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P:\Co-ordinator\1_Require\Data and Regulatory Reporting\2. Monthly Data\2026-27\5. Monthly Portfolio\06 Sep 2026\"/>
    </mc:Choice>
  </mc:AlternateContent>
  <xr:revisionPtr revIDLastSave="0" documentId="13_ncr:1_{6909CDCF-2D3A-45EE-97C3-2985D79173D6}" xr6:coauthVersionLast="47" xr6:coauthVersionMax="47" xr10:uidLastSave="{00000000-0000-0000-0000-000000000000}"/>
  <bookViews>
    <workbookView xWindow="-110" yWindow="-110" windowWidth="19420" windowHeight="10300" xr2:uid="{F3C3EA99-4AC7-41B7-8B23-75500AEA888D}"/>
  </bookViews>
  <sheets>
    <sheet name="Index" sheetId="140" r:id="rId1"/>
    <sheet name="SMEEF" sheetId="2" r:id="rId2"/>
    <sheet name="SLMF" sheetId="7" r:id="rId3"/>
    <sheet name="SLTEF" sheetId="8" r:id="rId4"/>
    <sheet name="SMGLF" sheetId="11" r:id="rId5"/>
    <sheet name="SEHF" sheetId="13" r:id="rId6"/>
    <sheet name="SMIF" sheetId="15" r:id="rId7"/>
    <sheet name="SCOF" sheetId="17" r:id="rId8"/>
    <sheet name="STOF" sheetId="18" r:id="rId9"/>
    <sheet name="SHOF" sheetId="19" r:id="rId10"/>
    <sheet name="SCF" sheetId="20" r:id="rId11"/>
    <sheet name="SNIF" sheetId="21" r:id="rId12"/>
    <sheet name="SMCBF-SP" sheetId="22" r:id="rId13"/>
    <sheet name="SOF" sheetId="23" r:id="rId14"/>
    <sheet name="SMMDF" sheetId="24" r:id="rId15"/>
    <sheet name="SLF" sheetId="25" r:id="rId16"/>
    <sheet name="SDBF" sheetId="26" r:id="rId17"/>
    <sheet name="SSF" sheetId="27" r:id="rId18"/>
    <sheet name="SCRF" sheetId="28" r:id="rId19"/>
    <sheet name="SFEF" sheetId="29" r:id="rId20"/>
    <sheet name="SCHF" sheetId="30" r:id="rId21"/>
    <sheet name="SMUSD" sheetId="31" r:id="rId22"/>
    <sheet name="SMIDCAP" sheetId="32" r:id="rId23"/>
    <sheet name="SMCMF" sheetId="33" r:id="rId24"/>
    <sheet name="SMCOMMA" sheetId="34" r:id="rId25"/>
    <sheet name="SMGF" sheetId="35" r:id="rId26"/>
    <sheet name="SFLEXI" sheetId="36" r:id="rId27"/>
    <sheet name="SMAAF" sheetId="37" r:id="rId28"/>
    <sheet name="SBLUECHIP" sheetId="38" r:id="rId29"/>
    <sheet name="SAOF" sheetId="39" r:id="rId30"/>
    <sheet name="SIF" sheetId="40" r:id="rId31"/>
    <sheet name="SMLDF" sheetId="41" r:id="rId32"/>
    <sheet name="SSTDF" sheetId="42" r:id="rId33"/>
    <sheet name="SETFGOLD" sheetId="43" r:id="rId34"/>
    <sheet name="SPSU" sheetId="44" r:id="rId35"/>
    <sheet name="SGF" sheetId="45" r:id="rId36"/>
    <sheet name="SBISENSEX" sheetId="46" r:id="rId37"/>
    <sheet name="SSCF" sheetId="47" r:id="rId38"/>
    <sheet name="SBPF" sheetId="48" r:id="rId39"/>
    <sheet name="SBFS" sheetId="49" r:id="rId40"/>
    <sheet name="SETFNN50" sheetId="50" r:id="rId41"/>
    <sheet name="SETFNIFBK" sheetId="51" r:id="rId42"/>
    <sheet name="SETFBSE100" sheetId="52" r:id="rId43"/>
    <sheet name="SESF" sheetId="53" r:id="rId44"/>
    <sheet name="SETFNIF50" sheetId="54" r:id="rId45"/>
    <sheet name="SETF10GILT" sheetId="55" r:id="rId46"/>
    <sheet name="SLTAF-IV" sheetId="56" r:id="rId47"/>
    <sheet name="SLTAF-V" sheetId="57" r:id="rId48"/>
    <sheet name="SLTAF-VI" sheetId="58" r:id="rId49"/>
    <sheet name="SETFSN50" sheetId="59" r:id="rId50"/>
    <sheet name="SBIETFQLTY" sheetId="60" r:id="rId51"/>
    <sheet name="SCBF" sheetId="61" r:id="rId52"/>
    <sheet name="SEMVF" sheetId="62" r:id="rId53"/>
    <sheet name="SFMP- Series 1" sheetId="63" r:id="rId54"/>
    <sheet name="SFMP- Series 6" sheetId="64" r:id="rId55"/>
    <sheet name="SFMP- Series 34" sheetId="65" r:id="rId56"/>
    <sheet name="SMCBF-IP" sheetId="66" r:id="rId57"/>
    <sheet name="SFRDF" sheetId="67" r:id="rId58"/>
    <sheet name="SBIETFIT" sheetId="68" r:id="rId59"/>
    <sheet name="SBIETFPB" sheetId="69" r:id="rId60"/>
    <sheet name="SRBF-AP" sheetId="70" r:id="rId61"/>
    <sheet name="SRBF-AHP" sheetId="71" r:id="rId62"/>
    <sheet name="SRBF-CHP" sheetId="72" r:id="rId63"/>
    <sheet name="SRBF-CP" sheetId="73" r:id="rId64"/>
    <sheet name="SIA-US EQUITY FOF" sheetId="74" r:id="rId65"/>
    <sheet name="SNN50" sheetId="75" r:id="rId66"/>
    <sheet name="SBIETFCON" sheetId="76" r:id="rId67"/>
    <sheet name="SBAF" sheetId="77" r:id="rId68"/>
    <sheet name="SFMP- Series 51" sheetId="78" r:id="rId69"/>
    <sheet name="SFMP- Series 52" sheetId="79" r:id="rId70"/>
    <sheet name="SFMP- Series 53" sheetId="80" r:id="rId71"/>
    <sheet name="SFMP- Series 54" sheetId="81" r:id="rId72"/>
    <sheet name="SFMP- Series 55" sheetId="82" r:id="rId73"/>
    <sheet name="SFMP- Series 57" sheetId="83" r:id="rId74"/>
    <sheet name="SFMP- Series 58" sheetId="84" r:id="rId75"/>
    <sheet name="SCPSE" sheetId="85" r:id="rId76"/>
    <sheet name="SFMP- Series 60" sheetId="86" r:id="rId77"/>
    <sheet name="SMCF" sheetId="87" r:id="rId78"/>
    <sheet name="SFMP- Series 61" sheetId="88" r:id="rId79"/>
    <sheet name="SNM150IF" sheetId="89" r:id="rId80"/>
    <sheet name="SNS250IF" sheetId="90" r:id="rId81"/>
    <sheet name="SCIGI-JUN 2036" sheetId="91" r:id="rId82"/>
    <sheet name="SCIGI-APR 2029" sheetId="92" r:id="rId83"/>
    <sheet name="SCISI-SEP 2027" sheetId="93" r:id="rId84"/>
    <sheet name="SLDF" sheetId="94" r:id="rId85"/>
    <sheet name="SDYF" sheetId="95" r:id="rId86"/>
    <sheet name="SBI-BSE-SENSEX-IF" sheetId="96" r:id="rId87"/>
    <sheet name="LIQUIDSBI" sheetId="97" r:id="rId88"/>
    <sheet name="SN50EWIF" sheetId="98" r:id="rId89"/>
    <sheet name="SEOF" sheetId="99" r:id="rId90"/>
    <sheet name="SBI-AOF" sheetId="100" r:id="rId91"/>
    <sheet name="SETFSILVER" sheetId="101" r:id="rId92"/>
    <sheet name="SETFSILVER-FOF" sheetId="102" r:id="rId93"/>
    <sheet name="SN50EW-ETF" sheetId="103" r:id="rId94"/>
    <sheet name="SIOF" sheetId="104" r:id="rId95"/>
    <sheet name="SN500IF" sheetId="105" r:id="rId96"/>
    <sheet name="SNICIF" sheetId="106" r:id="rId97"/>
    <sheet name="SQF" sheetId="107" r:id="rId98"/>
    <sheet name="SNBIF" sheetId="108" r:id="rId99"/>
    <sheet name="SNITIF" sheetId="109" r:id="rId100"/>
    <sheet name="SBI BSE PSU Bank ETF" sheetId="110" r:id="rId101"/>
    <sheet name="SBI BSE PSU Bank Index Fund" sheetId="111" r:id="rId102"/>
    <sheet name="SIPAAFOF" sheetId="112" r:id="rId103"/>
    <sheet name="SBI Nifty200 Quality 30" sheetId="113" r:id="rId104"/>
    <sheet name="SBI Nifty200 Mom 30" sheetId="114" r:id="rId105"/>
    <sheet name="SBI Nifty100 Low Vol 30" sheetId="115" r:id="rId106"/>
    <sheet name="SBILIQETF" sheetId="116" r:id="rId107"/>
    <sheet name="SDAAAFOF" sheetId="117" r:id="rId108"/>
    <sheet name="SQLF" sheetId="118" r:id="rId109"/>
    <sheet name="SNM150M50ETF" sheetId="119" r:id="rId110"/>
    <sheet name="SNM150ETF" sheetId="120" r:id="rId111"/>
    <sheet name="SCRIBXFS3-6M" sheetId="121" r:id="rId112"/>
    <sheet name="CRIBXFS9-12M" sheetId="122" r:id="rId113"/>
    <sheet name="Nifty200Value30" sheetId="123" r:id="rId114"/>
    <sheet name="NiftySmallCap250" sheetId="124" r:id="rId115"/>
    <sheet name="CRIIBX10-90GiltSDL29" sheetId="125" r:id="rId116"/>
    <sheet name="G-Sec Jul2031" sheetId="126" r:id="rId117"/>
    <sheet name="CRIIBXSDLIndexJune34" sheetId="127" r:id="rId118"/>
    <sheet name="SNM150Mom50ETFFOF" sheetId="128" r:id="rId119"/>
    <sheet name="SBHF" sheetId="129" r:id="rId120"/>
  </sheets>
  <definedNames>
    <definedName name="_xlnm._FilterDatabase" localSheetId="0" hidden="1">Index!$A$3:$D$122</definedName>
    <definedName name="_xlnm.Print_Area" localSheetId="112">'CRIBXFS9-12M'!$A$1:$C$129</definedName>
    <definedName name="_xlnm.Print_Area" localSheetId="115">'CRIIBX10-90GiltSDL29'!$A$1:$C$117</definedName>
    <definedName name="_xlnm.Print_Area" localSheetId="117">CRIIBXSDLIndexJune34!$A$1:$C$111</definedName>
    <definedName name="_xlnm.Print_Area" localSheetId="116">'G-Sec Jul2031'!$A$1:$C$110</definedName>
    <definedName name="_xlnm.Print_Area" localSheetId="87">LIQUIDSBI!$A$1:$C$134</definedName>
    <definedName name="_xlnm.Print_Area" localSheetId="113">Nifty200Value30!$A$1:$C$135</definedName>
    <definedName name="_xlnm.Print_Area" localSheetId="114">NiftySmallCap250!$A$1:$C$360</definedName>
    <definedName name="_xlnm.Print_Area" localSheetId="29">SAOF!$A$1:$C$1011</definedName>
    <definedName name="_xlnm.Print_Area" localSheetId="67">SBAF!$A$1:$C$380</definedName>
    <definedName name="_xlnm.Print_Area" localSheetId="39">SBFS!$A$1:$C$221</definedName>
    <definedName name="_xlnm.Print_Area" localSheetId="119">SBHF!$A$1:$C$152</definedName>
    <definedName name="_xlnm.Print_Area" localSheetId="100">'SBI BSE PSU Bank ETF'!$A$1:$C$117</definedName>
    <definedName name="_xlnm.Print_Area" localSheetId="101">'SBI BSE PSU Bank Index Fund'!$A$1:$C$121</definedName>
    <definedName name="_xlnm.Print_Area" localSheetId="105">'SBI Nifty100 Low Vol 30'!$A$1:$C$140</definedName>
    <definedName name="_xlnm.Print_Area" localSheetId="104">'SBI Nifty200 Mom 30'!$A$1:$C$140</definedName>
    <definedName name="_xlnm.Print_Area" localSheetId="103">'SBI Nifty200 Quality 30'!$A$1:$C$140</definedName>
    <definedName name="_xlnm.Print_Area" localSheetId="90">'SBI-AOF'!$A$1:$C$147</definedName>
    <definedName name="_xlnm.Print_Area" localSheetId="86">'SBI-BSE-SENSEX-IF'!$A$1:$C$140</definedName>
    <definedName name="_xlnm.Print_Area" localSheetId="66">SBIETFCON!$A$1:$C$136</definedName>
    <definedName name="_xlnm.Print_Area" localSheetId="58">SBIETFIT!$A$1:$C$116</definedName>
    <definedName name="_xlnm.Print_Area" localSheetId="59">SBIETFPB!$A$1:$C$116</definedName>
    <definedName name="_xlnm.Print_Area" localSheetId="50">SBIETFQLTY!$A$1:$C$136</definedName>
    <definedName name="_xlnm.Print_Area" localSheetId="106">SBILIQETF!$A$1:$C$104</definedName>
    <definedName name="_xlnm.Print_Area" localSheetId="36">SBISENSEX!$A$1:$C$136</definedName>
    <definedName name="_xlnm.Print_Area" localSheetId="28">SBLUECHIP!$A$1:$C$224</definedName>
    <definedName name="_xlnm.Print_Area" localSheetId="38">SBPF!$A$1:$C$168</definedName>
    <definedName name="_xlnm.Print_Area" localSheetId="51">SCBF!$A$1:$C$202</definedName>
    <definedName name="_xlnm.Print_Area" localSheetId="10">SCF!$A$1:$C$292</definedName>
    <definedName name="_xlnm.Print_Area" localSheetId="20">SCHF!$A$1:$C$306</definedName>
    <definedName name="_xlnm.Print_Area" localSheetId="82">'SCIGI-APR 2029'!$A$1:$C$109</definedName>
    <definedName name="_xlnm.Print_Area" localSheetId="81">'SCIGI-JUN 2036'!$A$1:$C$109</definedName>
    <definedName name="_xlnm.Print_Area" localSheetId="83">'SCISI-SEP 2027'!$A$1:$C$133</definedName>
    <definedName name="_xlnm.Print_Area" localSheetId="7">SCOF!$A$1:$C$162</definedName>
    <definedName name="_xlnm.Print_Area" localSheetId="75">SCPSE!$A$1:$C$107</definedName>
    <definedName name="_xlnm.Print_Area" localSheetId="18">SCRF!$A$1:$C$240</definedName>
    <definedName name="_xlnm.Print_Area" localSheetId="111">'SCRIBXFS3-6M'!$A$1:$C$149</definedName>
    <definedName name="_xlnm.Print_Area" localSheetId="107">SDAAAFOF!$A$1:$C$122</definedName>
    <definedName name="_xlnm.Print_Area" localSheetId="16">SDBF!$A$1:$C$212</definedName>
    <definedName name="_xlnm.Print_Area" localSheetId="85">SDYF!$A$1:$C$231</definedName>
    <definedName name="_xlnm.Print_Area" localSheetId="5">SEHF!$A$1:$C$317</definedName>
    <definedName name="_xlnm.Print_Area" localSheetId="52">SEMVF!$A$1:$C$160</definedName>
    <definedName name="_xlnm.Print_Area" localSheetId="89">SEOF!$A$1:$C$149</definedName>
    <definedName name="_xlnm.Print_Area" localSheetId="43">SESF!$A$1:$C$434</definedName>
    <definedName name="_xlnm.Print_Area" localSheetId="45">SETF10GILT!$A$1:$C$107</definedName>
    <definedName name="_xlnm.Print_Area" localSheetId="42">SETFBSE100!$A$1:$C$206</definedName>
    <definedName name="_xlnm.Print_Area" localSheetId="33">SETFGOLD!$A$1:$C$110</definedName>
    <definedName name="_xlnm.Print_Area" localSheetId="44">SETFNIF50!$A$1:$C$156</definedName>
    <definedName name="_xlnm.Print_Area" localSheetId="41">SETFNIFBK!$A$1:$C$120</definedName>
    <definedName name="_xlnm.Print_Area" localSheetId="40">SETFNN50!$A$1:$C$156</definedName>
    <definedName name="_xlnm.Print_Area" localSheetId="91">SETFSILVER!$A$1:$C$110</definedName>
    <definedName name="_xlnm.Print_Area" localSheetId="92">'SETFSILVER-FOF'!$A$1:$C$111</definedName>
    <definedName name="_xlnm.Print_Area" localSheetId="49">SETFSN50!$A$1:$C$156</definedName>
    <definedName name="_xlnm.Print_Area" localSheetId="19">SFEF!$A$1:$C$143</definedName>
    <definedName name="_xlnm.Print_Area" localSheetId="26">SFLEXI!$A$1:$C$237</definedName>
    <definedName name="_xlnm.Print_Area" localSheetId="53">'SFMP- Series 1'!$A$1:$C$122</definedName>
    <definedName name="_xlnm.Print_Area" localSheetId="55">'SFMP- Series 34'!$A$1:$C$116</definedName>
    <definedName name="_xlnm.Print_Area" localSheetId="68">'SFMP- Series 51'!$A$1:$C$109</definedName>
    <definedName name="_xlnm.Print_Area" localSheetId="69">'SFMP- Series 52'!$A$1:$C$111</definedName>
    <definedName name="_xlnm.Print_Area" localSheetId="70">'SFMP- Series 53'!$A$1:$C$123</definedName>
    <definedName name="_xlnm.Print_Area" localSheetId="71">'SFMP- Series 54'!$A$1:$C$116</definedName>
    <definedName name="_xlnm.Print_Area" localSheetId="72">'SFMP- Series 55'!$A$1:$C$126</definedName>
    <definedName name="_xlnm.Print_Area" localSheetId="73">'SFMP- Series 57'!$A$1:$C$124</definedName>
    <definedName name="_xlnm.Print_Area" localSheetId="74">'SFMP- Series 58'!$A$1:$C$123</definedName>
    <definedName name="_xlnm.Print_Area" localSheetId="54">'SFMP- Series 6'!$A$1:$C$121</definedName>
    <definedName name="_xlnm.Print_Area" localSheetId="76">'SFMP- Series 60'!$A$1:$C$123</definedName>
    <definedName name="_xlnm.Print_Area" localSheetId="78">'SFMP- Series 61'!$A$1:$C$132</definedName>
    <definedName name="_xlnm.Print_Area" localSheetId="57">SFRDF!$A$1:$C$229</definedName>
    <definedName name="_xlnm.Print_Area" localSheetId="35">SGF!$A$1:$C$111</definedName>
    <definedName name="_xlnm.Print_Area" localSheetId="9">SHOF!$A$1:$C$147</definedName>
    <definedName name="_xlnm.Print_Area" localSheetId="64">'SIA-US EQUITY FOF'!$A$1:$C$113</definedName>
    <definedName name="_xlnm.Print_Area" localSheetId="30">SIF!$A$1:$C$216</definedName>
    <definedName name="_xlnm.Print_Area" localSheetId="94">SIOF!$A$1:$C$150</definedName>
    <definedName name="_xlnm.Print_Area" localSheetId="102">SIPAAFOF!$A$1:$C$113</definedName>
    <definedName name="_xlnm.Print_Area" localSheetId="84">SLDF!$A$1:$C$115</definedName>
    <definedName name="_xlnm.Print_Area" localSheetId="15">SLF!$A$1:$C$305</definedName>
    <definedName name="_xlnm.Print_Area" localSheetId="2">SLMF!$A$1:$C$268</definedName>
    <definedName name="_xlnm.Print_Area" localSheetId="46">'SLTAF-IV'!$A$1:$C$139</definedName>
    <definedName name="_xlnm.Print_Area" localSheetId="47">'SLTAF-V'!$A$1:$C$141</definedName>
    <definedName name="_xlnm.Print_Area" localSheetId="48">'SLTAF-VI'!$A$1:$C$144</definedName>
    <definedName name="_xlnm.Print_Area" localSheetId="3">SLTEF!$A$1:$C$202</definedName>
    <definedName name="_xlnm.Print_Area" localSheetId="27">SMAAF!$A$1:$C$335</definedName>
    <definedName name="_xlnm.Print_Area" localSheetId="56">'SMCBF-IP'!$A$1:$C$148</definedName>
    <definedName name="_xlnm.Print_Area" localSheetId="12">'SMCBF-SP'!$A$1:$C$233</definedName>
    <definedName name="_xlnm.Print_Area" localSheetId="77">SMCF!$A$1:$C$181</definedName>
    <definedName name="_xlnm.Print_Area" localSheetId="23">SMCMF!$A$1:$C$111</definedName>
    <definedName name="_xlnm.Print_Area" localSheetId="24">SMCOMMA!$A$1:$C$216</definedName>
    <definedName name="_xlnm.Print_Area" localSheetId="1">SMEEF!$A$1:$C$160</definedName>
    <definedName name="_xlnm.Print_Area" localSheetId="25">SMGF!$A$1:$C$225</definedName>
    <definedName name="_xlnm.Print_Area" localSheetId="4">SMGLF!$A$1:$C$155</definedName>
    <definedName name="_xlnm.Print_Area" localSheetId="22">SMIDCAP!$A$1:$C$227</definedName>
    <definedName name="_xlnm.Print_Area" localSheetId="6">SMIF!$A$1:$C$153</definedName>
    <definedName name="_xlnm.Print_Area" localSheetId="31">SMLDF!$A$1:$C$300</definedName>
    <definedName name="_xlnm.Print_Area" localSheetId="14">SMMDF!$A$1:$C$275</definedName>
    <definedName name="_xlnm.Print_Area" localSheetId="21">SMUSD!$A$1:$C$307</definedName>
    <definedName name="_xlnm.Print_Area" localSheetId="95">SN500IF!$A$1:$C$612</definedName>
    <definedName name="_xlnm.Print_Area" localSheetId="93">'SN50EW-ETF'!$A$1:$C$156</definedName>
    <definedName name="_xlnm.Print_Area" localSheetId="88">SN50EWIF!$A$1:$C$160</definedName>
    <definedName name="_xlnm.Print_Area" localSheetId="98">SNBIF!$A$1:$C$124</definedName>
    <definedName name="_xlnm.Print_Area" localSheetId="96">SNICIF!$A$1:$C$140</definedName>
    <definedName name="_xlnm.Print_Area" localSheetId="11">SNIF!$A$1:$C$219</definedName>
    <definedName name="_xlnm.Print_Area" localSheetId="99">SNITIF!$A$1:$C$120</definedName>
    <definedName name="_xlnm.Print_Area" localSheetId="110">SNM150ETF!$A$1:$C$259</definedName>
    <definedName name="_xlnm.Print_Area" localSheetId="79">SNM150IF!$A$1:$C$263</definedName>
    <definedName name="_xlnm.Print_Area" localSheetId="109">SNM150M50ETF!$A$1:$C$157</definedName>
    <definedName name="_xlnm.Print_Area" localSheetId="118">SNM150Mom50ETFFOF!$A$1:$C$110</definedName>
    <definedName name="_xlnm.Print_Area" localSheetId="65">'SNN50'!$A$1:$C$160</definedName>
    <definedName name="_xlnm.Print_Area" localSheetId="80">SNS250IF!$A$1:$C$364</definedName>
    <definedName name="_xlnm.Print_Area" localSheetId="13">SOF!$A$1:$C$115</definedName>
    <definedName name="_xlnm.Print_Area" localSheetId="34">SPSU!$A$1:$C$136</definedName>
    <definedName name="_xlnm.Print_Area" localSheetId="97">SQF!$A$1:$C$139</definedName>
    <definedName name="_xlnm.Print_Area" localSheetId="108">SQLF!$A$1:$C$218</definedName>
    <definedName name="_xlnm.Print_Area" localSheetId="61">'SRBF-AHP'!$A$1:$C$177</definedName>
    <definedName name="_xlnm.Print_Area" localSheetId="60">'SRBF-AP'!$A$1:$C$169</definedName>
    <definedName name="_xlnm.Print_Area" localSheetId="62">'SRBF-CHP'!$A$1:$C$250</definedName>
    <definedName name="_xlnm.Print_Area" localSheetId="63">'SRBF-CP'!$A$1:$C$244</definedName>
    <definedName name="_xlnm.Print_Area" localSheetId="37">SSCF!$A$1:$C$238</definedName>
    <definedName name="_xlnm.Print_Area" localSheetId="17">SSF!$A$1:$C$295</definedName>
    <definedName name="_xlnm.Print_Area" localSheetId="32">SSTDF!$A$1:$C$278</definedName>
    <definedName name="_xlnm.Print_Area" localSheetId="8">STOF!$A$1:$C$140</definedName>
    <definedName name="XDO_?AUM?">SMEEF!$G$14</definedName>
    <definedName name="XDO_?CLASS_3?">SMEEF!$C$8:$C$54</definedName>
    <definedName name="XDO_?CLASS_3?1?">#REF!</definedName>
    <definedName name="XDO_?CLASS_3?10?">#REF!</definedName>
    <definedName name="XDO_?CLASS_3?100?">'SETFSILVER-FOF'!$C$42:$C$44</definedName>
    <definedName name="XDO_?CLASS_3?101?">'SN50EW-ETF'!$C$8:$C$60</definedName>
    <definedName name="XDO_?CLASS_3?102?">SIOF!$C$8:$C$48</definedName>
    <definedName name="XDO_?CLASS_3?103?">SN500IF!$C$8:$C$506</definedName>
    <definedName name="XDO_?CLASS_3?104?">SNICIF!$C$8:$C$40</definedName>
    <definedName name="XDO_?CLASS_3?105?">SQF!$C$8:$C$39</definedName>
    <definedName name="XDO_?CLASS_3?106?">SNBIF!$C$8:$C$24</definedName>
    <definedName name="XDO_?CLASS_3?107?">SNITIF!$C$8:$C$20</definedName>
    <definedName name="XDO_?CLASS_3?108?">'SBI BSE PSU Bank ETF'!$C$8:$C$21</definedName>
    <definedName name="XDO_?CLASS_3?109?">'SBI BSE PSU Bank Index Fund'!$C$8:$C$21</definedName>
    <definedName name="XDO_?CLASS_3?11?">SEHF!$C$8:$C$52</definedName>
    <definedName name="XDO_?CLASS_3?110?">SIPAAFOF!$C$42:$C$48</definedName>
    <definedName name="XDO_?CLASS_3?111?">'SBI Nifty200 Quality 30'!$C$8:$C$40</definedName>
    <definedName name="XDO_?CLASS_3?112?">'SBI Nifty200 Mom 30'!$C$8:$C$40</definedName>
    <definedName name="XDO_?CLASS_3?113?">'SBI Nifty100 Low Vol 30'!$C$8:$C$40</definedName>
    <definedName name="XDO_?CLASS_3?114?">SBILIQETF!$C$42:$C$52</definedName>
    <definedName name="XDO_?CLASS_3?115?">SDAAAFOF!$C$42:$C$57</definedName>
    <definedName name="XDO_?CLASS_3?116?">SQLF!$C$8:$C$56</definedName>
    <definedName name="XDO_?CLASS_3?117?">SNM150M50ETF!$C$8:$C$60</definedName>
    <definedName name="XDO_?CLASS_3?118?">SNM150ETF!$C$8:$C$159</definedName>
    <definedName name="XDO_?CLASS_3?119?">'SCRIBXFS3-6M'!$C$16:$C$27</definedName>
    <definedName name="XDO_?CLASS_3?12?">#REF!</definedName>
    <definedName name="XDO_?CLASS_3?120?">'CRIBXFS9-12M'!$C$16:$C$29</definedName>
    <definedName name="XDO_?CLASS_3?121?">Nifty200Value30!$C$8:$C$40</definedName>
    <definedName name="XDO_?CLASS_3?122?">NiftySmallCap250!$C$8:$C$259</definedName>
    <definedName name="XDO_?CLASS_3?123?">'CRIIBX10-90GiltSDL29'!$C$16:$C$24</definedName>
    <definedName name="XDO_?CLASS_3?124?">'G-Sec Jul2031'!$C$16:$C$25</definedName>
    <definedName name="XDO_?CLASS_3?125?">CRIIBXSDLIndexJune34!$C$16:$C$28</definedName>
    <definedName name="XDO_?CLASS_3?126?">SNM150Mom50ETFFOF!$C$42:$C$44</definedName>
    <definedName name="XDO_?CLASS_3?127?">SBHF!$C$8:$C$43</definedName>
    <definedName name="XDO_?CLASS_3?128?">#REF!</definedName>
    <definedName name="XDO_?CLASS_3?129?">#REF!</definedName>
    <definedName name="XDO_?CLASS_3?13?">SMIF!$C$16:$C$35</definedName>
    <definedName name="XDO_?CLASS_3?130?">#REF!</definedName>
    <definedName name="XDO_?CLASS_3?131?">#REF!</definedName>
    <definedName name="XDO_?CLASS_3?132?">#REF!</definedName>
    <definedName name="XDO_?CLASS_3?133?">#REF!</definedName>
    <definedName name="XDO_?CLASS_3?134?">#REF!</definedName>
    <definedName name="XDO_?CLASS_3?135?">#REF!</definedName>
    <definedName name="XDO_?CLASS_3?136?">#REF!</definedName>
    <definedName name="XDO_?CLASS_3?137?">#REF!</definedName>
    <definedName name="XDO_?CLASS_3?14?">#REF!</definedName>
    <definedName name="XDO_?CLASS_3?15?">SCOF!$C$8:$C$58</definedName>
    <definedName name="XDO_?CLASS_3?16?">STOF!$C$8:$C$31</definedName>
    <definedName name="XDO_?CLASS_3?17?">SHOF!$C$8:$C$45</definedName>
    <definedName name="XDO_?CLASS_3?18?">SCF!$C$8:$C$95</definedName>
    <definedName name="XDO_?CLASS_3?19?">SNIF!$C$8:$C$60</definedName>
    <definedName name="XDO_?CLASS_3?2?">#REF!</definedName>
    <definedName name="XDO_?CLASS_3?20?">'SMCBF-SP'!$C$8:$C$31</definedName>
    <definedName name="XDO_?CLASS_3?21?">SOF!$C$30:$C$41</definedName>
    <definedName name="XDO_?CLASS_3?22?">SMMDF!$C$8:$C$14</definedName>
    <definedName name="XDO_?CLASS_3?23?">SLF!$C$16:$C$21</definedName>
    <definedName name="XDO_?CLASS_3?24?">SDBF!$C$16:$C$25</definedName>
    <definedName name="XDO_?CLASS_3?25?">SSF!$C$16:$C$33</definedName>
    <definedName name="XDO_?CLASS_3?26?">SCRF!$C$16:$C$47</definedName>
    <definedName name="XDO_?CLASS_3?27?">SFEF!$C$8:$C$34</definedName>
    <definedName name="XDO_?CLASS_3?28?">SCHF!$C$8:$C$51</definedName>
    <definedName name="XDO_?CLASS_3?29?">SMUSD!$C$16:$C$45</definedName>
    <definedName name="XDO_?CLASS_3?3?">#REF!</definedName>
    <definedName name="XDO_?CLASS_3?30?">SMIDCAP!$C$8:$C$65</definedName>
    <definedName name="XDO_?CLASS_3?31?">SMCMF!$C$16:$C$27</definedName>
    <definedName name="XDO_?CLASS_3?32?">SMCOMMA!$C$8:$C$50</definedName>
    <definedName name="XDO_?CLASS_3?33?">SMGF!$C$16:$C$27</definedName>
    <definedName name="XDO_?CLASS_3?34?">SFLEXI!$C$8:$C$73</definedName>
    <definedName name="XDO_?CLASS_3?35?">SMAAF!$C$8:$C$84</definedName>
    <definedName name="XDO_?CLASS_3?36?">SBLUECHIP!$C$8:$C$63</definedName>
    <definedName name="XDO_?CLASS_3?37?">SAOF!$C$8:$C$198</definedName>
    <definedName name="XDO_?CLASS_3?38?">SIF!$C$8:$C$52</definedName>
    <definedName name="XDO_?CLASS_3?39?">SMLDF!$C$16:$C$42</definedName>
    <definedName name="XDO_?CLASS_3?4?">#REF!</definedName>
    <definedName name="XDO_?CLASS_3?40?">SSTDF!$C$16:$C$75</definedName>
    <definedName name="XDO_?CLASS_3?41?">SETFGOLD!$C$42:$C$44</definedName>
    <definedName name="XDO_?CLASS_3?42?">SPSU!$C$8:$C$35</definedName>
    <definedName name="XDO_?CLASS_3?43?">SGF!$C$42:$C$44</definedName>
    <definedName name="XDO_?CLASS_3?44?">SBISENSEX!$C$8:$C$40</definedName>
    <definedName name="XDO_?CLASS_3?45?">SSCF!$C$8:$C$73</definedName>
    <definedName name="XDO_?CLASS_3?46?">SBPF!$C$16:$C$38</definedName>
    <definedName name="XDO_?CLASS_3?47?">SBFS!$C$8:$C$48</definedName>
    <definedName name="XDO_?CLASS_3?48?">SETFNN50!$C$8:$C$60</definedName>
    <definedName name="XDO_?CLASS_3?49?">SETFNIFBK!$C$8:$C$24</definedName>
    <definedName name="XDO_?CLASS_3?5?">SLMF!$C$8:$C$94</definedName>
    <definedName name="XDO_?CLASS_3?50?">SETFBSE100!$C$8:$C$110</definedName>
    <definedName name="XDO_?CLASS_3?51?">SESF!$C$8:$C$91</definedName>
    <definedName name="XDO_?CLASS_3?52?">SETFNIF50!$C$8:$C$60</definedName>
    <definedName name="XDO_?CLASS_3?53?">SETF10GILT!$C$16:$C$24</definedName>
    <definedName name="XDO_?CLASS_3?54?">'SLTAF-IV'!$C$8:$C$39</definedName>
    <definedName name="XDO_?CLASS_3?55?">'SLTAF-V'!$C$8:$C$41</definedName>
    <definedName name="XDO_?CLASS_3?56?">'SLTAF-VI'!$C$8:$C$44</definedName>
    <definedName name="XDO_?CLASS_3?57?">SETFSN50!$C$8:$C$60</definedName>
    <definedName name="XDO_?CLASS_3?58?">SBIETFQLTY!$C$8:$C$40</definedName>
    <definedName name="XDO_?CLASS_3?59?">SCBF!$C$16:$C$71</definedName>
    <definedName name="XDO_?CLASS_3?6?">SLTEF!$C$8:$C$98</definedName>
    <definedName name="XDO_?CLASS_3?60?">SEMVF!$C$8:$C$60</definedName>
    <definedName name="XDO_?CLASS_3?61?">'SFMP- Series 1'!$C$16:$C$24</definedName>
    <definedName name="XDO_?CLASS_3?62?">'SFMP- Series 6'!$C$16:$C$25</definedName>
    <definedName name="XDO_?CLASS_3?63?">'SFMP- Series 34'!$C$16:$C$25</definedName>
    <definedName name="XDO_?CLASS_3?64?">'SMCBF-IP'!$C$8:$C$43</definedName>
    <definedName name="XDO_?CLASS_3?65?">SFRDF!$C$16:$C$22</definedName>
    <definedName name="XDO_?CLASS_3?66?">SBIETFIT!$C$8:$C$20</definedName>
    <definedName name="XDO_?CLASS_3?67?">SBIETFPB!$C$8:$C$20</definedName>
    <definedName name="XDO_?CLASS_3?68?">'SRBF-AP'!$C$8:$C$64</definedName>
    <definedName name="XDO_?CLASS_3?69?">'SRBF-AHP'!$C$8:$C$64</definedName>
    <definedName name="XDO_?CLASS_3?7?">#REF!</definedName>
    <definedName name="XDO_?CLASS_3?70?">'SRBF-CHP'!$C$8:$C$63</definedName>
    <definedName name="XDO_?CLASS_3?71?">'SRBF-CP'!$C$8:$C$63</definedName>
    <definedName name="XDO_?CLASS_3?72?">'SIA-US EQUITY FOF'!$C$42:$C$44</definedName>
    <definedName name="XDO_?CLASS_3?73?">'SNN50'!$C$8:$C$60</definedName>
    <definedName name="XDO_?CLASS_3?74?">SBIETFCON!$C$8:$C$40</definedName>
    <definedName name="XDO_?CLASS_3?75?">SBAF!$C$8:$C$90</definedName>
    <definedName name="XDO_?CLASS_3?76?">'SFMP- Series 51'!$C$30:$C$37</definedName>
    <definedName name="XDO_?CLASS_3?77?">'SFMP- Series 52'!$C$16:$C$26</definedName>
    <definedName name="XDO_?CLASS_3?78?">'SFMP- Series 53'!$C$16:$C$33</definedName>
    <definedName name="XDO_?CLASS_3?79?">'SFMP- Series 54'!$C$16:$C$24</definedName>
    <definedName name="XDO_?CLASS_3?8?">#REF!</definedName>
    <definedName name="XDO_?CLASS_3?80?">'SFMP- Series 55'!$C$16:$C$24</definedName>
    <definedName name="XDO_?CLASS_3?81?">'SFMP- Series 57'!$C$16:$C$24</definedName>
    <definedName name="XDO_?CLASS_3?82?">'SFMP- Series 58'!$C$16:$C$24</definedName>
    <definedName name="XDO_?CLASS_3?83?">SCPSE!$C$42:$C$52</definedName>
    <definedName name="XDO_?CLASS_3?84?">'SFMP- Series 60'!$C$16:$C$24</definedName>
    <definedName name="XDO_?CLASS_3?85?">SMCF!$C$8:$C$80</definedName>
    <definedName name="XDO_?CLASS_3?86?">'SFMP- Series 61'!$C$16:$C$25</definedName>
    <definedName name="XDO_?CLASS_3?87?">SNM150IF!$C$8:$C$159</definedName>
    <definedName name="XDO_?CLASS_3?88?">SNS250IF!$C$8:$C$259</definedName>
    <definedName name="XDO_?CLASS_3?89?">'SCIGI-JUN 2036'!$C$16:$C$24</definedName>
    <definedName name="XDO_?CLASS_3?9?">SMGLF!$C$8:$C$54</definedName>
    <definedName name="XDO_?CLASS_3?90?">'SCIGI-APR 2029'!$C$16:$C$24</definedName>
    <definedName name="XDO_?CLASS_3?91?">'SCISI-SEP 2027'!$C$16:$C$24</definedName>
    <definedName name="XDO_?CLASS_3?92?">SLDF!$C$16:$C$27</definedName>
    <definedName name="XDO_?CLASS_3?93?">SDYF!$C$8:$C$64</definedName>
    <definedName name="XDO_?CLASS_3?94?">'SBI-BSE-SENSEX-IF'!$C$8:$C$40</definedName>
    <definedName name="XDO_?CLASS_3?95?">LIQUIDSBI!$C$42:$C$52</definedName>
    <definedName name="XDO_?CLASS_3?96?">SN50EWIF!$C$8:$C$60</definedName>
    <definedName name="XDO_?CLASS_3?97?">SEOF!$C$8:$C$48</definedName>
    <definedName name="XDO_?CLASS_3?98?">'SBI-AOF'!$C$8:$C$45</definedName>
    <definedName name="XDO_?CLASS_3?99?">SETFSILVER!$C$42:$C$44</definedName>
    <definedName name="XDO_?CLASS_4?">SMEEF!$C$9</definedName>
    <definedName name="XDO_?CS_1?">SMEEF!$G$12</definedName>
    <definedName name="XDO_?CS_2?">SMEEF!$H$12</definedName>
    <definedName name="XDO_?FINAL_ISIN?">SMEEF!$D$11:$D$106</definedName>
    <definedName name="XDO_?FINAL_ISIN?1?">#REF!</definedName>
    <definedName name="XDO_?FINAL_ISIN?10?">SLMF!$D$11:$D$98</definedName>
    <definedName name="XDO_?FINAL_ISIN?100?">SMMDF!$D$12:$D$79</definedName>
    <definedName name="XDO_?FINAL_ISIN?101?">SMMDF!$D$12:$D$87</definedName>
    <definedName name="XDO_?FINAL_ISIN?102?">SMMDF!$D$12:$D$97</definedName>
    <definedName name="XDO_?FINAL_ISIN?103?">SMMDF!$D$12:$D$106</definedName>
    <definedName name="XDO_?FINAL_ISIN?104?">SMMDF!$D$12:$D$119</definedName>
    <definedName name="XDO_?FINAL_ISIN?105?">SMMDF!$D$12:$D$127</definedName>
    <definedName name="XDO_?FINAL_ISIN?106?">SMMDF!$D$12:$D$135</definedName>
    <definedName name="XDO_?FINAL_ISIN?107?">SMMDF!$D$12:$D$140</definedName>
    <definedName name="XDO_?FINAL_ISIN?108?">SLF!$D$19:$D$21</definedName>
    <definedName name="XDO_?FINAL_ISIN?109?">SLF!$D$19:$D$31</definedName>
    <definedName name="XDO_?FINAL_ISIN?11?">SLMF!$D$11:$D$105</definedName>
    <definedName name="XDO_?FINAL_ISIN?110?">SLF!$D$19:$D$118</definedName>
    <definedName name="XDO_?FINAL_ISIN?111?">SLF!$D$19:$D$148</definedName>
    <definedName name="XDO_?FINAL_ISIN?112?">SLF!$D$19:$D$159</definedName>
    <definedName name="XDO_?FINAL_ISIN?113?">SLF!$D$19:$D$170</definedName>
    <definedName name="XDO_?FINAL_ISIN?114?">SLF!$D$19:$D$179</definedName>
    <definedName name="XDO_?FINAL_ISIN?115?">SLF!$D$19:$D$184</definedName>
    <definedName name="XDO_?FINAL_ISIN?116?">SDBF!$D$19:$D$25</definedName>
    <definedName name="XDO_?FINAL_ISIN?117?">SDBF!$D$19:$D$29</definedName>
    <definedName name="XDO_?FINAL_ISIN?118?">SDBF!$D$19:$D$37</definedName>
    <definedName name="XDO_?FINAL_ISIN?119?">SDBF!$D$19:$D$41</definedName>
    <definedName name="XDO_?FINAL_ISIN?12?">SLMF!$D$11:$D$129</definedName>
    <definedName name="XDO_?FINAL_ISIN?120?">SDBF!$D$19:$D$45</definedName>
    <definedName name="XDO_?FINAL_ISIN?121?">SDBF!$D$19:$D$57</definedName>
    <definedName name="XDO_?FINAL_ISIN?122?">SDBF!$D$19:$D$61</definedName>
    <definedName name="XDO_?FINAL_ISIN?123?">SDBF!$D$19:$D$72</definedName>
    <definedName name="XDO_?FINAL_ISIN?124?">SDBF!$D$19:$D$80</definedName>
    <definedName name="XDO_?FINAL_ISIN?125?">SDBF!$D$19:$D$85</definedName>
    <definedName name="XDO_?FINAL_ISIN?126?">SSF!$D$26:$D$33</definedName>
    <definedName name="XDO_?FINAL_ISIN?127?">SSF!$D$26:$D$69</definedName>
    <definedName name="XDO_?FINAL_ISIN?128?">SSF!$D$26:$D$117</definedName>
    <definedName name="XDO_?FINAL_ISIN?129?">SSF!$D$26:$D$124</definedName>
    <definedName name="XDO_?FINAL_ISIN?13?">SLMF!$D$11:$D$146</definedName>
    <definedName name="XDO_?FINAL_ISIN?130?">SSF!$D$26:$D$135</definedName>
    <definedName name="XDO_?FINAL_ISIN?131?">SSF!$D$26:$D$143</definedName>
    <definedName name="XDO_?FINAL_ISIN?132?">SSF!$D$26:$D$148</definedName>
    <definedName name="XDO_?FINAL_ISIN?133?">SCRF!$D$19:$D$47</definedName>
    <definedName name="XDO_?FINAL_ISIN?134?">SCRF!$D$19:$D$52</definedName>
    <definedName name="XDO_?FINAL_ISIN?135?">SCRF!$D$19:$D$60</definedName>
    <definedName name="XDO_?FINAL_ISIN?136?">SCRF!$D$19:$D$64</definedName>
    <definedName name="XDO_?FINAL_ISIN?137?">SCRF!$D$19:$D$73</definedName>
    <definedName name="XDO_?FINAL_ISIN?138?">SCRF!$D$19:$D$84</definedName>
    <definedName name="XDO_?FINAL_ISIN?139?">SCRF!$D$19:$D$95</definedName>
    <definedName name="XDO_?FINAL_ISIN?14?">SLMF!$D$11:$D$151</definedName>
    <definedName name="XDO_?FINAL_ISIN?140?">SCRF!$D$19:$D$103</definedName>
    <definedName name="XDO_?FINAL_ISIN?141?">SCRF!$D$19:$D$111</definedName>
    <definedName name="XDO_?FINAL_ISIN?142?">SCRF!$D$19:$D$116</definedName>
    <definedName name="XDO_?FINAL_ISIN?143?">SFEF!$D$11:$D$34</definedName>
    <definedName name="XDO_?FINAL_ISIN?144?">SFEF!$D$11:$D$38</definedName>
    <definedName name="XDO_?FINAL_ISIN?145?">SFEF!$D$11:$D$43</definedName>
    <definedName name="XDO_?FINAL_ISIN?146?">SFEF!$D$11:$D$68</definedName>
    <definedName name="XDO_?FINAL_ISIN?147?">SFEF!$D$11:$D$85</definedName>
    <definedName name="XDO_?FINAL_ISIN?148?">SFEF!$D$11:$D$90</definedName>
    <definedName name="XDO_?FINAL_ISIN?149?">SCHF!$D$11:$D$51</definedName>
    <definedName name="XDO_?FINAL_ISIN?15?">SLTEF!$D$11:$D$98</definedName>
    <definedName name="XDO_?FINAL_ISIN?150?">SCHF!$D$11:$D$112</definedName>
    <definedName name="XDO_?FINAL_ISIN?151?">SCHF!$D$11:$D$117</definedName>
    <definedName name="XDO_?FINAL_ISIN?152?">SCHF!$D$11:$D$124</definedName>
    <definedName name="XDO_?FINAL_ISIN?153?">SCHF!$D$11:$D$129</definedName>
    <definedName name="XDO_?FINAL_ISIN?154?">SCHF!$D$11:$D$134</definedName>
    <definedName name="XDO_?FINAL_ISIN?155?">SCHF!$D$11:$D$147</definedName>
    <definedName name="XDO_?FINAL_ISIN?156?">SCHF!$D$11:$D$151</definedName>
    <definedName name="XDO_?FINAL_ISIN?157?">SCHF!$D$11:$D$162</definedName>
    <definedName name="XDO_?FINAL_ISIN?158?">SCHF!$D$11:$D$170</definedName>
    <definedName name="XDO_?FINAL_ISIN?159?">SCHF!$D$11:$D$175</definedName>
    <definedName name="XDO_?FINAL_ISIN?16?">SLTEF!$D$11:$D$104</definedName>
    <definedName name="XDO_?FINAL_ISIN?160?">SMUSD!$D$19:$D$45</definedName>
    <definedName name="XDO_?FINAL_ISIN?161?">SMUSD!$D$19:$D$51</definedName>
    <definedName name="XDO_?FINAL_ISIN?162?">SMUSD!$D$19:$D$60</definedName>
    <definedName name="XDO_?FINAL_ISIN?163?">SMUSD!$D$19:$D$69</definedName>
    <definedName name="XDO_?FINAL_ISIN?164?">SMUSD!$D$19:$D$95</definedName>
    <definedName name="XDO_?FINAL_ISIN?165?">SMUSD!$D$19:$D$99</definedName>
    <definedName name="XDO_?FINAL_ISIN?166?">SMUSD!$D$19:$D$103</definedName>
    <definedName name="XDO_?FINAL_ISIN?167?">SMUSD!$D$19:$D$112</definedName>
    <definedName name="XDO_?FINAL_ISIN?168?">SMUSD!$D$19:$D$120</definedName>
    <definedName name="XDO_?FINAL_ISIN?169?">SMUSD!$D$19:$D$125</definedName>
    <definedName name="XDO_?FINAL_ISIN?17?">SLTEF!$D$11:$D$111</definedName>
    <definedName name="XDO_?FINAL_ISIN?170?">SMIDCAP!$D$11:$D$65</definedName>
    <definedName name="XDO_?FINAL_ISIN?171?">SMIDCAP!$D$11:$D$71</definedName>
    <definedName name="XDO_?FINAL_ISIN?172?">SMIDCAP!$D$11:$D$95</definedName>
    <definedName name="XDO_?FINAL_ISIN?173?">SMIDCAP!$D$11:$D$112</definedName>
    <definedName name="XDO_?FINAL_ISIN?174?">SMIDCAP!$D$11:$D$117</definedName>
    <definedName name="XDO_?FINAL_ISIN?175?">SMCMF!$D$24:$D$27</definedName>
    <definedName name="XDO_?FINAL_ISIN?176?">SMCMF!$D$24:$D$56</definedName>
    <definedName name="XDO_?FINAL_ISIN?177?">SMCMF!$D$24:$D$61</definedName>
    <definedName name="XDO_?FINAL_ISIN?178?">SMCOMMA!$D$11:$D$50</definedName>
    <definedName name="XDO_?FINAL_ISIN?179?">SMCOMMA!$D$11:$D$77</definedName>
    <definedName name="XDO_?FINAL_ISIN?18?">SLTEF!$D$11:$D$128</definedName>
    <definedName name="XDO_?FINAL_ISIN?180?">SMCOMMA!$D$11:$D$94</definedName>
    <definedName name="XDO_?FINAL_ISIN?181?">SMCOMMA!$D$11:$D$99</definedName>
    <definedName name="XDO_?FINAL_ISIN?182?">SMGF!$D$24:$D$27</definedName>
    <definedName name="XDO_?FINAL_ISIN?183?">SMGF!$D$24:$D$34</definedName>
    <definedName name="XDO_?FINAL_ISIN?184?">SMGF!$D$24:$D$48</definedName>
    <definedName name="XDO_?FINAL_ISIN?185?">SMGF!$D$24:$D$65</definedName>
    <definedName name="XDO_?FINAL_ISIN?186?">SMGF!$D$24:$D$70</definedName>
    <definedName name="XDO_?FINAL_ISIN?187?">SFLEXI!$D$11:$D$73</definedName>
    <definedName name="XDO_?FINAL_ISIN?188?">SFLEXI!$D$11:$D$78</definedName>
    <definedName name="XDO_?FINAL_ISIN?189?">SFLEXI!$D$11:$D$104</definedName>
    <definedName name="XDO_?FINAL_ISIN?19?">SLTEF!$D$11:$D$145</definedName>
    <definedName name="XDO_?FINAL_ISIN?190?">SFLEXI!$D$11:$D$121</definedName>
    <definedName name="XDO_?FINAL_ISIN?191?">SFLEXI!$D$11:$D$126</definedName>
    <definedName name="XDO_?FINAL_ISIN?192?">SMAAF!$D$11:$D$84</definedName>
    <definedName name="XDO_?FINAL_ISIN?193?">SMAAF!$D$11:$D$90</definedName>
    <definedName name="XDO_?FINAL_ISIN?194?">SMAAF!$D$11:$D$144</definedName>
    <definedName name="XDO_?FINAL_ISIN?195?">SMAAF!$D$11:$D$149</definedName>
    <definedName name="XDO_?FINAL_ISIN?196?">SMAAF!$D$11:$D$158</definedName>
    <definedName name="XDO_?FINAL_ISIN?197?">SMAAF!$D$11:$D$167</definedName>
    <definedName name="XDO_?FINAL_ISIN?198?">SMAAF!$D$11:$D$173</definedName>
    <definedName name="XDO_?FINAL_ISIN?199?">SMAAF!$D$11:$D$183</definedName>
    <definedName name="XDO_?FINAL_ISIN?2?">#REF!</definedName>
    <definedName name="XDO_?FINAL_ISIN?20?">SLTEF!$D$11:$D$150</definedName>
    <definedName name="XDO_?FINAL_ISIN?200?">SMAAF!$D$11:$D$193</definedName>
    <definedName name="XDO_?FINAL_ISIN?201?">SMAAF!$D$11:$D$198</definedName>
    <definedName name="XDO_?FINAL_ISIN?202?">SBLUECHIP!$D$11:$D$63</definedName>
    <definedName name="XDO_?FINAL_ISIN?203?">SBLUECHIP!$D$11:$D$92</definedName>
    <definedName name="XDO_?FINAL_ISIN?204?">SBLUECHIP!$D$11:$D$109</definedName>
    <definedName name="XDO_?FINAL_ISIN?205?">SBLUECHIP!$D$11:$D$114</definedName>
    <definedName name="XDO_?FINAL_ISIN?206?">SAOF!$D$11:$D$198</definedName>
    <definedName name="XDO_?FINAL_ISIN?207?">SAOF!$D$11:$D$231</definedName>
    <definedName name="XDO_?FINAL_ISIN?208?">SAOF!$D$11:$D$235</definedName>
    <definedName name="XDO_?FINAL_ISIN?209?">SAOF!$D$11:$D$245</definedName>
    <definedName name="XDO_?FINAL_ISIN?21?">#REF!</definedName>
    <definedName name="XDO_?FINAL_ISIN?210?">SAOF!$D$11:$D$255</definedName>
    <definedName name="XDO_?FINAL_ISIN?211?">SAOF!$D$11:$D$260</definedName>
    <definedName name="XDO_?FINAL_ISIN?212?">SIF!$D$11:$D$52</definedName>
    <definedName name="XDO_?FINAL_ISIN?213?">SIF!$D$11:$D$80</definedName>
    <definedName name="XDO_?FINAL_ISIN?214?">SIF!$D$11:$D$89</definedName>
    <definedName name="XDO_?FINAL_ISIN?215?">SIF!$D$11:$D$101</definedName>
    <definedName name="XDO_?FINAL_ISIN?216?">SIF!$D$11:$D$106</definedName>
    <definedName name="XDO_?FINAL_ISIN?217?">SMLDF!$D$19:$D$42</definedName>
    <definedName name="XDO_?FINAL_ISIN?218?">SMLDF!$D$19:$D$46</definedName>
    <definedName name="XDO_?FINAL_ISIN?219?">SMLDF!$D$19:$D$53</definedName>
    <definedName name="XDO_?FINAL_ISIN?22?">#REF!</definedName>
    <definedName name="XDO_?FINAL_ISIN?220?">SMLDF!$D$19:$D$57</definedName>
    <definedName name="XDO_?FINAL_ISIN?221?">SMLDF!$D$19:$D$62</definedName>
    <definedName name="XDO_?FINAL_ISIN?222?">SMLDF!$D$19:$D$71</definedName>
    <definedName name="XDO_?FINAL_ISIN?223?">SMLDF!$D$19:$D$87</definedName>
    <definedName name="XDO_?FINAL_ISIN?224?">SMLDF!$D$19:$D$92</definedName>
    <definedName name="XDO_?FINAL_ISIN?225?">SMLDF!$D$19:$D$103</definedName>
    <definedName name="XDO_?FINAL_ISIN?226?">SMLDF!$D$19:$D$111</definedName>
    <definedName name="XDO_?FINAL_ISIN?227?">SMLDF!$D$19:$D$116</definedName>
    <definedName name="XDO_?FINAL_ISIN?228?">SSTDF!$D$19:$D$75</definedName>
    <definedName name="XDO_?FINAL_ISIN?229?">SSTDF!$D$19:$D$79</definedName>
    <definedName name="XDO_?FINAL_ISIN?23?">#REF!</definedName>
    <definedName name="XDO_?FINAL_ISIN?230?">SSTDF!$D$19:$D$89</definedName>
    <definedName name="XDO_?FINAL_ISIN?231?">SSTDF!$D$19:$D$93</definedName>
    <definedName name="XDO_?FINAL_ISIN?232?">SSTDF!$D$19:$D$101</definedName>
    <definedName name="XDO_?FINAL_ISIN?233?">SSTDF!$D$19:$D$117</definedName>
    <definedName name="XDO_?FINAL_ISIN?234?">SSTDF!$D$19:$D$121</definedName>
    <definedName name="XDO_?FINAL_ISIN?235?">SSTDF!$D$19:$D$125</definedName>
    <definedName name="XDO_?FINAL_ISIN?236?">SSTDF!$D$19:$D$134</definedName>
    <definedName name="XDO_?FINAL_ISIN?237?">SSTDF!$D$19:$D$142</definedName>
    <definedName name="XDO_?FINAL_ISIN?238?">SSTDF!$D$19:$D$147</definedName>
    <definedName name="XDO_?FINAL_ISIN?239?">SETFGOLD!$D$44</definedName>
    <definedName name="XDO_?FINAL_ISIN?24?">#REF!</definedName>
    <definedName name="XDO_?FINAL_ISIN?240?">SETFGOLD!$D$44:$D$56</definedName>
    <definedName name="XDO_?FINAL_ISIN?241?">SETFGOLD!$D$44:$D$61</definedName>
    <definedName name="XDO_?FINAL_ISIN?242?">SPSU!$D$11:$D$35</definedName>
    <definedName name="XDO_?FINAL_ISIN?243?">SPSU!$D$11:$D$62</definedName>
    <definedName name="XDO_?FINAL_ISIN?244?">SPSU!$D$11:$D$79</definedName>
    <definedName name="XDO_?FINAL_ISIN?245?">SPSU!$D$11:$D$84</definedName>
    <definedName name="XDO_?FINAL_ISIN?246?">SGF!$D$44</definedName>
    <definedName name="XDO_?FINAL_ISIN?247?">SGF!$D$44:$D$54</definedName>
    <definedName name="XDO_?FINAL_ISIN?248?">SGF!$D$44:$D$59</definedName>
    <definedName name="XDO_?FINAL_ISIN?249?">SBISENSEX!$D$11:$D$40</definedName>
    <definedName name="XDO_?FINAL_ISIN?25?">SMGLF!$D$11:$D$54</definedName>
    <definedName name="XDO_?FINAL_ISIN?250?">SBISENSEX!$D$11:$D$83</definedName>
    <definedName name="XDO_?FINAL_ISIN?251?">SBISENSEX!$D$11:$D$88</definedName>
    <definedName name="XDO_?FINAL_ISIN?252?">SSCF!$D$11:$D$73</definedName>
    <definedName name="XDO_?FINAL_ISIN?253?">SSCF!$D$11:$D$101</definedName>
    <definedName name="XDO_?FINAL_ISIN?254?">SSCF!$D$11:$D$118</definedName>
    <definedName name="XDO_?FINAL_ISIN?255?">SSCF!$D$11:$D$123</definedName>
    <definedName name="XDO_?FINAL_ISIN?256?">SBPF!$D$19:$D$38</definedName>
    <definedName name="XDO_?FINAL_ISIN?257?">SBPF!$D$19:$D$46</definedName>
    <definedName name="XDO_?FINAL_ISIN?258?">SBPF!$D$19:$D$50</definedName>
    <definedName name="XDO_?FINAL_ISIN?259?">SBPF!$D$19:$D$54</definedName>
    <definedName name="XDO_?FINAL_ISIN?26?">SMGLF!$D$11:$D$81</definedName>
    <definedName name="XDO_?FINAL_ISIN?260?">SBPF!$D$19:$D$78</definedName>
    <definedName name="XDO_?FINAL_ISIN?261?">SBPF!$D$19:$D$82</definedName>
    <definedName name="XDO_?FINAL_ISIN?262?">SBPF!$D$19:$D$93</definedName>
    <definedName name="XDO_?FINAL_ISIN?263?">SBPF!$D$19:$D$101</definedName>
    <definedName name="XDO_?FINAL_ISIN?264?">SBPF!$D$19:$D$106</definedName>
    <definedName name="XDO_?FINAL_ISIN?265?">SBFS!$D$11:$D$48</definedName>
    <definedName name="XDO_?FINAL_ISIN?266?">SBFS!$D$11:$D$75</definedName>
    <definedName name="XDO_?FINAL_ISIN?267?">SBFS!$D$11:$D$92</definedName>
    <definedName name="XDO_?FINAL_ISIN?268?">SBFS!$D$11:$D$97</definedName>
    <definedName name="XDO_?FINAL_ISIN?269?">SETFNN50!$D$11:$D$60</definedName>
    <definedName name="XDO_?FINAL_ISIN?27?">SMGLF!$D$11:$D$98</definedName>
    <definedName name="XDO_?FINAL_ISIN?270?">SETFNN50!$D$11:$D$103</definedName>
    <definedName name="XDO_?FINAL_ISIN?271?">SETFNN50!$D$11:$D$108</definedName>
    <definedName name="XDO_?FINAL_ISIN?272?">SETFNIFBK!$D$11:$D$24</definedName>
    <definedName name="XDO_?FINAL_ISIN?273?">SETFNIFBK!$D$11:$D$67</definedName>
    <definedName name="XDO_?FINAL_ISIN?274?">SETFNIFBK!$D$11:$D$72</definedName>
    <definedName name="XDO_?FINAL_ISIN?275?">SETFBSE100!$D$11:$D$110</definedName>
    <definedName name="XDO_?FINAL_ISIN?276?">SETFBSE100!$D$11:$D$153</definedName>
    <definedName name="XDO_?FINAL_ISIN?277?">SETFBSE100!$D$11:$D$158</definedName>
    <definedName name="XDO_?FINAL_ISIN?278?">SESF!$D$11:$D$91</definedName>
    <definedName name="XDO_?FINAL_ISIN?279?">SESF!$D$11:$D$96</definedName>
    <definedName name="XDO_?FINAL_ISIN?28?">SMGLF!$D$11:$D$103</definedName>
    <definedName name="XDO_?FINAL_ISIN?280?">SESF!$D$11:$D$118</definedName>
    <definedName name="XDO_?FINAL_ISIN?281?">SESF!$D$11:$D$122</definedName>
    <definedName name="XDO_?FINAL_ISIN?282?">SESF!$D$11:$D$132</definedName>
    <definedName name="XDO_?FINAL_ISIN?283?">SESF!$D$11:$D$146</definedName>
    <definedName name="XDO_?FINAL_ISIN?284?">SESF!$D$11:$D$156</definedName>
    <definedName name="XDO_?FINAL_ISIN?285?">SESF!$D$11:$D$162</definedName>
    <definedName name="XDO_?FINAL_ISIN?286?">SESF!$D$11:$D$172</definedName>
    <definedName name="XDO_?FINAL_ISIN?287?">SESF!$D$11:$D$177</definedName>
    <definedName name="XDO_?FINAL_ISIN?288?">SETFNIF50!$D$11:$D$60</definedName>
    <definedName name="XDO_?FINAL_ISIN?289?">SETFNIF50!$D$11:$D$103</definedName>
    <definedName name="XDO_?FINAL_ISIN?29?">#REF!</definedName>
    <definedName name="XDO_?FINAL_ISIN?290?">SETFNIF50!$D$11:$D$108</definedName>
    <definedName name="XDO_?FINAL_ISIN?291?">SETF10GILT!$D$24</definedName>
    <definedName name="XDO_?FINAL_ISIN?292?">SETF10GILT!$D$24:$D$53</definedName>
    <definedName name="XDO_?FINAL_ISIN?293?">SETF10GILT!$D$24:$D$58</definedName>
    <definedName name="XDO_?FINAL_ISIN?294?">'SLTAF-IV'!$D$11:$D$39</definedName>
    <definedName name="XDO_?FINAL_ISIN?295?">'SLTAF-IV'!$D$11:$D$82</definedName>
    <definedName name="XDO_?FINAL_ISIN?296?">'SLTAF-IV'!$D$11:$D$87</definedName>
    <definedName name="XDO_?FINAL_ISIN?297?">'SLTAF-V'!$D$11:$D$41</definedName>
    <definedName name="XDO_?FINAL_ISIN?298?">'SLTAF-V'!$D$11:$D$84</definedName>
    <definedName name="XDO_?FINAL_ISIN?299?">'SLTAF-V'!$D$11:$D$89</definedName>
    <definedName name="XDO_?FINAL_ISIN?3?">#REF!</definedName>
    <definedName name="XDO_?FINAL_ISIN?30?">#REF!</definedName>
    <definedName name="XDO_?FINAL_ISIN?300?">'SLTAF-VI'!$D$11:$D$44</definedName>
    <definedName name="XDO_?FINAL_ISIN?301?">'SLTAF-VI'!$D$11:$D$87</definedName>
    <definedName name="XDO_?FINAL_ISIN?302?">'SLTAF-VI'!$D$11:$D$92</definedName>
    <definedName name="XDO_?FINAL_ISIN?303?">SETFSN50!$D$11:$D$60</definedName>
    <definedName name="XDO_?FINAL_ISIN?304?">SETFSN50!$D$11:$D$103</definedName>
    <definedName name="XDO_?FINAL_ISIN?305?">SETFSN50!$D$11:$D$108</definedName>
    <definedName name="XDO_?FINAL_ISIN?306?">SBIETFQLTY!$D$11:$D$40</definedName>
    <definedName name="XDO_?FINAL_ISIN?307?">SBIETFQLTY!$D$11:$D$83</definedName>
    <definedName name="XDO_?FINAL_ISIN?308?">SBIETFQLTY!$D$11:$D$88</definedName>
    <definedName name="XDO_?FINAL_ISIN?309?">SCBF!$D$19:$D$71</definedName>
    <definedName name="XDO_?FINAL_ISIN?31?">SEHF!$D$11:$D$52</definedName>
    <definedName name="XDO_?FINAL_ISIN?310?">SCBF!$D$19:$D$75</definedName>
    <definedName name="XDO_?FINAL_ISIN?311?">SCBF!$D$19:$D$84</definedName>
    <definedName name="XDO_?FINAL_ISIN?312?">SCBF!$D$19:$D$88</definedName>
    <definedName name="XDO_?FINAL_ISIN?313?">SCBF!$D$19:$D$92</definedName>
    <definedName name="XDO_?FINAL_ISIN?314?">SCBF!$D$19:$D$100</definedName>
    <definedName name="XDO_?FINAL_ISIN?315?">SCBF!$D$19:$D$107</definedName>
    <definedName name="XDO_?FINAL_ISIN?316?">SCBF!$D$19:$D$120</definedName>
    <definedName name="XDO_?FINAL_ISIN?317?">SCBF!$D$19:$D$124</definedName>
    <definedName name="XDO_?FINAL_ISIN?318?">SCBF!$D$19:$D$135</definedName>
    <definedName name="XDO_?FINAL_ISIN?319?">SCBF!$D$19:$D$143</definedName>
    <definedName name="XDO_?FINAL_ISIN?32?">SEHF!$D$11:$D$56</definedName>
    <definedName name="XDO_?FINAL_ISIN?320?">SCBF!$D$19:$D$148</definedName>
    <definedName name="XDO_?FINAL_ISIN?321?">SEMVF!$D$11:$D$60</definedName>
    <definedName name="XDO_?FINAL_ISIN?322?">SEMVF!$D$11:$D$103</definedName>
    <definedName name="XDO_?FINAL_ISIN?323?">SEMVF!$D$11:$D$108</definedName>
    <definedName name="XDO_?FINAL_ISIN?324?">'SFMP- Series 1'!$D$24</definedName>
    <definedName name="XDO_?FINAL_ISIN?325?">'SFMP- Series 1'!$D$24:$D$33</definedName>
    <definedName name="XDO_?FINAL_ISIN?326?">'SFMP- Series 1'!$D$24:$D$52</definedName>
    <definedName name="XDO_?FINAL_ISIN?327?">'SFMP- Series 1'!$D$24:$D$67</definedName>
    <definedName name="XDO_?FINAL_ISIN?328?">'SFMP- Series 1'!$D$24:$D$72</definedName>
    <definedName name="XDO_?FINAL_ISIN?329?">'SFMP- Series 6'!$D$24:$D$25</definedName>
    <definedName name="XDO_?FINAL_ISIN?33?">SEHF!$D$11:$D$63</definedName>
    <definedName name="XDO_?FINAL_ISIN?330?">'SFMP- Series 6'!$D$24:$D$32</definedName>
    <definedName name="XDO_?FINAL_ISIN?331?">'SFMP- Series 6'!$D$24:$D$51</definedName>
    <definedName name="XDO_?FINAL_ISIN?332?">'SFMP- Series 6'!$D$24:$D$66</definedName>
    <definedName name="XDO_?FINAL_ISIN?333?">'SFMP- Series 6'!$D$24:$D$71</definedName>
    <definedName name="XDO_?FINAL_ISIN?334?">'SFMP- Series 34'!$D$24:$D$25</definedName>
    <definedName name="XDO_?FINAL_ISIN?335?">'SFMP- Series 34'!$D$24:$D$29</definedName>
    <definedName name="XDO_?FINAL_ISIN?336?">'SFMP- Series 34'!$D$24:$D$46</definedName>
    <definedName name="XDO_?FINAL_ISIN?337?">'SFMP- Series 34'!$D$24:$D$61</definedName>
    <definedName name="XDO_?FINAL_ISIN?338?">'SFMP- Series 34'!$D$24:$D$66</definedName>
    <definedName name="XDO_?FINAL_ISIN?339?">'SMCBF-IP'!$D$11:$D$43</definedName>
    <definedName name="XDO_?FINAL_ISIN?34?">SEHF!$D$11:$D$116</definedName>
    <definedName name="XDO_?FINAL_ISIN?340?">'SMCBF-IP'!$D$11:$D$50</definedName>
    <definedName name="XDO_?FINAL_ISIN?341?">'SMCBF-IP'!$D$11:$D$58</definedName>
    <definedName name="XDO_?FINAL_ISIN?342?">'SMCBF-IP'!$D$11:$D$77</definedName>
    <definedName name="XDO_?FINAL_ISIN?343?">'SMCBF-IP'!$D$11:$D$94</definedName>
    <definedName name="XDO_?FINAL_ISIN?344?">'SMCBF-IP'!$D$11:$D$99</definedName>
    <definedName name="XDO_?FINAL_ISIN?345?">SFRDF!$D$19:$D$22</definedName>
    <definedName name="XDO_?FINAL_ISIN?346?">SFRDF!$D$19:$D$32</definedName>
    <definedName name="XDO_?FINAL_ISIN?347?">SFRDF!$D$19:$D$39</definedName>
    <definedName name="XDO_?FINAL_ISIN?348?">SFRDF!$D$19:$D$46</definedName>
    <definedName name="XDO_?FINAL_ISIN?349?">SFRDF!$D$19:$D$54</definedName>
    <definedName name="XDO_?FINAL_ISIN?35?">SEHF!$D$11:$D$122</definedName>
    <definedName name="XDO_?FINAL_ISIN?350?">SFRDF!$D$19:$D$67</definedName>
    <definedName name="XDO_?FINAL_ISIN?351?">SFRDF!$D$19:$D$75</definedName>
    <definedName name="XDO_?FINAL_ISIN?352?">SFRDF!$D$19:$D$80</definedName>
    <definedName name="XDO_?FINAL_ISIN?353?">SBIETFIT!$D$11:$D$20</definedName>
    <definedName name="XDO_?FINAL_ISIN?354?">SBIETFIT!$D$11:$D$63</definedName>
    <definedName name="XDO_?FINAL_ISIN?355?">SBIETFIT!$D$11:$D$68</definedName>
    <definedName name="XDO_?FINAL_ISIN?356?">SBIETFPB!$D$11:$D$20</definedName>
    <definedName name="XDO_?FINAL_ISIN?357?">SBIETFPB!$D$11:$D$63</definedName>
    <definedName name="XDO_?FINAL_ISIN?358?">SBIETFPB!$D$11:$D$68</definedName>
    <definedName name="XDO_?FINAL_ISIN?359?">'SRBF-AP'!$D$11:$D$64</definedName>
    <definedName name="XDO_?FINAL_ISIN?36?">SEHF!$D$11:$D$128</definedName>
    <definedName name="XDO_?FINAL_ISIN?360?">'SRBF-AP'!$D$11:$D$74</definedName>
    <definedName name="XDO_?FINAL_ISIN?361?">'SRBF-AP'!$D$11:$D$82</definedName>
    <definedName name="XDO_?FINAL_ISIN?362?">'SRBF-AP'!$D$11:$D$111</definedName>
    <definedName name="XDO_?FINAL_ISIN?363?">'SRBF-AP'!$D$11:$D$116</definedName>
    <definedName name="XDO_?FINAL_ISIN?364?">'SRBF-AHP'!$D$11:$D$64</definedName>
    <definedName name="XDO_?FINAL_ISIN?365?">'SRBF-AHP'!$D$11:$D$74</definedName>
    <definedName name="XDO_?FINAL_ISIN?366?">'SRBF-AHP'!$D$11:$D$82</definedName>
    <definedName name="XDO_?FINAL_ISIN?367?">'SRBF-AHP'!$D$11:$D$103</definedName>
    <definedName name="XDO_?FINAL_ISIN?368?">'SRBF-AHP'!$D$11:$D$109</definedName>
    <definedName name="XDO_?FINAL_ISIN?369?">'SRBF-AHP'!$D$11:$D$119</definedName>
    <definedName name="XDO_?FINAL_ISIN?37?">SEHF!$D$11:$D$134</definedName>
    <definedName name="XDO_?FINAL_ISIN?370?">'SRBF-AHP'!$D$11:$D$124</definedName>
    <definedName name="XDO_?FINAL_ISIN?371?">'SRBF-CHP'!$D$11:$D$63</definedName>
    <definedName name="XDO_?FINAL_ISIN?372?">'SRBF-CHP'!$D$11:$D$84</definedName>
    <definedName name="XDO_?FINAL_ISIN?373?">'SRBF-CHP'!$D$11:$D$92</definedName>
    <definedName name="XDO_?FINAL_ISIN?374?">'SRBF-CHP'!$D$11:$D$121</definedName>
    <definedName name="XDO_?FINAL_ISIN?375?">'SRBF-CHP'!$D$11:$D$126</definedName>
    <definedName name="XDO_?FINAL_ISIN?376?">'SRBF-CP'!$D$11:$D$63</definedName>
    <definedName name="XDO_?FINAL_ISIN?377?">'SRBF-CP'!$D$11:$D$83</definedName>
    <definedName name="XDO_?FINAL_ISIN?378?">'SRBF-CP'!$D$11:$D$118</definedName>
    <definedName name="XDO_?FINAL_ISIN?379?">'SRBF-CP'!$D$11:$D$123</definedName>
    <definedName name="XDO_?FINAL_ISIN?38?">SEHF!$D$11:$D$144</definedName>
    <definedName name="XDO_?FINAL_ISIN?380?">'SIA-US EQUITY FOF'!$D$44</definedName>
    <definedName name="XDO_?FINAL_ISIN?381?">'SIA-US EQUITY FOF'!$D$44:$D$56</definedName>
    <definedName name="XDO_?FINAL_ISIN?382?">'SIA-US EQUITY FOF'!$D$44:$D$61</definedName>
    <definedName name="XDO_?FINAL_ISIN?383?">'SNN50'!$D$11:$D$60</definedName>
    <definedName name="XDO_?FINAL_ISIN?384?">'SNN50'!$D$11:$D$103</definedName>
    <definedName name="XDO_?FINAL_ISIN?385?">'SNN50'!$D$11:$D$108</definedName>
    <definedName name="XDO_?FINAL_ISIN?386?">SBIETFCON!$D$11:$D$40</definedName>
    <definedName name="XDO_?FINAL_ISIN?387?">SBIETFCON!$D$11:$D$83</definedName>
    <definedName name="XDO_?FINAL_ISIN?388?">SBIETFCON!$D$11:$D$88</definedName>
    <definedName name="XDO_?FINAL_ISIN?389?">SBAF!$D$11:$D$90</definedName>
    <definedName name="XDO_?FINAL_ISIN?39?">SEHF!$D$11:$D$152</definedName>
    <definedName name="XDO_?FINAL_ISIN?390?">SBAF!$D$11:$D$96</definedName>
    <definedName name="XDO_?FINAL_ISIN?391?">SBAF!$D$11:$D$142</definedName>
    <definedName name="XDO_?FINAL_ISIN?392?">SBAF!$D$11:$D$146</definedName>
    <definedName name="XDO_?FINAL_ISIN?393?">SBAF!$D$11:$D$155</definedName>
    <definedName name="XDO_?FINAL_ISIN?394?">SBAF!$D$11:$D$160</definedName>
    <definedName name="XDO_?FINAL_ISIN?395?">SBAF!$D$11:$D$170</definedName>
    <definedName name="XDO_?FINAL_ISIN?396?">SBAF!$D$11:$D$176</definedName>
    <definedName name="XDO_?FINAL_ISIN?397?">SBAF!$D$11:$D$185</definedName>
    <definedName name="XDO_?FINAL_ISIN?398?">SBAF!$D$11:$D$197</definedName>
    <definedName name="XDO_?FINAL_ISIN?399?">SBAF!$D$11:$D$202</definedName>
    <definedName name="XDO_?FINAL_ISIN?4?">#REF!</definedName>
    <definedName name="XDO_?FINAL_ISIN?40?">SEHF!$D$11:$D$160</definedName>
    <definedName name="XDO_?FINAL_ISIN?400?">'SFMP- Series 51'!$D$36:$D$37</definedName>
    <definedName name="XDO_?FINAL_ISIN?401?">'SFMP- Series 51'!$D$36:$D$54</definedName>
    <definedName name="XDO_?FINAL_ISIN?402?">'SFMP- Series 51'!$D$36:$D$59</definedName>
    <definedName name="XDO_?FINAL_ISIN?403?">'SFMP- Series 52'!$D$26</definedName>
    <definedName name="XDO_?FINAL_ISIN?404?">'SFMP- Series 52'!$D$26:$D$39</definedName>
    <definedName name="XDO_?FINAL_ISIN?405?">'SFMP- Series 52'!$D$26:$D$56</definedName>
    <definedName name="XDO_?FINAL_ISIN?406?">'SFMP- Series 52'!$D$26:$D$61</definedName>
    <definedName name="XDO_?FINAL_ISIN?407?">'SFMP- Series 53'!$D$26:$D$33</definedName>
    <definedName name="XDO_?FINAL_ISIN?408?">'SFMP- Series 53'!$D$26:$D$47</definedName>
    <definedName name="XDO_?FINAL_ISIN?409?">'SFMP- Series 53'!$D$26:$D$53</definedName>
    <definedName name="XDO_?FINAL_ISIN?41?">SEHF!$D$11:$D$164</definedName>
    <definedName name="XDO_?FINAL_ISIN?410?">'SFMP- Series 53'!$D$26:$D$68</definedName>
    <definedName name="XDO_?FINAL_ISIN?411?">'SFMP- Series 53'!$D$26:$D$73</definedName>
    <definedName name="XDO_?FINAL_ISIN?412?">'SFMP- Series 54'!$D$24</definedName>
    <definedName name="XDO_?FINAL_ISIN?413?">'SFMP- Series 54'!$D$24:$D$30</definedName>
    <definedName name="XDO_?FINAL_ISIN?414?">'SFMP- Series 54'!$D$24:$D$42</definedName>
    <definedName name="XDO_?FINAL_ISIN?415?">'SFMP- Series 54'!$D$24:$D$46</definedName>
    <definedName name="XDO_?FINAL_ISIN?416?">'SFMP- Series 54'!$D$24:$D$61</definedName>
    <definedName name="XDO_?FINAL_ISIN?417?">'SFMP- Series 54'!$D$24:$D$66</definedName>
    <definedName name="XDO_?FINAL_ISIN?418?">'SFMP- Series 55'!$D$24</definedName>
    <definedName name="XDO_?FINAL_ISIN?419?">'SFMP- Series 55'!$D$24:$D$36</definedName>
    <definedName name="XDO_?FINAL_ISIN?42?">SEHF!$D$11:$D$173</definedName>
    <definedName name="XDO_?FINAL_ISIN?420?">'SFMP- Series 55'!$D$24:$D$47</definedName>
    <definedName name="XDO_?FINAL_ISIN?421?">'SFMP- Series 55'!$D$24:$D$56</definedName>
    <definedName name="XDO_?FINAL_ISIN?422?">'SFMP- Series 55'!$D$24:$D$71</definedName>
    <definedName name="XDO_?FINAL_ISIN?423?">'SFMP- Series 55'!$D$24:$D$76</definedName>
    <definedName name="XDO_?FINAL_ISIN?424?">'SFMP- Series 57'!$D$24</definedName>
    <definedName name="XDO_?FINAL_ISIN?425?">'SFMP- Series 57'!$D$24:$D$31</definedName>
    <definedName name="XDO_?FINAL_ISIN?426?">'SFMP- Series 57'!$D$24:$D$44</definedName>
    <definedName name="XDO_?FINAL_ISIN?427?">'SFMP- Series 57'!$D$24:$D$54</definedName>
    <definedName name="XDO_?FINAL_ISIN?428?">'SFMP- Series 57'!$D$24:$D$69</definedName>
    <definedName name="XDO_?FINAL_ISIN?429?">'SFMP- Series 57'!$D$24:$D$74</definedName>
    <definedName name="XDO_?FINAL_ISIN?43?">SEHF!$D$11:$D$185</definedName>
    <definedName name="XDO_?FINAL_ISIN?430?">'SFMP- Series 58'!$D$24</definedName>
    <definedName name="XDO_?FINAL_ISIN?431?">'SFMP- Series 58'!$D$24:$D$34</definedName>
    <definedName name="XDO_?FINAL_ISIN?432?">'SFMP- Series 58'!$D$24:$D$53</definedName>
    <definedName name="XDO_?FINAL_ISIN?433?">'SFMP- Series 58'!$D$24:$D$68</definedName>
    <definedName name="XDO_?FINAL_ISIN?434?">'SFMP- Series 58'!$D$24:$D$73</definedName>
    <definedName name="XDO_?FINAL_ISIN?435?">SCPSE!$D$52</definedName>
    <definedName name="XDO_?FINAL_ISIN?436?">SCPSE!$D$52:$D$57</definedName>
    <definedName name="XDO_?FINAL_ISIN?437?">'SFMP- Series 60'!$D$24</definedName>
    <definedName name="XDO_?FINAL_ISIN?438?">'SFMP- Series 60'!$D$24:$D$33</definedName>
    <definedName name="XDO_?FINAL_ISIN?439?">'SFMP- Series 60'!$D$24:$D$53</definedName>
    <definedName name="XDO_?FINAL_ISIN?44?">SEHF!$D$11:$D$190</definedName>
    <definedName name="XDO_?FINAL_ISIN?440?">'SFMP- Series 60'!$D$24:$D$68</definedName>
    <definedName name="XDO_?FINAL_ISIN?441?">'SFMP- Series 60'!$D$24:$D$73</definedName>
    <definedName name="XDO_?FINAL_ISIN?442?">SMCF!$D$11:$D$80</definedName>
    <definedName name="XDO_?FINAL_ISIN?443?">SMCF!$D$11:$D$107</definedName>
    <definedName name="XDO_?FINAL_ISIN?444?">SMCF!$D$11:$D$124</definedName>
    <definedName name="XDO_?FINAL_ISIN?445?">SMCF!$D$11:$D$129</definedName>
    <definedName name="XDO_?FINAL_ISIN?446?">'SFMP- Series 61'!$D$24:$D$25</definedName>
    <definedName name="XDO_?FINAL_ISIN?447?">'SFMP- Series 61'!$D$24:$D$39</definedName>
    <definedName name="XDO_?FINAL_ISIN?448?">'SFMP- Series 61'!$D$24:$D$62</definedName>
    <definedName name="XDO_?FINAL_ISIN?449?">'SFMP- Series 61'!$D$24:$D$77</definedName>
    <definedName name="XDO_?FINAL_ISIN?45?">#REF!</definedName>
    <definedName name="XDO_?FINAL_ISIN?450?">'SFMP- Series 61'!$D$24:$D$82</definedName>
    <definedName name="XDO_?FINAL_ISIN?451?">SNM150IF!$D$11:$D$159</definedName>
    <definedName name="XDO_?FINAL_ISIN?452?">SNM150IF!$D$11:$D$163</definedName>
    <definedName name="XDO_?FINAL_ISIN?453?">SNM150IF!$D$11:$D$206</definedName>
    <definedName name="XDO_?FINAL_ISIN?454?">SNM150IF!$D$11:$D$211</definedName>
    <definedName name="XDO_?FINAL_ISIN?455?">SNS250IF!$D$11:$D$259</definedName>
    <definedName name="XDO_?FINAL_ISIN?456?">SNS250IF!$D$11:$D$264</definedName>
    <definedName name="XDO_?FINAL_ISIN?457?">SNS250IF!$D$11:$D$307</definedName>
    <definedName name="XDO_?FINAL_ISIN?458?">SNS250IF!$D$11:$D$312</definedName>
    <definedName name="XDO_?FINAL_ISIN?459?">'SCIGI-JUN 2036'!$D$24</definedName>
    <definedName name="XDO_?FINAL_ISIN?46?">#REF!</definedName>
    <definedName name="XDO_?FINAL_ISIN?460?">'SCIGI-JUN 2036'!$D$24:$D$53</definedName>
    <definedName name="XDO_?FINAL_ISIN?461?">'SCIGI-JUN 2036'!$D$24:$D$58</definedName>
    <definedName name="XDO_?FINAL_ISIN?462?">'SCIGI-APR 2029'!$D$24</definedName>
    <definedName name="XDO_?FINAL_ISIN?463?">'SCIGI-APR 2029'!$D$24:$D$53</definedName>
    <definedName name="XDO_?FINAL_ISIN?464?">'SCIGI-APR 2029'!$D$24:$D$58</definedName>
    <definedName name="XDO_?FINAL_ISIN?465?">'SCISI-SEP 2027'!$D$24</definedName>
    <definedName name="XDO_?FINAL_ISIN?466?">'SCISI-SEP 2027'!$D$24:$D$50</definedName>
    <definedName name="XDO_?FINAL_ISIN?467?">'SCISI-SEP 2027'!$D$24:$D$77</definedName>
    <definedName name="XDO_?FINAL_ISIN?468?">'SCISI-SEP 2027'!$D$24:$D$82</definedName>
    <definedName name="XDO_?FINAL_ISIN?469?">SLDF!$D$24:$D$27</definedName>
    <definedName name="XDO_?FINAL_ISIN?47?">SMIF!$D$19:$D$35</definedName>
    <definedName name="XDO_?FINAL_ISIN?470?">SLDF!$D$24:$D$31</definedName>
    <definedName name="XDO_?FINAL_ISIN?471?">SLDF!$D$24:$D$52</definedName>
    <definedName name="XDO_?FINAL_ISIN?472?">SLDF!$D$24:$D$60</definedName>
    <definedName name="XDO_?FINAL_ISIN?473?">SLDF!$D$24:$D$65</definedName>
    <definedName name="XDO_?FINAL_ISIN?474?">SDYF!$D$11:$D$64</definedName>
    <definedName name="XDO_?FINAL_ISIN?475?">SDYF!$D$11:$D$71</definedName>
    <definedName name="XDO_?FINAL_ISIN?476?">SDYF!$D$11:$D$98</definedName>
    <definedName name="XDO_?FINAL_ISIN?477?">SDYF!$D$11:$D$115</definedName>
    <definedName name="XDO_?FINAL_ISIN?478?">SDYF!$D$11:$D$120</definedName>
    <definedName name="XDO_?FINAL_ISIN?479?">'SBI-BSE-SENSEX-IF'!$D$11:$D$40</definedName>
    <definedName name="XDO_?FINAL_ISIN?48?">SMIF!$D$19:$D$41</definedName>
    <definedName name="XDO_?FINAL_ISIN?480?">'SBI-BSE-SENSEX-IF'!$D$11:$D$83</definedName>
    <definedName name="XDO_?FINAL_ISIN?481?">'SBI-BSE-SENSEX-IF'!$D$11:$D$88</definedName>
    <definedName name="XDO_?FINAL_ISIN?482?">LIQUIDSBI!$D$52</definedName>
    <definedName name="XDO_?FINAL_ISIN?483?">LIQUIDSBI!$D$52:$D$57</definedName>
    <definedName name="XDO_?FINAL_ISIN?484?">SN50EWIF!$D$11:$D$60</definedName>
    <definedName name="XDO_?FINAL_ISIN?485?">SN50EWIF!$D$11:$D$103</definedName>
    <definedName name="XDO_?FINAL_ISIN?486?">SN50EWIF!$D$11:$D$108</definedName>
    <definedName name="XDO_?FINAL_ISIN?487?">SEOF!$D$11:$D$48</definedName>
    <definedName name="XDO_?FINAL_ISIN?488?">SEOF!$D$11:$D$75</definedName>
    <definedName name="XDO_?FINAL_ISIN?489?">SEOF!$D$11:$D$92</definedName>
    <definedName name="XDO_?FINAL_ISIN?49?">SMIF!$D$19:$D$48</definedName>
    <definedName name="XDO_?FINAL_ISIN?490?">SEOF!$D$11:$D$97</definedName>
    <definedName name="XDO_?FINAL_ISIN?491?">'SBI-AOF'!$D$11:$D$45</definedName>
    <definedName name="XDO_?FINAL_ISIN?492?">'SBI-AOF'!$D$11:$D$72</definedName>
    <definedName name="XDO_?FINAL_ISIN?493?">'SBI-AOF'!$D$11:$D$89</definedName>
    <definedName name="XDO_?FINAL_ISIN?494?">'SBI-AOF'!$D$11:$D$94</definedName>
    <definedName name="XDO_?FINAL_ISIN?495?">SETFSILVER!$D$44</definedName>
    <definedName name="XDO_?FINAL_ISIN?496?">SETFSILVER!$D$44:$D$56</definedName>
    <definedName name="XDO_?FINAL_ISIN?497?">SETFSILVER!$D$44:$D$61</definedName>
    <definedName name="XDO_?FINAL_ISIN?498?">'SETFSILVER-FOF'!$D$44</definedName>
    <definedName name="XDO_?FINAL_ISIN?499?">'SETFSILVER-FOF'!$D$44:$D$54</definedName>
    <definedName name="XDO_?FINAL_ISIN?5?">#REF!</definedName>
    <definedName name="XDO_?FINAL_ISIN?50?">SMIF!$D$19:$D$55</definedName>
    <definedName name="XDO_?FINAL_ISIN?500?">'SETFSILVER-FOF'!$D$44:$D$59</definedName>
    <definedName name="XDO_?FINAL_ISIN?501?">'SN50EW-ETF'!$D$11:$D$60</definedName>
    <definedName name="XDO_?FINAL_ISIN?502?">'SN50EW-ETF'!$D$11:$D$103</definedName>
    <definedName name="XDO_?FINAL_ISIN?503?">'SN50EW-ETF'!$D$11:$D$108</definedName>
    <definedName name="XDO_?FINAL_ISIN?504?">SIOF!$D$11:$D$48</definedName>
    <definedName name="XDO_?FINAL_ISIN?505?">SIOF!$D$11:$D$75</definedName>
    <definedName name="XDO_?FINAL_ISIN?506?">SIOF!$D$11:$D$92</definedName>
    <definedName name="XDO_?FINAL_ISIN?507?">SIOF!$D$11:$D$97</definedName>
    <definedName name="XDO_?FINAL_ISIN?508?">SN500IF!$D$11:$D$506</definedName>
    <definedName name="XDO_?FINAL_ISIN?509?">SN500IF!$D$11:$D$512</definedName>
    <definedName name="XDO_?FINAL_ISIN?51?">SMIF!$D$19:$D$59</definedName>
    <definedName name="XDO_?FINAL_ISIN?510?">SN500IF!$D$11:$D$555</definedName>
    <definedName name="XDO_?FINAL_ISIN?511?">SN500IF!$D$11:$D$560</definedName>
    <definedName name="XDO_?FINAL_ISIN?512?">SNICIF!$D$11:$D$40</definedName>
    <definedName name="XDO_?FINAL_ISIN?513?">SNICIF!$D$11:$D$83</definedName>
    <definedName name="XDO_?FINAL_ISIN?514?">SNICIF!$D$11:$D$88</definedName>
    <definedName name="XDO_?FINAL_ISIN?515?">SQF!$D$11:$D$39</definedName>
    <definedName name="XDO_?FINAL_ISIN?516?">SQF!$D$11:$D$82</definedName>
    <definedName name="XDO_?FINAL_ISIN?517?">SQF!$D$11:$D$87</definedName>
    <definedName name="XDO_?FINAL_ISIN?518?">SNBIF!$D$11:$D$24</definedName>
    <definedName name="XDO_?FINAL_ISIN?519?">SNBIF!$D$11:$D$67</definedName>
    <definedName name="XDO_?FINAL_ISIN?52?">SMIF!$D$19:$D$80</definedName>
    <definedName name="XDO_?FINAL_ISIN?520?">SNBIF!$D$11:$D$72</definedName>
    <definedName name="XDO_?FINAL_ISIN?521?">SNITIF!$D$11:$D$20</definedName>
    <definedName name="XDO_?FINAL_ISIN?522?">SNITIF!$D$11:$D$63</definedName>
    <definedName name="XDO_?FINAL_ISIN?523?">SNITIF!$D$11:$D$68</definedName>
    <definedName name="XDO_?FINAL_ISIN?524?">'SBI BSE PSU Bank ETF'!$D$11:$D$21</definedName>
    <definedName name="XDO_?FINAL_ISIN?525?">'SBI BSE PSU Bank ETF'!$D$11:$D$64</definedName>
    <definedName name="XDO_?FINAL_ISIN?526?">'SBI BSE PSU Bank ETF'!$D$11:$D$69</definedName>
    <definedName name="XDO_?FINAL_ISIN?527?">'SBI BSE PSU Bank Index Fund'!$D$11:$D$21</definedName>
    <definedName name="XDO_?FINAL_ISIN?528?">'SBI BSE PSU Bank Index Fund'!$D$11:$D$64</definedName>
    <definedName name="XDO_?FINAL_ISIN?529?">'SBI BSE PSU Bank Index Fund'!$D$11:$D$69</definedName>
    <definedName name="XDO_?FINAL_ISIN?53?">SMIF!$D$19:$D$84</definedName>
    <definedName name="XDO_?FINAL_ISIN?530?">SIPAAFOF!$D$44:$D$48</definedName>
    <definedName name="XDO_?FINAL_ISIN?531?">SIPAAFOF!$D$44:$D$58</definedName>
    <definedName name="XDO_?FINAL_ISIN?532?">SIPAAFOF!$D$44:$D$63</definedName>
    <definedName name="XDO_?FINAL_ISIN?533?">'SBI Nifty200 Quality 30'!$D$11:$D$40</definedName>
    <definedName name="XDO_?FINAL_ISIN?534?">'SBI Nifty200 Quality 30'!$D$11:$D$83</definedName>
    <definedName name="XDO_?FINAL_ISIN?535?">'SBI Nifty200 Quality 30'!$D$11:$D$88</definedName>
    <definedName name="XDO_?FINAL_ISIN?536?">'SBI Nifty200 Mom 30'!$D$11:$D$40</definedName>
    <definedName name="XDO_?FINAL_ISIN?537?">'SBI Nifty200 Mom 30'!$D$11:$D$83</definedName>
    <definedName name="XDO_?FINAL_ISIN?538?">'SBI Nifty200 Mom 30'!$D$11:$D$88</definedName>
    <definedName name="XDO_?FINAL_ISIN?539?">'SBI Nifty100 Low Vol 30'!$D$11:$D$40</definedName>
    <definedName name="XDO_?FINAL_ISIN?54?">SMIF!$D$19:$D$92</definedName>
    <definedName name="XDO_?FINAL_ISIN?540?">'SBI Nifty100 Low Vol 30'!$D$11:$D$83</definedName>
    <definedName name="XDO_?FINAL_ISIN?541?">'SBI Nifty100 Low Vol 30'!$D$11:$D$88</definedName>
    <definedName name="XDO_?FINAL_ISIN?542?">SBILIQETF!$D$52</definedName>
    <definedName name="XDO_?FINAL_ISIN?543?">SBILIQETF!$D$52:$D$57</definedName>
    <definedName name="XDO_?FINAL_ISIN?544?">SDAAAFOF!$D$44:$D$57</definedName>
    <definedName name="XDO_?FINAL_ISIN?545?">SDAAAFOF!$D$44:$D$67</definedName>
    <definedName name="XDO_?FINAL_ISIN?546?">SDAAAFOF!$D$44:$D$72</definedName>
    <definedName name="XDO_?FINAL_ISIN?547?">SQLF!$D$11:$D$56</definedName>
    <definedName name="XDO_?FINAL_ISIN?548?">SQLF!$D$11:$D$61</definedName>
    <definedName name="XDO_?FINAL_ISIN?549?">SQLF!$D$11:$D$86</definedName>
    <definedName name="XDO_?FINAL_ISIN?55?">SMIF!$D$19:$D$97</definedName>
    <definedName name="XDO_?FINAL_ISIN?550?">SQLF!$D$11:$D$103</definedName>
    <definedName name="XDO_?FINAL_ISIN?551?">SQLF!$D$11:$D$108</definedName>
    <definedName name="XDO_?FINAL_ISIN?552?">SNM150M50ETF!$D$11:$D$60</definedName>
    <definedName name="XDO_?FINAL_ISIN?553?">SNM150M50ETF!$D$11:$D$103</definedName>
    <definedName name="XDO_?FINAL_ISIN?554?">SNM150M50ETF!$D$11:$D$108</definedName>
    <definedName name="XDO_?FINAL_ISIN?555?">SNM150ETF!$D$11:$D$159</definedName>
    <definedName name="XDO_?FINAL_ISIN?556?">SNM150ETF!$D$11:$D$163</definedName>
    <definedName name="XDO_?FINAL_ISIN?557?">SNM150ETF!$D$11:$D$206</definedName>
    <definedName name="XDO_?FINAL_ISIN?558?">SNM150ETF!$D$11:$D$211</definedName>
    <definedName name="XDO_?FINAL_ISIN?559?">'SCRIBXFS3-6M'!$D$19:$D$27</definedName>
    <definedName name="XDO_?FINAL_ISIN?56?">#REF!</definedName>
    <definedName name="XDO_?FINAL_ISIN?560?">'SCRIBXFS3-6M'!$D$19:$D$50</definedName>
    <definedName name="XDO_?FINAL_ISIN?561?">'SCRIBXFS3-6M'!$D$19:$D$74</definedName>
    <definedName name="XDO_?FINAL_ISIN?562?">'SCRIBXFS3-6M'!$D$19:$D$93</definedName>
    <definedName name="XDO_?FINAL_ISIN?563?">'SCRIBXFS3-6M'!$D$19:$D$98</definedName>
    <definedName name="XDO_?FINAL_ISIN?564?">'CRIBXFS9-12M'!$D$19:$D$29</definedName>
    <definedName name="XDO_?FINAL_ISIN?565?">'CRIBXFS9-12M'!$D$19:$D$47</definedName>
    <definedName name="XDO_?FINAL_ISIN?566?">'CRIBXFS9-12M'!$D$19:$D$54</definedName>
    <definedName name="XDO_?FINAL_ISIN?567?">'CRIBXFS9-12M'!$D$19:$D$73</definedName>
    <definedName name="XDO_?FINAL_ISIN?568?">'CRIBXFS9-12M'!$D$19:$D$78</definedName>
    <definedName name="XDO_?FINAL_ISIN?569?">Nifty200Value30!$D$11:$D$40</definedName>
    <definedName name="XDO_?FINAL_ISIN?57?">#REF!</definedName>
    <definedName name="XDO_?FINAL_ISIN?570?">Nifty200Value30!$D$11:$D$87</definedName>
    <definedName name="XDO_?FINAL_ISIN?571?">NiftySmallCap250!$D$11:$D$259</definedName>
    <definedName name="XDO_?FINAL_ISIN?572?">NiftySmallCap250!$D$11:$D$264</definedName>
    <definedName name="XDO_?FINAL_ISIN?573?">NiftySmallCap250!$D$11:$D$307</definedName>
    <definedName name="XDO_?FINAL_ISIN?574?">NiftySmallCap250!$D$11:$D$312</definedName>
    <definedName name="XDO_?FINAL_ISIN?575?">'CRIIBX10-90GiltSDL29'!$D$24</definedName>
    <definedName name="XDO_?FINAL_ISIN?576?">'CRIIBX10-90GiltSDL29'!$D$24:$D$34</definedName>
    <definedName name="XDO_?FINAL_ISIN?577?">'CRIIBX10-90GiltSDL29'!$D$24:$D$61</definedName>
    <definedName name="XDO_?FINAL_ISIN?578?">'CRIIBX10-90GiltSDL29'!$D$24:$D$66</definedName>
    <definedName name="XDO_?FINAL_ISIN?579?">'G-Sec Jul2031'!$D$24:$D$25</definedName>
    <definedName name="XDO_?FINAL_ISIN?58?">SCOF!$D$11:$D$58</definedName>
    <definedName name="XDO_?FINAL_ISIN?580?">'G-Sec Jul2031'!$D$24:$D$54</definedName>
    <definedName name="XDO_?FINAL_ISIN?581?">'G-Sec Jul2031'!$D$24:$D$59</definedName>
    <definedName name="XDO_?FINAL_ISIN?582?">CRIIBXSDLIndexJune34!$D$26:$D$28</definedName>
    <definedName name="XDO_?FINAL_ISIN?583?">CRIIBXSDLIndexJune34!$D$26:$D$55</definedName>
    <definedName name="XDO_?FINAL_ISIN?584?">CRIIBXSDLIndexJune34!$D$26:$D$60</definedName>
    <definedName name="XDO_?FINAL_ISIN?585?">SNM150Mom50ETFFOF!$D$44</definedName>
    <definedName name="XDO_?FINAL_ISIN?586?">SNM150Mom50ETFFOF!$D$44:$D$54</definedName>
    <definedName name="XDO_?FINAL_ISIN?587?">SNM150Mom50ETFFOF!$D$44:$D$59</definedName>
    <definedName name="XDO_?FINAL_ISIN?588?">SBHF!$D$11:$D$43</definedName>
    <definedName name="XDO_?FINAL_ISIN?589?">SBHF!$D$11:$D$56</definedName>
    <definedName name="XDO_?FINAL_ISIN?59?">SCOF!$D$11:$D$64</definedName>
    <definedName name="XDO_?FINAL_ISIN?590?">SBHF!$D$11:$D$71</definedName>
    <definedName name="XDO_?FINAL_ISIN?591?">SBHF!$D$11:$D$76</definedName>
    <definedName name="XDO_?FINAL_ISIN?592?">SBHF!$D$11:$D$95</definedName>
    <definedName name="XDO_?FINAL_ISIN?593?">SBHF!$D$11:$D$100</definedName>
    <definedName name="XDO_?FINAL_ISIN?594?">#REF!</definedName>
    <definedName name="XDO_?FINAL_ISIN?595?">#REF!</definedName>
    <definedName name="XDO_?FINAL_ISIN?596?">#REF!</definedName>
    <definedName name="XDO_?FINAL_ISIN?597?">#REF!</definedName>
    <definedName name="XDO_?FINAL_ISIN?598?">#REF!</definedName>
    <definedName name="XDO_?FINAL_ISIN?599?">#REF!</definedName>
    <definedName name="XDO_?FINAL_ISIN?6?">#REF!</definedName>
    <definedName name="XDO_?FINAL_ISIN?60?">SCOF!$D$11:$D$87</definedName>
    <definedName name="XDO_?FINAL_ISIN?600?">#REF!</definedName>
    <definedName name="XDO_?FINAL_ISIN?601?">#REF!</definedName>
    <definedName name="XDO_?FINAL_ISIN?602?">#REF!</definedName>
    <definedName name="XDO_?FINAL_ISIN?603?">#REF!</definedName>
    <definedName name="XDO_?FINAL_ISIN?604?">#REF!</definedName>
    <definedName name="XDO_?FINAL_ISIN?605?">#REF!</definedName>
    <definedName name="XDO_?FINAL_ISIN?606?">#REF!</definedName>
    <definedName name="XDO_?FINAL_ISIN?607?">#REF!</definedName>
    <definedName name="XDO_?FINAL_ISIN?608?">#REF!</definedName>
    <definedName name="XDO_?FINAL_ISIN?609?">#REF!</definedName>
    <definedName name="XDO_?FINAL_ISIN?61?">SCOF!$D$11:$D$104</definedName>
    <definedName name="XDO_?FINAL_ISIN?610?">#REF!</definedName>
    <definedName name="XDO_?FINAL_ISIN?611?">#REF!</definedName>
    <definedName name="XDO_?FINAL_ISIN?612?">#REF!</definedName>
    <definedName name="XDO_?FINAL_ISIN?613?">#REF!</definedName>
    <definedName name="XDO_?FINAL_ISIN?614?">#REF!</definedName>
    <definedName name="XDO_?FINAL_ISIN?615?">#REF!</definedName>
    <definedName name="XDO_?FINAL_ISIN?616?">#REF!</definedName>
    <definedName name="XDO_?FINAL_ISIN?617?">#REF!</definedName>
    <definedName name="XDO_?FINAL_ISIN?618?">#REF!</definedName>
    <definedName name="XDO_?FINAL_ISIN?619?">#REF!</definedName>
    <definedName name="XDO_?FINAL_ISIN?62?">SCOF!$D$11:$D$109</definedName>
    <definedName name="XDO_?FINAL_ISIN?620?">#REF!</definedName>
    <definedName name="XDO_?FINAL_ISIN?621?">#REF!</definedName>
    <definedName name="XDO_?FINAL_ISIN?622?">#REF!</definedName>
    <definedName name="XDO_?FINAL_ISIN?623?">#REF!</definedName>
    <definedName name="XDO_?FINAL_ISIN?63?">STOF!$D$11:$D$31</definedName>
    <definedName name="XDO_?FINAL_ISIN?64?">STOF!$D$11:$D$38</definedName>
    <definedName name="XDO_?FINAL_ISIN?65?">STOF!$D$11:$D$43</definedName>
    <definedName name="XDO_?FINAL_ISIN?66?">STOF!$D$11:$D$66</definedName>
    <definedName name="XDO_?FINAL_ISIN?67?">STOF!$D$11:$D$83</definedName>
    <definedName name="XDO_?FINAL_ISIN?68?">STOF!$D$11:$D$88</definedName>
    <definedName name="XDO_?FINAL_ISIN?69?">SHOF!$D$11:$D$45</definedName>
    <definedName name="XDO_?FINAL_ISIN?7?">#REF!</definedName>
    <definedName name="XDO_?FINAL_ISIN?70?">SHOF!$D$11:$D$72</definedName>
    <definedName name="XDO_?FINAL_ISIN?71?">SHOF!$D$11:$D$89</definedName>
    <definedName name="XDO_?FINAL_ISIN?72?">SHOF!$D$11:$D$94</definedName>
    <definedName name="XDO_?FINAL_ISIN?73?">SCF!$D$11:$D$95</definedName>
    <definedName name="XDO_?FINAL_ISIN?74?">SCF!$D$11:$D$106</definedName>
    <definedName name="XDO_?FINAL_ISIN?75?">SCF!$D$11:$D$111</definedName>
    <definedName name="XDO_?FINAL_ISIN?76?">SCF!$D$11:$D$140</definedName>
    <definedName name="XDO_?FINAL_ISIN?77?">SCF!$D$11:$D$157</definedName>
    <definedName name="XDO_?FINAL_ISIN?78?">SCF!$D$11:$D$162</definedName>
    <definedName name="XDO_?FINAL_ISIN?79?">SNIF!$D$11:$D$60</definedName>
    <definedName name="XDO_?FINAL_ISIN?8?">#REF!</definedName>
    <definedName name="XDO_?FINAL_ISIN?80?">SNIF!$D$11:$D$103</definedName>
    <definedName name="XDO_?FINAL_ISIN?81?">SNIF!$D$11:$D$108</definedName>
    <definedName name="XDO_?FINAL_ISIN?82?">'SMCBF-SP'!$D$11:$D$31</definedName>
    <definedName name="XDO_?FINAL_ISIN?83?">'SMCBF-SP'!$D$11:$D$37</definedName>
    <definedName name="XDO_?FINAL_ISIN?84?">'SMCBF-SP'!$D$11:$D$53</definedName>
    <definedName name="XDO_?FINAL_ISIN?85?">'SMCBF-SP'!$D$11:$D$57</definedName>
    <definedName name="XDO_?FINAL_ISIN?86?">'SMCBF-SP'!$D$11:$D$67</definedName>
    <definedName name="XDO_?FINAL_ISIN?87?">'SMCBF-SP'!$D$11:$D$76</definedName>
    <definedName name="XDO_?FINAL_ISIN?88?">'SMCBF-SP'!$D$11:$D$85</definedName>
    <definedName name="XDO_?FINAL_ISIN?89?">'SMCBF-SP'!$D$11:$D$91</definedName>
    <definedName name="XDO_?FINAL_ISIN?9?">SLMF!$D$11:$D$94</definedName>
    <definedName name="XDO_?FINAL_ISIN?90?">'SMCBF-SP'!$D$11:$D$98</definedName>
    <definedName name="XDO_?FINAL_ISIN?91?">'SMCBF-SP'!$D$11:$D$110</definedName>
    <definedName name="XDO_?FINAL_ISIN?92?">'SMCBF-SP'!$D$11:$D$115</definedName>
    <definedName name="XDO_?FINAL_ISIN?93?">SOF!$D$36:$D$41</definedName>
    <definedName name="XDO_?FINAL_ISIN?94?">SOF!$D$36:$D$58</definedName>
    <definedName name="XDO_?FINAL_ISIN?95?">SOF!$D$36:$D$63</definedName>
    <definedName name="XDO_?FINAL_ISIN?96?">SMMDF!$D$12:$D$14</definedName>
    <definedName name="XDO_?FINAL_ISIN?97?">SMMDF!$D$12:$D$63</definedName>
    <definedName name="XDO_?FINAL_ISIN?98?">SMMDF!$D$12:$D$68</definedName>
    <definedName name="XDO_?FINAL_ISIN?99?">SMMDF!$D$12:$D$75</definedName>
    <definedName name="XDO_?FINAL_MV?">SMEEF!$G$11:$G$106</definedName>
    <definedName name="XDO_?FINAL_MV?1?">#REF!</definedName>
    <definedName name="XDO_?FINAL_MV?10?">SLMF!$G$11:$G$98</definedName>
    <definedName name="XDO_?FINAL_MV?100?">SMMDF!$G$12:$G$79</definedName>
    <definedName name="XDO_?FINAL_MV?101?">SMMDF!$G$12:$G$87</definedName>
    <definedName name="XDO_?FINAL_MV?102?">SMMDF!$G$12:$G$97</definedName>
    <definedName name="XDO_?FINAL_MV?103?">SMMDF!$G$12:$G$106</definedName>
    <definedName name="XDO_?FINAL_MV?104?">SMMDF!$G$12:$G$119</definedName>
    <definedName name="XDO_?FINAL_MV?105?">SMMDF!$G$12:$G$127</definedName>
    <definedName name="XDO_?FINAL_MV?106?">SMMDF!$G$12:$G$135</definedName>
    <definedName name="XDO_?FINAL_MV?107?">SMMDF!$G$12:$G$140</definedName>
    <definedName name="XDO_?FINAL_MV?108?">SLF!$G$19:$G$21</definedName>
    <definedName name="XDO_?FINAL_MV?109?">SLF!$G$19:$G$31</definedName>
    <definedName name="XDO_?FINAL_MV?11?">SLMF!$G$11:$G$105</definedName>
    <definedName name="XDO_?FINAL_MV?110?">SLF!$G$19:$G$118</definedName>
    <definedName name="XDO_?FINAL_MV?111?">SLF!$G$19:$G$148</definedName>
    <definedName name="XDO_?FINAL_MV?112?">SLF!$G$19:$G$159</definedName>
    <definedName name="XDO_?FINAL_MV?113?">SLF!$G$19:$G$170</definedName>
    <definedName name="XDO_?FINAL_MV?114?">SLF!$G$19:$G$179</definedName>
    <definedName name="XDO_?FINAL_MV?115?">SLF!$G$19:$G$184</definedName>
    <definedName name="XDO_?FINAL_MV?116?">SDBF!$G$19:$G$25</definedName>
    <definedName name="XDO_?FINAL_MV?117?">SDBF!$G$19:$G$29</definedName>
    <definedName name="XDO_?FINAL_MV?118?">SDBF!$G$19:$G$37</definedName>
    <definedName name="XDO_?FINAL_MV?119?">SDBF!$G$19:$G$41</definedName>
    <definedName name="XDO_?FINAL_MV?12?">SLMF!$G$11:$G$129</definedName>
    <definedName name="XDO_?FINAL_MV?120?">SDBF!$G$19:$G$45</definedName>
    <definedName name="XDO_?FINAL_MV?121?">SDBF!$G$19:$G$57</definedName>
    <definedName name="XDO_?FINAL_MV?122?">SDBF!$G$19:$G$61</definedName>
    <definedName name="XDO_?FINAL_MV?123?">SDBF!$G$19:$G$72</definedName>
    <definedName name="XDO_?FINAL_MV?124?">SDBF!$G$19:$G$80</definedName>
    <definedName name="XDO_?FINAL_MV?125?">SDBF!$G$19:$G$85</definedName>
    <definedName name="XDO_?FINAL_MV?126?">SSF!$G$26:$G$33</definedName>
    <definedName name="XDO_?FINAL_MV?127?">SSF!$G$26:$G$69</definedName>
    <definedName name="XDO_?FINAL_MV?128?">SSF!$G$26:$G$117</definedName>
    <definedName name="XDO_?FINAL_MV?129?">SSF!$G$26:$G$124</definedName>
    <definedName name="XDO_?FINAL_MV?13?">SLMF!$G$11:$G$146</definedName>
    <definedName name="XDO_?FINAL_MV?130?">SSF!$G$26:$G$135</definedName>
    <definedName name="XDO_?FINAL_MV?131?">SSF!$G$26:$G$143</definedName>
    <definedName name="XDO_?FINAL_MV?132?">SSF!$G$26:$G$148</definedName>
    <definedName name="XDO_?FINAL_MV?133?">SCRF!$G$19:$G$47</definedName>
    <definedName name="XDO_?FINAL_MV?134?">SCRF!$G$19:$G$52</definedName>
    <definedName name="XDO_?FINAL_MV?135?">SCRF!$G$19:$G$60</definedName>
    <definedName name="XDO_?FINAL_MV?136?">SCRF!$G$19:$G$64</definedName>
    <definedName name="XDO_?FINAL_MV?137?">SCRF!$G$19:$G$73</definedName>
    <definedName name="XDO_?FINAL_MV?138?">SCRF!$G$19:$G$84</definedName>
    <definedName name="XDO_?FINAL_MV?139?">SCRF!$G$19:$G$95</definedName>
    <definedName name="XDO_?FINAL_MV?14?">SLMF!$G$11:$G$151</definedName>
    <definedName name="XDO_?FINAL_MV?140?">SCRF!$G$19:$G$103</definedName>
    <definedName name="XDO_?FINAL_MV?141?">SCRF!$G$19:$G$111</definedName>
    <definedName name="XDO_?FINAL_MV?142?">SCRF!$G$19:$G$116</definedName>
    <definedName name="XDO_?FINAL_MV?143?">SFEF!$G$11:$G$34</definedName>
    <definedName name="XDO_?FINAL_MV?144?">SFEF!$G$11:$G$38</definedName>
    <definedName name="XDO_?FINAL_MV?145?">SFEF!$G$11:$G$43</definedName>
    <definedName name="XDO_?FINAL_MV?146?">SFEF!$G$11:$G$68</definedName>
    <definedName name="XDO_?FINAL_MV?147?">SFEF!$G$11:$G$85</definedName>
    <definedName name="XDO_?FINAL_MV?148?">SFEF!$G$11:$G$90</definedName>
    <definedName name="XDO_?FINAL_MV?149?">SCHF!$G$11:$G$51</definedName>
    <definedName name="XDO_?FINAL_MV?15?">SLTEF!$G$11:$G$98</definedName>
    <definedName name="XDO_?FINAL_MV?150?">SCHF!$G$11:$G$112</definedName>
    <definedName name="XDO_?FINAL_MV?151?">SCHF!$G$11:$G$117</definedName>
    <definedName name="XDO_?FINAL_MV?152?">SCHF!$G$11:$G$124</definedName>
    <definedName name="XDO_?FINAL_MV?153?">SCHF!$G$11:$G$129</definedName>
    <definedName name="XDO_?FINAL_MV?154?">SCHF!$G$11:$G$134</definedName>
    <definedName name="XDO_?FINAL_MV?155?">SCHF!$G$11:$G$147</definedName>
    <definedName name="XDO_?FINAL_MV?156?">SCHF!$G$11:$G$151</definedName>
    <definedName name="XDO_?FINAL_MV?157?">SCHF!$G$11:$G$162</definedName>
    <definedName name="XDO_?FINAL_MV?158?">SCHF!$G$11:$G$170</definedName>
    <definedName name="XDO_?FINAL_MV?159?">SCHF!$G$11:$G$175</definedName>
    <definedName name="XDO_?FINAL_MV?16?">SLTEF!$G$11:$G$104</definedName>
    <definedName name="XDO_?FINAL_MV?160?">SMUSD!$G$19:$G$45</definedName>
    <definedName name="XDO_?FINAL_MV?161?">SMUSD!$G$19:$G$51</definedName>
    <definedName name="XDO_?FINAL_MV?162?">SMUSD!$G$19:$G$60</definedName>
    <definedName name="XDO_?FINAL_MV?163?">SMUSD!$G$19:$G$69</definedName>
    <definedName name="XDO_?FINAL_MV?164?">SMUSD!$G$19:$G$95</definedName>
    <definedName name="XDO_?FINAL_MV?165?">SMUSD!$G$19:$G$99</definedName>
    <definedName name="XDO_?FINAL_MV?166?">SMUSD!$G$19:$G$103</definedName>
    <definedName name="XDO_?FINAL_MV?167?">SMUSD!$G$19:$G$112</definedName>
    <definedName name="XDO_?FINAL_MV?168?">SMUSD!$G$19:$G$120</definedName>
    <definedName name="XDO_?FINAL_MV?169?">SMUSD!$G$19:$G$125</definedName>
    <definedName name="XDO_?FINAL_MV?17?">SLTEF!$G$11:$G$111</definedName>
    <definedName name="XDO_?FINAL_MV?170?">SMIDCAP!$G$11:$G$65</definedName>
    <definedName name="XDO_?FINAL_MV?171?">SMIDCAP!$G$11:$G$71</definedName>
    <definedName name="XDO_?FINAL_MV?172?">SMIDCAP!$G$11:$G$95</definedName>
    <definedName name="XDO_?FINAL_MV?173?">SMIDCAP!$G$11:$G$112</definedName>
    <definedName name="XDO_?FINAL_MV?174?">SMIDCAP!$G$11:$G$117</definedName>
    <definedName name="XDO_?FINAL_MV?175?">SMCMF!$G$24:$G$27</definedName>
    <definedName name="XDO_?FINAL_MV?176?">SMCMF!$G$24:$G$56</definedName>
    <definedName name="XDO_?FINAL_MV?177?">SMCMF!$G$24:$G$61</definedName>
    <definedName name="XDO_?FINAL_MV?178?">SMCOMMA!$G$11:$G$50</definedName>
    <definedName name="XDO_?FINAL_MV?179?">SMCOMMA!$G$11:$G$77</definedName>
    <definedName name="XDO_?FINAL_MV?18?">SLTEF!$G$11:$G$128</definedName>
    <definedName name="XDO_?FINAL_MV?180?">SMCOMMA!$G$11:$G$94</definedName>
    <definedName name="XDO_?FINAL_MV?181?">SMCOMMA!$G$11:$G$99</definedName>
    <definedName name="XDO_?FINAL_MV?182?">SMGF!$G$24:$G$27</definedName>
    <definedName name="XDO_?FINAL_MV?183?">SMGF!$G$24:$G$34</definedName>
    <definedName name="XDO_?FINAL_MV?184?">SMGF!$G$24:$G$48</definedName>
    <definedName name="XDO_?FINAL_MV?185?">SMGF!$G$24:$G$65</definedName>
    <definedName name="XDO_?FINAL_MV?186?">SMGF!$G$24:$G$70</definedName>
    <definedName name="XDO_?FINAL_MV?187?">SFLEXI!$G$11:$G$73</definedName>
    <definedName name="XDO_?FINAL_MV?188?">SFLEXI!$G$11:$G$78</definedName>
    <definedName name="XDO_?FINAL_MV?189?">SFLEXI!$G$11:$G$104</definedName>
    <definedName name="XDO_?FINAL_MV?19?">SLTEF!$G$11:$G$145</definedName>
    <definedName name="XDO_?FINAL_MV?190?">SFLEXI!$G$11:$G$121</definedName>
    <definedName name="XDO_?FINAL_MV?191?">SFLEXI!$G$11:$G$126</definedName>
    <definedName name="XDO_?FINAL_MV?192?">SMAAF!$G$11:$G$84</definedName>
    <definedName name="XDO_?FINAL_MV?193?">SMAAF!$G$11:$G$90</definedName>
    <definedName name="XDO_?FINAL_MV?194?">SMAAF!$G$11:$G$144</definedName>
    <definedName name="XDO_?FINAL_MV?195?">SMAAF!$G$11:$G$149</definedName>
    <definedName name="XDO_?FINAL_MV?196?">SMAAF!$G$11:$G$158</definedName>
    <definedName name="XDO_?FINAL_MV?197?">SMAAF!$G$11:$G$167</definedName>
    <definedName name="XDO_?FINAL_MV?198?">SMAAF!$G$11:$G$173</definedName>
    <definedName name="XDO_?FINAL_MV?199?">SMAAF!$G$11:$G$183</definedName>
    <definedName name="XDO_?FINAL_MV?2?">#REF!</definedName>
    <definedName name="XDO_?FINAL_MV?20?">SLTEF!$G$11:$G$150</definedName>
    <definedName name="XDO_?FINAL_MV?200?">SMAAF!$G$11:$G$193</definedName>
    <definedName name="XDO_?FINAL_MV?201?">SMAAF!$G$11:$G$198</definedName>
    <definedName name="XDO_?FINAL_MV?202?">SBLUECHIP!$G$11:$G$63</definedName>
    <definedName name="XDO_?FINAL_MV?203?">SBLUECHIP!$G$11:$G$92</definedName>
    <definedName name="XDO_?FINAL_MV?204?">SBLUECHIP!$G$11:$G$109</definedName>
    <definedName name="XDO_?FINAL_MV?205?">SBLUECHIP!$G$11:$G$114</definedName>
    <definedName name="XDO_?FINAL_MV?206?">SAOF!$G$11:$G$198</definedName>
    <definedName name="XDO_?FINAL_MV?207?">SAOF!$G$11:$G$231</definedName>
    <definedName name="XDO_?FINAL_MV?208?">SAOF!$G$11:$G$235</definedName>
    <definedName name="XDO_?FINAL_MV?209?">SAOF!$G$11:$G$245</definedName>
    <definedName name="XDO_?FINAL_MV?21?">#REF!</definedName>
    <definedName name="XDO_?FINAL_MV?210?">SAOF!$G$11:$G$255</definedName>
    <definedName name="XDO_?FINAL_MV?211?">SAOF!$G$11:$G$260</definedName>
    <definedName name="XDO_?FINAL_MV?212?">SIF!$G$11:$G$52</definedName>
    <definedName name="XDO_?FINAL_MV?213?">SIF!$G$11:$G$80</definedName>
    <definedName name="XDO_?FINAL_MV?214?">SIF!$G$11:$G$89</definedName>
    <definedName name="XDO_?FINAL_MV?215?">SIF!$G$11:$G$101</definedName>
    <definedName name="XDO_?FINAL_MV?216?">SIF!$G$11:$G$106</definedName>
    <definedName name="XDO_?FINAL_MV?217?">SMLDF!$G$19:$G$42</definedName>
    <definedName name="XDO_?FINAL_MV?218?">SMLDF!$G$19:$G$46</definedName>
    <definedName name="XDO_?FINAL_MV?219?">SMLDF!$G$19:$G$53</definedName>
    <definedName name="XDO_?FINAL_MV?22?">#REF!</definedName>
    <definedName name="XDO_?FINAL_MV?220?">SMLDF!$G$19:$G$57</definedName>
    <definedName name="XDO_?FINAL_MV?221?">SMLDF!$G$19:$G$62</definedName>
    <definedName name="XDO_?FINAL_MV?222?">SMLDF!$G$19:$G$71</definedName>
    <definedName name="XDO_?FINAL_MV?223?">SMLDF!$G$19:$G$87</definedName>
    <definedName name="XDO_?FINAL_MV?224?">SMLDF!$G$19:$G$92</definedName>
    <definedName name="XDO_?FINAL_MV?225?">SMLDF!$G$19:$G$103</definedName>
    <definedName name="XDO_?FINAL_MV?226?">SMLDF!$G$19:$G$111</definedName>
    <definedName name="XDO_?FINAL_MV?227?">SMLDF!$G$19:$G$116</definedName>
    <definedName name="XDO_?FINAL_MV?228?">SSTDF!$G$19:$G$75</definedName>
    <definedName name="XDO_?FINAL_MV?229?">SSTDF!$G$19:$G$79</definedName>
    <definedName name="XDO_?FINAL_MV?23?">#REF!</definedName>
    <definedName name="XDO_?FINAL_MV?230?">SSTDF!$G$19:$G$89</definedName>
    <definedName name="XDO_?FINAL_MV?231?">SSTDF!$G$19:$G$93</definedName>
    <definedName name="XDO_?FINAL_MV?232?">SSTDF!$G$19:$G$101</definedName>
    <definedName name="XDO_?FINAL_MV?233?">SSTDF!$G$19:$G$117</definedName>
    <definedName name="XDO_?FINAL_MV?234?">SSTDF!$G$19:$G$121</definedName>
    <definedName name="XDO_?FINAL_MV?235?">SSTDF!$G$19:$G$125</definedName>
    <definedName name="XDO_?FINAL_MV?236?">SSTDF!$G$19:$G$134</definedName>
    <definedName name="XDO_?FINAL_MV?237?">SSTDF!$G$19:$G$142</definedName>
    <definedName name="XDO_?FINAL_MV?238?">SSTDF!$G$19:$G$147</definedName>
    <definedName name="XDO_?FINAL_MV?239?">SETFGOLD!$G$44</definedName>
    <definedName name="XDO_?FINAL_MV?24?">#REF!</definedName>
    <definedName name="XDO_?FINAL_MV?240?">SETFGOLD!$G$44:$G$56</definedName>
    <definedName name="XDO_?FINAL_MV?241?">SETFGOLD!$G$44:$G$61</definedName>
    <definedName name="XDO_?FINAL_MV?242?">SPSU!$G$11:$G$35</definedName>
    <definedName name="XDO_?FINAL_MV?243?">SPSU!$G$11:$G$62</definedName>
    <definedName name="XDO_?FINAL_MV?244?">SPSU!$G$11:$G$79</definedName>
    <definedName name="XDO_?FINAL_MV?245?">SPSU!$G$11:$G$84</definedName>
    <definedName name="XDO_?FINAL_MV?246?">SGF!$G$44</definedName>
    <definedName name="XDO_?FINAL_MV?247?">SGF!$G$44:$G$54</definedName>
    <definedName name="XDO_?FINAL_MV?248?">SGF!$G$44:$G$59</definedName>
    <definedName name="XDO_?FINAL_MV?249?">SBISENSEX!$G$11:$G$40</definedName>
    <definedName name="XDO_?FINAL_MV?25?">SMGLF!$G$11:$G$54</definedName>
    <definedName name="XDO_?FINAL_MV?250?">SBISENSEX!$G$11:$G$83</definedName>
    <definedName name="XDO_?FINAL_MV?251?">SBISENSEX!$G$11:$G$88</definedName>
    <definedName name="XDO_?FINAL_MV?252?">SSCF!$G$11:$G$73</definedName>
    <definedName name="XDO_?FINAL_MV?253?">SSCF!$G$11:$G$101</definedName>
    <definedName name="XDO_?FINAL_MV?254?">SSCF!$G$11:$G$118</definedName>
    <definedName name="XDO_?FINAL_MV?255?">SSCF!$G$11:$G$123</definedName>
    <definedName name="XDO_?FINAL_MV?256?">SBPF!$G$19:$G$38</definedName>
    <definedName name="XDO_?FINAL_MV?257?">SBPF!$G$19:$G$46</definedName>
    <definedName name="XDO_?FINAL_MV?258?">SBPF!$G$19:$G$50</definedName>
    <definedName name="XDO_?FINAL_MV?259?">SBPF!$G$19:$G$54</definedName>
    <definedName name="XDO_?FINAL_MV?26?">SMGLF!$G$11:$G$81</definedName>
    <definedName name="XDO_?FINAL_MV?260?">SBPF!$G$19:$G$78</definedName>
    <definedName name="XDO_?FINAL_MV?261?">SBPF!$G$19:$G$82</definedName>
    <definedName name="XDO_?FINAL_MV?262?">SBPF!$G$19:$G$93</definedName>
    <definedName name="XDO_?FINAL_MV?263?">SBPF!$G$19:$G$101</definedName>
    <definedName name="XDO_?FINAL_MV?264?">SBPF!$G$19:$G$106</definedName>
    <definedName name="XDO_?FINAL_MV?265?">SBFS!$G$11:$G$48</definedName>
    <definedName name="XDO_?FINAL_MV?266?">SBFS!$G$11:$G$75</definedName>
    <definedName name="XDO_?FINAL_MV?267?">SBFS!$G$11:$G$92</definedName>
    <definedName name="XDO_?FINAL_MV?268?">SBFS!$G$11:$G$97</definedName>
    <definedName name="XDO_?FINAL_MV?269?">SETFNN50!$G$11:$G$60</definedName>
    <definedName name="XDO_?FINAL_MV?27?">SMGLF!$G$11:$G$98</definedName>
    <definedName name="XDO_?FINAL_MV?270?">SETFNN50!$G$11:$G$103</definedName>
    <definedName name="XDO_?FINAL_MV?271?">SETFNN50!$G$11:$G$108</definedName>
    <definedName name="XDO_?FINAL_MV?272?">SETFNIFBK!$G$11:$G$24</definedName>
    <definedName name="XDO_?FINAL_MV?273?">SETFNIFBK!$G$11:$G$67</definedName>
    <definedName name="XDO_?FINAL_MV?274?">SETFNIFBK!$G$11:$G$72</definedName>
    <definedName name="XDO_?FINAL_MV?275?">SETFBSE100!$G$11:$G$110</definedName>
    <definedName name="XDO_?FINAL_MV?276?">SETFBSE100!$G$11:$G$153</definedName>
    <definedName name="XDO_?FINAL_MV?277?">SETFBSE100!$G$11:$G$158</definedName>
    <definedName name="XDO_?FINAL_MV?278?">SESF!$G$11:$G$91</definedName>
    <definedName name="XDO_?FINAL_MV?279?">SESF!$G$11:$G$96</definedName>
    <definedName name="XDO_?FINAL_MV?28?">SMGLF!$G$11:$G$103</definedName>
    <definedName name="XDO_?FINAL_MV?280?">SESF!$G$11:$G$118</definedName>
    <definedName name="XDO_?FINAL_MV?281?">SESF!$G$11:$G$122</definedName>
    <definedName name="XDO_?FINAL_MV?282?">SESF!$G$11:$G$132</definedName>
    <definedName name="XDO_?FINAL_MV?283?">SESF!$G$11:$G$146</definedName>
    <definedName name="XDO_?FINAL_MV?284?">SESF!$G$11:$G$156</definedName>
    <definedName name="XDO_?FINAL_MV?285?">SESF!$G$11:$G$162</definedName>
    <definedName name="XDO_?FINAL_MV?286?">SESF!$G$11:$G$172</definedName>
    <definedName name="XDO_?FINAL_MV?287?">SESF!$G$11:$G$177</definedName>
    <definedName name="XDO_?FINAL_MV?288?">SETFNIF50!$G$11:$G$60</definedName>
    <definedName name="XDO_?FINAL_MV?289?">SETFNIF50!$G$11:$G$103</definedName>
    <definedName name="XDO_?FINAL_MV?29?">#REF!</definedName>
    <definedName name="XDO_?FINAL_MV?290?">SETFNIF50!$G$11:$G$108</definedName>
    <definedName name="XDO_?FINAL_MV?291?">SETF10GILT!$G$24</definedName>
    <definedName name="XDO_?FINAL_MV?292?">SETF10GILT!$G$24:$G$53</definedName>
    <definedName name="XDO_?FINAL_MV?293?">SETF10GILT!$G$24:$G$58</definedName>
    <definedName name="XDO_?FINAL_MV?294?">'SLTAF-IV'!$G$11:$G$39</definedName>
    <definedName name="XDO_?FINAL_MV?295?">'SLTAF-IV'!$G$11:$G$82</definedName>
    <definedName name="XDO_?FINAL_MV?296?">'SLTAF-IV'!$G$11:$G$87</definedName>
    <definedName name="XDO_?FINAL_MV?297?">'SLTAF-V'!$G$11:$G$41</definedName>
    <definedName name="XDO_?FINAL_MV?298?">'SLTAF-V'!$G$11:$G$84</definedName>
    <definedName name="XDO_?FINAL_MV?299?">'SLTAF-V'!$G$11:$G$89</definedName>
    <definedName name="XDO_?FINAL_MV?3?">#REF!</definedName>
    <definedName name="XDO_?FINAL_MV?30?">#REF!</definedName>
    <definedName name="XDO_?FINAL_MV?300?">'SLTAF-VI'!$G$11:$G$44</definedName>
    <definedName name="XDO_?FINAL_MV?301?">'SLTAF-VI'!$G$11:$G$87</definedName>
    <definedName name="XDO_?FINAL_MV?302?">'SLTAF-VI'!$G$11:$G$92</definedName>
    <definedName name="XDO_?FINAL_MV?303?">SETFSN50!$G$11:$G$60</definedName>
    <definedName name="XDO_?FINAL_MV?304?">SETFSN50!$G$11:$G$103</definedName>
    <definedName name="XDO_?FINAL_MV?305?">SETFSN50!$G$11:$G$108</definedName>
    <definedName name="XDO_?FINAL_MV?306?">SBIETFQLTY!$G$11:$G$40</definedName>
    <definedName name="XDO_?FINAL_MV?307?">SBIETFQLTY!$G$11:$G$83</definedName>
    <definedName name="XDO_?FINAL_MV?308?">SBIETFQLTY!$G$11:$G$88</definedName>
    <definedName name="XDO_?FINAL_MV?309?">SCBF!$G$19:$G$71</definedName>
    <definedName name="XDO_?FINAL_MV?31?">SEHF!$G$11:$G$52</definedName>
    <definedName name="XDO_?FINAL_MV?310?">SCBF!$G$19:$G$75</definedName>
    <definedName name="XDO_?FINAL_MV?311?">SCBF!$G$19:$G$84</definedName>
    <definedName name="XDO_?FINAL_MV?312?">SCBF!$G$19:$G$88</definedName>
    <definedName name="XDO_?FINAL_MV?313?">SCBF!$G$19:$G$92</definedName>
    <definedName name="XDO_?FINAL_MV?314?">SCBF!$G$19:$G$100</definedName>
    <definedName name="XDO_?FINAL_MV?315?">SCBF!$G$19:$G$107</definedName>
    <definedName name="XDO_?FINAL_MV?316?">SCBF!$G$19:$G$120</definedName>
    <definedName name="XDO_?FINAL_MV?317?">SCBF!$G$19:$G$124</definedName>
    <definedName name="XDO_?FINAL_MV?318?">SCBF!$G$19:$G$135</definedName>
    <definedName name="XDO_?FINAL_MV?319?">SCBF!$G$19:$G$143</definedName>
    <definedName name="XDO_?FINAL_MV?32?">SEHF!$G$11:$G$56</definedName>
    <definedName name="XDO_?FINAL_MV?320?">SCBF!$G$19:$G$148</definedName>
    <definedName name="XDO_?FINAL_MV?321?">SEMVF!$G$11:$G$60</definedName>
    <definedName name="XDO_?FINAL_MV?322?">SEMVF!$G$11:$G$103</definedName>
    <definedName name="XDO_?FINAL_MV?323?">SEMVF!$G$11:$G$108</definedName>
    <definedName name="XDO_?FINAL_MV?324?">'SFMP- Series 1'!$G$24</definedName>
    <definedName name="XDO_?FINAL_MV?325?">'SFMP- Series 1'!$G$24:$G$33</definedName>
    <definedName name="XDO_?FINAL_MV?326?">'SFMP- Series 1'!$G$24:$G$52</definedName>
    <definedName name="XDO_?FINAL_MV?327?">'SFMP- Series 1'!$G$24:$G$67</definedName>
    <definedName name="XDO_?FINAL_MV?328?">'SFMP- Series 1'!$G$24:$G$72</definedName>
    <definedName name="XDO_?FINAL_MV?329?">'SFMP- Series 6'!$G$24:$G$25</definedName>
    <definedName name="XDO_?FINAL_MV?33?">SEHF!$G$11:$G$63</definedName>
    <definedName name="XDO_?FINAL_MV?330?">'SFMP- Series 6'!$G$24:$G$32</definedName>
    <definedName name="XDO_?FINAL_MV?331?">'SFMP- Series 6'!$G$24:$G$51</definedName>
    <definedName name="XDO_?FINAL_MV?332?">'SFMP- Series 6'!$G$24:$G$66</definedName>
    <definedName name="XDO_?FINAL_MV?333?">'SFMP- Series 6'!$G$24:$G$71</definedName>
    <definedName name="XDO_?FINAL_MV?334?">'SFMP- Series 34'!$G$24:$G$25</definedName>
    <definedName name="XDO_?FINAL_MV?335?">'SFMP- Series 34'!$G$24:$G$29</definedName>
    <definedName name="XDO_?FINAL_MV?336?">'SFMP- Series 34'!$G$24:$G$46</definedName>
    <definedName name="XDO_?FINAL_MV?337?">'SFMP- Series 34'!$G$24:$G$61</definedName>
    <definedName name="XDO_?FINAL_MV?338?">'SFMP- Series 34'!$G$24:$G$66</definedName>
    <definedName name="XDO_?FINAL_MV?339?">'SMCBF-IP'!$G$11:$G$43</definedName>
    <definedName name="XDO_?FINAL_MV?34?">SEHF!$G$11:$G$116</definedName>
    <definedName name="XDO_?FINAL_MV?340?">'SMCBF-IP'!$G$11:$G$50</definedName>
    <definedName name="XDO_?FINAL_MV?341?">'SMCBF-IP'!$G$11:$G$58</definedName>
    <definedName name="XDO_?FINAL_MV?342?">'SMCBF-IP'!$G$11:$G$77</definedName>
    <definedName name="XDO_?FINAL_MV?343?">'SMCBF-IP'!$G$11:$G$94</definedName>
    <definedName name="XDO_?FINAL_MV?344?">'SMCBF-IP'!$G$11:$G$99</definedName>
    <definedName name="XDO_?FINAL_MV?345?">SFRDF!$G$19:$G$22</definedName>
    <definedName name="XDO_?FINAL_MV?346?">SFRDF!$G$19:$G$32</definedName>
    <definedName name="XDO_?FINAL_MV?347?">SFRDF!$G$19:$G$39</definedName>
    <definedName name="XDO_?FINAL_MV?348?">SFRDF!$G$19:$G$46</definedName>
    <definedName name="XDO_?FINAL_MV?349?">SFRDF!$G$19:$G$54</definedName>
    <definedName name="XDO_?FINAL_MV?35?">SEHF!$G$11:$G$122</definedName>
    <definedName name="XDO_?FINAL_MV?350?">SFRDF!$G$19:$G$67</definedName>
    <definedName name="XDO_?FINAL_MV?351?">SFRDF!$G$19:$G$75</definedName>
    <definedName name="XDO_?FINAL_MV?352?">SFRDF!$G$19:$G$80</definedName>
    <definedName name="XDO_?FINAL_MV?353?">SBIETFIT!$G$11:$G$20</definedName>
    <definedName name="XDO_?FINAL_MV?354?">SBIETFIT!$G$11:$G$63</definedName>
    <definedName name="XDO_?FINAL_MV?355?">SBIETFIT!$G$11:$G$68</definedName>
    <definedName name="XDO_?FINAL_MV?356?">SBIETFPB!$G$11:$G$20</definedName>
    <definedName name="XDO_?FINAL_MV?357?">SBIETFPB!$G$11:$G$63</definedName>
    <definedName name="XDO_?FINAL_MV?358?">SBIETFPB!$G$11:$G$68</definedName>
    <definedName name="XDO_?FINAL_MV?359?">'SRBF-AP'!$G$11:$G$64</definedName>
    <definedName name="XDO_?FINAL_MV?36?">SEHF!$G$11:$G$128</definedName>
    <definedName name="XDO_?FINAL_MV?360?">'SRBF-AP'!$G$11:$G$74</definedName>
    <definedName name="XDO_?FINAL_MV?361?">'SRBF-AP'!$G$11:$G$82</definedName>
    <definedName name="XDO_?FINAL_MV?362?">'SRBF-AP'!$G$11:$G$111</definedName>
    <definedName name="XDO_?FINAL_MV?363?">'SRBF-AP'!$G$11:$G$116</definedName>
    <definedName name="XDO_?FINAL_MV?364?">'SRBF-AHP'!$G$11:$G$64</definedName>
    <definedName name="XDO_?FINAL_MV?365?">'SRBF-AHP'!$G$11:$G$74</definedName>
    <definedName name="XDO_?FINAL_MV?366?">'SRBF-AHP'!$G$11:$G$82</definedName>
    <definedName name="XDO_?FINAL_MV?367?">'SRBF-AHP'!$G$11:$G$103</definedName>
    <definedName name="XDO_?FINAL_MV?368?">'SRBF-AHP'!$G$11:$G$109</definedName>
    <definedName name="XDO_?FINAL_MV?369?">'SRBF-AHP'!$G$11:$G$119</definedName>
    <definedName name="XDO_?FINAL_MV?37?">SEHF!$G$11:$G$134</definedName>
    <definedName name="XDO_?FINAL_MV?370?">'SRBF-AHP'!$G$11:$G$124</definedName>
    <definedName name="XDO_?FINAL_MV?371?">'SRBF-CHP'!$G$11:$G$63</definedName>
    <definedName name="XDO_?FINAL_MV?372?">'SRBF-CHP'!$G$11:$G$84</definedName>
    <definedName name="XDO_?FINAL_MV?373?">'SRBF-CHP'!$G$11:$G$92</definedName>
    <definedName name="XDO_?FINAL_MV?374?">'SRBF-CHP'!$G$11:$G$121</definedName>
    <definedName name="XDO_?FINAL_MV?375?">'SRBF-CHP'!$G$11:$G$126</definedName>
    <definedName name="XDO_?FINAL_MV?376?">'SRBF-CP'!$G$11:$G$63</definedName>
    <definedName name="XDO_?FINAL_MV?377?">'SRBF-CP'!$G$11:$G$83</definedName>
    <definedName name="XDO_?FINAL_MV?378?">'SRBF-CP'!$G$11:$G$118</definedName>
    <definedName name="XDO_?FINAL_MV?379?">'SRBF-CP'!$G$11:$G$123</definedName>
    <definedName name="XDO_?FINAL_MV?38?">SEHF!$G$11:$G$144</definedName>
    <definedName name="XDO_?FINAL_MV?380?">'SIA-US EQUITY FOF'!$G$44</definedName>
    <definedName name="XDO_?FINAL_MV?381?">'SIA-US EQUITY FOF'!$G$44:$G$56</definedName>
    <definedName name="XDO_?FINAL_MV?382?">'SIA-US EQUITY FOF'!$G$44:$G$61</definedName>
    <definedName name="XDO_?FINAL_MV?383?">'SNN50'!$G$11:$G$60</definedName>
    <definedName name="XDO_?FINAL_MV?384?">'SNN50'!$G$11:$G$103</definedName>
    <definedName name="XDO_?FINAL_MV?385?">'SNN50'!$G$11:$G$108</definedName>
    <definedName name="XDO_?FINAL_MV?386?">SBIETFCON!$G$11:$G$40</definedName>
    <definedName name="XDO_?FINAL_MV?387?">SBIETFCON!$G$11:$G$83</definedName>
    <definedName name="XDO_?FINAL_MV?388?">SBIETFCON!$G$11:$G$88</definedName>
    <definedName name="XDO_?FINAL_MV?389?">SBAF!$G$11:$G$90</definedName>
    <definedName name="XDO_?FINAL_MV?39?">SEHF!$G$11:$G$152</definedName>
    <definedName name="XDO_?FINAL_MV?390?">SBAF!$G$11:$G$96</definedName>
    <definedName name="XDO_?FINAL_MV?391?">SBAF!$G$11:$G$142</definedName>
    <definedName name="XDO_?FINAL_MV?392?">SBAF!$G$11:$G$146</definedName>
    <definedName name="XDO_?FINAL_MV?393?">SBAF!$G$11:$G$155</definedName>
    <definedName name="XDO_?FINAL_MV?394?">SBAF!$G$11:$G$160</definedName>
    <definedName name="XDO_?FINAL_MV?395?">SBAF!$G$11:$G$170</definedName>
    <definedName name="XDO_?FINAL_MV?396?">SBAF!$G$11:$G$176</definedName>
    <definedName name="XDO_?FINAL_MV?397?">SBAF!$G$11:$G$185</definedName>
    <definedName name="XDO_?FINAL_MV?398?">SBAF!$G$11:$G$197</definedName>
    <definedName name="XDO_?FINAL_MV?399?">SBAF!$G$11:$G$202</definedName>
    <definedName name="XDO_?FINAL_MV?4?">#REF!</definedName>
    <definedName name="XDO_?FINAL_MV?40?">SEHF!$G$11:$G$160</definedName>
    <definedName name="XDO_?FINAL_MV?400?">'SFMP- Series 51'!$G$36:$G$37</definedName>
    <definedName name="XDO_?FINAL_MV?401?">'SFMP- Series 51'!$G$36:$G$54</definedName>
    <definedName name="XDO_?FINAL_MV?402?">'SFMP- Series 51'!$G$36:$G$59</definedName>
    <definedName name="XDO_?FINAL_MV?403?">'SFMP- Series 52'!$G$26</definedName>
    <definedName name="XDO_?FINAL_MV?404?">'SFMP- Series 52'!$G$26:$G$39</definedName>
    <definedName name="XDO_?FINAL_MV?405?">'SFMP- Series 52'!$G$26:$G$56</definedName>
    <definedName name="XDO_?FINAL_MV?406?">'SFMP- Series 52'!$G$26:$G$61</definedName>
    <definedName name="XDO_?FINAL_MV?407?">'SFMP- Series 53'!$G$26:$G$33</definedName>
    <definedName name="XDO_?FINAL_MV?408?">'SFMP- Series 53'!$G$26:$G$47</definedName>
    <definedName name="XDO_?FINAL_MV?409?">'SFMP- Series 53'!$G$26:$G$53</definedName>
    <definedName name="XDO_?FINAL_MV?41?">SEHF!$G$11:$G$164</definedName>
    <definedName name="XDO_?FINAL_MV?410?">'SFMP- Series 53'!$G$26:$G$68</definedName>
    <definedName name="XDO_?FINAL_MV?411?">'SFMP- Series 53'!$G$26:$G$73</definedName>
    <definedName name="XDO_?FINAL_MV?412?">'SFMP- Series 54'!$G$24</definedName>
    <definedName name="XDO_?FINAL_MV?413?">'SFMP- Series 54'!$G$24:$G$30</definedName>
    <definedName name="XDO_?FINAL_MV?414?">'SFMP- Series 54'!$G$24:$G$42</definedName>
    <definedName name="XDO_?FINAL_MV?415?">'SFMP- Series 54'!$G$24:$G$46</definedName>
    <definedName name="XDO_?FINAL_MV?416?">'SFMP- Series 54'!$G$24:$G$61</definedName>
    <definedName name="XDO_?FINAL_MV?417?">'SFMP- Series 54'!$G$24:$G$66</definedName>
    <definedName name="XDO_?FINAL_MV?418?">'SFMP- Series 55'!$G$24</definedName>
    <definedName name="XDO_?FINAL_MV?419?">'SFMP- Series 55'!$G$24:$G$36</definedName>
    <definedName name="XDO_?FINAL_MV?42?">SEHF!$G$11:$G$173</definedName>
    <definedName name="XDO_?FINAL_MV?420?">'SFMP- Series 55'!$G$24:$G$47</definedName>
    <definedName name="XDO_?FINAL_MV?421?">'SFMP- Series 55'!$G$24:$G$56</definedName>
    <definedName name="XDO_?FINAL_MV?422?">'SFMP- Series 55'!$G$24:$G$71</definedName>
    <definedName name="XDO_?FINAL_MV?423?">'SFMP- Series 55'!$G$24:$G$76</definedName>
    <definedName name="XDO_?FINAL_MV?424?">'SFMP- Series 57'!$G$24</definedName>
    <definedName name="XDO_?FINAL_MV?425?">'SFMP- Series 57'!$G$24:$G$31</definedName>
    <definedName name="XDO_?FINAL_MV?426?">'SFMP- Series 57'!$G$24:$G$44</definedName>
    <definedName name="XDO_?FINAL_MV?427?">'SFMP- Series 57'!$G$24:$G$54</definedName>
    <definedName name="XDO_?FINAL_MV?428?">'SFMP- Series 57'!$G$24:$G$69</definedName>
    <definedName name="XDO_?FINAL_MV?429?">'SFMP- Series 57'!$G$24:$G$74</definedName>
    <definedName name="XDO_?FINAL_MV?43?">SEHF!$G$11:$G$185</definedName>
    <definedName name="XDO_?FINAL_MV?430?">'SFMP- Series 58'!$G$24</definedName>
    <definedName name="XDO_?FINAL_MV?431?">'SFMP- Series 58'!$G$24:$G$34</definedName>
    <definedName name="XDO_?FINAL_MV?432?">'SFMP- Series 58'!$G$24:$G$53</definedName>
    <definedName name="XDO_?FINAL_MV?433?">'SFMP- Series 58'!$G$24:$G$68</definedName>
    <definedName name="XDO_?FINAL_MV?434?">'SFMP- Series 58'!$G$24:$G$73</definedName>
    <definedName name="XDO_?FINAL_MV?435?">SCPSE!$G$52</definedName>
    <definedName name="XDO_?FINAL_MV?436?">SCPSE!$G$52:$G$57</definedName>
    <definedName name="XDO_?FINAL_MV?437?">'SFMP- Series 60'!$G$24</definedName>
    <definedName name="XDO_?FINAL_MV?438?">'SFMP- Series 60'!$G$24:$G$33</definedName>
    <definedName name="XDO_?FINAL_MV?439?">'SFMP- Series 60'!$G$24:$G$53</definedName>
    <definedName name="XDO_?FINAL_MV?44?">SEHF!$G$11:$G$190</definedName>
    <definedName name="XDO_?FINAL_MV?440?">'SFMP- Series 60'!$G$24:$G$68</definedName>
    <definedName name="XDO_?FINAL_MV?441?">'SFMP- Series 60'!$G$24:$G$73</definedName>
    <definedName name="XDO_?FINAL_MV?442?">SMCF!$G$11:$G$80</definedName>
    <definedName name="XDO_?FINAL_MV?443?">SMCF!$G$11:$G$107</definedName>
    <definedName name="XDO_?FINAL_MV?444?">SMCF!$G$11:$G$124</definedName>
    <definedName name="XDO_?FINAL_MV?445?">SMCF!$G$11:$G$129</definedName>
    <definedName name="XDO_?FINAL_MV?446?">'SFMP- Series 61'!$G$24:$G$25</definedName>
    <definedName name="XDO_?FINAL_MV?447?">'SFMP- Series 61'!$G$24:$G$39</definedName>
    <definedName name="XDO_?FINAL_MV?448?">'SFMP- Series 61'!$G$24:$G$62</definedName>
    <definedName name="XDO_?FINAL_MV?449?">'SFMP- Series 61'!$G$24:$G$77</definedName>
    <definedName name="XDO_?FINAL_MV?45?">#REF!</definedName>
    <definedName name="XDO_?FINAL_MV?450?">'SFMP- Series 61'!$G$24:$G$82</definedName>
    <definedName name="XDO_?FINAL_MV?451?">SNM150IF!$G$11:$G$159</definedName>
    <definedName name="XDO_?FINAL_MV?452?">SNM150IF!$G$11:$G$163</definedName>
    <definedName name="XDO_?FINAL_MV?453?">SNM150IF!$G$11:$G$206</definedName>
    <definedName name="XDO_?FINAL_MV?454?">SNM150IF!$G$11:$G$211</definedName>
    <definedName name="XDO_?FINAL_MV?455?">SNS250IF!$G$11:$G$259</definedName>
    <definedName name="XDO_?FINAL_MV?456?">SNS250IF!$G$11:$G$264</definedName>
    <definedName name="XDO_?FINAL_MV?457?">SNS250IF!$G$11:$G$307</definedName>
    <definedName name="XDO_?FINAL_MV?458?">SNS250IF!$G$11:$G$312</definedName>
    <definedName name="XDO_?FINAL_MV?459?">'SCIGI-JUN 2036'!$G$24</definedName>
    <definedName name="XDO_?FINAL_MV?46?">#REF!</definedName>
    <definedName name="XDO_?FINAL_MV?460?">'SCIGI-JUN 2036'!$G$24:$G$53</definedName>
    <definedName name="XDO_?FINAL_MV?461?">'SCIGI-JUN 2036'!$G$24:$G$58</definedName>
    <definedName name="XDO_?FINAL_MV?462?">'SCIGI-APR 2029'!$G$24</definedName>
    <definedName name="XDO_?FINAL_MV?463?">'SCIGI-APR 2029'!$G$24:$G$53</definedName>
    <definedName name="XDO_?FINAL_MV?464?">'SCIGI-APR 2029'!$G$24:$G$58</definedName>
    <definedName name="XDO_?FINAL_MV?465?">'SCISI-SEP 2027'!$G$24</definedName>
    <definedName name="XDO_?FINAL_MV?466?">'SCISI-SEP 2027'!$G$24:$G$50</definedName>
    <definedName name="XDO_?FINAL_MV?467?">'SCISI-SEP 2027'!$G$24:$G$77</definedName>
    <definedName name="XDO_?FINAL_MV?468?">'SCISI-SEP 2027'!$G$24:$G$82</definedName>
    <definedName name="XDO_?FINAL_MV?469?">SLDF!$G$24:$G$27</definedName>
    <definedName name="XDO_?FINAL_MV?47?">SMIF!$G$19:$G$35</definedName>
    <definedName name="XDO_?FINAL_MV?470?">SLDF!$G$24:$G$31</definedName>
    <definedName name="XDO_?FINAL_MV?471?">SLDF!$G$24:$G$52</definedName>
    <definedName name="XDO_?FINAL_MV?472?">SLDF!$G$24:$G$60</definedName>
    <definedName name="XDO_?FINAL_MV?473?">SLDF!$G$24:$G$65</definedName>
    <definedName name="XDO_?FINAL_MV?474?">SDYF!$G$11:$G$64</definedName>
    <definedName name="XDO_?FINAL_MV?475?">SDYF!$G$11:$G$71</definedName>
    <definedName name="XDO_?FINAL_MV?476?">SDYF!$G$11:$G$98</definedName>
    <definedName name="XDO_?FINAL_MV?477?">SDYF!$G$11:$G$115</definedName>
    <definedName name="XDO_?FINAL_MV?478?">SDYF!$G$11:$G$120</definedName>
    <definedName name="XDO_?FINAL_MV?479?">'SBI-BSE-SENSEX-IF'!$G$11:$G$40</definedName>
    <definedName name="XDO_?FINAL_MV?48?">SMIF!$G$19:$G$41</definedName>
    <definedName name="XDO_?FINAL_MV?480?">'SBI-BSE-SENSEX-IF'!$G$11:$G$83</definedName>
    <definedName name="XDO_?FINAL_MV?481?">'SBI-BSE-SENSEX-IF'!$G$11:$G$88</definedName>
    <definedName name="XDO_?FINAL_MV?482?">LIQUIDSBI!$G$52</definedName>
    <definedName name="XDO_?FINAL_MV?483?">LIQUIDSBI!$G$52:$G$57</definedName>
    <definedName name="XDO_?FINAL_MV?484?">SN50EWIF!$G$11:$G$60</definedName>
    <definedName name="XDO_?FINAL_MV?485?">SN50EWIF!$G$11:$G$103</definedName>
    <definedName name="XDO_?FINAL_MV?486?">SN50EWIF!$G$11:$G$108</definedName>
    <definedName name="XDO_?FINAL_MV?487?">SEOF!$G$11:$G$48</definedName>
    <definedName name="XDO_?FINAL_MV?488?">SEOF!$G$11:$G$75</definedName>
    <definedName name="XDO_?FINAL_MV?489?">SEOF!$G$11:$G$92</definedName>
    <definedName name="XDO_?FINAL_MV?49?">SMIF!$G$19:$G$48</definedName>
    <definedName name="XDO_?FINAL_MV?490?">SEOF!$G$11:$G$97</definedName>
    <definedName name="XDO_?FINAL_MV?491?">'SBI-AOF'!$G$11:$G$45</definedName>
    <definedName name="XDO_?FINAL_MV?492?">'SBI-AOF'!$G$11:$G$72</definedName>
    <definedName name="XDO_?FINAL_MV?493?">'SBI-AOF'!$G$11:$G$89</definedName>
    <definedName name="XDO_?FINAL_MV?494?">'SBI-AOF'!$G$11:$G$94</definedName>
    <definedName name="XDO_?FINAL_MV?495?">SETFSILVER!$G$44</definedName>
    <definedName name="XDO_?FINAL_MV?496?">SETFSILVER!$G$44:$G$56</definedName>
    <definedName name="XDO_?FINAL_MV?497?">SETFSILVER!$G$44:$G$61</definedName>
    <definedName name="XDO_?FINAL_MV?498?">'SETFSILVER-FOF'!$G$44</definedName>
    <definedName name="XDO_?FINAL_MV?499?">'SETFSILVER-FOF'!$G$44:$G$54</definedName>
    <definedName name="XDO_?FINAL_MV?5?">#REF!</definedName>
    <definedName name="XDO_?FINAL_MV?50?">SMIF!$G$19:$G$55</definedName>
    <definedName name="XDO_?FINAL_MV?500?">'SETFSILVER-FOF'!$G$44:$G$59</definedName>
    <definedName name="XDO_?FINAL_MV?501?">'SN50EW-ETF'!$G$11:$G$60</definedName>
    <definedName name="XDO_?FINAL_MV?502?">'SN50EW-ETF'!$G$11:$G$103</definedName>
    <definedName name="XDO_?FINAL_MV?503?">'SN50EW-ETF'!$G$11:$G$108</definedName>
    <definedName name="XDO_?FINAL_MV?504?">SIOF!$G$11:$G$48</definedName>
    <definedName name="XDO_?FINAL_MV?505?">SIOF!$G$11:$G$75</definedName>
    <definedName name="XDO_?FINAL_MV?506?">SIOF!$G$11:$G$92</definedName>
    <definedName name="XDO_?FINAL_MV?507?">SIOF!$G$11:$G$97</definedName>
    <definedName name="XDO_?FINAL_MV?508?">SN500IF!$G$11:$G$506</definedName>
    <definedName name="XDO_?FINAL_MV?509?">SN500IF!$G$11:$G$512</definedName>
    <definedName name="XDO_?FINAL_MV?51?">SMIF!$G$19:$G$59</definedName>
    <definedName name="XDO_?FINAL_MV?510?">SN500IF!$G$11:$G$555</definedName>
    <definedName name="XDO_?FINAL_MV?511?">SN500IF!$G$11:$G$560</definedName>
    <definedName name="XDO_?FINAL_MV?512?">SNICIF!$G$11:$G$40</definedName>
    <definedName name="XDO_?FINAL_MV?513?">SNICIF!$G$11:$G$83</definedName>
    <definedName name="XDO_?FINAL_MV?514?">SNICIF!$G$11:$G$88</definedName>
    <definedName name="XDO_?FINAL_MV?515?">SQF!$G$11:$G$39</definedName>
    <definedName name="XDO_?FINAL_MV?516?">SQF!$G$11:$G$82</definedName>
    <definedName name="XDO_?FINAL_MV?517?">SQF!$G$11:$G$87</definedName>
    <definedName name="XDO_?FINAL_MV?518?">SNBIF!$G$11:$G$24</definedName>
    <definedName name="XDO_?FINAL_MV?519?">SNBIF!$G$11:$G$67</definedName>
    <definedName name="XDO_?FINAL_MV?52?">SMIF!$G$19:$G$80</definedName>
    <definedName name="XDO_?FINAL_MV?520?">SNBIF!$G$11:$G$72</definedName>
    <definedName name="XDO_?FINAL_MV?521?">SNITIF!$G$11:$G$20</definedName>
    <definedName name="XDO_?FINAL_MV?522?">SNITIF!$G$11:$G$63</definedName>
    <definedName name="XDO_?FINAL_MV?523?">SNITIF!$G$11:$G$68</definedName>
    <definedName name="XDO_?FINAL_MV?524?">'SBI BSE PSU Bank ETF'!$G$11:$G$21</definedName>
    <definedName name="XDO_?FINAL_MV?525?">'SBI BSE PSU Bank ETF'!$G$11:$G$64</definedName>
    <definedName name="XDO_?FINAL_MV?526?">'SBI BSE PSU Bank ETF'!$G$11:$G$69</definedName>
    <definedName name="XDO_?FINAL_MV?527?">'SBI BSE PSU Bank Index Fund'!$G$11:$G$21</definedName>
    <definedName name="XDO_?FINAL_MV?528?">'SBI BSE PSU Bank Index Fund'!$G$11:$G$64</definedName>
    <definedName name="XDO_?FINAL_MV?529?">'SBI BSE PSU Bank Index Fund'!$G$11:$G$69</definedName>
    <definedName name="XDO_?FINAL_MV?53?">SMIF!$G$19:$G$84</definedName>
    <definedName name="XDO_?FINAL_MV?530?">SIPAAFOF!$G$44:$G$48</definedName>
    <definedName name="XDO_?FINAL_MV?531?">SIPAAFOF!$G$44:$G$58</definedName>
    <definedName name="XDO_?FINAL_MV?532?">SIPAAFOF!$G$44:$G$63</definedName>
    <definedName name="XDO_?FINAL_MV?533?">'SBI Nifty200 Quality 30'!$G$11:$G$40</definedName>
    <definedName name="XDO_?FINAL_MV?534?">'SBI Nifty200 Quality 30'!$G$11:$G$83</definedName>
    <definedName name="XDO_?FINAL_MV?535?">'SBI Nifty200 Quality 30'!$G$11:$G$88</definedName>
    <definedName name="XDO_?FINAL_MV?536?">'SBI Nifty200 Mom 30'!$G$11:$G$40</definedName>
    <definedName name="XDO_?FINAL_MV?537?">'SBI Nifty200 Mom 30'!$G$11:$G$83</definedName>
    <definedName name="XDO_?FINAL_MV?538?">'SBI Nifty200 Mom 30'!$G$11:$G$88</definedName>
    <definedName name="XDO_?FINAL_MV?539?">'SBI Nifty100 Low Vol 30'!$G$11:$G$40</definedName>
    <definedName name="XDO_?FINAL_MV?54?">SMIF!$G$19:$G$92</definedName>
    <definedName name="XDO_?FINAL_MV?540?">'SBI Nifty100 Low Vol 30'!$G$11:$G$83</definedName>
    <definedName name="XDO_?FINAL_MV?541?">'SBI Nifty100 Low Vol 30'!$G$11:$G$88</definedName>
    <definedName name="XDO_?FINAL_MV?542?">SBILIQETF!$G$52</definedName>
    <definedName name="XDO_?FINAL_MV?543?">SBILIQETF!$G$52:$G$57</definedName>
    <definedName name="XDO_?FINAL_MV?544?">SDAAAFOF!$G$44:$G$57</definedName>
    <definedName name="XDO_?FINAL_MV?545?">SDAAAFOF!$G$44:$G$67</definedName>
    <definedName name="XDO_?FINAL_MV?546?">SDAAAFOF!$G$44:$G$72</definedName>
    <definedName name="XDO_?FINAL_MV?547?">SQLF!$G$11:$G$56</definedName>
    <definedName name="XDO_?FINAL_MV?548?">SQLF!$G$11:$G$61</definedName>
    <definedName name="XDO_?FINAL_MV?549?">SQLF!$G$11:$G$86</definedName>
    <definedName name="XDO_?FINAL_MV?55?">SMIF!$G$19:$G$97</definedName>
    <definedName name="XDO_?FINAL_MV?550?">SQLF!$G$11:$G$103</definedName>
    <definedName name="XDO_?FINAL_MV?551?">SQLF!$G$11:$G$108</definedName>
    <definedName name="XDO_?FINAL_MV?552?">SNM150M50ETF!$G$11:$G$60</definedName>
    <definedName name="XDO_?FINAL_MV?553?">SNM150M50ETF!$G$11:$G$103</definedName>
    <definedName name="XDO_?FINAL_MV?554?">SNM150M50ETF!$G$11:$G$108</definedName>
    <definedName name="XDO_?FINAL_MV?555?">SNM150ETF!$G$11:$G$159</definedName>
    <definedName name="XDO_?FINAL_MV?556?">SNM150ETF!$G$11:$G$163</definedName>
    <definedName name="XDO_?FINAL_MV?557?">SNM150ETF!$G$11:$G$206</definedName>
    <definedName name="XDO_?FINAL_MV?558?">SNM150ETF!$G$11:$G$211</definedName>
    <definedName name="XDO_?FINAL_MV?559?">'SCRIBXFS3-6M'!$G$19:$G$27</definedName>
    <definedName name="XDO_?FINAL_MV?56?">#REF!</definedName>
    <definedName name="XDO_?FINAL_MV?560?">'SCRIBXFS3-6M'!$G$19:$G$50</definedName>
    <definedName name="XDO_?FINAL_MV?561?">'SCRIBXFS3-6M'!$G$19:$G$74</definedName>
    <definedName name="XDO_?FINAL_MV?562?">'SCRIBXFS3-6M'!$G$19:$G$93</definedName>
    <definedName name="XDO_?FINAL_MV?563?">'SCRIBXFS3-6M'!$G$19:$G$98</definedName>
    <definedName name="XDO_?FINAL_MV?564?">'CRIBXFS9-12M'!$G$19:$G$29</definedName>
    <definedName name="XDO_?FINAL_MV?565?">'CRIBXFS9-12M'!$G$19:$G$47</definedName>
    <definedName name="XDO_?FINAL_MV?566?">'CRIBXFS9-12M'!$G$19:$G$54</definedName>
    <definedName name="XDO_?FINAL_MV?567?">'CRIBXFS9-12M'!$G$19:$G$73</definedName>
    <definedName name="XDO_?FINAL_MV?568?">'CRIBXFS9-12M'!$G$19:$G$78</definedName>
    <definedName name="XDO_?FINAL_MV?569?">Nifty200Value30!$G$11:$G$40</definedName>
    <definedName name="XDO_?FINAL_MV?57?">#REF!</definedName>
    <definedName name="XDO_?FINAL_MV?570?">Nifty200Value30!$G$11:$G$87</definedName>
    <definedName name="XDO_?FINAL_MV?571?">NiftySmallCap250!$G$11:$G$259</definedName>
    <definedName name="XDO_?FINAL_MV?572?">NiftySmallCap250!$G$11:$G$264</definedName>
    <definedName name="XDO_?FINAL_MV?573?">NiftySmallCap250!$G$11:$G$307</definedName>
    <definedName name="XDO_?FINAL_MV?574?">NiftySmallCap250!$G$11:$G$312</definedName>
    <definedName name="XDO_?FINAL_MV?575?">'CRIIBX10-90GiltSDL29'!$G$24</definedName>
    <definedName name="XDO_?FINAL_MV?576?">'CRIIBX10-90GiltSDL29'!$G$24:$G$34</definedName>
    <definedName name="XDO_?FINAL_MV?577?">'CRIIBX10-90GiltSDL29'!$G$24:$G$61</definedName>
    <definedName name="XDO_?FINAL_MV?578?">'CRIIBX10-90GiltSDL29'!$G$24:$G$66</definedName>
    <definedName name="XDO_?FINAL_MV?579?">'G-Sec Jul2031'!$G$24:$G$25</definedName>
    <definedName name="XDO_?FINAL_MV?58?">SCOF!$G$11:$G$58</definedName>
    <definedName name="XDO_?FINAL_MV?580?">'G-Sec Jul2031'!$G$24:$G$54</definedName>
    <definedName name="XDO_?FINAL_MV?581?">'G-Sec Jul2031'!$G$24:$G$59</definedName>
    <definedName name="XDO_?FINAL_MV?582?">CRIIBXSDLIndexJune34!$G$26:$G$28</definedName>
    <definedName name="XDO_?FINAL_MV?583?">CRIIBXSDLIndexJune34!$G$26:$G$55</definedName>
    <definedName name="XDO_?FINAL_MV?584?">CRIIBXSDLIndexJune34!$G$26:$G$60</definedName>
    <definedName name="XDO_?FINAL_MV?585?">SNM150Mom50ETFFOF!$G$44</definedName>
    <definedName name="XDO_?FINAL_MV?586?">SNM150Mom50ETFFOF!$G$44:$G$54</definedName>
    <definedName name="XDO_?FINAL_MV?587?">SNM150Mom50ETFFOF!$G$44:$G$59</definedName>
    <definedName name="XDO_?FINAL_MV?588?">SBHF!$G$11:$G$43</definedName>
    <definedName name="XDO_?FINAL_MV?589?">SBHF!$G$11:$G$56</definedName>
    <definedName name="XDO_?FINAL_MV?59?">SCOF!$G$11:$G$64</definedName>
    <definedName name="XDO_?FINAL_MV?590?">SBHF!$G$11:$G$71</definedName>
    <definedName name="XDO_?FINAL_MV?591?">SBHF!$G$11:$G$76</definedName>
    <definedName name="XDO_?FINAL_MV?592?">SBHF!$G$11:$G$95</definedName>
    <definedName name="XDO_?FINAL_MV?593?">SBHF!$G$11:$G$100</definedName>
    <definedName name="XDO_?FINAL_MV?594?">#REF!</definedName>
    <definedName name="XDO_?FINAL_MV?595?">#REF!</definedName>
    <definedName name="XDO_?FINAL_MV?596?">#REF!</definedName>
    <definedName name="XDO_?FINAL_MV?597?">#REF!</definedName>
    <definedName name="XDO_?FINAL_MV?598?">#REF!</definedName>
    <definedName name="XDO_?FINAL_MV?599?">#REF!</definedName>
    <definedName name="XDO_?FINAL_MV?6?">#REF!</definedName>
    <definedName name="XDO_?FINAL_MV?60?">SCOF!$G$11:$G$87</definedName>
    <definedName name="XDO_?FINAL_MV?600?">#REF!</definedName>
    <definedName name="XDO_?FINAL_MV?601?">#REF!</definedName>
    <definedName name="XDO_?FINAL_MV?602?">#REF!</definedName>
    <definedName name="XDO_?FINAL_MV?603?">#REF!</definedName>
    <definedName name="XDO_?FINAL_MV?604?">#REF!</definedName>
    <definedName name="XDO_?FINAL_MV?605?">#REF!</definedName>
    <definedName name="XDO_?FINAL_MV?606?">#REF!</definedName>
    <definedName name="XDO_?FINAL_MV?607?">#REF!</definedName>
    <definedName name="XDO_?FINAL_MV?608?">#REF!</definedName>
    <definedName name="XDO_?FINAL_MV?609?">#REF!</definedName>
    <definedName name="XDO_?FINAL_MV?61?">SCOF!$G$11:$G$104</definedName>
    <definedName name="XDO_?FINAL_MV?610?">#REF!</definedName>
    <definedName name="XDO_?FINAL_MV?611?">#REF!</definedName>
    <definedName name="XDO_?FINAL_MV?612?">#REF!</definedName>
    <definedName name="XDO_?FINAL_MV?613?">#REF!</definedName>
    <definedName name="XDO_?FINAL_MV?614?">#REF!</definedName>
    <definedName name="XDO_?FINAL_MV?615?">#REF!</definedName>
    <definedName name="XDO_?FINAL_MV?616?">#REF!</definedName>
    <definedName name="XDO_?FINAL_MV?617?">#REF!</definedName>
    <definedName name="XDO_?FINAL_MV?618?">#REF!</definedName>
    <definedName name="XDO_?FINAL_MV?619?">#REF!</definedName>
    <definedName name="XDO_?FINAL_MV?62?">SCOF!$G$11:$G$109</definedName>
    <definedName name="XDO_?FINAL_MV?620?">#REF!</definedName>
    <definedName name="XDO_?FINAL_MV?621?">#REF!</definedName>
    <definedName name="XDO_?FINAL_MV?622?">#REF!</definedName>
    <definedName name="XDO_?FINAL_MV?623?">#REF!</definedName>
    <definedName name="XDO_?FINAL_MV?63?">STOF!$G$11:$G$31</definedName>
    <definedName name="XDO_?FINAL_MV?64?">STOF!$G$11:$G$38</definedName>
    <definedName name="XDO_?FINAL_MV?65?">STOF!$G$11:$G$43</definedName>
    <definedName name="XDO_?FINAL_MV?66?">STOF!$G$11:$G$66</definedName>
    <definedName name="XDO_?FINAL_MV?67?">STOF!$G$11:$G$83</definedName>
    <definedName name="XDO_?FINAL_MV?68?">STOF!$G$11:$G$88</definedName>
    <definedName name="XDO_?FINAL_MV?69?">SHOF!$G$11:$G$45</definedName>
    <definedName name="XDO_?FINAL_MV?7?">#REF!</definedName>
    <definedName name="XDO_?FINAL_MV?70?">SHOF!$G$11:$G$72</definedName>
    <definedName name="XDO_?FINAL_MV?71?">SHOF!$G$11:$G$89</definedName>
    <definedName name="XDO_?FINAL_MV?72?">SHOF!$G$11:$G$94</definedName>
    <definedName name="XDO_?FINAL_MV?73?">SCF!$G$11:$G$95</definedName>
    <definedName name="XDO_?FINAL_MV?74?">SCF!$G$11:$G$106</definedName>
    <definedName name="XDO_?FINAL_MV?75?">SCF!$G$11:$G$111</definedName>
    <definedName name="XDO_?FINAL_MV?76?">SCF!$G$11:$G$140</definedName>
    <definedName name="XDO_?FINAL_MV?77?">SCF!$G$11:$G$157</definedName>
    <definedName name="XDO_?FINAL_MV?78?">SCF!$G$11:$G$162</definedName>
    <definedName name="XDO_?FINAL_MV?79?">SNIF!$G$11:$G$60</definedName>
    <definedName name="XDO_?FINAL_MV?8?">#REF!</definedName>
    <definedName name="XDO_?FINAL_MV?80?">SNIF!$G$11:$G$103</definedName>
    <definedName name="XDO_?FINAL_MV?81?">SNIF!$G$11:$G$108</definedName>
    <definedName name="XDO_?FINAL_MV?82?">'SMCBF-SP'!$G$11:$G$31</definedName>
    <definedName name="XDO_?FINAL_MV?83?">'SMCBF-SP'!$G$11:$G$37</definedName>
    <definedName name="XDO_?FINAL_MV?84?">'SMCBF-SP'!$G$11:$G$53</definedName>
    <definedName name="XDO_?FINAL_MV?85?">'SMCBF-SP'!$G$11:$G$57</definedName>
    <definedName name="XDO_?FINAL_MV?86?">'SMCBF-SP'!$G$11:$G$67</definedName>
    <definedName name="XDO_?FINAL_MV?87?">'SMCBF-SP'!$G$11:$G$76</definedName>
    <definedName name="XDO_?FINAL_MV?88?">'SMCBF-SP'!$G$11:$G$85</definedName>
    <definedName name="XDO_?FINAL_MV?89?">'SMCBF-SP'!$G$11:$G$91</definedName>
    <definedName name="XDO_?FINAL_MV?9?">SLMF!$G$11:$G$94</definedName>
    <definedName name="XDO_?FINAL_MV?90?">'SMCBF-SP'!$G$11:$G$98</definedName>
    <definedName name="XDO_?FINAL_MV?91?">'SMCBF-SP'!$G$11:$G$110</definedName>
    <definedName name="XDO_?FINAL_MV?92?">'SMCBF-SP'!$G$11:$G$115</definedName>
    <definedName name="XDO_?FINAL_MV?93?">SOF!$G$36:$G$41</definedName>
    <definedName name="XDO_?FINAL_MV?94?">SOF!$G$36:$G$58</definedName>
    <definedName name="XDO_?FINAL_MV?95?">SOF!$G$36:$G$63</definedName>
    <definedName name="XDO_?FINAL_MV?96?">SMMDF!$G$12:$G$14</definedName>
    <definedName name="XDO_?FINAL_MV?97?">SMMDF!$G$12:$G$63</definedName>
    <definedName name="XDO_?FINAL_MV?98?">SMMDF!$G$12:$G$68</definedName>
    <definedName name="XDO_?FINAL_MV?99?">SMMDF!$G$12:$G$75</definedName>
    <definedName name="XDO_?FINAL_NAME?">SMEEF!$C$11:$C$106</definedName>
    <definedName name="XDO_?FINAL_NAME?1?">#REF!</definedName>
    <definedName name="XDO_?FINAL_NAME?10?">SLMF!$C$11:$C$98</definedName>
    <definedName name="XDO_?FINAL_NAME?100?">SMMDF!$C$12:$C$79</definedName>
    <definedName name="XDO_?FINAL_NAME?101?">SMMDF!$C$12:$C$87</definedName>
    <definedName name="XDO_?FINAL_NAME?102?">SMMDF!$C$12:$C$97</definedName>
    <definedName name="XDO_?FINAL_NAME?103?">SMMDF!$C$12:$C$106</definedName>
    <definedName name="XDO_?FINAL_NAME?104?">SMMDF!$C$12:$C$119</definedName>
    <definedName name="XDO_?FINAL_NAME?105?">SMMDF!$C$12:$C$127</definedName>
    <definedName name="XDO_?FINAL_NAME?106?">SMMDF!$C$12:$C$135</definedName>
    <definedName name="XDO_?FINAL_NAME?107?">SMMDF!$C$12:$C$140</definedName>
    <definedName name="XDO_?FINAL_NAME?108?">SLF!$C$19:$C$21</definedName>
    <definedName name="XDO_?FINAL_NAME?109?">SLF!$C$19:$C$31</definedName>
    <definedName name="XDO_?FINAL_NAME?11?">SLMF!$C$11:$C$105</definedName>
    <definedName name="XDO_?FINAL_NAME?110?">SLF!$C$19:$C$118</definedName>
    <definedName name="XDO_?FINAL_NAME?111?">SLF!$C$19:$C$148</definedName>
    <definedName name="XDO_?FINAL_NAME?112?">SLF!$C$19:$C$159</definedName>
    <definedName name="XDO_?FINAL_NAME?113?">SLF!$C$19:$C$170</definedName>
    <definedName name="XDO_?FINAL_NAME?114?">SLF!$C$19:$C$179</definedName>
    <definedName name="XDO_?FINAL_NAME?115?">SLF!$C$19:$C$184</definedName>
    <definedName name="XDO_?FINAL_NAME?116?">SDBF!$C$19:$C$25</definedName>
    <definedName name="XDO_?FINAL_NAME?117?">SDBF!$C$19:$C$29</definedName>
    <definedName name="XDO_?FINAL_NAME?118?">SDBF!$C$19:$C$37</definedName>
    <definedName name="XDO_?FINAL_NAME?119?">SDBF!$C$19:$C$41</definedName>
    <definedName name="XDO_?FINAL_NAME?12?">SLMF!$C$11:$C$129</definedName>
    <definedName name="XDO_?FINAL_NAME?120?">SDBF!$C$19:$C$45</definedName>
    <definedName name="XDO_?FINAL_NAME?121?">SDBF!$C$19:$C$57</definedName>
    <definedName name="XDO_?FINAL_NAME?122?">SDBF!$C$19:$C$61</definedName>
    <definedName name="XDO_?FINAL_NAME?123?">SDBF!$C$19:$C$72</definedName>
    <definedName name="XDO_?FINAL_NAME?124?">SDBF!$C$19:$C$80</definedName>
    <definedName name="XDO_?FINAL_NAME?125?">SDBF!$C$19:$C$85</definedName>
    <definedName name="XDO_?FINAL_NAME?126?">SSF!$C$26:$C$33</definedName>
    <definedName name="XDO_?FINAL_NAME?127?">SSF!$C$26:$C$69</definedName>
    <definedName name="XDO_?FINAL_NAME?128?">SSF!$C$26:$C$117</definedName>
    <definedName name="XDO_?FINAL_NAME?129?">SSF!$C$26:$C$124</definedName>
    <definedName name="XDO_?FINAL_NAME?13?">SLMF!$C$11:$C$146</definedName>
    <definedName name="XDO_?FINAL_NAME?130?">SSF!$C$26:$C$135</definedName>
    <definedName name="XDO_?FINAL_NAME?131?">SSF!$C$26:$C$143</definedName>
    <definedName name="XDO_?FINAL_NAME?132?">SSF!$C$26:$C$148</definedName>
    <definedName name="XDO_?FINAL_NAME?133?">SCRF!$C$19:$C$47</definedName>
    <definedName name="XDO_?FINAL_NAME?134?">SCRF!$C$19:$C$52</definedName>
    <definedName name="XDO_?FINAL_NAME?135?">SCRF!$C$19:$C$60</definedName>
    <definedName name="XDO_?FINAL_NAME?136?">SCRF!$C$19:$C$64</definedName>
    <definedName name="XDO_?FINAL_NAME?137?">SCRF!$C$19:$C$73</definedName>
    <definedName name="XDO_?FINAL_NAME?138?">SCRF!$C$19:$C$84</definedName>
    <definedName name="XDO_?FINAL_NAME?139?">SCRF!$C$19:$C$95</definedName>
    <definedName name="XDO_?FINAL_NAME?14?">SLMF!$C$11:$C$151</definedName>
    <definedName name="XDO_?FINAL_NAME?140?">SCRF!$C$19:$C$103</definedName>
    <definedName name="XDO_?FINAL_NAME?141?">SCRF!$C$19:$C$111</definedName>
    <definedName name="XDO_?FINAL_NAME?142?">SCRF!$C$19:$C$116</definedName>
    <definedName name="XDO_?FINAL_NAME?143?">SFEF!$C$11:$C$34</definedName>
    <definedName name="XDO_?FINAL_NAME?144?">SFEF!$C$11:$C$38</definedName>
    <definedName name="XDO_?FINAL_NAME?145?">SFEF!$C$11:$C$43</definedName>
    <definedName name="XDO_?FINAL_NAME?146?">SFEF!$C$11:$C$68</definedName>
    <definedName name="XDO_?FINAL_NAME?147?">SFEF!$C$11:$C$85</definedName>
    <definedName name="XDO_?FINAL_NAME?148?">SFEF!$C$11:$C$90</definedName>
    <definedName name="XDO_?FINAL_NAME?149?">SCHF!$C$11:$C$51</definedName>
    <definedName name="XDO_?FINAL_NAME?15?">SLTEF!$C$11:$C$98</definedName>
    <definedName name="XDO_?FINAL_NAME?150?">SCHF!$C$11:$C$112</definedName>
    <definedName name="XDO_?FINAL_NAME?151?">SCHF!$C$11:$C$117</definedName>
    <definedName name="XDO_?FINAL_NAME?152?">SCHF!$C$11:$C$124</definedName>
    <definedName name="XDO_?FINAL_NAME?153?">SCHF!$C$11:$C$129</definedName>
    <definedName name="XDO_?FINAL_NAME?154?">SCHF!$C$11:$C$134</definedName>
    <definedName name="XDO_?FINAL_NAME?155?">SCHF!$C$11:$C$147</definedName>
    <definedName name="XDO_?FINAL_NAME?156?">SCHF!$C$11:$C$151</definedName>
    <definedName name="XDO_?FINAL_NAME?157?">SCHF!$C$11:$C$162</definedName>
    <definedName name="XDO_?FINAL_NAME?158?">SCHF!$C$11:$C$170</definedName>
    <definedName name="XDO_?FINAL_NAME?159?">SCHF!$C$11:$C$175</definedName>
    <definedName name="XDO_?FINAL_NAME?16?">SLTEF!$C$11:$C$104</definedName>
    <definedName name="XDO_?FINAL_NAME?160?">SMUSD!$C$19:$C$45</definedName>
    <definedName name="XDO_?FINAL_NAME?161?">SMUSD!$C$19:$C$51</definedName>
    <definedName name="XDO_?FINAL_NAME?162?">SMUSD!$C$19:$C$60</definedName>
    <definedName name="XDO_?FINAL_NAME?163?">SMUSD!$C$19:$C$69</definedName>
    <definedName name="XDO_?FINAL_NAME?164?">SMUSD!$C$19:$C$95</definedName>
    <definedName name="XDO_?FINAL_NAME?165?">SMUSD!$C$19:$C$99</definedName>
    <definedName name="XDO_?FINAL_NAME?166?">SMUSD!$C$19:$C$103</definedName>
    <definedName name="XDO_?FINAL_NAME?167?">SMUSD!$C$19:$C$112</definedName>
    <definedName name="XDO_?FINAL_NAME?168?">SMUSD!$C$19:$C$120</definedName>
    <definedName name="XDO_?FINAL_NAME?169?">SMUSD!$C$19:$C$125</definedName>
    <definedName name="XDO_?FINAL_NAME?17?">SLTEF!$C$11:$C$111</definedName>
    <definedName name="XDO_?FINAL_NAME?170?">SMIDCAP!$C$11:$C$65</definedName>
    <definedName name="XDO_?FINAL_NAME?171?">SMIDCAP!$C$11:$C$71</definedName>
    <definedName name="XDO_?FINAL_NAME?172?">SMIDCAP!$C$11:$C$95</definedName>
    <definedName name="XDO_?FINAL_NAME?173?">SMIDCAP!$C$11:$C$112</definedName>
    <definedName name="XDO_?FINAL_NAME?174?">SMIDCAP!$C$11:$C$117</definedName>
    <definedName name="XDO_?FINAL_NAME?175?">SMCMF!$C$24:$C$27</definedName>
    <definedName name="XDO_?FINAL_NAME?176?">SMCMF!$C$24:$C$56</definedName>
    <definedName name="XDO_?FINAL_NAME?177?">SMCMF!$C$24:$C$61</definedName>
    <definedName name="XDO_?FINAL_NAME?178?">SMCOMMA!$C$11:$C$50</definedName>
    <definedName name="XDO_?FINAL_NAME?179?">SMCOMMA!$C$11:$C$77</definedName>
    <definedName name="XDO_?FINAL_NAME?18?">SLTEF!$C$11:$C$128</definedName>
    <definedName name="XDO_?FINAL_NAME?180?">SMCOMMA!$C$11:$C$94</definedName>
    <definedName name="XDO_?FINAL_NAME?181?">SMCOMMA!$C$11:$C$99</definedName>
    <definedName name="XDO_?FINAL_NAME?182?">SMGF!$C$24:$C$27</definedName>
    <definedName name="XDO_?FINAL_NAME?183?">SMGF!$C$24:$C$34</definedName>
    <definedName name="XDO_?FINAL_NAME?184?">SMGF!$C$24:$C$48</definedName>
    <definedName name="XDO_?FINAL_NAME?185?">SMGF!$C$24:$C$65</definedName>
    <definedName name="XDO_?FINAL_NAME?186?">SMGF!$C$24:$C$70</definedName>
    <definedName name="XDO_?FINAL_NAME?187?">SFLEXI!$C$11:$C$73</definedName>
    <definedName name="XDO_?FINAL_NAME?188?">SFLEXI!$C$11:$C$78</definedName>
    <definedName name="XDO_?FINAL_NAME?189?">SFLEXI!$C$11:$C$104</definedName>
    <definedName name="XDO_?FINAL_NAME?19?">SLTEF!$C$11:$C$145</definedName>
    <definedName name="XDO_?FINAL_NAME?190?">SFLEXI!$C$11:$C$121</definedName>
    <definedName name="XDO_?FINAL_NAME?191?">SFLEXI!$C$11:$C$126</definedName>
    <definedName name="XDO_?FINAL_NAME?192?">SMAAF!$C$11:$C$84</definedName>
    <definedName name="XDO_?FINAL_NAME?193?">SMAAF!$C$11:$C$90</definedName>
    <definedName name="XDO_?FINAL_NAME?194?">SMAAF!$C$11:$C$144</definedName>
    <definedName name="XDO_?FINAL_NAME?195?">SMAAF!$C$11:$C$149</definedName>
    <definedName name="XDO_?FINAL_NAME?196?">SMAAF!$C$11:$C$158</definedName>
    <definedName name="XDO_?FINAL_NAME?197?">SMAAF!$C$11:$C$167</definedName>
    <definedName name="XDO_?FINAL_NAME?198?">SMAAF!$C$11:$C$173</definedName>
    <definedName name="XDO_?FINAL_NAME?199?">SMAAF!$C$11:$C$183</definedName>
    <definedName name="XDO_?FINAL_NAME?2?">#REF!</definedName>
    <definedName name="XDO_?FINAL_NAME?20?">SLTEF!$C$11:$C$150</definedName>
    <definedName name="XDO_?FINAL_NAME?200?">SMAAF!$C$11:$C$193</definedName>
    <definedName name="XDO_?FINAL_NAME?201?">SMAAF!$C$11:$C$198</definedName>
    <definedName name="XDO_?FINAL_NAME?202?">SBLUECHIP!$C$11:$C$63</definedName>
    <definedName name="XDO_?FINAL_NAME?203?">SBLUECHIP!$C$11:$C$92</definedName>
    <definedName name="XDO_?FINAL_NAME?204?">SBLUECHIP!$C$11:$C$109</definedName>
    <definedName name="XDO_?FINAL_NAME?205?">SBLUECHIP!$C$11:$C$114</definedName>
    <definedName name="XDO_?FINAL_NAME?206?">SAOF!$C$11:$C$198</definedName>
    <definedName name="XDO_?FINAL_NAME?207?">SAOF!$C$11:$C$231</definedName>
    <definedName name="XDO_?FINAL_NAME?208?">SAOF!$C$11:$C$235</definedName>
    <definedName name="XDO_?FINAL_NAME?209?">SAOF!$C$11:$C$245</definedName>
    <definedName name="XDO_?FINAL_NAME?21?">#REF!</definedName>
    <definedName name="XDO_?FINAL_NAME?210?">SAOF!$C$11:$C$255</definedName>
    <definedName name="XDO_?FINAL_NAME?211?">SAOF!$C$11:$C$260</definedName>
    <definedName name="XDO_?FINAL_NAME?212?">SIF!$C$11:$C$52</definedName>
    <definedName name="XDO_?FINAL_NAME?213?">SIF!$C$11:$C$80</definedName>
    <definedName name="XDO_?FINAL_NAME?214?">SIF!$C$11:$C$89</definedName>
    <definedName name="XDO_?FINAL_NAME?215?">SIF!$C$11:$C$101</definedName>
    <definedName name="XDO_?FINAL_NAME?216?">SIF!$C$11:$C$106</definedName>
    <definedName name="XDO_?FINAL_NAME?217?">SMLDF!$C$19:$C$42</definedName>
    <definedName name="XDO_?FINAL_NAME?218?">SMLDF!$C$19:$C$46</definedName>
    <definedName name="XDO_?FINAL_NAME?219?">SMLDF!$C$19:$C$53</definedName>
    <definedName name="XDO_?FINAL_NAME?22?">#REF!</definedName>
    <definedName name="XDO_?FINAL_NAME?220?">SMLDF!$C$19:$C$57</definedName>
    <definedName name="XDO_?FINAL_NAME?221?">SMLDF!$C$19:$C$62</definedName>
    <definedName name="XDO_?FINAL_NAME?222?">SMLDF!$C$19:$C$71</definedName>
    <definedName name="XDO_?FINAL_NAME?223?">SMLDF!$C$19:$C$87</definedName>
    <definedName name="XDO_?FINAL_NAME?224?">SMLDF!$C$19:$C$92</definedName>
    <definedName name="XDO_?FINAL_NAME?225?">SMLDF!$C$19:$C$103</definedName>
    <definedName name="XDO_?FINAL_NAME?226?">SMLDF!$C$19:$C$111</definedName>
    <definedName name="XDO_?FINAL_NAME?227?">SMLDF!$C$19:$C$116</definedName>
    <definedName name="XDO_?FINAL_NAME?228?">SSTDF!$C$19:$C$75</definedName>
    <definedName name="XDO_?FINAL_NAME?229?">SSTDF!$C$19:$C$79</definedName>
    <definedName name="XDO_?FINAL_NAME?23?">#REF!</definedName>
    <definedName name="XDO_?FINAL_NAME?230?">SSTDF!$C$19:$C$89</definedName>
    <definedName name="XDO_?FINAL_NAME?231?">SSTDF!$C$19:$C$93</definedName>
    <definedName name="XDO_?FINAL_NAME?232?">SSTDF!$C$19:$C$101</definedName>
    <definedName name="XDO_?FINAL_NAME?233?">SSTDF!$C$19:$C$117</definedName>
    <definedName name="XDO_?FINAL_NAME?234?">SSTDF!$C$19:$C$121</definedName>
    <definedName name="XDO_?FINAL_NAME?235?">SSTDF!$C$19:$C$125</definedName>
    <definedName name="XDO_?FINAL_NAME?236?">SSTDF!$C$19:$C$134</definedName>
    <definedName name="XDO_?FINAL_NAME?237?">SSTDF!$C$19:$C$142</definedName>
    <definedName name="XDO_?FINAL_NAME?238?">SSTDF!$C$19:$C$147</definedName>
    <definedName name="XDO_?FINAL_NAME?239?">SETFGOLD!$C$44</definedName>
    <definedName name="XDO_?FINAL_NAME?24?">#REF!</definedName>
    <definedName name="XDO_?FINAL_NAME?240?">SETFGOLD!$C$44:$C$56</definedName>
    <definedName name="XDO_?FINAL_NAME?241?">SETFGOLD!$C$44:$C$61</definedName>
    <definedName name="XDO_?FINAL_NAME?242?">SPSU!$C$11:$C$35</definedName>
    <definedName name="XDO_?FINAL_NAME?243?">SPSU!$C$11:$C$62</definedName>
    <definedName name="XDO_?FINAL_NAME?244?">SPSU!$C$11:$C$79</definedName>
    <definedName name="XDO_?FINAL_NAME?245?">SPSU!$C$11:$C$84</definedName>
    <definedName name="XDO_?FINAL_NAME?246?">SGF!$C$44</definedName>
    <definedName name="XDO_?FINAL_NAME?247?">SGF!$C$44:$C$54</definedName>
    <definedName name="XDO_?FINAL_NAME?248?">SGF!$C$44:$C$59</definedName>
    <definedName name="XDO_?FINAL_NAME?249?">SBISENSEX!$C$11:$C$40</definedName>
    <definedName name="XDO_?FINAL_NAME?25?">SMGLF!$C$11:$C$54</definedName>
    <definedName name="XDO_?FINAL_NAME?250?">SBISENSEX!$C$11:$C$83</definedName>
    <definedName name="XDO_?FINAL_NAME?251?">SBISENSEX!$C$11:$C$88</definedName>
    <definedName name="XDO_?FINAL_NAME?252?">SSCF!$C$11:$C$73</definedName>
    <definedName name="XDO_?FINAL_NAME?253?">SSCF!$C$11:$C$101</definedName>
    <definedName name="XDO_?FINAL_NAME?254?">SSCF!$C$11:$C$118</definedName>
    <definedName name="XDO_?FINAL_NAME?255?">SSCF!$C$11:$C$123</definedName>
    <definedName name="XDO_?FINAL_NAME?256?">SBPF!$C$19:$C$38</definedName>
    <definedName name="XDO_?FINAL_NAME?257?">SBPF!$C$19:$C$46</definedName>
    <definedName name="XDO_?FINAL_NAME?258?">SBPF!$C$19:$C$50</definedName>
    <definedName name="XDO_?FINAL_NAME?259?">SBPF!$C$19:$C$54</definedName>
    <definedName name="XDO_?FINAL_NAME?26?">SMGLF!$C$11:$C$81</definedName>
    <definedName name="XDO_?FINAL_NAME?260?">SBPF!$C$19:$C$78</definedName>
    <definedName name="XDO_?FINAL_NAME?261?">SBPF!$C$19:$C$82</definedName>
    <definedName name="XDO_?FINAL_NAME?262?">SBPF!$C$19:$C$93</definedName>
    <definedName name="XDO_?FINAL_NAME?263?">SBPF!$C$19:$C$101</definedName>
    <definedName name="XDO_?FINAL_NAME?264?">SBPF!$C$19:$C$106</definedName>
    <definedName name="XDO_?FINAL_NAME?265?">SBFS!$C$11:$C$48</definedName>
    <definedName name="XDO_?FINAL_NAME?266?">SBFS!$C$11:$C$75</definedName>
    <definedName name="XDO_?FINAL_NAME?267?">SBFS!$C$11:$C$92</definedName>
    <definedName name="XDO_?FINAL_NAME?268?">SBFS!$C$11:$C$97</definedName>
    <definedName name="XDO_?FINAL_NAME?269?">SETFNN50!$C$11:$C$60</definedName>
    <definedName name="XDO_?FINAL_NAME?27?">SMGLF!$C$11:$C$98</definedName>
    <definedName name="XDO_?FINAL_NAME?270?">SETFNN50!$C$11:$C$103</definedName>
    <definedName name="XDO_?FINAL_NAME?271?">SETFNN50!$C$11:$C$108</definedName>
    <definedName name="XDO_?FINAL_NAME?272?">SETFNIFBK!$C$11:$C$24</definedName>
    <definedName name="XDO_?FINAL_NAME?273?">SETFNIFBK!$C$11:$C$67</definedName>
    <definedName name="XDO_?FINAL_NAME?274?">SETFNIFBK!$C$11:$C$72</definedName>
    <definedName name="XDO_?FINAL_NAME?275?">SETFBSE100!$C$11:$C$110</definedName>
    <definedName name="XDO_?FINAL_NAME?276?">SETFBSE100!$C$11:$C$153</definedName>
    <definedName name="XDO_?FINAL_NAME?277?">SETFBSE100!$C$11:$C$158</definedName>
    <definedName name="XDO_?FINAL_NAME?278?">SESF!$C$11:$C$91</definedName>
    <definedName name="XDO_?FINAL_NAME?279?">SESF!$C$11:$C$96</definedName>
    <definedName name="XDO_?FINAL_NAME?28?">SMGLF!$C$11:$C$103</definedName>
    <definedName name="XDO_?FINAL_NAME?280?">SESF!$C$11:$C$118</definedName>
    <definedName name="XDO_?FINAL_NAME?281?">SESF!$C$11:$C$122</definedName>
    <definedName name="XDO_?FINAL_NAME?282?">SESF!$C$11:$C$132</definedName>
    <definedName name="XDO_?FINAL_NAME?283?">SESF!$C$11:$C$146</definedName>
    <definedName name="XDO_?FINAL_NAME?284?">SESF!$C$11:$C$156</definedName>
    <definedName name="XDO_?FINAL_NAME?285?">SESF!$C$11:$C$162</definedName>
    <definedName name="XDO_?FINAL_NAME?286?">SESF!$C$11:$C$172</definedName>
    <definedName name="XDO_?FINAL_NAME?287?">SESF!$C$11:$C$177</definedName>
    <definedName name="XDO_?FINAL_NAME?288?">SETFNIF50!$C$11:$C$60</definedName>
    <definedName name="XDO_?FINAL_NAME?289?">SETFNIF50!$C$11:$C$103</definedName>
    <definedName name="XDO_?FINAL_NAME?29?">#REF!</definedName>
    <definedName name="XDO_?FINAL_NAME?290?">SETFNIF50!$C$11:$C$108</definedName>
    <definedName name="XDO_?FINAL_NAME?291?">SETF10GILT!$C$24</definedName>
    <definedName name="XDO_?FINAL_NAME?292?">SETF10GILT!$C$24:$C$53</definedName>
    <definedName name="XDO_?FINAL_NAME?293?">SETF10GILT!$C$24:$C$58</definedName>
    <definedName name="XDO_?FINAL_NAME?294?">'SLTAF-IV'!$C$11:$C$39</definedName>
    <definedName name="XDO_?FINAL_NAME?295?">'SLTAF-IV'!$C$11:$C$82</definedName>
    <definedName name="XDO_?FINAL_NAME?296?">'SLTAF-IV'!$C$11:$C$87</definedName>
    <definedName name="XDO_?FINAL_NAME?297?">'SLTAF-V'!$C$11:$C$41</definedName>
    <definedName name="XDO_?FINAL_NAME?298?">'SLTAF-V'!$C$11:$C$84</definedName>
    <definedName name="XDO_?FINAL_NAME?299?">'SLTAF-V'!$C$11:$C$89</definedName>
    <definedName name="XDO_?FINAL_NAME?3?">#REF!</definedName>
    <definedName name="XDO_?FINAL_NAME?30?">#REF!</definedName>
    <definedName name="XDO_?FINAL_NAME?300?">'SLTAF-VI'!$C$11:$C$44</definedName>
    <definedName name="XDO_?FINAL_NAME?301?">'SLTAF-VI'!$C$11:$C$87</definedName>
    <definedName name="XDO_?FINAL_NAME?302?">'SLTAF-VI'!$C$11:$C$92</definedName>
    <definedName name="XDO_?FINAL_NAME?303?">SETFSN50!$C$11:$C$60</definedName>
    <definedName name="XDO_?FINAL_NAME?304?">SETFSN50!$C$11:$C$103</definedName>
    <definedName name="XDO_?FINAL_NAME?305?">SETFSN50!$C$11:$C$108</definedName>
    <definedName name="XDO_?FINAL_NAME?306?">SBIETFQLTY!$C$11:$C$40</definedName>
    <definedName name="XDO_?FINAL_NAME?307?">SBIETFQLTY!$C$11:$C$83</definedName>
    <definedName name="XDO_?FINAL_NAME?308?">SBIETFQLTY!$C$11:$C$88</definedName>
    <definedName name="XDO_?FINAL_NAME?309?">SCBF!$C$19:$C$71</definedName>
    <definedName name="XDO_?FINAL_NAME?31?">SEHF!$C$11:$C$52</definedName>
    <definedName name="XDO_?FINAL_NAME?310?">SCBF!$C$19:$C$75</definedName>
    <definedName name="XDO_?FINAL_NAME?311?">SCBF!$C$19:$C$84</definedName>
    <definedName name="XDO_?FINAL_NAME?312?">SCBF!$C$19:$C$88</definedName>
    <definedName name="XDO_?FINAL_NAME?313?">SCBF!$C$19:$C$92</definedName>
    <definedName name="XDO_?FINAL_NAME?314?">SCBF!$C$19:$C$100</definedName>
    <definedName name="XDO_?FINAL_NAME?315?">SCBF!$C$19:$C$107</definedName>
    <definedName name="XDO_?FINAL_NAME?316?">SCBF!$C$19:$C$120</definedName>
    <definedName name="XDO_?FINAL_NAME?317?">SCBF!$C$19:$C$124</definedName>
    <definedName name="XDO_?FINAL_NAME?318?">SCBF!$C$19:$C$135</definedName>
    <definedName name="XDO_?FINAL_NAME?319?">SCBF!$C$19:$C$143</definedName>
    <definedName name="XDO_?FINAL_NAME?32?">SEHF!$C$11:$C$56</definedName>
    <definedName name="XDO_?FINAL_NAME?320?">SCBF!$C$19:$C$148</definedName>
    <definedName name="XDO_?FINAL_NAME?321?">SEMVF!$C$11:$C$60</definedName>
    <definedName name="XDO_?FINAL_NAME?322?">SEMVF!$C$11:$C$103</definedName>
    <definedName name="XDO_?FINAL_NAME?323?">SEMVF!$C$11:$C$108</definedName>
    <definedName name="XDO_?FINAL_NAME?324?">'SFMP- Series 1'!$C$24</definedName>
    <definedName name="XDO_?FINAL_NAME?325?">'SFMP- Series 1'!$C$24:$C$33</definedName>
    <definedName name="XDO_?FINAL_NAME?326?">'SFMP- Series 1'!$C$24:$C$52</definedName>
    <definedName name="XDO_?FINAL_NAME?327?">'SFMP- Series 1'!$C$24:$C$67</definedName>
    <definedName name="XDO_?FINAL_NAME?328?">'SFMP- Series 1'!$C$24:$C$72</definedName>
    <definedName name="XDO_?FINAL_NAME?329?">'SFMP- Series 6'!$C$24:$C$25</definedName>
    <definedName name="XDO_?FINAL_NAME?33?">SEHF!$C$11:$C$63</definedName>
    <definedName name="XDO_?FINAL_NAME?330?">'SFMP- Series 6'!$C$24:$C$32</definedName>
    <definedName name="XDO_?FINAL_NAME?331?">'SFMP- Series 6'!$C$24:$C$51</definedName>
    <definedName name="XDO_?FINAL_NAME?332?">'SFMP- Series 6'!$C$24:$C$66</definedName>
    <definedName name="XDO_?FINAL_NAME?333?">'SFMP- Series 6'!$C$24:$C$71</definedName>
    <definedName name="XDO_?FINAL_NAME?334?">'SFMP- Series 34'!$C$24:$C$25</definedName>
    <definedName name="XDO_?FINAL_NAME?335?">'SFMP- Series 34'!$C$24:$C$29</definedName>
    <definedName name="XDO_?FINAL_NAME?336?">'SFMP- Series 34'!$C$24:$C$46</definedName>
    <definedName name="XDO_?FINAL_NAME?337?">'SFMP- Series 34'!$C$24:$C$61</definedName>
    <definedName name="XDO_?FINAL_NAME?338?">'SFMP- Series 34'!$C$24:$C$66</definedName>
    <definedName name="XDO_?FINAL_NAME?339?">'SMCBF-IP'!$C$11:$C$43</definedName>
    <definedName name="XDO_?FINAL_NAME?34?">SEHF!$C$11:$C$116</definedName>
    <definedName name="XDO_?FINAL_NAME?340?">'SMCBF-IP'!$C$11:$C$50</definedName>
    <definedName name="XDO_?FINAL_NAME?341?">'SMCBF-IP'!$C$11:$C$58</definedName>
    <definedName name="XDO_?FINAL_NAME?342?">'SMCBF-IP'!$C$11:$C$77</definedName>
    <definedName name="XDO_?FINAL_NAME?343?">'SMCBF-IP'!$C$11:$C$94</definedName>
    <definedName name="XDO_?FINAL_NAME?344?">'SMCBF-IP'!$C$11:$C$99</definedName>
    <definedName name="XDO_?FINAL_NAME?345?">SFRDF!$C$19:$C$22</definedName>
    <definedName name="XDO_?FINAL_NAME?346?">SFRDF!$C$19:$C$32</definedName>
    <definedName name="XDO_?FINAL_NAME?347?">SFRDF!$C$19:$C$39</definedName>
    <definedName name="XDO_?FINAL_NAME?348?">SFRDF!$C$19:$C$46</definedName>
    <definedName name="XDO_?FINAL_NAME?349?">SFRDF!$C$19:$C$54</definedName>
    <definedName name="XDO_?FINAL_NAME?35?">SEHF!$C$11:$C$122</definedName>
    <definedName name="XDO_?FINAL_NAME?350?">SFRDF!$C$19:$C$67</definedName>
    <definedName name="XDO_?FINAL_NAME?351?">SFRDF!$C$19:$C$75</definedName>
    <definedName name="XDO_?FINAL_NAME?352?">SFRDF!$C$19:$C$80</definedName>
    <definedName name="XDO_?FINAL_NAME?353?">SBIETFIT!$C$11:$C$20</definedName>
    <definedName name="XDO_?FINAL_NAME?354?">SBIETFIT!$C$11:$C$63</definedName>
    <definedName name="XDO_?FINAL_NAME?355?">SBIETFIT!$C$11:$C$68</definedName>
    <definedName name="XDO_?FINAL_NAME?356?">SBIETFPB!$C$11:$C$20</definedName>
    <definedName name="XDO_?FINAL_NAME?357?">SBIETFPB!$C$11:$C$63</definedName>
    <definedName name="XDO_?FINAL_NAME?358?">SBIETFPB!$C$11:$C$68</definedName>
    <definedName name="XDO_?FINAL_NAME?359?">'SRBF-AP'!$C$11:$C$64</definedName>
    <definedName name="XDO_?FINAL_NAME?36?">SEHF!$C$11:$C$128</definedName>
    <definedName name="XDO_?FINAL_NAME?360?">'SRBF-AP'!$C$11:$C$74</definedName>
    <definedName name="XDO_?FINAL_NAME?361?">'SRBF-AP'!$C$11:$C$82</definedName>
    <definedName name="XDO_?FINAL_NAME?362?">'SRBF-AP'!$C$11:$C$111</definedName>
    <definedName name="XDO_?FINAL_NAME?363?">'SRBF-AP'!$C$11:$C$116</definedName>
    <definedName name="XDO_?FINAL_NAME?364?">'SRBF-AHP'!$C$11:$C$64</definedName>
    <definedName name="XDO_?FINAL_NAME?365?">'SRBF-AHP'!$C$11:$C$74</definedName>
    <definedName name="XDO_?FINAL_NAME?366?">'SRBF-AHP'!$C$11:$C$82</definedName>
    <definedName name="XDO_?FINAL_NAME?367?">'SRBF-AHP'!$C$11:$C$103</definedName>
    <definedName name="XDO_?FINAL_NAME?368?">'SRBF-AHP'!$C$11:$C$109</definedName>
    <definedName name="XDO_?FINAL_NAME?369?">'SRBF-AHP'!$C$11:$C$119</definedName>
    <definedName name="XDO_?FINAL_NAME?37?">SEHF!$C$11:$C$134</definedName>
    <definedName name="XDO_?FINAL_NAME?370?">'SRBF-AHP'!$C$11:$C$124</definedName>
    <definedName name="XDO_?FINAL_NAME?371?">'SRBF-CHP'!$C$11:$C$63</definedName>
    <definedName name="XDO_?FINAL_NAME?372?">'SRBF-CHP'!$C$11:$C$84</definedName>
    <definedName name="XDO_?FINAL_NAME?373?">'SRBF-CHP'!$C$11:$C$92</definedName>
    <definedName name="XDO_?FINAL_NAME?374?">'SRBF-CHP'!$C$11:$C$121</definedName>
    <definedName name="XDO_?FINAL_NAME?375?">'SRBF-CHP'!$C$11:$C$126</definedName>
    <definedName name="XDO_?FINAL_NAME?376?">'SRBF-CP'!$C$11:$C$63</definedName>
    <definedName name="XDO_?FINAL_NAME?377?">'SRBF-CP'!$C$11:$C$83</definedName>
    <definedName name="XDO_?FINAL_NAME?378?">'SRBF-CP'!$C$11:$C$118</definedName>
    <definedName name="XDO_?FINAL_NAME?379?">'SRBF-CP'!$C$11:$C$123</definedName>
    <definedName name="XDO_?FINAL_NAME?38?">SEHF!$C$11:$C$144</definedName>
    <definedName name="XDO_?FINAL_NAME?380?">'SIA-US EQUITY FOF'!$C$44</definedName>
    <definedName name="XDO_?FINAL_NAME?381?">'SIA-US EQUITY FOF'!$C$44:$C$56</definedName>
    <definedName name="XDO_?FINAL_NAME?382?">'SIA-US EQUITY FOF'!$C$44:$C$61</definedName>
    <definedName name="XDO_?FINAL_NAME?383?">'SNN50'!$C$11:$C$60</definedName>
    <definedName name="XDO_?FINAL_NAME?384?">'SNN50'!$C$11:$C$103</definedName>
    <definedName name="XDO_?FINAL_NAME?385?">'SNN50'!$C$11:$C$108</definedName>
    <definedName name="XDO_?FINAL_NAME?386?">SBIETFCON!$C$11:$C$40</definedName>
    <definedName name="XDO_?FINAL_NAME?387?">SBIETFCON!$C$11:$C$83</definedName>
    <definedName name="XDO_?FINAL_NAME?388?">SBIETFCON!$C$11:$C$88</definedName>
    <definedName name="XDO_?FINAL_NAME?389?">SBAF!$C$11:$C$90</definedName>
    <definedName name="XDO_?FINAL_NAME?39?">SEHF!$C$11:$C$152</definedName>
    <definedName name="XDO_?FINAL_NAME?390?">SBAF!$C$11:$C$96</definedName>
    <definedName name="XDO_?FINAL_NAME?391?">SBAF!$C$11:$C$142</definedName>
    <definedName name="XDO_?FINAL_NAME?392?">SBAF!$C$11:$C$146</definedName>
    <definedName name="XDO_?FINAL_NAME?393?">SBAF!$C$11:$C$155</definedName>
    <definedName name="XDO_?FINAL_NAME?394?">SBAF!$C$11:$C$160</definedName>
    <definedName name="XDO_?FINAL_NAME?395?">SBAF!$C$11:$C$170</definedName>
    <definedName name="XDO_?FINAL_NAME?396?">SBAF!$C$11:$C$176</definedName>
    <definedName name="XDO_?FINAL_NAME?397?">SBAF!$C$11:$C$185</definedName>
    <definedName name="XDO_?FINAL_NAME?398?">SBAF!$C$11:$C$197</definedName>
    <definedName name="XDO_?FINAL_NAME?399?">SBAF!$C$11:$C$202</definedName>
    <definedName name="XDO_?FINAL_NAME?4?">#REF!</definedName>
    <definedName name="XDO_?FINAL_NAME?40?">SEHF!$C$11:$C$160</definedName>
    <definedName name="XDO_?FINAL_NAME?400?">'SFMP- Series 51'!$C$36:$C$37</definedName>
    <definedName name="XDO_?FINAL_NAME?401?">'SFMP- Series 51'!$C$36:$C$54</definedName>
    <definedName name="XDO_?FINAL_NAME?402?">'SFMP- Series 51'!$C$36:$C$59</definedName>
    <definedName name="XDO_?FINAL_NAME?403?">'SFMP- Series 52'!$C$26</definedName>
    <definedName name="XDO_?FINAL_NAME?404?">'SFMP- Series 52'!$C$26:$C$39</definedName>
    <definedName name="XDO_?FINAL_NAME?405?">'SFMP- Series 52'!$C$26:$C$56</definedName>
    <definedName name="XDO_?FINAL_NAME?406?">'SFMP- Series 52'!$C$26:$C$61</definedName>
    <definedName name="XDO_?FINAL_NAME?407?">'SFMP- Series 53'!$C$26:$C$33</definedName>
    <definedName name="XDO_?FINAL_NAME?408?">'SFMP- Series 53'!$C$26:$C$47</definedName>
    <definedName name="XDO_?FINAL_NAME?409?">'SFMP- Series 53'!$C$26:$C$53</definedName>
    <definedName name="XDO_?FINAL_NAME?41?">SEHF!$C$11:$C$164</definedName>
    <definedName name="XDO_?FINAL_NAME?410?">'SFMP- Series 53'!$C$26:$C$68</definedName>
    <definedName name="XDO_?FINAL_NAME?411?">'SFMP- Series 53'!$C$26:$C$73</definedName>
    <definedName name="XDO_?FINAL_NAME?412?">'SFMP- Series 54'!$C$24</definedName>
    <definedName name="XDO_?FINAL_NAME?413?">'SFMP- Series 54'!$C$24:$C$30</definedName>
    <definedName name="XDO_?FINAL_NAME?414?">'SFMP- Series 54'!$C$24:$C$42</definedName>
    <definedName name="XDO_?FINAL_NAME?415?">'SFMP- Series 54'!$C$24:$C$46</definedName>
    <definedName name="XDO_?FINAL_NAME?416?">'SFMP- Series 54'!$C$24:$C$61</definedName>
    <definedName name="XDO_?FINAL_NAME?417?">'SFMP- Series 54'!$C$24:$C$66</definedName>
    <definedName name="XDO_?FINAL_NAME?418?">'SFMP- Series 55'!$C$24</definedName>
    <definedName name="XDO_?FINAL_NAME?419?">'SFMP- Series 55'!$C$24:$C$36</definedName>
    <definedName name="XDO_?FINAL_NAME?42?">SEHF!$C$11:$C$173</definedName>
    <definedName name="XDO_?FINAL_NAME?420?">'SFMP- Series 55'!$C$24:$C$47</definedName>
    <definedName name="XDO_?FINAL_NAME?421?">'SFMP- Series 55'!$C$24:$C$56</definedName>
    <definedName name="XDO_?FINAL_NAME?422?">'SFMP- Series 55'!$C$24:$C$71</definedName>
    <definedName name="XDO_?FINAL_NAME?423?">'SFMP- Series 55'!$C$24:$C$76</definedName>
    <definedName name="XDO_?FINAL_NAME?424?">'SFMP- Series 57'!$C$24</definedName>
    <definedName name="XDO_?FINAL_NAME?425?">'SFMP- Series 57'!$C$24:$C$31</definedName>
    <definedName name="XDO_?FINAL_NAME?426?">'SFMP- Series 57'!$C$24:$C$44</definedName>
    <definedName name="XDO_?FINAL_NAME?427?">'SFMP- Series 57'!$C$24:$C$54</definedName>
    <definedName name="XDO_?FINAL_NAME?428?">'SFMP- Series 57'!$C$24:$C$69</definedName>
    <definedName name="XDO_?FINAL_NAME?429?">'SFMP- Series 57'!$C$24:$C$74</definedName>
    <definedName name="XDO_?FINAL_NAME?43?">SEHF!$C$11:$C$185</definedName>
    <definedName name="XDO_?FINAL_NAME?430?">'SFMP- Series 58'!$C$24</definedName>
    <definedName name="XDO_?FINAL_NAME?431?">'SFMP- Series 58'!$C$24:$C$34</definedName>
    <definedName name="XDO_?FINAL_NAME?432?">'SFMP- Series 58'!$C$24:$C$53</definedName>
    <definedName name="XDO_?FINAL_NAME?433?">'SFMP- Series 58'!$C$24:$C$68</definedName>
    <definedName name="XDO_?FINAL_NAME?434?">'SFMP- Series 58'!$C$24:$C$73</definedName>
    <definedName name="XDO_?FINAL_NAME?435?">SCPSE!$C$52</definedName>
    <definedName name="XDO_?FINAL_NAME?436?">SCPSE!$C$52:$C$57</definedName>
    <definedName name="XDO_?FINAL_NAME?437?">'SFMP- Series 60'!$C$24</definedName>
    <definedName name="XDO_?FINAL_NAME?438?">'SFMP- Series 60'!$C$24:$C$33</definedName>
    <definedName name="XDO_?FINAL_NAME?439?">'SFMP- Series 60'!$C$24:$C$53</definedName>
    <definedName name="XDO_?FINAL_NAME?44?">SEHF!$C$11:$C$190</definedName>
    <definedName name="XDO_?FINAL_NAME?440?">'SFMP- Series 60'!$C$24:$C$68</definedName>
    <definedName name="XDO_?FINAL_NAME?441?">'SFMP- Series 60'!$C$24:$C$73</definedName>
    <definedName name="XDO_?FINAL_NAME?442?">SMCF!$C$11:$C$80</definedName>
    <definedName name="XDO_?FINAL_NAME?443?">SMCF!$C$11:$C$107</definedName>
    <definedName name="XDO_?FINAL_NAME?444?">SMCF!$C$11:$C$124</definedName>
    <definedName name="XDO_?FINAL_NAME?445?">SMCF!$C$11:$C$129</definedName>
    <definedName name="XDO_?FINAL_NAME?446?">'SFMP- Series 61'!$C$24:$C$25</definedName>
    <definedName name="XDO_?FINAL_NAME?447?">'SFMP- Series 61'!$C$24:$C$39</definedName>
    <definedName name="XDO_?FINAL_NAME?448?">'SFMP- Series 61'!$C$24:$C$62</definedName>
    <definedName name="XDO_?FINAL_NAME?449?">'SFMP- Series 61'!$C$24:$C$77</definedName>
    <definedName name="XDO_?FINAL_NAME?45?">#REF!</definedName>
    <definedName name="XDO_?FINAL_NAME?450?">'SFMP- Series 61'!$C$24:$C$82</definedName>
    <definedName name="XDO_?FINAL_NAME?451?">SNM150IF!$C$11:$C$159</definedName>
    <definedName name="XDO_?FINAL_NAME?452?">SNM150IF!$C$11:$C$163</definedName>
    <definedName name="XDO_?FINAL_NAME?453?">SNM150IF!$C$11:$C$206</definedName>
    <definedName name="XDO_?FINAL_NAME?454?">SNM150IF!$C$11:$C$211</definedName>
    <definedName name="XDO_?FINAL_NAME?455?">SNS250IF!$C$11:$C$259</definedName>
    <definedName name="XDO_?FINAL_NAME?456?">SNS250IF!$C$11:$C$264</definedName>
    <definedName name="XDO_?FINAL_NAME?457?">SNS250IF!$C$11:$C$307</definedName>
    <definedName name="XDO_?FINAL_NAME?458?">SNS250IF!$C$11:$C$312</definedName>
    <definedName name="XDO_?FINAL_NAME?459?">'SCIGI-JUN 2036'!$C$24</definedName>
    <definedName name="XDO_?FINAL_NAME?46?">#REF!</definedName>
    <definedName name="XDO_?FINAL_NAME?460?">'SCIGI-JUN 2036'!$C$24:$C$53</definedName>
    <definedName name="XDO_?FINAL_NAME?461?">'SCIGI-JUN 2036'!$C$24:$C$58</definedName>
    <definedName name="XDO_?FINAL_NAME?462?">'SCIGI-APR 2029'!$C$24</definedName>
    <definedName name="XDO_?FINAL_NAME?463?">'SCIGI-APR 2029'!$C$24:$C$53</definedName>
    <definedName name="XDO_?FINAL_NAME?464?">'SCIGI-APR 2029'!$C$24:$C$58</definedName>
    <definedName name="XDO_?FINAL_NAME?465?">'SCISI-SEP 2027'!$C$24</definedName>
    <definedName name="XDO_?FINAL_NAME?466?">'SCISI-SEP 2027'!$C$24:$C$50</definedName>
    <definedName name="XDO_?FINAL_NAME?467?">'SCISI-SEP 2027'!$C$24:$C$77</definedName>
    <definedName name="XDO_?FINAL_NAME?468?">'SCISI-SEP 2027'!$C$24:$C$82</definedName>
    <definedName name="XDO_?FINAL_NAME?469?">SLDF!$C$24:$C$27</definedName>
    <definedName name="XDO_?FINAL_NAME?47?">SMIF!$C$19:$C$35</definedName>
    <definedName name="XDO_?FINAL_NAME?470?">SLDF!$C$24:$C$31</definedName>
    <definedName name="XDO_?FINAL_NAME?471?">SLDF!$C$24:$C$52</definedName>
    <definedName name="XDO_?FINAL_NAME?472?">SLDF!$C$24:$C$60</definedName>
    <definedName name="XDO_?FINAL_NAME?473?">SLDF!$C$24:$C$65</definedName>
    <definedName name="XDO_?FINAL_NAME?474?">SDYF!$C$11:$C$64</definedName>
    <definedName name="XDO_?FINAL_NAME?475?">SDYF!$C$11:$C$71</definedName>
    <definedName name="XDO_?FINAL_NAME?476?">SDYF!$C$11:$C$98</definedName>
    <definedName name="XDO_?FINAL_NAME?477?">SDYF!$C$11:$C$115</definedName>
    <definedName name="XDO_?FINAL_NAME?478?">SDYF!$C$11:$C$120</definedName>
    <definedName name="XDO_?FINAL_NAME?479?">'SBI-BSE-SENSEX-IF'!$C$11:$C$40</definedName>
    <definedName name="XDO_?FINAL_NAME?48?">SMIF!$C$19:$C$41</definedName>
    <definedName name="XDO_?FINAL_NAME?480?">'SBI-BSE-SENSEX-IF'!$C$11:$C$83</definedName>
    <definedName name="XDO_?FINAL_NAME?481?">'SBI-BSE-SENSEX-IF'!$C$11:$C$88</definedName>
    <definedName name="XDO_?FINAL_NAME?482?">LIQUIDSBI!$C$52</definedName>
    <definedName name="XDO_?FINAL_NAME?483?">LIQUIDSBI!$C$52:$C$57</definedName>
    <definedName name="XDO_?FINAL_NAME?484?">SN50EWIF!$C$11:$C$60</definedName>
    <definedName name="XDO_?FINAL_NAME?485?">SN50EWIF!$C$11:$C$103</definedName>
    <definedName name="XDO_?FINAL_NAME?486?">SN50EWIF!$C$11:$C$108</definedName>
    <definedName name="XDO_?FINAL_NAME?487?">SEOF!$C$11:$C$48</definedName>
    <definedName name="XDO_?FINAL_NAME?488?">SEOF!$C$11:$C$75</definedName>
    <definedName name="XDO_?FINAL_NAME?489?">SEOF!$C$11:$C$92</definedName>
    <definedName name="XDO_?FINAL_NAME?49?">SMIF!$C$19:$C$48</definedName>
    <definedName name="XDO_?FINAL_NAME?490?">SEOF!$C$11:$C$97</definedName>
    <definedName name="XDO_?FINAL_NAME?491?">'SBI-AOF'!$C$11:$C$45</definedName>
    <definedName name="XDO_?FINAL_NAME?492?">'SBI-AOF'!$C$11:$C$72</definedName>
    <definedName name="XDO_?FINAL_NAME?493?">'SBI-AOF'!$C$11:$C$89</definedName>
    <definedName name="XDO_?FINAL_NAME?494?">'SBI-AOF'!$C$11:$C$94</definedName>
    <definedName name="XDO_?FINAL_NAME?495?">SETFSILVER!$C$44</definedName>
    <definedName name="XDO_?FINAL_NAME?496?">SETFSILVER!$C$44:$C$56</definedName>
    <definedName name="XDO_?FINAL_NAME?497?">SETFSILVER!$C$44:$C$61</definedName>
    <definedName name="XDO_?FINAL_NAME?498?">'SETFSILVER-FOF'!$C$44</definedName>
    <definedName name="XDO_?FINAL_NAME?499?">'SETFSILVER-FOF'!$C$44:$C$54</definedName>
    <definedName name="XDO_?FINAL_NAME?5?">#REF!</definedName>
    <definedName name="XDO_?FINAL_NAME?50?">SMIF!$C$19:$C$55</definedName>
    <definedName name="XDO_?FINAL_NAME?500?">'SETFSILVER-FOF'!$C$44:$C$59</definedName>
    <definedName name="XDO_?FINAL_NAME?501?">'SN50EW-ETF'!$C$11:$C$60</definedName>
    <definedName name="XDO_?FINAL_NAME?502?">'SN50EW-ETF'!$C$11:$C$103</definedName>
    <definedName name="XDO_?FINAL_NAME?503?">'SN50EW-ETF'!$C$11:$C$108</definedName>
    <definedName name="XDO_?FINAL_NAME?504?">SIOF!$C$11:$C$48</definedName>
    <definedName name="XDO_?FINAL_NAME?505?">SIOF!$C$11:$C$75</definedName>
    <definedName name="XDO_?FINAL_NAME?506?">SIOF!$C$11:$C$92</definedName>
    <definedName name="XDO_?FINAL_NAME?507?">SIOF!$C$11:$C$97</definedName>
    <definedName name="XDO_?FINAL_NAME?508?">SN500IF!$C$11:$C$506</definedName>
    <definedName name="XDO_?FINAL_NAME?509?">SN500IF!$C$11:$C$512</definedName>
    <definedName name="XDO_?FINAL_NAME?51?">SMIF!$C$19:$C$59</definedName>
    <definedName name="XDO_?FINAL_NAME?510?">SN500IF!$C$11:$C$555</definedName>
    <definedName name="XDO_?FINAL_NAME?511?">SN500IF!$C$11:$C$560</definedName>
    <definedName name="XDO_?FINAL_NAME?512?">SNICIF!$C$11:$C$40</definedName>
    <definedName name="XDO_?FINAL_NAME?513?">SNICIF!$C$11:$C$83</definedName>
    <definedName name="XDO_?FINAL_NAME?514?">SNICIF!$C$11:$C$88</definedName>
    <definedName name="XDO_?FINAL_NAME?515?">SQF!$C$11:$C$39</definedName>
    <definedName name="XDO_?FINAL_NAME?516?">SQF!$C$11:$C$82</definedName>
    <definedName name="XDO_?FINAL_NAME?517?">SQF!$C$11:$C$87</definedName>
    <definedName name="XDO_?FINAL_NAME?518?">SNBIF!$C$11:$C$24</definedName>
    <definedName name="XDO_?FINAL_NAME?519?">SNBIF!$C$11:$C$67</definedName>
    <definedName name="XDO_?FINAL_NAME?52?">SMIF!$C$19:$C$80</definedName>
    <definedName name="XDO_?FINAL_NAME?520?">SNBIF!$C$11:$C$72</definedName>
    <definedName name="XDO_?FINAL_NAME?521?">SNITIF!$C$11:$C$20</definedName>
    <definedName name="XDO_?FINAL_NAME?522?">SNITIF!$C$11:$C$63</definedName>
    <definedName name="XDO_?FINAL_NAME?523?">SNITIF!$C$11:$C$68</definedName>
    <definedName name="XDO_?FINAL_NAME?524?">'SBI BSE PSU Bank ETF'!$C$11:$C$21</definedName>
    <definedName name="XDO_?FINAL_NAME?525?">'SBI BSE PSU Bank ETF'!$C$11:$C$64</definedName>
    <definedName name="XDO_?FINAL_NAME?526?">'SBI BSE PSU Bank ETF'!$C$11:$C$69</definedName>
    <definedName name="XDO_?FINAL_NAME?527?">'SBI BSE PSU Bank Index Fund'!$C$11:$C$21</definedName>
    <definedName name="XDO_?FINAL_NAME?528?">'SBI BSE PSU Bank Index Fund'!$C$11:$C$64</definedName>
    <definedName name="XDO_?FINAL_NAME?529?">'SBI BSE PSU Bank Index Fund'!$C$11:$C$69</definedName>
    <definedName name="XDO_?FINAL_NAME?53?">SMIF!$C$19:$C$84</definedName>
    <definedName name="XDO_?FINAL_NAME?530?">SIPAAFOF!$C$44:$C$48</definedName>
    <definedName name="XDO_?FINAL_NAME?531?">SIPAAFOF!$C$44:$C$58</definedName>
    <definedName name="XDO_?FINAL_NAME?532?">SIPAAFOF!$C$44:$C$63</definedName>
    <definedName name="XDO_?FINAL_NAME?533?">'SBI Nifty200 Quality 30'!$C$11:$C$40</definedName>
    <definedName name="XDO_?FINAL_NAME?534?">'SBI Nifty200 Quality 30'!$C$11:$C$83</definedName>
    <definedName name="XDO_?FINAL_NAME?535?">'SBI Nifty200 Quality 30'!$C$11:$C$88</definedName>
    <definedName name="XDO_?FINAL_NAME?536?">'SBI Nifty200 Mom 30'!$C$11:$C$40</definedName>
    <definedName name="XDO_?FINAL_NAME?537?">'SBI Nifty200 Mom 30'!$C$11:$C$83</definedName>
    <definedName name="XDO_?FINAL_NAME?538?">'SBI Nifty200 Mom 30'!$C$11:$C$88</definedName>
    <definedName name="XDO_?FINAL_NAME?539?">'SBI Nifty100 Low Vol 30'!$C$11:$C$40</definedName>
    <definedName name="XDO_?FINAL_NAME?54?">SMIF!$C$19:$C$92</definedName>
    <definedName name="XDO_?FINAL_NAME?540?">'SBI Nifty100 Low Vol 30'!$C$11:$C$83</definedName>
    <definedName name="XDO_?FINAL_NAME?541?">'SBI Nifty100 Low Vol 30'!$C$11:$C$88</definedName>
    <definedName name="XDO_?FINAL_NAME?542?">SBILIQETF!$C$52</definedName>
    <definedName name="XDO_?FINAL_NAME?543?">SBILIQETF!$C$52:$C$57</definedName>
    <definedName name="XDO_?FINAL_NAME?544?">SDAAAFOF!$C$44:$C$57</definedName>
    <definedName name="XDO_?FINAL_NAME?545?">SDAAAFOF!$C$44:$C$67</definedName>
    <definedName name="XDO_?FINAL_NAME?546?">SDAAAFOF!$C$44:$C$72</definedName>
    <definedName name="XDO_?FINAL_NAME?547?">SQLF!$C$11:$C$56</definedName>
    <definedName name="XDO_?FINAL_NAME?548?">SQLF!$C$11:$C$61</definedName>
    <definedName name="XDO_?FINAL_NAME?549?">SQLF!$C$11:$C$86</definedName>
    <definedName name="XDO_?FINAL_NAME?55?">SMIF!$C$19:$C$97</definedName>
    <definedName name="XDO_?FINAL_NAME?550?">SQLF!$C$11:$C$103</definedName>
    <definedName name="XDO_?FINAL_NAME?551?">SQLF!$C$11:$C$108</definedName>
    <definedName name="XDO_?FINAL_NAME?552?">SNM150M50ETF!$C$11:$C$60</definedName>
    <definedName name="XDO_?FINAL_NAME?553?">SNM150M50ETF!$C$11:$C$103</definedName>
    <definedName name="XDO_?FINAL_NAME?554?">SNM150M50ETF!$C$11:$C$108</definedName>
    <definedName name="XDO_?FINAL_NAME?555?">SNM150ETF!$C$11:$C$159</definedName>
    <definedName name="XDO_?FINAL_NAME?556?">SNM150ETF!$C$11:$C$163</definedName>
    <definedName name="XDO_?FINAL_NAME?557?">SNM150ETF!$C$11:$C$206</definedName>
    <definedName name="XDO_?FINAL_NAME?558?">SNM150ETF!$C$11:$C$211</definedName>
    <definedName name="XDO_?FINAL_NAME?559?">'SCRIBXFS3-6M'!$C$19:$C$27</definedName>
    <definedName name="XDO_?FINAL_NAME?56?">#REF!</definedName>
    <definedName name="XDO_?FINAL_NAME?560?">'SCRIBXFS3-6M'!$C$19:$C$50</definedName>
    <definedName name="XDO_?FINAL_NAME?561?">'SCRIBXFS3-6M'!$C$19:$C$74</definedName>
    <definedName name="XDO_?FINAL_NAME?562?">'SCRIBXFS3-6M'!$C$19:$C$93</definedName>
    <definedName name="XDO_?FINAL_NAME?563?">'SCRIBXFS3-6M'!$C$19:$C$98</definedName>
    <definedName name="XDO_?FINAL_NAME?564?">'CRIBXFS9-12M'!$C$19:$C$29</definedName>
    <definedName name="XDO_?FINAL_NAME?565?">'CRIBXFS9-12M'!$C$19:$C$47</definedName>
    <definedName name="XDO_?FINAL_NAME?566?">'CRIBXFS9-12M'!$C$19:$C$54</definedName>
    <definedName name="XDO_?FINAL_NAME?567?">'CRIBXFS9-12M'!$C$19:$C$73</definedName>
    <definedName name="XDO_?FINAL_NAME?568?">'CRIBXFS9-12M'!$C$19:$C$78</definedName>
    <definedName name="XDO_?FINAL_NAME?569?">Nifty200Value30!$C$11:$C$40</definedName>
    <definedName name="XDO_?FINAL_NAME?57?">#REF!</definedName>
    <definedName name="XDO_?FINAL_NAME?570?">Nifty200Value30!$C$11:$C$87</definedName>
    <definedName name="XDO_?FINAL_NAME?571?">NiftySmallCap250!$C$11:$C$259</definedName>
    <definedName name="XDO_?FINAL_NAME?572?">NiftySmallCap250!$C$11:$C$264</definedName>
    <definedName name="XDO_?FINAL_NAME?573?">NiftySmallCap250!$C$11:$C$307</definedName>
    <definedName name="XDO_?FINAL_NAME?574?">NiftySmallCap250!$C$11:$C$312</definedName>
    <definedName name="XDO_?FINAL_NAME?575?">'CRIIBX10-90GiltSDL29'!$C$24</definedName>
    <definedName name="XDO_?FINAL_NAME?576?">'CRIIBX10-90GiltSDL29'!$C$24:$C$34</definedName>
    <definedName name="XDO_?FINAL_NAME?577?">'CRIIBX10-90GiltSDL29'!$C$24:$C$61</definedName>
    <definedName name="XDO_?FINAL_NAME?578?">'CRIIBX10-90GiltSDL29'!$C$24:$C$66</definedName>
    <definedName name="XDO_?FINAL_NAME?579?">'G-Sec Jul2031'!$C$24:$C$25</definedName>
    <definedName name="XDO_?FINAL_NAME?58?">SCOF!$C$11:$C$58</definedName>
    <definedName name="XDO_?FINAL_NAME?580?">'G-Sec Jul2031'!$C$24:$C$54</definedName>
    <definedName name="XDO_?FINAL_NAME?581?">'G-Sec Jul2031'!$C$24:$C$59</definedName>
    <definedName name="XDO_?FINAL_NAME?582?">CRIIBXSDLIndexJune34!$C$26:$C$28</definedName>
    <definedName name="XDO_?FINAL_NAME?583?">CRIIBXSDLIndexJune34!$C$26:$C$55</definedName>
    <definedName name="XDO_?FINAL_NAME?584?">CRIIBXSDLIndexJune34!$C$26:$C$60</definedName>
    <definedName name="XDO_?FINAL_NAME?585?">SNM150Mom50ETFFOF!$C$44</definedName>
    <definedName name="XDO_?FINAL_NAME?586?">SNM150Mom50ETFFOF!$C$44:$C$54</definedName>
    <definedName name="XDO_?FINAL_NAME?587?">SNM150Mom50ETFFOF!$C$44:$C$59</definedName>
    <definedName name="XDO_?FINAL_NAME?588?">SBHF!$C$11:$C$43</definedName>
    <definedName name="XDO_?FINAL_NAME?589?">SBHF!$C$11:$C$56</definedName>
    <definedName name="XDO_?FINAL_NAME?59?">SCOF!$C$11:$C$64</definedName>
    <definedName name="XDO_?FINAL_NAME?590?">SBHF!$C$11:$C$71</definedName>
    <definedName name="XDO_?FINAL_NAME?591?">SBHF!$C$11:$C$76</definedName>
    <definedName name="XDO_?FINAL_NAME?592?">SBHF!$C$11:$C$95</definedName>
    <definedName name="XDO_?FINAL_NAME?593?">SBHF!$C$11:$C$100</definedName>
    <definedName name="XDO_?FINAL_NAME?594?">#REF!</definedName>
    <definedName name="XDO_?FINAL_NAME?595?">#REF!</definedName>
    <definedName name="XDO_?FINAL_NAME?596?">#REF!</definedName>
    <definedName name="XDO_?FINAL_NAME?597?">#REF!</definedName>
    <definedName name="XDO_?FINAL_NAME?598?">#REF!</definedName>
    <definedName name="XDO_?FINAL_NAME?599?">#REF!</definedName>
    <definedName name="XDO_?FINAL_NAME?6?">#REF!</definedName>
    <definedName name="XDO_?FINAL_NAME?60?">SCOF!$C$11:$C$87</definedName>
    <definedName name="XDO_?FINAL_NAME?600?">#REF!</definedName>
    <definedName name="XDO_?FINAL_NAME?601?">#REF!</definedName>
    <definedName name="XDO_?FINAL_NAME?602?">#REF!</definedName>
    <definedName name="XDO_?FINAL_NAME?603?">#REF!</definedName>
    <definedName name="XDO_?FINAL_NAME?604?">#REF!</definedName>
    <definedName name="XDO_?FINAL_NAME?605?">#REF!</definedName>
    <definedName name="XDO_?FINAL_NAME?606?">#REF!</definedName>
    <definedName name="XDO_?FINAL_NAME?607?">#REF!</definedName>
    <definedName name="XDO_?FINAL_NAME?608?">#REF!</definedName>
    <definedName name="XDO_?FINAL_NAME?609?">#REF!</definedName>
    <definedName name="XDO_?FINAL_NAME?61?">SCOF!$C$11:$C$104</definedName>
    <definedName name="XDO_?FINAL_NAME?610?">#REF!</definedName>
    <definedName name="XDO_?FINAL_NAME?611?">#REF!</definedName>
    <definedName name="XDO_?FINAL_NAME?612?">#REF!</definedName>
    <definedName name="XDO_?FINAL_NAME?613?">#REF!</definedName>
    <definedName name="XDO_?FINAL_NAME?614?">#REF!</definedName>
    <definedName name="XDO_?FINAL_NAME?615?">#REF!</definedName>
    <definedName name="XDO_?FINAL_NAME?616?">#REF!</definedName>
    <definedName name="XDO_?FINAL_NAME?617?">#REF!</definedName>
    <definedName name="XDO_?FINAL_NAME?618?">#REF!</definedName>
    <definedName name="XDO_?FINAL_NAME?619?">#REF!</definedName>
    <definedName name="XDO_?FINAL_NAME?62?">SCOF!$C$11:$C$109</definedName>
    <definedName name="XDO_?FINAL_NAME?620?">#REF!</definedName>
    <definedName name="XDO_?FINAL_NAME?621?">#REF!</definedName>
    <definedName name="XDO_?FINAL_NAME?622?">#REF!</definedName>
    <definedName name="XDO_?FINAL_NAME?623?">#REF!</definedName>
    <definedName name="XDO_?FINAL_NAME?63?">STOF!$C$11:$C$31</definedName>
    <definedName name="XDO_?FINAL_NAME?64?">STOF!$C$11:$C$38</definedName>
    <definedName name="XDO_?FINAL_NAME?65?">STOF!$C$11:$C$43</definedName>
    <definedName name="XDO_?FINAL_NAME?66?">STOF!$C$11:$C$66</definedName>
    <definedName name="XDO_?FINAL_NAME?67?">STOF!$C$11:$C$83</definedName>
    <definedName name="XDO_?FINAL_NAME?68?">STOF!$C$11:$C$88</definedName>
    <definedName name="XDO_?FINAL_NAME?69?">SHOF!$C$11:$C$45</definedName>
    <definedName name="XDO_?FINAL_NAME?7?">#REF!</definedName>
    <definedName name="XDO_?FINAL_NAME?70?">SHOF!$C$11:$C$72</definedName>
    <definedName name="XDO_?FINAL_NAME?71?">SHOF!$C$11:$C$89</definedName>
    <definedName name="XDO_?FINAL_NAME?72?">SHOF!$C$11:$C$94</definedName>
    <definedName name="XDO_?FINAL_NAME?73?">SCF!$C$11:$C$95</definedName>
    <definedName name="XDO_?FINAL_NAME?74?">SCF!$C$11:$C$106</definedName>
    <definedName name="XDO_?FINAL_NAME?75?">SCF!$C$11:$C$111</definedName>
    <definedName name="XDO_?FINAL_NAME?76?">SCF!$C$11:$C$140</definedName>
    <definedName name="XDO_?FINAL_NAME?77?">SCF!$C$11:$C$157</definedName>
    <definedName name="XDO_?FINAL_NAME?78?">SCF!$C$11:$C$162</definedName>
    <definedName name="XDO_?FINAL_NAME?79?">SNIF!$C$11:$C$60</definedName>
    <definedName name="XDO_?FINAL_NAME?8?">#REF!</definedName>
    <definedName name="XDO_?FINAL_NAME?80?">SNIF!$C$11:$C$103</definedName>
    <definedName name="XDO_?FINAL_NAME?81?">SNIF!$C$11:$C$108</definedName>
    <definedName name="XDO_?FINAL_NAME?82?">'SMCBF-SP'!$C$11:$C$31</definedName>
    <definedName name="XDO_?FINAL_NAME?83?">'SMCBF-SP'!$C$11:$C$37</definedName>
    <definedName name="XDO_?FINAL_NAME?84?">'SMCBF-SP'!$C$11:$C$53</definedName>
    <definedName name="XDO_?FINAL_NAME?85?">'SMCBF-SP'!$C$11:$C$57</definedName>
    <definedName name="XDO_?FINAL_NAME?86?">'SMCBF-SP'!$C$11:$C$67</definedName>
    <definedName name="XDO_?FINAL_NAME?87?">'SMCBF-SP'!$C$11:$C$76</definedName>
    <definedName name="XDO_?FINAL_NAME?88?">'SMCBF-SP'!$C$11:$C$85</definedName>
    <definedName name="XDO_?FINAL_NAME?89?">'SMCBF-SP'!$C$11:$C$91</definedName>
    <definedName name="XDO_?FINAL_NAME?9?">SLMF!$C$11:$C$94</definedName>
    <definedName name="XDO_?FINAL_NAME?90?">'SMCBF-SP'!$C$11:$C$98</definedName>
    <definedName name="XDO_?FINAL_NAME?91?">'SMCBF-SP'!$C$11:$C$110</definedName>
    <definedName name="XDO_?FINAL_NAME?92?">'SMCBF-SP'!$C$11:$C$115</definedName>
    <definedName name="XDO_?FINAL_NAME?93?">SOF!$C$36:$C$41</definedName>
    <definedName name="XDO_?FINAL_NAME?94?">SOF!$C$36:$C$58</definedName>
    <definedName name="XDO_?FINAL_NAME?95?">SOF!$C$36:$C$63</definedName>
    <definedName name="XDO_?FINAL_NAME?96?">SMMDF!$C$12:$C$14</definedName>
    <definedName name="XDO_?FINAL_NAME?97?">SMMDF!$C$12:$C$63</definedName>
    <definedName name="XDO_?FINAL_NAME?98?">SMMDF!$C$12:$C$68</definedName>
    <definedName name="XDO_?FINAL_NAME?99?">SMMDF!$C$12:$C$75</definedName>
    <definedName name="XDO_?FINAL_PER_NET?">SMEEF!$H$11:$H$106</definedName>
    <definedName name="XDO_?FINAL_PER_NET?1?">#REF!</definedName>
    <definedName name="XDO_?FINAL_PER_NET?10?">SLMF!$H$11:$H$98</definedName>
    <definedName name="XDO_?FINAL_PER_NET?100?">SMMDF!$H$12:$H$79</definedName>
    <definedName name="XDO_?FINAL_PER_NET?101?">SMMDF!$H$12:$H$87</definedName>
    <definedName name="XDO_?FINAL_PER_NET?102?">SMMDF!$H$12:$H$97</definedName>
    <definedName name="XDO_?FINAL_PER_NET?103?">SMMDF!$H$12:$H$106</definedName>
    <definedName name="XDO_?FINAL_PER_NET?104?">SMMDF!$H$12:$H$119</definedName>
    <definedName name="XDO_?FINAL_PER_NET?105?">SMMDF!$H$12:$H$127</definedName>
    <definedName name="XDO_?FINAL_PER_NET?106?">SMMDF!$H$12:$H$135</definedName>
    <definedName name="XDO_?FINAL_PER_NET?107?">SMMDF!$H$12:$H$140</definedName>
    <definedName name="XDO_?FINAL_PER_NET?108?">SLF!$H$19:$H$21</definedName>
    <definedName name="XDO_?FINAL_PER_NET?109?">SLF!$H$19:$H$31</definedName>
    <definedName name="XDO_?FINAL_PER_NET?11?">SLMF!$H$11:$H$105</definedName>
    <definedName name="XDO_?FINAL_PER_NET?110?">SLF!$H$19:$H$118</definedName>
    <definedName name="XDO_?FINAL_PER_NET?111?">SLF!$H$19:$H$148</definedName>
    <definedName name="XDO_?FINAL_PER_NET?112?">SLF!$H$19:$H$159</definedName>
    <definedName name="XDO_?FINAL_PER_NET?113?">SLF!$H$19:$H$170</definedName>
    <definedName name="XDO_?FINAL_PER_NET?114?">SLF!$H$19:$H$179</definedName>
    <definedName name="XDO_?FINAL_PER_NET?115?">SLF!$H$19:$H$184</definedName>
    <definedName name="XDO_?FINAL_PER_NET?116?">SDBF!$H$19:$H$25</definedName>
    <definedName name="XDO_?FINAL_PER_NET?117?">SDBF!$H$19:$H$29</definedName>
    <definedName name="XDO_?FINAL_PER_NET?118?">SDBF!$H$19:$H$37</definedName>
    <definedName name="XDO_?FINAL_PER_NET?119?">SDBF!$H$19:$H$41</definedName>
    <definedName name="XDO_?FINAL_PER_NET?12?">SLMF!$H$11:$H$129</definedName>
    <definedName name="XDO_?FINAL_PER_NET?120?">SDBF!$H$19:$H$45</definedName>
    <definedName name="XDO_?FINAL_PER_NET?121?">SDBF!$H$19:$H$57</definedName>
    <definedName name="XDO_?FINAL_PER_NET?122?">SDBF!$H$19:$H$61</definedName>
    <definedName name="XDO_?FINAL_PER_NET?123?">SDBF!$H$19:$H$72</definedName>
    <definedName name="XDO_?FINAL_PER_NET?124?">SDBF!$H$19:$H$80</definedName>
    <definedName name="XDO_?FINAL_PER_NET?125?">SDBF!$H$19:$H$85</definedName>
    <definedName name="XDO_?FINAL_PER_NET?126?">SSF!$H$26:$H$33</definedName>
    <definedName name="XDO_?FINAL_PER_NET?127?">SSF!$H$26:$H$69</definedName>
    <definedName name="XDO_?FINAL_PER_NET?128?">SSF!$H$26:$H$117</definedName>
    <definedName name="XDO_?FINAL_PER_NET?129?">SSF!$H$26:$H$124</definedName>
    <definedName name="XDO_?FINAL_PER_NET?13?">SLMF!$H$11:$H$146</definedName>
    <definedName name="XDO_?FINAL_PER_NET?130?">SSF!$H$26:$H$135</definedName>
    <definedName name="XDO_?FINAL_PER_NET?131?">SSF!$H$26:$H$143</definedName>
    <definedName name="XDO_?FINAL_PER_NET?132?">SSF!$H$26:$H$148</definedName>
    <definedName name="XDO_?FINAL_PER_NET?133?">SCRF!$H$19:$H$47</definedName>
    <definedName name="XDO_?FINAL_PER_NET?134?">SCRF!$H$19:$H$52</definedName>
    <definedName name="XDO_?FINAL_PER_NET?135?">SCRF!$H$19:$H$60</definedName>
    <definedName name="XDO_?FINAL_PER_NET?136?">SCRF!$H$19:$H$64</definedName>
    <definedName name="XDO_?FINAL_PER_NET?137?">SCRF!$H$19:$H$73</definedName>
    <definedName name="XDO_?FINAL_PER_NET?138?">SCRF!$H$19:$H$84</definedName>
    <definedName name="XDO_?FINAL_PER_NET?139?">SCRF!$H$19:$H$95</definedName>
    <definedName name="XDO_?FINAL_PER_NET?14?">SLMF!$H$11:$H$151</definedName>
    <definedName name="XDO_?FINAL_PER_NET?140?">SCRF!$H$19:$H$103</definedName>
    <definedName name="XDO_?FINAL_PER_NET?141?">SCRF!$H$19:$H$111</definedName>
    <definedName name="XDO_?FINAL_PER_NET?142?">SCRF!$H$19:$H$116</definedName>
    <definedName name="XDO_?FINAL_PER_NET?143?">SFEF!$H$11:$H$34</definedName>
    <definedName name="XDO_?FINAL_PER_NET?144?">SFEF!$H$11:$H$38</definedName>
    <definedName name="XDO_?FINAL_PER_NET?145?">SFEF!$H$11:$H$43</definedName>
    <definedName name="XDO_?FINAL_PER_NET?146?">SFEF!$H$11:$H$68</definedName>
    <definedName name="XDO_?FINAL_PER_NET?147?">SFEF!$H$11:$H$85</definedName>
    <definedName name="XDO_?FINAL_PER_NET?148?">SFEF!$H$11:$H$90</definedName>
    <definedName name="XDO_?FINAL_PER_NET?149?">SCHF!$H$11:$H$51</definedName>
    <definedName name="XDO_?FINAL_PER_NET?15?">SLTEF!$H$11:$H$98</definedName>
    <definedName name="XDO_?FINAL_PER_NET?150?">SCHF!$H$11:$H$112</definedName>
    <definedName name="XDO_?FINAL_PER_NET?151?">SCHF!$H$11:$H$117</definedName>
    <definedName name="XDO_?FINAL_PER_NET?152?">SCHF!$H$11:$H$124</definedName>
    <definedName name="XDO_?FINAL_PER_NET?153?">SCHF!$H$11:$H$129</definedName>
    <definedName name="XDO_?FINAL_PER_NET?154?">SCHF!$H$11:$H$134</definedName>
    <definedName name="XDO_?FINAL_PER_NET?155?">SCHF!$H$11:$H$147</definedName>
    <definedName name="XDO_?FINAL_PER_NET?156?">SCHF!$H$11:$H$151</definedName>
    <definedName name="XDO_?FINAL_PER_NET?157?">SCHF!$H$11:$H$162</definedName>
    <definedName name="XDO_?FINAL_PER_NET?158?">SCHF!$H$11:$H$170</definedName>
    <definedName name="XDO_?FINAL_PER_NET?159?">SCHF!$H$11:$H$175</definedName>
    <definedName name="XDO_?FINAL_PER_NET?16?">SLTEF!$H$11:$H$104</definedName>
    <definedName name="XDO_?FINAL_PER_NET?160?">SMUSD!$H$19:$H$45</definedName>
    <definedName name="XDO_?FINAL_PER_NET?161?">SMUSD!$H$19:$H$51</definedName>
    <definedName name="XDO_?FINAL_PER_NET?162?">SMUSD!$H$19:$H$60</definedName>
    <definedName name="XDO_?FINAL_PER_NET?163?">SMUSD!$H$19:$H$69</definedName>
    <definedName name="XDO_?FINAL_PER_NET?164?">SMUSD!$H$19:$H$95</definedName>
    <definedName name="XDO_?FINAL_PER_NET?165?">SMUSD!$H$19:$H$99</definedName>
    <definedName name="XDO_?FINAL_PER_NET?166?">SMUSD!$H$19:$H$103</definedName>
    <definedName name="XDO_?FINAL_PER_NET?167?">SMUSD!$H$19:$H$112</definedName>
    <definedName name="XDO_?FINAL_PER_NET?168?">SMUSD!$H$19:$H$120</definedName>
    <definedName name="XDO_?FINAL_PER_NET?169?">SMUSD!$H$19:$H$125</definedName>
    <definedName name="XDO_?FINAL_PER_NET?17?">SLTEF!$H$11:$H$111</definedName>
    <definedName name="XDO_?FINAL_PER_NET?170?">SMIDCAP!$H$11:$H$65</definedName>
    <definedName name="XDO_?FINAL_PER_NET?171?">SMIDCAP!$H$11:$H$71</definedName>
    <definedName name="XDO_?FINAL_PER_NET?172?">SMIDCAP!$H$11:$H$95</definedName>
    <definedName name="XDO_?FINAL_PER_NET?173?">SMIDCAP!$H$11:$H$112</definedName>
    <definedName name="XDO_?FINAL_PER_NET?174?">SMIDCAP!$H$11:$H$117</definedName>
    <definedName name="XDO_?FINAL_PER_NET?175?">SMCMF!$H$24:$H$27</definedName>
    <definedName name="XDO_?FINAL_PER_NET?176?">SMCMF!$H$24:$H$56</definedName>
    <definedName name="XDO_?FINAL_PER_NET?177?">SMCMF!$H$24:$H$61</definedName>
    <definedName name="XDO_?FINAL_PER_NET?178?">SMCOMMA!$H$11:$H$50</definedName>
    <definedName name="XDO_?FINAL_PER_NET?179?">SMCOMMA!$H$11:$H$77</definedName>
    <definedName name="XDO_?FINAL_PER_NET?18?">SLTEF!$H$11:$H$128</definedName>
    <definedName name="XDO_?FINAL_PER_NET?180?">SMCOMMA!$H$11:$H$94</definedName>
    <definedName name="XDO_?FINAL_PER_NET?181?">SMCOMMA!$H$11:$H$99</definedName>
    <definedName name="XDO_?FINAL_PER_NET?182?">SMGF!$H$24:$H$27</definedName>
    <definedName name="XDO_?FINAL_PER_NET?183?">SMGF!$H$24:$H$34</definedName>
    <definedName name="XDO_?FINAL_PER_NET?184?">SMGF!$H$24:$H$48</definedName>
    <definedName name="XDO_?FINAL_PER_NET?185?">SMGF!$H$24:$H$65</definedName>
    <definedName name="XDO_?FINAL_PER_NET?186?">SMGF!$H$24:$H$70</definedName>
    <definedName name="XDO_?FINAL_PER_NET?187?">SFLEXI!$H$11:$H$73</definedName>
    <definedName name="XDO_?FINAL_PER_NET?188?">SFLEXI!$H$11:$H$78</definedName>
    <definedName name="XDO_?FINAL_PER_NET?189?">SFLEXI!$H$11:$H$104</definedName>
    <definedName name="XDO_?FINAL_PER_NET?19?">SLTEF!$H$11:$H$145</definedName>
    <definedName name="XDO_?FINAL_PER_NET?190?">SFLEXI!$H$11:$H$121</definedName>
    <definedName name="XDO_?FINAL_PER_NET?191?">SFLEXI!$H$11:$H$126</definedName>
    <definedName name="XDO_?FINAL_PER_NET?192?">SMAAF!$H$11:$H$84</definedName>
    <definedName name="XDO_?FINAL_PER_NET?193?">SMAAF!$H$11:$H$90</definedName>
    <definedName name="XDO_?FINAL_PER_NET?194?">SMAAF!$H$11:$H$144</definedName>
    <definedName name="XDO_?FINAL_PER_NET?195?">SMAAF!$H$11:$H$149</definedName>
    <definedName name="XDO_?FINAL_PER_NET?196?">SMAAF!$H$11:$H$158</definedName>
    <definedName name="XDO_?FINAL_PER_NET?197?">SMAAF!$H$11:$H$167</definedName>
    <definedName name="XDO_?FINAL_PER_NET?198?">SMAAF!$H$11:$H$173</definedName>
    <definedName name="XDO_?FINAL_PER_NET?199?">SMAAF!$H$11:$H$183</definedName>
    <definedName name="XDO_?FINAL_PER_NET?2?">#REF!</definedName>
    <definedName name="XDO_?FINAL_PER_NET?20?">SLTEF!$H$11:$H$150</definedName>
    <definedName name="XDO_?FINAL_PER_NET?200?">SMAAF!$H$11:$H$193</definedName>
    <definedName name="XDO_?FINAL_PER_NET?201?">SMAAF!$H$11:$H$198</definedName>
    <definedName name="XDO_?FINAL_PER_NET?202?">SBLUECHIP!$H$11:$H$63</definedName>
    <definedName name="XDO_?FINAL_PER_NET?203?">SBLUECHIP!$H$11:$H$92</definedName>
    <definedName name="XDO_?FINAL_PER_NET?204?">SBLUECHIP!$H$11:$H$109</definedName>
    <definedName name="XDO_?FINAL_PER_NET?205?">SBLUECHIP!$H$11:$H$114</definedName>
    <definedName name="XDO_?FINAL_PER_NET?206?">SAOF!$H$11:$H$198</definedName>
    <definedName name="XDO_?FINAL_PER_NET?207?">SAOF!$H$11:$H$231</definedName>
    <definedName name="XDO_?FINAL_PER_NET?208?">SAOF!$H$11:$H$235</definedName>
    <definedName name="XDO_?FINAL_PER_NET?209?">SAOF!$H$11:$H$245</definedName>
    <definedName name="XDO_?FINAL_PER_NET?21?">#REF!</definedName>
    <definedName name="XDO_?FINAL_PER_NET?210?">SAOF!$H$11:$H$255</definedName>
    <definedName name="XDO_?FINAL_PER_NET?211?">SAOF!$H$11:$H$260</definedName>
    <definedName name="XDO_?FINAL_PER_NET?212?">SIF!$H$11:$H$52</definedName>
    <definedName name="XDO_?FINAL_PER_NET?213?">SIF!$H$11:$H$80</definedName>
    <definedName name="XDO_?FINAL_PER_NET?214?">SIF!$H$11:$H$89</definedName>
    <definedName name="XDO_?FINAL_PER_NET?215?">SIF!$H$11:$H$101</definedName>
    <definedName name="XDO_?FINAL_PER_NET?216?">SIF!$H$11:$H$106</definedName>
    <definedName name="XDO_?FINAL_PER_NET?217?">SMLDF!$H$19:$H$42</definedName>
    <definedName name="XDO_?FINAL_PER_NET?218?">SMLDF!$H$19:$H$46</definedName>
    <definedName name="XDO_?FINAL_PER_NET?219?">SMLDF!$H$19:$H$53</definedName>
    <definedName name="XDO_?FINAL_PER_NET?22?">#REF!</definedName>
    <definedName name="XDO_?FINAL_PER_NET?220?">SMLDF!$H$19:$H$57</definedName>
    <definedName name="XDO_?FINAL_PER_NET?221?">SMLDF!$H$19:$H$62</definedName>
    <definedName name="XDO_?FINAL_PER_NET?222?">SMLDF!$H$19:$H$71</definedName>
    <definedName name="XDO_?FINAL_PER_NET?223?">SMLDF!$H$19:$H$87</definedName>
    <definedName name="XDO_?FINAL_PER_NET?224?">SMLDF!$H$19:$H$92</definedName>
    <definedName name="XDO_?FINAL_PER_NET?225?">SMLDF!$H$19:$H$103</definedName>
    <definedName name="XDO_?FINAL_PER_NET?226?">SMLDF!$H$19:$H$111</definedName>
    <definedName name="XDO_?FINAL_PER_NET?227?">SMLDF!$H$19:$H$116</definedName>
    <definedName name="XDO_?FINAL_PER_NET?228?">SSTDF!$H$19:$H$75</definedName>
    <definedName name="XDO_?FINAL_PER_NET?229?">SSTDF!$H$19:$H$79</definedName>
    <definedName name="XDO_?FINAL_PER_NET?23?">#REF!</definedName>
    <definedName name="XDO_?FINAL_PER_NET?230?">SSTDF!$H$19:$H$89</definedName>
    <definedName name="XDO_?FINAL_PER_NET?231?">SSTDF!$H$19:$H$93</definedName>
    <definedName name="XDO_?FINAL_PER_NET?232?">SSTDF!$H$19:$H$101</definedName>
    <definedName name="XDO_?FINAL_PER_NET?233?">SSTDF!$H$19:$H$117</definedName>
    <definedName name="XDO_?FINAL_PER_NET?234?">SSTDF!$H$19:$H$121</definedName>
    <definedName name="XDO_?FINAL_PER_NET?235?">SSTDF!$H$19:$H$125</definedName>
    <definedName name="XDO_?FINAL_PER_NET?236?">SSTDF!$H$19:$H$134</definedName>
    <definedName name="XDO_?FINAL_PER_NET?237?">SSTDF!$H$19:$H$142</definedName>
    <definedName name="XDO_?FINAL_PER_NET?238?">SSTDF!$H$19:$H$147</definedName>
    <definedName name="XDO_?FINAL_PER_NET?239?">SETFGOLD!$H$44</definedName>
    <definedName name="XDO_?FINAL_PER_NET?24?">#REF!</definedName>
    <definedName name="XDO_?FINAL_PER_NET?240?">SETFGOLD!$H$44:$H$56</definedName>
    <definedName name="XDO_?FINAL_PER_NET?241?">SETFGOLD!$H$44:$H$61</definedName>
    <definedName name="XDO_?FINAL_PER_NET?242?">SPSU!$H$11:$H$35</definedName>
    <definedName name="XDO_?FINAL_PER_NET?243?">SPSU!$H$11:$H$62</definedName>
    <definedName name="XDO_?FINAL_PER_NET?244?">SPSU!$H$11:$H$79</definedName>
    <definedName name="XDO_?FINAL_PER_NET?245?">SPSU!$H$11:$H$84</definedName>
    <definedName name="XDO_?FINAL_PER_NET?246?">SGF!$H$44</definedName>
    <definedName name="XDO_?FINAL_PER_NET?247?">SGF!$H$44:$H$54</definedName>
    <definedName name="XDO_?FINAL_PER_NET?248?">SGF!$H$44:$H$59</definedName>
    <definedName name="XDO_?FINAL_PER_NET?249?">SBISENSEX!$H$11:$H$40</definedName>
    <definedName name="XDO_?FINAL_PER_NET?25?">SMGLF!$H$11:$H$54</definedName>
    <definedName name="XDO_?FINAL_PER_NET?250?">SBISENSEX!$H$11:$H$83</definedName>
    <definedName name="XDO_?FINAL_PER_NET?251?">SBISENSEX!$H$11:$H$88</definedName>
    <definedName name="XDO_?FINAL_PER_NET?252?">SSCF!$H$11:$H$73</definedName>
    <definedName name="XDO_?FINAL_PER_NET?253?">SSCF!$H$11:$H$101</definedName>
    <definedName name="XDO_?FINAL_PER_NET?254?">SSCF!$H$11:$H$118</definedName>
    <definedName name="XDO_?FINAL_PER_NET?255?">SSCF!$H$11:$H$123</definedName>
    <definedName name="XDO_?FINAL_PER_NET?256?">SBPF!$H$19:$H$38</definedName>
    <definedName name="XDO_?FINAL_PER_NET?257?">SBPF!$H$19:$H$46</definedName>
    <definedName name="XDO_?FINAL_PER_NET?258?">SBPF!$H$19:$H$50</definedName>
    <definedName name="XDO_?FINAL_PER_NET?259?">SBPF!$H$19:$H$54</definedName>
    <definedName name="XDO_?FINAL_PER_NET?26?">SMGLF!$H$11:$H$81</definedName>
    <definedName name="XDO_?FINAL_PER_NET?260?">SBPF!$H$19:$H$78</definedName>
    <definedName name="XDO_?FINAL_PER_NET?261?">SBPF!$H$19:$H$82</definedName>
    <definedName name="XDO_?FINAL_PER_NET?262?">SBPF!$H$19:$H$93</definedName>
    <definedName name="XDO_?FINAL_PER_NET?263?">SBPF!$H$19:$H$101</definedName>
    <definedName name="XDO_?FINAL_PER_NET?264?">SBPF!$H$19:$H$106</definedName>
    <definedName name="XDO_?FINAL_PER_NET?265?">SBFS!$H$11:$H$48</definedName>
    <definedName name="XDO_?FINAL_PER_NET?266?">SBFS!$H$11:$H$75</definedName>
    <definedName name="XDO_?FINAL_PER_NET?267?">SBFS!$H$11:$H$92</definedName>
    <definedName name="XDO_?FINAL_PER_NET?268?">SBFS!$H$11:$H$97</definedName>
    <definedName name="XDO_?FINAL_PER_NET?269?">SETFNN50!$H$11:$H$60</definedName>
    <definedName name="XDO_?FINAL_PER_NET?27?">SMGLF!$H$11:$H$98</definedName>
    <definedName name="XDO_?FINAL_PER_NET?270?">SETFNN50!$H$11:$H$103</definedName>
    <definedName name="XDO_?FINAL_PER_NET?271?">SETFNN50!$H$11:$H$108</definedName>
    <definedName name="XDO_?FINAL_PER_NET?272?">SETFNIFBK!$H$11:$H$24</definedName>
    <definedName name="XDO_?FINAL_PER_NET?273?">SETFNIFBK!$H$11:$H$67</definedName>
    <definedName name="XDO_?FINAL_PER_NET?274?">SETFNIFBK!$H$11:$H$72</definedName>
    <definedName name="XDO_?FINAL_PER_NET?275?">SETFBSE100!$H$11:$H$110</definedName>
    <definedName name="XDO_?FINAL_PER_NET?276?">SETFBSE100!$H$11:$H$153</definedName>
    <definedName name="XDO_?FINAL_PER_NET?277?">SETFBSE100!$H$11:$H$158</definedName>
    <definedName name="XDO_?FINAL_PER_NET?278?">SESF!$H$11:$H$91</definedName>
    <definedName name="XDO_?FINAL_PER_NET?279?">SESF!$H$11:$H$96</definedName>
    <definedName name="XDO_?FINAL_PER_NET?28?">SMGLF!$H$11:$H$103</definedName>
    <definedName name="XDO_?FINAL_PER_NET?280?">SESF!$H$11:$H$118</definedName>
    <definedName name="XDO_?FINAL_PER_NET?281?">SESF!$H$11:$H$122</definedName>
    <definedName name="XDO_?FINAL_PER_NET?282?">SESF!$H$11:$H$132</definedName>
    <definedName name="XDO_?FINAL_PER_NET?283?">SESF!$H$11:$H$146</definedName>
    <definedName name="XDO_?FINAL_PER_NET?284?">SESF!$H$11:$H$156</definedName>
    <definedName name="XDO_?FINAL_PER_NET?285?">SESF!$H$11:$H$162</definedName>
    <definedName name="XDO_?FINAL_PER_NET?286?">SESF!$H$11:$H$172</definedName>
    <definedName name="XDO_?FINAL_PER_NET?287?">SESF!$H$11:$H$177</definedName>
    <definedName name="XDO_?FINAL_PER_NET?288?">SETFNIF50!$H$11:$H$60</definedName>
    <definedName name="XDO_?FINAL_PER_NET?289?">SETFNIF50!$H$11:$H$103</definedName>
    <definedName name="XDO_?FINAL_PER_NET?29?">#REF!</definedName>
    <definedName name="XDO_?FINAL_PER_NET?290?">SETFNIF50!$H$11:$H$108</definedName>
    <definedName name="XDO_?FINAL_PER_NET?291?">SETF10GILT!$H$24</definedName>
    <definedName name="XDO_?FINAL_PER_NET?292?">SETF10GILT!$H$24:$H$53</definedName>
    <definedName name="XDO_?FINAL_PER_NET?293?">SETF10GILT!$H$24:$H$58</definedName>
    <definedName name="XDO_?FINAL_PER_NET?294?">'SLTAF-IV'!$H$11:$H$39</definedName>
    <definedName name="XDO_?FINAL_PER_NET?295?">'SLTAF-IV'!$H$11:$H$82</definedName>
    <definedName name="XDO_?FINAL_PER_NET?296?">'SLTAF-IV'!$H$11:$H$87</definedName>
    <definedName name="XDO_?FINAL_PER_NET?297?">'SLTAF-V'!$H$11:$H$41</definedName>
    <definedName name="XDO_?FINAL_PER_NET?298?">'SLTAF-V'!$H$11:$H$84</definedName>
    <definedName name="XDO_?FINAL_PER_NET?299?">'SLTAF-V'!$H$11:$H$89</definedName>
    <definedName name="XDO_?FINAL_PER_NET?3?">#REF!</definedName>
    <definedName name="XDO_?FINAL_PER_NET?30?">#REF!</definedName>
    <definedName name="XDO_?FINAL_PER_NET?300?">'SLTAF-VI'!$H$11:$H$44</definedName>
    <definedName name="XDO_?FINAL_PER_NET?301?">'SLTAF-VI'!$H$11:$H$87</definedName>
    <definedName name="XDO_?FINAL_PER_NET?302?">'SLTAF-VI'!$H$11:$H$92</definedName>
    <definedName name="XDO_?FINAL_PER_NET?303?">SETFSN50!$H$11:$H$60</definedName>
    <definedName name="XDO_?FINAL_PER_NET?304?">SETFSN50!$H$11:$H$103</definedName>
    <definedName name="XDO_?FINAL_PER_NET?305?">SETFSN50!$H$11:$H$108</definedName>
    <definedName name="XDO_?FINAL_PER_NET?306?">SBIETFQLTY!$H$11:$H$40</definedName>
    <definedName name="XDO_?FINAL_PER_NET?307?">SBIETFQLTY!$H$11:$H$83</definedName>
    <definedName name="XDO_?FINAL_PER_NET?308?">SBIETFQLTY!$H$11:$H$88</definedName>
    <definedName name="XDO_?FINAL_PER_NET?309?">SCBF!$H$19:$H$71</definedName>
    <definedName name="XDO_?FINAL_PER_NET?31?">SEHF!$H$11:$H$52</definedName>
    <definedName name="XDO_?FINAL_PER_NET?310?">SCBF!$H$19:$H$75</definedName>
    <definedName name="XDO_?FINAL_PER_NET?311?">SCBF!$H$19:$H$84</definedName>
    <definedName name="XDO_?FINAL_PER_NET?312?">SCBF!$H$19:$H$88</definedName>
    <definedName name="XDO_?FINAL_PER_NET?313?">SCBF!$H$19:$H$92</definedName>
    <definedName name="XDO_?FINAL_PER_NET?314?">SCBF!$H$19:$H$100</definedName>
    <definedName name="XDO_?FINAL_PER_NET?315?">SCBF!$H$19:$H$107</definedName>
    <definedName name="XDO_?FINAL_PER_NET?316?">SCBF!$H$19:$H$120</definedName>
    <definedName name="XDO_?FINAL_PER_NET?317?">SCBF!$H$19:$H$124</definedName>
    <definedName name="XDO_?FINAL_PER_NET?318?">SCBF!$H$19:$H$135</definedName>
    <definedName name="XDO_?FINAL_PER_NET?319?">SCBF!$H$19:$H$143</definedName>
    <definedName name="XDO_?FINAL_PER_NET?32?">SEHF!$H$11:$H$56</definedName>
    <definedName name="XDO_?FINAL_PER_NET?320?">SCBF!$H$19:$H$148</definedName>
    <definedName name="XDO_?FINAL_PER_NET?321?">SEMVF!$H$11:$H$60</definedName>
    <definedName name="XDO_?FINAL_PER_NET?322?">SEMVF!$H$11:$H$103</definedName>
    <definedName name="XDO_?FINAL_PER_NET?323?">SEMVF!$H$11:$H$108</definedName>
    <definedName name="XDO_?FINAL_PER_NET?324?">'SFMP- Series 1'!$H$24</definedName>
    <definedName name="XDO_?FINAL_PER_NET?325?">'SFMP- Series 1'!$H$24:$H$33</definedName>
    <definedName name="XDO_?FINAL_PER_NET?326?">'SFMP- Series 1'!$H$24:$H$52</definedName>
    <definedName name="XDO_?FINAL_PER_NET?327?">'SFMP- Series 1'!$H$24:$H$67</definedName>
    <definedName name="XDO_?FINAL_PER_NET?328?">'SFMP- Series 1'!$H$24:$H$72</definedName>
    <definedName name="XDO_?FINAL_PER_NET?329?">'SFMP- Series 6'!$H$24:$H$25</definedName>
    <definedName name="XDO_?FINAL_PER_NET?33?">SEHF!$H$11:$H$63</definedName>
    <definedName name="XDO_?FINAL_PER_NET?330?">'SFMP- Series 6'!$H$24:$H$32</definedName>
    <definedName name="XDO_?FINAL_PER_NET?331?">'SFMP- Series 6'!$H$24:$H$51</definedName>
    <definedName name="XDO_?FINAL_PER_NET?332?">'SFMP- Series 6'!$H$24:$H$66</definedName>
    <definedName name="XDO_?FINAL_PER_NET?333?">'SFMP- Series 6'!$H$24:$H$71</definedName>
    <definedName name="XDO_?FINAL_PER_NET?334?">'SFMP- Series 34'!$H$24:$H$25</definedName>
    <definedName name="XDO_?FINAL_PER_NET?335?">'SFMP- Series 34'!$H$24:$H$29</definedName>
    <definedName name="XDO_?FINAL_PER_NET?336?">'SFMP- Series 34'!$H$24:$H$46</definedName>
    <definedName name="XDO_?FINAL_PER_NET?337?">'SFMP- Series 34'!$H$24:$H$61</definedName>
    <definedName name="XDO_?FINAL_PER_NET?338?">'SFMP- Series 34'!$H$24:$H$66</definedName>
    <definedName name="XDO_?FINAL_PER_NET?339?">'SMCBF-IP'!$H$11:$H$43</definedName>
    <definedName name="XDO_?FINAL_PER_NET?34?">SEHF!$H$11:$H$116</definedName>
    <definedName name="XDO_?FINAL_PER_NET?340?">'SMCBF-IP'!$H$11:$H$50</definedName>
    <definedName name="XDO_?FINAL_PER_NET?341?">'SMCBF-IP'!$H$11:$H$58</definedName>
    <definedName name="XDO_?FINAL_PER_NET?342?">'SMCBF-IP'!$H$11:$H$77</definedName>
    <definedName name="XDO_?FINAL_PER_NET?343?">'SMCBF-IP'!$H$11:$H$94</definedName>
    <definedName name="XDO_?FINAL_PER_NET?344?">'SMCBF-IP'!$H$11:$H$99</definedName>
    <definedName name="XDO_?FINAL_PER_NET?345?">SFRDF!$H$19:$H$22</definedName>
    <definedName name="XDO_?FINAL_PER_NET?346?">SFRDF!$H$19:$H$32</definedName>
    <definedName name="XDO_?FINAL_PER_NET?347?">SFRDF!$H$19:$H$39</definedName>
    <definedName name="XDO_?FINAL_PER_NET?348?">SFRDF!$H$19:$H$46</definedName>
    <definedName name="XDO_?FINAL_PER_NET?349?">SFRDF!$H$19:$H$54</definedName>
    <definedName name="XDO_?FINAL_PER_NET?35?">SEHF!$H$11:$H$122</definedName>
    <definedName name="XDO_?FINAL_PER_NET?350?">SFRDF!$H$19:$H$67</definedName>
    <definedName name="XDO_?FINAL_PER_NET?351?">SFRDF!$H$19:$H$75</definedName>
    <definedName name="XDO_?FINAL_PER_NET?352?">SFRDF!$H$19:$H$80</definedName>
    <definedName name="XDO_?FINAL_PER_NET?353?">SBIETFIT!$H$11:$H$20</definedName>
    <definedName name="XDO_?FINAL_PER_NET?354?">SBIETFIT!$H$11:$H$63</definedName>
    <definedName name="XDO_?FINAL_PER_NET?355?">SBIETFIT!$H$11:$H$68</definedName>
    <definedName name="XDO_?FINAL_PER_NET?356?">SBIETFPB!$H$11:$H$20</definedName>
    <definedName name="XDO_?FINAL_PER_NET?357?">SBIETFPB!$H$11:$H$63</definedName>
    <definedName name="XDO_?FINAL_PER_NET?358?">SBIETFPB!$H$11:$H$68</definedName>
    <definedName name="XDO_?FINAL_PER_NET?359?">'SRBF-AP'!$H$11:$H$64</definedName>
    <definedName name="XDO_?FINAL_PER_NET?36?">SEHF!$H$11:$H$128</definedName>
    <definedName name="XDO_?FINAL_PER_NET?360?">'SRBF-AP'!$H$11:$H$74</definedName>
    <definedName name="XDO_?FINAL_PER_NET?361?">'SRBF-AP'!$H$11:$H$82</definedName>
    <definedName name="XDO_?FINAL_PER_NET?362?">'SRBF-AP'!$H$11:$H$111</definedName>
    <definedName name="XDO_?FINAL_PER_NET?363?">'SRBF-AP'!$H$11:$H$116</definedName>
    <definedName name="XDO_?FINAL_PER_NET?364?">'SRBF-AHP'!$H$11:$H$64</definedName>
    <definedName name="XDO_?FINAL_PER_NET?365?">'SRBF-AHP'!$H$11:$H$74</definedName>
    <definedName name="XDO_?FINAL_PER_NET?366?">'SRBF-AHP'!$H$11:$H$82</definedName>
    <definedName name="XDO_?FINAL_PER_NET?367?">'SRBF-AHP'!$H$11:$H$103</definedName>
    <definedName name="XDO_?FINAL_PER_NET?368?">'SRBF-AHP'!$H$11:$H$109</definedName>
    <definedName name="XDO_?FINAL_PER_NET?369?">'SRBF-AHP'!$H$11:$H$119</definedName>
    <definedName name="XDO_?FINAL_PER_NET?37?">SEHF!$H$11:$H$134</definedName>
    <definedName name="XDO_?FINAL_PER_NET?370?">'SRBF-AHP'!$H$11:$H$124</definedName>
    <definedName name="XDO_?FINAL_PER_NET?371?">'SRBF-CHP'!$H$11:$H$63</definedName>
    <definedName name="XDO_?FINAL_PER_NET?372?">'SRBF-CHP'!$H$11:$H$84</definedName>
    <definedName name="XDO_?FINAL_PER_NET?373?">'SRBF-CHP'!$H$11:$H$92</definedName>
    <definedName name="XDO_?FINAL_PER_NET?374?">'SRBF-CHP'!$H$11:$H$121</definedName>
    <definedName name="XDO_?FINAL_PER_NET?375?">'SRBF-CHP'!$H$11:$H$126</definedName>
    <definedName name="XDO_?FINAL_PER_NET?376?">'SRBF-CP'!$H$11:$H$63</definedName>
    <definedName name="XDO_?FINAL_PER_NET?377?">'SRBF-CP'!$H$11:$H$83</definedName>
    <definedName name="XDO_?FINAL_PER_NET?378?">'SRBF-CP'!$H$11:$H$118</definedName>
    <definedName name="XDO_?FINAL_PER_NET?379?">'SRBF-CP'!$H$11:$H$123</definedName>
    <definedName name="XDO_?FINAL_PER_NET?38?">SEHF!$H$11:$H$144</definedName>
    <definedName name="XDO_?FINAL_PER_NET?380?">'SIA-US EQUITY FOF'!$H$44</definedName>
    <definedName name="XDO_?FINAL_PER_NET?381?">'SIA-US EQUITY FOF'!$H$44:$H$56</definedName>
    <definedName name="XDO_?FINAL_PER_NET?382?">'SIA-US EQUITY FOF'!$H$44:$H$61</definedName>
    <definedName name="XDO_?FINAL_PER_NET?383?">'SNN50'!$H$11:$H$60</definedName>
    <definedName name="XDO_?FINAL_PER_NET?384?">'SNN50'!$H$11:$H$103</definedName>
    <definedName name="XDO_?FINAL_PER_NET?385?">'SNN50'!$H$11:$H$108</definedName>
    <definedName name="XDO_?FINAL_PER_NET?386?">SBIETFCON!$H$11:$H$40</definedName>
    <definedName name="XDO_?FINAL_PER_NET?387?">SBIETFCON!$H$11:$H$83</definedName>
    <definedName name="XDO_?FINAL_PER_NET?388?">SBIETFCON!$H$11:$H$88</definedName>
    <definedName name="XDO_?FINAL_PER_NET?389?">SBAF!$H$11:$H$90</definedName>
    <definedName name="XDO_?FINAL_PER_NET?39?">SEHF!$H$11:$H$152</definedName>
    <definedName name="XDO_?FINAL_PER_NET?390?">SBAF!$H$11:$H$96</definedName>
    <definedName name="XDO_?FINAL_PER_NET?391?">SBAF!$H$11:$H$142</definedName>
    <definedName name="XDO_?FINAL_PER_NET?392?">SBAF!$H$11:$H$146</definedName>
    <definedName name="XDO_?FINAL_PER_NET?393?">SBAF!$H$11:$H$155</definedName>
    <definedName name="XDO_?FINAL_PER_NET?394?">SBAF!$H$11:$H$160</definedName>
    <definedName name="XDO_?FINAL_PER_NET?395?">SBAF!$H$11:$H$170</definedName>
    <definedName name="XDO_?FINAL_PER_NET?396?">SBAF!$H$11:$H$176</definedName>
    <definedName name="XDO_?FINAL_PER_NET?397?">SBAF!$H$11:$H$185</definedName>
    <definedName name="XDO_?FINAL_PER_NET?398?">SBAF!$H$11:$H$197</definedName>
    <definedName name="XDO_?FINAL_PER_NET?399?">SBAF!$H$11:$H$202</definedName>
    <definedName name="XDO_?FINAL_PER_NET?4?">#REF!</definedName>
    <definedName name="XDO_?FINAL_PER_NET?40?">SEHF!$H$11:$H$160</definedName>
    <definedName name="XDO_?FINAL_PER_NET?400?">'SFMP- Series 51'!$H$36:$H$37</definedName>
    <definedName name="XDO_?FINAL_PER_NET?401?">'SFMP- Series 51'!$H$36:$H$54</definedName>
    <definedName name="XDO_?FINAL_PER_NET?402?">'SFMP- Series 51'!$H$36:$H$59</definedName>
    <definedName name="XDO_?FINAL_PER_NET?403?">'SFMP- Series 52'!$H$26</definedName>
    <definedName name="XDO_?FINAL_PER_NET?404?">'SFMP- Series 52'!$H$26:$H$39</definedName>
    <definedName name="XDO_?FINAL_PER_NET?405?">'SFMP- Series 52'!$H$26:$H$56</definedName>
    <definedName name="XDO_?FINAL_PER_NET?406?">'SFMP- Series 52'!$H$26:$H$61</definedName>
    <definedName name="XDO_?FINAL_PER_NET?407?">'SFMP- Series 53'!$H$26:$H$33</definedName>
    <definedName name="XDO_?FINAL_PER_NET?408?">'SFMP- Series 53'!$H$26:$H$47</definedName>
    <definedName name="XDO_?FINAL_PER_NET?409?">'SFMP- Series 53'!$H$26:$H$53</definedName>
    <definedName name="XDO_?FINAL_PER_NET?41?">SEHF!$H$11:$H$164</definedName>
    <definedName name="XDO_?FINAL_PER_NET?410?">'SFMP- Series 53'!$H$26:$H$68</definedName>
    <definedName name="XDO_?FINAL_PER_NET?411?">'SFMP- Series 53'!$H$26:$H$73</definedName>
    <definedName name="XDO_?FINAL_PER_NET?412?">'SFMP- Series 54'!$H$24</definedName>
    <definedName name="XDO_?FINAL_PER_NET?413?">'SFMP- Series 54'!$H$24:$H$30</definedName>
    <definedName name="XDO_?FINAL_PER_NET?414?">'SFMP- Series 54'!$H$24:$H$42</definedName>
    <definedName name="XDO_?FINAL_PER_NET?415?">'SFMP- Series 54'!$H$24:$H$46</definedName>
    <definedName name="XDO_?FINAL_PER_NET?416?">'SFMP- Series 54'!$H$24:$H$61</definedName>
    <definedName name="XDO_?FINAL_PER_NET?417?">'SFMP- Series 54'!$H$24:$H$66</definedName>
    <definedName name="XDO_?FINAL_PER_NET?418?">'SFMP- Series 55'!$H$24</definedName>
    <definedName name="XDO_?FINAL_PER_NET?419?">'SFMP- Series 55'!$H$24:$H$36</definedName>
    <definedName name="XDO_?FINAL_PER_NET?42?">SEHF!$H$11:$H$173</definedName>
    <definedName name="XDO_?FINAL_PER_NET?420?">'SFMP- Series 55'!$H$24:$H$47</definedName>
    <definedName name="XDO_?FINAL_PER_NET?421?">'SFMP- Series 55'!$H$24:$H$56</definedName>
    <definedName name="XDO_?FINAL_PER_NET?422?">'SFMP- Series 55'!$H$24:$H$71</definedName>
    <definedName name="XDO_?FINAL_PER_NET?423?">'SFMP- Series 55'!$H$24:$H$76</definedName>
    <definedName name="XDO_?FINAL_PER_NET?424?">'SFMP- Series 57'!$H$24</definedName>
    <definedName name="XDO_?FINAL_PER_NET?425?">'SFMP- Series 57'!$H$24:$H$31</definedName>
    <definedName name="XDO_?FINAL_PER_NET?426?">'SFMP- Series 57'!$H$24:$H$44</definedName>
    <definedName name="XDO_?FINAL_PER_NET?427?">'SFMP- Series 57'!$H$24:$H$54</definedName>
    <definedName name="XDO_?FINAL_PER_NET?428?">'SFMP- Series 57'!$H$24:$H$69</definedName>
    <definedName name="XDO_?FINAL_PER_NET?429?">'SFMP- Series 57'!$H$24:$H$74</definedName>
    <definedName name="XDO_?FINAL_PER_NET?43?">SEHF!$H$11:$H$185</definedName>
    <definedName name="XDO_?FINAL_PER_NET?430?">'SFMP- Series 58'!$H$24</definedName>
    <definedName name="XDO_?FINAL_PER_NET?431?">'SFMP- Series 58'!$H$24:$H$34</definedName>
    <definedName name="XDO_?FINAL_PER_NET?432?">'SFMP- Series 58'!$H$24:$H$53</definedName>
    <definedName name="XDO_?FINAL_PER_NET?433?">'SFMP- Series 58'!$H$24:$H$68</definedName>
    <definedName name="XDO_?FINAL_PER_NET?434?">'SFMP- Series 58'!$H$24:$H$73</definedName>
    <definedName name="XDO_?FINAL_PER_NET?435?">SCPSE!$H$52</definedName>
    <definedName name="XDO_?FINAL_PER_NET?436?">SCPSE!$H$52:$H$57</definedName>
    <definedName name="XDO_?FINAL_PER_NET?437?">'SFMP- Series 60'!$H$24</definedName>
    <definedName name="XDO_?FINAL_PER_NET?438?">'SFMP- Series 60'!$H$24:$H$33</definedName>
    <definedName name="XDO_?FINAL_PER_NET?439?">'SFMP- Series 60'!$H$24:$H$53</definedName>
    <definedName name="XDO_?FINAL_PER_NET?44?">SEHF!$H$11:$H$190</definedName>
    <definedName name="XDO_?FINAL_PER_NET?440?">'SFMP- Series 60'!$H$24:$H$68</definedName>
    <definedName name="XDO_?FINAL_PER_NET?441?">'SFMP- Series 60'!$H$24:$H$73</definedName>
    <definedName name="XDO_?FINAL_PER_NET?442?">SMCF!$H$11:$H$80</definedName>
    <definedName name="XDO_?FINAL_PER_NET?443?">SMCF!$H$11:$H$107</definedName>
    <definedName name="XDO_?FINAL_PER_NET?444?">SMCF!$H$11:$H$124</definedName>
    <definedName name="XDO_?FINAL_PER_NET?445?">SMCF!$H$11:$H$129</definedName>
    <definedName name="XDO_?FINAL_PER_NET?446?">'SFMP- Series 61'!$H$24:$H$25</definedName>
    <definedName name="XDO_?FINAL_PER_NET?447?">'SFMP- Series 61'!$H$24:$H$39</definedName>
    <definedName name="XDO_?FINAL_PER_NET?448?">'SFMP- Series 61'!$H$24:$H$62</definedName>
    <definedName name="XDO_?FINAL_PER_NET?449?">'SFMP- Series 61'!$H$24:$H$77</definedName>
    <definedName name="XDO_?FINAL_PER_NET?45?">#REF!</definedName>
    <definedName name="XDO_?FINAL_PER_NET?450?">'SFMP- Series 61'!$H$24:$H$82</definedName>
    <definedName name="XDO_?FINAL_PER_NET?451?">SNM150IF!$H$11:$H$159</definedName>
    <definedName name="XDO_?FINAL_PER_NET?452?">SNM150IF!$H$11:$H$163</definedName>
    <definedName name="XDO_?FINAL_PER_NET?453?">SNM150IF!$H$11:$H$206</definedName>
    <definedName name="XDO_?FINAL_PER_NET?454?">SNM150IF!$H$11:$H$211</definedName>
    <definedName name="XDO_?FINAL_PER_NET?455?">SNS250IF!$H$11:$H$259</definedName>
    <definedName name="XDO_?FINAL_PER_NET?456?">SNS250IF!$H$11:$H$264</definedName>
    <definedName name="XDO_?FINAL_PER_NET?457?">SNS250IF!$H$11:$H$307</definedName>
    <definedName name="XDO_?FINAL_PER_NET?458?">SNS250IF!$H$11:$H$312</definedName>
    <definedName name="XDO_?FINAL_PER_NET?459?">'SCIGI-JUN 2036'!$H$24</definedName>
    <definedName name="XDO_?FINAL_PER_NET?46?">#REF!</definedName>
    <definedName name="XDO_?FINAL_PER_NET?460?">'SCIGI-JUN 2036'!$H$24:$H$53</definedName>
    <definedName name="XDO_?FINAL_PER_NET?461?">'SCIGI-JUN 2036'!$H$24:$H$58</definedName>
    <definedName name="XDO_?FINAL_PER_NET?462?">'SCIGI-APR 2029'!$H$24</definedName>
    <definedName name="XDO_?FINAL_PER_NET?463?">'SCIGI-APR 2029'!$H$24:$H$53</definedName>
    <definedName name="XDO_?FINAL_PER_NET?464?">'SCIGI-APR 2029'!$H$24:$H$58</definedName>
    <definedName name="XDO_?FINAL_PER_NET?465?">'SCISI-SEP 2027'!$H$24</definedName>
    <definedName name="XDO_?FINAL_PER_NET?466?">'SCISI-SEP 2027'!$H$24:$H$50</definedName>
    <definedName name="XDO_?FINAL_PER_NET?467?">'SCISI-SEP 2027'!$H$24:$H$77</definedName>
    <definedName name="XDO_?FINAL_PER_NET?468?">'SCISI-SEP 2027'!$H$24:$H$82</definedName>
    <definedName name="XDO_?FINAL_PER_NET?469?">SLDF!$H$24:$H$27</definedName>
    <definedName name="XDO_?FINAL_PER_NET?47?">SMIF!$H$19:$H$35</definedName>
    <definedName name="XDO_?FINAL_PER_NET?470?">SLDF!$H$24:$H$31</definedName>
    <definedName name="XDO_?FINAL_PER_NET?471?">SLDF!$H$24:$H$52</definedName>
    <definedName name="XDO_?FINAL_PER_NET?472?">SLDF!$H$24:$H$60</definedName>
    <definedName name="XDO_?FINAL_PER_NET?473?">SLDF!$H$24:$H$65</definedName>
    <definedName name="XDO_?FINAL_PER_NET?474?">SDYF!$H$11:$H$64</definedName>
    <definedName name="XDO_?FINAL_PER_NET?475?">SDYF!$H$11:$H$71</definedName>
    <definedName name="XDO_?FINAL_PER_NET?476?">SDYF!$H$11:$H$98</definedName>
    <definedName name="XDO_?FINAL_PER_NET?477?">SDYF!$H$11:$H$115</definedName>
    <definedName name="XDO_?FINAL_PER_NET?478?">SDYF!$H$11:$H$120</definedName>
    <definedName name="XDO_?FINAL_PER_NET?479?">'SBI-BSE-SENSEX-IF'!$H$11:$H$40</definedName>
    <definedName name="XDO_?FINAL_PER_NET?48?">SMIF!$H$19:$H$41</definedName>
    <definedName name="XDO_?FINAL_PER_NET?480?">'SBI-BSE-SENSEX-IF'!$H$11:$H$83</definedName>
    <definedName name="XDO_?FINAL_PER_NET?481?">'SBI-BSE-SENSEX-IF'!$H$11:$H$88</definedName>
    <definedName name="XDO_?FINAL_PER_NET?482?">LIQUIDSBI!$H$52</definedName>
    <definedName name="XDO_?FINAL_PER_NET?483?">LIQUIDSBI!$H$52:$H$57</definedName>
    <definedName name="XDO_?FINAL_PER_NET?484?">SN50EWIF!$H$11:$H$60</definedName>
    <definedName name="XDO_?FINAL_PER_NET?485?">SN50EWIF!$H$11:$H$103</definedName>
    <definedName name="XDO_?FINAL_PER_NET?486?">SN50EWIF!$H$11:$H$108</definedName>
    <definedName name="XDO_?FINAL_PER_NET?487?">SEOF!$H$11:$H$48</definedName>
    <definedName name="XDO_?FINAL_PER_NET?488?">SEOF!$H$11:$H$75</definedName>
    <definedName name="XDO_?FINAL_PER_NET?489?">SEOF!$H$11:$H$92</definedName>
    <definedName name="XDO_?FINAL_PER_NET?49?">SMIF!$H$19:$H$48</definedName>
    <definedName name="XDO_?FINAL_PER_NET?490?">SEOF!$H$11:$H$97</definedName>
    <definedName name="XDO_?FINAL_PER_NET?491?">'SBI-AOF'!$H$11:$H$45</definedName>
    <definedName name="XDO_?FINAL_PER_NET?492?">'SBI-AOF'!$H$11:$H$72</definedName>
    <definedName name="XDO_?FINAL_PER_NET?493?">'SBI-AOF'!$H$11:$H$89</definedName>
    <definedName name="XDO_?FINAL_PER_NET?494?">'SBI-AOF'!$H$11:$H$94</definedName>
    <definedName name="XDO_?FINAL_PER_NET?495?">SETFSILVER!$H$44</definedName>
    <definedName name="XDO_?FINAL_PER_NET?496?">SETFSILVER!$H$44:$H$56</definedName>
    <definedName name="XDO_?FINAL_PER_NET?497?">SETFSILVER!$H$44:$H$61</definedName>
    <definedName name="XDO_?FINAL_PER_NET?498?">'SETFSILVER-FOF'!$H$44</definedName>
    <definedName name="XDO_?FINAL_PER_NET?499?">'SETFSILVER-FOF'!$H$44:$H$54</definedName>
    <definedName name="XDO_?FINAL_PER_NET?5?">#REF!</definedName>
    <definedName name="XDO_?FINAL_PER_NET?50?">SMIF!$H$19:$H$55</definedName>
    <definedName name="XDO_?FINAL_PER_NET?500?">'SETFSILVER-FOF'!$H$44:$H$59</definedName>
    <definedName name="XDO_?FINAL_PER_NET?501?">'SN50EW-ETF'!$H$11:$H$60</definedName>
    <definedName name="XDO_?FINAL_PER_NET?502?">'SN50EW-ETF'!$H$11:$H$103</definedName>
    <definedName name="XDO_?FINAL_PER_NET?503?">'SN50EW-ETF'!$H$11:$H$108</definedName>
    <definedName name="XDO_?FINAL_PER_NET?504?">SIOF!$H$11:$H$48</definedName>
    <definedName name="XDO_?FINAL_PER_NET?505?">SIOF!$H$11:$H$75</definedName>
    <definedName name="XDO_?FINAL_PER_NET?506?">SIOF!$H$11:$H$92</definedName>
    <definedName name="XDO_?FINAL_PER_NET?507?">SIOF!$H$11:$H$97</definedName>
    <definedName name="XDO_?FINAL_PER_NET?508?">SN500IF!$H$11:$H$506</definedName>
    <definedName name="XDO_?FINAL_PER_NET?509?">SN500IF!$H$11:$H$512</definedName>
    <definedName name="XDO_?FINAL_PER_NET?51?">SMIF!$H$19:$H$59</definedName>
    <definedName name="XDO_?FINAL_PER_NET?510?">SN500IF!$H$11:$H$555</definedName>
    <definedName name="XDO_?FINAL_PER_NET?511?">SN500IF!$H$11:$H$560</definedName>
    <definedName name="XDO_?FINAL_PER_NET?512?">SNICIF!$H$11:$H$40</definedName>
    <definedName name="XDO_?FINAL_PER_NET?513?">SNICIF!$H$11:$H$83</definedName>
    <definedName name="XDO_?FINAL_PER_NET?514?">SNICIF!$H$11:$H$88</definedName>
    <definedName name="XDO_?FINAL_PER_NET?515?">SQF!$H$11:$H$39</definedName>
    <definedName name="XDO_?FINAL_PER_NET?516?">SQF!$H$11:$H$82</definedName>
    <definedName name="XDO_?FINAL_PER_NET?517?">SQF!$H$11:$H$87</definedName>
    <definedName name="XDO_?FINAL_PER_NET?518?">SNBIF!$H$11:$H$24</definedName>
    <definedName name="XDO_?FINAL_PER_NET?519?">SNBIF!$H$11:$H$67</definedName>
    <definedName name="XDO_?FINAL_PER_NET?52?">SMIF!$H$19:$H$80</definedName>
    <definedName name="XDO_?FINAL_PER_NET?520?">SNBIF!$H$11:$H$72</definedName>
    <definedName name="XDO_?FINAL_PER_NET?521?">SNITIF!$H$11:$H$20</definedName>
    <definedName name="XDO_?FINAL_PER_NET?522?">SNITIF!$H$11:$H$63</definedName>
    <definedName name="XDO_?FINAL_PER_NET?523?">SNITIF!$H$11:$H$68</definedName>
    <definedName name="XDO_?FINAL_PER_NET?524?">'SBI BSE PSU Bank ETF'!$H$11:$H$21</definedName>
    <definedName name="XDO_?FINAL_PER_NET?525?">'SBI BSE PSU Bank ETF'!$H$11:$H$64</definedName>
    <definedName name="XDO_?FINAL_PER_NET?526?">'SBI BSE PSU Bank ETF'!$H$11:$H$69</definedName>
    <definedName name="XDO_?FINAL_PER_NET?527?">'SBI BSE PSU Bank Index Fund'!$H$11:$H$21</definedName>
    <definedName name="XDO_?FINAL_PER_NET?528?">'SBI BSE PSU Bank Index Fund'!$H$11:$H$64</definedName>
    <definedName name="XDO_?FINAL_PER_NET?529?">'SBI BSE PSU Bank Index Fund'!$H$11:$H$69</definedName>
    <definedName name="XDO_?FINAL_PER_NET?53?">SMIF!$H$19:$H$84</definedName>
    <definedName name="XDO_?FINAL_PER_NET?530?">SIPAAFOF!$H$44:$H$48</definedName>
    <definedName name="XDO_?FINAL_PER_NET?531?">SIPAAFOF!$H$44:$H$58</definedName>
    <definedName name="XDO_?FINAL_PER_NET?532?">SIPAAFOF!$H$44:$H$63</definedName>
    <definedName name="XDO_?FINAL_PER_NET?533?">'SBI Nifty200 Quality 30'!$H$11:$H$40</definedName>
    <definedName name="XDO_?FINAL_PER_NET?534?">'SBI Nifty200 Quality 30'!$H$11:$H$83</definedName>
    <definedName name="XDO_?FINAL_PER_NET?535?">'SBI Nifty200 Quality 30'!$H$11:$H$88</definedName>
    <definedName name="XDO_?FINAL_PER_NET?536?">'SBI Nifty200 Mom 30'!$H$11:$H$40</definedName>
    <definedName name="XDO_?FINAL_PER_NET?537?">'SBI Nifty200 Mom 30'!$H$11:$H$83</definedName>
    <definedName name="XDO_?FINAL_PER_NET?538?">'SBI Nifty200 Mom 30'!$H$11:$H$88</definedName>
    <definedName name="XDO_?FINAL_PER_NET?539?">'SBI Nifty100 Low Vol 30'!$H$11:$H$40</definedName>
    <definedName name="XDO_?FINAL_PER_NET?54?">SMIF!$H$19:$H$92</definedName>
    <definedName name="XDO_?FINAL_PER_NET?540?">'SBI Nifty100 Low Vol 30'!$H$11:$H$83</definedName>
    <definedName name="XDO_?FINAL_PER_NET?541?">'SBI Nifty100 Low Vol 30'!$H$11:$H$88</definedName>
    <definedName name="XDO_?FINAL_PER_NET?542?">SBILIQETF!$H$52</definedName>
    <definedName name="XDO_?FINAL_PER_NET?543?">SBILIQETF!$H$52:$H$57</definedName>
    <definedName name="XDO_?FINAL_PER_NET?544?">SDAAAFOF!$H$44:$H$57</definedName>
    <definedName name="XDO_?FINAL_PER_NET?545?">SDAAAFOF!$H$44:$H$67</definedName>
    <definedName name="XDO_?FINAL_PER_NET?546?">SDAAAFOF!$H$44:$H$72</definedName>
    <definedName name="XDO_?FINAL_PER_NET?547?">SQLF!$H$11:$H$56</definedName>
    <definedName name="XDO_?FINAL_PER_NET?548?">SQLF!$H$11:$H$61</definedName>
    <definedName name="XDO_?FINAL_PER_NET?549?">SQLF!$H$11:$H$86</definedName>
    <definedName name="XDO_?FINAL_PER_NET?55?">SMIF!$H$19:$H$97</definedName>
    <definedName name="XDO_?FINAL_PER_NET?550?">SQLF!$H$11:$H$103</definedName>
    <definedName name="XDO_?FINAL_PER_NET?551?">SQLF!$H$11:$H$108</definedName>
    <definedName name="XDO_?FINAL_PER_NET?552?">SNM150M50ETF!$H$11:$H$60</definedName>
    <definedName name="XDO_?FINAL_PER_NET?553?">SNM150M50ETF!$H$11:$H$103</definedName>
    <definedName name="XDO_?FINAL_PER_NET?554?">SNM150M50ETF!$H$11:$H$108</definedName>
    <definedName name="XDO_?FINAL_PER_NET?555?">SNM150ETF!$H$11:$H$159</definedName>
    <definedName name="XDO_?FINAL_PER_NET?556?">SNM150ETF!$H$11:$H$163</definedName>
    <definedName name="XDO_?FINAL_PER_NET?557?">SNM150ETF!$H$11:$H$206</definedName>
    <definedName name="XDO_?FINAL_PER_NET?558?">SNM150ETF!$H$11:$H$211</definedName>
    <definedName name="XDO_?FINAL_PER_NET?559?">'SCRIBXFS3-6M'!$H$19:$H$27</definedName>
    <definedName name="XDO_?FINAL_PER_NET?56?">#REF!</definedName>
    <definedName name="XDO_?FINAL_PER_NET?560?">'SCRIBXFS3-6M'!$H$19:$H$50</definedName>
    <definedName name="XDO_?FINAL_PER_NET?561?">'SCRIBXFS3-6M'!$H$19:$H$74</definedName>
    <definedName name="XDO_?FINAL_PER_NET?562?">'SCRIBXFS3-6M'!$H$19:$H$93</definedName>
    <definedName name="XDO_?FINAL_PER_NET?563?">'SCRIBXFS3-6M'!$H$19:$H$98</definedName>
    <definedName name="XDO_?FINAL_PER_NET?564?">'CRIBXFS9-12M'!$H$19:$H$29</definedName>
    <definedName name="XDO_?FINAL_PER_NET?565?">'CRIBXFS9-12M'!$H$19:$H$47</definedName>
    <definedName name="XDO_?FINAL_PER_NET?566?">'CRIBXFS9-12M'!$H$19:$H$54</definedName>
    <definedName name="XDO_?FINAL_PER_NET?567?">'CRIBXFS9-12M'!$H$19:$H$73</definedName>
    <definedName name="XDO_?FINAL_PER_NET?568?">'CRIBXFS9-12M'!$H$19:$H$78</definedName>
    <definedName name="XDO_?FINAL_PER_NET?569?">Nifty200Value30!$H$11:$H$40</definedName>
    <definedName name="XDO_?FINAL_PER_NET?57?">#REF!</definedName>
    <definedName name="XDO_?FINAL_PER_NET?570?">Nifty200Value30!$H$11:$H$87</definedName>
    <definedName name="XDO_?FINAL_PER_NET?571?">NiftySmallCap250!$H$11:$H$259</definedName>
    <definedName name="XDO_?FINAL_PER_NET?572?">NiftySmallCap250!$H$11:$H$264</definedName>
    <definedName name="XDO_?FINAL_PER_NET?573?">NiftySmallCap250!$H$11:$H$307</definedName>
    <definedName name="XDO_?FINAL_PER_NET?574?">NiftySmallCap250!$H$11:$H$312</definedName>
    <definedName name="XDO_?FINAL_PER_NET?575?">'CRIIBX10-90GiltSDL29'!$H$24</definedName>
    <definedName name="XDO_?FINAL_PER_NET?576?">'CRIIBX10-90GiltSDL29'!$H$24:$H$34</definedName>
    <definedName name="XDO_?FINAL_PER_NET?577?">'CRIIBX10-90GiltSDL29'!$H$24:$H$61</definedName>
    <definedName name="XDO_?FINAL_PER_NET?578?">'CRIIBX10-90GiltSDL29'!$H$24:$H$66</definedName>
    <definedName name="XDO_?FINAL_PER_NET?579?">'G-Sec Jul2031'!$H$24:$H$25</definedName>
    <definedName name="XDO_?FINAL_PER_NET?58?">SCOF!$H$11:$H$58</definedName>
    <definedName name="XDO_?FINAL_PER_NET?580?">'G-Sec Jul2031'!$H$24:$H$54</definedName>
    <definedName name="XDO_?FINAL_PER_NET?581?">'G-Sec Jul2031'!$H$24:$H$59</definedName>
    <definedName name="XDO_?FINAL_PER_NET?582?">CRIIBXSDLIndexJune34!$H$26:$H$28</definedName>
    <definedName name="XDO_?FINAL_PER_NET?583?">CRIIBXSDLIndexJune34!$H$26:$H$55</definedName>
    <definedName name="XDO_?FINAL_PER_NET?584?">CRIIBXSDLIndexJune34!$H$26:$H$60</definedName>
    <definedName name="XDO_?FINAL_PER_NET?585?">SNM150Mom50ETFFOF!$H$44</definedName>
    <definedName name="XDO_?FINAL_PER_NET?586?">SNM150Mom50ETFFOF!$H$44:$H$54</definedName>
    <definedName name="XDO_?FINAL_PER_NET?587?">SNM150Mom50ETFFOF!$H$44:$H$59</definedName>
    <definedName name="XDO_?FINAL_PER_NET?588?">SBHF!$H$11:$H$43</definedName>
    <definedName name="XDO_?FINAL_PER_NET?589?">SBHF!$H$11:$H$56</definedName>
    <definedName name="XDO_?FINAL_PER_NET?59?">SCOF!$H$11:$H$64</definedName>
    <definedName name="XDO_?FINAL_PER_NET?590?">SBHF!$H$11:$H$71</definedName>
    <definedName name="XDO_?FINAL_PER_NET?591?">SBHF!$H$11:$H$76</definedName>
    <definedName name="XDO_?FINAL_PER_NET?592?">SBHF!$H$11:$H$95</definedName>
    <definedName name="XDO_?FINAL_PER_NET?593?">SBHF!$H$11:$H$100</definedName>
    <definedName name="XDO_?FINAL_PER_NET?594?">#REF!</definedName>
    <definedName name="XDO_?FINAL_PER_NET?595?">#REF!</definedName>
    <definedName name="XDO_?FINAL_PER_NET?596?">#REF!</definedName>
    <definedName name="XDO_?FINAL_PER_NET?597?">#REF!</definedName>
    <definedName name="XDO_?FINAL_PER_NET?598?">#REF!</definedName>
    <definedName name="XDO_?FINAL_PER_NET?599?">#REF!</definedName>
    <definedName name="XDO_?FINAL_PER_NET?6?">#REF!</definedName>
    <definedName name="XDO_?FINAL_PER_NET?60?">SCOF!$H$11:$H$87</definedName>
    <definedName name="XDO_?FINAL_PER_NET?600?">#REF!</definedName>
    <definedName name="XDO_?FINAL_PER_NET?601?">#REF!</definedName>
    <definedName name="XDO_?FINAL_PER_NET?602?">#REF!</definedName>
    <definedName name="XDO_?FINAL_PER_NET?603?">#REF!</definedName>
    <definedName name="XDO_?FINAL_PER_NET?604?">#REF!</definedName>
    <definedName name="XDO_?FINAL_PER_NET?605?">#REF!</definedName>
    <definedName name="XDO_?FINAL_PER_NET?606?">#REF!</definedName>
    <definedName name="XDO_?FINAL_PER_NET?607?">#REF!</definedName>
    <definedName name="XDO_?FINAL_PER_NET?608?">#REF!</definedName>
    <definedName name="XDO_?FINAL_PER_NET?609?">#REF!</definedName>
    <definedName name="XDO_?FINAL_PER_NET?61?">SCOF!$H$11:$H$104</definedName>
    <definedName name="XDO_?FINAL_PER_NET?610?">#REF!</definedName>
    <definedName name="XDO_?FINAL_PER_NET?611?">#REF!</definedName>
    <definedName name="XDO_?FINAL_PER_NET?612?">#REF!</definedName>
    <definedName name="XDO_?FINAL_PER_NET?613?">#REF!</definedName>
    <definedName name="XDO_?FINAL_PER_NET?614?">#REF!</definedName>
    <definedName name="XDO_?FINAL_PER_NET?615?">#REF!</definedName>
    <definedName name="XDO_?FINAL_PER_NET?616?">#REF!</definedName>
    <definedName name="XDO_?FINAL_PER_NET?617?">#REF!</definedName>
    <definedName name="XDO_?FINAL_PER_NET?618?">#REF!</definedName>
    <definedName name="XDO_?FINAL_PER_NET?619?">#REF!</definedName>
    <definedName name="XDO_?FINAL_PER_NET?62?">SCOF!$H$11:$H$109</definedName>
    <definedName name="XDO_?FINAL_PER_NET?620?">#REF!</definedName>
    <definedName name="XDO_?FINAL_PER_NET?621?">#REF!</definedName>
    <definedName name="XDO_?FINAL_PER_NET?622?">#REF!</definedName>
    <definedName name="XDO_?FINAL_PER_NET?623?">#REF!</definedName>
    <definedName name="XDO_?FINAL_PER_NET?63?">STOF!$H$11:$H$31</definedName>
    <definedName name="XDO_?FINAL_PER_NET?64?">STOF!$H$11:$H$38</definedName>
    <definedName name="XDO_?FINAL_PER_NET?65?">STOF!$H$11:$H$43</definedName>
    <definedName name="XDO_?FINAL_PER_NET?66?">STOF!$H$11:$H$66</definedName>
    <definedName name="XDO_?FINAL_PER_NET?67?">STOF!$H$11:$H$83</definedName>
    <definedName name="XDO_?FINAL_PER_NET?68?">STOF!$H$11:$H$88</definedName>
    <definedName name="XDO_?FINAL_PER_NET?69?">SHOF!$H$11:$H$45</definedName>
    <definedName name="XDO_?FINAL_PER_NET?7?">#REF!</definedName>
    <definedName name="XDO_?FINAL_PER_NET?70?">SHOF!$H$11:$H$72</definedName>
    <definedName name="XDO_?FINAL_PER_NET?71?">SHOF!$H$11:$H$89</definedName>
    <definedName name="XDO_?FINAL_PER_NET?72?">SHOF!$H$11:$H$94</definedName>
    <definedName name="XDO_?FINAL_PER_NET?73?">SCF!$H$11:$H$95</definedName>
    <definedName name="XDO_?FINAL_PER_NET?74?">SCF!$H$11:$H$106</definedName>
    <definedName name="XDO_?FINAL_PER_NET?75?">SCF!$H$11:$H$111</definedName>
    <definedName name="XDO_?FINAL_PER_NET?76?">SCF!$H$11:$H$140</definedName>
    <definedName name="XDO_?FINAL_PER_NET?77?">SCF!$H$11:$H$157</definedName>
    <definedName name="XDO_?FINAL_PER_NET?78?">SCF!$H$11:$H$162</definedName>
    <definedName name="XDO_?FINAL_PER_NET?79?">SNIF!$H$11:$H$60</definedName>
    <definedName name="XDO_?FINAL_PER_NET?8?">#REF!</definedName>
    <definedName name="XDO_?FINAL_PER_NET?80?">SNIF!$H$11:$H$103</definedName>
    <definedName name="XDO_?FINAL_PER_NET?81?">SNIF!$H$11:$H$108</definedName>
    <definedName name="XDO_?FINAL_PER_NET?82?">'SMCBF-SP'!$H$11:$H$31</definedName>
    <definedName name="XDO_?FINAL_PER_NET?83?">'SMCBF-SP'!$H$11:$H$37</definedName>
    <definedName name="XDO_?FINAL_PER_NET?84?">'SMCBF-SP'!$H$11:$H$53</definedName>
    <definedName name="XDO_?FINAL_PER_NET?85?">'SMCBF-SP'!$H$11:$H$57</definedName>
    <definedName name="XDO_?FINAL_PER_NET?86?">'SMCBF-SP'!$H$11:$H$67</definedName>
    <definedName name="XDO_?FINAL_PER_NET?87?">'SMCBF-SP'!$H$11:$H$76</definedName>
    <definedName name="XDO_?FINAL_PER_NET?88?">'SMCBF-SP'!$H$11:$H$85</definedName>
    <definedName name="XDO_?FINAL_PER_NET?89?">'SMCBF-SP'!$H$11:$H$91</definedName>
    <definedName name="XDO_?FINAL_PER_NET?9?">SLMF!$H$11:$H$94</definedName>
    <definedName name="XDO_?FINAL_PER_NET?90?">'SMCBF-SP'!$H$11:$H$98</definedName>
    <definedName name="XDO_?FINAL_PER_NET?91?">'SMCBF-SP'!$H$11:$H$110</definedName>
    <definedName name="XDO_?FINAL_PER_NET?92?">'SMCBF-SP'!$H$11:$H$115</definedName>
    <definedName name="XDO_?FINAL_PER_NET?93?">SOF!$H$36:$H$41</definedName>
    <definedName name="XDO_?FINAL_PER_NET?94?">SOF!$H$36:$H$58</definedName>
    <definedName name="XDO_?FINAL_PER_NET?95?">SOF!$H$36:$H$63</definedName>
    <definedName name="XDO_?FINAL_PER_NET?96?">SMMDF!$H$12:$H$14</definedName>
    <definedName name="XDO_?FINAL_PER_NET?97?">SMMDF!$H$12:$H$63</definedName>
    <definedName name="XDO_?FINAL_PER_NET?98?">SMMDF!$H$12:$H$68</definedName>
    <definedName name="XDO_?FINAL_PER_NET?99?">SMMDF!$H$12:$H$75</definedName>
    <definedName name="XDO_?FINAL_QUANTITE?">SMEEF!$F$11:$F$106</definedName>
    <definedName name="XDO_?FINAL_QUANTITE?1?">#REF!</definedName>
    <definedName name="XDO_?FINAL_QUANTITE?10?">SLMF!$F$11:$F$98</definedName>
    <definedName name="XDO_?FINAL_QUANTITE?100?">SMMDF!$F$12:$F$79</definedName>
    <definedName name="XDO_?FINAL_QUANTITE?101?">SMMDF!$F$12:$F$87</definedName>
    <definedName name="XDO_?FINAL_QUANTITE?102?">SMMDF!$F$12:$F$97</definedName>
    <definedName name="XDO_?FINAL_QUANTITE?103?">SMMDF!$F$12:$F$106</definedName>
    <definedName name="XDO_?FINAL_QUANTITE?104?">SMMDF!$F$12:$F$119</definedName>
    <definedName name="XDO_?FINAL_QUANTITE?105?">SMMDF!$F$12:$F$127</definedName>
    <definedName name="XDO_?FINAL_QUANTITE?106?">SMMDF!$F$12:$F$135</definedName>
    <definedName name="XDO_?FINAL_QUANTITE?107?">SMMDF!$F$12:$F$140</definedName>
    <definedName name="XDO_?FINAL_QUANTITE?108?">SLF!$F$19:$F$21</definedName>
    <definedName name="XDO_?FINAL_QUANTITE?109?">SLF!$F$19:$F$31</definedName>
    <definedName name="XDO_?FINAL_QUANTITE?11?">SLMF!$F$11:$F$105</definedName>
    <definedName name="XDO_?FINAL_QUANTITE?110?">SLF!$F$19:$F$118</definedName>
    <definedName name="XDO_?FINAL_QUANTITE?111?">SLF!$F$19:$F$148</definedName>
    <definedName name="XDO_?FINAL_QUANTITE?112?">SLF!$F$19:$F$159</definedName>
    <definedName name="XDO_?FINAL_QUANTITE?113?">SLF!$F$19:$F$170</definedName>
    <definedName name="XDO_?FINAL_QUANTITE?114?">SLF!$F$19:$F$179</definedName>
    <definedName name="XDO_?FINAL_QUANTITE?115?">SLF!$F$19:$F$184</definedName>
    <definedName name="XDO_?FINAL_QUANTITE?116?">SDBF!$F$19:$F$25</definedName>
    <definedName name="XDO_?FINAL_QUANTITE?117?">SDBF!$F$19:$F$29</definedName>
    <definedName name="XDO_?FINAL_QUANTITE?118?">SDBF!$F$19:$F$37</definedName>
    <definedName name="XDO_?FINAL_QUANTITE?119?">SDBF!$F$19:$F$41</definedName>
    <definedName name="XDO_?FINAL_QUANTITE?12?">SLMF!$F$11:$F$129</definedName>
    <definedName name="XDO_?FINAL_QUANTITE?120?">SDBF!$F$19:$F$45</definedName>
    <definedName name="XDO_?FINAL_QUANTITE?121?">SDBF!$F$19:$F$57</definedName>
    <definedName name="XDO_?FINAL_QUANTITE?122?">SDBF!$F$19:$F$61</definedName>
    <definedName name="XDO_?FINAL_QUANTITE?123?">SDBF!$F$19:$F$72</definedName>
    <definedName name="XDO_?FINAL_QUANTITE?124?">SDBF!$F$19:$F$80</definedName>
    <definedName name="XDO_?FINAL_QUANTITE?125?">SDBF!$F$19:$F$85</definedName>
    <definedName name="XDO_?FINAL_QUANTITE?126?">SSF!$F$26:$F$33</definedName>
    <definedName name="XDO_?FINAL_QUANTITE?127?">SSF!$F$26:$F$69</definedName>
    <definedName name="XDO_?FINAL_QUANTITE?128?">SSF!$F$26:$F$117</definedName>
    <definedName name="XDO_?FINAL_QUANTITE?129?">SSF!$F$26:$F$124</definedName>
    <definedName name="XDO_?FINAL_QUANTITE?13?">SLMF!$F$11:$F$146</definedName>
    <definedName name="XDO_?FINAL_QUANTITE?130?">SSF!$F$26:$F$135</definedName>
    <definedName name="XDO_?FINAL_QUANTITE?131?">SSF!$F$26:$F$143</definedName>
    <definedName name="XDO_?FINAL_QUANTITE?132?">SSF!$F$26:$F$148</definedName>
    <definedName name="XDO_?FINAL_QUANTITE?133?">SCRF!$F$19:$F$47</definedName>
    <definedName name="XDO_?FINAL_QUANTITE?134?">SCRF!$F$19:$F$52</definedName>
    <definedName name="XDO_?FINAL_QUANTITE?135?">SCRF!$F$19:$F$60</definedName>
    <definedName name="XDO_?FINAL_QUANTITE?136?">SCRF!$F$19:$F$64</definedName>
    <definedName name="XDO_?FINAL_QUANTITE?137?">SCRF!$F$19:$F$73</definedName>
    <definedName name="XDO_?FINAL_QUANTITE?138?">SCRF!$F$19:$F$84</definedName>
    <definedName name="XDO_?FINAL_QUANTITE?139?">SCRF!$F$19:$F$95</definedName>
    <definedName name="XDO_?FINAL_QUANTITE?14?">SLMF!$F$11:$F$151</definedName>
    <definedName name="XDO_?FINAL_QUANTITE?140?">SCRF!$F$19:$F$103</definedName>
    <definedName name="XDO_?FINAL_QUANTITE?141?">SCRF!$F$19:$F$111</definedName>
    <definedName name="XDO_?FINAL_QUANTITE?142?">SCRF!$F$19:$F$116</definedName>
    <definedName name="XDO_?FINAL_QUANTITE?143?">SFEF!$F$11:$F$34</definedName>
    <definedName name="XDO_?FINAL_QUANTITE?144?">SFEF!$F$11:$F$38</definedName>
    <definedName name="XDO_?FINAL_QUANTITE?145?">SFEF!$F$11:$F$43</definedName>
    <definedName name="XDO_?FINAL_QUANTITE?146?">SFEF!$F$11:$F$68</definedName>
    <definedName name="XDO_?FINAL_QUANTITE?147?">SFEF!$F$11:$F$85</definedName>
    <definedName name="XDO_?FINAL_QUANTITE?148?">SFEF!$F$11:$F$90</definedName>
    <definedName name="XDO_?FINAL_QUANTITE?149?">SCHF!$F$11:$F$51</definedName>
    <definedName name="XDO_?FINAL_QUANTITE?15?">SLTEF!$F$11:$F$98</definedName>
    <definedName name="XDO_?FINAL_QUANTITE?150?">SCHF!$F$11:$F$112</definedName>
    <definedName name="XDO_?FINAL_QUANTITE?151?">SCHF!$F$11:$F$117</definedName>
    <definedName name="XDO_?FINAL_QUANTITE?152?">SCHF!$F$11:$F$124</definedName>
    <definedName name="XDO_?FINAL_QUANTITE?153?">SCHF!$F$11:$F$129</definedName>
    <definedName name="XDO_?FINAL_QUANTITE?154?">SCHF!$F$11:$F$134</definedName>
    <definedName name="XDO_?FINAL_QUANTITE?155?">SCHF!$F$11:$F$147</definedName>
    <definedName name="XDO_?FINAL_QUANTITE?156?">SCHF!$F$11:$F$151</definedName>
    <definedName name="XDO_?FINAL_QUANTITE?157?">SCHF!$F$11:$F$162</definedName>
    <definedName name="XDO_?FINAL_QUANTITE?158?">SCHF!$F$11:$F$170</definedName>
    <definedName name="XDO_?FINAL_QUANTITE?159?">SCHF!$F$11:$F$175</definedName>
    <definedName name="XDO_?FINAL_QUANTITE?16?">SLTEF!$F$11:$F$104</definedName>
    <definedName name="XDO_?FINAL_QUANTITE?160?">SMUSD!$F$19:$F$45</definedName>
    <definedName name="XDO_?FINAL_QUANTITE?161?">SMUSD!$F$19:$F$51</definedName>
    <definedName name="XDO_?FINAL_QUANTITE?162?">SMUSD!$F$19:$F$60</definedName>
    <definedName name="XDO_?FINAL_QUANTITE?163?">SMUSD!$F$19:$F$69</definedName>
    <definedName name="XDO_?FINAL_QUANTITE?164?">SMUSD!$F$19:$F$95</definedName>
    <definedName name="XDO_?FINAL_QUANTITE?165?">SMUSD!$F$19:$F$99</definedName>
    <definedName name="XDO_?FINAL_QUANTITE?166?">SMUSD!$F$19:$F$103</definedName>
    <definedName name="XDO_?FINAL_QUANTITE?167?">SMUSD!$F$19:$F$112</definedName>
    <definedName name="XDO_?FINAL_QUANTITE?168?">SMUSD!$F$19:$F$120</definedName>
    <definedName name="XDO_?FINAL_QUANTITE?169?">SMUSD!$F$19:$F$125</definedName>
    <definedName name="XDO_?FINAL_QUANTITE?17?">SLTEF!$F$11:$F$111</definedName>
    <definedName name="XDO_?FINAL_QUANTITE?170?">SMIDCAP!$F$11:$F$65</definedName>
    <definedName name="XDO_?FINAL_QUANTITE?171?">SMIDCAP!$F$11:$F$71</definedName>
    <definedName name="XDO_?FINAL_QUANTITE?172?">SMIDCAP!$F$11:$F$95</definedName>
    <definedName name="XDO_?FINAL_QUANTITE?173?">SMIDCAP!$F$11:$F$112</definedName>
    <definedName name="XDO_?FINAL_QUANTITE?174?">SMIDCAP!$F$11:$F$117</definedName>
    <definedName name="XDO_?FINAL_QUANTITE?175?">SMCMF!$F$24:$F$27</definedName>
    <definedName name="XDO_?FINAL_QUANTITE?176?">SMCMF!$F$24:$F$56</definedName>
    <definedName name="XDO_?FINAL_QUANTITE?177?">SMCMF!$F$24:$F$61</definedName>
    <definedName name="XDO_?FINAL_QUANTITE?178?">SMCOMMA!$F$11:$F$50</definedName>
    <definedName name="XDO_?FINAL_QUANTITE?179?">SMCOMMA!$F$11:$F$77</definedName>
    <definedName name="XDO_?FINAL_QUANTITE?18?">SLTEF!$F$11:$F$128</definedName>
    <definedName name="XDO_?FINAL_QUANTITE?180?">SMCOMMA!$F$11:$F$94</definedName>
    <definedName name="XDO_?FINAL_QUANTITE?181?">SMCOMMA!$F$11:$F$99</definedName>
    <definedName name="XDO_?FINAL_QUANTITE?182?">SMGF!$F$24:$F$27</definedName>
    <definedName name="XDO_?FINAL_QUANTITE?183?">SMGF!$F$24:$F$34</definedName>
    <definedName name="XDO_?FINAL_QUANTITE?184?">SMGF!$F$24:$F$48</definedName>
    <definedName name="XDO_?FINAL_QUANTITE?185?">SMGF!$F$24:$F$65</definedName>
    <definedName name="XDO_?FINAL_QUANTITE?186?">SMGF!$F$24:$F$70</definedName>
    <definedName name="XDO_?FINAL_QUANTITE?187?">SFLEXI!$F$11:$F$73</definedName>
    <definedName name="XDO_?FINAL_QUANTITE?188?">SFLEXI!$F$11:$F$78</definedName>
    <definedName name="XDO_?FINAL_QUANTITE?189?">SFLEXI!$F$11:$F$104</definedName>
    <definedName name="XDO_?FINAL_QUANTITE?19?">SLTEF!$F$11:$F$145</definedName>
    <definedName name="XDO_?FINAL_QUANTITE?190?">SFLEXI!$F$11:$F$121</definedName>
    <definedName name="XDO_?FINAL_QUANTITE?191?">SFLEXI!$F$11:$F$126</definedName>
    <definedName name="XDO_?FINAL_QUANTITE?192?">SMAAF!$F$11:$F$84</definedName>
    <definedName name="XDO_?FINAL_QUANTITE?193?">SMAAF!$F$11:$F$90</definedName>
    <definedName name="XDO_?FINAL_QUANTITE?194?">SMAAF!$F$11:$F$144</definedName>
    <definedName name="XDO_?FINAL_QUANTITE?195?">SMAAF!$F$11:$F$149</definedName>
    <definedName name="XDO_?FINAL_QUANTITE?196?">SMAAF!$F$11:$F$158</definedName>
    <definedName name="XDO_?FINAL_QUANTITE?197?">SMAAF!$F$11:$F$167</definedName>
    <definedName name="XDO_?FINAL_QUANTITE?198?">SMAAF!$F$11:$F$173</definedName>
    <definedName name="XDO_?FINAL_QUANTITE?199?">SMAAF!$F$11:$F$183</definedName>
    <definedName name="XDO_?FINAL_QUANTITE?2?">#REF!</definedName>
    <definedName name="XDO_?FINAL_QUANTITE?20?">SLTEF!$F$11:$F$150</definedName>
    <definedName name="XDO_?FINAL_QUANTITE?200?">SMAAF!$F$11:$F$193</definedName>
    <definedName name="XDO_?FINAL_QUANTITE?201?">SMAAF!$F$11:$F$198</definedName>
    <definedName name="XDO_?FINAL_QUANTITE?202?">SBLUECHIP!$F$11:$F$63</definedName>
    <definedName name="XDO_?FINAL_QUANTITE?203?">SBLUECHIP!$F$11:$F$92</definedName>
    <definedName name="XDO_?FINAL_QUANTITE?204?">SBLUECHIP!$F$11:$F$109</definedName>
    <definedName name="XDO_?FINAL_QUANTITE?205?">SBLUECHIP!$F$11:$F$114</definedName>
    <definedName name="XDO_?FINAL_QUANTITE?206?">SAOF!$F$11:$F$198</definedName>
    <definedName name="XDO_?FINAL_QUANTITE?207?">SAOF!$F$11:$F$231</definedName>
    <definedName name="XDO_?FINAL_QUANTITE?208?">SAOF!$F$11:$F$235</definedName>
    <definedName name="XDO_?FINAL_QUANTITE?209?">SAOF!$F$11:$F$245</definedName>
    <definedName name="XDO_?FINAL_QUANTITE?21?">#REF!</definedName>
    <definedName name="XDO_?FINAL_QUANTITE?210?">SAOF!$F$11:$F$255</definedName>
    <definedName name="XDO_?FINAL_QUANTITE?211?">SAOF!$F$11:$F$260</definedName>
    <definedName name="XDO_?FINAL_QUANTITE?212?">SIF!$F$11:$F$52</definedName>
    <definedName name="XDO_?FINAL_QUANTITE?213?">SIF!$F$11:$F$80</definedName>
    <definedName name="XDO_?FINAL_QUANTITE?214?">SIF!$F$11:$F$89</definedName>
    <definedName name="XDO_?FINAL_QUANTITE?215?">SIF!$F$11:$F$101</definedName>
    <definedName name="XDO_?FINAL_QUANTITE?216?">SIF!$F$11:$F$106</definedName>
    <definedName name="XDO_?FINAL_QUANTITE?217?">SMLDF!$F$19:$F$42</definedName>
    <definedName name="XDO_?FINAL_QUANTITE?218?">SMLDF!$F$19:$F$46</definedName>
    <definedName name="XDO_?FINAL_QUANTITE?219?">SMLDF!$F$19:$F$53</definedName>
    <definedName name="XDO_?FINAL_QUANTITE?22?">#REF!</definedName>
    <definedName name="XDO_?FINAL_QUANTITE?220?">SMLDF!$F$19:$F$57</definedName>
    <definedName name="XDO_?FINAL_QUANTITE?221?">SMLDF!$F$19:$F$62</definedName>
    <definedName name="XDO_?FINAL_QUANTITE?222?">SMLDF!$F$19:$F$71</definedName>
    <definedName name="XDO_?FINAL_QUANTITE?223?">SMLDF!$F$19:$F$87</definedName>
    <definedName name="XDO_?FINAL_QUANTITE?224?">SMLDF!$F$19:$F$92</definedName>
    <definedName name="XDO_?FINAL_QUANTITE?225?">SMLDF!$F$19:$F$103</definedName>
    <definedName name="XDO_?FINAL_QUANTITE?226?">SMLDF!$F$19:$F$111</definedName>
    <definedName name="XDO_?FINAL_QUANTITE?227?">SMLDF!$F$19:$F$116</definedName>
    <definedName name="XDO_?FINAL_QUANTITE?228?">SSTDF!$F$19:$F$75</definedName>
    <definedName name="XDO_?FINAL_QUANTITE?229?">SSTDF!$F$19:$F$79</definedName>
    <definedName name="XDO_?FINAL_QUANTITE?23?">#REF!</definedName>
    <definedName name="XDO_?FINAL_QUANTITE?230?">SSTDF!$F$19:$F$89</definedName>
    <definedName name="XDO_?FINAL_QUANTITE?231?">SSTDF!$F$19:$F$93</definedName>
    <definedName name="XDO_?FINAL_QUANTITE?232?">SSTDF!$F$19:$F$101</definedName>
    <definedName name="XDO_?FINAL_QUANTITE?233?">SSTDF!$F$19:$F$117</definedName>
    <definedName name="XDO_?FINAL_QUANTITE?234?">SSTDF!$F$19:$F$121</definedName>
    <definedName name="XDO_?FINAL_QUANTITE?235?">SSTDF!$F$19:$F$125</definedName>
    <definedName name="XDO_?FINAL_QUANTITE?236?">SSTDF!$F$19:$F$134</definedName>
    <definedName name="XDO_?FINAL_QUANTITE?237?">SSTDF!$F$19:$F$142</definedName>
    <definedName name="XDO_?FINAL_QUANTITE?238?">SSTDF!$F$19:$F$147</definedName>
    <definedName name="XDO_?FINAL_QUANTITE?239?">SETFGOLD!$F$44</definedName>
    <definedName name="XDO_?FINAL_QUANTITE?24?">#REF!</definedName>
    <definedName name="XDO_?FINAL_QUANTITE?240?">SETFGOLD!$F$44:$F$56</definedName>
    <definedName name="XDO_?FINAL_QUANTITE?241?">SETFGOLD!$F$44:$F$61</definedName>
    <definedName name="XDO_?FINAL_QUANTITE?242?">SPSU!$F$11:$F$35</definedName>
    <definedName name="XDO_?FINAL_QUANTITE?243?">SPSU!$F$11:$F$62</definedName>
    <definedName name="XDO_?FINAL_QUANTITE?244?">SPSU!$F$11:$F$79</definedName>
    <definedName name="XDO_?FINAL_QUANTITE?245?">SPSU!$F$11:$F$84</definedName>
    <definedName name="XDO_?FINAL_QUANTITE?246?">SGF!$F$44</definedName>
    <definedName name="XDO_?FINAL_QUANTITE?247?">SGF!$F$44:$F$54</definedName>
    <definedName name="XDO_?FINAL_QUANTITE?248?">SGF!$F$44:$F$59</definedName>
    <definedName name="XDO_?FINAL_QUANTITE?249?">SBISENSEX!$F$11:$F$40</definedName>
    <definedName name="XDO_?FINAL_QUANTITE?25?">SMGLF!$F$11:$F$54</definedName>
    <definedName name="XDO_?FINAL_QUANTITE?250?">SBISENSEX!$F$11:$F$83</definedName>
    <definedName name="XDO_?FINAL_QUANTITE?251?">SBISENSEX!$F$11:$F$88</definedName>
    <definedName name="XDO_?FINAL_QUANTITE?252?">SSCF!$F$11:$F$73</definedName>
    <definedName name="XDO_?FINAL_QUANTITE?253?">SSCF!$F$11:$F$101</definedName>
    <definedName name="XDO_?FINAL_QUANTITE?254?">SSCF!$F$11:$F$118</definedName>
    <definedName name="XDO_?FINAL_QUANTITE?255?">SSCF!$F$11:$F$123</definedName>
    <definedName name="XDO_?FINAL_QUANTITE?256?">SBPF!$F$19:$F$38</definedName>
    <definedName name="XDO_?FINAL_QUANTITE?257?">SBPF!$F$19:$F$46</definedName>
    <definedName name="XDO_?FINAL_QUANTITE?258?">SBPF!$F$19:$F$50</definedName>
    <definedName name="XDO_?FINAL_QUANTITE?259?">SBPF!$F$19:$F$54</definedName>
    <definedName name="XDO_?FINAL_QUANTITE?26?">SMGLF!$F$11:$F$81</definedName>
    <definedName name="XDO_?FINAL_QUANTITE?260?">SBPF!$F$19:$F$78</definedName>
    <definedName name="XDO_?FINAL_QUANTITE?261?">SBPF!$F$19:$F$82</definedName>
    <definedName name="XDO_?FINAL_QUANTITE?262?">SBPF!$F$19:$F$93</definedName>
    <definedName name="XDO_?FINAL_QUANTITE?263?">SBPF!$F$19:$F$101</definedName>
    <definedName name="XDO_?FINAL_QUANTITE?264?">SBPF!$F$19:$F$106</definedName>
    <definedName name="XDO_?FINAL_QUANTITE?265?">SBFS!$F$11:$F$48</definedName>
    <definedName name="XDO_?FINAL_QUANTITE?266?">SBFS!$F$11:$F$75</definedName>
    <definedName name="XDO_?FINAL_QUANTITE?267?">SBFS!$F$11:$F$92</definedName>
    <definedName name="XDO_?FINAL_QUANTITE?268?">SBFS!$F$11:$F$97</definedName>
    <definedName name="XDO_?FINAL_QUANTITE?269?">SETFNN50!$F$11:$F$60</definedName>
    <definedName name="XDO_?FINAL_QUANTITE?27?">SMGLF!$F$11:$F$98</definedName>
    <definedName name="XDO_?FINAL_QUANTITE?270?">SETFNN50!$F$11:$F$103</definedName>
    <definedName name="XDO_?FINAL_QUANTITE?271?">SETFNN50!$F$11:$F$108</definedName>
    <definedName name="XDO_?FINAL_QUANTITE?272?">SETFNIFBK!$F$11:$F$24</definedName>
    <definedName name="XDO_?FINAL_QUANTITE?273?">SETFNIFBK!$F$11:$F$67</definedName>
    <definedName name="XDO_?FINAL_QUANTITE?274?">SETFNIFBK!$F$11:$F$72</definedName>
    <definedName name="XDO_?FINAL_QUANTITE?275?">SETFBSE100!$F$11:$F$110</definedName>
    <definedName name="XDO_?FINAL_QUANTITE?276?">SETFBSE100!$F$11:$F$153</definedName>
    <definedName name="XDO_?FINAL_QUANTITE?277?">SETFBSE100!$F$11:$F$158</definedName>
    <definedName name="XDO_?FINAL_QUANTITE?278?">SESF!$F$11:$F$91</definedName>
    <definedName name="XDO_?FINAL_QUANTITE?279?">SESF!$F$11:$F$96</definedName>
    <definedName name="XDO_?FINAL_QUANTITE?28?">SMGLF!$F$11:$F$103</definedName>
    <definedName name="XDO_?FINAL_QUANTITE?280?">SESF!$F$11:$F$118</definedName>
    <definedName name="XDO_?FINAL_QUANTITE?281?">SESF!$F$11:$F$122</definedName>
    <definedName name="XDO_?FINAL_QUANTITE?282?">SESF!$F$11:$F$132</definedName>
    <definedName name="XDO_?FINAL_QUANTITE?283?">SESF!$F$11:$F$146</definedName>
    <definedName name="XDO_?FINAL_QUANTITE?284?">SESF!$F$11:$F$156</definedName>
    <definedName name="XDO_?FINAL_QUANTITE?285?">SESF!$F$11:$F$162</definedName>
    <definedName name="XDO_?FINAL_QUANTITE?286?">SESF!$F$11:$F$172</definedName>
    <definedName name="XDO_?FINAL_QUANTITE?287?">SESF!$F$11:$F$177</definedName>
    <definedName name="XDO_?FINAL_QUANTITE?288?">SETFNIF50!$F$11:$F$60</definedName>
    <definedName name="XDO_?FINAL_QUANTITE?289?">SETFNIF50!$F$11:$F$103</definedName>
    <definedName name="XDO_?FINAL_QUANTITE?29?">#REF!</definedName>
    <definedName name="XDO_?FINAL_QUANTITE?290?">SETFNIF50!$F$11:$F$108</definedName>
    <definedName name="XDO_?FINAL_QUANTITE?291?">SETF10GILT!$F$24</definedName>
    <definedName name="XDO_?FINAL_QUANTITE?292?">SETF10GILT!$F$24:$F$53</definedName>
    <definedName name="XDO_?FINAL_QUANTITE?293?">SETF10GILT!$F$24:$F$58</definedName>
    <definedName name="XDO_?FINAL_QUANTITE?294?">'SLTAF-IV'!$F$11:$F$39</definedName>
    <definedName name="XDO_?FINAL_QUANTITE?295?">'SLTAF-IV'!$F$11:$F$82</definedName>
    <definedName name="XDO_?FINAL_QUANTITE?296?">'SLTAF-IV'!$F$11:$F$87</definedName>
    <definedName name="XDO_?FINAL_QUANTITE?297?">'SLTAF-V'!$F$11:$F$41</definedName>
    <definedName name="XDO_?FINAL_QUANTITE?298?">'SLTAF-V'!$F$11:$F$84</definedName>
    <definedName name="XDO_?FINAL_QUANTITE?299?">'SLTAF-V'!$F$11:$F$89</definedName>
    <definedName name="XDO_?FINAL_QUANTITE?3?">#REF!</definedName>
    <definedName name="XDO_?FINAL_QUANTITE?30?">#REF!</definedName>
    <definedName name="XDO_?FINAL_QUANTITE?300?">'SLTAF-VI'!$F$11:$F$44</definedName>
    <definedName name="XDO_?FINAL_QUANTITE?301?">'SLTAF-VI'!$F$11:$F$87</definedName>
    <definedName name="XDO_?FINAL_QUANTITE?302?">'SLTAF-VI'!$F$11:$F$92</definedName>
    <definedName name="XDO_?FINAL_QUANTITE?303?">SETFSN50!$F$11:$F$60</definedName>
    <definedName name="XDO_?FINAL_QUANTITE?304?">SETFSN50!$F$11:$F$103</definedName>
    <definedName name="XDO_?FINAL_QUANTITE?305?">SETFSN50!$F$11:$F$108</definedName>
    <definedName name="XDO_?FINAL_QUANTITE?306?">SBIETFQLTY!$F$11:$F$40</definedName>
    <definedName name="XDO_?FINAL_QUANTITE?307?">SBIETFQLTY!$F$11:$F$83</definedName>
    <definedName name="XDO_?FINAL_QUANTITE?308?">SBIETFQLTY!$F$11:$F$88</definedName>
    <definedName name="XDO_?FINAL_QUANTITE?309?">SCBF!$F$19:$F$71</definedName>
    <definedName name="XDO_?FINAL_QUANTITE?31?">SEHF!$F$11:$F$52</definedName>
    <definedName name="XDO_?FINAL_QUANTITE?310?">SCBF!$F$19:$F$75</definedName>
    <definedName name="XDO_?FINAL_QUANTITE?311?">SCBF!$F$19:$F$84</definedName>
    <definedName name="XDO_?FINAL_QUANTITE?312?">SCBF!$F$19:$F$88</definedName>
    <definedName name="XDO_?FINAL_QUANTITE?313?">SCBF!$F$19:$F$92</definedName>
    <definedName name="XDO_?FINAL_QUANTITE?314?">SCBF!$F$19:$F$100</definedName>
    <definedName name="XDO_?FINAL_QUANTITE?315?">SCBF!$F$19:$F$107</definedName>
    <definedName name="XDO_?FINAL_QUANTITE?316?">SCBF!$F$19:$F$120</definedName>
    <definedName name="XDO_?FINAL_QUANTITE?317?">SCBF!$F$19:$F$124</definedName>
    <definedName name="XDO_?FINAL_QUANTITE?318?">SCBF!$F$19:$F$135</definedName>
    <definedName name="XDO_?FINAL_QUANTITE?319?">SCBF!$F$19:$F$143</definedName>
    <definedName name="XDO_?FINAL_QUANTITE?32?">SEHF!$F$11:$F$56</definedName>
    <definedName name="XDO_?FINAL_QUANTITE?320?">SCBF!$F$19:$F$148</definedName>
    <definedName name="XDO_?FINAL_QUANTITE?321?">SEMVF!$F$11:$F$60</definedName>
    <definedName name="XDO_?FINAL_QUANTITE?322?">SEMVF!$F$11:$F$103</definedName>
    <definedName name="XDO_?FINAL_QUANTITE?323?">SEMVF!$F$11:$F$108</definedName>
    <definedName name="XDO_?FINAL_QUANTITE?324?">'SFMP- Series 1'!$F$24</definedName>
    <definedName name="XDO_?FINAL_QUANTITE?325?">'SFMP- Series 1'!$F$24:$F$33</definedName>
    <definedName name="XDO_?FINAL_QUANTITE?326?">'SFMP- Series 1'!$F$24:$F$52</definedName>
    <definedName name="XDO_?FINAL_QUANTITE?327?">'SFMP- Series 1'!$F$24:$F$67</definedName>
    <definedName name="XDO_?FINAL_QUANTITE?328?">'SFMP- Series 1'!$F$24:$F$72</definedName>
    <definedName name="XDO_?FINAL_QUANTITE?329?">'SFMP- Series 6'!$F$24:$F$25</definedName>
    <definedName name="XDO_?FINAL_QUANTITE?33?">SEHF!$F$11:$F$63</definedName>
    <definedName name="XDO_?FINAL_QUANTITE?330?">'SFMP- Series 6'!$F$24:$F$32</definedName>
    <definedName name="XDO_?FINAL_QUANTITE?331?">'SFMP- Series 6'!$F$24:$F$51</definedName>
    <definedName name="XDO_?FINAL_QUANTITE?332?">'SFMP- Series 6'!$F$24:$F$66</definedName>
    <definedName name="XDO_?FINAL_QUANTITE?333?">'SFMP- Series 6'!$F$24:$F$71</definedName>
    <definedName name="XDO_?FINAL_QUANTITE?334?">'SFMP- Series 34'!$F$24:$F$25</definedName>
    <definedName name="XDO_?FINAL_QUANTITE?335?">'SFMP- Series 34'!$F$24:$F$29</definedName>
    <definedName name="XDO_?FINAL_QUANTITE?336?">'SFMP- Series 34'!$F$24:$F$46</definedName>
    <definedName name="XDO_?FINAL_QUANTITE?337?">'SFMP- Series 34'!$F$24:$F$61</definedName>
    <definedName name="XDO_?FINAL_QUANTITE?338?">'SFMP- Series 34'!$F$24:$F$66</definedName>
    <definedName name="XDO_?FINAL_QUANTITE?339?">'SMCBF-IP'!$F$11:$F$43</definedName>
    <definedName name="XDO_?FINAL_QUANTITE?34?">SEHF!$F$11:$F$116</definedName>
    <definedName name="XDO_?FINAL_QUANTITE?340?">'SMCBF-IP'!$F$11:$F$50</definedName>
    <definedName name="XDO_?FINAL_QUANTITE?341?">'SMCBF-IP'!$F$11:$F$58</definedName>
    <definedName name="XDO_?FINAL_QUANTITE?342?">'SMCBF-IP'!$F$11:$F$77</definedName>
    <definedName name="XDO_?FINAL_QUANTITE?343?">'SMCBF-IP'!$F$11:$F$94</definedName>
    <definedName name="XDO_?FINAL_QUANTITE?344?">'SMCBF-IP'!$F$11:$F$99</definedName>
    <definedName name="XDO_?FINAL_QUANTITE?345?">SFRDF!$F$19:$F$22</definedName>
    <definedName name="XDO_?FINAL_QUANTITE?346?">SFRDF!$F$19:$F$32</definedName>
    <definedName name="XDO_?FINAL_QUANTITE?347?">SFRDF!$F$19:$F$39</definedName>
    <definedName name="XDO_?FINAL_QUANTITE?348?">SFRDF!$F$19:$F$46</definedName>
    <definedName name="XDO_?FINAL_QUANTITE?349?">SFRDF!$F$19:$F$54</definedName>
    <definedName name="XDO_?FINAL_QUANTITE?35?">SEHF!$F$11:$F$122</definedName>
    <definedName name="XDO_?FINAL_QUANTITE?350?">SFRDF!$F$19:$F$67</definedName>
    <definedName name="XDO_?FINAL_QUANTITE?351?">SFRDF!$F$19:$F$75</definedName>
    <definedName name="XDO_?FINAL_QUANTITE?352?">SFRDF!$F$19:$F$80</definedName>
    <definedName name="XDO_?FINAL_QUANTITE?353?">SBIETFIT!$F$11:$F$20</definedName>
    <definedName name="XDO_?FINAL_QUANTITE?354?">SBIETFIT!$F$11:$F$63</definedName>
    <definedName name="XDO_?FINAL_QUANTITE?355?">SBIETFIT!$F$11:$F$68</definedName>
    <definedName name="XDO_?FINAL_QUANTITE?356?">SBIETFPB!$F$11:$F$20</definedName>
    <definedName name="XDO_?FINAL_QUANTITE?357?">SBIETFPB!$F$11:$F$63</definedName>
    <definedName name="XDO_?FINAL_QUANTITE?358?">SBIETFPB!$F$11:$F$68</definedName>
    <definedName name="XDO_?FINAL_QUANTITE?359?">'SRBF-AP'!$F$11:$F$64</definedName>
    <definedName name="XDO_?FINAL_QUANTITE?36?">SEHF!$F$11:$F$128</definedName>
    <definedName name="XDO_?FINAL_QUANTITE?360?">'SRBF-AP'!$F$11:$F$74</definedName>
    <definedName name="XDO_?FINAL_QUANTITE?361?">'SRBF-AP'!$F$11:$F$82</definedName>
    <definedName name="XDO_?FINAL_QUANTITE?362?">'SRBF-AP'!$F$11:$F$111</definedName>
    <definedName name="XDO_?FINAL_QUANTITE?363?">'SRBF-AP'!$F$11:$F$116</definedName>
    <definedName name="XDO_?FINAL_QUANTITE?364?">'SRBF-AHP'!$F$11:$F$64</definedName>
    <definedName name="XDO_?FINAL_QUANTITE?365?">'SRBF-AHP'!$F$11:$F$74</definedName>
    <definedName name="XDO_?FINAL_QUANTITE?366?">'SRBF-AHP'!$F$11:$F$82</definedName>
    <definedName name="XDO_?FINAL_QUANTITE?367?">'SRBF-AHP'!$F$11:$F$103</definedName>
    <definedName name="XDO_?FINAL_QUANTITE?368?">'SRBF-AHP'!$F$11:$F$109</definedName>
    <definedName name="XDO_?FINAL_QUANTITE?369?">'SRBF-AHP'!$F$11:$F$119</definedName>
    <definedName name="XDO_?FINAL_QUANTITE?37?">SEHF!$F$11:$F$134</definedName>
    <definedName name="XDO_?FINAL_QUANTITE?370?">'SRBF-AHP'!$F$11:$F$124</definedName>
    <definedName name="XDO_?FINAL_QUANTITE?371?">'SRBF-CHP'!$F$11:$F$63</definedName>
    <definedName name="XDO_?FINAL_QUANTITE?372?">'SRBF-CHP'!$F$11:$F$84</definedName>
    <definedName name="XDO_?FINAL_QUANTITE?373?">'SRBF-CHP'!$F$11:$F$92</definedName>
    <definedName name="XDO_?FINAL_QUANTITE?374?">'SRBF-CHP'!$F$11:$F$121</definedName>
    <definedName name="XDO_?FINAL_QUANTITE?375?">'SRBF-CHP'!$F$11:$F$126</definedName>
    <definedName name="XDO_?FINAL_QUANTITE?376?">'SRBF-CP'!$F$11:$F$63</definedName>
    <definedName name="XDO_?FINAL_QUANTITE?377?">'SRBF-CP'!$F$11:$F$83</definedName>
    <definedName name="XDO_?FINAL_QUANTITE?378?">'SRBF-CP'!$F$11:$F$118</definedName>
    <definedName name="XDO_?FINAL_QUANTITE?379?">'SRBF-CP'!$F$11:$F$123</definedName>
    <definedName name="XDO_?FINAL_QUANTITE?38?">SEHF!$F$11:$F$144</definedName>
    <definedName name="XDO_?FINAL_QUANTITE?380?">'SIA-US EQUITY FOF'!$F$44</definedName>
    <definedName name="XDO_?FINAL_QUANTITE?381?">'SIA-US EQUITY FOF'!$F$44:$F$56</definedName>
    <definedName name="XDO_?FINAL_QUANTITE?382?">'SIA-US EQUITY FOF'!$F$44:$F$61</definedName>
    <definedName name="XDO_?FINAL_QUANTITE?383?">'SNN50'!$F$11:$F$60</definedName>
    <definedName name="XDO_?FINAL_QUANTITE?384?">'SNN50'!$F$11:$F$103</definedName>
    <definedName name="XDO_?FINAL_QUANTITE?385?">'SNN50'!$F$11:$F$108</definedName>
    <definedName name="XDO_?FINAL_QUANTITE?386?">SBIETFCON!$F$11:$F$40</definedName>
    <definedName name="XDO_?FINAL_QUANTITE?387?">SBIETFCON!$F$11:$F$83</definedName>
    <definedName name="XDO_?FINAL_QUANTITE?388?">SBIETFCON!$F$11:$F$88</definedName>
    <definedName name="XDO_?FINAL_QUANTITE?389?">SBAF!$F$11:$F$90</definedName>
    <definedName name="XDO_?FINAL_QUANTITE?39?">SEHF!$F$11:$F$152</definedName>
    <definedName name="XDO_?FINAL_QUANTITE?390?">SBAF!$F$11:$F$96</definedName>
    <definedName name="XDO_?FINAL_QUANTITE?391?">SBAF!$F$11:$F$142</definedName>
    <definedName name="XDO_?FINAL_QUANTITE?392?">SBAF!$F$11:$F$146</definedName>
    <definedName name="XDO_?FINAL_QUANTITE?393?">SBAF!$F$11:$F$155</definedName>
    <definedName name="XDO_?FINAL_QUANTITE?394?">SBAF!$F$11:$F$160</definedName>
    <definedName name="XDO_?FINAL_QUANTITE?395?">SBAF!$F$11:$F$170</definedName>
    <definedName name="XDO_?FINAL_QUANTITE?396?">SBAF!$F$11:$F$176</definedName>
    <definedName name="XDO_?FINAL_QUANTITE?397?">SBAF!$F$11:$F$185</definedName>
    <definedName name="XDO_?FINAL_QUANTITE?398?">SBAF!$F$11:$F$197</definedName>
    <definedName name="XDO_?FINAL_QUANTITE?399?">SBAF!$F$11:$F$202</definedName>
    <definedName name="XDO_?FINAL_QUANTITE?4?">#REF!</definedName>
    <definedName name="XDO_?FINAL_QUANTITE?40?">SEHF!$F$11:$F$160</definedName>
    <definedName name="XDO_?FINAL_QUANTITE?400?">'SFMP- Series 51'!$F$36:$F$37</definedName>
    <definedName name="XDO_?FINAL_QUANTITE?401?">'SFMP- Series 51'!$F$36:$F$54</definedName>
    <definedName name="XDO_?FINAL_QUANTITE?402?">'SFMP- Series 51'!$F$36:$F$59</definedName>
    <definedName name="XDO_?FINAL_QUANTITE?403?">'SFMP- Series 52'!$F$26</definedName>
    <definedName name="XDO_?FINAL_QUANTITE?404?">'SFMP- Series 52'!$F$26:$F$39</definedName>
    <definedName name="XDO_?FINAL_QUANTITE?405?">'SFMP- Series 52'!$F$26:$F$56</definedName>
    <definedName name="XDO_?FINAL_QUANTITE?406?">'SFMP- Series 52'!$F$26:$F$61</definedName>
    <definedName name="XDO_?FINAL_QUANTITE?407?">'SFMP- Series 53'!$F$26:$F$33</definedName>
    <definedName name="XDO_?FINAL_QUANTITE?408?">'SFMP- Series 53'!$F$26:$F$47</definedName>
    <definedName name="XDO_?FINAL_QUANTITE?409?">'SFMP- Series 53'!$F$26:$F$53</definedName>
    <definedName name="XDO_?FINAL_QUANTITE?41?">SEHF!$F$11:$F$164</definedName>
    <definedName name="XDO_?FINAL_QUANTITE?410?">'SFMP- Series 53'!$F$26:$F$68</definedName>
    <definedName name="XDO_?FINAL_QUANTITE?411?">'SFMP- Series 53'!$F$26:$F$73</definedName>
    <definedName name="XDO_?FINAL_QUANTITE?412?">'SFMP- Series 54'!$F$24</definedName>
    <definedName name="XDO_?FINAL_QUANTITE?413?">'SFMP- Series 54'!$F$24:$F$30</definedName>
    <definedName name="XDO_?FINAL_QUANTITE?414?">'SFMP- Series 54'!$F$24:$F$42</definedName>
    <definedName name="XDO_?FINAL_QUANTITE?415?">'SFMP- Series 54'!$F$24:$F$46</definedName>
    <definedName name="XDO_?FINAL_QUANTITE?416?">'SFMP- Series 54'!$F$24:$F$61</definedName>
    <definedName name="XDO_?FINAL_QUANTITE?417?">'SFMP- Series 54'!$F$24:$F$66</definedName>
    <definedName name="XDO_?FINAL_QUANTITE?418?">'SFMP- Series 55'!$F$24</definedName>
    <definedName name="XDO_?FINAL_QUANTITE?419?">'SFMP- Series 55'!$F$24:$F$36</definedName>
    <definedName name="XDO_?FINAL_QUANTITE?42?">SEHF!$F$11:$F$173</definedName>
    <definedName name="XDO_?FINAL_QUANTITE?420?">'SFMP- Series 55'!$F$24:$F$47</definedName>
    <definedName name="XDO_?FINAL_QUANTITE?421?">'SFMP- Series 55'!$F$24:$F$56</definedName>
    <definedName name="XDO_?FINAL_QUANTITE?422?">'SFMP- Series 55'!$F$24:$F$71</definedName>
    <definedName name="XDO_?FINAL_QUANTITE?423?">'SFMP- Series 55'!$F$24:$F$76</definedName>
    <definedName name="XDO_?FINAL_QUANTITE?424?">'SFMP- Series 57'!$F$24</definedName>
    <definedName name="XDO_?FINAL_QUANTITE?425?">'SFMP- Series 57'!$F$24:$F$31</definedName>
    <definedName name="XDO_?FINAL_QUANTITE?426?">'SFMP- Series 57'!$F$24:$F$44</definedName>
    <definedName name="XDO_?FINAL_QUANTITE?427?">'SFMP- Series 57'!$F$24:$F$54</definedName>
    <definedName name="XDO_?FINAL_QUANTITE?428?">'SFMP- Series 57'!$F$24:$F$69</definedName>
    <definedName name="XDO_?FINAL_QUANTITE?429?">'SFMP- Series 57'!$F$24:$F$74</definedName>
    <definedName name="XDO_?FINAL_QUANTITE?43?">SEHF!$F$11:$F$185</definedName>
    <definedName name="XDO_?FINAL_QUANTITE?430?">'SFMP- Series 58'!$F$24</definedName>
    <definedName name="XDO_?FINAL_QUANTITE?431?">'SFMP- Series 58'!$F$24:$F$34</definedName>
    <definedName name="XDO_?FINAL_QUANTITE?432?">'SFMP- Series 58'!$F$24:$F$53</definedName>
    <definedName name="XDO_?FINAL_QUANTITE?433?">'SFMP- Series 58'!$F$24:$F$68</definedName>
    <definedName name="XDO_?FINAL_QUANTITE?434?">'SFMP- Series 58'!$F$24:$F$73</definedName>
    <definedName name="XDO_?FINAL_QUANTITE?435?">SCPSE!$F$52</definedName>
    <definedName name="XDO_?FINAL_QUANTITE?436?">SCPSE!$F$52:$F$57</definedName>
    <definedName name="XDO_?FINAL_QUANTITE?437?">'SFMP- Series 60'!$F$24</definedName>
    <definedName name="XDO_?FINAL_QUANTITE?438?">'SFMP- Series 60'!$F$24:$F$33</definedName>
    <definedName name="XDO_?FINAL_QUANTITE?439?">'SFMP- Series 60'!$F$24:$F$53</definedName>
    <definedName name="XDO_?FINAL_QUANTITE?44?">SEHF!$F$11:$F$190</definedName>
    <definedName name="XDO_?FINAL_QUANTITE?440?">'SFMP- Series 60'!$F$24:$F$68</definedName>
    <definedName name="XDO_?FINAL_QUANTITE?441?">'SFMP- Series 60'!$F$24:$F$73</definedName>
    <definedName name="XDO_?FINAL_QUANTITE?442?">SMCF!$F$11:$F$80</definedName>
    <definedName name="XDO_?FINAL_QUANTITE?443?">SMCF!$F$11:$F$107</definedName>
    <definedName name="XDO_?FINAL_QUANTITE?444?">SMCF!$F$11:$F$124</definedName>
    <definedName name="XDO_?FINAL_QUANTITE?445?">SMCF!$F$11:$F$129</definedName>
    <definedName name="XDO_?FINAL_QUANTITE?446?">'SFMP- Series 61'!$F$24:$F$25</definedName>
    <definedName name="XDO_?FINAL_QUANTITE?447?">'SFMP- Series 61'!$F$24:$F$39</definedName>
    <definedName name="XDO_?FINAL_QUANTITE?448?">'SFMP- Series 61'!$F$24:$F$62</definedName>
    <definedName name="XDO_?FINAL_QUANTITE?449?">'SFMP- Series 61'!$F$24:$F$77</definedName>
    <definedName name="XDO_?FINAL_QUANTITE?45?">#REF!</definedName>
    <definedName name="XDO_?FINAL_QUANTITE?450?">'SFMP- Series 61'!$F$24:$F$82</definedName>
    <definedName name="XDO_?FINAL_QUANTITE?451?">SNM150IF!$F$11:$F$159</definedName>
    <definedName name="XDO_?FINAL_QUANTITE?452?">SNM150IF!$F$11:$F$163</definedName>
    <definedName name="XDO_?FINAL_QUANTITE?453?">SNM150IF!$F$11:$F$206</definedName>
    <definedName name="XDO_?FINAL_QUANTITE?454?">SNM150IF!$F$11:$F$211</definedName>
    <definedName name="XDO_?FINAL_QUANTITE?455?">SNS250IF!$F$11:$F$259</definedName>
    <definedName name="XDO_?FINAL_QUANTITE?456?">SNS250IF!$F$11:$F$264</definedName>
    <definedName name="XDO_?FINAL_QUANTITE?457?">SNS250IF!$F$11:$F$307</definedName>
    <definedName name="XDO_?FINAL_QUANTITE?458?">SNS250IF!$F$11:$F$312</definedName>
    <definedName name="XDO_?FINAL_QUANTITE?459?">'SCIGI-JUN 2036'!$F$24</definedName>
    <definedName name="XDO_?FINAL_QUANTITE?46?">#REF!</definedName>
    <definedName name="XDO_?FINAL_QUANTITE?460?">'SCIGI-JUN 2036'!$F$24:$F$53</definedName>
    <definedName name="XDO_?FINAL_QUANTITE?461?">'SCIGI-JUN 2036'!$F$24:$F$58</definedName>
    <definedName name="XDO_?FINAL_QUANTITE?462?">'SCIGI-APR 2029'!$F$24</definedName>
    <definedName name="XDO_?FINAL_QUANTITE?463?">'SCIGI-APR 2029'!$F$24:$F$53</definedName>
    <definedName name="XDO_?FINAL_QUANTITE?464?">'SCIGI-APR 2029'!$F$24:$F$58</definedName>
    <definedName name="XDO_?FINAL_QUANTITE?465?">'SCISI-SEP 2027'!$F$24</definedName>
    <definedName name="XDO_?FINAL_QUANTITE?466?">'SCISI-SEP 2027'!$F$24:$F$50</definedName>
    <definedName name="XDO_?FINAL_QUANTITE?467?">'SCISI-SEP 2027'!$F$24:$F$77</definedName>
    <definedName name="XDO_?FINAL_QUANTITE?468?">'SCISI-SEP 2027'!$F$24:$F$82</definedName>
    <definedName name="XDO_?FINAL_QUANTITE?469?">SLDF!$F$24:$F$27</definedName>
    <definedName name="XDO_?FINAL_QUANTITE?47?">SMIF!$F$19:$F$35</definedName>
    <definedName name="XDO_?FINAL_QUANTITE?470?">SLDF!$F$24:$F$31</definedName>
    <definedName name="XDO_?FINAL_QUANTITE?471?">SLDF!$F$24:$F$52</definedName>
    <definedName name="XDO_?FINAL_QUANTITE?472?">SLDF!$F$24:$F$60</definedName>
    <definedName name="XDO_?FINAL_QUANTITE?473?">SLDF!$F$24:$F$65</definedName>
    <definedName name="XDO_?FINAL_QUANTITE?474?">SDYF!$F$11:$F$64</definedName>
    <definedName name="XDO_?FINAL_QUANTITE?475?">SDYF!$F$11:$F$71</definedName>
    <definedName name="XDO_?FINAL_QUANTITE?476?">SDYF!$F$11:$F$98</definedName>
    <definedName name="XDO_?FINAL_QUANTITE?477?">SDYF!$F$11:$F$115</definedName>
    <definedName name="XDO_?FINAL_QUANTITE?478?">SDYF!$F$11:$F$120</definedName>
    <definedName name="XDO_?FINAL_QUANTITE?479?">'SBI-BSE-SENSEX-IF'!$F$11:$F$40</definedName>
    <definedName name="XDO_?FINAL_QUANTITE?48?">SMIF!$F$19:$F$41</definedName>
    <definedName name="XDO_?FINAL_QUANTITE?480?">'SBI-BSE-SENSEX-IF'!$F$11:$F$83</definedName>
    <definedName name="XDO_?FINAL_QUANTITE?481?">'SBI-BSE-SENSEX-IF'!$F$11:$F$88</definedName>
    <definedName name="XDO_?FINAL_QUANTITE?482?">LIQUIDSBI!$F$52</definedName>
    <definedName name="XDO_?FINAL_QUANTITE?483?">LIQUIDSBI!$F$52:$F$57</definedName>
    <definedName name="XDO_?FINAL_QUANTITE?484?">SN50EWIF!$F$11:$F$60</definedName>
    <definedName name="XDO_?FINAL_QUANTITE?485?">SN50EWIF!$F$11:$F$103</definedName>
    <definedName name="XDO_?FINAL_QUANTITE?486?">SN50EWIF!$F$11:$F$108</definedName>
    <definedName name="XDO_?FINAL_QUANTITE?487?">SEOF!$F$11:$F$48</definedName>
    <definedName name="XDO_?FINAL_QUANTITE?488?">SEOF!$F$11:$F$75</definedName>
    <definedName name="XDO_?FINAL_QUANTITE?489?">SEOF!$F$11:$F$92</definedName>
    <definedName name="XDO_?FINAL_QUANTITE?49?">SMIF!$F$19:$F$48</definedName>
    <definedName name="XDO_?FINAL_QUANTITE?490?">SEOF!$F$11:$F$97</definedName>
    <definedName name="XDO_?FINAL_QUANTITE?491?">'SBI-AOF'!$F$11:$F$45</definedName>
    <definedName name="XDO_?FINAL_QUANTITE?492?">'SBI-AOF'!$F$11:$F$72</definedName>
    <definedName name="XDO_?FINAL_QUANTITE?493?">'SBI-AOF'!$F$11:$F$89</definedName>
    <definedName name="XDO_?FINAL_QUANTITE?494?">'SBI-AOF'!$F$11:$F$94</definedName>
    <definedName name="XDO_?FINAL_QUANTITE?495?">SETFSILVER!$F$44</definedName>
    <definedName name="XDO_?FINAL_QUANTITE?496?">SETFSILVER!$F$44:$F$56</definedName>
    <definedName name="XDO_?FINAL_QUANTITE?497?">SETFSILVER!$F$44:$F$61</definedName>
    <definedName name="XDO_?FINAL_QUANTITE?498?">'SETFSILVER-FOF'!$F$44</definedName>
    <definedName name="XDO_?FINAL_QUANTITE?499?">'SETFSILVER-FOF'!$F$44:$F$54</definedName>
    <definedName name="XDO_?FINAL_QUANTITE?5?">#REF!</definedName>
    <definedName name="XDO_?FINAL_QUANTITE?50?">SMIF!$F$19:$F$55</definedName>
    <definedName name="XDO_?FINAL_QUANTITE?500?">'SETFSILVER-FOF'!$F$44:$F$59</definedName>
    <definedName name="XDO_?FINAL_QUANTITE?501?">'SN50EW-ETF'!$F$11:$F$60</definedName>
    <definedName name="XDO_?FINAL_QUANTITE?502?">'SN50EW-ETF'!$F$11:$F$103</definedName>
    <definedName name="XDO_?FINAL_QUANTITE?503?">'SN50EW-ETF'!$F$11:$F$108</definedName>
    <definedName name="XDO_?FINAL_QUANTITE?504?">SIOF!$F$11:$F$48</definedName>
    <definedName name="XDO_?FINAL_QUANTITE?505?">SIOF!$F$11:$F$75</definedName>
    <definedName name="XDO_?FINAL_QUANTITE?506?">SIOF!$F$11:$F$92</definedName>
    <definedName name="XDO_?FINAL_QUANTITE?507?">SIOF!$F$11:$F$97</definedName>
    <definedName name="XDO_?FINAL_QUANTITE?508?">SN500IF!$F$11:$F$506</definedName>
    <definedName name="XDO_?FINAL_QUANTITE?509?">SN500IF!$F$11:$F$512</definedName>
    <definedName name="XDO_?FINAL_QUANTITE?51?">SMIF!$F$19:$F$59</definedName>
    <definedName name="XDO_?FINAL_QUANTITE?510?">SN500IF!$F$11:$F$555</definedName>
    <definedName name="XDO_?FINAL_QUANTITE?511?">SN500IF!$F$11:$F$560</definedName>
    <definedName name="XDO_?FINAL_QUANTITE?512?">SNICIF!$F$11:$F$40</definedName>
    <definedName name="XDO_?FINAL_QUANTITE?513?">SNICIF!$F$11:$F$83</definedName>
    <definedName name="XDO_?FINAL_QUANTITE?514?">SNICIF!$F$11:$F$88</definedName>
    <definedName name="XDO_?FINAL_QUANTITE?515?">SQF!$F$11:$F$39</definedName>
    <definedName name="XDO_?FINAL_QUANTITE?516?">SQF!$F$11:$F$82</definedName>
    <definedName name="XDO_?FINAL_QUANTITE?517?">SQF!$F$11:$F$87</definedName>
    <definedName name="XDO_?FINAL_QUANTITE?518?">SNBIF!$F$11:$F$24</definedName>
    <definedName name="XDO_?FINAL_QUANTITE?519?">SNBIF!$F$11:$F$67</definedName>
    <definedName name="XDO_?FINAL_QUANTITE?52?">SMIF!$F$19:$F$80</definedName>
    <definedName name="XDO_?FINAL_QUANTITE?520?">SNBIF!$F$11:$F$72</definedName>
    <definedName name="XDO_?FINAL_QUANTITE?521?">SNITIF!$F$11:$F$20</definedName>
    <definedName name="XDO_?FINAL_QUANTITE?522?">SNITIF!$F$11:$F$63</definedName>
    <definedName name="XDO_?FINAL_QUANTITE?523?">SNITIF!$F$11:$F$68</definedName>
    <definedName name="XDO_?FINAL_QUANTITE?524?">'SBI BSE PSU Bank ETF'!$F$11:$F$21</definedName>
    <definedName name="XDO_?FINAL_QUANTITE?525?">'SBI BSE PSU Bank ETF'!$F$11:$F$64</definedName>
    <definedName name="XDO_?FINAL_QUANTITE?526?">'SBI BSE PSU Bank ETF'!$F$11:$F$69</definedName>
    <definedName name="XDO_?FINAL_QUANTITE?527?">'SBI BSE PSU Bank Index Fund'!$F$11:$F$21</definedName>
    <definedName name="XDO_?FINAL_QUANTITE?528?">'SBI BSE PSU Bank Index Fund'!$F$11:$F$64</definedName>
    <definedName name="XDO_?FINAL_QUANTITE?529?">'SBI BSE PSU Bank Index Fund'!$F$11:$F$69</definedName>
    <definedName name="XDO_?FINAL_QUANTITE?53?">SMIF!$F$19:$F$84</definedName>
    <definedName name="XDO_?FINAL_QUANTITE?530?">SIPAAFOF!$F$44:$F$48</definedName>
    <definedName name="XDO_?FINAL_QUANTITE?531?">SIPAAFOF!$F$44:$F$58</definedName>
    <definedName name="XDO_?FINAL_QUANTITE?532?">SIPAAFOF!$F$44:$F$63</definedName>
    <definedName name="XDO_?FINAL_QUANTITE?533?">'SBI Nifty200 Quality 30'!$F$11:$F$40</definedName>
    <definedName name="XDO_?FINAL_QUANTITE?534?">'SBI Nifty200 Quality 30'!$F$11:$F$83</definedName>
    <definedName name="XDO_?FINAL_QUANTITE?535?">'SBI Nifty200 Quality 30'!$F$11:$F$88</definedName>
    <definedName name="XDO_?FINAL_QUANTITE?536?">'SBI Nifty200 Mom 30'!$F$11:$F$40</definedName>
    <definedName name="XDO_?FINAL_QUANTITE?537?">'SBI Nifty200 Mom 30'!$F$11:$F$83</definedName>
    <definedName name="XDO_?FINAL_QUANTITE?538?">'SBI Nifty200 Mom 30'!$F$11:$F$88</definedName>
    <definedName name="XDO_?FINAL_QUANTITE?539?">'SBI Nifty100 Low Vol 30'!$F$11:$F$40</definedName>
    <definedName name="XDO_?FINAL_QUANTITE?54?">SMIF!$F$19:$F$92</definedName>
    <definedName name="XDO_?FINAL_QUANTITE?540?">'SBI Nifty100 Low Vol 30'!$F$11:$F$83</definedName>
    <definedName name="XDO_?FINAL_QUANTITE?541?">'SBI Nifty100 Low Vol 30'!$F$11:$F$88</definedName>
    <definedName name="XDO_?FINAL_QUANTITE?542?">SBILIQETF!$F$52</definedName>
    <definedName name="XDO_?FINAL_QUANTITE?543?">SBILIQETF!$F$52:$F$57</definedName>
    <definedName name="XDO_?FINAL_QUANTITE?544?">SDAAAFOF!$F$44:$F$57</definedName>
    <definedName name="XDO_?FINAL_QUANTITE?545?">SDAAAFOF!$F$44:$F$67</definedName>
    <definedName name="XDO_?FINAL_QUANTITE?546?">SDAAAFOF!$F$44:$F$72</definedName>
    <definedName name="XDO_?FINAL_QUANTITE?547?">SQLF!$F$11:$F$56</definedName>
    <definedName name="XDO_?FINAL_QUANTITE?548?">SQLF!$F$11:$F$61</definedName>
    <definedName name="XDO_?FINAL_QUANTITE?549?">SQLF!$F$11:$F$86</definedName>
    <definedName name="XDO_?FINAL_QUANTITE?55?">SMIF!$F$19:$F$97</definedName>
    <definedName name="XDO_?FINAL_QUANTITE?550?">SQLF!$F$11:$F$103</definedName>
    <definedName name="XDO_?FINAL_QUANTITE?551?">SQLF!$F$11:$F$108</definedName>
    <definedName name="XDO_?FINAL_QUANTITE?552?">SNM150M50ETF!$F$11:$F$60</definedName>
    <definedName name="XDO_?FINAL_QUANTITE?553?">SNM150M50ETF!$F$11:$F$103</definedName>
    <definedName name="XDO_?FINAL_QUANTITE?554?">SNM150M50ETF!$F$11:$F$108</definedName>
    <definedName name="XDO_?FINAL_QUANTITE?555?">SNM150ETF!$F$11:$F$159</definedName>
    <definedName name="XDO_?FINAL_QUANTITE?556?">SNM150ETF!$F$11:$F$163</definedName>
    <definedName name="XDO_?FINAL_QUANTITE?557?">SNM150ETF!$F$11:$F$206</definedName>
    <definedName name="XDO_?FINAL_QUANTITE?558?">SNM150ETF!$F$11:$F$211</definedName>
    <definedName name="XDO_?FINAL_QUANTITE?559?">'SCRIBXFS3-6M'!$F$19:$F$27</definedName>
    <definedName name="XDO_?FINAL_QUANTITE?56?">#REF!</definedName>
    <definedName name="XDO_?FINAL_QUANTITE?560?">'SCRIBXFS3-6M'!$F$19:$F$50</definedName>
    <definedName name="XDO_?FINAL_QUANTITE?561?">'SCRIBXFS3-6M'!$F$19:$F$74</definedName>
    <definedName name="XDO_?FINAL_QUANTITE?562?">'SCRIBXFS3-6M'!$F$19:$F$93</definedName>
    <definedName name="XDO_?FINAL_QUANTITE?563?">'SCRIBXFS3-6M'!$F$19:$F$98</definedName>
    <definedName name="XDO_?FINAL_QUANTITE?564?">'CRIBXFS9-12M'!$F$19:$F$29</definedName>
    <definedName name="XDO_?FINAL_QUANTITE?565?">'CRIBXFS9-12M'!$F$19:$F$47</definedName>
    <definedName name="XDO_?FINAL_QUANTITE?566?">'CRIBXFS9-12M'!$F$19:$F$54</definedName>
    <definedName name="XDO_?FINAL_QUANTITE?567?">'CRIBXFS9-12M'!$F$19:$F$73</definedName>
    <definedName name="XDO_?FINAL_QUANTITE?568?">'CRIBXFS9-12M'!$F$19:$F$78</definedName>
    <definedName name="XDO_?FINAL_QUANTITE?569?">Nifty200Value30!$F$11:$F$40</definedName>
    <definedName name="XDO_?FINAL_QUANTITE?57?">#REF!</definedName>
    <definedName name="XDO_?FINAL_QUANTITE?570?">Nifty200Value30!$F$11:$F$87</definedName>
    <definedName name="XDO_?FINAL_QUANTITE?571?">NiftySmallCap250!$F$11:$F$259</definedName>
    <definedName name="XDO_?FINAL_QUANTITE?572?">NiftySmallCap250!$F$11:$F$264</definedName>
    <definedName name="XDO_?FINAL_QUANTITE?573?">NiftySmallCap250!$F$11:$F$307</definedName>
    <definedName name="XDO_?FINAL_QUANTITE?574?">NiftySmallCap250!$F$11:$F$312</definedName>
    <definedName name="XDO_?FINAL_QUANTITE?575?">'CRIIBX10-90GiltSDL29'!$F$24</definedName>
    <definedName name="XDO_?FINAL_QUANTITE?576?">'CRIIBX10-90GiltSDL29'!$F$24:$F$34</definedName>
    <definedName name="XDO_?FINAL_QUANTITE?577?">'CRIIBX10-90GiltSDL29'!$F$24:$F$61</definedName>
    <definedName name="XDO_?FINAL_QUANTITE?578?">'CRIIBX10-90GiltSDL29'!$F$24:$F$66</definedName>
    <definedName name="XDO_?FINAL_QUANTITE?579?">'G-Sec Jul2031'!$F$24:$F$25</definedName>
    <definedName name="XDO_?FINAL_QUANTITE?58?">SCOF!$F$11:$F$58</definedName>
    <definedName name="XDO_?FINAL_QUANTITE?580?">'G-Sec Jul2031'!$F$24:$F$54</definedName>
    <definedName name="XDO_?FINAL_QUANTITE?581?">'G-Sec Jul2031'!$F$24:$F$59</definedName>
    <definedName name="XDO_?FINAL_QUANTITE?582?">CRIIBXSDLIndexJune34!$F$26:$F$28</definedName>
    <definedName name="XDO_?FINAL_QUANTITE?583?">CRIIBXSDLIndexJune34!$F$26:$F$55</definedName>
    <definedName name="XDO_?FINAL_QUANTITE?584?">CRIIBXSDLIndexJune34!$F$26:$F$60</definedName>
    <definedName name="XDO_?FINAL_QUANTITE?585?">SNM150Mom50ETFFOF!$F$44</definedName>
    <definedName name="XDO_?FINAL_QUANTITE?586?">SNM150Mom50ETFFOF!$F$44:$F$54</definedName>
    <definedName name="XDO_?FINAL_QUANTITE?587?">SNM150Mom50ETFFOF!$F$44:$F$59</definedName>
    <definedName name="XDO_?FINAL_QUANTITE?588?">SBHF!$F$11:$F$43</definedName>
    <definedName name="XDO_?FINAL_QUANTITE?589?">SBHF!$F$11:$F$56</definedName>
    <definedName name="XDO_?FINAL_QUANTITE?59?">SCOF!$F$11:$F$64</definedName>
    <definedName name="XDO_?FINAL_QUANTITE?590?">SBHF!$F$11:$F$71</definedName>
    <definedName name="XDO_?FINAL_QUANTITE?591?">SBHF!$F$11:$F$76</definedName>
    <definedName name="XDO_?FINAL_QUANTITE?592?">SBHF!$F$11:$F$95</definedName>
    <definedName name="XDO_?FINAL_QUANTITE?593?">SBHF!$F$11:$F$100</definedName>
    <definedName name="XDO_?FINAL_QUANTITE?594?">#REF!</definedName>
    <definedName name="XDO_?FINAL_QUANTITE?595?">#REF!</definedName>
    <definedName name="XDO_?FINAL_QUANTITE?596?">#REF!</definedName>
    <definedName name="XDO_?FINAL_QUANTITE?597?">#REF!</definedName>
    <definedName name="XDO_?FINAL_QUANTITE?598?">#REF!</definedName>
    <definedName name="XDO_?FINAL_QUANTITE?599?">#REF!</definedName>
    <definedName name="XDO_?FINAL_QUANTITE?6?">#REF!</definedName>
    <definedName name="XDO_?FINAL_QUANTITE?60?">SCOF!$F$11:$F$87</definedName>
    <definedName name="XDO_?FINAL_QUANTITE?600?">#REF!</definedName>
    <definedName name="XDO_?FINAL_QUANTITE?601?">#REF!</definedName>
    <definedName name="XDO_?FINAL_QUANTITE?602?">#REF!</definedName>
    <definedName name="XDO_?FINAL_QUANTITE?603?">#REF!</definedName>
    <definedName name="XDO_?FINAL_QUANTITE?604?">#REF!</definedName>
    <definedName name="XDO_?FINAL_QUANTITE?605?">#REF!</definedName>
    <definedName name="XDO_?FINAL_QUANTITE?606?">#REF!</definedName>
    <definedName name="XDO_?FINAL_QUANTITE?607?">#REF!</definedName>
    <definedName name="XDO_?FINAL_QUANTITE?608?">#REF!</definedName>
    <definedName name="XDO_?FINAL_QUANTITE?609?">#REF!</definedName>
    <definedName name="XDO_?FINAL_QUANTITE?61?">SCOF!$F$11:$F$104</definedName>
    <definedName name="XDO_?FINAL_QUANTITE?610?">#REF!</definedName>
    <definedName name="XDO_?FINAL_QUANTITE?611?">#REF!</definedName>
    <definedName name="XDO_?FINAL_QUANTITE?612?">#REF!</definedName>
    <definedName name="XDO_?FINAL_QUANTITE?613?">#REF!</definedName>
    <definedName name="XDO_?FINAL_QUANTITE?614?">#REF!</definedName>
    <definedName name="XDO_?FINAL_QUANTITE?615?">#REF!</definedName>
    <definedName name="XDO_?FINAL_QUANTITE?616?">#REF!</definedName>
    <definedName name="XDO_?FINAL_QUANTITE?617?">#REF!</definedName>
    <definedName name="XDO_?FINAL_QUANTITE?618?">#REF!</definedName>
    <definedName name="XDO_?FINAL_QUANTITE?619?">#REF!</definedName>
    <definedName name="XDO_?FINAL_QUANTITE?62?">SCOF!$F$11:$F$109</definedName>
    <definedName name="XDO_?FINAL_QUANTITE?620?">#REF!</definedName>
    <definedName name="XDO_?FINAL_QUANTITE?621?">#REF!</definedName>
    <definedName name="XDO_?FINAL_QUANTITE?622?">#REF!</definedName>
    <definedName name="XDO_?FINAL_QUANTITE?623?">#REF!</definedName>
    <definedName name="XDO_?FINAL_QUANTITE?63?">STOF!$F$11:$F$31</definedName>
    <definedName name="XDO_?FINAL_QUANTITE?64?">STOF!$F$11:$F$38</definedName>
    <definedName name="XDO_?FINAL_QUANTITE?65?">STOF!$F$11:$F$43</definedName>
    <definedName name="XDO_?FINAL_QUANTITE?66?">STOF!$F$11:$F$66</definedName>
    <definedName name="XDO_?FINAL_QUANTITE?67?">STOF!$F$11:$F$83</definedName>
    <definedName name="XDO_?FINAL_QUANTITE?68?">STOF!$F$11:$F$88</definedName>
    <definedName name="XDO_?FINAL_QUANTITE?69?">SHOF!$F$11:$F$45</definedName>
    <definedName name="XDO_?FINAL_QUANTITE?7?">#REF!</definedName>
    <definedName name="XDO_?FINAL_QUANTITE?70?">SHOF!$F$11:$F$72</definedName>
    <definedName name="XDO_?FINAL_QUANTITE?71?">SHOF!$F$11:$F$89</definedName>
    <definedName name="XDO_?FINAL_QUANTITE?72?">SHOF!$F$11:$F$94</definedName>
    <definedName name="XDO_?FINAL_QUANTITE?73?">SCF!$F$11:$F$95</definedName>
    <definedName name="XDO_?FINAL_QUANTITE?74?">SCF!$F$11:$F$106</definedName>
    <definedName name="XDO_?FINAL_QUANTITE?75?">SCF!$F$11:$F$111</definedName>
    <definedName name="XDO_?FINAL_QUANTITE?76?">SCF!$F$11:$F$140</definedName>
    <definedName name="XDO_?FINAL_QUANTITE?77?">SCF!$F$11:$F$157</definedName>
    <definedName name="XDO_?FINAL_QUANTITE?78?">SCF!$F$11:$F$162</definedName>
    <definedName name="XDO_?FINAL_QUANTITE?79?">SNIF!$F$11:$F$60</definedName>
    <definedName name="XDO_?FINAL_QUANTITE?8?">#REF!</definedName>
    <definedName name="XDO_?FINAL_QUANTITE?80?">SNIF!$F$11:$F$103</definedName>
    <definedName name="XDO_?FINAL_QUANTITE?81?">SNIF!$F$11:$F$108</definedName>
    <definedName name="XDO_?FINAL_QUANTITE?82?">'SMCBF-SP'!$F$11:$F$31</definedName>
    <definedName name="XDO_?FINAL_QUANTITE?83?">'SMCBF-SP'!$F$11:$F$37</definedName>
    <definedName name="XDO_?FINAL_QUANTITE?84?">'SMCBF-SP'!$F$11:$F$53</definedName>
    <definedName name="XDO_?FINAL_QUANTITE?85?">'SMCBF-SP'!$F$11:$F$57</definedName>
    <definedName name="XDO_?FINAL_QUANTITE?86?">'SMCBF-SP'!$F$11:$F$67</definedName>
    <definedName name="XDO_?FINAL_QUANTITE?87?">'SMCBF-SP'!$F$11:$F$76</definedName>
    <definedName name="XDO_?FINAL_QUANTITE?88?">'SMCBF-SP'!$F$11:$F$85</definedName>
    <definedName name="XDO_?FINAL_QUANTITE?89?">'SMCBF-SP'!$F$11:$F$91</definedName>
    <definedName name="XDO_?FINAL_QUANTITE?9?">SLMF!$F$11:$F$94</definedName>
    <definedName name="XDO_?FINAL_QUANTITE?90?">'SMCBF-SP'!$F$11:$F$98</definedName>
    <definedName name="XDO_?FINAL_QUANTITE?91?">'SMCBF-SP'!$F$11:$F$110</definedName>
    <definedName name="XDO_?FINAL_QUANTITE?92?">'SMCBF-SP'!$F$11:$F$115</definedName>
    <definedName name="XDO_?FINAL_QUANTITE?93?">SOF!$F$36:$F$41</definedName>
    <definedName name="XDO_?FINAL_QUANTITE?94?">SOF!$F$36:$F$58</definedName>
    <definedName name="XDO_?FINAL_QUANTITE?95?">SOF!$F$36:$F$63</definedName>
    <definedName name="XDO_?FINAL_QUANTITE?96?">SMMDF!$F$12:$F$14</definedName>
    <definedName name="XDO_?FINAL_QUANTITE?97?">SMMDF!$F$12:$F$63</definedName>
    <definedName name="XDO_?FINAL_QUANTITE?98?">SMMDF!$F$12:$F$68</definedName>
    <definedName name="XDO_?FINAL_QUANTITE?99?">SMMDF!$F$12:$F$75</definedName>
    <definedName name="XDO_?LONG_DESC?">SMEEF!$D$3</definedName>
    <definedName name="XDO_?NAMC?">SMEEF!#REF!</definedName>
    <definedName name="XDO_?NAMC?1?">#REF!</definedName>
    <definedName name="XDO_?NAMC?10?">#REF!</definedName>
    <definedName name="XDO_?NAMC?100?">'SETFSILVER-FOF'!#REF!</definedName>
    <definedName name="XDO_?NAMC?101?">'SN50EW-ETF'!#REF!</definedName>
    <definedName name="XDO_?NAMC?102?">SIOF!#REF!</definedName>
    <definedName name="XDO_?NAMC?103?">SN500IF!#REF!</definedName>
    <definedName name="XDO_?NAMC?104?">SNICIF!#REF!</definedName>
    <definedName name="XDO_?NAMC?105?">SQF!#REF!</definedName>
    <definedName name="XDO_?NAMC?106?">SNBIF!#REF!</definedName>
    <definedName name="XDO_?NAMC?107?">SNITIF!#REF!</definedName>
    <definedName name="XDO_?NAMC?108?">'SBI BSE PSU Bank ETF'!#REF!</definedName>
    <definedName name="XDO_?NAMC?109?">'SBI BSE PSU Bank Index Fund'!#REF!</definedName>
    <definedName name="XDO_?NAMC?11?">SEHF!#REF!</definedName>
    <definedName name="XDO_?NAMC?110?">SIPAAFOF!#REF!</definedName>
    <definedName name="XDO_?NAMC?111?">'SBI Nifty200 Quality 30'!#REF!</definedName>
    <definedName name="XDO_?NAMC?112?">'SBI Nifty200 Mom 30'!#REF!</definedName>
    <definedName name="XDO_?NAMC?113?">'SBI Nifty100 Low Vol 30'!#REF!</definedName>
    <definedName name="XDO_?NAMC?114?">SBILIQETF!#REF!</definedName>
    <definedName name="XDO_?NAMC?115?">SDAAAFOF!#REF!</definedName>
    <definedName name="XDO_?NAMC?116?">SQLF!#REF!</definedName>
    <definedName name="XDO_?NAMC?117?">SNM150M50ETF!#REF!</definedName>
    <definedName name="XDO_?NAMC?118?">SNM150ETF!#REF!</definedName>
    <definedName name="XDO_?NAMC?119?">'SCRIBXFS3-6M'!#REF!</definedName>
    <definedName name="XDO_?NAMC?12?">#REF!</definedName>
    <definedName name="XDO_?NAMC?120?">'CRIBXFS9-12M'!#REF!</definedName>
    <definedName name="XDO_?NAMC?121?">Nifty200Value30!#REF!</definedName>
    <definedName name="XDO_?NAMC?122?">NiftySmallCap250!#REF!</definedName>
    <definedName name="XDO_?NAMC?123?">'CRIIBX10-90GiltSDL29'!#REF!</definedName>
    <definedName name="XDO_?NAMC?124?">'G-Sec Jul2031'!#REF!</definedName>
    <definedName name="XDO_?NAMC?125?">CRIIBXSDLIndexJune34!#REF!</definedName>
    <definedName name="XDO_?NAMC?126?">SNM150Mom50ETFFOF!#REF!</definedName>
    <definedName name="XDO_?NAMC?127?">SBHF!#REF!</definedName>
    <definedName name="XDO_?NAMC?128?">#REF!</definedName>
    <definedName name="XDO_?NAMC?129?">#REF!</definedName>
    <definedName name="XDO_?NAMC?13?">SMIF!#REF!</definedName>
    <definedName name="XDO_?NAMC?130?">#REF!</definedName>
    <definedName name="XDO_?NAMC?131?">#REF!</definedName>
    <definedName name="XDO_?NAMC?132?">#REF!</definedName>
    <definedName name="XDO_?NAMC?133?">#REF!</definedName>
    <definedName name="XDO_?NAMC?134?">#REF!</definedName>
    <definedName name="XDO_?NAMC?135?">#REF!</definedName>
    <definedName name="XDO_?NAMC?136?">#REF!</definedName>
    <definedName name="XDO_?NAMC?137?">#REF!</definedName>
    <definedName name="XDO_?NAMC?14?">#REF!</definedName>
    <definedName name="XDO_?NAMC?15?">SCOF!#REF!</definedName>
    <definedName name="XDO_?NAMC?16?">STOF!#REF!</definedName>
    <definedName name="XDO_?NAMC?17?">SHOF!#REF!</definedName>
    <definedName name="XDO_?NAMC?18?">SCF!#REF!</definedName>
    <definedName name="XDO_?NAMC?19?">SNIF!#REF!</definedName>
    <definedName name="XDO_?NAMC?2?">#REF!</definedName>
    <definedName name="XDO_?NAMC?20?">'SMCBF-SP'!#REF!</definedName>
    <definedName name="XDO_?NAMC?21?">SOF!#REF!</definedName>
    <definedName name="XDO_?NAMC?22?">SMMDF!#REF!</definedName>
    <definedName name="XDO_?NAMC?23?">SLF!#REF!</definedName>
    <definedName name="XDO_?NAMC?24?">SDBF!#REF!</definedName>
    <definedName name="XDO_?NAMC?25?">SSF!#REF!</definedName>
    <definedName name="XDO_?NAMC?26?">SCRF!#REF!</definedName>
    <definedName name="XDO_?NAMC?27?">SFEF!#REF!</definedName>
    <definedName name="XDO_?NAMC?28?">SCHF!#REF!</definedName>
    <definedName name="XDO_?NAMC?29?">SMUSD!#REF!</definedName>
    <definedName name="XDO_?NAMC?3?">#REF!</definedName>
    <definedName name="XDO_?NAMC?30?">SMIDCAP!#REF!</definedName>
    <definedName name="XDO_?NAMC?31?">SMCMF!#REF!</definedName>
    <definedName name="XDO_?NAMC?32?">SMCOMMA!#REF!</definedName>
    <definedName name="XDO_?NAMC?33?">SMGF!#REF!</definedName>
    <definedName name="XDO_?NAMC?34?">SFLEXI!#REF!</definedName>
    <definedName name="XDO_?NAMC?35?">SMAAF!#REF!</definedName>
    <definedName name="XDO_?NAMC?36?">SBLUECHIP!#REF!</definedName>
    <definedName name="XDO_?NAMC?37?">SAOF!#REF!</definedName>
    <definedName name="XDO_?NAMC?38?">SIF!#REF!</definedName>
    <definedName name="XDO_?NAMC?39?">SMLDF!#REF!</definedName>
    <definedName name="XDO_?NAMC?4?">#REF!</definedName>
    <definedName name="XDO_?NAMC?40?">SSTDF!#REF!</definedName>
    <definedName name="XDO_?NAMC?41?">SETFGOLD!#REF!</definedName>
    <definedName name="XDO_?NAMC?42?">SPSU!#REF!</definedName>
    <definedName name="XDO_?NAMC?43?">SGF!#REF!</definedName>
    <definedName name="XDO_?NAMC?44?">SBISENSEX!#REF!</definedName>
    <definedName name="XDO_?NAMC?45?">SSCF!#REF!</definedName>
    <definedName name="XDO_?NAMC?46?">SBPF!#REF!</definedName>
    <definedName name="XDO_?NAMC?47?">SBFS!#REF!</definedName>
    <definedName name="XDO_?NAMC?48?">SETFNN50!#REF!</definedName>
    <definedName name="XDO_?NAMC?49?">SETFNIFBK!#REF!</definedName>
    <definedName name="XDO_?NAMC?5?">SLMF!#REF!</definedName>
    <definedName name="XDO_?NAMC?50?">SETFBSE100!#REF!</definedName>
    <definedName name="XDO_?NAMC?51?">SESF!#REF!</definedName>
    <definedName name="XDO_?NAMC?52?">SETFNIF50!#REF!</definedName>
    <definedName name="XDO_?NAMC?53?">SETF10GILT!#REF!</definedName>
    <definedName name="XDO_?NAMC?54?">'SLTAF-IV'!#REF!</definedName>
    <definedName name="XDO_?NAMC?55?">'SLTAF-V'!#REF!</definedName>
    <definedName name="XDO_?NAMC?56?">'SLTAF-VI'!#REF!</definedName>
    <definedName name="XDO_?NAMC?57?">SETFSN50!#REF!</definedName>
    <definedName name="XDO_?NAMC?58?">SBIETFQLTY!#REF!</definedName>
    <definedName name="XDO_?NAMC?59?">SCBF!#REF!</definedName>
    <definedName name="XDO_?NAMC?6?">SLTEF!#REF!</definedName>
    <definedName name="XDO_?NAMC?60?">SEMVF!#REF!</definedName>
    <definedName name="XDO_?NAMC?61?">'SFMP- Series 1'!#REF!</definedName>
    <definedName name="XDO_?NAMC?62?">'SFMP- Series 6'!#REF!</definedName>
    <definedName name="XDO_?NAMC?63?">'SFMP- Series 34'!#REF!</definedName>
    <definedName name="XDO_?NAMC?64?">'SMCBF-IP'!#REF!</definedName>
    <definedName name="XDO_?NAMC?65?">SFRDF!#REF!</definedName>
    <definedName name="XDO_?NAMC?66?">SBIETFIT!#REF!</definedName>
    <definedName name="XDO_?NAMC?67?">SBIETFPB!#REF!</definedName>
    <definedName name="XDO_?NAMC?68?">'SRBF-AP'!#REF!</definedName>
    <definedName name="XDO_?NAMC?69?">'SRBF-AHP'!#REF!</definedName>
    <definedName name="XDO_?NAMC?7?">#REF!</definedName>
    <definedName name="XDO_?NAMC?70?">'SRBF-CHP'!#REF!</definedName>
    <definedName name="XDO_?NAMC?71?">'SRBF-CP'!#REF!</definedName>
    <definedName name="XDO_?NAMC?72?">'SIA-US EQUITY FOF'!#REF!</definedName>
    <definedName name="XDO_?NAMC?73?">'SNN50'!#REF!</definedName>
    <definedName name="XDO_?NAMC?74?">SBIETFCON!#REF!</definedName>
    <definedName name="XDO_?NAMC?75?">SBAF!#REF!</definedName>
    <definedName name="XDO_?NAMC?76?">'SFMP- Series 51'!#REF!</definedName>
    <definedName name="XDO_?NAMC?77?">'SFMP- Series 52'!#REF!</definedName>
    <definedName name="XDO_?NAMC?78?">'SFMP- Series 53'!#REF!</definedName>
    <definedName name="XDO_?NAMC?79?">'SFMP- Series 54'!#REF!</definedName>
    <definedName name="XDO_?NAMC?8?">#REF!</definedName>
    <definedName name="XDO_?NAMC?80?">'SFMP- Series 55'!#REF!</definedName>
    <definedName name="XDO_?NAMC?81?">'SFMP- Series 57'!#REF!</definedName>
    <definedName name="XDO_?NAMC?82?">'SFMP- Series 58'!#REF!</definedName>
    <definedName name="XDO_?NAMC?83?">SCPSE!#REF!</definedName>
    <definedName name="XDO_?NAMC?84?">'SFMP- Series 60'!#REF!</definedName>
    <definedName name="XDO_?NAMC?85?">SMCF!#REF!</definedName>
    <definedName name="XDO_?NAMC?86?">'SFMP- Series 61'!#REF!</definedName>
    <definedName name="XDO_?NAMC?87?">SNM150IF!#REF!</definedName>
    <definedName name="XDO_?NAMC?88?">SNS250IF!#REF!</definedName>
    <definedName name="XDO_?NAMC?89?">'SCIGI-JUN 2036'!#REF!</definedName>
    <definedName name="XDO_?NAMC?9?">SMGLF!#REF!</definedName>
    <definedName name="XDO_?NAMC?90?">'SCIGI-APR 2029'!#REF!</definedName>
    <definedName name="XDO_?NAMC?91?">'SCISI-SEP 2027'!#REF!</definedName>
    <definedName name="XDO_?NAMC?92?">SLDF!#REF!</definedName>
    <definedName name="XDO_?NAMC?93?">SDYF!#REF!</definedName>
    <definedName name="XDO_?NAMC?94?">'SBI-BSE-SENSEX-IF'!#REF!</definedName>
    <definedName name="XDO_?NAMC?95?">LIQUIDSBI!#REF!</definedName>
    <definedName name="XDO_?NAMC?96?">SN50EWIF!#REF!</definedName>
    <definedName name="XDO_?NAMC?97?">SEOF!#REF!</definedName>
    <definedName name="XDO_?NAMC?98?">'SBI-AOF'!#REF!</definedName>
    <definedName name="XDO_?NAMC?99?">SETFSILVER!#REF!</definedName>
    <definedName name="XDO_?NAMCNAME?">SMEEF!$C$2:$C$54</definedName>
    <definedName name="XDO_?NAMCNAME?1?">#REF!</definedName>
    <definedName name="XDO_?NAMCNAME?10?">#REF!</definedName>
    <definedName name="XDO_?NAMCNAME?100?">'SETFSILVER-FOF'!$C$2:$C$44</definedName>
    <definedName name="XDO_?NAMCNAME?101?">'SN50EW-ETF'!$C$2:$C$60</definedName>
    <definedName name="XDO_?NAMCNAME?102?">SIOF!$C$2:$C$48</definedName>
    <definedName name="XDO_?NAMCNAME?103?">SN500IF!$C$2:$C$506</definedName>
    <definedName name="XDO_?NAMCNAME?104?">SNICIF!$C$2:$C$40</definedName>
    <definedName name="XDO_?NAMCNAME?105?">SQF!$C$2:$C$39</definedName>
    <definedName name="XDO_?NAMCNAME?106?">SNBIF!$C$2:$C$24</definedName>
    <definedName name="XDO_?NAMCNAME?107?">SNITIF!$C$2:$C$20</definedName>
    <definedName name="XDO_?NAMCNAME?108?">'SBI BSE PSU Bank ETF'!$C$2:$C$21</definedName>
    <definedName name="XDO_?NAMCNAME?109?">'SBI BSE PSU Bank Index Fund'!$C$2:$C$21</definedName>
    <definedName name="XDO_?NAMCNAME?11?">SEHF!$C$2:$C$52</definedName>
    <definedName name="XDO_?NAMCNAME?110?">SIPAAFOF!$C$2:$C$48</definedName>
    <definedName name="XDO_?NAMCNAME?111?">'SBI Nifty200 Quality 30'!$C$2:$C$40</definedName>
    <definedName name="XDO_?NAMCNAME?112?">'SBI Nifty200 Mom 30'!$C$2:$C$40</definedName>
    <definedName name="XDO_?NAMCNAME?113?">'SBI Nifty100 Low Vol 30'!$C$2:$C$40</definedName>
    <definedName name="XDO_?NAMCNAME?114?">SBILIQETF!$C$2:$C$52</definedName>
    <definedName name="XDO_?NAMCNAME?115?">SDAAAFOF!$C$2:$C$57</definedName>
    <definedName name="XDO_?NAMCNAME?116?">SQLF!$C$2:$C$56</definedName>
    <definedName name="XDO_?NAMCNAME?117?">SNM150M50ETF!$C$2:$C$60</definedName>
    <definedName name="XDO_?NAMCNAME?118?">SNM150ETF!$C$2:$C$159</definedName>
    <definedName name="XDO_?NAMCNAME?119?">'SCRIBXFS3-6M'!$C$2:$C$27</definedName>
    <definedName name="XDO_?NAMCNAME?12?">#REF!</definedName>
    <definedName name="XDO_?NAMCNAME?120?">'CRIBXFS9-12M'!$C$2:$C$29</definedName>
    <definedName name="XDO_?NAMCNAME?121?">Nifty200Value30!$C$2:$C$40</definedName>
    <definedName name="XDO_?NAMCNAME?122?">NiftySmallCap250!$C$2:$C$259</definedName>
    <definedName name="XDO_?NAMCNAME?123?">'CRIIBX10-90GiltSDL29'!$C$2:$C$24</definedName>
    <definedName name="XDO_?NAMCNAME?124?">'G-Sec Jul2031'!$C$2:$C$25</definedName>
    <definedName name="XDO_?NAMCNAME?125?">CRIIBXSDLIndexJune34!$C$2:$C$28</definedName>
    <definedName name="XDO_?NAMCNAME?126?">SNM150Mom50ETFFOF!$C$2:$C$44</definedName>
    <definedName name="XDO_?NAMCNAME?127?">SBHF!$C$2:$C$43</definedName>
    <definedName name="XDO_?NAMCNAME?128?">#REF!</definedName>
    <definedName name="XDO_?NAMCNAME?129?">#REF!</definedName>
    <definedName name="XDO_?NAMCNAME?13?">SMIF!$C$2:$C$35</definedName>
    <definedName name="XDO_?NAMCNAME?130?">#REF!</definedName>
    <definedName name="XDO_?NAMCNAME?131?">#REF!</definedName>
    <definedName name="XDO_?NAMCNAME?132?">#REF!</definedName>
    <definedName name="XDO_?NAMCNAME?133?">#REF!</definedName>
    <definedName name="XDO_?NAMCNAME?134?">#REF!</definedName>
    <definedName name="XDO_?NAMCNAME?135?">#REF!</definedName>
    <definedName name="XDO_?NAMCNAME?136?">#REF!</definedName>
    <definedName name="XDO_?NAMCNAME?137?">#REF!</definedName>
    <definedName name="XDO_?NAMCNAME?14?">#REF!</definedName>
    <definedName name="XDO_?NAMCNAME?15?">SCOF!$C$2:$C$58</definedName>
    <definedName name="XDO_?NAMCNAME?16?">STOF!$C$2:$C$31</definedName>
    <definedName name="XDO_?NAMCNAME?17?">SHOF!$C$2:$C$45</definedName>
    <definedName name="XDO_?NAMCNAME?18?">SCF!$C$2:$C$95</definedName>
    <definedName name="XDO_?NAMCNAME?19?">SNIF!$C$2:$C$60</definedName>
    <definedName name="XDO_?NAMCNAME?2?">#REF!</definedName>
    <definedName name="XDO_?NAMCNAME?20?">'SMCBF-SP'!$C$2:$C$31</definedName>
    <definedName name="XDO_?NAMCNAME?21?">SOF!$C$2:$C$41</definedName>
    <definedName name="XDO_?NAMCNAME?22?">SMMDF!$C$2:$C$14</definedName>
    <definedName name="XDO_?NAMCNAME?23?">SLF!$C$2:$C$21</definedName>
    <definedName name="XDO_?NAMCNAME?24?">SDBF!$C$2:$C$25</definedName>
    <definedName name="XDO_?NAMCNAME?25?">SSF!$C$2:$C$33</definedName>
    <definedName name="XDO_?NAMCNAME?26?">SCRF!$C$2:$C$47</definedName>
    <definedName name="XDO_?NAMCNAME?27?">SFEF!$C$2:$C$34</definedName>
    <definedName name="XDO_?NAMCNAME?28?">SCHF!$C$2:$C$51</definedName>
    <definedName name="XDO_?NAMCNAME?29?">SMUSD!$C$2:$C$45</definedName>
    <definedName name="XDO_?NAMCNAME?3?">#REF!</definedName>
    <definedName name="XDO_?NAMCNAME?30?">SMIDCAP!$C$2:$C$65</definedName>
    <definedName name="XDO_?NAMCNAME?31?">SMCMF!$C$2:$C$27</definedName>
    <definedName name="XDO_?NAMCNAME?32?">SMCOMMA!$C$2:$C$50</definedName>
    <definedName name="XDO_?NAMCNAME?33?">SMGF!$C$2:$C$27</definedName>
    <definedName name="XDO_?NAMCNAME?34?">SFLEXI!$C$2:$C$73</definedName>
    <definedName name="XDO_?NAMCNAME?35?">SMAAF!$C$2:$C$84</definedName>
    <definedName name="XDO_?NAMCNAME?36?">SBLUECHIP!$C$2:$C$63</definedName>
    <definedName name="XDO_?NAMCNAME?37?">SAOF!$C$2:$C$198</definedName>
    <definedName name="XDO_?NAMCNAME?38?">SIF!$C$2:$C$52</definedName>
    <definedName name="XDO_?NAMCNAME?39?">SMLDF!$C$2:$C$42</definedName>
    <definedName name="XDO_?NAMCNAME?4?">#REF!</definedName>
    <definedName name="XDO_?NAMCNAME?40?">SSTDF!$C$2:$C$75</definedName>
    <definedName name="XDO_?NAMCNAME?41?">SETFGOLD!$C$2:$C$44</definedName>
    <definedName name="XDO_?NAMCNAME?42?">SPSU!$C$2:$C$35</definedName>
    <definedName name="XDO_?NAMCNAME?43?">SGF!$C$2:$C$44</definedName>
    <definedName name="XDO_?NAMCNAME?44?">SBISENSEX!$C$2:$C$40</definedName>
    <definedName name="XDO_?NAMCNAME?45?">SSCF!$C$2:$C$73</definedName>
    <definedName name="XDO_?NAMCNAME?46?">SBPF!$C$2:$C$38</definedName>
    <definedName name="XDO_?NAMCNAME?47?">SBFS!$C$2:$C$48</definedName>
    <definedName name="XDO_?NAMCNAME?48?">SETFNN50!$C$2:$C$60</definedName>
    <definedName name="XDO_?NAMCNAME?49?">SETFNIFBK!$C$2:$C$24</definedName>
    <definedName name="XDO_?NAMCNAME?5?">SLMF!$C$2:$C$94</definedName>
    <definedName name="XDO_?NAMCNAME?50?">SETFBSE100!$C$2:$C$110</definedName>
    <definedName name="XDO_?NAMCNAME?51?">SESF!$C$2:$C$91</definedName>
    <definedName name="XDO_?NAMCNAME?52?">SETFNIF50!$C$2:$C$60</definedName>
    <definedName name="XDO_?NAMCNAME?53?">SETF10GILT!$C$2:$C$24</definedName>
    <definedName name="XDO_?NAMCNAME?54?">'SLTAF-IV'!$C$2:$C$39</definedName>
    <definedName name="XDO_?NAMCNAME?55?">'SLTAF-V'!$C$2:$C$41</definedName>
    <definedName name="XDO_?NAMCNAME?56?">'SLTAF-VI'!$C$2:$C$44</definedName>
    <definedName name="XDO_?NAMCNAME?57?">SETFSN50!$C$2:$C$60</definedName>
    <definedName name="XDO_?NAMCNAME?58?">SBIETFQLTY!$C$2:$C$40</definedName>
    <definedName name="XDO_?NAMCNAME?59?">SCBF!$C$2:$C$71</definedName>
    <definedName name="XDO_?NAMCNAME?6?">SLTEF!$C$2:$C$98</definedName>
    <definedName name="XDO_?NAMCNAME?60?">SEMVF!$C$2:$C$60</definedName>
    <definedName name="XDO_?NAMCNAME?61?">'SFMP- Series 1'!$C$2:$C$24</definedName>
    <definedName name="XDO_?NAMCNAME?62?">'SFMP- Series 6'!$C$2:$C$25</definedName>
    <definedName name="XDO_?NAMCNAME?63?">'SFMP- Series 34'!$C$2:$C$25</definedName>
    <definedName name="XDO_?NAMCNAME?64?">'SMCBF-IP'!$C$2:$C$43</definedName>
    <definedName name="XDO_?NAMCNAME?65?">SFRDF!$C$2:$C$22</definedName>
    <definedName name="XDO_?NAMCNAME?66?">SBIETFIT!$C$2:$C$20</definedName>
    <definedName name="XDO_?NAMCNAME?67?">SBIETFPB!$C$2:$C$20</definedName>
    <definedName name="XDO_?NAMCNAME?68?">'SRBF-AP'!$C$2:$C$64</definedName>
    <definedName name="XDO_?NAMCNAME?69?">'SRBF-AHP'!$C$2:$C$64</definedName>
    <definedName name="XDO_?NAMCNAME?7?">#REF!</definedName>
    <definedName name="XDO_?NAMCNAME?70?">'SRBF-CHP'!$C$2:$C$63</definedName>
    <definedName name="XDO_?NAMCNAME?71?">'SRBF-CP'!$C$2:$C$63</definedName>
    <definedName name="XDO_?NAMCNAME?72?">'SIA-US EQUITY FOF'!$C$2:$C$44</definedName>
    <definedName name="XDO_?NAMCNAME?73?">'SNN50'!$C$2:$C$60</definedName>
    <definedName name="XDO_?NAMCNAME?74?">SBIETFCON!$C$2:$C$40</definedName>
    <definedName name="XDO_?NAMCNAME?75?">SBAF!$C$2:$C$90</definedName>
    <definedName name="XDO_?NAMCNAME?76?">'SFMP- Series 51'!$C$2:$C$37</definedName>
    <definedName name="XDO_?NAMCNAME?77?">'SFMP- Series 52'!$C$2:$C$26</definedName>
    <definedName name="XDO_?NAMCNAME?78?">'SFMP- Series 53'!$C$2:$C$33</definedName>
    <definedName name="XDO_?NAMCNAME?79?">'SFMP- Series 54'!$C$2:$C$24</definedName>
    <definedName name="XDO_?NAMCNAME?8?">#REF!</definedName>
    <definedName name="XDO_?NAMCNAME?80?">'SFMP- Series 55'!$C$2:$C$24</definedName>
    <definedName name="XDO_?NAMCNAME?81?">'SFMP- Series 57'!$C$2:$C$24</definedName>
    <definedName name="XDO_?NAMCNAME?82?">'SFMP- Series 58'!$C$2:$C$24</definedName>
    <definedName name="XDO_?NAMCNAME?83?">SCPSE!$C$2:$C$52</definedName>
    <definedName name="XDO_?NAMCNAME?84?">'SFMP- Series 60'!$C$2:$C$24</definedName>
    <definedName name="XDO_?NAMCNAME?85?">SMCF!$C$2:$C$80</definedName>
    <definedName name="XDO_?NAMCNAME?86?">'SFMP- Series 61'!$C$2:$C$25</definedName>
    <definedName name="XDO_?NAMCNAME?87?">SNM150IF!$C$2:$C$159</definedName>
    <definedName name="XDO_?NAMCNAME?88?">SNS250IF!$C$2:$C$259</definedName>
    <definedName name="XDO_?NAMCNAME?89?">'SCIGI-JUN 2036'!$C$2:$C$24</definedName>
    <definedName name="XDO_?NAMCNAME?9?">SMGLF!$C$2:$C$54</definedName>
    <definedName name="XDO_?NAMCNAME?90?">'SCIGI-APR 2029'!$C$2:$C$24</definedName>
    <definedName name="XDO_?NAMCNAME?91?">'SCISI-SEP 2027'!$C$2:$C$24</definedName>
    <definedName name="XDO_?NAMCNAME?92?">SLDF!$C$2:$C$27</definedName>
    <definedName name="XDO_?NAMCNAME?93?">SDYF!$C$2:$C$64</definedName>
    <definedName name="XDO_?NAMCNAME?94?">'SBI-BSE-SENSEX-IF'!$C$2:$C$40</definedName>
    <definedName name="XDO_?NAMCNAME?95?">LIQUIDSBI!$C$2:$C$52</definedName>
    <definedName name="XDO_?NAMCNAME?96?">SN50EWIF!$C$2:$C$60</definedName>
    <definedName name="XDO_?NAMCNAME?97?">SEOF!$C$2:$C$48</definedName>
    <definedName name="XDO_?NAMCNAME?98?">'SBI-AOF'!$C$2:$C$45</definedName>
    <definedName name="XDO_?NAMCNAME?99?">SETFSILVER!$C$2:$C$44</definedName>
    <definedName name="XDO_?NDATE?">SMEEF!#REF!</definedName>
    <definedName name="XDO_?NDATE?1?">#REF!</definedName>
    <definedName name="XDO_?NDATE?10?">#REF!</definedName>
    <definedName name="XDO_?NDATE?100?">'SETFSILVER-FOF'!#REF!</definedName>
    <definedName name="XDO_?NDATE?101?">'SN50EW-ETF'!#REF!</definedName>
    <definedName name="XDO_?NDATE?102?">SIOF!#REF!</definedName>
    <definedName name="XDO_?NDATE?103?">SN500IF!#REF!</definedName>
    <definedName name="XDO_?NDATE?104?">SNICIF!#REF!</definedName>
    <definedName name="XDO_?NDATE?105?">SQF!#REF!</definedName>
    <definedName name="XDO_?NDATE?106?">SNBIF!#REF!</definedName>
    <definedName name="XDO_?NDATE?107?">SNITIF!#REF!</definedName>
    <definedName name="XDO_?NDATE?108?">'SBI BSE PSU Bank ETF'!#REF!</definedName>
    <definedName name="XDO_?NDATE?109?">'SBI BSE PSU Bank Index Fund'!#REF!</definedName>
    <definedName name="XDO_?NDATE?11?">SEHF!#REF!</definedName>
    <definedName name="XDO_?NDATE?110?">SIPAAFOF!#REF!</definedName>
    <definedName name="XDO_?NDATE?111?">'SBI Nifty200 Quality 30'!#REF!</definedName>
    <definedName name="XDO_?NDATE?112?">'SBI Nifty200 Mom 30'!#REF!</definedName>
    <definedName name="XDO_?NDATE?113?">'SBI Nifty100 Low Vol 30'!#REF!</definedName>
    <definedName name="XDO_?NDATE?114?">SBILIQETF!#REF!</definedName>
    <definedName name="XDO_?NDATE?115?">SDAAAFOF!#REF!</definedName>
    <definedName name="XDO_?NDATE?116?">SQLF!#REF!</definedName>
    <definedName name="XDO_?NDATE?117?">SNM150M50ETF!#REF!</definedName>
    <definedName name="XDO_?NDATE?118?">SNM150ETF!#REF!</definedName>
    <definedName name="XDO_?NDATE?119?">'SCRIBXFS3-6M'!#REF!</definedName>
    <definedName name="XDO_?NDATE?12?">#REF!</definedName>
    <definedName name="XDO_?NDATE?120?">'CRIBXFS9-12M'!#REF!</definedName>
    <definedName name="XDO_?NDATE?121?">Nifty200Value30!#REF!</definedName>
    <definedName name="XDO_?NDATE?122?">NiftySmallCap250!#REF!</definedName>
    <definedName name="XDO_?NDATE?123?">'CRIIBX10-90GiltSDL29'!#REF!</definedName>
    <definedName name="XDO_?NDATE?124?">'G-Sec Jul2031'!#REF!</definedName>
    <definedName name="XDO_?NDATE?125?">CRIIBXSDLIndexJune34!#REF!</definedName>
    <definedName name="XDO_?NDATE?126?">SNM150Mom50ETFFOF!#REF!</definedName>
    <definedName name="XDO_?NDATE?127?">SBHF!#REF!</definedName>
    <definedName name="XDO_?NDATE?128?">#REF!</definedName>
    <definedName name="XDO_?NDATE?129?">#REF!</definedName>
    <definedName name="XDO_?NDATE?13?">SMIF!#REF!</definedName>
    <definedName name="XDO_?NDATE?130?">#REF!</definedName>
    <definedName name="XDO_?NDATE?131?">#REF!</definedName>
    <definedName name="XDO_?NDATE?132?">#REF!</definedName>
    <definedName name="XDO_?NDATE?133?">#REF!</definedName>
    <definedName name="XDO_?NDATE?134?">#REF!</definedName>
    <definedName name="XDO_?NDATE?135?">#REF!</definedName>
    <definedName name="XDO_?NDATE?136?">#REF!</definedName>
    <definedName name="XDO_?NDATE?137?">#REF!</definedName>
    <definedName name="XDO_?NDATE?14?">#REF!</definedName>
    <definedName name="XDO_?NDATE?15?">SCOF!#REF!</definedName>
    <definedName name="XDO_?NDATE?16?">STOF!#REF!</definedName>
    <definedName name="XDO_?NDATE?17?">SHOF!#REF!</definedName>
    <definedName name="XDO_?NDATE?18?">SCF!#REF!</definedName>
    <definedName name="XDO_?NDATE?19?">SNIF!#REF!</definedName>
    <definedName name="XDO_?NDATE?2?">#REF!</definedName>
    <definedName name="XDO_?NDATE?20?">'SMCBF-SP'!#REF!</definedName>
    <definedName name="XDO_?NDATE?21?">SOF!#REF!</definedName>
    <definedName name="XDO_?NDATE?22?">SMMDF!#REF!</definedName>
    <definedName name="XDO_?NDATE?23?">SLF!#REF!</definedName>
    <definedName name="XDO_?NDATE?24?">SDBF!#REF!</definedName>
    <definedName name="XDO_?NDATE?25?">SSF!#REF!</definedName>
    <definedName name="XDO_?NDATE?26?">SCRF!#REF!</definedName>
    <definedName name="XDO_?NDATE?27?">SFEF!#REF!</definedName>
    <definedName name="XDO_?NDATE?28?">SCHF!#REF!</definedName>
    <definedName name="XDO_?NDATE?29?">SMUSD!#REF!</definedName>
    <definedName name="XDO_?NDATE?3?">#REF!</definedName>
    <definedName name="XDO_?NDATE?30?">SMIDCAP!#REF!</definedName>
    <definedName name="XDO_?NDATE?31?">SMCMF!#REF!</definedName>
    <definedName name="XDO_?NDATE?32?">SMCOMMA!#REF!</definedName>
    <definedName name="XDO_?NDATE?33?">SMGF!#REF!</definedName>
    <definedName name="XDO_?NDATE?34?">SFLEXI!#REF!</definedName>
    <definedName name="XDO_?NDATE?35?">SMAAF!#REF!</definedName>
    <definedName name="XDO_?NDATE?36?">SBLUECHIP!#REF!</definedName>
    <definedName name="XDO_?NDATE?37?">SAOF!#REF!</definedName>
    <definedName name="XDO_?NDATE?38?">SIF!#REF!</definedName>
    <definedName name="XDO_?NDATE?39?">SMLDF!#REF!</definedName>
    <definedName name="XDO_?NDATE?4?">#REF!</definedName>
    <definedName name="XDO_?NDATE?40?">SSTDF!#REF!</definedName>
    <definedName name="XDO_?NDATE?41?">SETFGOLD!#REF!</definedName>
    <definedName name="XDO_?NDATE?42?">SPSU!#REF!</definedName>
    <definedName name="XDO_?NDATE?43?">SGF!#REF!</definedName>
    <definedName name="XDO_?NDATE?44?">SBISENSEX!#REF!</definedName>
    <definedName name="XDO_?NDATE?45?">SSCF!#REF!</definedName>
    <definedName name="XDO_?NDATE?46?">SBPF!#REF!</definedName>
    <definedName name="XDO_?NDATE?47?">SBFS!#REF!</definedName>
    <definedName name="XDO_?NDATE?48?">SETFNN50!#REF!</definedName>
    <definedName name="XDO_?NDATE?49?">SETFNIFBK!#REF!</definedName>
    <definedName name="XDO_?NDATE?5?">SLMF!#REF!</definedName>
    <definedName name="XDO_?NDATE?50?">SETFBSE100!#REF!</definedName>
    <definedName name="XDO_?NDATE?51?">SESF!#REF!</definedName>
    <definedName name="XDO_?NDATE?52?">SETFNIF50!#REF!</definedName>
    <definedName name="XDO_?NDATE?53?">SETF10GILT!#REF!</definedName>
    <definedName name="XDO_?NDATE?54?">'SLTAF-IV'!#REF!</definedName>
    <definedName name="XDO_?NDATE?55?">'SLTAF-V'!#REF!</definedName>
    <definedName name="XDO_?NDATE?56?">'SLTAF-VI'!#REF!</definedName>
    <definedName name="XDO_?NDATE?57?">SETFSN50!#REF!</definedName>
    <definedName name="XDO_?NDATE?58?">SBIETFQLTY!#REF!</definedName>
    <definedName name="XDO_?NDATE?59?">SCBF!#REF!</definedName>
    <definedName name="XDO_?NDATE?6?">SLTEF!#REF!</definedName>
    <definedName name="XDO_?NDATE?60?">SEMVF!#REF!</definedName>
    <definedName name="XDO_?NDATE?61?">'SFMP- Series 1'!#REF!</definedName>
    <definedName name="XDO_?NDATE?62?">'SFMP- Series 6'!#REF!</definedName>
    <definedName name="XDO_?NDATE?63?">'SFMP- Series 34'!#REF!</definedName>
    <definedName name="XDO_?NDATE?64?">'SMCBF-IP'!#REF!</definedName>
    <definedName name="XDO_?NDATE?65?">SFRDF!#REF!</definedName>
    <definedName name="XDO_?NDATE?66?">SBIETFIT!#REF!</definedName>
    <definedName name="XDO_?NDATE?67?">SBIETFPB!#REF!</definedName>
    <definedName name="XDO_?NDATE?68?">'SRBF-AP'!#REF!</definedName>
    <definedName name="XDO_?NDATE?69?">'SRBF-AHP'!#REF!</definedName>
    <definedName name="XDO_?NDATE?7?">#REF!</definedName>
    <definedName name="XDO_?NDATE?70?">'SRBF-CHP'!#REF!</definedName>
    <definedName name="XDO_?NDATE?71?">'SRBF-CP'!#REF!</definedName>
    <definedName name="XDO_?NDATE?72?">'SIA-US EQUITY FOF'!#REF!</definedName>
    <definedName name="XDO_?NDATE?73?">'SNN50'!#REF!</definedName>
    <definedName name="XDO_?NDATE?74?">SBIETFCON!#REF!</definedName>
    <definedName name="XDO_?NDATE?75?">SBAF!#REF!</definedName>
    <definedName name="XDO_?NDATE?76?">'SFMP- Series 51'!#REF!</definedName>
    <definedName name="XDO_?NDATE?77?">'SFMP- Series 52'!#REF!</definedName>
    <definedName name="XDO_?NDATE?78?">'SFMP- Series 53'!#REF!</definedName>
    <definedName name="XDO_?NDATE?79?">'SFMP- Series 54'!#REF!</definedName>
    <definedName name="XDO_?NDATE?8?">#REF!</definedName>
    <definedName name="XDO_?NDATE?80?">'SFMP- Series 55'!#REF!</definedName>
    <definedName name="XDO_?NDATE?81?">'SFMP- Series 57'!#REF!</definedName>
    <definedName name="XDO_?NDATE?82?">'SFMP- Series 58'!#REF!</definedName>
    <definedName name="XDO_?NDATE?83?">SCPSE!#REF!</definedName>
    <definedName name="XDO_?NDATE?84?">'SFMP- Series 60'!#REF!</definedName>
    <definedName name="XDO_?NDATE?85?">SMCF!#REF!</definedName>
    <definedName name="XDO_?NDATE?86?">'SFMP- Series 61'!#REF!</definedName>
    <definedName name="XDO_?NDATE?87?">SNM150IF!#REF!</definedName>
    <definedName name="XDO_?NDATE?88?">SNS250IF!#REF!</definedName>
    <definedName name="XDO_?NDATE?89?">'SCIGI-JUN 2036'!#REF!</definedName>
    <definedName name="XDO_?NDATE?9?">SMGLF!#REF!</definedName>
    <definedName name="XDO_?NDATE?90?">'SCIGI-APR 2029'!#REF!</definedName>
    <definedName name="XDO_?NDATE?91?">'SCISI-SEP 2027'!#REF!</definedName>
    <definedName name="XDO_?NDATE?92?">SLDF!#REF!</definedName>
    <definedName name="XDO_?NDATE?93?">SDYF!#REF!</definedName>
    <definedName name="XDO_?NDATE?94?">'SBI-BSE-SENSEX-IF'!#REF!</definedName>
    <definedName name="XDO_?NDATE?95?">LIQUIDSBI!#REF!</definedName>
    <definedName name="XDO_?NDATE?96?">SN50EWIF!#REF!</definedName>
    <definedName name="XDO_?NDATE?97?">SEOF!#REF!</definedName>
    <definedName name="XDO_?NDATE?98?">'SBI-AOF'!#REF!</definedName>
    <definedName name="XDO_?NDATE?99?">SETFSILVER!#REF!</definedName>
    <definedName name="XDO_?NNPTF?">SMEEF!#REF!</definedName>
    <definedName name="XDO_?NNPTF?1?">#REF!</definedName>
    <definedName name="XDO_?NNPTF?10?">#REF!</definedName>
    <definedName name="XDO_?NNPTF?100?">'SETFSILVER-FOF'!#REF!</definedName>
    <definedName name="XDO_?NNPTF?101?">'SN50EW-ETF'!#REF!</definedName>
    <definedName name="XDO_?NNPTF?102?">SIOF!#REF!</definedName>
    <definedName name="XDO_?NNPTF?103?">SN500IF!#REF!</definedName>
    <definedName name="XDO_?NNPTF?104?">SNICIF!#REF!</definedName>
    <definedName name="XDO_?NNPTF?105?">SQF!#REF!</definedName>
    <definedName name="XDO_?NNPTF?106?">SNBIF!#REF!</definedName>
    <definedName name="XDO_?NNPTF?107?">SNITIF!#REF!</definedName>
    <definedName name="XDO_?NNPTF?108?">'SBI BSE PSU Bank ETF'!#REF!</definedName>
    <definedName name="XDO_?NNPTF?109?">'SBI BSE PSU Bank Index Fund'!#REF!</definedName>
    <definedName name="XDO_?NNPTF?11?">SEHF!#REF!</definedName>
    <definedName name="XDO_?NNPTF?110?">SIPAAFOF!#REF!</definedName>
    <definedName name="XDO_?NNPTF?111?">'SBI Nifty200 Quality 30'!#REF!</definedName>
    <definedName name="XDO_?NNPTF?112?">'SBI Nifty200 Mom 30'!#REF!</definedName>
    <definedName name="XDO_?NNPTF?113?">'SBI Nifty100 Low Vol 30'!#REF!</definedName>
    <definedName name="XDO_?NNPTF?114?">SBILIQETF!#REF!</definedName>
    <definedName name="XDO_?NNPTF?115?">SDAAAFOF!#REF!</definedName>
    <definedName name="XDO_?NNPTF?116?">SQLF!#REF!</definedName>
    <definedName name="XDO_?NNPTF?117?">SNM150M50ETF!#REF!</definedName>
    <definedName name="XDO_?NNPTF?118?">SNM150ETF!#REF!</definedName>
    <definedName name="XDO_?NNPTF?119?">'SCRIBXFS3-6M'!#REF!</definedName>
    <definedName name="XDO_?NNPTF?12?">#REF!</definedName>
    <definedName name="XDO_?NNPTF?120?">'CRIBXFS9-12M'!#REF!</definedName>
    <definedName name="XDO_?NNPTF?121?">Nifty200Value30!#REF!</definedName>
    <definedName name="XDO_?NNPTF?122?">NiftySmallCap250!#REF!</definedName>
    <definedName name="XDO_?NNPTF?123?">'CRIIBX10-90GiltSDL29'!#REF!</definedName>
    <definedName name="XDO_?NNPTF?124?">'G-Sec Jul2031'!#REF!</definedName>
    <definedName name="XDO_?NNPTF?125?">CRIIBXSDLIndexJune34!#REF!</definedName>
    <definedName name="XDO_?NNPTF?126?">SNM150Mom50ETFFOF!#REF!</definedName>
    <definedName name="XDO_?NNPTF?127?">SBHF!#REF!</definedName>
    <definedName name="XDO_?NNPTF?128?">#REF!</definedName>
    <definedName name="XDO_?NNPTF?129?">#REF!</definedName>
    <definedName name="XDO_?NNPTF?13?">SMIF!#REF!</definedName>
    <definedName name="XDO_?NNPTF?130?">#REF!</definedName>
    <definedName name="XDO_?NNPTF?131?">#REF!</definedName>
    <definedName name="XDO_?NNPTF?132?">#REF!</definedName>
    <definedName name="XDO_?NNPTF?133?">#REF!</definedName>
    <definedName name="XDO_?NNPTF?134?">#REF!</definedName>
    <definedName name="XDO_?NNPTF?135?">#REF!</definedName>
    <definedName name="XDO_?NNPTF?136?">#REF!</definedName>
    <definedName name="XDO_?NNPTF?137?">#REF!</definedName>
    <definedName name="XDO_?NNPTF?14?">#REF!</definedName>
    <definedName name="XDO_?NNPTF?15?">SCOF!#REF!</definedName>
    <definedName name="XDO_?NNPTF?16?">STOF!#REF!</definedName>
    <definedName name="XDO_?NNPTF?17?">SHOF!#REF!</definedName>
    <definedName name="XDO_?NNPTF?18?">SCF!#REF!</definedName>
    <definedName name="XDO_?NNPTF?19?">SNIF!#REF!</definedName>
    <definedName name="XDO_?NNPTF?2?">#REF!</definedName>
    <definedName name="XDO_?NNPTF?20?">'SMCBF-SP'!#REF!</definedName>
    <definedName name="XDO_?NNPTF?21?">SOF!#REF!</definedName>
    <definedName name="XDO_?NNPTF?22?">SMMDF!#REF!</definedName>
    <definedName name="XDO_?NNPTF?23?">SLF!#REF!</definedName>
    <definedName name="XDO_?NNPTF?24?">SDBF!#REF!</definedName>
    <definedName name="XDO_?NNPTF?25?">SSF!#REF!</definedName>
    <definedName name="XDO_?NNPTF?26?">SCRF!#REF!</definedName>
    <definedName name="XDO_?NNPTF?27?">SFEF!#REF!</definedName>
    <definedName name="XDO_?NNPTF?28?">SCHF!#REF!</definedName>
    <definedName name="XDO_?NNPTF?29?">SMUSD!#REF!</definedName>
    <definedName name="XDO_?NNPTF?3?">#REF!</definedName>
    <definedName name="XDO_?NNPTF?30?">SMIDCAP!#REF!</definedName>
    <definedName name="XDO_?NNPTF?31?">SMCMF!#REF!</definedName>
    <definedName name="XDO_?NNPTF?32?">SMCOMMA!#REF!</definedName>
    <definedName name="XDO_?NNPTF?33?">SMGF!#REF!</definedName>
    <definedName name="XDO_?NNPTF?34?">SFLEXI!#REF!</definedName>
    <definedName name="XDO_?NNPTF?35?">SMAAF!#REF!</definedName>
    <definedName name="XDO_?NNPTF?36?">SBLUECHIP!#REF!</definedName>
    <definedName name="XDO_?NNPTF?37?">SAOF!#REF!</definedName>
    <definedName name="XDO_?NNPTF?38?">SIF!#REF!</definedName>
    <definedName name="XDO_?NNPTF?39?">SMLDF!#REF!</definedName>
    <definedName name="XDO_?NNPTF?4?">#REF!</definedName>
    <definedName name="XDO_?NNPTF?40?">SSTDF!#REF!</definedName>
    <definedName name="XDO_?NNPTF?41?">SETFGOLD!#REF!</definedName>
    <definedName name="XDO_?NNPTF?42?">SPSU!#REF!</definedName>
    <definedName name="XDO_?NNPTF?43?">SGF!#REF!</definedName>
    <definedName name="XDO_?NNPTF?44?">SBISENSEX!#REF!</definedName>
    <definedName name="XDO_?NNPTF?45?">SSCF!#REF!</definedName>
    <definedName name="XDO_?NNPTF?46?">SBPF!#REF!</definedName>
    <definedName name="XDO_?NNPTF?47?">SBFS!#REF!</definedName>
    <definedName name="XDO_?NNPTF?48?">SETFNN50!#REF!</definedName>
    <definedName name="XDO_?NNPTF?49?">SETFNIFBK!#REF!</definedName>
    <definedName name="XDO_?NNPTF?5?">SLMF!#REF!</definedName>
    <definedName name="XDO_?NNPTF?50?">SETFBSE100!#REF!</definedName>
    <definedName name="XDO_?NNPTF?51?">SESF!#REF!</definedName>
    <definedName name="XDO_?NNPTF?52?">SETFNIF50!#REF!</definedName>
    <definedName name="XDO_?NNPTF?53?">SETF10GILT!#REF!</definedName>
    <definedName name="XDO_?NNPTF?54?">'SLTAF-IV'!#REF!</definedName>
    <definedName name="XDO_?NNPTF?55?">'SLTAF-V'!#REF!</definedName>
    <definedName name="XDO_?NNPTF?56?">'SLTAF-VI'!#REF!</definedName>
    <definedName name="XDO_?NNPTF?57?">SETFSN50!#REF!</definedName>
    <definedName name="XDO_?NNPTF?58?">SBIETFQLTY!#REF!</definedName>
    <definedName name="XDO_?NNPTF?59?">SCBF!#REF!</definedName>
    <definedName name="XDO_?NNPTF?6?">SLTEF!#REF!</definedName>
    <definedName name="XDO_?NNPTF?60?">SEMVF!#REF!</definedName>
    <definedName name="XDO_?NNPTF?61?">'SFMP- Series 1'!#REF!</definedName>
    <definedName name="XDO_?NNPTF?62?">'SFMP- Series 6'!#REF!</definedName>
    <definedName name="XDO_?NNPTF?63?">'SFMP- Series 34'!#REF!</definedName>
    <definedName name="XDO_?NNPTF?64?">'SMCBF-IP'!#REF!</definedName>
    <definedName name="XDO_?NNPTF?65?">SFRDF!#REF!</definedName>
    <definedName name="XDO_?NNPTF?66?">SBIETFIT!#REF!</definedName>
    <definedName name="XDO_?NNPTF?67?">SBIETFPB!#REF!</definedName>
    <definedName name="XDO_?NNPTF?68?">'SRBF-AP'!#REF!</definedName>
    <definedName name="XDO_?NNPTF?69?">'SRBF-AHP'!#REF!</definedName>
    <definedName name="XDO_?NNPTF?7?">#REF!</definedName>
    <definedName name="XDO_?NNPTF?70?">'SRBF-CHP'!#REF!</definedName>
    <definedName name="XDO_?NNPTF?71?">'SRBF-CP'!#REF!</definedName>
    <definedName name="XDO_?NNPTF?72?">'SIA-US EQUITY FOF'!#REF!</definedName>
    <definedName name="XDO_?NNPTF?73?">'SNN50'!#REF!</definedName>
    <definedName name="XDO_?NNPTF?74?">SBIETFCON!#REF!</definedName>
    <definedName name="XDO_?NNPTF?75?">SBAF!#REF!</definedName>
    <definedName name="XDO_?NNPTF?76?">'SFMP- Series 51'!#REF!</definedName>
    <definedName name="XDO_?NNPTF?77?">'SFMP- Series 52'!#REF!</definedName>
    <definedName name="XDO_?NNPTF?78?">'SFMP- Series 53'!#REF!</definedName>
    <definedName name="XDO_?NNPTF?79?">'SFMP- Series 54'!#REF!</definedName>
    <definedName name="XDO_?NNPTF?8?">#REF!</definedName>
    <definedName name="XDO_?NNPTF?80?">'SFMP- Series 55'!#REF!</definedName>
    <definedName name="XDO_?NNPTF?81?">'SFMP- Series 57'!#REF!</definedName>
    <definedName name="XDO_?NNPTF?82?">'SFMP- Series 58'!#REF!</definedName>
    <definedName name="XDO_?NNPTF?83?">SCPSE!#REF!</definedName>
    <definedName name="XDO_?NNPTF?84?">'SFMP- Series 60'!#REF!</definedName>
    <definedName name="XDO_?NNPTF?85?">SMCF!#REF!</definedName>
    <definedName name="XDO_?NNPTF?86?">'SFMP- Series 61'!#REF!</definedName>
    <definedName name="XDO_?NNPTF?87?">SNM150IF!#REF!</definedName>
    <definedName name="XDO_?NNPTF?88?">SNS250IF!#REF!</definedName>
    <definedName name="XDO_?NNPTF?89?">'SCIGI-JUN 2036'!#REF!</definedName>
    <definedName name="XDO_?NNPTF?9?">SMGLF!#REF!</definedName>
    <definedName name="XDO_?NNPTF?90?">'SCIGI-APR 2029'!#REF!</definedName>
    <definedName name="XDO_?NNPTF?91?">'SCISI-SEP 2027'!#REF!</definedName>
    <definedName name="XDO_?NNPTF?92?">SLDF!#REF!</definedName>
    <definedName name="XDO_?NNPTF?93?">SDYF!#REF!</definedName>
    <definedName name="XDO_?NNPTF?94?">'SBI-BSE-SENSEX-IF'!#REF!</definedName>
    <definedName name="XDO_?NNPTF?95?">LIQUIDSBI!#REF!</definedName>
    <definedName name="XDO_?NNPTF?96?">SN50EWIF!#REF!</definedName>
    <definedName name="XDO_?NNPTF?97?">SEOF!#REF!</definedName>
    <definedName name="XDO_?NNPTF?98?">'SBI-AOF'!#REF!</definedName>
    <definedName name="XDO_?NNPTF?99?">SETFSILVER!#REF!</definedName>
    <definedName name="XDO_?NOVAL?">SMEEF!$B$11:$B$106</definedName>
    <definedName name="XDO_?NOVAL?1?">#REF!</definedName>
    <definedName name="XDO_?NOVAL?10?">SLMF!$B$11:$B$98</definedName>
    <definedName name="XDO_?NOVAL?100?">SMMDF!$B$12:$B$79</definedName>
    <definedName name="XDO_?NOVAL?101?">SMMDF!$B$12:$B$87</definedName>
    <definedName name="XDO_?NOVAL?102?">SMMDF!$B$12:$B$97</definedName>
    <definedName name="XDO_?NOVAL?103?">SMMDF!$B$12:$B$106</definedName>
    <definedName name="XDO_?NOVAL?104?">SMMDF!$B$12:$B$119</definedName>
    <definedName name="XDO_?NOVAL?105?">SMMDF!$B$12:$B$127</definedName>
    <definedName name="XDO_?NOVAL?106?">SMMDF!$B$12:$B$135</definedName>
    <definedName name="XDO_?NOVAL?107?">SMMDF!$B$12:$B$140</definedName>
    <definedName name="XDO_?NOVAL?108?">SLF!$B$19:$B$21</definedName>
    <definedName name="XDO_?NOVAL?109?">SLF!$B$19:$B$31</definedName>
    <definedName name="XDO_?NOVAL?11?">SLMF!$B$11:$B$105</definedName>
    <definedName name="XDO_?NOVAL?110?">SLF!$B$19:$B$118</definedName>
    <definedName name="XDO_?NOVAL?111?">SLF!$B$19:$B$148</definedName>
    <definedName name="XDO_?NOVAL?112?">SLF!$B$19:$B$159</definedName>
    <definedName name="XDO_?NOVAL?113?">SLF!$B$19:$B$170</definedName>
    <definedName name="XDO_?NOVAL?114?">SLF!$B$19:$B$179</definedName>
    <definedName name="XDO_?NOVAL?115?">SLF!$B$19:$B$184</definedName>
    <definedName name="XDO_?NOVAL?116?">SDBF!$B$19:$B$25</definedName>
    <definedName name="XDO_?NOVAL?117?">SDBF!$B$19:$B$29</definedName>
    <definedName name="XDO_?NOVAL?118?">SDBF!$B$19:$B$37</definedName>
    <definedName name="XDO_?NOVAL?119?">SDBF!$B$19:$B$41</definedName>
    <definedName name="XDO_?NOVAL?12?">SLMF!$B$11:$B$129</definedName>
    <definedName name="XDO_?NOVAL?120?">SDBF!$B$19:$B$45</definedName>
    <definedName name="XDO_?NOVAL?121?">SDBF!$B$19:$B$57</definedName>
    <definedName name="XDO_?NOVAL?122?">SDBF!$B$19:$B$61</definedName>
    <definedName name="XDO_?NOVAL?123?">SDBF!$B$19:$B$72</definedName>
    <definedName name="XDO_?NOVAL?124?">SDBF!$B$19:$B$80</definedName>
    <definedName name="XDO_?NOVAL?125?">SDBF!$B$19:$B$85</definedName>
    <definedName name="XDO_?NOVAL?126?">SSF!$B$26:$B$33</definedName>
    <definedName name="XDO_?NOVAL?127?">SSF!$B$26:$B$69</definedName>
    <definedName name="XDO_?NOVAL?128?">SSF!$B$26:$B$117</definedName>
    <definedName name="XDO_?NOVAL?129?">SSF!$B$26:$B$124</definedName>
    <definedName name="XDO_?NOVAL?13?">SLMF!$B$11:$B$146</definedName>
    <definedName name="XDO_?NOVAL?130?">SSF!$B$26:$B$135</definedName>
    <definedName name="XDO_?NOVAL?131?">SSF!$B$26:$B$143</definedName>
    <definedName name="XDO_?NOVAL?132?">SSF!$B$26:$B$148</definedName>
    <definedName name="XDO_?NOVAL?133?">SCRF!$B$19:$B$47</definedName>
    <definedName name="XDO_?NOVAL?134?">SCRF!$B$19:$B$52</definedName>
    <definedName name="XDO_?NOVAL?135?">SCRF!$B$19:$B$60</definedName>
    <definedName name="XDO_?NOVAL?136?">SCRF!$B$19:$B$64</definedName>
    <definedName name="XDO_?NOVAL?137?">SCRF!$B$19:$B$73</definedName>
    <definedName name="XDO_?NOVAL?138?">SCRF!$B$19:$B$84</definedName>
    <definedName name="XDO_?NOVAL?139?">SCRF!$B$19:$B$95</definedName>
    <definedName name="XDO_?NOVAL?14?">SLMF!$B$11:$B$151</definedName>
    <definedName name="XDO_?NOVAL?140?">SCRF!$B$19:$B$103</definedName>
    <definedName name="XDO_?NOVAL?141?">SCRF!$B$19:$B$111</definedName>
    <definedName name="XDO_?NOVAL?142?">SCRF!$B$19:$B$116</definedName>
    <definedName name="XDO_?NOVAL?143?">SFEF!$B$11:$B$34</definedName>
    <definedName name="XDO_?NOVAL?144?">SFEF!$B$11:$B$38</definedName>
    <definedName name="XDO_?NOVAL?145?">SFEF!$B$11:$B$43</definedName>
    <definedName name="XDO_?NOVAL?146?">SFEF!$B$11:$B$68</definedName>
    <definedName name="XDO_?NOVAL?147?">SFEF!$B$11:$B$85</definedName>
    <definedName name="XDO_?NOVAL?148?">SFEF!$B$11:$B$90</definedName>
    <definedName name="XDO_?NOVAL?149?">SCHF!$B$11:$B$51</definedName>
    <definedName name="XDO_?NOVAL?15?">SLTEF!$B$11:$B$98</definedName>
    <definedName name="XDO_?NOVAL?150?">SCHF!$B$11:$B$112</definedName>
    <definedName name="XDO_?NOVAL?151?">SCHF!$B$11:$B$117</definedName>
    <definedName name="XDO_?NOVAL?152?">SCHF!$B$11:$B$124</definedName>
    <definedName name="XDO_?NOVAL?153?">SCHF!$B$11:$B$129</definedName>
    <definedName name="XDO_?NOVAL?154?">SCHF!$B$11:$B$134</definedName>
    <definedName name="XDO_?NOVAL?155?">SCHF!$B$11:$B$147</definedName>
    <definedName name="XDO_?NOVAL?156?">SCHF!$B$11:$B$151</definedName>
    <definedName name="XDO_?NOVAL?157?">SCHF!$B$11:$B$162</definedName>
    <definedName name="XDO_?NOVAL?158?">SCHF!$B$11:$B$170</definedName>
    <definedName name="XDO_?NOVAL?159?">SCHF!$B$11:$B$175</definedName>
    <definedName name="XDO_?NOVAL?16?">SLTEF!$B$11:$B$104</definedName>
    <definedName name="XDO_?NOVAL?160?">SMUSD!$B$19:$B$45</definedName>
    <definedName name="XDO_?NOVAL?161?">SMUSD!$B$19:$B$51</definedName>
    <definedName name="XDO_?NOVAL?162?">SMUSD!$B$19:$B$60</definedName>
    <definedName name="XDO_?NOVAL?163?">SMUSD!$B$19:$B$69</definedName>
    <definedName name="XDO_?NOVAL?164?">SMUSD!$B$19:$B$95</definedName>
    <definedName name="XDO_?NOVAL?165?">SMUSD!$B$19:$B$99</definedName>
    <definedName name="XDO_?NOVAL?166?">SMUSD!$B$19:$B$103</definedName>
    <definedName name="XDO_?NOVAL?167?">SMUSD!$B$19:$B$112</definedName>
    <definedName name="XDO_?NOVAL?168?">SMUSD!$B$19:$B$120</definedName>
    <definedName name="XDO_?NOVAL?169?">SMUSD!$B$19:$B$125</definedName>
    <definedName name="XDO_?NOVAL?17?">SLTEF!$B$11:$B$111</definedName>
    <definedName name="XDO_?NOVAL?170?">SMIDCAP!$B$11:$B$65</definedName>
    <definedName name="XDO_?NOVAL?171?">SMIDCAP!$B$11:$B$71</definedName>
    <definedName name="XDO_?NOVAL?172?">SMIDCAP!$B$11:$B$95</definedName>
    <definedName name="XDO_?NOVAL?173?">SMIDCAP!$B$11:$B$112</definedName>
    <definedName name="XDO_?NOVAL?174?">SMIDCAP!$B$11:$B$117</definedName>
    <definedName name="XDO_?NOVAL?175?">SMCMF!$B$24:$B$27</definedName>
    <definedName name="XDO_?NOVAL?176?">SMCMF!$B$24:$B$56</definedName>
    <definedName name="XDO_?NOVAL?177?">SMCMF!$B$24:$B$61</definedName>
    <definedName name="XDO_?NOVAL?178?">SMCOMMA!$B$11:$B$50</definedName>
    <definedName name="XDO_?NOVAL?179?">SMCOMMA!$B$11:$B$77</definedName>
    <definedName name="XDO_?NOVAL?18?">SLTEF!$B$11:$B$128</definedName>
    <definedName name="XDO_?NOVAL?180?">SMCOMMA!$B$11:$B$94</definedName>
    <definedName name="XDO_?NOVAL?181?">SMCOMMA!$B$11:$B$99</definedName>
    <definedName name="XDO_?NOVAL?182?">SMGF!$B$24:$B$27</definedName>
    <definedName name="XDO_?NOVAL?183?">SMGF!$B$24:$B$34</definedName>
    <definedName name="XDO_?NOVAL?184?">SMGF!$B$24:$B$48</definedName>
    <definedName name="XDO_?NOVAL?185?">SMGF!$B$24:$B$65</definedName>
    <definedName name="XDO_?NOVAL?186?">SMGF!$B$24:$B$70</definedName>
    <definedName name="XDO_?NOVAL?187?">SFLEXI!$B$11:$B$73</definedName>
    <definedName name="XDO_?NOVAL?188?">SFLEXI!$B$11:$B$78</definedName>
    <definedName name="XDO_?NOVAL?189?">SFLEXI!$B$11:$B$104</definedName>
    <definedName name="XDO_?NOVAL?19?">SLTEF!$B$11:$B$145</definedName>
    <definedName name="XDO_?NOVAL?190?">SFLEXI!$B$11:$B$121</definedName>
    <definedName name="XDO_?NOVAL?191?">SFLEXI!$B$11:$B$126</definedName>
    <definedName name="XDO_?NOVAL?192?">SMAAF!$B$11:$B$84</definedName>
    <definedName name="XDO_?NOVAL?193?">SMAAF!$B$11:$B$90</definedName>
    <definedName name="XDO_?NOVAL?194?">SMAAF!$B$11:$B$144</definedName>
    <definedName name="XDO_?NOVAL?195?">SMAAF!$B$11:$B$149</definedName>
    <definedName name="XDO_?NOVAL?196?">SMAAF!$B$11:$B$158</definedName>
    <definedName name="XDO_?NOVAL?197?">SMAAF!$B$11:$B$167</definedName>
    <definedName name="XDO_?NOVAL?198?">SMAAF!$B$11:$B$173</definedName>
    <definedName name="XDO_?NOVAL?199?">SMAAF!$B$11:$B$183</definedName>
    <definedName name="XDO_?NOVAL?2?">#REF!</definedName>
    <definedName name="XDO_?NOVAL?20?">SLTEF!$B$11:$B$150</definedName>
    <definedName name="XDO_?NOVAL?200?">SMAAF!$B$11:$B$193</definedName>
    <definedName name="XDO_?NOVAL?201?">SMAAF!$B$11:$B$198</definedName>
    <definedName name="XDO_?NOVAL?202?">SBLUECHIP!$B$11:$B$63</definedName>
    <definedName name="XDO_?NOVAL?203?">SBLUECHIP!$B$11:$B$92</definedName>
    <definedName name="XDO_?NOVAL?204?">SBLUECHIP!$B$11:$B$109</definedName>
    <definedName name="XDO_?NOVAL?205?">SBLUECHIP!$B$11:$B$114</definedName>
    <definedName name="XDO_?NOVAL?206?">SAOF!$B$11:$B$198</definedName>
    <definedName name="XDO_?NOVAL?207?">SAOF!$B$11:$B$231</definedName>
    <definedName name="XDO_?NOVAL?208?">SAOF!$B$11:$B$235</definedName>
    <definedName name="XDO_?NOVAL?209?">SAOF!$B$11:$B$245</definedName>
    <definedName name="XDO_?NOVAL?21?">#REF!</definedName>
    <definedName name="XDO_?NOVAL?210?">SAOF!$B$11:$B$255</definedName>
    <definedName name="XDO_?NOVAL?211?">SAOF!$B$11:$B$260</definedName>
    <definedName name="XDO_?NOVAL?212?">SIF!$B$11:$B$52</definedName>
    <definedName name="XDO_?NOVAL?213?">SIF!$B$11:$B$80</definedName>
    <definedName name="XDO_?NOVAL?214?">SIF!$B$11:$B$89</definedName>
    <definedName name="XDO_?NOVAL?215?">SIF!$B$11:$B$101</definedName>
    <definedName name="XDO_?NOVAL?216?">SIF!$B$11:$B$106</definedName>
    <definedName name="XDO_?NOVAL?217?">SMLDF!$B$19:$B$42</definedName>
    <definedName name="XDO_?NOVAL?218?">SMLDF!$B$19:$B$46</definedName>
    <definedName name="XDO_?NOVAL?219?">SMLDF!$B$19:$B$53</definedName>
    <definedName name="XDO_?NOVAL?22?">#REF!</definedName>
    <definedName name="XDO_?NOVAL?220?">SMLDF!$B$19:$B$57</definedName>
    <definedName name="XDO_?NOVAL?221?">SMLDF!$B$19:$B$62</definedName>
    <definedName name="XDO_?NOVAL?222?">SMLDF!$B$19:$B$71</definedName>
    <definedName name="XDO_?NOVAL?223?">SMLDF!$B$19:$B$87</definedName>
    <definedName name="XDO_?NOVAL?224?">SMLDF!$B$19:$B$92</definedName>
    <definedName name="XDO_?NOVAL?225?">SMLDF!$B$19:$B$103</definedName>
    <definedName name="XDO_?NOVAL?226?">SMLDF!$B$19:$B$111</definedName>
    <definedName name="XDO_?NOVAL?227?">SMLDF!$B$19:$B$116</definedName>
    <definedName name="XDO_?NOVAL?228?">SSTDF!$B$19:$B$75</definedName>
    <definedName name="XDO_?NOVAL?229?">SSTDF!$B$19:$B$79</definedName>
    <definedName name="XDO_?NOVAL?23?">#REF!</definedName>
    <definedName name="XDO_?NOVAL?230?">SSTDF!$B$19:$B$89</definedName>
    <definedName name="XDO_?NOVAL?231?">SSTDF!$B$19:$B$93</definedName>
    <definedName name="XDO_?NOVAL?232?">SSTDF!$B$19:$B$101</definedName>
    <definedName name="XDO_?NOVAL?233?">SSTDF!$B$19:$B$117</definedName>
    <definedName name="XDO_?NOVAL?234?">SSTDF!$B$19:$B$121</definedName>
    <definedName name="XDO_?NOVAL?235?">SSTDF!$B$19:$B$125</definedName>
    <definedName name="XDO_?NOVAL?236?">SSTDF!$B$19:$B$134</definedName>
    <definedName name="XDO_?NOVAL?237?">SSTDF!$B$19:$B$142</definedName>
    <definedName name="XDO_?NOVAL?238?">SSTDF!$B$19:$B$147</definedName>
    <definedName name="XDO_?NOVAL?239?">SETFGOLD!$B$44</definedName>
    <definedName name="XDO_?NOVAL?24?">#REF!</definedName>
    <definedName name="XDO_?NOVAL?240?">SETFGOLD!$B$44:$B$56</definedName>
    <definedName name="XDO_?NOVAL?241?">SETFGOLD!$B$44:$B$61</definedName>
    <definedName name="XDO_?NOVAL?242?">SPSU!$B$11:$B$35</definedName>
    <definedName name="XDO_?NOVAL?243?">SPSU!$B$11:$B$62</definedName>
    <definedName name="XDO_?NOVAL?244?">SPSU!$B$11:$B$79</definedName>
    <definedName name="XDO_?NOVAL?245?">SPSU!$B$11:$B$84</definedName>
    <definedName name="XDO_?NOVAL?246?">SGF!$B$44</definedName>
    <definedName name="XDO_?NOVAL?247?">SGF!$B$44:$B$54</definedName>
    <definedName name="XDO_?NOVAL?248?">SGF!$B$44:$B$59</definedName>
    <definedName name="XDO_?NOVAL?249?">SBISENSEX!$B$11:$B$40</definedName>
    <definedName name="XDO_?NOVAL?25?">SMGLF!$B$11:$B$54</definedName>
    <definedName name="XDO_?NOVAL?250?">SBISENSEX!$B$11:$B$83</definedName>
    <definedName name="XDO_?NOVAL?251?">SBISENSEX!$B$11:$B$88</definedName>
    <definedName name="XDO_?NOVAL?252?">SSCF!$B$11:$B$73</definedName>
    <definedName name="XDO_?NOVAL?253?">SSCF!$B$11:$B$101</definedName>
    <definedName name="XDO_?NOVAL?254?">SSCF!$B$11:$B$118</definedName>
    <definedName name="XDO_?NOVAL?255?">SSCF!$B$11:$B$123</definedName>
    <definedName name="XDO_?NOVAL?256?">SBPF!$B$19:$B$38</definedName>
    <definedName name="XDO_?NOVAL?257?">SBPF!$B$19:$B$46</definedName>
    <definedName name="XDO_?NOVAL?258?">SBPF!$B$19:$B$50</definedName>
    <definedName name="XDO_?NOVAL?259?">SBPF!$B$19:$B$54</definedName>
    <definedName name="XDO_?NOVAL?26?">SMGLF!$B$11:$B$81</definedName>
    <definedName name="XDO_?NOVAL?260?">SBPF!$B$19:$B$78</definedName>
    <definedName name="XDO_?NOVAL?261?">SBPF!$B$19:$B$82</definedName>
    <definedName name="XDO_?NOVAL?262?">SBPF!$B$19:$B$93</definedName>
    <definedName name="XDO_?NOVAL?263?">SBPF!$B$19:$B$101</definedName>
    <definedName name="XDO_?NOVAL?264?">SBPF!$B$19:$B$106</definedName>
    <definedName name="XDO_?NOVAL?265?">SBFS!$B$11:$B$48</definedName>
    <definedName name="XDO_?NOVAL?266?">SBFS!$B$11:$B$75</definedName>
    <definedName name="XDO_?NOVAL?267?">SBFS!$B$11:$B$92</definedName>
    <definedName name="XDO_?NOVAL?268?">SBFS!$B$11:$B$97</definedName>
    <definedName name="XDO_?NOVAL?269?">SETFNN50!$B$11:$B$60</definedName>
    <definedName name="XDO_?NOVAL?27?">SMGLF!$B$11:$B$98</definedName>
    <definedName name="XDO_?NOVAL?270?">SETFNN50!$B$11:$B$103</definedName>
    <definedName name="XDO_?NOVAL?271?">SETFNN50!$B$11:$B$108</definedName>
    <definedName name="XDO_?NOVAL?272?">SETFNIFBK!$B$11:$B$24</definedName>
    <definedName name="XDO_?NOVAL?273?">SETFNIFBK!$B$11:$B$67</definedName>
    <definedName name="XDO_?NOVAL?274?">SETFNIFBK!$B$11:$B$72</definedName>
    <definedName name="XDO_?NOVAL?275?">SETFBSE100!$B$11:$B$110</definedName>
    <definedName name="XDO_?NOVAL?276?">SETFBSE100!$B$11:$B$153</definedName>
    <definedName name="XDO_?NOVAL?277?">SETFBSE100!$B$11:$B$158</definedName>
    <definedName name="XDO_?NOVAL?278?">SESF!$B$11:$B$91</definedName>
    <definedName name="XDO_?NOVAL?279?">SESF!$B$11:$B$96</definedName>
    <definedName name="XDO_?NOVAL?28?">SMGLF!$B$11:$B$103</definedName>
    <definedName name="XDO_?NOVAL?280?">SESF!$B$11:$B$118</definedName>
    <definedName name="XDO_?NOVAL?281?">SESF!$B$11:$B$122</definedName>
    <definedName name="XDO_?NOVAL?282?">SESF!$B$11:$B$132</definedName>
    <definedName name="XDO_?NOVAL?283?">SESF!$B$11:$B$146</definedName>
    <definedName name="XDO_?NOVAL?284?">SESF!$B$11:$B$156</definedName>
    <definedName name="XDO_?NOVAL?285?">SESF!$B$11:$B$162</definedName>
    <definedName name="XDO_?NOVAL?286?">SESF!$B$11:$B$172</definedName>
    <definedName name="XDO_?NOVAL?287?">SESF!$B$11:$B$177</definedName>
    <definedName name="XDO_?NOVAL?288?">SETFNIF50!$B$11:$B$60</definedName>
    <definedName name="XDO_?NOVAL?289?">SETFNIF50!$B$11:$B$103</definedName>
    <definedName name="XDO_?NOVAL?29?">#REF!</definedName>
    <definedName name="XDO_?NOVAL?290?">SETFNIF50!$B$11:$B$108</definedName>
    <definedName name="XDO_?NOVAL?291?">SETF10GILT!$B$24</definedName>
    <definedName name="XDO_?NOVAL?292?">SETF10GILT!$B$24:$B$53</definedName>
    <definedName name="XDO_?NOVAL?293?">SETF10GILT!$B$24:$B$58</definedName>
    <definedName name="XDO_?NOVAL?294?">'SLTAF-IV'!$B$11:$B$39</definedName>
    <definedName name="XDO_?NOVAL?295?">'SLTAF-IV'!$B$11:$B$82</definedName>
    <definedName name="XDO_?NOVAL?296?">'SLTAF-IV'!$B$11:$B$87</definedName>
    <definedName name="XDO_?NOVAL?297?">'SLTAF-V'!$B$11:$B$41</definedName>
    <definedName name="XDO_?NOVAL?298?">'SLTAF-V'!$B$11:$B$84</definedName>
    <definedName name="XDO_?NOVAL?299?">'SLTAF-V'!$B$11:$B$89</definedName>
    <definedName name="XDO_?NOVAL?3?">#REF!</definedName>
    <definedName name="XDO_?NOVAL?30?">#REF!</definedName>
    <definedName name="XDO_?NOVAL?300?">'SLTAF-VI'!$B$11:$B$44</definedName>
    <definedName name="XDO_?NOVAL?301?">'SLTAF-VI'!$B$11:$B$87</definedName>
    <definedName name="XDO_?NOVAL?302?">'SLTAF-VI'!$B$11:$B$92</definedName>
    <definedName name="XDO_?NOVAL?303?">SETFSN50!$B$11:$B$60</definedName>
    <definedName name="XDO_?NOVAL?304?">SETFSN50!$B$11:$B$103</definedName>
    <definedName name="XDO_?NOVAL?305?">SETFSN50!$B$11:$B$108</definedName>
    <definedName name="XDO_?NOVAL?306?">SBIETFQLTY!$B$11:$B$40</definedName>
    <definedName name="XDO_?NOVAL?307?">SBIETFQLTY!$B$11:$B$83</definedName>
    <definedName name="XDO_?NOVAL?308?">SBIETFQLTY!$B$11:$B$88</definedName>
    <definedName name="XDO_?NOVAL?309?">SCBF!$B$19:$B$71</definedName>
    <definedName name="XDO_?NOVAL?31?">SEHF!$B$11:$B$52</definedName>
    <definedName name="XDO_?NOVAL?310?">SCBF!$B$19:$B$75</definedName>
    <definedName name="XDO_?NOVAL?311?">SCBF!$B$19:$B$84</definedName>
    <definedName name="XDO_?NOVAL?312?">SCBF!$B$19:$B$88</definedName>
    <definedName name="XDO_?NOVAL?313?">SCBF!$B$19:$B$92</definedName>
    <definedName name="XDO_?NOVAL?314?">SCBF!$B$19:$B$100</definedName>
    <definedName name="XDO_?NOVAL?315?">SCBF!$B$19:$B$107</definedName>
    <definedName name="XDO_?NOVAL?316?">SCBF!$B$19:$B$120</definedName>
    <definedName name="XDO_?NOVAL?317?">SCBF!$B$19:$B$124</definedName>
    <definedName name="XDO_?NOVAL?318?">SCBF!$B$19:$B$135</definedName>
    <definedName name="XDO_?NOVAL?319?">SCBF!$B$19:$B$143</definedName>
    <definedName name="XDO_?NOVAL?32?">SEHF!$B$11:$B$56</definedName>
    <definedName name="XDO_?NOVAL?320?">SCBF!$B$19:$B$148</definedName>
    <definedName name="XDO_?NOVAL?321?">SEMVF!$B$11:$B$60</definedName>
    <definedName name="XDO_?NOVAL?322?">SEMVF!$B$11:$B$103</definedName>
    <definedName name="XDO_?NOVAL?323?">SEMVF!$B$11:$B$108</definedName>
    <definedName name="XDO_?NOVAL?324?">'SFMP- Series 1'!$B$24</definedName>
    <definedName name="XDO_?NOVAL?325?">'SFMP- Series 1'!$B$24:$B$33</definedName>
    <definedName name="XDO_?NOVAL?326?">'SFMP- Series 1'!$B$24:$B$52</definedName>
    <definedName name="XDO_?NOVAL?327?">'SFMP- Series 1'!$B$24:$B$67</definedName>
    <definedName name="XDO_?NOVAL?328?">'SFMP- Series 1'!$B$24:$B$72</definedName>
    <definedName name="XDO_?NOVAL?329?">'SFMP- Series 6'!$B$24:$B$25</definedName>
    <definedName name="XDO_?NOVAL?33?">SEHF!$B$11:$B$63</definedName>
    <definedName name="XDO_?NOVAL?330?">'SFMP- Series 6'!$B$24:$B$32</definedName>
    <definedName name="XDO_?NOVAL?331?">'SFMP- Series 6'!$B$24:$B$51</definedName>
    <definedName name="XDO_?NOVAL?332?">'SFMP- Series 6'!$B$24:$B$66</definedName>
    <definedName name="XDO_?NOVAL?333?">'SFMP- Series 6'!$B$24:$B$71</definedName>
    <definedName name="XDO_?NOVAL?334?">'SFMP- Series 34'!$B$24:$B$25</definedName>
    <definedName name="XDO_?NOVAL?335?">'SFMP- Series 34'!$B$24:$B$29</definedName>
    <definedName name="XDO_?NOVAL?336?">'SFMP- Series 34'!$B$24:$B$46</definedName>
    <definedName name="XDO_?NOVAL?337?">'SFMP- Series 34'!$B$24:$B$61</definedName>
    <definedName name="XDO_?NOVAL?338?">'SFMP- Series 34'!$B$24:$B$66</definedName>
    <definedName name="XDO_?NOVAL?339?">'SMCBF-IP'!$B$11:$B$43</definedName>
    <definedName name="XDO_?NOVAL?34?">SEHF!$B$11:$B$116</definedName>
    <definedName name="XDO_?NOVAL?340?">'SMCBF-IP'!$B$11:$B$50</definedName>
    <definedName name="XDO_?NOVAL?341?">'SMCBF-IP'!$B$11:$B$58</definedName>
    <definedName name="XDO_?NOVAL?342?">'SMCBF-IP'!$B$11:$B$77</definedName>
    <definedName name="XDO_?NOVAL?343?">'SMCBF-IP'!$B$11:$B$94</definedName>
    <definedName name="XDO_?NOVAL?344?">'SMCBF-IP'!$B$11:$B$99</definedName>
    <definedName name="XDO_?NOVAL?345?">SFRDF!$B$19:$B$22</definedName>
    <definedName name="XDO_?NOVAL?346?">SFRDF!$B$19:$B$32</definedName>
    <definedName name="XDO_?NOVAL?347?">SFRDF!$B$19:$B$39</definedName>
    <definedName name="XDO_?NOVAL?348?">SFRDF!$B$19:$B$46</definedName>
    <definedName name="XDO_?NOVAL?349?">SFRDF!$B$19:$B$54</definedName>
    <definedName name="XDO_?NOVAL?35?">SEHF!$B$11:$B$122</definedName>
    <definedName name="XDO_?NOVAL?350?">SFRDF!$B$19:$B$67</definedName>
    <definedName name="XDO_?NOVAL?351?">SFRDF!$B$19:$B$75</definedName>
    <definedName name="XDO_?NOVAL?352?">SFRDF!$B$19:$B$80</definedName>
    <definedName name="XDO_?NOVAL?353?">SBIETFIT!$B$11:$B$20</definedName>
    <definedName name="XDO_?NOVAL?354?">SBIETFIT!$B$11:$B$63</definedName>
    <definedName name="XDO_?NOVAL?355?">SBIETFIT!$B$11:$B$68</definedName>
    <definedName name="XDO_?NOVAL?356?">SBIETFPB!$B$11:$B$20</definedName>
    <definedName name="XDO_?NOVAL?357?">SBIETFPB!$B$11:$B$63</definedName>
    <definedName name="XDO_?NOVAL?358?">SBIETFPB!$B$11:$B$68</definedName>
    <definedName name="XDO_?NOVAL?359?">'SRBF-AP'!$B$11:$B$64</definedName>
    <definedName name="XDO_?NOVAL?36?">SEHF!$B$11:$B$128</definedName>
    <definedName name="XDO_?NOVAL?360?">'SRBF-AP'!$B$11:$B$74</definedName>
    <definedName name="XDO_?NOVAL?361?">'SRBF-AP'!$B$11:$B$82</definedName>
    <definedName name="XDO_?NOVAL?362?">'SRBF-AP'!$B$11:$B$111</definedName>
    <definedName name="XDO_?NOVAL?363?">'SRBF-AP'!$B$11:$B$116</definedName>
    <definedName name="XDO_?NOVAL?364?">'SRBF-AHP'!$B$11:$B$64</definedName>
    <definedName name="XDO_?NOVAL?365?">'SRBF-AHP'!$B$11:$B$74</definedName>
    <definedName name="XDO_?NOVAL?366?">'SRBF-AHP'!$B$11:$B$82</definedName>
    <definedName name="XDO_?NOVAL?367?">'SRBF-AHP'!$B$11:$B$103</definedName>
    <definedName name="XDO_?NOVAL?368?">'SRBF-AHP'!$B$11:$B$109</definedName>
    <definedName name="XDO_?NOVAL?369?">'SRBF-AHP'!$B$11:$B$119</definedName>
    <definedName name="XDO_?NOVAL?37?">SEHF!$B$11:$B$134</definedName>
    <definedName name="XDO_?NOVAL?370?">'SRBF-AHP'!$B$11:$B$124</definedName>
    <definedName name="XDO_?NOVAL?371?">'SRBF-CHP'!$B$11:$B$63</definedName>
    <definedName name="XDO_?NOVAL?372?">'SRBF-CHP'!$B$11:$B$84</definedName>
    <definedName name="XDO_?NOVAL?373?">'SRBF-CHP'!$B$11:$B$92</definedName>
    <definedName name="XDO_?NOVAL?374?">'SRBF-CHP'!$B$11:$B$121</definedName>
    <definedName name="XDO_?NOVAL?375?">'SRBF-CHP'!$B$11:$B$126</definedName>
    <definedName name="XDO_?NOVAL?376?">'SRBF-CP'!$B$11:$B$63</definedName>
    <definedName name="XDO_?NOVAL?377?">'SRBF-CP'!$B$11:$B$83</definedName>
    <definedName name="XDO_?NOVAL?378?">'SRBF-CP'!$B$11:$B$118</definedName>
    <definedName name="XDO_?NOVAL?379?">'SRBF-CP'!$B$11:$B$123</definedName>
    <definedName name="XDO_?NOVAL?38?">SEHF!$B$11:$B$144</definedName>
    <definedName name="XDO_?NOVAL?380?">'SIA-US EQUITY FOF'!$B$44</definedName>
    <definedName name="XDO_?NOVAL?381?">'SIA-US EQUITY FOF'!$B$44:$B$56</definedName>
    <definedName name="XDO_?NOVAL?382?">'SIA-US EQUITY FOF'!$B$44:$B$61</definedName>
    <definedName name="XDO_?NOVAL?383?">'SNN50'!$B$11:$B$60</definedName>
    <definedName name="XDO_?NOVAL?384?">'SNN50'!$B$11:$B$103</definedName>
    <definedName name="XDO_?NOVAL?385?">'SNN50'!$B$11:$B$108</definedName>
    <definedName name="XDO_?NOVAL?386?">SBIETFCON!$B$11:$B$40</definedName>
    <definedName name="XDO_?NOVAL?387?">SBIETFCON!$B$11:$B$83</definedName>
    <definedName name="XDO_?NOVAL?388?">SBIETFCON!$B$11:$B$88</definedName>
    <definedName name="XDO_?NOVAL?389?">SBAF!$B$11:$B$90</definedName>
    <definedName name="XDO_?NOVAL?39?">SEHF!$B$11:$B$152</definedName>
    <definedName name="XDO_?NOVAL?390?">SBAF!$B$11:$B$96</definedName>
    <definedName name="XDO_?NOVAL?391?">SBAF!$B$11:$B$142</definedName>
    <definedName name="XDO_?NOVAL?392?">SBAF!$B$11:$B$146</definedName>
    <definedName name="XDO_?NOVAL?393?">SBAF!$B$11:$B$155</definedName>
    <definedName name="XDO_?NOVAL?394?">SBAF!$B$11:$B$160</definedName>
    <definedName name="XDO_?NOVAL?395?">SBAF!$B$11:$B$170</definedName>
    <definedName name="XDO_?NOVAL?396?">SBAF!$B$11:$B$176</definedName>
    <definedName name="XDO_?NOVAL?397?">SBAF!$B$11:$B$185</definedName>
    <definedName name="XDO_?NOVAL?398?">SBAF!$B$11:$B$197</definedName>
    <definedName name="XDO_?NOVAL?399?">SBAF!$B$11:$B$202</definedName>
    <definedName name="XDO_?NOVAL?4?">#REF!</definedName>
    <definedName name="XDO_?NOVAL?40?">SEHF!$B$11:$B$160</definedName>
    <definedName name="XDO_?NOVAL?400?">'SFMP- Series 51'!$B$36:$B$37</definedName>
    <definedName name="XDO_?NOVAL?401?">'SFMP- Series 51'!$B$36:$B$54</definedName>
    <definedName name="XDO_?NOVAL?402?">'SFMP- Series 51'!$B$36:$B$59</definedName>
    <definedName name="XDO_?NOVAL?403?">'SFMP- Series 52'!$B$26</definedName>
    <definedName name="XDO_?NOVAL?404?">'SFMP- Series 52'!$B$26:$B$39</definedName>
    <definedName name="XDO_?NOVAL?405?">'SFMP- Series 52'!$B$26:$B$56</definedName>
    <definedName name="XDO_?NOVAL?406?">'SFMP- Series 52'!$B$26:$B$61</definedName>
    <definedName name="XDO_?NOVAL?407?">'SFMP- Series 53'!$B$26:$B$33</definedName>
    <definedName name="XDO_?NOVAL?408?">'SFMP- Series 53'!$B$26:$B$47</definedName>
    <definedName name="XDO_?NOVAL?409?">'SFMP- Series 53'!$B$26:$B$53</definedName>
    <definedName name="XDO_?NOVAL?41?">SEHF!$B$11:$B$164</definedName>
    <definedName name="XDO_?NOVAL?410?">'SFMP- Series 53'!$B$26:$B$68</definedName>
    <definedName name="XDO_?NOVAL?411?">'SFMP- Series 53'!$B$26:$B$73</definedName>
    <definedName name="XDO_?NOVAL?412?">'SFMP- Series 54'!$B$24</definedName>
    <definedName name="XDO_?NOVAL?413?">'SFMP- Series 54'!$B$24:$B$30</definedName>
    <definedName name="XDO_?NOVAL?414?">'SFMP- Series 54'!$B$24:$B$42</definedName>
    <definedName name="XDO_?NOVAL?415?">'SFMP- Series 54'!$B$24:$B$46</definedName>
    <definedName name="XDO_?NOVAL?416?">'SFMP- Series 54'!$B$24:$B$61</definedName>
    <definedName name="XDO_?NOVAL?417?">'SFMP- Series 54'!$B$24:$B$66</definedName>
    <definedName name="XDO_?NOVAL?418?">'SFMP- Series 55'!$B$24</definedName>
    <definedName name="XDO_?NOVAL?419?">'SFMP- Series 55'!$B$24:$B$36</definedName>
    <definedName name="XDO_?NOVAL?42?">SEHF!$B$11:$B$173</definedName>
    <definedName name="XDO_?NOVAL?420?">'SFMP- Series 55'!$B$24:$B$47</definedName>
    <definedName name="XDO_?NOVAL?421?">'SFMP- Series 55'!$B$24:$B$56</definedName>
    <definedName name="XDO_?NOVAL?422?">'SFMP- Series 55'!$B$24:$B$71</definedName>
    <definedName name="XDO_?NOVAL?423?">'SFMP- Series 55'!$B$24:$B$76</definedName>
    <definedName name="XDO_?NOVAL?424?">'SFMP- Series 57'!$B$24</definedName>
    <definedName name="XDO_?NOVAL?425?">'SFMP- Series 57'!$B$24:$B$31</definedName>
    <definedName name="XDO_?NOVAL?426?">'SFMP- Series 57'!$B$24:$B$44</definedName>
    <definedName name="XDO_?NOVAL?427?">'SFMP- Series 57'!$B$24:$B$54</definedName>
    <definedName name="XDO_?NOVAL?428?">'SFMP- Series 57'!$B$24:$B$69</definedName>
    <definedName name="XDO_?NOVAL?429?">'SFMP- Series 57'!$B$24:$B$74</definedName>
    <definedName name="XDO_?NOVAL?43?">SEHF!$B$11:$B$185</definedName>
    <definedName name="XDO_?NOVAL?430?">'SFMP- Series 58'!$B$24</definedName>
    <definedName name="XDO_?NOVAL?431?">'SFMP- Series 58'!$B$24:$B$34</definedName>
    <definedName name="XDO_?NOVAL?432?">'SFMP- Series 58'!$B$24:$B$53</definedName>
    <definedName name="XDO_?NOVAL?433?">'SFMP- Series 58'!$B$24:$B$68</definedName>
    <definedName name="XDO_?NOVAL?434?">'SFMP- Series 58'!$B$24:$B$73</definedName>
    <definedName name="XDO_?NOVAL?435?">SCPSE!$B$52</definedName>
    <definedName name="XDO_?NOVAL?436?">SCPSE!$B$52:$B$57</definedName>
    <definedName name="XDO_?NOVAL?437?">'SFMP- Series 60'!$B$24</definedName>
    <definedName name="XDO_?NOVAL?438?">'SFMP- Series 60'!$B$24:$B$33</definedName>
    <definedName name="XDO_?NOVAL?439?">'SFMP- Series 60'!$B$24:$B$53</definedName>
    <definedName name="XDO_?NOVAL?44?">SEHF!$B$11:$B$190</definedName>
    <definedName name="XDO_?NOVAL?440?">'SFMP- Series 60'!$B$24:$B$68</definedName>
    <definedName name="XDO_?NOVAL?441?">'SFMP- Series 60'!$B$24:$B$73</definedName>
    <definedName name="XDO_?NOVAL?442?">SMCF!$B$11:$B$80</definedName>
    <definedName name="XDO_?NOVAL?443?">SMCF!$B$11:$B$107</definedName>
    <definedName name="XDO_?NOVAL?444?">SMCF!$B$11:$B$124</definedName>
    <definedName name="XDO_?NOVAL?445?">SMCF!$B$11:$B$129</definedName>
    <definedName name="XDO_?NOVAL?446?">'SFMP- Series 61'!$B$24:$B$25</definedName>
    <definedName name="XDO_?NOVAL?447?">'SFMP- Series 61'!$B$24:$B$39</definedName>
    <definedName name="XDO_?NOVAL?448?">'SFMP- Series 61'!$B$24:$B$62</definedName>
    <definedName name="XDO_?NOVAL?449?">'SFMP- Series 61'!$B$24:$B$77</definedName>
    <definedName name="XDO_?NOVAL?45?">#REF!</definedName>
    <definedName name="XDO_?NOVAL?450?">'SFMP- Series 61'!$B$24:$B$82</definedName>
    <definedName name="XDO_?NOVAL?451?">SNM150IF!$B$11:$B$159</definedName>
    <definedName name="XDO_?NOVAL?452?">SNM150IF!$B$11:$B$163</definedName>
    <definedName name="XDO_?NOVAL?453?">SNM150IF!$B$11:$B$206</definedName>
    <definedName name="XDO_?NOVAL?454?">SNM150IF!$B$11:$B$211</definedName>
    <definedName name="XDO_?NOVAL?455?">SNS250IF!$B$11:$B$259</definedName>
    <definedName name="XDO_?NOVAL?456?">SNS250IF!$B$11:$B$264</definedName>
    <definedName name="XDO_?NOVAL?457?">SNS250IF!$B$11:$B$307</definedName>
    <definedName name="XDO_?NOVAL?458?">SNS250IF!$B$11:$B$312</definedName>
    <definedName name="XDO_?NOVAL?459?">'SCIGI-JUN 2036'!$B$24</definedName>
    <definedName name="XDO_?NOVAL?46?">#REF!</definedName>
    <definedName name="XDO_?NOVAL?460?">'SCIGI-JUN 2036'!$B$24:$B$53</definedName>
    <definedName name="XDO_?NOVAL?461?">'SCIGI-JUN 2036'!$B$24:$B$58</definedName>
    <definedName name="XDO_?NOVAL?462?">'SCIGI-APR 2029'!$B$24</definedName>
    <definedName name="XDO_?NOVAL?463?">'SCIGI-APR 2029'!$B$24:$B$53</definedName>
    <definedName name="XDO_?NOVAL?464?">'SCIGI-APR 2029'!$B$24:$B$58</definedName>
    <definedName name="XDO_?NOVAL?465?">'SCISI-SEP 2027'!$B$24</definedName>
    <definedName name="XDO_?NOVAL?466?">'SCISI-SEP 2027'!$B$24:$B$50</definedName>
    <definedName name="XDO_?NOVAL?467?">'SCISI-SEP 2027'!$B$24:$B$77</definedName>
    <definedName name="XDO_?NOVAL?468?">'SCISI-SEP 2027'!$B$24:$B$82</definedName>
    <definedName name="XDO_?NOVAL?469?">SLDF!$B$24:$B$27</definedName>
    <definedName name="XDO_?NOVAL?47?">SMIF!$B$19:$B$35</definedName>
    <definedName name="XDO_?NOVAL?470?">SLDF!$B$24:$B$31</definedName>
    <definedName name="XDO_?NOVAL?471?">SLDF!$B$24:$B$52</definedName>
    <definedName name="XDO_?NOVAL?472?">SLDF!$B$24:$B$60</definedName>
    <definedName name="XDO_?NOVAL?473?">SLDF!$B$24:$B$65</definedName>
    <definedName name="XDO_?NOVAL?474?">SDYF!$B$11:$B$64</definedName>
    <definedName name="XDO_?NOVAL?475?">SDYF!$B$11:$B$71</definedName>
    <definedName name="XDO_?NOVAL?476?">SDYF!$B$11:$B$98</definedName>
    <definedName name="XDO_?NOVAL?477?">SDYF!$B$11:$B$115</definedName>
    <definedName name="XDO_?NOVAL?478?">SDYF!$B$11:$B$120</definedName>
    <definedName name="XDO_?NOVAL?479?">'SBI-BSE-SENSEX-IF'!$B$11:$B$40</definedName>
    <definedName name="XDO_?NOVAL?48?">SMIF!$B$19:$B$41</definedName>
    <definedName name="XDO_?NOVAL?480?">'SBI-BSE-SENSEX-IF'!$B$11:$B$83</definedName>
    <definedName name="XDO_?NOVAL?481?">'SBI-BSE-SENSEX-IF'!$B$11:$B$88</definedName>
    <definedName name="XDO_?NOVAL?482?">LIQUIDSBI!$B$52</definedName>
    <definedName name="XDO_?NOVAL?483?">LIQUIDSBI!$B$52:$B$57</definedName>
    <definedName name="XDO_?NOVAL?484?">SN50EWIF!$B$11:$B$60</definedName>
    <definedName name="XDO_?NOVAL?485?">SN50EWIF!$B$11:$B$103</definedName>
    <definedName name="XDO_?NOVAL?486?">SN50EWIF!$B$11:$B$108</definedName>
    <definedName name="XDO_?NOVAL?487?">SEOF!$B$11:$B$48</definedName>
    <definedName name="XDO_?NOVAL?488?">SEOF!$B$11:$B$75</definedName>
    <definedName name="XDO_?NOVAL?489?">SEOF!$B$11:$B$92</definedName>
    <definedName name="XDO_?NOVAL?49?">SMIF!$B$19:$B$48</definedName>
    <definedName name="XDO_?NOVAL?490?">SEOF!$B$11:$B$97</definedName>
    <definedName name="XDO_?NOVAL?491?">'SBI-AOF'!$B$11:$B$45</definedName>
    <definedName name="XDO_?NOVAL?492?">'SBI-AOF'!$B$11:$B$72</definedName>
    <definedName name="XDO_?NOVAL?493?">'SBI-AOF'!$B$11:$B$89</definedName>
    <definedName name="XDO_?NOVAL?494?">'SBI-AOF'!$B$11:$B$94</definedName>
    <definedName name="XDO_?NOVAL?495?">SETFSILVER!$B$44</definedName>
    <definedName name="XDO_?NOVAL?496?">SETFSILVER!$B$44:$B$56</definedName>
    <definedName name="XDO_?NOVAL?497?">SETFSILVER!$B$44:$B$61</definedName>
    <definedName name="XDO_?NOVAL?498?">'SETFSILVER-FOF'!$B$44</definedName>
    <definedName name="XDO_?NOVAL?499?">'SETFSILVER-FOF'!$B$44:$B$54</definedName>
    <definedName name="XDO_?NOVAL?5?">#REF!</definedName>
    <definedName name="XDO_?NOVAL?50?">SMIF!$B$19:$B$55</definedName>
    <definedName name="XDO_?NOVAL?500?">'SETFSILVER-FOF'!$B$44:$B$59</definedName>
    <definedName name="XDO_?NOVAL?501?">'SN50EW-ETF'!$B$11:$B$60</definedName>
    <definedName name="XDO_?NOVAL?502?">'SN50EW-ETF'!$B$11:$B$103</definedName>
    <definedName name="XDO_?NOVAL?503?">'SN50EW-ETF'!$B$11:$B$108</definedName>
    <definedName name="XDO_?NOVAL?504?">SIOF!$B$11:$B$48</definedName>
    <definedName name="XDO_?NOVAL?505?">SIOF!$B$11:$B$75</definedName>
    <definedName name="XDO_?NOVAL?506?">SIOF!$B$11:$B$92</definedName>
    <definedName name="XDO_?NOVAL?507?">SIOF!$B$11:$B$97</definedName>
    <definedName name="XDO_?NOVAL?508?">SN500IF!$B$11:$B$506</definedName>
    <definedName name="XDO_?NOVAL?509?">SN500IF!$B$11:$B$512</definedName>
    <definedName name="XDO_?NOVAL?51?">SMIF!$B$19:$B$59</definedName>
    <definedName name="XDO_?NOVAL?510?">SN500IF!$B$11:$B$555</definedName>
    <definedName name="XDO_?NOVAL?511?">SN500IF!$B$11:$B$560</definedName>
    <definedName name="XDO_?NOVAL?512?">SNICIF!$B$11:$B$40</definedName>
    <definedName name="XDO_?NOVAL?513?">SNICIF!$B$11:$B$83</definedName>
    <definedName name="XDO_?NOVAL?514?">SNICIF!$B$11:$B$88</definedName>
    <definedName name="XDO_?NOVAL?515?">SQF!$B$11:$B$39</definedName>
    <definedName name="XDO_?NOVAL?516?">SQF!$B$11:$B$82</definedName>
    <definedName name="XDO_?NOVAL?517?">SQF!$B$11:$B$87</definedName>
    <definedName name="XDO_?NOVAL?518?">SNBIF!$B$11:$B$24</definedName>
    <definedName name="XDO_?NOVAL?519?">SNBIF!$B$11:$B$67</definedName>
    <definedName name="XDO_?NOVAL?52?">SMIF!$B$19:$B$80</definedName>
    <definedName name="XDO_?NOVAL?520?">SNBIF!$B$11:$B$72</definedName>
    <definedName name="XDO_?NOVAL?521?">SNITIF!$B$11:$B$20</definedName>
    <definedName name="XDO_?NOVAL?522?">SNITIF!$B$11:$B$63</definedName>
    <definedName name="XDO_?NOVAL?523?">SNITIF!$B$11:$B$68</definedName>
    <definedName name="XDO_?NOVAL?524?">'SBI BSE PSU Bank ETF'!$B$11:$B$21</definedName>
    <definedName name="XDO_?NOVAL?525?">'SBI BSE PSU Bank ETF'!$B$11:$B$64</definedName>
    <definedName name="XDO_?NOVAL?526?">'SBI BSE PSU Bank ETF'!$B$11:$B$69</definedName>
    <definedName name="XDO_?NOVAL?527?">'SBI BSE PSU Bank Index Fund'!$B$11:$B$21</definedName>
    <definedName name="XDO_?NOVAL?528?">'SBI BSE PSU Bank Index Fund'!$B$11:$B$64</definedName>
    <definedName name="XDO_?NOVAL?529?">'SBI BSE PSU Bank Index Fund'!$B$11:$B$69</definedName>
    <definedName name="XDO_?NOVAL?53?">SMIF!$B$19:$B$84</definedName>
    <definedName name="XDO_?NOVAL?530?">SIPAAFOF!$B$44:$B$48</definedName>
    <definedName name="XDO_?NOVAL?531?">SIPAAFOF!$B$44:$B$58</definedName>
    <definedName name="XDO_?NOVAL?532?">SIPAAFOF!$B$44:$B$63</definedName>
    <definedName name="XDO_?NOVAL?533?">'SBI Nifty200 Quality 30'!$B$11:$B$40</definedName>
    <definedName name="XDO_?NOVAL?534?">'SBI Nifty200 Quality 30'!$B$11:$B$83</definedName>
    <definedName name="XDO_?NOVAL?535?">'SBI Nifty200 Quality 30'!$B$11:$B$88</definedName>
    <definedName name="XDO_?NOVAL?536?">'SBI Nifty200 Mom 30'!$B$11:$B$40</definedName>
    <definedName name="XDO_?NOVAL?537?">'SBI Nifty200 Mom 30'!$B$11:$B$83</definedName>
    <definedName name="XDO_?NOVAL?538?">'SBI Nifty200 Mom 30'!$B$11:$B$88</definedName>
    <definedName name="XDO_?NOVAL?539?">'SBI Nifty100 Low Vol 30'!$B$11:$B$40</definedName>
    <definedName name="XDO_?NOVAL?54?">SMIF!$B$19:$B$92</definedName>
    <definedName name="XDO_?NOVAL?540?">'SBI Nifty100 Low Vol 30'!$B$11:$B$83</definedName>
    <definedName name="XDO_?NOVAL?541?">'SBI Nifty100 Low Vol 30'!$B$11:$B$88</definedName>
    <definedName name="XDO_?NOVAL?542?">SBILIQETF!$B$52</definedName>
    <definedName name="XDO_?NOVAL?543?">SBILIQETF!$B$52:$B$57</definedName>
    <definedName name="XDO_?NOVAL?544?">SDAAAFOF!$B$44:$B$57</definedName>
    <definedName name="XDO_?NOVAL?545?">SDAAAFOF!$B$44:$B$67</definedName>
    <definedName name="XDO_?NOVAL?546?">SDAAAFOF!$B$44:$B$72</definedName>
    <definedName name="XDO_?NOVAL?547?">SQLF!$B$11:$B$56</definedName>
    <definedName name="XDO_?NOVAL?548?">SQLF!$B$11:$B$61</definedName>
    <definedName name="XDO_?NOVAL?549?">SQLF!$B$11:$B$86</definedName>
    <definedName name="XDO_?NOVAL?55?">SMIF!$B$19:$B$97</definedName>
    <definedName name="XDO_?NOVAL?550?">SQLF!$B$11:$B$103</definedName>
    <definedName name="XDO_?NOVAL?551?">SQLF!$B$11:$B$108</definedName>
    <definedName name="XDO_?NOVAL?552?">SNM150M50ETF!$B$11:$B$60</definedName>
    <definedName name="XDO_?NOVAL?553?">SNM150M50ETF!$B$11:$B$103</definedName>
    <definedName name="XDO_?NOVAL?554?">SNM150M50ETF!$B$11:$B$108</definedName>
    <definedName name="XDO_?NOVAL?555?">SNM150ETF!$B$11:$B$159</definedName>
    <definedName name="XDO_?NOVAL?556?">SNM150ETF!$B$11:$B$163</definedName>
    <definedName name="XDO_?NOVAL?557?">SNM150ETF!$B$11:$B$206</definedName>
    <definedName name="XDO_?NOVAL?558?">SNM150ETF!$B$11:$B$211</definedName>
    <definedName name="XDO_?NOVAL?559?">'SCRIBXFS3-6M'!$B$19:$B$27</definedName>
    <definedName name="XDO_?NOVAL?56?">#REF!</definedName>
    <definedName name="XDO_?NOVAL?560?">'SCRIBXFS3-6M'!$B$19:$B$50</definedName>
    <definedName name="XDO_?NOVAL?561?">'SCRIBXFS3-6M'!$B$19:$B$74</definedName>
    <definedName name="XDO_?NOVAL?562?">'SCRIBXFS3-6M'!$B$19:$B$93</definedName>
    <definedName name="XDO_?NOVAL?563?">'SCRIBXFS3-6M'!$B$19:$B$98</definedName>
    <definedName name="XDO_?NOVAL?564?">'CRIBXFS9-12M'!$B$19:$B$29</definedName>
    <definedName name="XDO_?NOVAL?565?">'CRIBXFS9-12M'!$B$19:$B$47</definedName>
    <definedName name="XDO_?NOVAL?566?">'CRIBXFS9-12M'!$B$19:$B$54</definedName>
    <definedName name="XDO_?NOVAL?567?">'CRIBXFS9-12M'!$B$19:$B$73</definedName>
    <definedName name="XDO_?NOVAL?568?">'CRIBXFS9-12M'!$B$19:$B$78</definedName>
    <definedName name="XDO_?NOVAL?569?">Nifty200Value30!$B$11:$B$40</definedName>
    <definedName name="XDO_?NOVAL?57?">#REF!</definedName>
    <definedName name="XDO_?NOVAL?570?">Nifty200Value30!$B$11:$B$87</definedName>
    <definedName name="XDO_?NOVAL?571?">NiftySmallCap250!$B$11:$B$259</definedName>
    <definedName name="XDO_?NOVAL?572?">NiftySmallCap250!$B$11:$B$264</definedName>
    <definedName name="XDO_?NOVAL?573?">NiftySmallCap250!$B$11:$B$307</definedName>
    <definedName name="XDO_?NOVAL?574?">NiftySmallCap250!$B$11:$B$312</definedName>
    <definedName name="XDO_?NOVAL?575?">'CRIIBX10-90GiltSDL29'!$B$24</definedName>
    <definedName name="XDO_?NOVAL?576?">'CRIIBX10-90GiltSDL29'!$B$24:$B$34</definedName>
    <definedName name="XDO_?NOVAL?577?">'CRIIBX10-90GiltSDL29'!$B$24:$B$61</definedName>
    <definedName name="XDO_?NOVAL?578?">'CRIIBX10-90GiltSDL29'!$B$24:$B$66</definedName>
    <definedName name="XDO_?NOVAL?579?">'G-Sec Jul2031'!$B$24:$B$25</definedName>
    <definedName name="XDO_?NOVAL?58?">SCOF!$B$11:$B$58</definedName>
    <definedName name="XDO_?NOVAL?580?">'G-Sec Jul2031'!$B$24:$B$54</definedName>
    <definedName name="XDO_?NOVAL?581?">'G-Sec Jul2031'!$B$24:$B$59</definedName>
    <definedName name="XDO_?NOVAL?582?">CRIIBXSDLIndexJune34!$B$26:$B$28</definedName>
    <definedName name="XDO_?NOVAL?583?">CRIIBXSDLIndexJune34!$B$26:$B$55</definedName>
    <definedName name="XDO_?NOVAL?584?">CRIIBXSDLIndexJune34!$B$26:$B$60</definedName>
    <definedName name="XDO_?NOVAL?585?">SNM150Mom50ETFFOF!$B$44</definedName>
    <definedName name="XDO_?NOVAL?586?">SNM150Mom50ETFFOF!$B$44:$B$54</definedName>
    <definedName name="XDO_?NOVAL?587?">SNM150Mom50ETFFOF!$B$44:$B$59</definedName>
    <definedName name="XDO_?NOVAL?588?">SBHF!$B$11:$B$43</definedName>
    <definedName name="XDO_?NOVAL?589?">SBHF!$B$11:$B$56</definedName>
    <definedName name="XDO_?NOVAL?59?">SCOF!$B$11:$B$64</definedName>
    <definedName name="XDO_?NOVAL?590?">SBHF!$B$11:$B$71</definedName>
    <definedName name="XDO_?NOVAL?591?">SBHF!$B$11:$B$76</definedName>
    <definedName name="XDO_?NOVAL?592?">SBHF!$B$11:$B$95</definedName>
    <definedName name="XDO_?NOVAL?593?">SBHF!$B$11:$B$100</definedName>
    <definedName name="XDO_?NOVAL?594?">#REF!</definedName>
    <definedName name="XDO_?NOVAL?595?">#REF!</definedName>
    <definedName name="XDO_?NOVAL?596?">#REF!</definedName>
    <definedName name="XDO_?NOVAL?597?">#REF!</definedName>
    <definedName name="XDO_?NOVAL?598?">#REF!</definedName>
    <definedName name="XDO_?NOVAL?599?">#REF!</definedName>
    <definedName name="XDO_?NOVAL?6?">#REF!</definedName>
    <definedName name="XDO_?NOVAL?60?">SCOF!$B$11:$B$87</definedName>
    <definedName name="XDO_?NOVAL?600?">#REF!</definedName>
    <definedName name="XDO_?NOVAL?601?">#REF!</definedName>
    <definedName name="XDO_?NOVAL?602?">#REF!</definedName>
    <definedName name="XDO_?NOVAL?603?">#REF!</definedName>
    <definedName name="XDO_?NOVAL?604?">#REF!</definedName>
    <definedName name="XDO_?NOVAL?605?">#REF!</definedName>
    <definedName name="XDO_?NOVAL?606?">#REF!</definedName>
    <definedName name="XDO_?NOVAL?607?">#REF!</definedName>
    <definedName name="XDO_?NOVAL?608?">#REF!</definedName>
    <definedName name="XDO_?NOVAL?609?">#REF!</definedName>
    <definedName name="XDO_?NOVAL?61?">SCOF!$B$11:$B$104</definedName>
    <definedName name="XDO_?NOVAL?610?">#REF!</definedName>
    <definedName name="XDO_?NOVAL?611?">#REF!</definedName>
    <definedName name="XDO_?NOVAL?612?">#REF!</definedName>
    <definedName name="XDO_?NOVAL?613?">#REF!</definedName>
    <definedName name="XDO_?NOVAL?614?">#REF!</definedName>
    <definedName name="XDO_?NOVAL?615?">#REF!</definedName>
    <definedName name="XDO_?NOVAL?616?">#REF!</definedName>
    <definedName name="XDO_?NOVAL?617?">#REF!</definedName>
    <definedName name="XDO_?NOVAL?618?">#REF!</definedName>
    <definedName name="XDO_?NOVAL?619?">#REF!</definedName>
    <definedName name="XDO_?NOVAL?62?">SCOF!$B$11:$B$109</definedName>
    <definedName name="XDO_?NOVAL?620?">#REF!</definedName>
    <definedName name="XDO_?NOVAL?621?">#REF!</definedName>
    <definedName name="XDO_?NOVAL?622?">#REF!</definedName>
    <definedName name="XDO_?NOVAL?623?">#REF!</definedName>
    <definedName name="XDO_?NOVAL?63?">STOF!$B$11:$B$31</definedName>
    <definedName name="XDO_?NOVAL?64?">STOF!$B$11:$B$38</definedName>
    <definedName name="XDO_?NOVAL?65?">STOF!$B$11:$B$43</definedName>
    <definedName name="XDO_?NOVAL?66?">STOF!$B$11:$B$66</definedName>
    <definedName name="XDO_?NOVAL?67?">STOF!$B$11:$B$83</definedName>
    <definedName name="XDO_?NOVAL?68?">STOF!$B$11:$B$88</definedName>
    <definedName name="XDO_?NOVAL?69?">SHOF!$B$11:$B$45</definedName>
    <definedName name="XDO_?NOVAL?7?">#REF!</definedName>
    <definedName name="XDO_?NOVAL?70?">SHOF!$B$11:$B$72</definedName>
    <definedName name="XDO_?NOVAL?71?">SHOF!$B$11:$B$89</definedName>
    <definedName name="XDO_?NOVAL?72?">SHOF!$B$11:$B$94</definedName>
    <definedName name="XDO_?NOVAL?73?">SCF!$B$11:$B$95</definedName>
    <definedName name="XDO_?NOVAL?74?">SCF!$B$11:$B$106</definedName>
    <definedName name="XDO_?NOVAL?75?">SCF!$B$11:$B$111</definedName>
    <definedName name="XDO_?NOVAL?76?">SCF!$B$11:$B$140</definedName>
    <definedName name="XDO_?NOVAL?77?">SCF!$B$11:$B$157</definedName>
    <definedName name="XDO_?NOVAL?78?">SCF!$B$11:$B$162</definedName>
    <definedName name="XDO_?NOVAL?79?">SNIF!$B$11:$B$60</definedName>
    <definedName name="XDO_?NOVAL?8?">#REF!</definedName>
    <definedName name="XDO_?NOVAL?80?">SNIF!$B$11:$B$103</definedName>
    <definedName name="XDO_?NOVAL?81?">SNIF!$B$11:$B$108</definedName>
    <definedName name="XDO_?NOVAL?82?">'SMCBF-SP'!$B$11:$B$31</definedName>
    <definedName name="XDO_?NOVAL?83?">'SMCBF-SP'!$B$11:$B$37</definedName>
    <definedName name="XDO_?NOVAL?84?">'SMCBF-SP'!$B$11:$B$53</definedName>
    <definedName name="XDO_?NOVAL?85?">'SMCBF-SP'!$B$11:$B$57</definedName>
    <definedName name="XDO_?NOVAL?86?">'SMCBF-SP'!$B$11:$B$67</definedName>
    <definedName name="XDO_?NOVAL?87?">'SMCBF-SP'!$B$11:$B$76</definedName>
    <definedName name="XDO_?NOVAL?88?">'SMCBF-SP'!$B$11:$B$85</definedName>
    <definedName name="XDO_?NOVAL?89?">'SMCBF-SP'!$B$11:$B$91</definedName>
    <definedName name="XDO_?NOVAL?9?">SLMF!$B$11:$B$94</definedName>
    <definedName name="XDO_?NOVAL?90?">'SMCBF-SP'!$B$11:$B$98</definedName>
    <definedName name="XDO_?NOVAL?91?">'SMCBF-SP'!$B$11:$B$110</definedName>
    <definedName name="XDO_?NOVAL?92?">'SMCBF-SP'!$B$11:$B$115</definedName>
    <definedName name="XDO_?NOVAL?93?">SOF!$B$36:$B$41</definedName>
    <definedName name="XDO_?NOVAL?94?">SOF!$B$36:$B$58</definedName>
    <definedName name="XDO_?NOVAL?95?">SOF!$B$36:$B$63</definedName>
    <definedName name="XDO_?NOVAL?96?">SMMDF!$B$12:$B$14</definedName>
    <definedName name="XDO_?NOVAL?97?">SMMDF!$B$12:$B$63</definedName>
    <definedName name="XDO_?NOVAL?98?">SMMDF!$B$12:$B$68</definedName>
    <definedName name="XDO_?NOVAL?99?">SMMDF!$B$12:$B$75</definedName>
    <definedName name="XDO_?NPTF?">SMEEF!$D$2:$D$54</definedName>
    <definedName name="XDO_?NPTF?1?">#REF!</definedName>
    <definedName name="XDO_?NPTF?10?">#REF!</definedName>
    <definedName name="XDO_?NPTF?100?">'SETFSILVER-FOF'!$D$2:$D$44</definedName>
    <definedName name="XDO_?NPTF?101?">'SN50EW-ETF'!$D$2:$D$60</definedName>
    <definedName name="XDO_?NPTF?102?">SIOF!$D$2:$D$48</definedName>
    <definedName name="XDO_?NPTF?103?">SN500IF!$D$2:$D$506</definedName>
    <definedName name="XDO_?NPTF?104?">SNICIF!$D$2:$D$40</definedName>
    <definedName name="XDO_?NPTF?105?">SQF!$D$2:$D$39</definedName>
    <definedName name="XDO_?NPTF?106?">SNBIF!$D$2:$D$24</definedName>
    <definedName name="XDO_?NPTF?107?">SNITIF!$D$2:$D$20</definedName>
    <definedName name="XDO_?NPTF?108?">'SBI BSE PSU Bank ETF'!$D$2:$D$21</definedName>
    <definedName name="XDO_?NPTF?109?">'SBI BSE PSU Bank Index Fund'!$D$2:$D$21</definedName>
    <definedName name="XDO_?NPTF?11?">SEHF!$D$2:$D$52</definedName>
    <definedName name="XDO_?NPTF?110?">SIPAAFOF!$D$2:$D$48</definedName>
    <definedName name="XDO_?NPTF?111?">'SBI Nifty200 Quality 30'!$D$2:$D$40</definedName>
    <definedName name="XDO_?NPTF?112?">'SBI Nifty200 Mom 30'!$D$2:$D$40</definedName>
    <definedName name="XDO_?NPTF?113?">'SBI Nifty100 Low Vol 30'!$D$2:$D$40</definedName>
    <definedName name="XDO_?NPTF?114?">SBILIQETF!$D$2:$D$52</definedName>
    <definedName name="XDO_?NPTF?115?">SDAAAFOF!$D$2:$D$57</definedName>
    <definedName name="XDO_?NPTF?116?">SQLF!$D$2:$D$56</definedName>
    <definedName name="XDO_?NPTF?117?">SNM150M50ETF!$D$2:$D$60</definedName>
    <definedName name="XDO_?NPTF?118?">SNM150ETF!$D$2:$D$159</definedName>
    <definedName name="XDO_?NPTF?119?">'SCRIBXFS3-6M'!$D$2:$D$27</definedName>
    <definedName name="XDO_?NPTF?12?">#REF!</definedName>
    <definedName name="XDO_?NPTF?120?">'CRIBXFS9-12M'!$D$2:$D$29</definedName>
    <definedName name="XDO_?NPTF?121?">Nifty200Value30!$D$2:$D$40</definedName>
    <definedName name="XDO_?NPTF?122?">NiftySmallCap250!$D$2:$D$259</definedName>
    <definedName name="XDO_?NPTF?123?">'CRIIBX10-90GiltSDL29'!$D$2:$D$24</definedName>
    <definedName name="XDO_?NPTF?124?">'G-Sec Jul2031'!$D$2:$D$25</definedName>
    <definedName name="XDO_?NPTF?125?">CRIIBXSDLIndexJune34!$D$2:$D$28</definedName>
    <definedName name="XDO_?NPTF?126?">SNM150Mom50ETFFOF!$D$2:$D$44</definedName>
    <definedName name="XDO_?NPTF?127?">SBHF!$D$2:$D$43</definedName>
    <definedName name="XDO_?NPTF?128?">#REF!</definedName>
    <definedName name="XDO_?NPTF?129?">#REF!</definedName>
    <definedName name="XDO_?NPTF?13?">SMIF!$D$2:$D$35</definedName>
    <definedName name="XDO_?NPTF?130?">#REF!</definedName>
    <definedName name="XDO_?NPTF?131?">#REF!</definedName>
    <definedName name="XDO_?NPTF?132?">#REF!</definedName>
    <definedName name="XDO_?NPTF?133?">#REF!</definedName>
    <definedName name="XDO_?NPTF?134?">#REF!</definedName>
    <definedName name="XDO_?NPTF?135?">#REF!</definedName>
    <definedName name="XDO_?NPTF?136?">#REF!</definedName>
    <definedName name="XDO_?NPTF?137?">#REF!</definedName>
    <definedName name="XDO_?NPTF?14?">#REF!</definedName>
    <definedName name="XDO_?NPTF?15?">SCOF!$D$2:$D$58</definedName>
    <definedName name="XDO_?NPTF?16?">STOF!$D$2:$D$31</definedName>
    <definedName name="XDO_?NPTF?17?">SHOF!$D$2:$D$45</definedName>
    <definedName name="XDO_?NPTF?18?">SCF!$D$2:$D$95</definedName>
    <definedName name="XDO_?NPTF?19?">SNIF!$D$2:$D$60</definedName>
    <definedName name="XDO_?NPTF?2?">#REF!</definedName>
    <definedName name="XDO_?NPTF?20?">'SMCBF-SP'!$D$2:$D$31</definedName>
    <definedName name="XDO_?NPTF?21?">SOF!$D$2:$D$41</definedName>
    <definedName name="XDO_?NPTF?22?">SMMDF!$D$2:$D$14</definedName>
    <definedName name="XDO_?NPTF?23?">SLF!$D$2:$D$21</definedName>
    <definedName name="XDO_?NPTF?24?">SDBF!$D$2:$D$25</definedName>
    <definedName name="XDO_?NPTF?25?">SSF!$D$2:$D$33</definedName>
    <definedName name="XDO_?NPTF?26?">SCRF!$D$2:$D$47</definedName>
    <definedName name="XDO_?NPTF?27?">SFEF!$D$2:$D$34</definedName>
    <definedName name="XDO_?NPTF?28?">SCHF!$D$2:$D$51</definedName>
    <definedName name="XDO_?NPTF?29?">SMUSD!$D$2:$D$45</definedName>
    <definedName name="XDO_?NPTF?3?">#REF!</definedName>
    <definedName name="XDO_?NPTF?30?">SMIDCAP!$D$2:$D$65</definedName>
    <definedName name="XDO_?NPTF?31?">SMCMF!$D$2:$D$27</definedName>
    <definedName name="XDO_?NPTF?32?">SMCOMMA!$D$2:$D$50</definedName>
    <definedName name="XDO_?NPTF?33?">SMGF!$D$2:$D$27</definedName>
    <definedName name="XDO_?NPTF?34?">SFLEXI!$D$2:$D$73</definedName>
    <definedName name="XDO_?NPTF?35?">SMAAF!$D$2:$D$84</definedName>
    <definedName name="XDO_?NPTF?36?">SBLUECHIP!$D$2:$D$63</definedName>
    <definedName name="XDO_?NPTF?37?">SAOF!$D$2:$D$198</definedName>
    <definedName name="XDO_?NPTF?38?">SIF!$D$2:$D$52</definedName>
    <definedName name="XDO_?NPTF?39?">SMLDF!$D$2:$D$42</definedName>
    <definedName name="XDO_?NPTF?4?">#REF!</definedName>
    <definedName name="XDO_?NPTF?40?">SSTDF!$D$2:$D$75</definedName>
    <definedName name="XDO_?NPTF?41?">SETFGOLD!$D$2:$D$44</definedName>
    <definedName name="XDO_?NPTF?42?">SPSU!$D$2:$D$35</definedName>
    <definedName name="XDO_?NPTF?43?">SGF!$D$2:$D$44</definedName>
    <definedName name="XDO_?NPTF?44?">SBISENSEX!$D$2:$D$40</definedName>
    <definedName name="XDO_?NPTF?45?">SSCF!$D$2:$D$73</definedName>
    <definedName name="XDO_?NPTF?46?">SBPF!$D$2:$D$38</definedName>
    <definedName name="XDO_?NPTF?47?">SBFS!$D$2:$D$48</definedName>
    <definedName name="XDO_?NPTF?48?">SETFNN50!$D$2:$D$60</definedName>
    <definedName name="XDO_?NPTF?49?">SETFNIFBK!$D$2:$D$24</definedName>
    <definedName name="XDO_?NPTF?5?">SLMF!$D$2:$D$94</definedName>
    <definedName name="XDO_?NPTF?50?">SETFBSE100!$D$2:$D$110</definedName>
    <definedName name="XDO_?NPTF?51?">SESF!$D$2:$D$91</definedName>
    <definedName name="XDO_?NPTF?52?">SETFNIF50!$D$2:$D$60</definedName>
    <definedName name="XDO_?NPTF?53?">SETF10GILT!$D$2:$D$24</definedName>
    <definedName name="XDO_?NPTF?54?">'SLTAF-IV'!$D$2:$D$39</definedName>
    <definedName name="XDO_?NPTF?55?">'SLTAF-V'!$D$2:$D$41</definedName>
    <definedName name="XDO_?NPTF?56?">'SLTAF-VI'!$D$2:$D$44</definedName>
    <definedName name="XDO_?NPTF?57?">SETFSN50!$D$2:$D$60</definedName>
    <definedName name="XDO_?NPTF?58?">SBIETFQLTY!$D$2:$D$40</definedName>
    <definedName name="XDO_?NPTF?59?">SCBF!$D$2:$D$71</definedName>
    <definedName name="XDO_?NPTF?6?">SLTEF!$D$2:$D$98</definedName>
    <definedName name="XDO_?NPTF?60?">SEMVF!$D$2:$D$60</definedName>
    <definedName name="XDO_?NPTF?61?">'SFMP- Series 1'!$D$2:$D$24</definedName>
    <definedName name="XDO_?NPTF?62?">'SFMP- Series 6'!$D$2:$D$25</definedName>
    <definedName name="XDO_?NPTF?63?">'SFMP- Series 34'!$D$2:$D$25</definedName>
    <definedName name="XDO_?NPTF?64?">'SMCBF-IP'!$D$2:$D$43</definedName>
    <definedName name="XDO_?NPTF?65?">SFRDF!$D$2:$D$22</definedName>
    <definedName name="XDO_?NPTF?66?">SBIETFIT!$D$2:$D$20</definedName>
    <definedName name="XDO_?NPTF?67?">SBIETFPB!$D$2:$D$20</definedName>
    <definedName name="XDO_?NPTF?68?">'SRBF-AP'!$D$2:$D$64</definedName>
    <definedName name="XDO_?NPTF?69?">'SRBF-AHP'!$D$2:$D$64</definedName>
    <definedName name="XDO_?NPTF?7?">#REF!</definedName>
    <definedName name="XDO_?NPTF?70?">'SRBF-CHP'!$D$2:$D$63</definedName>
    <definedName name="XDO_?NPTF?71?">'SRBF-CP'!$D$2:$D$63</definedName>
    <definedName name="XDO_?NPTF?72?">'SIA-US EQUITY FOF'!$D$2:$D$44</definedName>
    <definedName name="XDO_?NPTF?73?">'SNN50'!$D$2:$D$60</definedName>
    <definedName name="XDO_?NPTF?74?">SBIETFCON!$D$2:$D$40</definedName>
    <definedName name="XDO_?NPTF?75?">SBAF!$D$2:$D$90</definedName>
    <definedName name="XDO_?NPTF?76?">'SFMP- Series 51'!$D$2:$D$37</definedName>
    <definedName name="XDO_?NPTF?77?">'SFMP- Series 52'!$D$2:$D$26</definedName>
    <definedName name="XDO_?NPTF?78?">'SFMP- Series 53'!$D$2:$D$33</definedName>
    <definedName name="XDO_?NPTF?79?">'SFMP- Series 54'!$D$2:$D$24</definedName>
    <definedName name="XDO_?NPTF?8?">#REF!</definedName>
    <definedName name="XDO_?NPTF?80?">'SFMP- Series 55'!$D$2:$D$24</definedName>
    <definedName name="XDO_?NPTF?81?">'SFMP- Series 57'!$D$2:$D$24</definedName>
    <definedName name="XDO_?NPTF?82?">'SFMP- Series 58'!$D$2:$D$24</definedName>
    <definedName name="XDO_?NPTF?83?">SCPSE!$D$2:$D$52</definedName>
    <definedName name="XDO_?NPTF?84?">'SFMP- Series 60'!$D$2:$D$24</definedName>
    <definedName name="XDO_?NPTF?85?">SMCF!$D$2:$D$80</definedName>
    <definedName name="XDO_?NPTF?86?">'SFMP- Series 61'!$D$2:$D$25</definedName>
    <definedName name="XDO_?NPTF?87?">SNM150IF!$D$2:$D$159</definedName>
    <definedName name="XDO_?NPTF?88?">SNS250IF!$D$2:$D$259</definedName>
    <definedName name="XDO_?NPTF?89?">'SCIGI-JUN 2036'!$D$2:$D$24</definedName>
    <definedName name="XDO_?NPTF?9?">SMGLF!$D$2:$D$54</definedName>
    <definedName name="XDO_?NPTF?90?">'SCIGI-APR 2029'!$D$2:$D$24</definedName>
    <definedName name="XDO_?NPTF?91?">'SCISI-SEP 2027'!$D$2:$D$24</definedName>
    <definedName name="XDO_?NPTF?92?">SLDF!$D$2:$D$27</definedName>
    <definedName name="XDO_?NPTF?93?">SDYF!$D$2:$D$64</definedName>
    <definedName name="XDO_?NPTF?94?">'SBI-BSE-SENSEX-IF'!$D$2:$D$40</definedName>
    <definedName name="XDO_?NPTF?95?">LIQUIDSBI!$D$2:$D$52</definedName>
    <definedName name="XDO_?NPTF?96?">SN50EWIF!$D$2:$D$60</definedName>
    <definedName name="XDO_?NPTF?97?">SEOF!$D$2:$D$48</definedName>
    <definedName name="XDO_?NPTF?98?">'SBI-AOF'!$D$2:$D$45</definedName>
    <definedName name="XDO_?NPTF?99?">SETFSILVER!$D$2:$D$44</definedName>
    <definedName name="XDO_?RATING?">SMEEF!$E$11:$E$106</definedName>
    <definedName name="XDO_?RATING?1?">#REF!</definedName>
    <definedName name="XDO_?RATING?10?">SLMF!$E$11:$E$98</definedName>
    <definedName name="XDO_?RATING?100?">SMMDF!$E$12:$E$79</definedName>
    <definedName name="XDO_?RATING?101?">SMMDF!$E$12:$E$87</definedName>
    <definedName name="XDO_?RATING?102?">SMMDF!$E$12:$E$97</definedName>
    <definedName name="XDO_?RATING?103?">SMMDF!$E$12:$E$106</definedName>
    <definedName name="XDO_?RATING?104?">SMMDF!$E$12:$E$119</definedName>
    <definedName name="XDO_?RATING?105?">SMMDF!$E$12:$E$127</definedName>
    <definedName name="XDO_?RATING?106?">SMMDF!$E$12:$E$135</definedName>
    <definedName name="XDO_?RATING?107?">SMMDF!$E$12:$E$140</definedName>
    <definedName name="XDO_?RATING?108?">SLF!$E$19:$E$21</definedName>
    <definedName name="XDO_?RATING?109?">SLF!$E$19:$E$31</definedName>
    <definedName name="XDO_?RATING?11?">SLMF!$E$11:$E$105</definedName>
    <definedName name="XDO_?RATING?110?">SLF!$E$19:$E$118</definedName>
    <definedName name="XDO_?RATING?111?">SLF!$E$19:$E$148</definedName>
    <definedName name="XDO_?RATING?112?">SLF!$E$19:$E$159</definedName>
    <definedName name="XDO_?RATING?113?">SLF!$E$19:$E$170</definedName>
    <definedName name="XDO_?RATING?114?">SLF!$E$19:$E$179</definedName>
    <definedName name="XDO_?RATING?115?">SLF!$E$19:$E$184</definedName>
    <definedName name="XDO_?RATING?116?">SDBF!$E$19:$E$25</definedName>
    <definedName name="XDO_?RATING?117?">SDBF!$E$19:$E$29</definedName>
    <definedName name="XDO_?RATING?118?">SDBF!$E$19:$E$37</definedName>
    <definedName name="XDO_?RATING?119?">SDBF!$E$19:$E$41</definedName>
    <definedName name="XDO_?RATING?12?">SLMF!$E$11:$E$129</definedName>
    <definedName name="XDO_?RATING?120?">SDBF!$E$19:$E$45</definedName>
    <definedName name="XDO_?RATING?121?">SDBF!$E$19:$E$57</definedName>
    <definedName name="XDO_?RATING?122?">SDBF!$E$19:$E$61</definedName>
    <definedName name="XDO_?RATING?123?">SDBF!$E$19:$E$72</definedName>
    <definedName name="XDO_?RATING?124?">SDBF!$E$19:$E$80</definedName>
    <definedName name="XDO_?RATING?125?">SDBF!$E$19:$E$85</definedName>
    <definedName name="XDO_?RATING?126?">SSF!$E$26:$E$33</definedName>
    <definedName name="XDO_?RATING?127?">SSF!$E$26:$E$69</definedName>
    <definedName name="XDO_?RATING?128?">SSF!$E$26:$E$117</definedName>
    <definedName name="XDO_?RATING?129?">SSF!$E$26:$E$124</definedName>
    <definedName name="XDO_?RATING?13?">SLMF!$E$11:$E$146</definedName>
    <definedName name="XDO_?RATING?130?">SSF!$E$26:$E$135</definedName>
    <definedName name="XDO_?RATING?131?">SSF!$E$26:$E$143</definedName>
    <definedName name="XDO_?RATING?132?">SSF!$E$26:$E$148</definedName>
    <definedName name="XDO_?RATING?133?">SCRF!$E$19:$E$47</definedName>
    <definedName name="XDO_?RATING?134?">SCRF!$E$19:$E$52</definedName>
    <definedName name="XDO_?RATING?135?">SCRF!$E$19:$E$60</definedName>
    <definedName name="XDO_?RATING?136?">SCRF!$E$19:$E$64</definedName>
    <definedName name="XDO_?RATING?137?">SCRF!$E$19:$E$73</definedName>
    <definedName name="XDO_?RATING?138?">SCRF!$E$19:$E$84</definedName>
    <definedName name="XDO_?RATING?139?">SCRF!$E$19:$E$95</definedName>
    <definedName name="XDO_?RATING?14?">SLMF!$E$11:$E$151</definedName>
    <definedName name="XDO_?RATING?140?">SCRF!$E$19:$E$103</definedName>
    <definedName name="XDO_?RATING?141?">SCRF!$E$19:$E$111</definedName>
    <definedName name="XDO_?RATING?142?">SCRF!$E$19:$E$116</definedName>
    <definedName name="XDO_?RATING?143?">SFEF!$E$11:$E$34</definedName>
    <definedName name="XDO_?RATING?144?">SFEF!$E$11:$E$38</definedName>
    <definedName name="XDO_?RATING?145?">SFEF!$E$11:$E$43</definedName>
    <definedName name="XDO_?RATING?146?">SFEF!$E$11:$E$68</definedName>
    <definedName name="XDO_?RATING?147?">SFEF!$E$11:$E$85</definedName>
    <definedName name="XDO_?RATING?148?">SFEF!$E$11:$E$90</definedName>
    <definedName name="XDO_?RATING?149?">SCHF!$E$11:$E$51</definedName>
    <definedName name="XDO_?RATING?15?">SLTEF!$E$11:$E$98</definedName>
    <definedName name="XDO_?RATING?150?">SCHF!$E$11:$E$112</definedName>
    <definedName name="XDO_?RATING?151?">SCHF!$E$11:$E$117</definedName>
    <definedName name="XDO_?RATING?152?">SCHF!$E$11:$E$124</definedName>
    <definedName name="XDO_?RATING?153?">SCHF!$E$11:$E$129</definedName>
    <definedName name="XDO_?RATING?154?">SCHF!$E$11:$E$134</definedName>
    <definedName name="XDO_?RATING?155?">SCHF!$E$11:$E$147</definedName>
    <definedName name="XDO_?RATING?156?">SCHF!$E$11:$E$151</definedName>
    <definedName name="XDO_?RATING?157?">SCHF!$E$11:$E$162</definedName>
    <definedName name="XDO_?RATING?158?">SCHF!$E$11:$E$170</definedName>
    <definedName name="XDO_?RATING?159?">SCHF!$E$11:$E$175</definedName>
    <definedName name="XDO_?RATING?16?">SLTEF!$E$11:$E$104</definedName>
    <definedName name="XDO_?RATING?160?">SMUSD!$E$19:$E$45</definedName>
    <definedName name="XDO_?RATING?161?">SMUSD!$E$19:$E$51</definedName>
    <definedName name="XDO_?RATING?162?">SMUSD!$E$19:$E$60</definedName>
    <definedName name="XDO_?RATING?163?">SMUSD!$E$19:$E$69</definedName>
    <definedName name="XDO_?RATING?164?">SMUSD!$E$19:$E$95</definedName>
    <definedName name="XDO_?RATING?165?">SMUSD!$E$19:$E$99</definedName>
    <definedName name="XDO_?RATING?166?">SMUSD!$E$19:$E$103</definedName>
    <definedName name="XDO_?RATING?167?">SMUSD!$E$19:$E$112</definedName>
    <definedName name="XDO_?RATING?168?">SMUSD!$E$19:$E$120</definedName>
    <definedName name="XDO_?RATING?169?">SMUSD!$E$19:$E$125</definedName>
    <definedName name="XDO_?RATING?17?">SLTEF!$E$11:$E$111</definedName>
    <definedName name="XDO_?RATING?170?">SMIDCAP!$E$11:$E$65</definedName>
    <definedName name="XDO_?RATING?171?">SMIDCAP!$E$11:$E$71</definedName>
    <definedName name="XDO_?RATING?172?">SMIDCAP!$E$11:$E$95</definedName>
    <definedName name="XDO_?RATING?173?">SMIDCAP!$E$11:$E$112</definedName>
    <definedName name="XDO_?RATING?174?">SMIDCAP!$E$11:$E$117</definedName>
    <definedName name="XDO_?RATING?175?">SMCMF!$E$24:$E$27</definedName>
    <definedName name="XDO_?RATING?176?">SMCMF!$E$24:$E$56</definedName>
    <definedName name="XDO_?RATING?177?">SMCMF!$E$24:$E$61</definedName>
    <definedName name="XDO_?RATING?178?">SMCOMMA!$E$11:$E$50</definedName>
    <definedName name="XDO_?RATING?179?">SMCOMMA!$E$11:$E$77</definedName>
    <definedName name="XDO_?RATING?18?">SLTEF!$E$11:$E$128</definedName>
    <definedName name="XDO_?RATING?180?">SMCOMMA!$E$11:$E$94</definedName>
    <definedName name="XDO_?RATING?181?">SMCOMMA!$E$11:$E$99</definedName>
    <definedName name="XDO_?RATING?182?">SMGF!$E$24:$E$27</definedName>
    <definedName name="XDO_?RATING?183?">SMGF!$E$24:$E$34</definedName>
    <definedName name="XDO_?RATING?184?">SMGF!$E$24:$E$48</definedName>
    <definedName name="XDO_?RATING?185?">SMGF!$E$24:$E$65</definedName>
    <definedName name="XDO_?RATING?186?">SMGF!$E$24:$E$70</definedName>
    <definedName name="XDO_?RATING?187?">SFLEXI!$E$11:$E$73</definedName>
    <definedName name="XDO_?RATING?188?">SFLEXI!$E$11:$E$78</definedName>
    <definedName name="XDO_?RATING?189?">SFLEXI!$E$11:$E$104</definedName>
    <definedName name="XDO_?RATING?19?">SLTEF!$E$11:$E$145</definedName>
    <definedName name="XDO_?RATING?190?">SFLEXI!$E$11:$E$121</definedName>
    <definedName name="XDO_?RATING?191?">SFLEXI!$E$11:$E$126</definedName>
    <definedName name="XDO_?RATING?192?">SMAAF!$E$11:$E$84</definedName>
    <definedName name="XDO_?RATING?193?">SMAAF!$E$11:$E$90</definedName>
    <definedName name="XDO_?RATING?194?">SMAAF!$E$11:$E$144</definedName>
    <definedName name="XDO_?RATING?195?">SMAAF!$E$11:$E$149</definedName>
    <definedName name="XDO_?RATING?196?">SMAAF!$E$11:$E$158</definedName>
    <definedName name="XDO_?RATING?197?">SMAAF!$E$11:$E$167</definedName>
    <definedName name="XDO_?RATING?198?">SMAAF!$E$11:$E$173</definedName>
    <definedName name="XDO_?RATING?199?">SMAAF!$E$11:$E$183</definedName>
    <definedName name="XDO_?RATING?2?">#REF!</definedName>
    <definedName name="XDO_?RATING?20?">SLTEF!$E$11:$E$150</definedName>
    <definedName name="XDO_?RATING?200?">SMAAF!$E$11:$E$193</definedName>
    <definedName name="XDO_?RATING?201?">SMAAF!$E$11:$E$198</definedName>
    <definedName name="XDO_?RATING?202?">SBLUECHIP!$E$11:$E$63</definedName>
    <definedName name="XDO_?RATING?203?">SBLUECHIP!$E$11:$E$92</definedName>
    <definedName name="XDO_?RATING?204?">SBLUECHIP!$E$11:$E$109</definedName>
    <definedName name="XDO_?RATING?205?">SBLUECHIP!$E$11:$E$114</definedName>
    <definedName name="XDO_?RATING?206?">SAOF!$E$11:$E$198</definedName>
    <definedName name="XDO_?RATING?207?">SAOF!$E$11:$E$231</definedName>
    <definedName name="XDO_?RATING?208?">SAOF!$E$11:$E$235</definedName>
    <definedName name="XDO_?RATING?209?">SAOF!$E$11:$E$245</definedName>
    <definedName name="XDO_?RATING?21?">#REF!</definedName>
    <definedName name="XDO_?RATING?210?">SAOF!$E$11:$E$255</definedName>
    <definedName name="XDO_?RATING?211?">SAOF!$E$11:$E$260</definedName>
    <definedName name="XDO_?RATING?212?">SIF!$E$11:$E$52</definedName>
    <definedName name="XDO_?RATING?213?">SIF!$E$11:$E$80</definedName>
    <definedName name="XDO_?RATING?214?">SIF!$E$11:$E$89</definedName>
    <definedName name="XDO_?RATING?215?">SIF!$E$11:$E$101</definedName>
    <definedName name="XDO_?RATING?216?">SIF!$E$11:$E$106</definedName>
    <definedName name="XDO_?RATING?217?">SMLDF!$E$19:$E$42</definedName>
    <definedName name="XDO_?RATING?218?">SMLDF!$E$19:$E$46</definedName>
    <definedName name="XDO_?RATING?219?">SMLDF!$E$19:$E$53</definedName>
    <definedName name="XDO_?RATING?22?">#REF!</definedName>
    <definedName name="XDO_?RATING?220?">SMLDF!$E$19:$E$57</definedName>
    <definedName name="XDO_?RATING?221?">SMLDF!$E$19:$E$62</definedName>
    <definedName name="XDO_?RATING?222?">SMLDF!$E$19:$E$71</definedName>
    <definedName name="XDO_?RATING?223?">SMLDF!$E$19:$E$87</definedName>
    <definedName name="XDO_?RATING?224?">SMLDF!$E$19:$E$92</definedName>
    <definedName name="XDO_?RATING?225?">SMLDF!$E$19:$E$103</definedName>
    <definedName name="XDO_?RATING?226?">SMLDF!$E$19:$E$111</definedName>
    <definedName name="XDO_?RATING?227?">SMLDF!$E$19:$E$116</definedName>
    <definedName name="XDO_?RATING?228?">SSTDF!$E$19:$E$75</definedName>
    <definedName name="XDO_?RATING?229?">SSTDF!$E$19:$E$79</definedName>
    <definedName name="XDO_?RATING?23?">#REF!</definedName>
    <definedName name="XDO_?RATING?230?">SSTDF!$E$19:$E$89</definedName>
    <definedName name="XDO_?RATING?231?">SSTDF!$E$19:$E$93</definedName>
    <definedName name="XDO_?RATING?232?">SSTDF!$E$19:$E$101</definedName>
    <definedName name="XDO_?RATING?233?">SSTDF!$E$19:$E$117</definedName>
    <definedName name="XDO_?RATING?234?">SSTDF!$E$19:$E$121</definedName>
    <definedName name="XDO_?RATING?235?">SSTDF!$E$19:$E$125</definedName>
    <definedName name="XDO_?RATING?236?">SSTDF!$E$19:$E$134</definedName>
    <definedName name="XDO_?RATING?237?">SSTDF!$E$19:$E$142</definedName>
    <definedName name="XDO_?RATING?238?">SSTDF!$E$19:$E$147</definedName>
    <definedName name="XDO_?RATING?239?">SETFGOLD!$E$44</definedName>
    <definedName name="XDO_?RATING?24?">#REF!</definedName>
    <definedName name="XDO_?RATING?240?">SETFGOLD!$E$44:$E$56</definedName>
    <definedName name="XDO_?RATING?241?">SETFGOLD!$E$44:$E$61</definedName>
    <definedName name="XDO_?RATING?242?">SPSU!$E$11:$E$35</definedName>
    <definedName name="XDO_?RATING?243?">SPSU!$E$11:$E$62</definedName>
    <definedName name="XDO_?RATING?244?">SPSU!$E$11:$E$79</definedName>
    <definedName name="XDO_?RATING?245?">SPSU!$E$11:$E$84</definedName>
    <definedName name="XDO_?RATING?246?">SGF!$E$44</definedName>
    <definedName name="XDO_?RATING?247?">SGF!$E$44:$E$54</definedName>
    <definedName name="XDO_?RATING?248?">SGF!$E$44:$E$59</definedName>
    <definedName name="XDO_?RATING?249?">SBISENSEX!$E$11:$E$40</definedName>
    <definedName name="XDO_?RATING?25?">SMGLF!$E$11:$E$54</definedName>
    <definedName name="XDO_?RATING?250?">SBISENSEX!$E$11:$E$83</definedName>
    <definedName name="XDO_?RATING?251?">SBISENSEX!$E$11:$E$88</definedName>
    <definedName name="XDO_?RATING?252?">SSCF!$E$11:$E$73</definedName>
    <definedName name="XDO_?RATING?253?">SSCF!$E$11:$E$101</definedName>
    <definedName name="XDO_?RATING?254?">SSCF!$E$11:$E$118</definedName>
    <definedName name="XDO_?RATING?255?">SSCF!$E$11:$E$123</definedName>
    <definedName name="XDO_?RATING?256?">SBPF!$E$19:$E$38</definedName>
    <definedName name="XDO_?RATING?257?">SBPF!$E$19:$E$46</definedName>
    <definedName name="XDO_?RATING?258?">SBPF!$E$19:$E$50</definedName>
    <definedName name="XDO_?RATING?259?">SBPF!$E$19:$E$54</definedName>
    <definedName name="XDO_?RATING?26?">SMGLF!$E$11:$E$81</definedName>
    <definedName name="XDO_?RATING?260?">SBPF!$E$19:$E$78</definedName>
    <definedName name="XDO_?RATING?261?">SBPF!$E$19:$E$82</definedName>
    <definedName name="XDO_?RATING?262?">SBPF!$E$19:$E$93</definedName>
    <definedName name="XDO_?RATING?263?">SBPF!$E$19:$E$101</definedName>
    <definedName name="XDO_?RATING?264?">SBPF!$E$19:$E$106</definedName>
    <definedName name="XDO_?RATING?265?">SBFS!$E$11:$E$48</definedName>
    <definedName name="XDO_?RATING?266?">SBFS!$E$11:$E$75</definedName>
    <definedName name="XDO_?RATING?267?">SBFS!$E$11:$E$92</definedName>
    <definedName name="XDO_?RATING?268?">SBFS!$E$11:$E$97</definedName>
    <definedName name="XDO_?RATING?269?">SETFNN50!$E$11:$E$60</definedName>
    <definedName name="XDO_?RATING?27?">SMGLF!$E$11:$E$98</definedName>
    <definedName name="XDO_?RATING?270?">SETFNN50!$E$11:$E$103</definedName>
    <definedName name="XDO_?RATING?271?">SETFNN50!$E$11:$E$108</definedName>
    <definedName name="XDO_?RATING?272?">SETFNIFBK!$E$11:$E$24</definedName>
    <definedName name="XDO_?RATING?273?">SETFNIFBK!$E$11:$E$67</definedName>
    <definedName name="XDO_?RATING?274?">SETFNIFBK!$E$11:$E$72</definedName>
    <definedName name="XDO_?RATING?275?">SETFBSE100!$E$11:$E$110</definedName>
    <definedName name="XDO_?RATING?276?">SETFBSE100!$E$11:$E$153</definedName>
    <definedName name="XDO_?RATING?277?">SETFBSE100!$E$11:$E$158</definedName>
    <definedName name="XDO_?RATING?278?">SESF!$E$11:$E$91</definedName>
    <definedName name="XDO_?RATING?279?">SESF!$E$11:$E$96</definedName>
    <definedName name="XDO_?RATING?28?">SMGLF!$E$11:$E$103</definedName>
    <definedName name="XDO_?RATING?280?">SESF!$E$11:$E$118</definedName>
    <definedName name="XDO_?RATING?281?">SESF!$E$11:$E$122</definedName>
    <definedName name="XDO_?RATING?282?">SESF!$E$11:$E$132</definedName>
    <definedName name="XDO_?RATING?283?">SESF!$E$11:$E$146</definedName>
    <definedName name="XDO_?RATING?284?">SESF!$E$11:$E$156</definedName>
    <definedName name="XDO_?RATING?285?">SESF!$E$11:$E$162</definedName>
    <definedName name="XDO_?RATING?286?">SESF!$E$11:$E$172</definedName>
    <definedName name="XDO_?RATING?287?">SESF!$E$11:$E$177</definedName>
    <definedName name="XDO_?RATING?288?">SETFNIF50!$E$11:$E$60</definedName>
    <definedName name="XDO_?RATING?289?">SETFNIF50!$E$11:$E$103</definedName>
    <definedName name="XDO_?RATING?29?">#REF!</definedName>
    <definedName name="XDO_?RATING?290?">SETFNIF50!$E$11:$E$108</definedName>
    <definedName name="XDO_?RATING?291?">SETF10GILT!$E$24</definedName>
    <definedName name="XDO_?RATING?292?">SETF10GILT!$E$24:$E$53</definedName>
    <definedName name="XDO_?RATING?293?">SETF10GILT!$E$24:$E$58</definedName>
    <definedName name="XDO_?RATING?294?">'SLTAF-IV'!$E$11:$E$39</definedName>
    <definedName name="XDO_?RATING?295?">'SLTAF-IV'!$E$11:$E$82</definedName>
    <definedName name="XDO_?RATING?296?">'SLTAF-IV'!$E$11:$E$87</definedName>
    <definedName name="XDO_?RATING?297?">'SLTAF-V'!$E$11:$E$41</definedName>
    <definedName name="XDO_?RATING?298?">'SLTAF-V'!$E$11:$E$84</definedName>
    <definedName name="XDO_?RATING?299?">'SLTAF-V'!$E$11:$E$89</definedName>
    <definedName name="XDO_?RATING?3?">#REF!</definedName>
    <definedName name="XDO_?RATING?30?">#REF!</definedName>
    <definedName name="XDO_?RATING?300?">'SLTAF-VI'!$E$11:$E$44</definedName>
    <definedName name="XDO_?RATING?301?">'SLTAF-VI'!$E$11:$E$87</definedName>
    <definedName name="XDO_?RATING?302?">'SLTAF-VI'!$E$11:$E$92</definedName>
    <definedName name="XDO_?RATING?303?">SETFSN50!$E$11:$E$60</definedName>
    <definedName name="XDO_?RATING?304?">SETFSN50!$E$11:$E$103</definedName>
    <definedName name="XDO_?RATING?305?">SETFSN50!$E$11:$E$108</definedName>
    <definedName name="XDO_?RATING?306?">SBIETFQLTY!$E$11:$E$40</definedName>
    <definedName name="XDO_?RATING?307?">SBIETFQLTY!$E$11:$E$83</definedName>
    <definedName name="XDO_?RATING?308?">SBIETFQLTY!$E$11:$E$88</definedName>
    <definedName name="XDO_?RATING?309?">SCBF!$E$19:$E$71</definedName>
    <definedName name="XDO_?RATING?31?">SEHF!$E$11:$E$52</definedName>
    <definedName name="XDO_?RATING?310?">SCBF!$E$19:$E$75</definedName>
    <definedName name="XDO_?RATING?311?">SCBF!$E$19:$E$84</definedName>
    <definedName name="XDO_?RATING?312?">SCBF!$E$19:$E$88</definedName>
    <definedName name="XDO_?RATING?313?">SCBF!$E$19:$E$92</definedName>
    <definedName name="XDO_?RATING?314?">SCBF!$E$19:$E$100</definedName>
    <definedName name="XDO_?RATING?315?">SCBF!$E$19:$E$107</definedName>
    <definedName name="XDO_?RATING?316?">SCBF!$E$19:$E$120</definedName>
    <definedName name="XDO_?RATING?317?">SCBF!$E$19:$E$124</definedName>
    <definedName name="XDO_?RATING?318?">SCBF!$E$19:$E$135</definedName>
    <definedName name="XDO_?RATING?319?">SCBF!$E$19:$E$143</definedName>
    <definedName name="XDO_?RATING?32?">SEHF!$E$11:$E$56</definedName>
    <definedName name="XDO_?RATING?320?">SCBF!$E$19:$E$148</definedName>
    <definedName name="XDO_?RATING?321?">SEMVF!$E$11:$E$60</definedName>
    <definedName name="XDO_?RATING?322?">SEMVF!$E$11:$E$103</definedName>
    <definedName name="XDO_?RATING?323?">SEMVF!$E$11:$E$108</definedName>
    <definedName name="XDO_?RATING?324?">'SFMP- Series 1'!$E$24</definedName>
    <definedName name="XDO_?RATING?325?">'SFMP- Series 1'!$E$24:$E$33</definedName>
    <definedName name="XDO_?RATING?326?">'SFMP- Series 1'!$E$24:$E$52</definedName>
    <definedName name="XDO_?RATING?327?">'SFMP- Series 1'!$E$24:$E$67</definedName>
    <definedName name="XDO_?RATING?328?">'SFMP- Series 1'!$E$24:$E$72</definedName>
    <definedName name="XDO_?RATING?329?">'SFMP- Series 6'!$E$24:$E$25</definedName>
    <definedName name="XDO_?RATING?33?">SEHF!$E$11:$E$63</definedName>
    <definedName name="XDO_?RATING?330?">'SFMP- Series 6'!$E$24:$E$32</definedName>
    <definedName name="XDO_?RATING?331?">'SFMP- Series 6'!$E$24:$E$51</definedName>
    <definedName name="XDO_?RATING?332?">'SFMP- Series 6'!$E$24:$E$66</definedName>
    <definedName name="XDO_?RATING?333?">'SFMP- Series 6'!$E$24:$E$71</definedName>
    <definedName name="XDO_?RATING?334?">'SFMP- Series 34'!$E$24:$E$25</definedName>
    <definedName name="XDO_?RATING?335?">'SFMP- Series 34'!$E$24:$E$29</definedName>
    <definedName name="XDO_?RATING?336?">'SFMP- Series 34'!$E$24:$E$46</definedName>
    <definedName name="XDO_?RATING?337?">'SFMP- Series 34'!$E$24:$E$61</definedName>
    <definedName name="XDO_?RATING?338?">'SFMP- Series 34'!$E$24:$E$66</definedName>
    <definedName name="XDO_?RATING?339?">'SMCBF-IP'!$E$11:$E$43</definedName>
    <definedName name="XDO_?RATING?34?">SEHF!$E$11:$E$116</definedName>
    <definedName name="XDO_?RATING?340?">'SMCBF-IP'!$E$11:$E$50</definedName>
    <definedName name="XDO_?RATING?341?">'SMCBF-IP'!$E$11:$E$58</definedName>
    <definedName name="XDO_?RATING?342?">'SMCBF-IP'!$E$11:$E$77</definedName>
    <definedName name="XDO_?RATING?343?">'SMCBF-IP'!$E$11:$E$94</definedName>
    <definedName name="XDO_?RATING?344?">'SMCBF-IP'!$E$11:$E$99</definedName>
    <definedName name="XDO_?RATING?345?">SFRDF!$E$19:$E$22</definedName>
    <definedName name="XDO_?RATING?346?">SFRDF!$E$19:$E$32</definedName>
    <definedName name="XDO_?RATING?347?">SFRDF!$E$19:$E$39</definedName>
    <definedName name="XDO_?RATING?348?">SFRDF!$E$19:$E$46</definedName>
    <definedName name="XDO_?RATING?349?">SFRDF!$E$19:$E$54</definedName>
    <definedName name="XDO_?RATING?35?">SEHF!$E$11:$E$122</definedName>
    <definedName name="XDO_?RATING?350?">SFRDF!$E$19:$E$67</definedName>
    <definedName name="XDO_?RATING?351?">SFRDF!$E$19:$E$75</definedName>
    <definedName name="XDO_?RATING?352?">SFRDF!$E$19:$E$80</definedName>
    <definedName name="XDO_?RATING?353?">SBIETFIT!$E$11:$E$20</definedName>
    <definedName name="XDO_?RATING?354?">SBIETFIT!$E$11:$E$63</definedName>
    <definedName name="XDO_?RATING?355?">SBIETFIT!$E$11:$E$68</definedName>
    <definedName name="XDO_?RATING?356?">SBIETFPB!$E$11:$E$20</definedName>
    <definedName name="XDO_?RATING?357?">SBIETFPB!$E$11:$E$63</definedName>
    <definedName name="XDO_?RATING?358?">SBIETFPB!$E$11:$E$68</definedName>
    <definedName name="XDO_?RATING?359?">'SRBF-AP'!$E$11:$E$64</definedName>
    <definedName name="XDO_?RATING?36?">SEHF!$E$11:$E$128</definedName>
    <definedName name="XDO_?RATING?360?">'SRBF-AP'!$E$11:$E$74</definedName>
    <definedName name="XDO_?RATING?361?">'SRBF-AP'!$E$11:$E$82</definedName>
    <definedName name="XDO_?RATING?362?">'SRBF-AP'!$E$11:$E$111</definedName>
    <definedName name="XDO_?RATING?363?">'SRBF-AP'!$E$11:$E$116</definedName>
    <definedName name="XDO_?RATING?364?">'SRBF-AHP'!$E$11:$E$64</definedName>
    <definedName name="XDO_?RATING?365?">'SRBF-AHP'!$E$11:$E$74</definedName>
    <definedName name="XDO_?RATING?366?">'SRBF-AHP'!$E$11:$E$82</definedName>
    <definedName name="XDO_?RATING?367?">'SRBF-AHP'!$E$11:$E$103</definedName>
    <definedName name="XDO_?RATING?368?">'SRBF-AHP'!$E$11:$E$109</definedName>
    <definedName name="XDO_?RATING?369?">'SRBF-AHP'!$E$11:$E$119</definedName>
    <definedName name="XDO_?RATING?37?">SEHF!$E$11:$E$134</definedName>
    <definedName name="XDO_?RATING?370?">'SRBF-AHP'!$E$11:$E$124</definedName>
    <definedName name="XDO_?RATING?371?">'SRBF-CHP'!$E$11:$E$63</definedName>
    <definedName name="XDO_?RATING?372?">'SRBF-CHP'!$E$11:$E$84</definedName>
    <definedName name="XDO_?RATING?373?">'SRBF-CHP'!$E$11:$E$92</definedName>
    <definedName name="XDO_?RATING?374?">'SRBF-CHP'!$E$11:$E$121</definedName>
    <definedName name="XDO_?RATING?375?">'SRBF-CHP'!$E$11:$E$126</definedName>
    <definedName name="XDO_?RATING?376?">'SRBF-CP'!$E$11:$E$63</definedName>
    <definedName name="XDO_?RATING?377?">'SRBF-CP'!$E$11:$E$83</definedName>
    <definedName name="XDO_?RATING?378?">'SRBF-CP'!$E$11:$E$118</definedName>
    <definedName name="XDO_?RATING?379?">'SRBF-CP'!$E$11:$E$123</definedName>
    <definedName name="XDO_?RATING?38?">SEHF!$E$11:$E$144</definedName>
    <definedName name="XDO_?RATING?380?">'SIA-US EQUITY FOF'!$E$44</definedName>
    <definedName name="XDO_?RATING?381?">'SIA-US EQUITY FOF'!$E$44:$E$56</definedName>
    <definedName name="XDO_?RATING?382?">'SIA-US EQUITY FOF'!$E$44:$E$61</definedName>
    <definedName name="XDO_?RATING?383?">'SNN50'!$E$11:$E$60</definedName>
    <definedName name="XDO_?RATING?384?">'SNN50'!$E$11:$E$103</definedName>
    <definedName name="XDO_?RATING?385?">'SNN50'!$E$11:$E$108</definedName>
    <definedName name="XDO_?RATING?386?">SBIETFCON!$E$11:$E$40</definedName>
    <definedName name="XDO_?RATING?387?">SBIETFCON!$E$11:$E$83</definedName>
    <definedName name="XDO_?RATING?388?">SBIETFCON!$E$11:$E$88</definedName>
    <definedName name="XDO_?RATING?389?">SBAF!$E$11:$E$90</definedName>
    <definedName name="XDO_?RATING?39?">SEHF!$E$11:$E$152</definedName>
    <definedName name="XDO_?RATING?390?">SBAF!$E$11:$E$96</definedName>
    <definedName name="XDO_?RATING?391?">SBAF!$E$11:$E$142</definedName>
    <definedName name="XDO_?RATING?392?">SBAF!$E$11:$E$146</definedName>
    <definedName name="XDO_?RATING?393?">SBAF!$E$11:$E$155</definedName>
    <definedName name="XDO_?RATING?394?">SBAF!$E$11:$E$160</definedName>
    <definedName name="XDO_?RATING?395?">SBAF!$E$11:$E$170</definedName>
    <definedName name="XDO_?RATING?396?">SBAF!$E$11:$E$176</definedName>
    <definedName name="XDO_?RATING?397?">SBAF!$E$11:$E$185</definedName>
    <definedName name="XDO_?RATING?398?">SBAF!$E$11:$E$197</definedName>
    <definedName name="XDO_?RATING?399?">SBAF!$E$11:$E$202</definedName>
    <definedName name="XDO_?RATING?4?">#REF!</definedName>
    <definedName name="XDO_?RATING?40?">SEHF!$E$11:$E$160</definedName>
    <definedName name="XDO_?RATING?400?">'SFMP- Series 51'!$E$36:$E$37</definedName>
    <definedName name="XDO_?RATING?401?">'SFMP- Series 51'!$E$36:$E$54</definedName>
    <definedName name="XDO_?RATING?402?">'SFMP- Series 51'!$E$36:$E$59</definedName>
    <definedName name="XDO_?RATING?403?">'SFMP- Series 52'!$E$26</definedName>
    <definedName name="XDO_?RATING?404?">'SFMP- Series 52'!$E$26:$E$39</definedName>
    <definedName name="XDO_?RATING?405?">'SFMP- Series 52'!$E$26:$E$56</definedName>
    <definedName name="XDO_?RATING?406?">'SFMP- Series 52'!$E$26:$E$61</definedName>
    <definedName name="XDO_?RATING?407?">'SFMP- Series 53'!$E$26:$E$33</definedName>
    <definedName name="XDO_?RATING?408?">'SFMP- Series 53'!$E$26:$E$47</definedName>
    <definedName name="XDO_?RATING?409?">'SFMP- Series 53'!$E$26:$E$53</definedName>
    <definedName name="XDO_?RATING?41?">SEHF!$E$11:$E$164</definedName>
    <definedName name="XDO_?RATING?410?">'SFMP- Series 53'!$E$26:$E$68</definedName>
    <definedName name="XDO_?RATING?411?">'SFMP- Series 53'!$E$26:$E$73</definedName>
    <definedName name="XDO_?RATING?412?">'SFMP- Series 54'!$E$24</definedName>
    <definedName name="XDO_?RATING?413?">'SFMP- Series 54'!$E$24:$E$30</definedName>
    <definedName name="XDO_?RATING?414?">'SFMP- Series 54'!$E$24:$E$42</definedName>
    <definedName name="XDO_?RATING?415?">'SFMP- Series 54'!$E$24:$E$46</definedName>
    <definedName name="XDO_?RATING?416?">'SFMP- Series 54'!$E$24:$E$61</definedName>
    <definedName name="XDO_?RATING?417?">'SFMP- Series 54'!$E$24:$E$66</definedName>
    <definedName name="XDO_?RATING?418?">'SFMP- Series 55'!$E$24</definedName>
    <definedName name="XDO_?RATING?419?">'SFMP- Series 55'!$E$24:$E$36</definedName>
    <definedName name="XDO_?RATING?42?">SEHF!$E$11:$E$173</definedName>
    <definedName name="XDO_?RATING?420?">'SFMP- Series 55'!$E$24:$E$47</definedName>
    <definedName name="XDO_?RATING?421?">'SFMP- Series 55'!$E$24:$E$56</definedName>
    <definedName name="XDO_?RATING?422?">'SFMP- Series 55'!$E$24:$E$71</definedName>
    <definedName name="XDO_?RATING?423?">'SFMP- Series 55'!$E$24:$E$76</definedName>
    <definedName name="XDO_?RATING?424?">'SFMP- Series 57'!$E$24</definedName>
    <definedName name="XDO_?RATING?425?">'SFMP- Series 57'!$E$24:$E$31</definedName>
    <definedName name="XDO_?RATING?426?">'SFMP- Series 57'!$E$24:$E$44</definedName>
    <definedName name="XDO_?RATING?427?">'SFMP- Series 57'!$E$24:$E$54</definedName>
    <definedName name="XDO_?RATING?428?">'SFMP- Series 57'!$E$24:$E$69</definedName>
    <definedName name="XDO_?RATING?429?">'SFMP- Series 57'!$E$24:$E$74</definedName>
    <definedName name="XDO_?RATING?43?">SEHF!$E$11:$E$185</definedName>
    <definedName name="XDO_?RATING?430?">'SFMP- Series 58'!$E$24</definedName>
    <definedName name="XDO_?RATING?431?">'SFMP- Series 58'!$E$24:$E$34</definedName>
    <definedName name="XDO_?RATING?432?">'SFMP- Series 58'!$E$24:$E$53</definedName>
    <definedName name="XDO_?RATING?433?">'SFMP- Series 58'!$E$24:$E$68</definedName>
    <definedName name="XDO_?RATING?434?">'SFMP- Series 58'!$E$24:$E$73</definedName>
    <definedName name="XDO_?RATING?435?">SCPSE!$E$52</definedName>
    <definedName name="XDO_?RATING?436?">SCPSE!$E$52:$E$57</definedName>
    <definedName name="XDO_?RATING?437?">'SFMP- Series 60'!$E$24</definedName>
    <definedName name="XDO_?RATING?438?">'SFMP- Series 60'!$E$24:$E$33</definedName>
    <definedName name="XDO_?RATING?439?">'SFMP- Series 60'!$E$24:$E$53</definedName>
    <definedName name="XDO_?RATING?44?">SEHF!$E$11:$E$190</definedName>
    <definedName name="XDO_?RATING?440?">'SFMP- Series 60'!$E$24:$E$68</definedName>
    <definedName name="XDO_?RATING?441?">'SFMP- Series 60'!$E$24:$E$73</definedName>
    <definedName name="XDO_?RATING?442?">SMCF!$E$11:$E$80</definedName>
    <definedName name="XDO_?RATING?443?">SMCF!$E$11:$E$107</definedName>
    <definedName name="XDO_?RATING?444?">SMCF!$E$11:$E$124</definedName>
    <definedName name="XDO_?RATING?445?">SMCF!$E$11:$E$129</definedName>
    <definedName name="XDO_?RATING?446?">'SFMP- Series 61'!$E$24:$E$25</definedName>
    <definedName name="XDO_?RATING?447?">'SFMP- Series 61'!$E$24:$E$39</definedName>
    <definedName name="XDO_?RATING?448?">'SFMP- Series 61'!$E$24:$E$62</definedName>
    <definedName name="XDO_?RATING?449?">'SFMP- Series 61'!$E$24:$E$77</definedName>
    <definedName name="XDO_?RATING?45?">#REF!</definedName>
    <definedName name="XDO_?RATING?450?">'SFMP- Series 61'!$E$24:$E$82</definedName>
    <definedName name="XDO_?RATING?451?">SNM150IF!$E$11:$E$159</definedName>
    <definedName name="XDO_?RATING?452?">SNM150IF!$E$11:$E$163</definedName>
    <definedName name="XDO_?RATING?453?">SNM150IF!$E$11:$E$206</definedName>
    <definedName name="XDO_?RATING?454?">SNM150IF!$E$11:$E$211</definedName>
    <definedName name="XDO_?RATING?455?">SNS250IF!$E$11:$E$259</definedName>
    <definedName name="XDO_?RATING?456?">SNS250IF!$E$11:$E$264</definedName>
    <definedName name="XDO_?RATING?457?">SNS250IF!$E$11:$E$307</definedName>
    <definedName name="XDO_?RATING?458?">SNS250IF!$E$11:$E$312</definedName>
    <definedName name="XDO_?RATING?459?">'SCIGI-JUN 2036'!$E$24</definedName>
    <definedName name="XDO_?RATING?46?">#REF!</definedName>
    <definedName name="XDO_?RATING?460?">'SCIGI-JUN 2036'!$E$24:$E$53</definedName>
    <definedName name="XDO_?RATING?461?">'SCIGI-JUN 2036'!$E$24:$E$58</definedName>
    <definedName name="XDO_?RATING?462?">'SCIGI-APR 2029'!$E$24</definedName>
    <definedName name="XDO_?RATING?463?">'SCIGI-APR 2029'!$E$24:$E$53</definedName>
    <definedName name="XDO_?RATING?464?">'SCIGI-APR 2029'!$E$24:$E$58</definedName>
    <definedName name="XDO_?RATING?465?">'SCISI-SEP 2027'!$E$24</definedName>
    <definedName name="XDO_?RATING?466?">'SCISI-SEP 2027'!$E$24:$E$50</definedName>
    <definedName name="XDO_?RATING?467?">'SCISI-SEP 2027'!$E$24:$E$77</definedName>
    <definedName name="XDO_?RATING?468?">'SCISI-SEP 2027'!$E$24:$E$82</definedName>
    <definedName name="XDO_?RATING?469?">SLDF!$E$24:$E$27</definedName>
    <definedName name="XDO_?RATING?47?">SMIF!$E$19:$E$35</definedName>
    <definedName name="XDO_?RATING?470?">SLDF!$E$24:$E$31</definedName>
    <definedName name="XDO_?RATING?471?">SLDF!$E$24:$E$52</definedName>
    <definedName name="XDO_?RATING?472?">SLDF!$E$24:$E$60</definedName>
    <definedName name="XDO_?RATING?473?">SLDF!$E$24:$E$65</definedName>
    <definedName name="XDO_?RATING?474?">SDYF!$E$11:$E$64</definedName>
    <definedName name="XDO_?RATING?475?">SDYF!$E$11:$E$71</definedName>
    <definedName name="XDO_?RATING?476?">SDYF!$E$11:$E$98</definedName>
    <definedName name="XDO_?RATING?477?">SDYF!$E$11:$E$115</definedName>
    <definedName name="XDO_?RATING?478?">SDYF!$E$11:$E$120</definedName>
    <definedName name="XDO_?RATING?479?">'SBI-BSE-SENSEX-IF'!$E$11:$E$40</definedName>
    <definedName name="XDO_?RATING?48?">SMIF!$E$19:$E$41</definedName>
    <definedName name="XDO_?RATING?480?">'SBI-BSE-SENSEX-IF'!$E$11:$E$83</definedName>
    <definedName name="XDO_?RATING?481?">'SBI-BSE-SENSEX-IF'!$E$11:$E$88</definedName>
    <definedName name="XDO_?RATING?482?">LIQUIDSBI!$E$52</definedName>
    <definedName name="XDO_?RATING?483?">LIQUIDSBI!$E$52:$E$57</definedName>
    <definedName name="XDO_?RATING?484?">SN50EWIF!$E$11:$E$60</definedName>
    <definedName name="XDO_?RATING?485?">SN50EWIF!$E$11:$E$103</definedName>
    <definedName name="XDO_?RATING?486?">SN50EWIF!$E$11:$E$108</definedName>
    <definedName name="XDO_?RATING?487?">SEOF!$E$11:$E$48</definedName>
    <definedName name="XDO_?RATING?488?">SEOF!$E$11:$E$75</definedName>
    <definedName name="XDO_?RATING?489?">SEOF!$E$11:$E$92</definedName>
    <definedName name="XDO_?RATING?49?">SMIF!$E$19:$E$48</definedName>
    <definedName name="XDO_?RATING?490?">SEOF!$E$11:$E$97</definedName>
    <definedName name="XDO_?RATING?491?">'SBI-AOF'!$E$11:$E$45</definedName>
    <definedName name="XDO_?RATING?492?">'SBI-AOF'!$E$11:$E$72</definedName>
    <definedName name="XDO_?RATING?493?">'SBI-AOF'!$E$11:$E$89</definedName>
    <definedName name="XDO_?RATING?494?">'SBI-AOF'!$E$11:$E$94</definedName>
    <definedName name="XDO_?RATING?495?">SETFSILVER!$E$44</definedName>
    <definedName name="XDO_?RATING?496?">SETFSILVER!$E$44:$E$56</definedName>
    <definedName name="XDO_?RATING?497?">SETFSILVER!$E$44:$E$61</definedName>
    <definedName name="XDO_?RATING?498?">'SETFSILVER-FOF'!$E$44</definedName>
    <definedName name="XDO_?RATING?499?">'SETFSILVER-FOF'!$E$44:$E$54</definedName>
    <definedName name="XDO_?RATING?5?">#REF!</definedName>
    <definedName name="XDO_?RATING?50?">SMIF!$E$19:$E$55</definedName>
    <definedName name="XDO_?RATING?500?">'SETFSILVER-FOF'!$E$44:$E$59</definedName>
    <definedName name="XDO_?RATING?501?">'SN50EW-ETF'!$E$11:$E$60</definedName>
    <definedName name="XDO_?RATING?502?">'SN50EW-ETF'!$E$11:$E$103</definedName>
    <definedName name="XDO_?RATING?503?">'SN50EW-ETF'!$E$11:$E$108</definedName>
    <definedName name="XDO_?RATING?504?">SIOF!$E$11:$E$48</definedName>
    <definedName name="XDO_?RATING?505?">SIOF!$E$11:$E$75</definedName>
    <definedName name="XDO_?RATING?506?">SIOF!$E$11:$E$92</definedName>
    <definedName name="XDO_?RATING?507?">SIOF!$E$11:$E$97</definedName>
    <definedName name="XDO_?RATING?508?">SN500IF!$E$11:$E$506</definedName>
    <definedName name="XDO_?RATING?509?">SN500IF!$E$11:$E$512</definedName>
    <definedName name="XDO_?RATING?51?">SMIF!$E$19:$E$59</definedName>
    <definedName name="XDO_?RATING?510?">SN500IF!$E$11:$E$555</definedName>
    <definedName name="XDO_?RATING?511?">SN500IF!$E$11:$E$560</definedName>
    <definedName name="XDO_?RATING?512?">SNICIF!$E$11:$E$40</definedName>
    <definedName name="XDO_?RATING?513?">SNICIF!$E$11:$E$83</definedName>
    <definedName name="XDO_?RATING?514?">SNICIF!$E$11:$E$88</definedName>
    <definedName name="XDO_?RATING?515?">SQF!$E$11:$E$39</definedName>
    <definedName name="XDO_?RATING?516?">SQF!$E$11:$E$82</definedName>
    <definedName name="XDO_?RATING?517?">SQF!$E$11:$E$87</definedName>
    <definedName name="XDO_?RATING?518?">SNBIF!$E$11:$E$24</definedName>
    <definedName name="XDO_?RATING?519?">SNBIF!$E$11:$E$67</definedName>
    <definedName name="XDO_?RATING?52?">SMIF!$E$19:$E$80</definedName>
    <definedName name="XDO_?RATING?520?">SNBIF!$E$11:$E$72</definedName>
    <definedName name="XDO_?RATING?521?">SNITIF!$E$11:$E$20</definedName>
    <definedName name="XDO_?RATING?522?">SNITIF!$E$11:$E$63</definedName>
    <definedName name="XDO_?RATING?523?">SNITIF!$E$11:$E$68</definedName>
    <definedName name="XDO_?RATING?524?">'SBI BSE PSU Bank ETF'!$E$11:$E$21</definedName>
    <definedName name="XDO_?RATING?525?">'SBI BSE PSU Bank ETF'!$E$11:$E$64</definedName>
    <definedName name="XDO_?RATING?526?">'SBI BSE PSU Bank ETF'!$E$11:$E$69</definedName>
    <definedName name="XDO_?RATING?527?">'SBI BSE PSU Bank Index Fund'!$E$11:$E$21</definedName>
    <definedName name="XDO_?RATING?528?">'SBI BSE PSU Bank Index Fund'!$E$11:$E$64</definedName>
    <definedName name="XDO_?RATING?529?">'SBI BSE PSU Bank Index Fund'!$E$11:$E$69</definedName>
    <definedName name="XDO_?RATING?53?">SMIF!$E$19:$E$84</definedName>
    <definedName name="XDO_?RATING?530?">SIPAAFOF!$E$44:$E$48</definedName>
    <definedName name="XDO_?RATING?531?">SIPAAFOF!$E$44:$E$58</definedName>
    <definedName name="XDO_?RATING?532?">SIPAAFOF!$E$44:$E$63</definedName>
    <definedName name="XDO_?RATING?533?">'SBI Nifty200 Quality 30'!$E$11:$E$40</definedName>
    <definedName name="XDO_?RATING?534?">'SBI Nifty200 Quality 30'!$E$11:$E$83</definedName>
    <definedName name="XDO_?RATING?535?">'SBI Nifty200 Quality 30'!$E$11:$E$88</definedName>
    <definedName name="XDO_?RATING?536?">'SBI Nifty200 Mom 30'!$E$11:$E$40</definedName>
    <definedName name="XDO_?RATING?537?">'SBI Nifty200 Mom 30'!$E$11:$E$83</definedName>
    <definedName name="XDO_?RATING?538?">'SBI Nifty200 Mom 30'!$E$11:$E$88</definedName>
    <definedName name="XDO_?RATING?539?">'SBI Nifty100 Low Vol 30'!$E$11:$E$40</definedName>
    <definedName name="XDO_?RATING?54?">SMIF!$E$19:$E$92</definedName>
    <definedName name="XDO_?RATING?540?">'SBI Nifty100 Low Vol 30'!$E$11:$E$83</definedName>
    <definedName name="XDO_?RATING?541?">'SBI Nifty100 Low Vol 30'!$E$11:$E$88</definedName>
    <definedName name="XDO_?RATING?542?">SBILIQETF!$E$52</definedName>
    <definedName name="XDO_?RATING?543?">SBILIQETF!$E$52:$E$57</definedName>
    <definedName name="XDO_?RATING?544?">SDAAAFOF!$E$44:$E$57</definedName>
    <definedName name="XDO_?RATING?545?">SDAAAFOF!$E$44:$E$67</definedName>
    <definedName name="XDO_?RATING?546?">SDAAAFOF!$E$44:$E$72</definedName>
    <definedName name="XDO_?RATING?547?">SQLF!$E$11:$E$56</definedName>
    <definedName name="XDO_?RATING?548?">SQLF!$E$11:$E$61</definedName>
    <definedName name="XDO_?RATING?549?">SQLF!$E$11:$E$86</definedName>
    <definedName name="XDO_?RATING?55?">SMIF!$E$19:$E$97</definedName>
    <definedName name="XDO_?RATING?550?">SQLF!$E$11:$E$103</definedName>
    <definedName name="XDO_?RATING?551?">SQLF!$E$11:$E$108</definedName>
    <definedName name="XDO_?RATING?552?">SNM150M50ETF!$E$11:$E$60</definedName>
    <definedName name="XDO_?RATING?553?">SNM150M50ETF!$E$11:$E$103</definedName>
    <definedName name="XDO_?RATING?554?">SNM150M50ETF!$E$11:$E$108</definedName>
    <definedName name="XDO_?RATING?555?">SNM150ETF!$E$11:$E$159</definedName>
    <definedName name="XDO_?RATING?556?">SNM150ETF!$E$11:$E$163</definedName>
    <definedName name="XDO_?RATING?557?">SNM150ETF!$E$11:$E$206</definedName>
    <definedName name="XDO_?RATING?558?">SNM150ETF!$E$11:$E$211</definedName>
    <definedName name="XDO_?RATING?559?">'SCRIBXFS3-6M'!$E$19:$E$27</definedName>
    <definedName name="XDO_?RATING?56?">#REF!</definedName>
    <definedName name="XDO_?RATING?560?">'SCRIBXFS3-6M'!$E$19:$E$50</definedName>
    <definedName name="XDO_?RATING?561?">'SCRIBXFS3-6M'!$E$19:$E$74</definedName>
    <definedName name="XDO_?RATING?562?">'SCRIBXFS3-6M'!$E$19:$E$93</definedName>
    <definedName name="XDO_?RATING?563?">'SCRIBXFS3-6M'!$E$19:$E$98</definedName>
    <definedName name="XDO_?RATING?564?">'CRIBXFS9-12M'!$E$19:$E$29</definedName>
    <definedName name="XDO_?RATING?565?">'CRIBXFS9-12M'!$E$19:$E$47</definedName>
    <definedName name="XDO_?RATING?566?">'CRIBXFS9-12M'!$E$19:$E$54</definedName>
    <definedName name="XDO_?RATING?567?">'CRIBXFS9-12M'!$E$19:$E$73</definedName>
    <definedName name="XDO_?RATING?568?">'CRIBXFS9-12M'!$E$19:$E$78</definedName>
    <definedName name="XDO_?RATING?569?">Nifty200Value30!$E$11:$E$40</definedName>
    <definedName name="XDO_?RATING?57?">#REF!</definedName>
    <definedName name="XDO_?RATING?570?">Nifty200Value30!$E$11:$E$87</definedName>
    <definedName name="XDO_?RATING?571?">NiftySmallCap250!$E$11:$E$259</definedName>
    <definedName name="XDO_?RATING?572?">NiftySmallCap250!$E$11:$E$264</definedName>
    <definedName name="XDO_?RATING?573?">NiftySmallCap250!$E$11:$E$307</definedName>
    <definedName name="XDO_?RATING?574?">NiftySmallCap250!$E$11:$E$312</definedName>
    <definedName name="XDO_?RATING?575?">'CRIIBX10-90GiltSDL29'!$E$24</definedName>
    <definedName name="XDO_?RATING?576?">'CRIIBX10-90GiltSDL29'!$E$24:$E$34</definedName>
    <definedName name="XDO_?RATING?577?">'CRIIBX10-90GiltSDL29'!$E$24:$E$61</definedName>
    <definedName name="XDO_?RATING?578?">'CRIIBX10-90GiltSDL29'!$E$24:$E$66</definedName>
    <definedName name="XDO_?RATING?579?">'G-Sec Jul2031'!$E$24:$E$25</definedName>
    <definedName name="XDO_?RATING?58?">SCOF!$E$11:$E$58</definedName>
    <definedName name="XDO_?RATING?580?">'G-Sec Jul2031'!$E$24:$E$54</definedName>
    <definedName name="XDO_?RATING?581?">'G-Sec Jul2031'!$E$24:$E$59</definedName>
    <definedName name="XDO_?RATING?582?">CRIIBXSDLIndexJune34!$E$26:$E$28</definedName>
    <definedName name="XDO_?RATING?583?">CRIIBXSDLIndexJune34!$E$26:$E$55</definedName>
    <definedName name="XDO_?RATING?584?">CRIIBXSDLIndexJune34!$E$26:$E$60</definedName>
    <definedName name="XDO_?RATING?585?">SNM150Mom50ETFFOF!$E$44</definedName>
    <definedName name="XDO_?RATING?586?">SNM150Mom50ETFFOF!$E$44:$E$54</definedName>
    <definedName name="XDO_?RATING?587?">SNM150Mom50ETFFOF!$E$44:$E$59</definedName>
    <definedName name="XDO_?RATING?588?">SBHF!$E$11:$E$43</definedName>
    <definedName name="XDO_?RATING?589?">SBHF!$E$11:$E$56</definedName>
    <definedName name="XDO_?RATING?59?">SCOF!$E$11:$E$64</definedName>
    <definedName name="XDO_?RATING?590?">SBHF!$E$11:$E$71</definedName>
    <definedName name="XDO_?RATING?591?">SBHF!$E$11:$E$76</definedName>
    <definedName name="XDO_?RATING?592?">SBHF!$E$11:$E$95</definedName>
    <definedName name="XDO_?RATING?593?">SBHF!$E$11:$E$100</definedName>
    <definedName name="XDO_?RATING?594?">#REF!</definedName>
    <definedName name="XDO_?RATING?595?">#REF!</definedName>
    <definedName name="XDO_?RATING?596?">#REF!</definedName>
    <definedName name="XDO_?RATING?597?">#REF!</definedName>
    <definedName name="XDO_?RATING?598?">#REF!</definedName>
    <definedName name="XDO_?RATING?599?">#REF!</definedName>
    <definedName name="XDO_?RATING?6?">#REF!</definedName>
    <definedName name="XDO_?RATING?60?">SCOF!$E$11:$E$87</definedName>
    <definedName name="XDO_?RATING?600?">#REF!</definedName>
    <definedName name="XDO_?RATING?601?">#REF!</definedName>
    <definedName name="XDO_?RATING?602?">#REF!</definedName>
    <definedName name="XDO_?RATING?603?">#REF!</definedName>
    <definedName name="XDO_?RATING?604?">#REF!</definedName>
    <definedName name="XDO_?RATING?605?">#REF!</definedName>
    <definedName name="XDO_?RATING?606?">#REF!</definedName>
    <definedName name="XDO_?RATING?607?">#REF!</definedName>
    <definedName name="XDO_?RATING?608?">#REF!</definedName>
    <definedName name="XDO_?RATING?609?">#REF!</definedName>
    <definedName name="XDO_?RATING?61?">SCOF!$E$11:$E$104</definedName>
    <definedName name="XDO_?RATING?610?">#REF!</definedName>
    <definedName name="XDO_?RATING?611?">#REF!</definedName>
    <definedName name="XDO_?RATING?612?">#REF!</definedName>
    <definedName name="XDO_?RATING?613?">#REF!</definedName>
    <definedName name="XDO_?RATING?614?">#REF!</definedName>
    <definedName name="XDO_?RATING?615?">#REF!</definedName>
    <definedName name="XDO_?RATING?616?">#REF!</definedName>
    <definedName name="XDO_?RATING?617?">#REF!</definedName>
    <definedName name="XDO_?RATING?618?">#REF!</definedName>
    <definedName name="XDO_?RATING?619?">#REF!</definedName>
    <definedName name="XDO_?RATING?62?">SCOF!$E$11:$E$109</definedName>
    <definedName name="XDO_?RATING?620?">#REF!</definedName>
    <definedName name="XDO_?RATING?621?">#REF!</definedName>
    <definedName name="XDO_?RATING?622?">#REF!</definedName>
    <definedName name="XDO_?RATING?623?">#REF!</definedName>
    <definedName name="XDO_?RATING?63?">STOF!$E$11:$E$31</definedName>
    <definedName name="XDO_?RATING?64?">STOF!$E$11:$E$38</definedName>
    <definedName name="XDO_?RATING?65?">STOF!$E$11:$E$43</definedName>
    <definedName name="XDO_?RATING?66?">STOF!$E$11:$E$66</definedName>
    <definedName name="XDO_?RATING?67?">STOF!$E$11:$E$83</definedName>
    <definedName name="XDO_?RATING?68?">STOF!$E$11:$E$88</definedName>
    <definedName name="XDO_?RATING?69?">SHOF!$E$11:$E$45</definedName>
    <definedName name="XDO_?RATING?7?">#REF!</definedName>
    <definedName name="XDO_?RATING?70?">SHOF!$E$11:$E$72</definedName>
    <definedName name="XDO_?RATING?71?">SHOF!$E$11:$E$89</definedName>
    <definedName name="XDO_?RATING?72?">SHOF!$E$11:$E$94</definedName>
    <definedName name="XDO_?RATING?73?">SCF!$E$11:$E$95</definedName>
    <definedName name="XDO_?RATING?74?">SCF!$E$11:$E$106</definedName>
    <definedName name="XDO_?RATING?75?">SCF!$E$11:$E$111</definedName>
    <definedName name="XDO_?RATING?76?">SCF!$E$11:$E$140</definedName>
    <definedName name="XDO_?RATING?77?">SCF!$E$11:$E$157</definedName>
    <definedName name="XDO_?RATING?78?">SCF!$E$11:$E$162</definedName>
    <definedName name="XDO_?RATING?79?">SNIF!$E$11:$E$60</definedName>
    <definedName name="XDO_?RATING?8?">#REF!</definedName>
    <definedName name="XDO_?RATING?80?">SNIF!$E$11:$E$103</definedName>
    <definedName name="XDO_?RATING?81?">SNIF!$E$11:$E$108</definedName>
    <definedName name="XDO_?RATING?82?">'SMCBF-SP'!$E$11:$E$31</definedName>
    <definedName name="XDO_?RATING?83?">'SMCBF-SP'!$E$11:$E$37</definedName>
    <definedName name="XDO_?RATING?84?">'SMCBF-SP'!$E$11:$E$53</definedName>
    <definedName name="XDO_?RATING?85?">'SMCBF-SP'!$E$11:$E$57</definedName>
    <definedName name="XDO_?RATING?86?">'SMCBF-SP'!$E$11:$E$67</definedName>
    <definedName name="XDO_?RATING?87?">'SMCBF-SP'!$E$11:$E$76</definedName>
    <definedName name="XDO_?RATING?88?">'SMCBF-SP'!$E$11:$E$85</definedName>
    <definedName name="XDO_?RATING?89?">'SMCBF-SP'!$E$11:$E$91</definedName>
    <definedName name="XDO_?RATING?9?">SLMF!$E$11:$E$94</definedName>
    <definedName name="XDO_?RATING?90?">'SMCBF-SP'!$E$11:$E$98</definedName>
    <definedName name="XDO_?RATING?91?">'SMCBF-SP'!$E$11:$E$110</definedName>
    <definedName name="XDO_?RATING?92?">'SMCBF-SP'!$E$11:$E$115</definedName>
    <definedName name="XDO_?RATING?93?">SOF!$E$36:$E$41</definedName>
    <definedName name="XDO_?RATING?94?">SOF!$E$36:$E$58</definedName>
    <definedName name="XDO_?RATING?95?">SOF!$E$36:$E$63</definedName>
    <definedName name="XDO_?RATING?96?">SMMDF!$E$12:$E$14</definedName>
    <definedName name="XDO_?RATING?97?">SMMDF!$E$12:$E$63</definedName>
    <definedName name="XDO_?RATING?98?">SMMDF!$E$12:$E$68</definedName>
    <definedName name="XDO_?RATING?99?">SMMDF!$E$12:$E$75</definedName>
    <definedName name="XDO_?REMARKS?">SMEEF!$O$11:$O$106</definedName>
    <definedName name="XDO_?REMARKS?1?">#REF!</definedName>
    <definedName name="XDO_?REMARKS?10?">SLMF!$K$11:$K$98</definedName>
    <definedName name="XDO_?REMARKS?100?">SMMDF!$K$12:$K$79</definedName>
    <definedName name="XDO_?REMARKS?101?">SMMDF!$K$12:$K$87</definedName>
    <definedName name="XDO_?REMARKS?102?">SMMDF!$K$12:$K$97</definedName>
    <definedName name="XDO_?REMARKS?103?">SMMDF!$K$12:$K$106</definedName>
    <definedName name="XDO_?REMARKS?104?">SMMDF!$K$12:$K$119</definedName>
    <definedName name="XDO_?REMARKS?105?">SMMDF!$K$12:$K$127</definedName>
    <definedName name="XDO_?REMARKS?106?">SMMDF!$K$12:$K$135</definedName>
    <definedName name="XDO_?REMARKS?107?">SMMDF!$K$12:$K$140</definedName>
    <definedName name="XDO_?REMARKS?108?">SLF!$K$19:$K$21</definedName>
    <definedName name="XDO_?REMARKS?109?">SLF!$K$19:$K$31</definedName>
    <definedName name="XDO_?REMARKS?11?">SLMF!$K$11:$K$105</definedName>
    <definedName name="XDO_?REMARKS?110?">SLF!$K$19:$K$118</definedName>
    <definedName name="XDO_?REMARKS?111?">SLF!$K$19:$K$148</definedName>
    <definedName name="XDO_?REMARKS?112?">SLF!$K$19:$K$159</definedName>
    <definedName name="XDO_?REMARKS?113?">SLF!$K$19:$K$170</definedName>
    <definedName name="XDO_?REMARKS?114?">SLF!$K$19:$K$179</definedName>
    <definedName name="XDO_?REMARKS?115?">SLF!$K$19:$K$184</definedName>
    <definedName name="XDO_?REMARKS?116?">SDBF!$K$19:$K$25</definedName>
    <definedName name="XDO_?REMARKS?117?">SDBF!$K$19:$K$29</definedName>
    <definedName name="XDO_?REMARKS?118?">SDBF!$K$19:$K$37</definedName>
    <definedName name="XDO_?REMARKS?119?">SDBF!$K$19:$K$41</definedName>
    <definedName name="XDO_?REMARKS?12?">SLMF!$K$11:$K$129</definedName>
    <definedName name="XDO_?REMARKS?120?">SDBF!$K$19:$K$45</definedName>
    <definedName name="XDO_?REMARKS?121?">SDBF!$K$19:$K$57</definedName>
    <definedName name="XDO_?REMARKS?122?">SDBF!$K$19:$K$61</definedName>
    <definedName name="XDO_?REMARKS?123?">SDBF!$K$19:$K$72</definedName>
    <definedName name="XDO_?REMARKS?124?">SDBF!$K$19:$K$80</definedName>
    <definedName name="XDO_?REMARKS?125?">SDBF!$K$19:$K$85</definedName>
    <definedName name="XDO_?REMARKS?126?">SSF!$K$26:$K$33</definedName>
    <definedName name="XDO_?REMARKS?127?">SSF!$K$26:$K$69</definedName>
    <definedName name="XDO_?REMARKS?128?">SSF!$K$26:$K$117</definedName>
    <definedName name="XDO_?REMARKS?129?">SSF!$K$26:$K$124</definedName>
    <definedName name="XDO_?REMARKS?13?">SLMF!$K$11:$K$146</definedName>
    <definedName name="XDO_?REMARKS?130?">SSF!$K$26:$K$135</definedName>
    <definedName name="XDO_?REMARKS?131?">SSF!$K$26:$K$143</definedName>
    <definedName name="XDO_?REMARKS?132?">SSF!$K$26:$K$148</definedName>
    <definedName name="XDO_?REMARKS?133?">SCRF!$K$19:$K$47</definedName>
    <definedName name="XDO_?REMARKS?134?">SCRF!$K$19:$K$52</definedName>
    <definedName name="XDO_?REMARKS?135?">SCRF!$K$19:$K$60</definedName>
    <definedName name="XDO_?REMARKS?136?">SCRF!$K$19:$K$64</definedName>
    <definedName name="XDO_?REMARKS?137?">SCRF!$K$19:$K$73</definedName>
    <definedName name="XDO_?REMARKS?138?">SCRF!$K$19:$K$84</definedName>
    <definedName name="XDO_?REMARKS?139?">SCRF!$K$19:$K$95</definedName>
    <definedName name="XDO_?REMARKS?14?">SLMF!$K$11:$K$151</definedName>
    <definedName name="XDO_?REMARKS?140?">SCRF!$K$19:$K$103</definedName>
    <definedName name="XDO_?REMARKS?141?">SCRF!$K$19:$K$111</definedName>
    <definedName name="XDO_?REMARKS?142?">SCRF!$K$19:$K$116</definedName>
    <definedName name="XDO_?REMARKS?143?">SFEF!$K$11:$K$34</definedName>
    <definedName name="XDO_?REMARKS?144?">SFEF!$K$11:$K$38</definedName>
    <definedName name="XDO_?REMARKS?145?">SFEF!$K$11:$K$43</definedName>
    <definedName name="XDO_?REMARKS?146?">SFEF!$K$11:$K$68</definedName>
    <definedName name="XDO_?REMARKS?147?">SFEF!$K$11:$K$85</definedName>
    <definedName name="XDO_?REMARKS?148?">SFEF!$K$11:$K$90</definedName>
    <definedName name="XDO_?REMARKS?149?">SCHF!$K$11:$K$51</definedName>
    <definedName name="XDO_?REMARKS?15?">SLTEF!$K$11:$K$98</definedName>
    <definedName name="XDO_?REMARKS?150?">SCHF!$K$11:$K$112</definedName>
    <definedName name="XDO_?REMARKS?151?">SCHF!$K$11:$K$117</definedName>
    <definedName name="XDO_?REMARKS?152?">SCHF!$K$11:$K$124</definedName>
    <definedName name="XDO_?REMARKS?153?">SCHF!$K$11:$K$129</definedName>
    <definedName name="XDO_?REMARKS?154?">SCHF!$K$11:$K$134</definedName>
    <definedName name="XDO_?REMARKS?155?">SCHF!$K$11:$K$147</definedName>
    <definedName name="XDO_?REMARKS?156?">SCHF!$K$11:$K$151</definedName>
    <definedName name="XDO_?REMARKS?157?">SCHF!$K$11:$K$162</definedName>
    <definedName name="XDO_?REMARKS?158?">SCHF!$K$11:$K$170</definedName>
    <definedName name="XDO_?REMARKS?159?">SCHF!$K$11:$K$175</definedName>
    <definedName name="XDO_?REMARKS?16?">SLTEF!$K$11:$K$104</definedName>
    <definedName name="XDO_?REMARKS?160?">SMUSD!$K$19:$K$45</definedName>
    <definedName name="XDO_?REMARKS?161?">SMUSD!$K$19:$K$51</definedName>
    <definedName name="XDO_?REMARKS?162?">SMUSD!$K$19:$K$60</definedName>
    <definedName name="XDO_?REMARKS?163?">SMUSD!$K$19:$K$69</definedName>
    <definedName name="XDO_?REMARKS?164?">SMUSD!$K$19:$K$95</definedName>
    <definedName name="XDO_?REMARKS?165?">SMUSD!$K$19:$K$99</definedName>
    <definedName name="XDO_?REMARKS?166?">SMUSD!$K$19:$K$103</definedName>
    <definedName name="XDO_?REMARKS?167?">SMUSD!$K$19:$K$112</definedName>
    <definedName name="XDO_?REMARKS?168?">SMUSD!$K$19:$K$120</definedName>
    <definedName name="XDO_?REMARKS?169?">SMUSD!$K$19:$K$125</definedName>
    <definedName name="XDO_?REMARKS?17?">SLTEF!$K$11:$K$111</definedName>
    <definedName name="XDO_?REMARKS?170?">SMIDCAP!$K$11:$K$65</definedName>
    <definedName name="XDO_?REMARKS?171?">SMIDCAP!$K$11:$K$71</definedName>
    <definedName name="XDO_?REMARKS?172?">SMIDCAP!$K$11:$K$95</definedName>
    <definedName name="XDO_?REMARKS?173?">SMIDCAP!$K$11:$K$112</definedName>
    <definedName name="XDO_?REMARKS?174?">SMIDCAP!$K$11:$K$117</definedName>
    <definedName name="XDO_?REMARKS?175?">SMCMF!$K$24:$K$27</definedName>
    <definedName name="XDO_?REMARKS?176?">SMCMF!$K$24:$K$56</definedName>
    <definedName name="XDO_?REMARKS?177?">SMCMF!$K$24:$K$61</definedName>
    <definedName name="XDO_?REMARKS?178?">SMCOMMA!$K$11:$K$50</definedName>
    <definedName name="XDO_?REMARKS?179?">SMCOMMA!$K$11:$K$77</definedName>
    <definedName name="XDO_?REMARKS?18?">SLTEF!$K$11:$K$128</definedName>
    <definedName name="XDO_?REMARKS?180?">SMCOMMA!$K$11:$K$94</definedName>
    <definedName name="XDO_?REMARKS?181?">SMCOMMA!$K$11:$K$99</definedName>
    <definedName name="XDO_?REMARKS?182?">SMGF!$K$24:$K$27</definedName>
    <definedName name="XDO_?REMARKS?183?">SMGF!$K$24:$K$34</definedName>
    <definedName name="XDO_?REMARKS?184?">SMGF!$K$24:$K$48</definedName>
    <definedName name="XDO_?REMARKS?185?">SMGF!$K$24:$K$65</definedName>
    <definedName name="XDO_?REMARKS?186?">SMGF!$K$24:$K$70</definedName>
    <definedName name="XDO_?REMARKS?187?">SFLEXI!$K$11:$K$73</definedName>
    <definedName name="XDO_?REMARKS?188?">SFLEXI!$K$11:$K$78</definedName>
    <definedName name="XDO_?REMARKS?189?">SFLEXI!$K$11:$K$104</definedName>
    <definedName name="XDO_?REMARKS?19?">SLTEF!$K$11:$K$145</definedName>
    <definedName name="XDO_?REMARKS?190?">SFLEXI!$K$11:$K$121</definedName>
    <definedName name="XDO_?REMARKS?191?">SFLEXI!$K$11:$K$126</definedName>
    <definedName name="XDO_?REMARKS?192?">SMAAF!$K$11:$K$84</definedName>
    <definedName name="XDO_?REMARKS?193?">SMAAF!$K$11:$K$90</definedName>
    <definedName name="XDO_?REMARKS?194?">SMAAF!$K$11:$K$144</definedName>
    <definedName name="XDO_?REMARKS?195?">SMAAF!$K$11:$K$149</definedName>
    <definedName name="XDO_?REMARKS?196?">SMAAF!$K$11:$K$158</definedName>
    <definedName name="XDO_?REMARKS?197?">SMAAF!$K$11:$K$167</definedName>
    <definedName name="XDO_?REMARKS?198?">SMAAF!$K$11:$K$173</definedName>
    <definedName name="XDO_?REMARKS?199?">SMAAF!$K$11:$K$183</definedName>
    <definedName name="XDO_?REMARKS?2?">#REF!</definedName>
    <definedName name="XDO_?REMARKS?20?">SLTEF!$K$11:$K$150</definedName>
    <definedName name="XDO_?REMARKS?200?">SMAAF!$K$11:$K$193</definedName>
    <definedName name="XDO_?REMARKS?201?">SMAAF!$K$11:$K$198</definedName>
    <definedName name="XDO_?REMARKS?202?">SBLUECHIP!$K$11:$K$63</definedName>
    <definedName name="XDO_?REMARKS?203?">SBLUECHIP!$K$11:$K$92</definedName>
    <definedName name="XDO_?REMARKS?204?">SBLUECHIP!$K$11:$K$109</definedName>
    <definedName name="XDO_?REMARKS?205?">SBLUECHIP!$K$11:$K$114</definedName>
    <definedName name="XDO_?REMARKS?206?">SAOF!$K$11:$K$198</definedName>
    <definedName name="XDO_?REMARKS?207?">SAOF!$K$11:$K$231</definedName>
    <definedName name="XDO_?REMARKS?208?">SAOF!$K$11:$K$235</definedName>
    <definedName name="XDO_?REMARKS?209?">SAOF!$K$11:$K$245</definedName>
    <definedName name="XDO_?REMARKS?21?">#REF!</definedName>
    <definedName name="XDO_?REMARKS?210?">SAOF!$K$11:$K$255</definedName>
    <definedName name="XDO_?REMARKS?211?">SAOF!$K$11:$K$260</definedName>
    <definedName name="XDO_?REMARKS?212?">SIF!$K$11:$K$52</definedName>
    <definedName name="XDO_?REMARKS?213?">SIF!$K$11:$K$80</definedName>
    <definedName name="XDO_?REMARKS?214?">SIF!$K$11:$K$89</definedName>
    <definedName name="XDO_?REMARKS?215?">SIF!$K$11:$K$101</definedName>
    <definedName name="XDO_?REMARKS?216?">SIF!$K$11:$K$106</definedName>
    <definedName name="XDO_?REMARKS?217?">SMLDF!$K$19:$K$42</definedName>
    <definedName name="XDO_?REMARKS?218?">SMLDF!$K$19:$K$46</definedName>
    <definedName name="XDO_?REMARKS?219?">SMLDF!$K$19:$K$53</definedName>
    <definedName name="XDO_?REMARKS?22?">#REF!</definedName>
    <definedName name="XDO_?REMARKS?220?">SMLDF!$K$19:$K$57</definedName>
    <definedName name="XDO_?REMARKS?221?">SMLDF!$K$19:$K$62</definedName>
    <definedName name="XDO_?REMARKS?222?">SMLDF!$K$19:$K$71</definedName>
    <definedName name="XDO_?REMARKS?223?">SMLDF!$K$19:$K$87</definedName>
    <definedName name="XDO_?REMARKS?224?">SMLDF!$K$19:$K$92</definedName>
    <definedName name="XDO_?REMARKS?225?">SMLDF!$K$19:$K$103</definedName>
    <definedName name="XDO_?REMARKS?226?">SMLDF!$K$19:$K$111</definedName>
    <definedName name="XDO_?REMARKS?227?">SMLDF!$K$19:$K$116</definedName>
    <definedName name="XDO_?REMARKS?228?">SSTDF!$K$19:$K$75</definedName>
    <definedName name="XDO_?REMARKS?229?">SSTDF!$K$19:$K$79</definedName>
    <definedName name="XDO_?REMARKS?23?">#REF!</definedName>
    <definedName name="XDO_?REMARKS?230?">SSTDF!$K$19:$K$89</definedName>
    <definedName name="XDO_?REMARKS?231?">SSTDF!$K$19:$K$93</definedName>
    <definedName name="XDO_?REMARKS?232?">SSTDF!$K$19:$K$101</definedName>
    <definedName name="XDO_?REMARKS?233?">SSTDF!$K$19:$K$117</definedName>
    <definedName name="XDO_?REMARKS?234?">SSTDF!$K$19:$K$121</definedName>
    <definedName name="XDO_?REMARKS?235?">SSTDF!$K$19:$K$125</definedName>
    <definedName name="XDO_?REMARKS?236?">SSTDF!$K$19:$K$134</definedName>
    <definedName name="XDO_?REMARKS?237?">SSTDF!$K$19:$K$142</definedName>
    <definedName name="XDO_?REMARKS?238?">SSTDF!$K$19:$K$147</definedName>
    <definedName name="XDO_?REMARKS?239?">SETFGOLD!$K$44</definedName>
    <definedName name="XDO_?REMARKS?24?">#REF!</definedName>
    <definedName name="XDO_?REMARKS?240?">SETFGOLD!$K$44:$K$56</definedName>
    <definedName name="XDO_?REMARKS?241?">SETFGOLD!$K$44:$K$61</definedName>
    <definedName name="XDO_?REMARKS?242?">SPSU!$K$11:$K$35</definedName>
    <definedName name="XDO_?REMARKS?243?">SPSU!$K$11:$K$62</definedName>
    <definedName name="XDO_?REMARKS?244?">SPSU!$K$11:$K$79</definedName>
    <definedName name="XDO_?REMARKS?245?">SPSU!$K$11:$K$84</definedName>
    <definedName name="XDO_?REMARKS?246?">SGF!$K$44</definedName>
    <definedName name="XDO_?REMARKS?247?">SGF!$K$44:$K$54</definedName>
    <definedName name="XDO_?REMARKS?248?">SGF!$K$44:$K$59</definedName>
    <definedName name="XDO_?REMARKS?249?">SBISENSEX!$K$11:$K$40</definedName>
    <definedName name="XDO_?REMARKS?25?">SMGLF!$K$11:$K$54</definedName>
    <definedName name="XDO_?REMARKS?250?">SBISENSEX!$K$11:$K$83</definedName>
    <definedName name="XDO_?REMARKS?251?">SBISENSEX!$K$11:$K$88</definedName>
    <definedName name="XDO_?REMARKS?252?">SSCF!$K$11:$K$73</definedName>
    <definedName name="XDO_?REMARKS?253?">SSCF!$K$11:$K$101</definedName>
    <definedName name="XDO_?REMARKS?254?">SSCF!$K$11:$K$118</definedName>
    <definedName name="XDO_?REMARKS?255?">SSCF!$K$11:$K$123</definedName>
    <definedName name="XDO_?REMARKS?256?">SBPF!$K$19:$K$38</definedName>
    <definedName name="XDO_?REMARKS?257?">SBPF!$K$19:$K$46</definedName>
    <definedName name="XDO_?REMARKS?258?">SBPF!$K$19:$K$50</definedName>
    <definedName name="XDO_?REMARKS?259?">SBPF!$K$19:$K$54</definedName>
    <definedName name="XDO_?REMARKS?26?">SMGLF!$K$11:$K$81</definedName>
    <definedName name="XDO_?REMARKS?260?">SBPF!$K$19:$K$78</definedName>
    <definedName name="XDO_?REMARKS?261?">SBPF!$K$19:$K$82</definedName>
    <definedName name="XDO_?REMARKS?262?">SBPF!$K$19:$K$93</definedName>
    <definedName name="XDO_?REMARKS?263?">SBPF!$K$19:$K$101</definedName>
    <definedName name="XDO_?REMARKS?264?">SBPF!$K$19:$K$106</definedName>
    <definedName name="XDO_?REMARKS?265?">SBFS!$K$11:$K$48</definedName>
    <definedName name="XDO_?REMARKS?266?">SBFS!$K$11:$K$75</definedName>
    <definedName name="XDO_?REMARKS?267?">SBFS!$K$11:$K$92</definedName>
    <definedName name="XDO_?REMARKS?268?">SBFS!$K$11:$K$97</definedName>
    <definedName name="XDO_?REMARKS?269?">SETFNN50!$K$11:$K$60</definedName>
    <definedName name="XDO_?REMARKS?27?">SMGLF!$K$11:$K$98</definedName>
    <definedName name="XDO_?REMARKS?270?">SETFNN50!$K$11:$K$103</definedName>
    <definedName name="XDO_?REMARKS?271?">SETFNN50!$K$11:$K$108</definedName>
    <definedName name="XDO_?REMARKS?272?">SETFNIFBK!$K$11:$K$24</definedName>
    <definedName name="XDO_?REMARKS?273?">SETFNIFBK!$K$11:$K$67</definedName>
    <definedName name="XDO_?REMARKS?274?">SETFNIFBK!$K$11:$K$72</definedName>
    <definedName name="XDO_?REMARKS?275?">SETFBSE100!$K$11:$K$110</definedName>
    <definedName name="XDO_?REMARKS?276?">SETFBSE100!$K$11:$K$153</definedName>
    <definedName name="XDO_?REMARKS?277?">SETFBSE100!$K$11:$K$158</definedName>
    <definedName name="XDO_?REMARKS?278?">SESF!$K$11:$K$91</definedName>
    <definedName name="XDO_?REMARKS?279?">SESF!$K$11:$K$96</definedName>
    <definedName name="XDO_?REMARKS?28?">SMGLF!$K$11:$K$103</definedName>
    <definedName name="XDO_?REMARKS?280?">SESF!$K$11:$K$118</definedName>
    <definedName name="XDO_?REMARKS?281?">SESF!$K$11:$K$122</definedName>
    <definedName name="XDO_?REMARKS?282?">SESF!$K$11:$K$132</definedName>
    <definedName name="XDO_?REMARKS?283?">SESF!$K$11:$K$146</definedName>
    <definedName name="XDO_?REMARKS?284?">SESF!$K$11:$K$156</definedName>
    <definedName name="XDO_?REMARKS?285?">SESF!$K$11:$K$162</definedName>
    <definedName name="XDO_?REMARKS?286?">SESF!$K$11:$K$172</definedName>
    <definedName name="XDO_?REMARKS?287?">SESF!$K$11:$K$177</definedName>
    <definedName name="XDO_?REMARKS?288?">SETFNIF50!$K$11:$K$60</definedName>
    <definedName name="XDO_?REMARKS?289?">SETFNIF50!$K$11:$K$103</definedName>
    <definedName name="XDO_?REMARKS?29?">#REF!</definedName>
    <definedName name="XDO_?REMARKS?290?">SETFNIF50!$K$11:$K$108</definedName>
    <definedName name="XDO_?REMARKS?291?">SETF10GILT!$K$24</definedName>
    <definedName name="XDO_?REMARKS?292?">SETF10GILT!$K$24:$K$53</definedName>
    <definedName name="XDO_?REMARKS?293?">SETF10GILT!$K$24:$K$58</definedName>
    <definedName name="XDO_?REMARKS?294?">'SLTAF-IV'!$K$11:$K$39</definedName>
    <definedName name="XDO_?REMARKS?295?">'SLTAF-IV'!$K$11:$K$82</definedName>
    <definedName name="XDO_?REMARKS?296?">'SLTAF-IV'!$K$11:$K$87</definedName>
    <definedName name="XDO_?REMARKS?297?">'SLTAF-V'!$K$11:$K$41</definedName>
    <definedName name="XDO_?REMARKS?298?">'SLTAF-V'!$K$11:$K$84</definedName>
    <definedName name="XDO_?REMARKS?299?">'SLTAF-V'!$K$11:$K$89</definedName>
    <definedName name="XDO_?REMARKS?3?">#REF!</definedName>
    <definedName name="XDO_?REMARKS?30?">#REF!</definedName>
    <definedName name="XDO_?REMARKS?300?">'SLTAF-VI'!$K$11:$K$44</definedName>
    <definedName name="XDO_?REMARKS?301?">'SLTAF-VI'!$K$11:$K$87</definedName>
    <definedName name="XDO_?REMARKS?302?">'SLTAF-VI'!$K$11:$K$92</definedName>
    <definedName name="XDO_?REMARKS?303?">SETFSN50!$K$11:$K$60</definedName>
    <definedName name="XDO_?REMARKS?304?">SETFSN50!$K$11:$K$103</definedName>
    <definedName name="XDO_?REMARKS?305?">SETFSN50!$K$11:$K$108</definedName>
    <definedName name="XDO_?REMARKS?306?">SBIETFQLTY!$K$11:$K$40</definedName>
    <definedName name="XDO_?REMARKS?307?">SBIETFQLTY!$K$11:$K$83</definedName>
    <definedName name="XDO_?REMARKS?308?">SBIETFQLTY!$K$11:$K$88</definedName>
    <definedName name="XDO_?REMARKS?309?">SCBF!$K$19:$K$71</definedName>
    <definedName name="XDO_?REMARKS?31?">SEHF!$K$11:$K$52</definedName>
    <definedName name="XDO_?REMARKS?310?">SCBF!$K$19:$K$75</definedName>
    <definedName name="XDO_?REMARKS?311?">SCBF!$K$19:$K$84</definedName>
    <definedName name="XDO_?REMARKS?312?">SCBF!$K$19:$K$88</definedName>
    <definedName name="XDO_?REMARKS?313?">SCBF!$K$19:$K$92</definedName>
    <definedName name="XDO_?REMARKS?314?">SCBF!$K$19:$K$100</definedName>
    <definedName name="XDO_?REMARKS?315?">SCBF!$K$19:$K$107</definedName>
    <definedName name="XDO_?REMARKS?316?">SCBF!$K$19:$K$120</definedName>
    <definedName name="XDO_?REMARKS?317?">SCBF!$K$19:$K$124</definedName>
    <definedName name="XDO_?REMARKS?318?">SCBF!$K$19:$K$135</definedName>
    <definedName name="XDO_?REMARKS?319?">SCBF!$K$19:$K$143</definedName>
    <definedName name="XDO_?REMARKS?32?">SEHF!$K$11:$K$56</definedName>
    <definedName name="XDO_?REMARKS?320?">SCBF!$K$19:$K$148</definedName>
    <definedName name="XDO_?REMARKS?321?">SEMVF!$K$11:$K$60</definedName>
    <definedName name="XDO_?REMARKS?322?">SEMVF!$K$11:$K$103</definedName>
    <definedName name="XDO_?REMARKS?323?">SEMVF!$K$11:$K$108</definedName>
    <definedName name="XDO_?REMARKS?324?">'SFMP- Series 1'!$K$24</definedName>
    <definedName name="XDO_?REMARKS?325?">'SFMP- Series 1'!$K$24:$K$33</definedName>
    <definedName name="XDO_?REMARKS?326?">'SFMP- Series 1'!$K$24:$K$52</definedName>
    <definedName name="XDO_?REMARKS?327?">'SFMP- Series 1'!$K$24:$K$67</definedName>
    <definedName name="XDO_?REMARKS?328?">'SFMP- Series 1'!$K$24:$K$72</definedName>
    <definedName name="XDO_?REMARKS?329?">'SFMP- Series 6'!$K$24:$K$25</definedName>
    <definedName name="XDO_?REMARKS?33?">SEHF!$K$11:$K$63</definedName>
    <definedName name="XDO_?REMARKS?330?">'SFMP- Series 6'!$K$24:$K$32</definedName>
    <definedName name="XDO_?REMARKS?331?">'SFMP- Series 6'!$K$24:$K$51</definedName>
    <definedName name="XDO_?REMARKS?332?">'SFMP- Series 6'!$K$24:$K$66</definedName>
    <definedName name="XDO_?REMARKS?333?">'SFMP- Series 6'!$K$24:$K$71</definedName>
    <definedName name="XDO_?REMARKS?334?">'SFMP- Series 34'!$K$24:$K$25</definedName>
    <definedName name="XDO_?REMARKS?335?">'SFMP- Series 34'!$K$24:$K$29</definedName>
    <definedName name="XDO_?REMARKS?336?">'SFMP- Series 34'!$K$24:$K$46</definedName>
    <definedName name="XDO_?REMARKS?337?">'SFMP- Series 34'!$K$24:$K$61</definedName>
    <definedName name="XDO_?REMARKS?338?">'SFMP- Series 34'!$K$24:$K$66</definedName>
    <definedName name="XDO_?REMARKS?339?">'SMCBF-IP'!$K$11:$K$43</definedName>
    <definedName name="XDO_?REMARKS?34?">SEHF!$K$11:$K$116</definedName>
    <definedName name="XDO_?REMARKS?340?">'SMCBF-IP'!$K$11:$K$50</definedName>
    <definedName name="XDO_?REMARKS?341?">'SMCBF-IP'!$K$11:$K$58</definedName>
    <definedName name="XDO_?REMARKS?342?">'SMCBF-IP'!$K$11:$K$77</definedName>
    <definedName name="XDO_?REMARKS?343?">'SMCBF-IP'!$K$11:$K$94</definedName>
    <definedName name="XDO_?REMARKS?344?">'SMCBF-IP'!$K$11:$K$99</definedName>
    <definedName name="XDO_?REMARKS?345?">SFRDF!$K$19:$K$22</definedName>
    <definedName name="XDO_?REMARKS?346?">SFRDF!$K$19:$K$32</definedName>
    <definedName name="XDO_?REMARKS?347?">SFRDF!$K$19:$K$39</definedName>
    <definedName name="XDO_?REMARKS?348?">SFRDF!$K$19:$K$46</definedName>
    <definedName name="XDO_?REMARKS?349?">SFRDF!$K$19:$K$54</definedName>
    <definedName name="XDO_?REMARKS?35?">SEHF!$K$11:$K$122</definedName>
    <definedName name="XDO_?REMARKS?350?">SFRDF!$K$19:$K$67</definedName>
    <definedName name="XDO_?REMARKS?351?">SFRDF!$K$19:$K$75</definedName>
    <definedName name="XDO_?REMARKS?352?">SFRDF!$K$19:$K$80</definedName>
    <definedName name="XDO_?REMARKS?353?">SBIETFIT!$K$11:$K$20</definedName>
    <definedName name="XDO_?REMARKS?354?">SBIETFIT!$K$11:$K$63</definedName>
    <definedName name="XDO_?REMARKS?355?">SBIETFIT!$K$11:$K$68</definedName>
    <definedName name="XDO_?REMARKS?356?">SBIETFPB!$K$11:$K$20</definedName>
    <definedName name="XDO_?REMARKS?357?">SBIETFPB!$K$11:$K$63</definedName>
    <definedName name="XDO_?REMARKS?358?">SBIETFPB!$K$11:$K$68</definedName>
    <definedName name="XDO_?REMARKS?359?">'SRBF-AP'!$K$11:$K$64</definedName>
    <definedName name="XDO_?REMARKS?36?">SEHF!$K$11:$K$128</definedName>
    <definedName name="XDO_?REMARKS?360?">'SRBF-AP'!$K$11:$K$74</definedName>
    <definedName name="XDO_?REMARKS?361?">'SRBF-AP'!$K$11:$K$82</definedName>
    <definedName name="XDO_?REMARKS?362?">'SRBF-AP'!$K$11:$K$111</definedName>
    <definedName name="XDO_?REMARKS?363?">'SRBF-AP'!$K$11:$K$116</definedName>
    <definedName name="XDO_?REMARKS?364?">'SRBF-AHP'!$K$11:$K$64</definedName>
    <definedName name="XDO_?REMARKS?365?">'SRBF-AHP'!$K$11:$K$74</definedName>
    <definedName name="XDO_?REMARKS?366?">'SRBF-AHP'!$K$11:$K$82</definedName>
    <definedName name="XDO_?REMARKS?367?">'SRBF-AHP'!$K$11:$K$103</definedName>
    <definedName name="XDO_?REMARKS?368?">'SRBF-AHP'!$K$11:$K$109</definedName>
    <definedName name="XDO_?REMARKS?369?">'SRBF-AHP'!$K$11:$K$119</definedName>
    <definedName name="XDO_?REMARKS?37?">SEHF!$K$11:$K$134</definedName>
    <definedName name="XDO_?REMARKS?370?">'SRBF-AHP'!$K$11:$K$124</definedName>
    <definedName name="XDO_?REMARKS?371?">'SRBF-CHP'!$K$11:$K$63</definedName>
    <definedName name="XDO_?REMARKS?372?">'SRBF-CHP'!$K$11:$K$84</definedName>
    <definedName name="XDO_?REMARKS?373?">'SRBF-CHP'!$K$11:$K$92</definedName>
    <definedName name="XDO_?REMARKS?374?">'SRBF-CHP'!$K$11:$K$121</definedName>
    <definedName name="XDO_?REMARKS?375?">'SRBF-CHP'!$K$11:$K$126</definedName>
    <definedName name="XDO_?REMARKS?376?">'SRBF-CP'!$K$11:$K$63</definedName>
    <definedName name="XDO_?REMARKS?377?">'SRBF-CP'!$K$11:$K$83</definedName>
    <definedName name="XDO_?REMARKS?378?">'SRBF-CP'!$K$11:$K$118</definedName>
    <definedName name="XDO_?REMARKS?379?">'SRBF-CP'!$K$11:$K$123</definedName>
    <definedName name="XDO_?REMARKS?38?">SEHF!$K$11:$K$144</definedName>
    <definedName name="XDO_?REMARKS?380?">'SIA-US EQUITY FOF'!$K$44</definedName>
    <definedName name="XDO_?REMARKS?381?">'SIA-US EQUITY FOF'!$K$44:$K$56</definedName>
    <definedName name="XDO_?REMARKS?382?">'SIA-US EQUITY FOF'!$K$44:$K$61</definedName>
    <definedName name="XDO_?REMARKS?383?">'SNN50'!$K$11:$K$60</definedName>
    <definedName name="XDO_?REMARKS?384?">'SNN50'!$K$11:$K$103</definedName>
    <definedName name="XDO_?REMARKS?385?">'SNN50'!$K$11:$K$108</definedName>
    <definedName name="XDO_?REMARKS?386?">SBIETFCON!$K$11:$K$40</definedName>
    <definedName name="XDO_?REMARKS?387?">SBIETFCON!$K$11:$K$83</definedName>
    <definedName name="XDO_?REMARKS?388?">SBIETFCON!$K$11:$K$88</definedName>
    <definedName name="XDO_?REMARKS?389?">SBAF!$K$11:$K$90</definedName>
    <definedName name="XDO_?REMARKS?39?">SEHF!$K$11:$K$152</definedName>
    <definedName name="XDO_?REMARKS?390?">SBAF!$K$11:$K$96</definedName>
    <definedName name="XDO_?REMARKS?391?">SBAF!$K$11:$K$142</definedName>
    <definedName name="XDO_?REMARKS?392?">SBAF!$K$11:$K$146</definedName>
    <definedName name="XDO_?REMARKS?393?">SBAF!$K$11:$K$155</definedName>
    <definedName name="XDO_?REMARKS?394?">SBAF!$K$11:$K$160</definedName>
    <definedName name="XDO_?REMARKS?395?">SBAF!$K$11:$K$170</definedName>
    <definedName name="XDO_?REMARKS?396?">SBAF!$K$11:$K$176</definedName>
    <definedName name="XDO_?REMARKS?397?">SBAF!$K$11:$K$185</definedName>
    <definedName name="XDO_?REMARKS?398?">SBAF!$K$11:$K$197</definedName>
    <definedName name="XDO_?REMARKS?399?">SBAF!$K$11:$K$202</definedName>
    <definedName name="XDO_?REMARKS?4?">#REF!</definedName>
    <definedName name="XDO_?REMARKS?40?">SEHF!$K$11:$K$160</definedName>
    <definedName name="XDO_?REMARKS?400?">'SFMP- Series 51'!$K$36:$K$37</definedName>
    <definedName name="XDO_?REMARKS?401?">'SFMP- Series 51'!$K$36:$K$54</definedName>
    <definedName name="XDO_?REMARKS?402?">'SFMP- Series 51'!$K$36:$K$59</definedName>
    <definedName name="XDO_?REMARKS?403?">'SFMP- Series 52'!$K$26</definedName>
    <definedName name="XDO_?REMARKS?404?">'SFMP- Series 52'!$K$26:$K$39</definedName>
    <definedName name="XDO_?REMARKS?405?">'SFMP- Series 52'!$K$26:$K$56</definedName>
    <definedName name="XDO_?REMARKS?406?">'SFMP- Series 52'!$K$26:$K$61</definedName>
    <definedName name="XDO_?REMARKS?407?">'SFMP- Series 53'!$K$26:$K$33</definedName>
    <definedName name="XDO_?REMARKS?408?">'SFMP- Series 53'!$K$26:$K$47</definedName>
    <definedName name="XDO_?REMARKS?409?">'SFMP- Series 53'!$K$26:$K$53</definedName>
    <definedName name="XDO_?REMARKS?41?">SEHF!$K$11:$K$164</definedName>
    <definedName name="XDO_?REMARKS?410?">'SFMP- Series 53'!$K$26:$K$68</definedName>
    <definedName name="XDO_?REMARKS?411?">'SFMP- Series 53'!$K$26:$K$73</definedName>
    <definedName name="XDO_?REMARKS?412?">'SFMP- Series 54'!$K$24</definedName>
    <definedName name="XDO_?REMARKS?413?">'SFMP- Series 54'!$K$24:$K$30</definedName>
    <definedName name="XDO_?REMARKS?414?">'SFMP- Series 54'!$K$24:$K$42</definedName>
    <definedName name="XDO_?REMARKS?415?">'SFMP- Series 54'!$K$24:$K$46</definedName>
    <definedName name="XDO_?REMARKS?416?">'SFMP- Series 54'!$K$24:$K$61</definedName>
    <definedName name="XDO_?REMARKS?417?">'SFMP- Series 54'!$K$24:$K$66</definedName>
    <definedName name="XDO_?REMARKS?418?">'SFMP- Series 55'!$K$24</definedName>
    <definedName name="XDO_?REMARKS?419?">'SFMP- Series 55'!$K$24:$K$36</definedName>
    <definedName name="XDO_?REMARKS?42?">SEHF!$K$11:$K$173</definedName>
    <definedName name="XDO_?REMARKS?420?">'SFMP- Series 55'!$K$24:$K$47</definedName>
    <definedName name="XDO_?REMARKS?421?">'SFMP- Series 55'!$K$24:$K$56</definedName>
    <definedName name="XDO_?REMARKS?422?">'SFMP- Series 55'!$K$24:$K$71</definedName>
    <definedName name="XDO_?REMARKS?423?">'SFMP- Series 55'!$K$24:$K$76</definedName>
    <definedName name="XDO_?REMARKS?424?">'SFMP- Series 57'!$K$24</definedName>
    <definedName name="XDO_?REMARKS?425?">'SFMP- Series 57'!$K$24:$K$31</definedName>
    <definedName name="XDO_?REMARKS?426?">'SFMP- Series 57'!$K$24:$K$44</definedName>
    <definedName name="XDO_?REMARKS?427?">'SFMP- Series 57'!$K$24:$K$54</definedName>
    <definedName name="XDO_?REMARKS?428?">'SFMP- Series 57'!$K$24:$K$69</definedName>
    <definedName name="XDO_?REMARKS?429?">'SFMP- Series 57'!$K$24:$K$74</definedName>
    <definedName name="XDO_?REMARKS?43?">SEHF!$K$11:$K$185</definedName>
    <definedName name="XDO_?REMARKS?430?">'SFMP- Series 58'!$K$24</definedName>
    <definedName name="XDO_?REMARKS?431?">'SFMP- Series 58'!$K$24:$K$34</definedName>
    <definedName name="XDO_?REMARKS?432?">'SFMP- Series 58'!$K$24:$K$53</definedName>
    <definedName name="XDO_?REMARKS?433?">'SFMP- Series 58'!$K$24:$K$68</definedName>
    <definedName name="XDO_?REMARKS?434?">'SFMP- Series 58'!$K$24:$K$73</definedName>
    <definedName name="XDO_?REMARKS?435?">SCPSE!$K$52</definedName>
    <definedName name="XDO_?REMARKS?436?">SCPSE!$K$52:$K$57</definedName>
    <definedName name="XDO_?REMARKS?437?">'SFMP- Series 60'!$K$24</definedName>
    <definedName name="XDO_?REMARKS?438?">'SFMP- Series 60'!$K$24:$K$33</definedName>
    <definedName name="XDO_?REMARKS?439?">'SFMP- Series 60'!$K$24:$K$53</definedName>
    <definedName name="XDO_?REMARKS?44?">SEHF!$K$11:$K$190</definedName>
    <definedName name="XDO_?REMARKS?440?">'SFMP- Series 60'!$K$24:$K$68</definedName>
    <definedName name="XDO_?REMARKS?441?">'SFMP- Series 60'!$K$24:$K$73</definedName>
    <definedName name="XDO_?REMARKS?442?">SMCF!$K$11:$K$80</definedName>
    <definedName name="XDO_?REMARKS?443?">SMCF!$K$11:$K$107</definedName>
    <definedName name="XDO_?REMARKS?444?">SMCF!$K$11:$K$124</definedName>
    <definedName name="XDO_?REMARKS?445?">SMCF!$K$11:$K$129</definedName>
    <definedName name="XDO_?REMARKS?446?">'SFMP- Series 61'!$K$24:$K$25</definedName>
    <definedName name="XDO_?REMARKS?447?">'SFMP- Series 61'!$K$24:$K$39</definedName>
    <definedName name="XDO_?REMARKS?448?">'SFMP- Series 61'!$K$24:$K$62</definedName>
    <definedName name="XDO_?REMARKS?449?">'SFMP- Series 61'!$K$24:$K$77</definedName>
    <definedName name="XDO_?REMARKS?45?">#REF!</definedName>
    <definedName name="XDO_?REMARKS?450?">'SFMP- Series 61'!$K$24:$K$82</definedName>
    <definedName name="XDO_?REMARKS?451?">SNM150IF!$K$11:$K$159</definedName>
    <definedName name="XDO_?REMARKS?452?">SNM150IF!$K$11:$K$163</definedName>
    <definedName name="XDO_?REMARKS?453?">SNM150IF!$K$11:$K$206</definedName>
    <definedName name="XDO_?REMARKS?454?">SNM150IF!$K$11:$K$211</definedName>
    <definedName name="XDO_?REMARKS?455?">SNS250IF!$K$11:$K$259</definedName>
    <definedName name="XDO_?REMARKS?456?">SNS250IF!$K$11:$K$264</definedName>
    <definedName name="XDO_?REMARKS?457?">SNS250IF!$K$11:$K$307</definedName>
    <definedName name="XDO_?REMARKS?458?">SNS250IF!$K$11:$K$312</definedName>
    <definedName name="XDO_?REMARKS?459?">'SCIGI-JUN 2036'!$K$24</definedName>
    <definedName name="XDO_?REMARKS?46?">#REF!</definedName>
    <definedName name="XDO_?REMARKS?460?">'SCIGI-JUN 2036'!$K$24:$K$53</definedName>
    <definedName name="XDO_?REMARKS?461?">'SCIGI-JUN 2036'!$K$24:$K$58</definedName>
    <definedName name="XDO_?REMARKS?462?">'SCIGI-APR 2029'!$K$24</definedName>
    <definedName name="XDO_?REMARKS?463?">'SCIGI-APR 2029'!$K$24:$K$53</definedName>
    <definedName name="XDO_?REMARKS?464?">'SCIGI-APR 2029'!$K$24:$K$58</definedName>
    <definedName name="XDO_?REMARKS?465?">'SCISI-SEP 2027'!$K$24</definedName>
    <definedName name="XDO_?REMARKS?466?">'SCISI-SEP 2027'!$K$24:$K$50</definedName>
    <definedName name="XDO_?REMARKS?467?">'SCISI-SEP 2027'!$K$24:$K$77</definedName>
    <definedName name="XDO_?REMARKS?468?">'SCISI-SEP 2027'!$K$24:$K$82</definedName>
    <definedName name="XDO_?REMARKS?469?">SLDF!$K$24:$K$27</definedName>
    <definedName name="XDO_?REMARKS?47?">SMIF!$K$19:$K$35</definedName>
    <definedName name="XDO_?REMARKS?470?">SLDF!$K$24:$K$31</definedName>
    <definedName name="XDO_?REMARKS?471?">SLDF!$K$24:$K$52</definedName>
    <definedName name="XDO_?REMARKS?472?">SLDF!$K$24:$K$60</definedName>
    <definedName name="XDO_?REMARKS?473?">SLDF!$K$24:$K$65</definedName>
    <definedName name="XDO_?REMARKS?474?">SDYF!$K$11:$K$64</definedName>
    <definedName name="XDO_?REMARKS?475?">SDYF!$K$11:$K$71</definedName>
    <definedName name="XDO_?REMARKS?476?">SDYF!$K$11:$K$98</definedName>
    <definedName name="XDO_?REMARKS?477?">SDYF!$K$11:$K$115</definedName>
    <definedName name="XDO_?REMARKS?478?">SDYF!$K$11:$K$120</definedName>
    <definedName name="XDO_?REMARKS?479?">'SBI-BSE-SENSEX-IF'!$K$11:$K$40</definedName>
    <definedName name="XDO_?REMARKS?48?">SMIF!$K$19:$K$41</definedName>
    <definedName name="XDO_?REMARKS?480?">'SBI-BSE-SENSEX-IF'!$K$11:$K$83</definedName>
    <definedName name="XDO_?REMARKS?481?">'SBI-BSE-SENSEX-IF'!$K$11:$K$88</definedName>
    <definedName name="XDO_?REMARKS?482?">LIQUIDSBI!$K$52</definedName>
    <definedName name="XDO_?REMARKS?483?">LIQUIDSBI!$K$52:$K$57</definedName>
    <definedName name="XDO_?REMARKS?484?">SN50EWIF!$K$11:$K$60</definedName>
    <definedName name="XDO_?REMARKS?485?">SN50EWIF!$K$11:$K$103</definedName>
    <definedName name="XDO_?REMARKS?486?">SN50EWIF!$K$11:$K$108</definedName>
    <definedName name="XDO_?REMARKS?487?">SEOF!$K$11:$K$48</definedName>
    <definedName name="XDO_?REMARKS?488?">SEOF!$K$11:$K$75</definedName>
    <definedName name="XDO_?REMARKS?489?">SEOF!$K$11:$K$92</definedName>
    <definedName name="XDO_?REMARKS?49?">SMIF!$K$19:$K$48</definedName>
    <definedName name="XDO_?REMARKS?490?">SEOF!$K$11:$K$97</definedName>
    <definedName name="XDO_?REMARKS?491?">'SBI-AOF'!$K$11:$K$45</definedName>
    <definedName name="XDO_?REMARKS?492?">'SBI-AOF'!$K$11:$K$72</definedName>
    <definedName name="XDO_?REMARKS?493?">'SBI-AOF'!$K$11:$K$89</definedName>
    <definedName name="XDO_?REMARKS?494?">'SBI-AOF'!$K$11:$K$94</definedName>
    <definedName name="XDO_?REMARKS?495?">SETFSILVER!$K$44</definedName>
    <definedName name="XDO_?REMARKS?496?">SETFSILVER!$K$44:$K$56</definedName>
    <definedName name="XDO_?REMARKS?497?">SETFSILVER!$K$44:$K$61</definedName>
    <definedName name="XDO_?REMARKS?498?">'SETFSILVER-FOF'!$K$44</definedName>
    <definedName name="XDO_?REMARKS?499?">'SETFSILVER-FOF'!$K$44:$K$54</definedName>
    <definedName name="XDO_?REMARKS?5?">#REF!</definedName>
    <definedName name="XDO_?REMARKS?50?">SMIF!$K$19:$K$55</definedName>
    <definedName name="XDO_?REMARKS?500?">'SETFSILVER-FOF'!$K$44:$K$59</definedName>
    <definedName name="XDO_?REMARKS?501?">'SN50EW-ETF'!$K$11:$K$60</definedName>
    <definedName name="XDO_?REMARKS?502?">'SN50EW-ETF'!$K$11:$K$103</definedName>
    <definedName name="XDO_?REMARKS?503?">'SN50EW-ETF'!$K$11:$K$108</definedName>
    <definedName name="XDO_?REMARKS?504?">SIOF!$K$11:$K$48</definedName>
    <definedName name="XDO_?REMARKS?505?">SIOF!$K$11:$K$75</definedName>
    <definedName name="XDO_?REMARKS?506?">SIOF!$K$11:$K$92</definedName>
    <definedName name="XDO_?REMARKS?507?">SIOF!$K$11:$K$97</definedName>
    <definedName name="XDO_?REMARKS?508?">SN500IF!$K$11:$K$506</definedName>
    <definedName name="XDO_?REMARKS?509?">SN500IF!$K$11:$K$512</definedName>
    <definedName name="XDO_?REMARKS?51?">SMIF!$K$19:$K$59</definedName>
    <definedName name="XDO_?REMARKS?510?">SN500IF!$K$11:$K$555</definedName>
    <definedName name="XDO_?REMARKS?511?">SN500IF!$K$11:$K$560</definedName>
    <definedName name="XDO_?REMARKS?512?">SNICIF!$K$11:$K$40</definedName>
    <definedName name="XDO_?REMARKS?513?">SNICIF!$K$11:$K$83</definedName>
    <definedName name="XDO_?REMARKS?514?">SNICIF!$K$11:$K$88</definedName>
    <definedName name="XDO_?REMARKS?515?">SQF!$K$11:$K$39</definedName>
    <definedName name="XDO_?REMARKS?516?">SQF!$K$11:$K$82</definedName>
    <definedName name="XDO_?REMARKS?517?">SQF!$K$11:$K$87</definedName>
    <definedName name="XDO_?REMARKS?518?">SNBIF!$K$11:$K$24</definedName>
    <definedName name="XDO_?REMARKS?519?">SNBIF!$K$11:$K$67</definedName>
    <definedName name="XDO_?REMARKS?52?">SMIF!$K$19:$K$80</definedName>
    <definedName name="XDO_?REMARKS?520?">SNBIF!$K$11:$K$72</definedName>
    <definedName name="XDO_?REMARKS?521?">SNITIF!$K$11:$K$20</definedName>
    <definedName name="XDO_?REMARKS?522?">SNITIF!$K$11:$K$63</definedName>
    <definedName name="XDO_?REMARKS?523?">SNITIF!$K$11:$K$68</definedName>
    <definedName name="XDO_?REMARKS?524?">'SBI BSE PSU Bank ETF'!$K$11:$K$21</definedName>
    <definedName name="XDO_?REMARKS?525?">'SBI BSE PSU Bank ETF'!$K$11:$K$64</definedName>
    <definedName name="XDO_?REMARKS?526?">'SBI BSE PSU Bank ETF'!$K$11:$K$69</definedName>
    <definedName name="XDO_?REMARKS?527?">'SBI BSE PSU Bank Index Fund'!$K$11:$K$21</definedName>
    <definedName name="XDO_?REMARKS?528?">'SBI BSE PSU Bank Index Fund'!$K$11:$K$64</definedName>
    <definedName name="XDO_?REMARKS?529?">'SBI BSE PSU Bank Index Fund'!$K$11:$K$69</definedName>
    <definedName name="XDO_?REMARKS?53?">SMIF!$K$19:$K$84</definedName>
    <definedName name="XDO_?REMARKS?530?">SIPAAFOF!$K$44:$K$48</definedName>
    <definedName name="XDO_?REMARKS?531?">SIPAAFOF!$K$44:$K$58</definedName>
    <definedName name="XDO_?REMARKS?532?">SIPAAFOF!$K$44:$K$63</definedName>
    <definedName name="XDO_?REMARKS?533?">'SBI Nifty200 Quality 30'!$K$11:$K$40</definedName>
    <definedName name="XDO_?REMARKS?534?">'SBI Nifty200 Quality 30'!$K$11:$K$83</definedName>
    <definedName name="XDO_?REMARKS?535?">'SBI Nifty200 Quality 30'!$K$11:$K$88</definedName>
    <definedName name="XDO_?REMARKS?536?">'SBI Nifty200 Mom 30'!$K$11:$K$40</definedName>
    <definedName name="XDO_?REMARKS?537?">'SBI Nifty200 Mom 30'!$K$11:$K$83</definedName>
    <definedName name="XDO_?REMARKS?538?">'SBI Nifty200 Mom 30'!$K$11:$K$88</definedName>
    <definedName name="XDO_?REMARKS?539?">'SBI Nifty100 Low Vol 30'!$K$11:$K$40</definedName>
    <definedName name="XDO_?REMARKS?54?">SMIF!$K$19:$K$92</definedName>
    <definedName name="XDO_?REMARKS?540?">'SBI Nifty100 Low Vol 30'!$K$11:$K$83</definedName>
    <definedName name="XDO_?REMARKS?541?">'SBI Nifty100 Low Vol 30'!$K$11:$K$88</definedName>
    <definedName name="XDO_?REMARKS?542?">SBILIQETF!$K$52</definedName>
    <definedName name="XDO_?REMARKS?543?">SBILIQETF!$K$52:$K$57</definedName>
    <definedName name="XDO_?REMARKS?544?">SDAAAFOF!$K$44:$K$57</definedName>
    <definedName name="XDO_?REMARKS?545?">SDAAAFOF!$K$44:$K$67</definedName>
    <definedName name="XDO_?REMARKS?546?">SDAAAFOF!$K$44:$K$72</definedName>
    <definedName name="XDO_?REMARKS?547?">SQLF!$K$11:$K$56</definedName>
    <definedName name="XDO_?REMARKS?548?">SQLF!$K$11:$K$61</definedName>
    <definedName name="XDO_?REMARKS?549?">SQLF!$K$11:$K$86</definedName>
    <definedName name="XDO_?REMARKS?55?">SMIF!$K$19:$K$97</definedName>
    <definedName name="XDO_?REMARKS?550?">SQLF!$K$11:$K$103</definedName>
    <definedName name="XDO_?REMARKS?551?">SQLF!$K$11:$K$108</definedName>
    <definedName name="XDO_?REMARKS?552?">SNM150M50ETF!$K$11:$K$60</definedName>
    <definedName name="XDO_?REMARKS?553?">SNM150M50ETF!$K$11:$K$103</definedName>
    <definedName name="XDO_?REMARKS?554?">SNM150M50ETF!$K$11:$K$108</definedName>
    <definedName name="XDO_?REMARKS?555?">SNM150ETF!$K$11:$K$159</definedName>
    <definedName name="XDO_?REMARKS?556?">SNM150ETF!$K$11:$K$163</definedName>
    <definedName name="XDO_?REMARKS?557?">SNM150ETF!$K$11:$K$206</definedName>
    <definedName name="XDO_?REMARKS?558?">SNM150ETF!$K$11:$K$211</definedName>
    <definedName name="XDO_?REMARKS?559?">'SCRIBXFS3-6M'!$K$19:$K$27</definedName>
    <definedName name="XDO_?REMARKS?56?">#REF!</definedName>
    <definedName name="XDO_?REMARKS?560?">'SCRIBXFS3-6M'!$K$19:$K$50</definedName>
    <definedName name="XDO_?REMARKS?561?">'SCRIBXFS3-6M'!$K$19:$K$74</definedName>
    <definedName name="XDO_?REMARKS?562?">'SCRIBXFS3-6M'!$K$19:$K$93</definedName>
    <definedName name="XDO_?REMARKS?563?">'SCRIBXFS3-6M'!$K$19:$K$98</definedName>
    <definedName name="XDO_?REMARKS?564?">'CRIBXFS9-12M'!$K$19:$K$29</definedName>
    <definedName name="XDO_?REMARKS?565?">'CRIBXFS9-12M'!$K$19:$K$47</definedName>
    <definedName name="XDO_?REMARKS?566?">'CRIBXFS9-12M'!$K$19:$K$54</definedName>
    <definedName name="XDO_?REMARKS?567?">'CRIBXFS9-12M'!$K$19:$K$73</definedName>
    <definedName name="XDO_?REMARKS?568?">'CRIBXFS9-12M'!$K$19:$K$78</definedName>
    <definedName name="XDO_?REMARKS?569?">Nifty200Value30!$K$11:$K$40</definedName>
    <definedName name="XDO_?REMARKS?57?">#REF!</definedName>
    <definedName name="XDO_?REMARKS?570?">Nifty200Value30!$K$11:$K$87</definedName>
    <definedName name="XDO_?REMARKS?571?">NiftySmallCap250!$K$11:$K$259</definedName>
    <definedName name="XDO_?REMARKS?572?">NiftySmallCap250!$K$11:$K$264</definedName>
    <definedName name="XDO_?REMARKS?573?">NiftySmallCap250!$K$11:$K$307</definedName>
    <definedName name="XDO_?REMARKS?574?">NiftySmallCap250!$K$11:$K$312</definedName>
    <definedName name="XDO_?REMARKS?575?">'CRIIBX10-90GiltSDL29'!$K$24</definedName>
    <definedName name="XDO_?REMARKS?576?">'CRIIBX10-90GiltSDL29'!$K$24:$K$34</definedName>
    <definedName name="XDO_?REMARKS?577?">'CRIIBX10-90GiltSDL29'!$K$24:$K$61</definedName>
    <definedName name="XDO_?REMARKS?578?">'CRIIBX10-90GiltSDL29'!$K$24:$K$66</definedName>
    <definedName name="XDO_?REMARKS?579?">'G-Sec Jul2031'!$K$24:$K$25</definedName>
    <definedName name="XDO_?REMARKS?58?">SCOF!$K$11:$K$58</definedName>
    <definedName name="XDO_?REMARKS?580?">'G-Sec Jul2031'!$K$24:$K$54</definedName>
    <definedName name="XDO_?REMARKS?581?">'G-Sec Jul2031'!$K$24:$K$59</definedName>
    <definedName name="XDO_?REMARKS?582?">CRIIBXSDLIndexJune34!$K$26:$K$28</definedName>
    <definedName name="XDO_?REMARKS?583?">CRIIBXSDLIndexJune34!$K$26:$K$55</definedName>
    <definedName name="XDO_?REMARKS?584?">CRIIBXSDLIndexJune34!$K$26:$K$60</definedName>
    <definedName name="XDO_?REMARKS?585?">SNM150Mom50ETFFOF!$K$44</definedName>
    <definedName name="XDO_?REMARKS?586?">SNM150Mom50ETFFOF!$K$44:$K$54</definedName>
    <definedName name="XDO_?REMARKS?587?">SNM150Mom50ETFFOF!$K$44:$K$59</definedName>
    <definedName name="XDO_?REMARKS?588?">SBHF!$K$11:$K$43</definedName>
    <definedName name="XDO_?REMARKS?589?">SBHF!$K$11:$K$56</definedName>
    <definedName name="XDO_?REMARKS?59?">SCOF!$K$11:$K$64</definedName>
    <definedName name="XDO_?REMARKS?590?">SBHF!$K$11:$K$71</definedName>
    <definedName name="XDO_?REMARKS?591?">SBHF!$K$11:$K$76</definedName>
    <definedName name="XDO_?REMARKS?592?">SBHF!$K$11:$K$95</definedName>
    <definedName name="XDO_?REMARKS?593?">SBHF!$K$11:$K$100</definedName>
    <definedName name="XDO_?REMARKS?594?">#REF!</definedName>
    <definedName name="XDO_?REMARKS?595?">#REF!</definedName>
    <definedName name="XDO_?REMARKS?596?">#REF!</definedName>
    <definedName name="XDO_?REMARKS?597?">#REF!</definedName>
    <definedName name="XDO_?REMARKS?598?">#REF!</definedName>
    <definedName name="XDO_?REMARKS?599?">#REF!</definedName>
    <definedName name="XDO_?REMARKS?6?">#REF!</definedName>
    <definedName name="XDO_?REMARKS?60?">SCOF!$K$11:$K$87</definedName>
    <definedName name="XDO_?REMARKS?600?">#REF!</definedName>
    <definedName name="XDO_?REMARKS?601?">#REF!</definedName>
    <definedName name="XDO_?REMARKS?602?">#REF!</definedName>
    <definedName name="XDO_?REMARKS?603?">#REF!</definedName>
    <definedName name="XDO_?REMARKS?604?">#REF!</definedName>
    <definedName name="XDO_?REMARKS?605?">#REF!</definedName>
    <definedName name="XDO_?REMARKS?606?">#REF!</definedName>
    <definedName name="XDO_?REMARKS?607?">#REF!</definedName>
    <definedName name="XDO_?REMARKS?608?">#REF!</definedName>
    <definedName name="XDO_?REMARKS?609?">#REF!</definedName>
    <definedName name="XDO_?REMARKS?61?">SCOF!$K$11:$K$104</definedName>
    <definedName name="XDO_?REMARKS?610?">#REF!</definedName>
    <definedName name="XDO_?REMARKS?611?">#REF!</definedName>
    <definedName name="XDO_?REMARKS?612?">#REF!</definedName>
    <definedName name="XDO_?REMARKS?613?">#REF!</definedName>
    <definedName name="XDO_?REMARKS?614?">#REF!</definedName>
    <definedName name="XDO_?REMARKS?615?">#REF!</definedName>
    <definedName name="XDO_?REMARKS?616?">#REF!</definedName>
    <definedName name="XDO_?REMARKS?617?">#REF!</definedName>
    <definedName name="XDO_?REMARKS?618?">#REF!</definedName>
    <definedName name="XDO_?REMARKS?619?">#REF!</definedName>
    <definedName name="XDO_?REMARKS?62?">SCOF!$K$11:$K$109</definedName>
    <definedName name="XDO_?REMARKS?620?">#REF!</definedName>
    <definedName name="XDO_?REMARKS?621?">#REF!</definedName>
    <definedName name="XDO_?REMARKS?622?">#REF!</definedName>
    <definedName name="XDO_?REMARKS?623?">#REF!</definedName>
    <definedName name="XDO_?REMARKS?63?">STOF!$K$11:$K$31</definedName>
    <definedName name="XDO_?REMARKS?64?">STOF!$K$11:$K$38</definedName>
    <definedName name="XDO_?REMARKS?65?">STOF!$K$11:$K$43</definedName>
    <definedName name="XDO_?REMARKS?66?">STOF!$K$11:$K$66</definedName>
    <definedName name="XDO_?REMARKS?67?">STOF!$K$11:$K$83</definedName>
    <definedName name="XDO_?REMARKS?68?">STOF!$K$11:$K$88</definedName>
    <definedName name="XDO_?REMARKS?69?">SHOF!$K$11:$K$45</definedName>
    <definedName name="XDO_?REMARKS?7?">#REF!</definedName>
    <definedName name="XDO_?REMARKS?70?">SHOF!$K$11:$K$72</definedName>
    <definedName name="XDO_?REMARKS?71?">SHOF!$K$11:$K$89</definedName>
    <definedName name="XDO_?REMARKS?72?">SHOF!$K$11:$K$94</definedName>
    <definedName name="XDO_?REMARKS?73?">SCF!$K$11:$K$95</definedName>
    <definedName name="XDO_?REMARKS?74?">SCF!$K$11:$K$106</definedName>
    <definedName name="XDO_?REMARKS?75?">SCF!$K$11:$K$111</definedName>
    <definedName name="XDO_?REMARKS?76?">SCF!$K$11:$K$140</definedName>
    <definedName name="XDO_?REMARKS?77?">SCF!$K$11:$K$157</definedName>
    <definedName name="XDO_?REMARKS?78?">SCF!$K$11:$K$162</definedName>
    <definedName name="XDO_?REMARKS?79?">SNIF!$K$11:$K$60</definedName>
    <definedName name="XDO_?REMARKS?8?">#REF!</definedName>
    <definedName name="XDO_?REMARKS?80?">SNIF!$K$11:$K$103</definedName>
    <definedName name="XDO_?REMARKS?81?">SNIF!$K$11:$K$108</definedName>
    <definedName name="XDO_?REMARKS?82?">'SMCBF-SP'!$K$11:$K$31</definedName>
    <definedName name="XDO_?REMARKS?83?">'SMCBF-SP'!$K$11:$K$37</definedName>
    <definedName name="XDO_?REMARKS?84?">'SMCBF-SP'!$K$11:$K$53</definedName>
    <definedName name="XDO_?REMARKS?85?">'SMCBF-SP'!$K$11:$K$57</definedName>
    <definedName name="XDO_?REMARKS?86?">'SMCBF-SP'!$K$11:$K$67</definedName>
    <definedName name="XDO_?REMARKS?87?">'SMCBF-SP'!$K$11:$K$76</definedName>
    <definedName name="XDO_?REMARKS?88?">'SMCBF-SP'!$K$11:$K$85</definedName>
    <definedName name="XDO_?REMARKS?89?">'SMCBF-SP'!$K$11:$K$91</definedName>
    <definedName name="XDO_?REMARKS?9?">SLMF!$K$11:$K$94</definedName>
    <definedName name="XDO_?REMARKS?90?">'SMCBF-SP'!$K$11:$K$98</definedName>
    <definedName name="XDO_?REMARKS?91?">'SMCBF-SP'!$K$11:$K$110</definedName>
    <definedName name="XDO_?REMARKS?92?">'SMCBF-SP'!$K$11:$K$115</definedName>
    <definedName name="XDO_?REMARKS?93?">SOF!$K$36:$K$41</definedName>
    <definedName name="XDO_?REMARKS?94?">SOF!$K$36:$K$58</definedName>
    <definedName name="XDO_?REMARKS?95?">SOF!$K$36:$K$63</definedName>
    <definedName name="XDO_?REMARKS?96?">SMMDF!$K$12:$K$14</definedName>
    <definedName name="XDO_?REMARKS?97?">SMMDF!$K$12:$K$63</definedName>
    <definedName name="XDO_?REMARKS?98?">SMMDF!$K$12:$K$68</definedName>
    <definedName name="XDO_?REMARKS?99?">SMMDF!$K$12:$K$75</definedName>
    <definedName name="XDO_?SUB_CATEGORY?">SMEEF!$C$10</definedName>
    <definedName name="XDO_?TDATE?">SMEEF!$D$4</definedName>
    <definedName name="XDO_?TITL?">SMEEF!$A$8:$A$54</definedName>
    <definedName name="XDO_?TITL?1?">#REF!</definedName>
    <definedName name="XDO_?TITL?10?">#REF!</definedName>
    <definedName name="XDO_?TITL?100?">'SETFSILVER-FOF'!$A$42:$A$44</definedName>
    <definedName name="XDO_?TITL?101?">'SN50EW-ETF'!$A$8:$A$60</definedName>
    <definedName name="XDO_?TITL?102?">SIOF!$A$8:$A$48</definedName>
    <definedName name="XDO_?TITL?103?">SN500IF!$A$8:$A$506</definedName>
    <definedName name="XDO_?TITL?104?">SNICIF!$A$8:$A$40</definedName>
    <definedName name="XDO_?TITL?105?">SQF!$A$8:$A$39</definedName>
    <definedName name="XDO_?TITL?106?">SNBIF!$A$8:$A$24</definedName>
    <definedName name="XDO_?TITL?107?">SNITIF!$A$8:$A$20</definedName>
    <definedName name="XDO_?TITL?108?">'SBI BSE PSU Bank ETF'!$A$8:$A$21</definedName>
    <definedName name="XDO_?TITL?109?">'SBI BSE PSU Bank Index Fund'!$A$8:$A$21</definedName>
    <definedName name="XDO_?TITL?11?">SEHF!$A$8:$A$52</definedName>
    <definedName name="XDO_?TITL?110?">SIPAAFOF!$A$42:$A$48</definedName>
    <definedName name="XDO_?TITL?111?">'SBI Nifty200 Quality 30'!$A$8:$A$40</definedName>
    <definedName name="XDO_?TITL?112?">'SBI Nifty200 Mom 30'!$A$8:$A$40</definedName>
    <definedName name="XDO_?TITL?113?">'SBI Nifty100 Low Vol 30'!$A$8:$A$40</definedName>
    <definedName name="XDO_?TITL?114?">SBILIQETF!$A$42:$A$52</definedName>
    <definedName name="XDO_?TITL?115?">SDAAAFOF!$A$42:$A$57</definedName>
    <definedName name="XDO_?TITL?116?">SQLF!$A$8:$A$56</definedName>
    <definedName name="XDO_?TITL?117?">SNM150M50ETF!$A$8:$A$60</definedName>
    <definedName name="XDO_?TITL?118?">SNM150ETF!$A$8:$A$159</definedName>
    <definedName name="XDO_?TITL?119?">'SCRIBXFS3-6M'!$A$16:$A$27</definedName>
    <definedName name="XDO_?TITL?12?">#REF!</definedName>
    <definedName name="XDO_?TITL?120?">'CRIBXFS9-12M'!$A$16:$A$29</definedName>
    <definedName name="XDO_?TITL?121?">Nifty200Value30!$A$8:$A$40</definedName>
    <definedName name="XDO_?TITL?122?">NiftySmallCap250!$A$8:$A$259</definedName>
    <definedName name="XDO_?TITL?123?">'CRIIBX10-90GiltSDL29'!$A$16:$A$24</definedName>
    <definedName name="XDO_?TITL?124?">'G-Sec Jul2031'!$A$16:$A$25</definedName>
    <definedName name="XDO_?TITL?125?">CRIIBXSDLIndexJune34!$A$16:$A$28</definedName>
    <definedName name="XDO_?TITL?126?">SNM150Mom50ETFFOF!$A$42:$A$44</definedName>
    <definedName name="XDO_?TITL?127?">SBHF!$A$8:$A$43</definedName>
    <definedName name="XDO_?TITL?128?">#REF!</definedName>
    <definedName name="XDO_?TITL?129?">#REF!</definedName>
    <definedName name="XDO_?TITL?13?">SMIF!$A$16:$A$35</definedName>
    <definedName name="XDO_?TITL?130?">#REF!</definedName>
    <definedName name="XDO_?TITL?131?">#REF!</definedName>
    <definedName name="XDO_?TITL?132?">#REF!</definedName>
    <definedName name="XDO_?TITL?133?">#REF!</definedName>
    <definedName name="XDO_?TITL?134?">#REF!</definedName>
    <definedName name="XDO_?TITL?135?">#REF!</definedName>
    <definedName name="XDO_?TITL?136?">#REF!</definedName>
    <definedName name="XDO_?TITL?137?">#REF!</definedName>
    <definedName name="XDO_?TITL?14?">#REF!</definedName>
    <definedName name="XDO_?TITL?15?">SCOF!$A$8:$A$58</definedName>
    <definedName name="XDO_?TITL?16?">STOF!$A$8:$A$31</definedName>
    <definedName name="XDO_?TITL?17?">SHOF!$A$8:$A$45</definedName>
    <definedName name="XDO_?TITL?18?">SCF!$A$8:$A$95</definedName>
    <definedName name="XDO_?TITL?19?">SNIF!$A$8:$A$60</definedName>
    <definedName name="XDO_?TITL?2?">#REF!</definedName>
    <definedName name="XDO_?TITL?20?">'SMCBF-SP'!$A$8:$A$31</definedName>
    <definedName name="XDO_?TITL?21?">SOF!$A$30:$A$41</definedName>
    <definedName name="XDO_?TITL?22?">SMMDF!$A$8:$A$14</definedName>
    <definedName name="XDO_?TITL?23?">SLF!$A$16:$A$21</definedName>
    <definedName name="XDO_?TITL?24?">SDBF!$A$16:$A$25</definedName>
    <definedName name="XDO_?TITL?25?">SSF!$A$16:$A$33</definedName>
    <definedName name="XDO_?TITL?26?">SCRF!$A$16:$A$47</definedName>
    <definedName name="XDO_?TITL?27?">SFEF!$A$8:$A$34</definedName>
    <definedName name="XDO_?TITL?28?">SCHF!$A$8:$A$51</definedName>
    <definedName name="XDO_?TITL?29?">SMUSD!$A$16:$A$45</definedName>
    <definedName name="XDO_?TITL?3?">#REF!</definedName>
    <definedName name="XDO_?TITL?30?">SMIDCAP!$A$8:$A$65</definedName>
    <definedName name="XDO_?TITL?31?">SMCMF!$A$16:$A$27</definedName>
    <definedName name="XDO_?TITL?32?">SMCOMMA!$A$8:$A$50</definedName>
    <definedName name="XDO_?TITL?33?">SMGF!$A$16:$A$27</definedName>
    <definedName name="XDO_?TITL?34?">SFLEXI!$A$8:$A$73</definedName>
    <definedName name="XDO_?TITL?35?">SMAAF!$A$8:$A$84</definedName>
    <definedName name="XDO_?TITL?36?">SBLUECHIP!$A$8:$A$63</definedName>
    <definedName name="XDO_?TITL?37?">SAOF!$A$8:$A$198</definedName>
    <definedName name="XDO_?TITL?38?">SIF!$A$8:$A$52</definedName>
    <definedName name="XDO_?TITL?39?">SMLDF!$A$16:$A$42</definedName>
    <definedName name="XDO_?TITL?4?">#REF!</definedName>
    <definedName name="XDO_?TITL?40?">SSTDF!$A$16:$A$75</definedName>
    <definedName name="XDO_?TITL?41?">SETFGOLD!$A$42:$A$44</definedName>
    <definedName name="XDO_?TITL?42?">SPSU!$A$8:$A$35</definedName>
    <definedName name="XDO_?TITL?43?">SGF!$A$42:$A$44</definedName>
    <definedName name="XDO_?TITL?44?">SBISENSEX!$A$8:$A$40</definedName>
    <definedName name="XDO_?TITL?45?">SSCF!$A$8:$A$73</definedName>
    <definedName name="XDO_?TITL?46?">SBPF!$A$16:$A$38</definedName>
    <definedName name="XDO_?TITL?47?">SBFS!$A$8:$A$48</definedName>
    <definedName name="XDO_?TITL?48?">SETFNN50!$A$8:$A$60</definedName>
    <definedName name="XDO_?TITL?49?">SETFNIFBK!$A$8:$A$24</definedName>
    <definedName name="XDO_?TITL?5?">SLMF!$A$8:$A$94</definedName>
    <definedName name="XDO_?TITL?50?">SETFBSE100!$A$8:$A$110</definedName>
    <definedName name="XDO_?TITL?51?">SESF!$A$8:$A$91</definedName>
    <definedName name="XDO_?TITL?52?">SETFNIF50!$A$8:$A$60</definedName>
    <definedName name="XDO_?TITL?53?">SETF10GILT!$A$16:$A$24</definedName>
    <definedName name="XDO_?TITL?54?">'SLTAF-IV'!$A$8:$A$39</definedName>
    <definedName name="XDO_?TITL?55?">'SLTAF-V'!$A$8:$A$41</definedName>
    <definedName name="XDO_?TITL?56?">'SLTAF-VI'!$A$8:$A$44</definedName>
    <definedName name="XDO_?TITL?57?">SETFSN50!$A$8:$A$60</definedName>
    <definedName name="XDO_?TITL?58?">SBIETFQLTY!$A$8:$A$40</definedName>
    <definedName name="XDO_?TITL?59?">SCBF!$A$16:$A$71</definedName>
    <definedName name="XDO_?TITL?6?">SLTEF!$A$8:$A$98</definedName>
    <definedName name="XDO_?TITL?60?">SEMVF!$A$8:$A$60</definedName>
    <definedName name="XDO_?TITL?61?">'SFMP- Series 1'!$A$16:$A$24</definedName>
    <definedName name="XDO_?TITL?62?">'SFMP- Series 6'!$A$16:$A$25</definedName>
    <definedName name="XDO_?TITL?63?">'SFMP- Series 34'!$A$16:$A$25</definedName>
    <definedName name="XDO_?TITL?64?">'SMCBF-IP'!$A$8:$A$43</definedName>
    <definedName name="XDO_?TITL?65?">SFRDF!$A$16:$A$22</definedName>
    <definedName name="XDO_?TITL?66?">SBIETFIT!$A$8:$A$20</definedName>
    <definedName name="XDO_?TITL?67?">SBIETFPB!$A$8:$A$20</definedName>
    <definedName name="XDO_?TITL?68?">'SRBF-AP'!$A$8:$A$64</definedName>
    <definedName name="XDO_?TITL?69?">'SRBF-AHP'!$A$8:$A$64</definedName>
    <definedName name="XDO_?TITL?7?">#REF!</definedName>
    <definedName name="XDO_?TITL?70?">'SRBF-CHP'!$A$8:$A$63</definedName>
    <definedName name="XDO_?TITL?71?">'SRBF-CP'!$A$8:$A$63</definedName>
    <definedName name="XDO_?TITL?72?">'SIA-US EQUITY FOF'!$A$42:$A$44</definedName>
    <definedName name="XDO_?TITL?73?">'SNN50'!$A$8:$A$60</definedName>
    <definedName name="XDO_?TITL?74?">SBIETFCON!$A$8:$A$40</definedName>
    <definedName name="XDO_?TITL?75?">SBAF!$A$8:$A$90</definedName>
    <definedName name="XDO_?TITL?76?">'SFMP- Series 51'!$A$30:$A$37</definedName>
    <definedName name="XDO_?TITL?77?">'SFMP- Series 52'!$A$16:$A$26</definedName>
    <definedName name="XDO_?TITL?78?">'SFMP- Series 53'!$A$16:$A$33</definedName>
    <definedName name="XDO_?TITL?79?">'SFMP- Series 54'!$A$16:$A$24</definedName>
    <definedName name="XDO_?TITL?8?">#REF!</definedName>
    <definedName name="XDO_?TITL?80?">'SFMP- Series 55'!$A$16:$A$24</definedName>
    <definedName name="XDO_?TITL?81?">'SFMP- Series 57'!$A$16:$A$24</definedName>
    <definedName name="XDO_?TITL?82?">'SFMP- Series 58'!$A$16:$A$24</definedName>
    <definedName name="XDO_?TITL?83?">SCPSE!$A$42:$A$52</definedName>
    <definedName name="XDO_?TITL?84?">'SFMP- Series 60'!$A$16:$A$24</definedName>
    <definedName name="XDO_?TITL?85?">SMCF!$A$8:$A$80</definedName>
    <definedName name="XDO_?TITL?86?">'SFMP- Series 61'!$A$16:$A$25</definedName>
    <definedName name="XDO_?TITL?87?">SNM150IF!$A$8:$A$159</definedName>
    <definedName name="XDO_?TITL?88?">SNS250IF!$A$8:$A$259</definedName>
    <definedName name="XDO_?TITL?89?">'SCIGI-JUN 2036'!$A$16:$A$24</definedName>
    <definedName name="XDO_?TITL?9?">SMGLF!$A$8:$A$54</definedName>
    <definedName name="XDO_?TITL?90?">'SCIGI-APR 2029'!$A$16:$A$24</definedName>
    <definedName name="XDO_?TITL?91?">'SCISI-SEP 2027'!$A$16:$A$24</definedName>
    <definedName name="XDO_?TITL?92?">SLDF!$A$16:$A$27</definedName>
    <definedName name="XDO_?TITL?93?">SDYF!$A$8:$A$64</definedName>
    <definedName name="XDO_?TITL?94?">'SBI-BSE-SENSEX-IF'!$A$8:$A$40</definedName>
    <definedName name="XDO_?TITL?95?">LIQUIDSBI!$A$42:$A$52</definedName>
    <definedName name="XDO_?TITL?96?">SN50EWIF!$A$8:$A$60</definedName>
    <definedName name="XDO_?TITL?97?">SEOF!$A$8:$A$48</definedName>
    <definedName name="XDO_?TITL?98?">'SBI-AOF'!$A$8:$A$45</definedName>
    <definedName name="XDO_?TITL?99?">SETFSILVER!$A$42:$A$44</definedName>
    <definedName name="XDO_?YTM?">SMEEF!$I$11:$I$106</definedName>
    <definedName name="XDO_?YTM?1?">#REF!</definedName>
    <definedName name="XDO_?YTM?10?">SLMF!$I$11:$I$98</definedName>
    <definedName name="XDO_?YTM?100?">SMMDF!$I$12:$I$79</definedName>
    <definedName name="XDO_?YTM?101?">SMMDF!$I$12:$I$87</definedName>
    <definedName name="XDO_?YTM?102?">SMMDF!$I$12:$I$97</definedName>
    <definedName name="XDO_?YTM?103?">SMMDF!$I$12:$I$106</definedName>
    <definedName name="XDO_?YTM?104?">SMMDF!$I$12:$I$119</definedName>
    <definedName name="XDO_?YTM?105?">SMMDF!$I$12:$I$127</definedName>
    <definedName name="XDO_?YTM?106?">SMMDF!$I$12:$I$135</definedName>
    <definedName name="XDO_?YTM?107?">SMMDF!$I$12:$I$140</definedName>
    <definedName name="XDO_?YTM?108?">SLF!$I$19:$I$21</definedName>
    <definedName name="XDO_?YTM?109?">SLF!$I$19:$I$31</definedName>
    <definedName name="XDO_?YTM?11?">SLMF!$I$11:$I$105</definedName>
    <definedName name="XDO_?YTM?110?">SLF!$I$19:$I$118</definedName>
    <definedName name="XDO_?YTM?111?">SLF!$I$19:$I$148</definedName>
    <definedName name="XDO_?YTM?112?">SLF!$I$19:$I$159</definedName>
    <definedName name="XDO_?YTM?113?">SLF!$I$19:$I$170</definedName>
    <definedName name="XDO_?YTM?114?">SLF!$I$19:$I$179</definedName>
    <definedName name="XDO_?YTM?115?">SLF!$I$19:$I$184</definedName>
    <definedName name="XDO_?YTM?116?">SDBF!$I$19:$I$25</definedName>
    <definedName name="XDO_?YTM?117?">SDBF!$I$19:$I$29</definedName>
    <definedName name="XDO_?YTM?118?">SDBF!$I$19:$I$37</definedName>
    <definedName name="XDO_?YTM?119?">SDBF!$I$19:$I$41</definedName>
    <definedName name="XDO_?YTM?12?">SLMF!$I$11:$I$129</definedName>
    <definedName name="XDO_?YTM?120?">SDBF!$I$19:$I$45</definedName>
    <definedName name="XDO_?YTM?121?">SDBF!$I$19:$I$57</definedName>
    <definedName name="XDO_?YTM?122?">SDBF!$I$19:$I$61</definedName>
    <definedName name="XDO_?YTM?123?">SDBF!$I$19:$I$72</definedName>
    <definedName name="XDO_?YTM?124?">SDBF!$I$19:$I$80</definedName>
    <definedName name="XDO_?YTM?125?">SDBF!$I$19:$I$85</definedName>
    <definedName name="XDO_?YTM?126?">SSF!$I$26:$I$33</definedName>
    <definedName name="XDO_?YTM?127?">SSF!$I$26:$I$69</definedName>
    <definedName name="XDO_?YTM?128?">SSF!$I$26:$I$117</definedName>
    <definedName name="XDO_?YTM?129?">SSF!$I$26:$I$124</definedName>
    <definedName name="XDO_?YTM?13?">SLMF!$I$11:$I$146</definedName>
    <definedName name="XDO_?YTM?130?">SSF!$I$26:$I$135</definedName>
    <definedName name="XDO_?YTM?131?">SSF!$I$26:$I$143</definedName>
    <definedName name="XDO_?YTM?132?">SSF!$I$26:$I$148</definedName>
    <definedName name="XDO_?YTM?133?">SCRF!$I$19:$I$47</definedName>
    <definedName name="XDO_?YTM?134?">SCRF!$I$19:$I$52</definedName>
    <definedName name="XDO_?YTM?135?">SCRF!$I$19:$I$60</definedName>
    <definedName name="XDO_?YTM?136?">SCRF!$I$19:$I$64</definedName>
    <definedName name="XDO_?YTM?137?">SCRF!$I$19:$I$73</definedName>
    <definedName name="XDO_?YTM?138?">SCRF!$I$19:$I$84</definedName>
    <definedName name="XDO_?YTM?139?">SCRF!$I$19:$I$95</definedName>
    <definedName name="XDO_?YTM?14?">SLMF!$I$11:$I$151</definedName>
    <definedName name="XDO_?YTM?140?">SCRF!$I$19:$I$103</definedName>
    <definedName name="XDO_?YTM?141?">SCRF!$I$19:$I$111</definedName>
    <definedName name="XDO_?YTM?142?">SCRF!$I$19:$I$116</definedName>
    <definedName name="XDO_?YTM?143?">SFEF!$I$11:$I$34</definedName>
    <definedName name="XDO_?YTM?144?">SFEF!$I$11:$I$38</definedName>
    <definedName name="XDO_?YTM?145?">SFEF!$I$11:$I$43</definedName>
    <definedName name="XDO_?YTM?146?">SFEF!$I$11:$I$68</definedName>
    <definedName name="XDO_?YTM?147?">SFEF!$I$11:$I$85</definedName>
    <definedName name="XDO_?YTM?148?">SFEF!$I$11:$I$90</definedName>
    <definedName name="XDO_?YTM?149?">SCHF!$I$11:$I$51</definedName>
    <definedName name="XDO_?YTM?15?">SLTEF!$I$11:$I$98</definedName>
    <definedName name="XDO_?YTM?150?">SCHF!$I$11:$I$112</definedName>
    <definedName name="XDO_?YTM?151?">SCHF!$I$11:$I$117</definedName>
    <definedName name="XDO_?YTM?152?">SCHF!$I$11:$I$124</definedName>
    <definedName name="XDO_?YTM?153?">SCHF!$I$11:$I$129</definedName>
    <definedName name="XDO_?YTM?154?">SCHF!$I$11:$I$134</definedName>
    <definedName name="XDO_?YTM?155?">SCHF!$I$11:$I$147</definedName>
    <definedName name="XDO_?YTM?156?">SCHF!$I$11:$I$151</definedName>
    <definedName name="XDO_?YTM?157?">SCHF!$I$11:$I$162</definedName>
    <definedName name="XDO_?YTM?158?">SCHF!$I$11:$I$170</definedName>
    <definedName name="XDO_?YTM?159?">SCHF!$I$11:$I$175</definedName>
    <definedName name="XDO_?YTM?16?">SLTEF!$I$11:$I$104</definedName>
    <definedName name="XDO_?YTM?160?">SMUSD!$I$19:$I$45</definedName>
    <definedName name="XDO_?YTM?161?">SMUSD!$I$19:$I$51</definedName>
    <definedName name="XDO_?YTM?162?">SMUSD!$I$19:$I$60</definedName>
    <definedName name="XDO_?YTM?163?">SMUSD!$I$19:$I$69</definedName>
    <definedName name="XDO_?YTM?164?">SMUSD!$I$19:$I$95</definedName>
    <definedName name="XDO_?YTM?165?">SMUSD!$I$19:$I$99</definedName>
    <definedName name="XDO_?YTM?166?">SMUSD!$I$19:$I$103</definedName>
    <definedName name="XDO_?YTM?167?">SMUSD!$I$19:$I$112</definedName>
    <definedName name="XDO_?YTM?168?">SMUSD!$I$19:$I$120</definedName>
    <definedName name="XDO_?YTM?169?">SMUSD!$I$19:$I$125</definedName>
    <definedName name="XDO_?YTM?17?">SLTEF!$I$11:$I$111</definedName>
    <definedName name="XDO_?YTM?170?">SMIDCAP!$I$11:$I$65</definedName>
    <definedName name="XDO_?YTM?171?">SMIDCAP!$I$11:$I$71</definedName>
    <definedName name="XDO_?YTM?172?">SMIDCAP!$I$11:$I$95</definedName>
    <definedName name="XDO_?YTM?173?">SMIDCAP!$I$11:$I$112</definedName>
    <definedName name="XDO_?YTM?174?">SMIDCAP!$I$11:$I$117</definedName>
    <definedName name="XDO_?YTM?175?">SMCMF!$I$24:$I$27</definedName>
    <definedName name="XDO_?YTM?176?">SMCMF!$I$24:$I$56</definedName>
    <definedName name="XDO_?YTM?177?">SMCMF!$I$24:$I$61</definedName>
    <definedName name="XDO_?YTM?178?">SMCOMMA!$I$11:$I$50</definedName>
    <definedName name="XDO_?YTM?179?">SMCOMMA!$I$11:$I$77</definedName>
    <definedName name="XDO_?YTM?18?">SLTEF!$I$11:$I$128</definedName>
    <definedName name="XDO_?YTM?180?">SMCOMMA!$I$11:$I$94</definedName>
    <definedName name="XDO_?YTM?181?">SMCOMMA!$I$11:$I$99</definedName>
    <definedName name="XDO_?YTM?182?">SMGF!$I$24:$I$27</definedName>
    <definedName name="XDO_?YTM?183?">SMGF!$I$24:$I$34</definedName>
    <definedName name="XDO_?YTM?184?">SMGF!$I$24:$I$48</definedName>
    <definedName name="XDO_?YTM?185?">SMGF!$I$24:$I$65</definedName>
    <definedName name="XDO_?YTM?186?">SMGF!$I$24:$I$70</definedName>
    <definedName name="XDO_?YTM?187?">SFLEXI!$I$11:$I$73</definedName>
    <definedName name="XDO_?YTM?188?">SFLEXI!$I$11:$I$78</definedName>
    <definedName name="XDO_?YTM?189?">SFLEXI!$I$11:$I$104</definedName>
    <definedName name="XDO_?YTM?19?">SLTEF!$I$11:$I$145</definedName>
    <definedName name="XDO_?YTM?190?">SFLEXI!$I$11:$I$121</definedName>
    <definedName name="XDO_?YTM?191?">SFLEXI!$I$11:$I$126</definedName>
    <definedName name="XDO_?YTM?192?">SMAAF!$I$11:$I$84</definedName>
    <definedName name="XDO_?YTM?193?">SMAAF!$I$11:$I$90</definedName>
    <definedName name="XDO_?YTM?194?">SMAAF!$I$11:$I$144</definedName>
    <definedName name="XDO_?YTM?195?">SMAAF!$I$11:$I$149</definedName>
    <definedName name="XDO_?YTM?196?">SMAAF!$I$11:$I$158</definedName>
    <definedName name="XDO_?YTM?197?">SMAAF!$I$11:$I$167</definedName>
    <definedName name="XDO_?YTM?198?">SMAAF!$I$11:$I$173</definedName>
    <definedName name="XDO_?YTM?199?">SMAAF!$I$11:$I$183</definedName>
    <definedName name="XDO_?YTM?2?">#REF!</definedName>
    <definedName name="XDO_?YTM?20?">SLTEF!$I$11:$I$150</definedName>
    <definedName name="XDO_?YTM?200?">SMAAF!$I$11:$I$193</definedName>
    <definedName name="XDO_?YTM?201?">SMAAF!$I$11:$I$198</definedName>
    <definedName name="XDO_?YTM?202?">SBLUECHIP!$I$11:$I$63</definedName>
    <definedName name="XDO_?YTM?203?">SBLUECHIP!$I$11:$I$92</definedName>
    <definedName name="XDO_?YTM?204?">SBLUECHIP!$I$11:$I$109</definedName>
    <definedName name="XDO_?YTM?205?">SBLUECHIP!$I$11:$I$114</definedName>
    <definedName name="XDO_?YTM?206?">SAOF!$I$11:$I$198</definedName>
    <definedName name="XDO_?YTM?207?">SAOF!$I$11:$I$231</definedName>
    <definedName name="XDO_?YTM?208?">SAOF!$I$11:$I$235</definedName>
    <definedName name="XDO_?YTM?209?">SAOF!$I$11:$I$245</definedName>
    <definedName name="XDO_?YTM?21?">#REF!</definedName>
    <definedName name="XDO_?YTM?210?">SAOF!$I$11:$I$255</definedName>
    <definedName name="XDO_?YTM?211?">SAOF!$I$11:$I$260</definedName>
    <definedName name="XDO_?YTM?212?">SIF!$I$11:$I$52</definedName>
    <definedName name="XDO_?YTM?213?">SIF!$I$11:$I$80</definedName>
    <definedName name="XDO_?YTM?214?">SIF!$I$11:$I$89</definedName>
    <definedName name="XDO_?YTM?215?">SIF!$I$11:$I$101</definedName>
    <definedName name="XDO_?YTM?216?">SIF!$I$11:$I$106</definedName>
    <definedName name="XDO_?YTM?217?">SMLDF!$I$19:$I$42</definedName>
    <definedName name="XDO_?YTM?218?">SMLDF!$I$19:$I$46</definedName>
    <definedName name="XDO_?YTM?219?">SMLDF!$I$19:$I$53</definedName>
    <definedName name="XDO_?YTM?22?">#REF!</definedName>
    <definedName name="XDO_?YTM?220?">SMLDF!$I$19:$I$57</definedName>
    <definedName name="XDO_?YTM?221?">SMLDF!$I$19:$I$62</definedName>
    <definedName name="XDO_?YTM?222?">SMLDF!$I$19:$I$71</definedName>
    <definedName name="XDO_?YTM?223?">SMLDF!$I$19:$I$87</definedName>
    <definedName name="XDO_?YTM?224?">SMLDF!$I$19:$I$92</definedName>
    <definedName name="XDO_?YTM?225?">SMLDF!$I$19:$I$103</definedName>
    <definedName name="XDO_?YTM?226?">SMLDF!$I$19:$I$111</definedName>
    <definedName name="XDO_?YTM?227?">SMLDF!$I$19:$I$116</definedName>
    <definedName name="XDO_?YTM?228?">SSTDF!$I$19:$I$75</definedName>
    <definedName name="XDO_?YTM?229?">SSTDF!$I$19:$I$79</definedName>
    <definedName name="XDO_?YTM?23?">#REF!</definedName>
    <definedName name="XDO_?YTM?230?">SSTDF!$I$19:$I$89</definedName>
    <definedName name="XDO_?YTM?231?">SSTDF!$I$19:$I$93</definedName>
    <definedName name="XDO_?YTM?232?">SSTDF!$I$19:$I$101</definedName>
    <definedName name="XDO_?YTM?233?">SSTDF!$I$19:$I$117</definedName>
    <definedName name="XDO_?YTM?234?">SSTDF!$I$19:$I$121</definedName>
    <definedName name="XDO_?YTM?235?">SSTDF!$I$19:$I$125</definedName>
    <definedName name="XDO_?YTM?236?">SSTDF!$I$19:$I$134</definedName>
    <definedName name="XDO_?YTM?237?">SSTDF!$I$19:$I$142</definedName>
    <definedName name="XDO_?YTM?238?">SSTDF!$I$19:$I$147</definedName>
    <definedName name="XDO_?YTM?239?">SETFGOLD!$I$44</definedName>
    <definedName name="XDO_?YTM?24?">#REF!</definedName>
    <definedName name="XDO_?YTM?240?">SETFGOLD!$I$44:$I$56</definedName>
    <definedName name="XDO_?YTM?241?">SETFGOLD!$I$44:$I$61</definedName>
    <definedName name="XDO_?YTM?242?">SPSU!$I$11:$I$35</definedName>
    <definedName name="XDO_?YTM?243?">SPSU!$I$11:$I$62</definedName>
    <definedName name="XDO_?YTM?244?">SPSU!$I$11:$I$79</definedName>
    <definedName name="XDO_?YTM?245?">SPSU!$I$11:$I$84</definedName>
    <definedName name="XDO_?YTM?246?">SGF!$I$44</definedName>
    <definedName name="XDO_?YTM?247?">SGF!$I$44:$I$54</definedName>
    <definedName name="XDO_?YTM?248?">SGF!$I$44:$I$59</definedName>
    <definedName name="XDO_?YTM?249?">SBISENSEX!$I$11:$I$40</definedName>
    <definedName name="XDO_?YTM?25?">SMGLF!$I$11:$I$54</definedName>
    <definedName name="XDO_?YTM?250?">SBISENSEX!$I$11:$I$83</definedName>
    <definedName name="XDO_?YTM?251?">SBISENSEX!$I$11:$I$88</definedName>
    <definedName name="XDO_?YTM?252?">SSCF!$I$11:$I$73</definedName>
    <definedName name="XDO_?YTM?253?">SSCF!$I$11:$I$101</definedName>
    <definedName name="XDO_?YTM?254?">SSCF!$I$11:$I$118</definedName>
    <definedName name="XDO_?YTM?255?">SSCF!$I$11:$I$123</definedName>
    <definedName name="XDO_?YTM?256?">SBPF!$I$19:$I$38</definedName>
    <definedName name="XDO_?YTM?257?">SBPF!$I$19:$I$46</definedName>
    <definedName name="XDO_?YTM?258?">SBPF!$I$19:$I$50</definedName>
    <definedName name="XDO_?YTM?259?">SBPF!$I$19:$I$54</definedName>
    <definedName name="XDO_?YTM?26?">SMGLF!$I$11:$I$81</definedName>
    <definedName name="XDO_?YTM?260?">SBPF!$I$19:$I$78</definedName>
    <definedName name="XDO_?YTM?261?">SBPF!$I$19:$I$82</definedName>
    <definedName name="XDO_?YTM?262?">SBPF!$I$19:$I$93</definedName>
    <definedName name="XDO_?YTM?263?">SBPF!$I$19:$I$101</definedName>
    <definedName name="XDO_?YTM?264?">SBPF!$I$19:$I$106</definedName>
    <definedName name="XDO_?YTM?265?">SBFS!$I$11:$I$48</definedName>
    <definedName name="XDO_?YTM?266?">SBFS!$I$11:$I$75</definedName>
    <definedName name="XDO_?YTM?267?">SBFS!$I$11:$I$92</definedName>
    <definedName name="XDO_?YTM?268?">SBFS!$I$11:$I$97</definedName>
    <definedName name="XDO_?YTM?269?">SETFNN50!$I$11:$I$60</definedName>
    <definedName name="XDO_?YTM?27?">SMGLF!$I$11:$I$98</definedName>
    <definedName name="XDO_?YTM?270?">SETFNN50!$I$11:$I$103</definedName>
    <definedName name="XDO_?YTM?271?">SETFNN50!$I$11:$I$108</definedName>
    <definedName name="XDO_?YTM?272?">SETFNIFBK!$I$11:$I$24</definedName>
    <definedName name="XDO_?YTM?273?">SETFNIFBK!$I$11:$I$67</definedName>
    <definedName name="XDO_?YTM?274?">SETFNIFBK!$I$11:$I$72</definedName>
    <definedName name="XDO_?YTM?275?">SETFBSE100!$I$11:$I$110</definedName>
    <definedName name="XDO_?YTM?276?">SETFBSE100!$I$11:$I$153</definedName>
    <definedName name="XDO_?YTM?277?">SETFBSE100!$I$11:$I$158</definedName>
    <definedName name="XDO_?YTM?278?">SESF!$I$11:$I$91</definedName>
    <definedName name="XDO_?YTM?279?">SESF!$I$11:$I$96</definedName>
    <definedName name="XDO_?YTM?28?">SMGLF!$I$11:$I$103</definedName>
    <definedName name="XDO_?YTM?280?">SESF!$I$11:$I$118</definedName>
    <definedName name="XDO_?YTM?281?">SESF!$I$11:$I$122</definedName>
    <definedName name="XDO_?YTM?282?">SESF!$I$11:$I$132</definedName>
    <definedName name="XDO_?YTM?283?">SESF!$I$11:$I$146</definedName>
    <definedName name="XDO_?YTM?284?">SESF!$I$11:$I$156</definedName>
    <definedName name="XDO_?YTM?285?">SESF!$I$11:$I$162</definedName>
    <definedName name="XDO_?YTM?286?">SESF!$I$11:$I$172</definedName>
    <definedName name="XDO_?YTM?287?">SESF!$I$11:$I$177</definedName>
    <definedName name="XDO_?YTM?288?">SETFNIF50!$I$11:$I$60</definedName>
    <definedName name="XDO_?YTM?289?">SETFNIF50!$I$11:$I$103</definedName>
    <definedName name="XDO_?YTM?29?">#REF!</definedName>
    <definedName name="XDO_?YTM?290?">SETFNIF50!$I$11:$I$108</definedName>
    <definedName name="XDO_?YTM?291?">SETF10GILT!$I$24</definedName>
    <definedName name="XDO_?YTM?292?">SETF10GILT!$I$24:$I$53</definedName>
    <definedName name="XDO_?YTM?293?">SETF10GILT!$I$24:$I$58</definedName>
    <definedName name="XDO_?YTM?294?">'SLTAF-IV'!$I$11:$I$39</definedName>
    <definedName name="XDO_?YTM?295?">'SLTAF-IV'!$I$11:$I$82</definedName>
    <definedName name="XDO_?YTM?296?">'SLTAF-IV'!$I$11:$I$87</definedName>
    <definedName name="XDO_?YTM?297?">'SLTAF-V'!$I$11:$I$41</definedName>
    <definedName name="XDO_?YTM?298?">'SLTAF-V'!$I$11:$I$84</definedName>
    <definedName name="XDO_?YTM?299?">'SLTAF-V'!$I$11:$I$89</definedName>
    <definedName name="XDO_?YTM?3?">#REF!</definedName>
    <definedName name="XDO_?YTM?30?">#REF!</definedName>
    <definedName name="XDO_?YTM?300?">'SLTAF-VI'!$I$11:$I$44</definedName>
    <definedName name="XDO_?YTM?301?">'SLTAF-VI'!$I$11:$I$87</definedName>
    <definedName name="XDO_?YTM?302?">'SLTAF-VI'!$I$11:$I$92</definedName>
    <definedName name="XDO_?YTM?303?">SETFSN50!$I$11:$I$60</definedName>
    <definedName name="XDO_?YTM?304?">SETFSN50!$I$11:$I$103</definedName>
    <definedName name="XDO_?YTM?305?">SETFSN50!$I$11:$I$108</definedName>
    <definedName name="XDO_?YTM?306?">SBIETFQLTY!$I$11:$I$40</definedName>
    <definedName name="XDO_?YTM?307?">SBIETFQLTY!$I$11:$I$83</definedName>
    <definedName name="XDO_?YTM?308?">SBIETFQLTY!$I$11:$I$88</definedName>
    <definedName name="XDO_?YTM?309?">SCBF!$I$19:$I$71</definedName>
    <definedName name="XDO_?YTM?31?">SEHF!$I$11:$I$52</definedName>
    <definedName name="XDO_?YTM?310?">SCBF!$I$19:$I$75</definedName>
    <definedName name="XDO_?YTM?311?">SCBF!$I$19:$I$84</definedName>
    <definedName name="XDO_?YTM?312?">SCBF!$I$19:$I$88</definedName>
    <definedName name="XDO_?YTM?313?">SCBF!$I$19:$I$92</definedName>
    <definedName name="XDO_?YTM?314?">SCBF!$I$19:$I$100</definedName>
    <definedName name="XDO_?YTM?315?">SCBF!$I$19:$I$107</definedName>
    <definedName name="XDO_?YTM?316?">SCBF!$I$19:$I$120</definedName>
    <definedName name="XDO_?YTM?317?">SCBF!$I$19:$I$124</definedName>
    <definedName name="XDO_?YTM?318?">SCBF!$I$19:$I$135</definedName>
    <definedName name="XDO_?YTM?319?">SCBF!$I$19:$I$143</definedName>
    <definedName name="XDO_?YTM?32?">SEHF!$I$11:$I$56</definedName>
    <definedName name="XDO_?YTM?320?">SCBF!$I$19:$I$148</definedName>
    <definedName name="XDO_?YTM?321?">SEMVF!$I$11:$I$60</definedName>
    <definedName name="XDO_?YTM?322?">SEMVF!$I$11:$I$103</definedName>
    <definedName name="XDO_?YTM?323?">SEMVF!$I$11:$I$108</definedName>
    <definedName name="XDO_?YTM?324?">'SFMP- Series 1'!$I$24</definedName>
    <definedName name="XDO_?YTM?325?">'SFMP- Series 1'!$I$24:$I$33</definedName>
    <definedName name="XDO_?YTM?326?">'SFMP- Series 1'!$I$24:$I$52</definedName>
    <definedName name="XDO_?YTM?327?">'SFMP- Series 1'!$I$24:$I$67</definedName>
    <definedName name="XDO_?YTM?328?">'SFMP- Series 1'!$I$24:$I$72</definedName>
    <definedName name="XDO_?YTM?329?">'SFMP- Series 6'!$I$24:$I$25</definedName>
    <definedName name="XDO_?YTM?33?">SEHF!$I$11:$I$63</definedName>
    <definedName name="XDO_?YTM?330?">'SFMP- Series 6'!$I$24:$I$32</definedName>
    <definedName name="XDO_?YTM?331?">'SFMP- Series 6'!$I$24:$I$51</definedName>
    <definedName name="XDO_?YTM?332?">'SFMP- Series 6'!$I$24:$I$66</definedName>
    <definedName name="XDO_?YTM?333?">'SFMP- Series 6'!$I$24:$I$71</definedName>
    <definedName name="XDO_?YTM?334?">'SFMP- Series 34'!$I$24:$I$25</definedName>
    <definedName name="XDO_?YTM?335?">'SFMP- Series 34'!$I$24:$I$29</definedName>
    <definedName name="XDO_?YTM?336?">'SFMP- Series 34'!$I$24:$I$46</definedName>
    <definedName name="XDO_?YTM?337?">'SFMP- Series 34'!$I$24:$I$61</definedName>
    <definedName name="XDO_?YTM?338?">'SFMP- Series 34'!$I$24:$I$66</definedName>
    <definedName name="XDO_?YTM?339?">'SMCBF-IP'!$I$11:$I$43</definedName>
    <definedName name="XDO_?YTM?34?">SEHF!$I$11:$I$116</definedName>
    <definedName name="XDO_?YTM?340?">'SMCBF-IP'!$I$11:$I$50</definedName>
    <definedName name="XDO_?YTM?341?">'SMCBF-IP'!$I$11:$I$58</definedName>
    <definedName name="XDO_?YTM?342?">'SMCBF-IP'!$I$11:$I$77</definedName>
    <definedName name="XDO_?YTM?343?">'SMCBF-IP'!$I$11:$I$94</definedName>
    <definedName name="XDO_?YTM?344?">'SMCBF-IP'!$I$11:$I$99</definedName>
    <definedName name="XDO_?YTM?345?">SFRDF!$I$19:$I$22</definedName>
    <definedName name="XDO_?YTM?346?">SFRDF!$I$19:$I$32</definedName>
    <definedName name="XDO_?YTM?347?">SFRDF!$I$19:$I$39</definedName>
    <definedName name="XDO_?YTM?348?">SFRDF!$I$19:$I$46</definedName>
    <definedName name="XDO_?YTM?349?">SFRDF!$I$19:$I$54</definedName>
    <definedName name="XDO_?YTM?35?">SEHF!$I$11:$I$122</definedName>
    <definedName name="XDO_?YTM?350?">SFRDF!$I$19:$I$67</definedName>
    <definedName name="XDO_?YTM?351?">SFRDF!$I$19:$I$75</definedName>
    <definedName name="XDO_?YTM?352?">SFRDF!$I$19:$I$80</definedName>
    <definedName name="XDO_?YTM?353?">SBIETFIT!$I$11:$I$20</definedName>
    <definedName name="XDO_?YTM?354?">SBIETFIT!$I$11:$I$63</definedName>
    <definedName name="XDO_?YTM?355?">SBIETFIT!$I$11:$I$68</definedName>
    <definedName name="XDO_?YTM?356?">SBIETFPB!$I$11:$I$20</definedName>
    <definedName name="XDO_?YTM?357?">SBIETFPB!$I$11:$I$63</definedName>
    <definedName name="XDO_?YTM?358?">SBIETFPB!$I$11:$I$68</definedName>
    <definedName name="XDO_?YTM?359?">'SRBF-AP'!$I$11:$I$64</definedName>
    <definedName name="XDO_?YTM?36?">SEHF!$I$11:$I$128</definedName>
    <definedName name="XDO_?YTM?360?">'SRBF-AP'!$I$11:$I$74</definedName>
    <definedName name="XDO_?YTM?361?">'SRBF-AP'!$I$11:$I$82</definedName>
    <definedName name="XDO_?YTM?362?">'SRBF-AP'!$I$11:$I$111</definedName>
    <definedName name="XDO_?YTM?363?">'SRBF-AP'!$I$11:$I$116</definedName>
    <definedName name="XDO_?YTM?364?">'SRBF-AHP'!$I$11:$I$64</definedName>
    <definedName name="XDO_?YTM?365?">'SRBF-AHP'!$I$11:$I$74</definedName>
    <definedName name="XDO_?YTM?366?">'SRBF-AHP'!$I$11:$I$82</definedName>
    <definedName name="XDO_?YTM?367?">'SRBF-AHP'!$I$11:$I$103</definedName>
    <definedName name="XDO_?YTM?368?">'SRBF-AHP'!$I$11:$I$109</definedName>
    <definedName name="XDO_?YTM?369?">'SRBF-AHP'!$I$11:$I$119</definedName>
    <definedName name="XDO_?YTM?37?">SEHF!$I$11:$I$134</definedName>
    <definedName name="XDO_?YTM?370?">'SRBF-AHP'!$I$11:$I$124</definedName>
    <definedName name="XDO_?YTM?371?">'SRBF-CHP'!$I$11:$I$63</definedName>
    <definedName name="XDO_?YTM?372?">'SRBF-CHP'!$I$11:$I$84</definedName>
    <definedName name="XDO_?YTM?373?">'SRBF-CHP'!$I$11:$I$92</definedName>
    <definedName name="XDO_?YTM?374?">'SRBF-CHP'!$I$11:$I$121</definedName>
    <definedName name="XDO_?YTM?375?">'SRBF-CHP'!$I$11:$I$126</definedName>
    <definedName name="XDO_?YTM?376?">'SRBF-CP'!$I$11:$I$63</definedName>
    <definedName name="XDO_?YTM?377?">'SRBF-CP'!$I$11:$I$83</definedName>
    <definedName name="XDO_?YTM?378?">'SRBF-CP'!$I$11:$I$118</definedName>
    <definedName name="XDO_?YTM?379?">'SRBF-CP'!$I$11:$I$123</definedName>
    <definedName name="XDO_?YTM?38?">SEHF!$I$11:$I$144</definedName>
    <definedName name="XDO_?YTM?380?">'SIA-US EQUITY FOF'!$I$44</definedName>
    <definedName name="XDO_?YTM?381?">'SIA-US EQUITY FOF'!$I$44:$I$56</definedName>
    <definedName name="XDO_?YTM?382?">'SIA-US EQUITY FOF'!$I$44:$I$61</definedName>
    <definedName name="XDO_?YTM?383?">'SNN50'!$I$11:$I$60</definedName>
    <definedName name="XDO_?YTM?384?">'SNN50'!$I$11:$I$103</definedName>
    <definedName name="XDO_?YTM?385?">'SNN50'!$I$11:$I$108</definedName>
    <definedName name="XDO_?YTM?386?">SBIETFCON!$I$11:$I$40</definedName>
    <definedName name="XDO_?YTM?387?">SBIETFCON!$I$11:$I$83</definedName>
    <definedName name="XDO_?YTM?388?">SBIETFCON!$I$11:$I$88</definedName>
    <definedName name="XDO_?YTM?389?">SBAF!$I$11:$I$90</definedName>
    <definedName name="XDO_?YTM?39?">SEHF!$I$11:$I$152</definedName>
    <definedName name="XDO_?YTM?390?">SBAF!$I$11:$I$96</definedName>
    <definedName name="XDO_?YTM?391?">SBAF!$I$11:$I$142</definedName>
    <definedName name="XDO_?YTM?392?">SBAF!$I$11:$I$146</definedName>
    <definedName name="XDO_?YTM?393?">SBAF!$I$11:$I$155</definedName>
    <definedName name="XDO_?YTM?394?">SBAF!$I$11:$I$160</definedName>
    <definedName name="XDO_?YTM?395?">SBAF!$I$11:$I$170</definedName>
    <definedName name="XDO_?YTM?396?">SBAF!$I$11:$I$176</definedName>
    <definedName name="XDO_?YTM?397?">SBAF!$I$11:$I$185</definedName>
    <definedName name="XDO_?YTM?398?">SBAF!$I$11:$I$197</definedName>
    <definedName name="XDO_?YTM?399?">SBAF!$I$11:$I$202</definedName>
    <definedName name="XDO_?YTM?4?">#REF!</definedName>
    <definedName name="XDO_?YTM?40?">SEHF!$I$11:$I$160</definedName>
    <definedName name="XDO_?YTM?400?">'SFMP- Series 51'!$I$36:$I$37</definedName>
    <definedName name="XDO_?YTM?401?">'SFMP- Series 51'!$I$36:$I$54</definedName>
    <definedName name="XDO_?YTM?402?">'SFMP- Series 51'!$I$36:$I$59</definedName>
    <definedName name="XDO_?YTM?403?">'SFMP- Series 52'!$I$26</definedName>
    <definedName name="XDO_?YTM?404?">'SFMP- Series 52'!$I$26:$I$39</definedName>
    <definedName name="XDO_?YTM?405?">'SFMP- Series 52'!$I$26:$I$56</definedName>
    <definedName name="XDO_?YTM?406?">'SFMP- Series 52'!$I$26:$I$61</definedName>
    <definedName name="XDO_?YTM?407?">'SFMP- Series 53'!$I$26:$I$33</definedName>
    <definedName name="XDO_?YTM?408?">'SFMP- Series 53'!$I$26:$I$47</definedName>
    <definedName name="XDO_?YTM?409?">'SFMP- Series 53'!$I$26:$I$53</definedName>
    <definedName name="XDO_?YTM?41?">SEHF!$I$11:$I$164</definedName>
    <definedName name="XDO_?YTM?410?">'SFMP- Series 53'!$I$26:$I$68</definedName>
    <definedName name="XDO_?YTM?411?">'SFMP- Series 53'!$I$26:$I$73</definedName>
    <definedName name="XDO_?YTM?412?">'SFMP- Series 54'!$I$24</definedName>
    <definedName name="XDO_?YTM?413?">'SFMP- Series 54'!$I$24:$I$30</definedName>
    <definedName name="XDO_?YTM?414?">'SFMP- Series 54'!$I$24:$I$42</definedName>
    <definedName name="XDO_?YTM?415?">'SFMP- Series 54'!$I$24:$I$46</definedName>
    <definedName name="XDO_?YTM?416?">'SFMP- Series 54'!$I$24:$I$61</definedName>
    <definedName name="XDO_?YTM?417?">'SFMP- Series 54'!$I$24:$I$66</definedName>
    <definedName name="XDO_?YTM?418?">'SFMP- Series 55'!$I$24</definedName>
    <definedName name="XDO_?YTM?419?">'SFMP- Series 55'!$I$24:$I$36</definedName>
    <definedName name="XDO_?YTM?42?">SEHF!$I$11:$I$173</definedName>
    <definedName name="XDO_?YTM?420?">'SFMP- Series 55'!$I$24:$I$47</definedName>
    <definedName name="XDO_?YTM?421?">'SFMP- Series 55'!$I$24:$I$56</definedName>
    <definedName name="XDO_?YTM?422?">'SFMP- Series 55'!$I$24:$I$71</definedName>
    <definedName name="XDO_?YTM?423?">'SFMP- Series 55'!$I$24:$I$76</definedName>
    <definedName name="XDO_?YTM?424?">'SFMP- Series 57'!$I$24</definedName>
    <definedName name="XDO_?YTM?425?">'SFMP- Series 57'!$I$24:$I$31</definedName>
    <definedName name="XDO_?YTM?426?">'SFMP- Series 57'!$I$24:$I$44</definedName>
    <definedName name="XDO_?YTM?427?">'SFMP- Series 57'!$I$24:$I$54</definedName>
    <definedName name="XDO_?YTM?428?">'SFMP- Series 57'!$I$24:$I$69</definedName>
    <definedName name="XDO_?YTM?429?">'SFMP- Series 57'!$I$24:$I$74</definedName>
    <definedName name="XDO_?YTM?43?">SEHF!$I$11:$I$185</definedName>
    <definedName name="XDO_?YTM?430?">'SFMP- Series 58'!$I$24</definedName>
    <definedName name="XDO_?YTM?431?">'SFMP- Series 58'!$I$24:$I$34</definedName>
    <definedName name="XDO_?YTM?432?">'SFMP- Series 58'!$I$24:$I$53</definedName>
    <definedName name="XDO_?YTM?433?">'SFMP- Series 58'!$I$24:$I$68</definedName>
    <definedName name="XDO_?YTM?434?">'SFMP- Series 58'!$I$24:$I$73</definedName>
    <definedName name="XDO_?YTM?435?">SCPSE!$I$52</definedName>
    <definedName name="XDO_?YTM?436?">SCPSE!$I$52:$I$57</definedName>
    <definedName name="XDO_?YTM?437?">'SFMP- Series 60'!$I$24</definedName>
    <definedName name="XDO_?YTM?438?">'SFMP- Series 60'!$I$24:$I$33</definedName>
    <definedName name="XDO_?YTM?439?">'SFMP- Series 60'!$I$24:$I$53</definedName>
    <definedName name="XDO_?YTM?44?">SEHF!$I$11:$I$190</definedName>
    <definedName name="XDO_?YTM?440?">'SFMP- Series 60'!$I$24:$I$68</definedName>
    <definedName name="XDO_?YTM?441?">'SFMP- Series 60'!$I$24:$I$73</definedName>
    <definedName name="XDO_?YTM?442?">SMCF!$I$11:$I$80</definedName>
    <definedName name="XDO_?YTM?443?">SMCF!$I$11:$I$107</definedName>
    <definedName name="XDO_?YTM?444?">SMCF!$I$11:$I$124</definedName>
    <definedName name="XDO_?YTM?445?">SMCF!$I$11:$I$129</definedName>
    <definedName name="XDO_?YTM?446?">'SFMP- Series 61'!$I$24:$I$25</definedName>
    <definedName name="XDO_?YTM?447?">'SFMP- Series 61'!$I$24:$I$39</definedName>
    <definedName name="XDO_?YTM?448?">'SFMP- Series 61'!$I$24:$I$62</definedName>
    <definedName name="XDO_?YTM?449?">'SFMP- Series 61'!$I$24:$I$77</definedName>
    <definedName name="XDO_?YTM?45?">#REF!</definedName>
    <definedName name="XDO_?YTM?450?">'SFMP- Series 61'!$I$24:$I$82</definedName>
    <definedName name="XDO_?YTM?451?">SNM150IF!$I$11:$I$159</definedName>
    <definedName name="XDO_?YTM?452?">SNM150IF!$I$11:$I$163</definedName>
    <definedName name="XDO_?YTM?453?">SNM150IF!$I$11:$I$206</definedName>
    <definedName name="XDO_?YTM?454?">SNM150IF!$I$11:$I$211</definedName>
    <definedName name="XDO_?YTM?455?">SNS250IF!$I$11:$I$259</definedName>
    <definedName name="XDO_?YTM?456?">SNS250IF!$I$11:$I$264</definedName>
    <definedName name="XDO_?YTM?457?">SNS250IF!$I$11:$I$307</definedName>
    <definedName name="XDO_?YTM?458?">SNS250IF!$I$11:$I$312</definedName>
    <definedName name="XDO_?YTM?459?">'SCIGI-JUN 2036'!$I$24</definedName>
    <definedName name="XDO_?YTM?46?">#REF!</definedName>
    <definedName name="XDO_?YTM?460?">'SCIGI-JUN 2036'!$I$24:$I$53</definedName>
    <definedName name="XDO_?YTM?461?">'SCIGI-JUN 2036'!$I$24:$I$58</definedName>
    <definedName name="XDO_?YTM?462?">'SCIGI-APR 2029'!$I$24</definedName>
    <definedName name="XDO_?YTM?463?">'SCIGI-APR 2029'!$I$24:$I$53</definedName>
    <definedName name="XDO_?YTM?464?">'SCIGI-APR 2029'!$I$24:$I$58</definedName>
    <definedName name="XDO_?YTM?465?">'SCISI-SEP 2027'!$I$24</definedName>
    <definedName name="XDO_?YTM?466?">'SCISI-SEP 2027'!$I$24:$I$50</definedName>
    <definedName name="XDO_?YTM?467?">'SCISI-SEP 2027'!$I$24:$I$77</definedName>
    <definedName name="XDO_?YTM?468?">'SCISI-SEP 2027'!$I$24:$I$82</definedName>
    <definedName name="XDO_?YTM?469?">SLDF!$I$24:$I$27</definedName>
    <definedName name="XDO_?YTM?47?">SMIF!$I$19:$I$35</definedName>
    <definedName name="XDO_?YTM?470?">SLDF!$I$24:$I$31</definedName>
    <definedName name="XDO_?YTM?471?">SLDF!$I$24:$I$52</definedName>
    <definedName name="XDO_?YTM?472?">SLDF!$I$24:$I$60</definedName>
    <definedName name="XDO_?YTM?473?">SLDF!$I$24:$I$65</definedName>
    <definedName name="XDO_?YTM?474?">SDYF!$I$11:$I$64</definedName>
    <definedName name="XDO_?YTM?475?">SDYF!$I$11:$I$71</definedName>
    <definedName name="XDO_?YTM?476?">SDYF!$I$11:$I$98</definedName>
    <definedName name="XDO_?YTM?477?">SDYF!$I$11:$I$115</definedName>
    <definedName name="XDO_?YTM?478?">SDYF!$I$11:$I$120</definedName>
    <definedName name="XDO_?YTM?479?">'SBI-BSE-SENSEX-IF'!$I$11:$I$40</definedName>
    <definedName name="XDO_?YTM?48?">SMIF!$I$19:$I$41</definedName>
    <definedName name="XDO_?YTM?480?">'SBI-BSE-SENSEX-IF'!$I$11:$I$83</definedName>
    <definedName name="XDO_?YTM?481?">'SBI-BSE-SENSEX-IF'!$I$11:$I$88</definedName>
    <definedName name="XDO_?YTM?482?">LIQUIDSBI!$I$52</definedName>
    <definedName name="XDO_?YTM?483?">LIQUIDSBI!$I$52:$I$57</definedName>
    <definedName name="XDO_?YTM?484?">SN50EWIF!$I$11:$I$60</definedName>
    <definedName name="XDO_?YTM?485?">SN50EWIF!$I$11:$I$103</definedName>
    <definedName name="XDO_?YTM?486?">SN50EWIF!$I$11:$I$108</definedName>
    <definedName name="XDO_?YTM?487?">SEOF!$I$11:$I$48</definedName>
    <definedName name="XDO_?YTM?488?">SEOF!$I$11:$I$75</definedName>
    <definedName name="XDO_?YTM?489?">SEOF!$I$11:$I$92</definedName>
    <definedName name="XDO_?YTM?49?">SMIF!$I$19:$I$48</definedName>
    <definedName name="XDO_?YTM?490?">SEOF!$I$11:$I$97</definedName>
    <definedName name="XDO_?YTM?491?">'SBI-AOF'!$I$11:$I$45</definedName>
    <definedName name="XDO_?YTM?492?">'SBI-AOF'!$I$11:$I$72</definedName>
    <definedName name="XDO_?YTM?493?">'SBI-AOF'!$I$11:$I$89</definedName>
    <definedName name="XDO_?YTM?494?">'SBI-AOF'!$I$11:$I$94</definedName>
    <definedName name="XDO_?YTM?495?">SETFSILVER!$I$44</definedName>
    <definedName name="XDO_?YTM?496?">SETFSILVER!$I$44:$I$56</definedName>
    <definedName name="XDO_?YTM?497?">SETFSILVER!$I$44:$I$61</definedName>
    <definedName name="XDO_?YTM?498?">'SETFSILVER-FOF'!$I$44</definedName>
    <definedName name="XDO_?YTM?499?">'SETFSILVER-FOF'!$I$44:$I$54</definedName>
    <definedName name="XDO_?YTM?5?">#REF!</definedName>
    <definedName name="XDO_?YTM?50?">SMIF!$I$19:$I$55</definedName>
    <definedName name="XDO_?YTM?500?">'SETFSILVER-FOF'!$I$44:$I$59</definedName>
    <definedName name="XDO_?YTM?501?">'SN50EW-ETF'!$I$11:$I$60</definedName>
    <definedName name="XDO_?YTM?502?">'SN50EW-ETF'!$I$11:$I$103</definedName>
    <definedName name="XDO_?YTM?503?">'SN50EW-ETF'!$I$11:$I$108</definedName>
    <definedName name="XDO_?YTM?504?">SIOF!$I$11:$I$48</definedName>
    <definedName name="XDO_?YTM?505?">SIOF!$I$11:$I$75</definedName>
    <definedName name="XDO_?YTM?506?">SIOF!$I$11:$I$92</definedName>
    <definedName name="XDO_?YTM?507?">SIOF!$I$11:$I$97</definedName>
    <definedName name="XDO_?YTM?508?">SN500IF!$I$11:$I$506</definedName>
    <definedName name="XDO_?YTM?509?">SN500IF!$I$11:$I$512</definedName>
    <definedName name="XDO_?YTM?51?">SMIF!$I$19:$I$59</definedName>
    <definedName name="XDO_?YTM?510?">SN500IF!$I$11:$I$555</definedName>
    <definedName name="XDO_?YTM?511?">SN500IF!$I$11:$I$560</definedName>
    <definedName name="XDO_?YTM?512?">SNICIF!$I$11:$I$40</definedName>
    <definedName name="XDO_?YTM?513?">SNICIF!$I$11:$I$83</definedName>
    <definedName name="XDO_?YTM?514?">SNICIF!$I$11:$I$88</definedName>
    <definedName name="XDO_?YTM?515?">SQF!$I$11:$I$39</definedName>
    <definedName name="XDO_?YTM?516?">SQF!$I$11:$I$82</definedName>
    <definedName name="XDO_?YTM?517?">SQF!$I$11:$I$87</definedName>
    <definedName name="XDO_?YTM?518?">SNBIF!$I$11:$I$24</definedName>
    <definedName name="XDO_?YTM?519?">SNBIF!$I$11:$I$67</definedName>
    <definedName name="XDO_?YTM?52?">SMIF!$I$19:$I$80</definedName>
    <definedName name="XDO_?YTM?520?">SNBIF!$I$11:$I$72</definedName>
    <definedName name="XDO_?YTM?521?">SNITIF!$I$11:$I$20</definedName>
    <definedName name="XDO_?YTM?522?">SNITIF!$I$11:$I$63</definedName>
    <definedName name="XDO_?YTM?523?">SNITIF!$I$11:$I$68</definedName>
    <definedName name="XDO_?YTM?524?">'SBI BSE PSU Bank ETF'!$I$11:$I$21</definedName>
    <definedName name="XDO_?YTM?525?">'SBI BSE PSU Bank ETF'!$I$11:$I$64</definedName>
    <definedName name="XDO_?YTM?526?">'SBI BSE PSU Bank ETF'!$I$11:$I$69</definedName>
    <definedName name="XDO_?YTM?527?">'SBI BSE PSU Bank Index Fund'!$I$11:$I$21</definedName>
    <definedName name="XDO_?YTM?528?">'SBI BSE PSU Bank Index Fund'!$I$11:$I$64</definedName>
    <definedName name="XDO_?YTM?529?">'SBI BSE PSU Bank Index Fund'!$I$11:$I$69</definedName>
    <definedName name="XDO_?YTM?53?">SMIF!$I$19:$I$84</definedName>
    <definedName name="XDO_?YTM?530?">SIPAAFOF!$I$44:$I$48</definedName>
    <definedName name="XDO_?YTM?531?">SIPAAFOF!$I$44:$I$58</definedName>
    <definedName name="XDO_?YTM?532?">SIPAAFOF!$I$44:$I$63</definedName>
    <definedName name="XDO_?YTM?533?">'SBI Nifty200 Quality 30'!$I$11:$I$40</definedName>
    <definedName name="XDO_?YTM?534?">'SBI Nifty200 Quality 30'!$I$11:$I$83</definedName>
    <definedName name="XDO_?YTM?535?">'SBI Nifty200 Quality 30'!$I$11:$I$88</definedName>
    <definedName name="XDO_?YTM?536?">'SBI Nifty200 Mom 30'!$I$11:$I$40</definedName>
    <definedName name="XDO_?YTM?537?">'SBI Nifty200 Mom 30'!$I$11:$I$83</definedName>
    <definedName name="XDO_?YTM?538?">'SBI Nifty200 Mom 30'!$I$11:$I$88</definedName>
    <definedName name="XDO_?YTM?539?">'SBI Nifty100 Low Vol 30'!$I$11:$I$40</definedName>
    <definedName name="XDO_?YTM?54?">SMIF!$I$19:$I$92</definedName>
    <definedName name="XDO_?YTM?540?">'SBI Nifty100 Low Vol 30'!$I$11:$I$83</definedName>
    <definedName name="XDO_?YTM?541?">'SBI Nifty100 Low Vol 30'!$I$11:$I$88</definedName>
    <definedName name="XDO_?YTM?542?">SBILIQETF!$I$52</definedName>
    <definedName name="XDO_?YTM?543?">SBILIQETF!$I$52:$I$57</definedName>
    <definedName name="XDO_?YTM?544?">SDAAAFOF!$I$44:$I$57</definedName>
    <definedName name="XDO_?YTM?545?">SDAAAFOF!$I$44:$I$67</definedName>
    <definedName name="XDO_?YTM?546?">SDAAAFOF!$I$44:$I$72</definedName>
    <definedName name="XDO_?YTM?547?">SQLF!$I$11:$I$56</definedName>
    <definedName name="XDO_?YTM?548?">SQLF!$I$11:$I$61</definedName>
    <definedName name="XDO_?YTM?549?">SQLF!$I$11:$I$86</definedName>
    <definedName name="XDO_?YTM?55?">SMIF!$I$19:$I$97</definedName>
    <definedName name="XDO_?YTM?550?">SQLF!$I$11:$I$103</definedName>
    <definedName name="XDO_?YTM?551?">SQLF!$I$11:$I$108</definedName>
    <definedName name="XDO_?YTM?552?">SNM150M50ETF!$I$11:$I$60</definedName>
    <definedName name="XDO_?YTM?553?">SNM150M50ETF!$I$11:$I$103</definedName>
    <definedName name="XDO_?YTM?554?">SNM150M50ETF!$I$11:$I$108</definedName>
    <definedName name="XDO_?YTM?555?">SNM150ETF!$I$11:$I$159</definedName>
    <definedName name="XDO_?YTM?556?">SNM150ETF!$I$11:$I$163</definedName>
    <definedName name="XDO_?YTM?557?">SNM150ETF!$I$11:$I$206</definedName>
    <definedName name="XDO_?YTM?558?">SNM150ETF!$I$11:$I$211</definedName>
    <definedName name="XDO_?YTM?559?">'SCRIBXFS3-6M'!$I$19:$I$27</definedName>
    <definedName name="XDO_?YTM?56?">#REF!</definedName>
    <definedName name="XDO_?YTM?560?">'SCRIBXFS3-6M'!$I$19:$I$50</definedName>
    <definedName name="XDO_?YTM?561?">'SCRIBXFS3-6M'!$I$19:$I$74</definedName>
    <definedName name="XDO_?YTM?562?">'SCRIBXFS3-6M'!$I$19:$I$93</definedName>
    <definedName name="XDO_?YTM?563?">'SCRIBXFS3-6M'!$I$19:$I$98</definedName>
    <definedName name="XDO_?YTM?564?">'CRIBXFS9-12M'!$I$19:$I$29</definedName>
    <definedName name="XDO_?YTM?565?">'CRIBXFS9-12M'!$I$19:$I$47</definedName>
    <definedName name="XDO_?YTM?566?">'CRIBXFS9-12M'!$I$19:$I$54</definedName>
    <definedName name="XDO_?YTM?567?">'CRIBXFS9-12M'!$I$19:$I$73</definedName>
    <definedName name="XDO_?YTM?568?">'CRIBXFS9-12M'!$I$19:$I$78</definedName>
    <definedName name="XDO_?YTM?569?">Nifty200Value30!$I$11:$I$40</definedName>
    <definedName name="XDO_?YTM?57?">#REF!</definedName>
    <definedName name="XDO_?YTM?570?">Nifty200Value30!$I$11:$I$87</definedName>
    <definedName name="XDO_?YTM?571?">NiftySmallCap250!$I$11:$I$259</definedName>
    <definedName name="XDO_?YTM?572?">NiftySmallCap250!$I$11:$I$264</definedName>
    <definedName name="XDO_?YTM?573?">NiftySmallCap250!$I$11:$I$307</definedName>
    <definedName name="XDO_?YTM?574?">NiftySmallCap250!$I$11:$I$312</definedName>
    <definedName name="XDO_?YTM?575?">'CRIIBX10-90GiltSDL29'!$I$24</definedName>
    <definedName name="XDO_?YTM?576?">'CRIIBX10-90GiltSDL29'!$I$24:$I$34</definedName>
    <definedName name="XDO_?YTM?577?">'CRIIBX10-90GiltSDL29'!$I$24:$I$61</definedName>
    <definedName name="XDO_?YTM?578?">'CRIIBX10-90GiltSDL29'!$I$24:$I$66</definedName>
    <definedName name="XDO_?YTM?579?">'G-Sec Jul2031'!$I$24:$I$25</definedName>
    <definedName name="XDO_?YTM?58?">SCOF!$I$11:$I$58</definedName>
    <definedName name="XDO_?YTM?580?">'G-Sec Jul2031'!$I$24:$I$54</definedName>
    <definedName name="XDO_?YTM?581?">'G-Sec Jul2031'!$I$24:$I$59</definedName>
    <definedName name="XDO_?YTM?582?">CRIIBXSDLIndexJune34!$I$26:$I$28</definedName>
    <definedName name="XDO_?YTM?583?">CRIIBXSDLIndexJune34!$I$26:$I$55</definedName>
    <definedName name="XDO_?YTM?584?">CRIIBXSDLIndexJune34!$I$26:$I$60</definedName>
    <definedName name="XDO_?YTM?585?">SNM150Mom50ETFFOF!$I$44</definedName>
    <definedName name="XDO_?YTM?586?">SNM150Mom50ETFFOF!$I$44:$I$54</definedName>
    <definedName name="XDO_?YTM?587?">SNM150Mom50ETFFOF!$I$44:$I$59</definedName>
    <definedName name="XDO_?YTM?588?">SBHF!$I$11:$I$43</definedName>
    <definedName name="XDO_?YTM?589?">SBHF!$I$11:$I$56</definedName>
    <definedName name="XDO_?YTM?59?">SCOF!$I$11:$I$64</definedName>
    <definedName name="XDO_?YTM?590?">SBHF!$I$11:$I$71</definedName>
    <definedName name="XDO_?YTM?591?">SBHF!$I$11:$I$76</definedName>
    <definedName name="XDO_?YTM?592?">SBHF!$I$11:$I$95</definedName>
    <definedName name="XDO_?YTM?593?">SBHF!$I$11:$I$100</definedName>
    <definedName name="XDO_?YTM?594?">#REF!</definedName>
    <definedName name="XDO_?YTM?595?">#REF!</definedName>
    <definedName name="XDO_?YTM?596?">#REF!</definedName>
    <definedName name="XDO_?YTM?597?">#REF!</definedName>
    <definedName name="XDO_?YTM?598?">#REF!</definedName>
    <definedName name="XDO_?YTM?599?">#REF!</definedName>
    <definedName name="XDO_?YTM?6?">#REF!</definedName>
    <definedName name="XDO_?YTM?60?">SCOF!$I$11:$I$87</definedName>
    <definedName name="XDO_?YTM?600?">#REF!</definedName>
    <definedName name="XDO_?YTM?601?">#REF!</definedName>
    <definedName name="XDO_?YTM?602?">#REF!</definedName>
    <definedName name="XDO_?YTM?603?">#REF!</definedName>
    <definedName name="XDO_?YTM?604?">#REF!</definedName>
    <definedName name="XDO_?YTM?605?">#REF!</definedName>
    <definedName name="XDO_?YTM?606?">#REF!</definedName>
    <definedName name="XDO_?YTM?607?">#REF!</definedName>
    <definedName name="XDO_?YTM?608?">#REF!</definedName>
    <definedName name="XDO_?YTM?609?">#REF!</definedName>
    <definedName name="XDO_?YTM?61?">SCOF!$I$11:$I$104</definedName>
    <definedName name="XDO_?YTM?610?">#REF!</definedName>
    <definedName name="XDO_?YTM?611?">#REF!</definedName>
    <definedName name="XDO_?YTM?612?">#REF!</definedName>
    <definedName name="XDO_?YTM?613?">#REF!</definedName>
    <definedName name="XDO_?YTM?614?">#REF!</definedName>
    <definedName name="XDO_?YTM?615?">#REF!</definedName>
    <definedName name="XDO_?YTM?616?">#REF!</definedName>
    <definedName name="XDO_?YTM?617?">#REF!</definedName>
    <definedName name="XDO_?YTM?618?">#REF!</definedName>
    <definedName name="XDO_?YTM?619?">#REF!</definedName>
    <definedName name="XDO_?YTM?62?">SCOF!$I$11:$I$109</definedName>
    <definedName name="XDO_?YTM?620?">#REF!</definedName>
    <definedName name="XDO_?YTM?621?">#REF!</definedName>
    <definedName name="XDO_?YTM?622?">#REF!</definedName>
    <definedName name="XDO_?YTM?623?">#REF!</definedName>
    <definedName name="XDO_?YTM?63?">STOF!$I$11:$I$31</definedName>
    <definedName name="XDO_?YTM?64?">STOF!$I$11:$I$38</definedName>
    <definedName name="XDO_?YTM?65?">STOF!$I$11:$I$43</definedName>
    <definedName name="XDO_?YTM?66?">STOF!$I$11:$I$66</definedName>
    <definedName name="XDO_?YTM?67?">STOF!$I$11:$I$83</definedName>
    <definedName name="XDO_?YTM?68?">STOF!$I$11:$I$88</definedName>
    <definedName name="XDO_?YTM?69?">SHOF!$I$11:$I$45</definedName>
    <definedName name="XDO_?YTM?7?">#REF!</definedName>
    <definedName name="XDO_?YTM?70?">SHOF!$I$11:$I$72</definedName>
    <definedName name="XDO_?YTM?71?">SHOF!$I$11:$I$89</definedName>
    <definedName name="XDO_?YTM?72?">SHOF!$I$11:$I$94</definedName>
    <definedName name="XDO_?YTM?73?">SCF!$I$11:$I$95</definedName>
    <definedName name="XDO_?YTM?74?">SCF!$I$11:$I$106</definedName>
    <definedName name="XDO_?YTM?75?">SCF!$I$11:$I$111</definedName>
    <definedName name="XDO_?YTM?76?">SCF!$I$11:$I$140</definedName>
    <definedName name="XDO_?YTM?77?">SCF!$I$11:$I$157</definedName>
    <definedName name="XDO_?YTM?78?">SCF!$I$11:$I$162</definedName>
    <definedName name="XDO_?YTM?79?">SNIF!$I$11:$I$60</definedName>
    <definedName name="XDO_?YTM?8?">#REF!</definedName>
    <definedName name="XDO_?YTM?80?">SNIF!$I$11:$I$103</definedName>
    <definedName name="XDO_?YTM?81?">SNIF!$I$11:$I$108</definedName>
    <definedName name="XDO_?YTM?82?">'SMCBF-SP'!$I$11:$I$31</definedName>
    <definedName name="XDO_?YTM?83?">'SMCBF-SP'!$I$11:$I$37</definedName>
    <definedName name="XDO_?YTM?84?">'SMCBF-SP'!$I$11:$I$53</definedName>
    <definedName name="XDO_?YTM?85?">'SMCBF-SP'!$I$11:$I$57</definedName>
    <definedName name="XDO_?YTM?86?">'SMCBF-SP'!$I$11:$I$67</definedName>
    <definedName name="XDO_?YTM?87?">'SMCBF-SP'!$I$11:$I$76</definedName>
    <definedName name="XDO_?YTM?88?">'SMCBF-SP'!$I$11:$I$85</definedName>
    <definedName name="XDO_?YTM?89?">'SMCBF-SP'!$I$11:$I$91</definedName>
    <definedName name="XDO_?YTM?9?">SLMF!$I$11:$I$94</definedName>
    <definedName name="XDO_?YTM?90?">'SMCBF-SP'!$I$11:$I$98</definedName>
    <definedName name="XDO_?YTM?91?">'SMCBF-SP'!$I$11:$I$110</definedName>
    <definedName name="XDO_?YTM?92?">'SMCBF-SP'!$I$11:$I$115</definedName>
    <definedName name="XDO_?YTM?93?">SOF!$I$36:$I$41</definedName>
    <definedName name="XDO_?YTM?94?">SOF!$I$36:$I$58</definedName>
    <definedName name="XDO_?YTM?95?">SOF!$I$36:$I$63</definedName>
    <definedName name="XDO_?YTM?96?">SMMDF!$I$12:$I$14</definedName>
    <definedName name="XDO_?YTM?97?">SMMDF!$I$12:$I$63</definedName>
    <definedName name="XDO_?YTM?98?">SMMDF!$I$12:$I$68</definedName>
    <definedName name="XDO_?YTM?99?">SMMDF!$I$12:$I$75</definedName>
    <definedName name="XDO_GROUP_?G_2?">SMEEF!$2:$109</definedName>
    <definedName name="XDO_GROUP_?G_2?1?">#REF!</definedName>
    <definedName name="XDO_GROUP_?G_2?10?">#REF!</definedName>
    <definedName name="XDO_GROUP_?G_2?100?">'SETFSILVER-FOF'!$2:$62</definedName>
    <definedName name="XDO_GROUP_?G_2?101?">'SN50EW-ETF'!$2:$111</definedName>
    <definedName name="XDO_GROUP_?G_2?102?">SIOF!$2:$100</definedName>
    <definedName name="XDO_GROUP_?G_2?103?">SN500IF!$2:$563</definedName>
    <definedName name="XDO_GROUP_?G_2?104?">SNICIF!$2:$91</definedName>
    <definedName name="XDO_GROUP_?G_2?105?">SQF!$2:$90</definedName>
    <definedName name="XDO_GROUP_?G_2?106?">SNBIF!$2:$75</definedName>
    <definedName name="XDO_GROUP_?G_2?107?">SNITIF!$2:$71</definedName>
    <definedName name="XDO_GROUP_?G_2?108?">'SBI BSE PSU Bank ETF'!$2:$72</definedName>
    <definedName name="XDO_GROUP_?G_2?109?">'SBI BSE PSU Bank Index Fund'!$2:$72</definedName>
    <definedName name="XDO_GROUP_?G_2?11?">SEHF!$2:$193</definedName>
    <definedName name="XDO_GROUP_?G_2?110?">SIPAAFOF!$2:$66</definedName>
    <definedName name="XDO_GROUP_?G_2?111?">'SBI Nifty200 Quality 30'!$2:$91</definedName>
    <definedName name="XDO_GROUP_?G_2?112?">'SBI Nifty200 Mom 30'!$2:$91</definedName>
    <definedName name="XDO_GROUP_?G_2?113?">'SBI Nifty100 Low Vol 30'!$2:$91</definedName>
    <definedName name="XDO_GROUP_?G_2?114?">SBILIQETF!$2:$60</definedName>
    <definedName name="XDO_GROUP_?G_2?115?">SDAAAFOF!$2:$75</definedName>
    <definedName name="XDO_GROUP_?G_2?116?">SQLF!$2:$111</definedName>
    <definedName name="XDO_GROUP_?G_2?117?">SNM150M50ETF!$2:$111</definedName>
    <definedName name="XDO_GROUP_?G_2?118?">SNM150ETF!$2:$214</definedName>
    <definedName name="XDO_GROUP_?G_2?119?">'SCRIBXFS3-6M'!$2:$101</definedName>
    <definedName name="XDO_GROUP_?G_2?12?">#REF!</definedName>
    <definedName name="XDO_GROUP_?G_2?120?">'CRIBXFS9-12M'!$2:$81</definedName>
    <definedName name="XDO_GROUP_?G_2?121?">Nifty200Value30!$2:$90</definedName>
    <definedName name="XDO_GROUP_?G_2?122?">NiftySmallCap250!$2:$315</definedName>
    <definedName name="XDO_GROUP_?G_2?123?">'CRIIBX10-90GiltSDL29'!$2:$69</definedName>
    <definedName name="XDO_GROUP_?G_2?124?">'G-Sec Jul2031'!$2:$62</definedName>
    <definedName name="XDO_GROUP_?G_2?125?">CRIIBXSDLIndexJune34!$2:$63</definedName>
    <definedName name="XDO_GROUP_?G_2?126?">SNM150Mom50ETFFOF!$2:$62</definedName>
    <definedName name="XDO_GROUP_?G_2?127?">SBHF!$2:$103</definedName>
    <definedName name="XDO_GROUP_?G_2?128?">#REF!</definedName>
    <definedName name="XDO_GROUP_?G_2?129?">#REF!</definedName>
    <definedName name="XDO_GROUP_?G_2?13?">SMIF!$2:$100</definedName>
    <definedName name="XDO_GROUP_?G_2?130?">#REF!</definedName>
    <definedName name="XDO_GROUP_?G_2?131?">#REF!</definedName>
    <definedName name="XDO_GROUP_?G_2?132?">#REF!</definedName>
    <definedName name="XDO_GROUP_?G_2?133?">#REF!</definedName>
    <definedName name="XDO_GROUP_?G_2?134?">#REF!</definedName>
    <definedName name="XDO_GROUP_?G_2?135?">#REF!</definedName>
    <definedName name="XDO_GROUP_?G_2?136?">#REF!</definedName>
    <definedName name="XDO_GROUP_?G_2?137?">#REF!</definedName>
    <definedName name="XDO_GROUP_?G_2?14?">#REF!</definedName>
    <definedName name="XDO_GROUP_?G_2?15?">SCOF!$2:$112</definedName>
    <definedName name="XDO_GROUP_?G_2?16?">STOF!$2:$91</definedName>
    <definedName name="XDO_GROUP_?G_2?17?">SHOF!$2:$97</definedName>
    <definedName name="XDO_GROUP_?G_2?18?">SCF!$2:$165</definedName>
    <definedName name="XDO_GROUP_?G_2?19?">SNIF!$2:$111</definedName>
    <definedName name="XDO_GROUP_?G_2?2?">#REF!</definedName>
    <definedName name="XDO_GROUP_?G_2?20?">'SMCBF-SP'!$2:$118</definedName>
    <definedName name="XDO_GROUP_?G_2?21?">SOF!$2:$66</definedName>
    <definedName name="XDO_GROUP_?G_2?22?">SMMDF!$2:$143</definedName>
    <definedName name="XDO_GROUP_?G_2?23?">SLF!$2:$187</definedName>
    <definedName name="XDO_GROUP_?G_2?24?">SDBF!$2:$88</definedName>
    <definedName name="XDO_GROUP_?G_2?25?">SSF!$2:$151</definedName>
    <definedName name="XDO_GROUP_?G_2?26?">SCRF!$2:$119</definedName>
    <definedName name="XDO_GROUP_?G_2?27?">SFEF!$2:$93</definedName>
    <definedName name="XDO_GROUP_?G_2?28?">SCHF!$2:$178</definedName>
    <definedName name="XDO_GROUP_?G_2?29?">SMUSD!$2:$128</definedName>
    <definedName name="XDO_GROUP_?G_2?3?">#REF!</definedName>
    <definedName name="XDO_GROUP_?G_2?30?">SMIDCAP!$2:$120</definedName>
    <definedName name="XDO_GROUP_?G_2?31?">SMCMF!$2:$64</definedName>
    <definedName name="XDO_GROUP_?G_2?32?">SMCOMMA!$2:$102</definedName>
    <definedName name="XDO_GROUP_?G_2?33?">SMGF!$2:$73</definedName>
    <definedName name="XDO_GROUP_?G_2?34?">SFLEXI!$2:$129</definedName>
    <definedName name="XDO_GROUP_?G_2?35?">SMAAF!$2:$201</definedName>
    <definedName name="XDO_GROUP_?G_2?36?">SBLUECHIP!$2:$117</definedName>
    <definedName name="XDO_GROUP_?G_2?37?">SAOF!$2:$263</definedName>
    <definedName name="XDO_GROUP_?G_2?38?">SIF!$2:$109</definedName>
    <definedName name="XDO_GROUP_?G_2?39?">SMLDF!$2:$119</definedName>
    <definedName name="XDO_GROUP_?G_2?4?">#REF!</definedName>
    <definedName name="XDO_GROUP_?G_2?40?">SSTDF!$2:$150</definedName>
    <definedName name="XDO_GROUP_?G_2?41?">SETFGOLD!$2:$64</definedName>
    <definedName name="XDO_GROUP_?G_2?42?">SPSU!$2:$87</definedName>
    <definedName name="XDO_GROUP_?G_2?43?">SGF!$2:$62</definedName>
    <definedName name="XDO_GROUP_?G_2?44?">SBISENSEX!$2:$91</definedName>
    <definedName name="XDO_GROUP_?G_2?45?">SSCF!$2:$126</definedName>
    <definedName name="XDO_GROUP_?G_2?46?">SBPF!$2:$109</definedName>
    <definedName name="XDO_GROUP_?G_2?47?">SBFS!$2:$100</definedName>
    <definedName name="XDO_GROUP_?G_2?48?">SETFNN50!$2:$111</definedName>
    <definedName name="XDO_GROUP_?G_2?49?">SETFNIFBK!$2:$75</definedName>
    <definedName name="XDO_GROUP_?G_2?5?">SLMF!$2:$154</definedName>
    <definedName name="XDO_GROUP_?G_2?50?">SETFBSE100!$2:$161</definedName>
    <definedName name="XDO_GROUP_?G_2?51?">SESF!$2:$180</definedName>
    <definedName name="XDO_GROUP_?G_2?52?">SETFNIF50!$2:$111</definedName>
    <definedName name="XDO_GROUP_?G_2?53?">SETF10GILT!$2:$61</definedName>
    <definedName name="XDO_GROUP_?G_2?54?">'SLTAF-IV'!$2:$90</definedName>
    <definedName name="XDO_GROUP_?G_2?55?">'SLTAF-V'!$2:$92</definedName>
    <definedName name="XDO_GROUP_?G_2?56?">'SLTAF-VI'!$2:$95</definedName>
    <definedName name="XDO_GROUP_?G_2?57?">SETFSN50!$2:$111</definedName>
    <definedName name="XDO_GROUP_?G_2?58?">SBIETFQLTY!$2:$91</definedName>
    <definedName name="XDO_GROUP_?G_2?59?">SCBF!$2:$151</definedName>
    <definedName name="XDO_GROUP_?G_2?6?">SLTEF!$2:$153</definedName>
    <definedName name="XDO_GROUP_?G_2?60?">SEMVF!$2:$111</definedName>
    <definedName name="XDO_GROUP_?G_2?61?">'SFMP- Series 1'!$2:$75</definedName>
    <definedName name="XDO_GROUP_?G_2?62?">'SFMP- Series 6'!$2:$74</definedName>
    <definedName name="XDO_GROUP_?G_2?63?">'SFMP- Series 34'!$2:$69</definedName>
    <definedName name="XDO_GROUP_?G_2?64?">'SMCBF-IP'!$2:$102</definedName>
    <definedName name="XDO_GROUP_?G_2?65?">SFRDF!$2:$83</definedName>
    <definedName name="XDO_GROUP_?G_2?66?">SBIETFIT!$2:$71</definedName>
    <definedName name="XDO_GROUP_?G_2?67?">SBIETFPB!$2:$71</definedName>
    <definedName name="XDO_GROUP_?G_2?68?">'SRBF-AP'!$2:$119</definedName>
    <definedName name="XDO_GROUP_?G_2?69?">'SRBF-AHP'!$2:$127</definedName>
    <definedName name="XDO_GROUP_?G_2?7?">#REF!</definedName>
    <definedName name="XDO_GROUP_?G_2?70?">'SRBF-CHP'!$2:$129</definedName>
    <definedName name="XDO_GROUP_?G_2?71?">'SRBF-CP'!$2:$126</definedName>
    <definedName name="XDO_GROUP_?G_2?72?">'SIA-US EQUITY FOF'!$2:$64</definedName>
    <definedName name="XDO_GROUP_?G_2?73?">'SNN50'!$2:$111</definedName>
    <definedName name="XDO_GROUP_?G_2?74?">SBIETFCON!$2:$91</definedName>
    <definedName name="XDO_GROUP_?G_2?75?">SBAF!$2:$205</definedName>
    <definedName name="XDO_GROUP_?G_2?76?">'SFMP- Series 51'!$2:$62</definedName>
    <definedName name="XDO_GROUP_?G_2?77?">'SFMP- Series 52'!$2:$64</definedName>
    <definedName name="XDO_GROUP_?G_2?78?">'SFMP- Series 53'!$2:$76</definedName>
    <definedName name="XDO_GROUP_?G_2?79?">'SFMP- Series 54'!$2:$69</definedName>
    <definedName name="XDO_GROUP_?G_2?8?">#REF!</definedName>
    <definedName name="XDO_GROUP_?G_2?80?">'SFMP- Series 55'!$2:$79</definedName>
    <definedName name="XDO_GROUP_?G_2?81?">'SFMP- Series 57'!$2:$77</definedName>
    <definedName name="XDO_GROUP_?G_2?82?">'SFMP- Series 58'!$2:$76</definedName>
    <definedName name="XDO_GROUP_?G_2?83?">SCPSE!$2:$60</definedName>
    <definedName name="XDO_GROUP_?G_2?84?">'SFMP- Series 60'!$2:$76</definedName>
    <definedName name="XDO_GROUP_?G_2?85?">SMCF!$2:$132</definedName>
    <definedName name="XDO_GROUP_?G_2?86?">'SFMP- Series 61'!$2:$85</definedName>
    <definedName name="XDO_GROUP_?G_2?87?">SNM150IF!$2:$214</definedName>
    <definedName name="XDO_GROUP_?G_2?88?">SNS250IF!$2:$315</definedName>
    <definedName name="XDO_GROUP_?G_2?89?">'SCIGI-JUN 2036'!$2:$61</definedName>
    <definedName name="XDO_GROUP_?G_2?9?">SMGLF!$2:$106</definedName>
    <definedName name="XDO_GROUP_?G_2?90?">'SCIGI-APR 2029'!$2:$61</definedName>
    <definedName name="XDO_GROUP_?G_2?91?">'SCISI-SEP 2027'!$2:$85</definedName>
    <definedName name="XDO_GROUP_?G_2?92?">SLDF!$2:$68</definedName>
    <definedName name="XDO_GROUP_?G_2?93?">SDYF!$2:$123</definedName>
    <definedName name="XDO_GROUP_?G_2?94?">'SBI-BSE-SENSEX-IF'!$2:$91</definedName>
    <definedName name="XDO_GROUP_?G_2?95?">LIQUIDSBI!$2:$60</definedName>
    <definedName name="XDO_GROUP_?G_2?96?">SN50EWIF!$2:$111</definedName>
    <definedName name="XDO_GROUP_?G_2?97?">SEOF!$2:$100</definedName>
    <definedName name="XDO_GROUP_?G_2?98?">'SBI-AOF'!$2:$97</definedName>
    <definedName name="XDO_GROUP_?G_2?99?">SETFSILVER!$2:$64</definedName>
    <definedName name="XDO_GROUP_?G_3?">SMEEF!$8:$108</definedName>
    <definedName name="XDO_GROUP_?G_3?1?">#REF!</definedName>
    <definedName name="XDO_GROUP_?G_3?10?">#REF!</definedName>
    <definedName name="XDO_GROUP_?G_3?100?">'SETFSILVER-FOF'!$42:$61</definedName>
    <definedName name="XDO_GROUP_?G_3?101?">'SN50EW-ETF'!$8:$110</definedName>
    <definedName name="XDO_GROUP_?G_3?102?">SIOF!$8:$99</definedName>
    <definedName name="XDO_GROUP_?G_3?103?">SN500IF!$8:$562</definedName>
    <definedName name="XDO_GROUP_?G_3?104?">SNICIF!$8:$90</definedName>
    <definedName name="XDO_GROUP_?G_3?105?">SQF!$8:$89</definedName>
    <definedName name="XDO_GROUP_?G_3?106?">SNBIF!$8:$74</definedName>
    <definedName name="XDO_GROUP_?G_3?107?">SNITIF!$8:$70</definedName>
    <definedName name="XDO_GROUP_?G_3?108?">'SBI BSE PSU Bank ETF'!$8:$71</definedName>
    <definedName name="XDO_GROUP_?G_3?109?">'SBI BSE PSU Bank Index Fund'!$8:$71</definedName>
    <definedName name="XDO_GROUP_?G_3?11?">SEHF!$8:$192</definedName>
    <definedName name="XDO_GROUP_?G_3?110?">SIPAAFOF!$42:$65</definedName>
    <definedName name="XDO_GROUP_?G_3?111?">'SBI Nifty200 Quality 30'!$8:$90</definedName>
    <definedName name="XDO_GROUP_?G_3?112?">'SBI Nifty200 Mom 30'!$8:$90</definedName>
    <definedName name="XDO_GROUP_?G_3?113?">'SBI Nifty100 Low Vol 30'!$8:$90</definedName>
    <definedName name="XDO_GROUP_?G_3?114?">SBILIQETF!$42:$59</definedName>
    <definedName name="XDO_GROUP_?G_3?115?">SDAAAFOF!$42:$74</definedName>
    <definedName name="XDO_GROUP_?G_3?116?">SQLF!$8:$110</definedName>
    <definedName name="XDO_GROUP_?G_3?117?">SNM150M50ETF!$8:$110</definedName>
    <definedName name="XDO_GROUP_?G_3?118?">SNM150ETF!$8:$213</definedName>
    <definedName name="XDO_GROUP_?G_3?119?">'SCRIBXFS3-6M'!$16:$100</definedName>
    <definedName name="XDO_GROUP_?G_3?12?">#REF!</definedName>
    <definedName name="XDO_GROUP_?G_3?120?">'CRIBXFS9-12M'!$16:$80</definedName>
    <definedName name="XDO_GROUP_?G_3?121?">Nifty200Value30!$8:$89</definedName>
    <definedName name="XDO_GROUP_?G_3?122?">NiftySmallCap250!$8:$314</definedName>
    <definedName name="XDO_GROUP_?G_3?123?">'CRIIBX10-90GiltSDL29'!$16:$68</definedName>
    <definedName name="XDO_GROUP_?G_3?124?">'G-Sec Jul2031'!$16:$61</definedName>
    <definedName name="XDO_GROUP_?G_3?125?">CRIIBXSDLIndexJune34!$16:$62</definedName>
    <definedName name="XDO_GROUP_?G_3?126?">SNM150Mom50ETFFOF!$42:$61</definedName>
    <definedName name="XDO_GROUP_?G_3?127?">SBHF!$8:$102</definedName>
    <definedName name="XDO_GROUP_?G_3?128?">#REF!</definedName>
    <definedName name="XDO_GROUP_?G_3?129?">#REF!</definedName>
    <definedName name="XDO_GROUP_?G_3?13?">SMIF!$16:$99</definedName>
    <definedName name="XDO_GROUP_?G_3?130?">#REF!</definedName>
    <definedName name="XDO_GROUP_?G_3?131?">#REF!</definedName>
    <definedName name="XDO_GROUP_?G_3?132?">#REF!</definedName>
    <definedName name="XDO_GROUP_?G_3?133?">#REF!</definedName>
    <definedName name="XDO_GROUP_?G_3?134?">#REF!</definedName>
    <definedName name="XDO_GROUP_?G_3?135?">#REF!</definedName>
    <definedName name="XDO_GROUP_?G_3?136?">#REF!</definedName>
    <definedName name="XDO_GROUP_?G_3?137?">#REF!</definedName>
    <definedName name="XDO_GROUP_?G_3?14?">#REF!</definedName>
    <definedName name="XDO_GROUP_?G_3?15?">SCOF!$8:$111</definedName>
    <definedName name="XDO_GROUP_?G_3?16?">STOF!$8:$90</definedName>
    <definedName name="XDO_GROUP_?G_3?17?">SHOF!$8:$96</definedName>
    <definedName name="XDO_GROUP_?G_3?18?">SCF!$8:$164</definedName>
    <definedName name="XDO_GROUP_?G_3?19?">SNIF!$8:$110</definedName>
    <definedName name="XDO_GROUP_?G_3?2?">#REF!</definedName>
    <definedName name="XDO_GROUP_?G_3?20?">'SMCBF-SP'!$8:$117</definedName>
    <definedName name="XDO_GROUP_?G_3?21?">SOF!$30:$65</definedName>
    <definedName name="XDO_GROUP_?G_3?22?">SMMDF!$8:$142</definedName>
    <definedName name="XDO_GROUP_?G_3?23?">SLF!$16:$186</definedName>
    <definedName name="XDO_GROUP_?G_3?24?">SDBF!$16:$87</definedName>
    <definedName name="XDO_GROUP_?G_3?25?">SSF!$16:$150</definedName>
    <definedName name="XDO_GROUP_?G_3?26?">SCRF!$16:$118</definedName>
    <definedName name="XDO_GROUP_?G_3?27?">SFEF!$8:$92</definedName>
    <definedName name="XDO_GROUP_?G_3?28?">SCHF!$8:$177</definedName>
    <definedName name="XDO_GROUP_?G_3?29?">SMUSD!$16:$127</definedName>
    <definedName name="XDO_GROUP_?G_3?3?">#REF!</definedName>
    <definedName name="XDO_GROUP_?G_3?30?">SMIDCAP!$8:$119</definedName>
    <definedName name="XDO_GROUP_?G_3?31?">SMCMF!$16:$63</definedName>
    <definedName name="XDO_GROUP_?G_3?32?">SMCOMMA!$8:$101</definedName>
    <definedName name="XDO_GROUP_?G_3?33?">SMGF!$16:$72</definedName>
    <definedName name="XDO_GROUP_?G_3?34?">SFLEXI!$8:$128</definedName>
    <definedName name="XDO_GROUP_?G_3?35?">SMAAF!$8:$200</definedName>
    <definedName name="XDO_GROUP_?G_3?36?">SBLUECHIP!$8:$116</definedName>
    <definedName name="XDO_GROUP_?G_3?37?">SAOF!$8:$262</definedName>
    <definedName name="XDO_GROUP_?G_3?38?">SIF!$8:$108</definedName>
    <definedName name="XDO_GROUP_?G_3?39?">SMLDF!$16:$118</definedName>
    <definedName name="XDO_GROUP_?G_3?4?">#REF!</definedName>
    <definedName name="XDO_GROUP_?G_3?40?">SSTDF!$16:$149</definedName>
    <definedName name="XDO_GROUP_?G_3?41?">SETFGOLD!$42:$63</definedName>
    <definedName name="XDO_GROUP_?G_3?42?">SPSU!$8:$86</definedName>
    <definedName name="XDO_GROUP_?G_3?43?">SGF!$42:$61</definedName>
    <definedName name="XDO_GROUP_?G_3?44?">SBISENSEX!$8:$90</definedName>
    <definedName name="XDO_GROUP_?G_3?45?">SSCF!$8:$125</definedName>
    <definedName name="XDO_GROUP_?G_3?46?">SBPF!$16:$108</definedName>
    <definedName name="XDO_GROUP_?G_3?47?">SBFS!$8:$99</definedName>
    <definedName name="XDO_GROUP_?G_3?48?">SETFNN50!$8:$110</definedName>
    <definedName name="XDO_GROUP_?G_3?49?">SETFNIFBK!$8:$74</definedName>
    <definedName name="XDO_GROUP_?G_3?5?">SLMF!$8:$153</definedName>
    <definedName name="XDO_GROUP_?G_3?50?">SETFBSE100!$8:$160</definedName>
    <definedName name="XDO_GROUP_?G_3?51?">SESF!$8:$179</definedName>
    <definedName name="XDO_GROUP_?G_3?52?">SETFNIF50!$8:$110</definedName>
    <definedName name="XDO_GROUP_?G_3?53?">SETF10GILT!$16:$60</definedName>
    <definedName name="XDO_GROUP_?G_3?54?">'SLTAF-IV'!$8:$89</definedName>
    <definedName name="XDO_GROUP_?G_3?55?">'SLTAF-V'!$8:$91</definedName>
    <definedName name="XDO_GROUP_?G_3?56?">'SLTAF-VI'!$8:$94</definedName>
    <definedName name="XDO_GROUP_?G_3?57?">SETFSN50!$8:$110</definedName>
    <definedName name="XDO_GROUP_?G_3?58?">SBIETFQLTY!$8:$90</definedName>
    <definedName name="XDO_GROUP_?G_3?59?">SCBF!$16:$150</definedName>
    <definedName name="XDO_GROUP_?G_3?6?">SLTEF!$8:$152</definedName>
    <definedName name="XDO_GROUP_?G_3?60?">SEMVF!$8:$110</definedName>
    <definedName name="XDO_GROUP_?G_3?61?">'SFMP- Series 1'!$16:$74</definedName>
    <definedName name="XDO_GROUP_?G_3?62?">'SFMP- Series 6'!$16:$73</definedName>
    <definedName name="XDO_GROUP_?G_3?63?">'SFMP- Series 34'!$16:$68</definedName>
    <definedName name="XDO_GROUP_?G_3?64?">'SMCBF-IP'!$8:$101</definedName>
    <definedName name="XDO_GROUP_?G_3?65?">SFRDF!$16:$82</definedName>
    <definedName name="XDO_GROUP_?G_3?66?">SBIETFIT!$8:$70</definedName>
    <definedName name="XDO_GROUP_?G_3?67?">SBIETFPB!$8:$70</definedName>
    <definedName name="XDO_GROUP_?G_3?68?">'SRBF-AP'!$8:$118</definedName>
    <definedName name="XDO_GROUP_?G_3?69?">'SRBF-AHP'!$8:$126</definedName>
    <definedName name="XDO_GROUP_?G_3?7?">#REF!</definedName>
    <definedName name="XDO_GROUP_?G_3?70?">'SRBF-CHP'!$8:$128</definedName>
    <definedName name="XDO_GROUP_?G_3?71?">'SRBF-CP'!$8:$125</definedName>
    <definedName name="XDO_GROUP_?G_3?72?">'SIA-US EQUITY FOF'!$42:$63</definedName>
    <definedName name="XDO_GROUP_?G_3?73?">'SNN50'!$8:$110</definedName>
    <definedName name="XDO_GROUP_?G_3?74?">SBIETFCON!$8:$90</definedName>
    <definedName name="XDO_GROUP_?G_3?75?">SBAF!$8:$204</definedName>
    <definedName name="XDO_GROUP_?G_3?76?">'SFMP- Series 51'!$30:$61</definedName>
    <definedName name="XDO_GROUP_?G_3?77?">'SFMP- Series 52'!$16:$63</definedName>
    <definedName name="XDO_GROUP_?G_3?78?">'SFMP- Series 53'!$16:$75</definedName>
    <definedName name="XDO_GROUP_?G_3?79?">'SFMP- Series 54'!$16:$68</definedName>
    <definedName name="XDO_GROUP_?G_3?8?">#REF!</definedName>
    <definedName name="XDO_GROUP_?G_3?80?">'SFMP- Series 55'!$16:$78</definedName>
    <definedName name="XDO_GROUP_?G_3?81?">'SFMP- Series 57'!$16:$76</definedName>
    <definedName name="XDO_GROUP_?G_3?82?">'SFMP- Series 58'!$16:$75</definedName>
    <definedName name="XDO_GROUP_?G_3?83?">SCPSE!$42:$59</definedName>
    <definedName name="XDO_GROUP_?G_3?84?">'SFMP- Series 60'!$16:$75</definedName>
    <definedName name="XDO_GROUP_?G_3?85?">SMCF!$8:$131</definedName>
    <definedName name="XDO_GROUP_?G_3?86?">'SFMP- Series 61'!$16:$84</definedName>
    <definedName name="XDO_GROUP_?G_3?87?">SNM150IF!$8:$213</definedName>
    <definedName name="XDO_GROUP_?G_3?88?">SNS250IF!$8:$314</definedName>
    <definedName name="XDO_GROUP_?G_3?89?">'SCIGI-JUN 2036'!$16:$60</definedName>
    <definedName name="XDO_GROUP_?G_3?9?">SMGLF!$8:$105</definedName>
    <definedName name="XDO_GROUP_?G_3?90?">'SCIGI-APR 2029'!$16:$60</definedName>
    <definedName name="XDO_GROUP_?G_3?91?">'SCISI-SEP 2027'!$16:$84</definedName>
    <definedName name="XDO_GROUP_?G_3?92?">SLDF!$16:$67</definedName>
    <definedName name="XDO_GROUP_?G_3?93?">SDYF!$8:$122</definedName>
    <definedName name="XDO_GROUP_?G_3?94?">'SBI-BSE-SENSEX-IF'!$8:$90</definedName>
    <definedName name="XDO_GROUP_?G_3?95?">LIQUIDSBI!$42:$59</definedName>
    <definedName name="XDO_GROUP_?G_3?96?">SN50EWIF!$8:$110</definedName>
    <definedName name="XDO_GROUP_?G_3?97?">SEOF!$8:$99</definedName>
    <definedName name="XDO_GROUP_?G_3?98?">'SBI-AOF'!$8:$96</definedName>
    <definedName name="XDO_GROUP_?G_3?99?">SETFSILVER!$42:$63</definedName>
    <definedName name="XDO_GROUP_?G_4?">SMEEF!$B$106:$IZ$106</definedName>
    <definedName name="XDO_GROUP_?G_4?1?">#REF!</definedName>
    <definedName name="XDO_GROUP_?G_4?10?">SLMF!$B$98:$IV$98</definedName>
    <definedName name="XDO_GROUP_?G_4?100?">SMMDF!$B$79:$IV$79</definedName>
    <definedName name="XDO_GROUP_?G_4?101?">SMMDF!$B$83:$IV$87</definedName>
    <definedName name="XDO_GROUP_?G_4?102?">SMMDF!$B$91:$IV$97</definedName>
    <definedName name="XDO_GROUP_?G_4?103?">SMMDF!$B$106:$IV$106</definedName>
    <definedName name="XDO_GROUP_?G_4?104?">SMMDF!$B$119:$IV$119</definedName>
    <definedName name="XDO_GROUP_?G_4?105?">SMMDF!$B$123:$IV$127</definedName>
    <definedName name="XDO_GROUP_?G_4?106?">SMMDF!$B$135:$IV$135</definedName>
    <definedName name="XDO_GROUP_?G_4?107?">SMMDF!$B$140:$IV$140</definedName>
    <definedName name="XDO_GROUP_?G_4?108?">SLF!$B$19:$IV$21</definedName>
    <definedName name="XDO_GROUP_?G_4?109?">SLF!$B$31:$IV$31</definedName>
    <definedName name="XDO_GROUP_?G_4?11?">SLMF!$B$102:$IV$105</definedName>
    <definedName name="XDO_GROUP_?G_4?110?">SLF!$B$38:$IV$118</definedName>
    <definedName name="XDO_GROUP_?G_4?111?">SLF!$B$122:$IV$148</definedName>
    <definedName name="XDO_GROUP_?G_4?112?">SLF!$B$152:$IV$159</definedName>
    <definedName name="XDO_GROUP_?G_4?113?">SLF!$B$170:$IV$170</definedName>
    <definedName name="XDO_GROUP_?G_4?114?">SLF!$B$178:$IV$179</definedName>
    <definedName name="XDO_GROUP_?G_4?115?">SLF!$B$184:$IV$184</definedName>
    <definedName name="XDO_GROUP_?G_4?116?">SDBF!$B$19:$IV$25</definedName>
    <definedName name="XDO_GROUP_?G_4?117?">SDBF!$B$29:$IV$29</definedName>
    <definedName name="XDO_GROUP_?G_4?118?">SDBF!$B$35:$IV$37</definedName>
    <definedName name="XDO_GROUP_?G_4?119?">SDBF!$B$41:$IV$41</definedName>
    <definedName name="XDO_GROUP_?G_4?12?">SLMF!$B$128:$IV$129</definedName>
    <definedName name="XDO_GROUP_?G_4?120?">SDBF!$B$45:$IV$45</definedName>
    <definedName name="XDO_GROUP_?G_4?121?">SDBF!$B$54:$IV$57</definedName>
    <definedName name="XDO_GROUP_?G_4?122?">SDBF!$B$61:$IV$61</definedName>
    <definedName name="XDO_GROUP_?G_4?123?">SDBF!$B$72:$IV$72</definedName>
    <definedName name="XDO_GROUP_?G_4?124?">SDBF!$B$80:$IV$80</definedName>
    <definedName name="XDO_GROUP_?G_4?125?">SDBF!$B$85:$IV$85</definedName>
    <definedName name="XDO_GROUP_?G_4?126?">SSF!$B$26:$IV$33</definedName>
    <definedName name="XDO_GROUP_?G_4?127?">SSF!$B$40:$IV$69</definedName>
    <definedName name="XDO_GROUP_?G_4?128?">SSF!$B$73:$IV$117</definedName>
    <definedName name="XDO_GROUP_?G_4?129?">SSF!$B$121:$IV$124</definedName>
    <definedName name="XDO_GROUP_?G_4?13?">SLMF!$B$146:$IV$146</definedName>
    <definedName name="XDO_GROUP_?G_4?130?">SSF!$B$135:$IV$135</definedName>
    <definedName name="XDO_GROUP_?G_4?131?">SSF!$B$143:$IV$143</definedName>
    <definedName name="XDO_GROUP_?G_4?132?">SSF!$B$148:$IV$148</definedName>
    <definedName name="XDO_GROUP_?G_4?133?">SCRF!$B$19:$IV$47</definedName>
    <definedName name="XDO_GROUP_?G_4?134?">SCRF!$B$51:$IV$52</definedName>
    <definedName name="XDO_GROUP_?G_4?135?">SCRF!$B$60:$IV$60</definedName>
    <definedName name="XDO_GROUP_?G_4?136?">SCRF!$B$64:$IV$64</definedName>
    <definedName name="XDO_GROUP_?G_4?137?">SCRF!$B$68:$IV$73</definedName>
    <definedName name="XDO_GROUP_?G_4?138?">SCRF!$B$84:$IV$84</definedName>
    <definedName name="XDO_GROUP_?G_4?139?">SCRF!$B$95:$IV$95</definedName>
    <definedName name="XDO_GROUP_?G_4?14?">SLMF!$B$151:$IV$151</definedName>
    <definedName name="XDO_GROUP_?G_4?140?">SCRF!$B$99:$IV$103</definedName>
    <definedName name="XDO_GROUP_?G_4?141?">SCRF!$B$111:$IV$111</definedName>
    <definedName name="XDO_GROUP_?G_4?142?">SCRF!$B$116:$IV$116</definedName>
    <definedName name="XDO_GROUP_?G_4?143?">SFEF!$B$11:$IV$34</definedName>
    <definedName name="XDO_GROUP_?G_4?144?">SFEF!$B$38:$IV$38</definedName>
    <definedName name="XDO_GROUP_?G_4?145?">SFEF!$B$42:$IV$43</definedName>
    <definedName name="XDO_GROUP_?G_4?146?">SFEF!$B$68:$IV$68</definedName>
    <definedName name="XDO_GROUP_?G_4?147?">SFEF!$B$85:$IV$85</definedName>
    <definedName name="XDO_GROUP_?G_4?148?">SFEF!$B$90:$IV$90</definedName>
    <definedName name="XDO_GROUP_?G_4?149?">SCHF!$B$11:$IV$51</definedName>
    <definedName name="XDO_GROUP_?G_4?15?">SLTEF!$B$11:$IV$98</definedName>
    <definedName name="XDO_GROUP_?G_4?150?">SCHF!$B$61:$IV$112</definedName>
    <definedName name="XDO_GROUP_?G_4?151?">SCHF!$B$116:$IV$117</definedName>
    <definedName name="XDO_GROUP_?G_4?152?">SCHF!$B$123:$IV$124</definedName>
    <definedName name="XDO_GROUP_?G_4?153?">SCHF!$B$128:$IV$129</definedName>
    <definedName name="XDO_GROUP_?G_4?154?">SCHF!$B$133:$IV$134</definedName>
    <definedName name="XDO_GROUP_?G_4?155?">SCHF!$B$143:$IV$147</definedName>
    <definedName name="XDO_GROUP_?G_4?156?">SCHF!$B$151:$IV$151</definedName>
    <definedName name="XDO_GROUP_?G_4?157?">SCHF!$B$162:$IV$162</definedName>
    <definedName name="XDO_GROUP_?G_4?158?">SCHF!$B$170:$IV$170</definedName>
    <definedName name="XDO_GROUP_?G_4?159?">SCHF!$B$175:$IV$175</definedName>
    <definedName name="XDO_GROUP_?G_4?16?">SLTEF!$B$104:$IV$104</definedName>
    <definedName name="XDO_GROUP_?G_4?160?">SMUSD!$B$19:$IV$45</definedName>
    <definedName name="XDO_GROUP_?G_4?161?">SMUSD!$B$51:$IV$51</definedName>
    <definedName name="XDO_GROUP_?G_4?162?">SMUSD!$B$57:$IV$60</definedName>
    <definedName name="XDO_GROUP_?G_4?163?">SMUSD!$B$67:$IV$69</definedName>
    <definedName name="XDO_GROUP_?G_4?164?">SMUSD!$B$73:$IV$95</definedName>
    <definedName name="XDO_GROUP_?G_4?165?">SMUSD!$B$99:$IV$99</definedName>
    <definedName name="XDO_GROUP_?G_4?166?">SMUSD!$B$103:$IV$103</definedName>
    <definedName name="XDO_GROUP_?G_4?167?">SMUSD!$B$112:$IV$112</definedName>
    <definedName name="XDO_GROUP_?G_4?168?">SMUSD!$B$120:$IV$120</definedName>
    <definedName name="XDO_GROUP_?G_4?169?">SMUSD!$B$125:$IV$125</definedName>
    <definedName name="XDO_GROUP_?G_4?17?">SLTEF!$B$111:$IV$111</definedName>
    <definedName name="XDO_GROUP_?G_4?170?">SMIDCAP!$B$11:$IV$65</definedName>
    <definedName name="XDO_GROUP_?G_4?171?">SMIDCAP!$B$71:$IV$71</definedName>
    <definedName name="XDO_GROUP_?G_4?172?">SMIDCAP!$B$94:$IV$95</definedName>
    <definedName name="XDO_GROUP_?G_4?173?">SMIDCAP!$B$112:$IV$112</definedName>
    <definedName name="XDO_GROUP_?G_4?174?">SMIDCAP!$B$117:$IV$117</definedName>
    <definedName name="XDO_GROUP_?G_4?175?">SMCMF!$B$24:$IV$27</definedName>
    <definedName name="XDO_GROUP_?G_4?176?">SMCMF!$B$56:$IV$56</definedName>
    <definedName name="XDO_GROUP_?G_4?177?">SMCMF!$B$61:$IV$61</definedName>
    <definedName name="XDO_GROUP_?G_4?178?">SMCOMMA!$B$11:$IV$50</definedName>
    <definedName name="XDO_GROUP_?G_4?179?">SMCOMMA!$B$77:$IV$77</definedName>
    <definedName name="XDO_GROUP_?G_4?18?">SLTEF!$B$128:$IV$128</definedName>
    <definedName name="XDO_GROUP_?G_4?180?">SMCOMMA!$B$94:$IV$94</definedName>
    <definedName name="XDO_GROUP_?G_4?181?">SMCOMMA!$B$99:$IV$99</definedName>
    <definedName name="XDO_GROUP_?G_4?182?">SMGF!$B$24:$IV$27</definedName>
    <definedName name="XDO_GROUP_?G_4?183?">SMGF!$B$31:$IV$34</definedName>
    <definedName name="XDO_GROUP_?G_4?184?">SMGF!$B$45:$IV$48</definedName>
    <definedName name="XDO_GROUP_?G_4?185?">SMGF!$B$65:$IV$65</definedName>
    <definedName name="XDO_GROUP_?G_4?186?">SMGF!$B$70:$IV$70</definedName>
    <definedName name="XDO_GROUP_?G_4?187?">SFLEXI!$B$11:$IV$73</definedName>
    <definedName name="XDO_GROUP_?G_4?188?">SFLEXI!$B$77:$IV$78</definedName>
    <definedName name="XDO_GROUP_?G_4?189?">SFLEXI!$B$103:$IV$104</definedName>
    <definedName name="XDO_GROUP_?G_4?19?">SLTEF!$B$145:$IV$145</definedName>
    <definedName name="XDO_GROUP_?G_4?190?">SFLEXI!$B$121:$IV$121</definedName>
    <definedName name="XDO_GROUP_?G_4?191?">SFLEXI!$B$126:$IV$126</definedName>
    <definedName name="XDO_GROUP_?G_4?192?">SMAAF!$B$11:$IV$84</definedName>
    <definedName name="XDO_GROUP_?G_4?193?">SMAAF!$B$88:$IV$90</definedName>
    <definedName name="XDO_GROUP_?G_4?194?">SMAAF!$B$100:$IV$144</definedName>
    <definedName name="XDO_GROUP_?G_4?195?">SMAAF!$B$148:$IV$149</definedName>
    <definedName name="XDO_GROUP_?G_4?196?">SMAAF!$B$157:$IV$158</definedName>
    <definedName name="XDO_GROUP_?G_4?197?">SMAAF!$B$167:$IV$167</definedName>
    <definedName name="XDO_GROUP_?G_4?198?">SMAAF!$B$173:$IV$173</definedName>
    <definedName name="XDO_GROUP_?G_4?199?">SMAAF!$B$182:$IV$183</definedName>
    <definedName name="XDO_GROUP_?G_4?2?">#REF!</definedName>
    <definedName name="XDO_GROUP_?G_4?20?">SLTEF!$B$150:$IV$150</definedName>
    <definedName name="XDO_GROUP_?G_4?200?">SMAAF!$B$193:$IV$193</definedName>
    <definedName name="XDO_GROUP_?G_4?201?">SMAAF!$B$198:$IV$198</definedName>
    <definedName name="XDO_GROUP_?G_4?202?">SBLUECHIP!$B$11:$IV$63</definedName>
    <definedName name="XDO_GROUP_?G_4?203?">SBLUECHIP!$B$90:$IV$92</definedName>
    <definedName name="XDO_GROUP_?G_4?204?">SBLUECHIP!$B$109:$IV$109</definedName>
    <definedName name="XDO_GROUP_?G_4?205?">SBLUECHIP!$B$114:$IV$114</definedName>
    <definedName name="XDO_GROUP_?G_4?206?">SAOF!$B$11:$IV$198</definedName>
    <definedName name="XDO_GROUP_?G_4?207?">SAOF!$B$223:$IV$231</definedName>
    <definedName name="XDO_GROUP_?G_4?208?">SAOF!$B$235:$IV$235</definedName>
    <definedName name="XDO_GROUP_?G_4?209?">SAOF!$B$244:$IV$245</definedName>
    <definedName name="XDO_GROUP_?G_4?21?">#REF!</definedName>
    <definedName name="XDO_GROUP_?G_4?210?">SAOF!$B$255:$IV$255</definedName>
    <definedName name="XDO_GROUP_?G_4?211?">SAOF!$B$260:$IV$260</definedName>
    <definedName name="XDO_GROUP_?G_4?212?">SIF!$B$11:$IV$52</definedName>
    <definedName name="XDO_GROUP_?G_4?213?">SIF!$B$79:$IV$80</definedName>
    <definedName name="XDO_GROUP_?G_4?214?">SIF!$B$89:$IV$89</definedName>
    <definedName name="XDO_GROUP_?G_4?215?">SIF!$B$101:$IV$101</definedName>
    <definedName name="XDO_GROUP_?G_4?216?">SIF!$B$106:$IV$106</definedName>
    <definedName name="XDO_GROUP_?G_4?217?">SMLDF!$B$19:$IV$42</definedName>
    <definedName name="XDO_GROUP_?G_4?218?">SMLDF!$B$46:$IV$46</definedName>
    <definedName name="XDO_GROUP_?G_4?219?">SMLDF!$B$52:$IV$53</definedName>
    <definedName name="XDO_GROUP_?G_4?22?">#REF!</definedName>
    <definedName name="XDO_GROUP_?G_4?220?">SMLDF!$B$57:$IV$57</definedName>
    <definedName name="XDO_GROUP_?G_4?221?">SMLDF!$B$61:$IV$62</definedName>
    <definedName name="XDO_GROUP_?G_4?222?">SMLDF!$B$71:$IV$71</definedName>
    <definedName name="XDO_GROUP_?G_4?223?">SMLDF!$B$75:$IV$87</definedName>
    <definedName name="XDO_GROUP_?G_4?224?">SMLDF!$B$91:$IV$92</definedName>
    <definedName name="XDO_GROUP_?G_4?225?">SMLDF!$B$103:$IV$103</definedName>
    <definedName name="XDO_GROUP_?G_4?226?">SMLDF!$B$111:$IV$111</definedName>
    <definedName name="XDO_GROUP_?G_4?227?">SMLDF!$B$116:$IV$116</definedName>
    <definedName name="XDO_GROUP_?G_4?228?">SSTDF!$B$19:$IV$75</definedName>
    <definedName name="XDO_GROUP_?G_4?229?">SSTDF!$B$79:$IV$79</definedName>
    <definedName name="XDO_GROUP_?G_4?23?">#REF!</definedName>
    <definedName name="XDO_GROUP_?G_4?230?">SSTDF!$B$85:$IV$89</definedName>
    <definedName name="XDO_GROUP_?G_4?231?">SSTDF!$B$93:$IV$93</definedName>
    <definedName name="XDO_GROUP_?G_4?232?">SSTDF!$B$97:$IV$101</definedName>
    <definedName name="XDO_GROUP_?G_4?233?">SSTDF!$B$110:$IV$117</definedName>
    <definedName name="XDO_GROUP_?G_4?234?">SSTDF!$B$121:$IV$121</definedName>
    <definedName name="XDO_GROUP_?G_4?235?">SSTDF!$B$125:$IV$125</definedName>
    <definedName name="XDO_GROUP_?G_4?236?">SSTDF!$B$134:$IV$134</definedName>
    <definedName name="XDO_GROUP_?G_4?237?">SSTDF!$B$142:$IV$142</definedName>
    <definedName name="XDO_GROUP_?G_4?238?">SSTDF!$B$147:$IV$147</definedName>
    <definedName name="XDO_GROUP_?G_4?239?">SETFGOLD!$B$44:$IV$44</definedName>
    <definedName name="XDO_GROUP_?G_4?24?">#REF!</definedName>
    <definedName name="XDO_GROUP_?G_4?240?">SETFGOLD!$B$56:$IV$56</definedName>
    <definedName name="XDO_GROUP_?G_4?241?">SETFGOLD!$B$61:$IV$61</definedName>
    <definedName name="XDO_GROUP_?G_4?242?">SPSU!$B$11:$IV$35</definedName>
    <definedName name="XDO_GROUP_?G_4?243?">SPSU!$B$62:$IV$62</definedName>
    <definedName name="XDO_GROUP_?G_4?244?">SPSU!$B$79:$IV$79</definedName>
    <definedName name="XDO_GROUP_?G_4?245?">SPSU!$B$84:$IV$84</definedName>
    <definedName name="XDO_GROUP_?G_4?246?">SGF!$B$44:$IV$44</definedName>
    <definedName name="XDO_GROUP_?G_4?247?">SGF!$B$54:$IV$54</definedName>
    <definedName name="XDO_GROUP_?G_4?248?">SGF!$B$59:$IV$59</definedName>
    <definedName name="XDO_GROUP_?G_4?249?">SBISENSEX!$B$11:$IV$40</definedName>
    <definedName name="XDO_GROUP_?G_4?25?">SMGLF!$B$11:$IV$54</definedName>
    <definedName name="XDO_GROUP_?G_4?250?">SBISENSEX!$B$83:$IV$83</definedName>
    <definedName name="XDO_GROUP_?G_4?251?">SBISENSEX!$B$88:$IV$88</definedName>
    <definedName name="XDO_GROUP_?G_4?252?">SSCF!$B$11:$IV$73</definedName>
    <definedName name="XDO_GROUP_?G_4?253?">SSCF!$B$100:$IV$101</definedName>
    <definedName name="XDO_GROUP_?G_4?254?">SSCF!$B$118:$IV$118</definedName>
    <definedName name="XDO_GROUP_?G_4?255?">SSCF!$B$123:$IV$123</definedName>
    <definedName name="XDO_GROUP_?G_4?256?">SBPF!$B$19:$IV$38</definedName>
    <definedName name="XDO_GROUP_?G_4?257?">SBPF!$B$46:$IV$46</definedName>
    <definedName name="XDO_GROUP_?G_4?258?">SBPF!$B$50:$IV$50</definedName>
    <definedName name="XDO_GROUP_?G_4?259?">SBPF!$B$54:$IV$54</definedName>
    <definedName name="XDO_GROUP_?G_4?26?">SMGLF!$B$81:$IV$81</definedName>
    <definedName name="XDO_GROUP_?G_4?260?">SBPF!$B$63:$IV$78</definedName>
    <definedName name="XDO_GROUP_?G_4?261?">SBPF!$B$82:$IV$82</definedName>
    <definedName name="XDO_GROUP_?G_4?262?">SBPF!$B$93:$IV$93</definedName>
    <definedName name="XDO_GROUP_?G_4?263?">SBPF!$B$101:$IV$101</definedName>
    <definedName name="XDO_GROUP_?G_4?264?">SBPF!$B$106:$IV$106</definedName>
    <definedName name="XDO_GROUP_?G_4?265?">SBFS!$B$11:$IV$48</definedName>
    <definedName name="XDO_GROUP_?G_4?266?">SBFS!$B$75:$IV$75</definedName>
    <definedName name="XDO_GROUP_?G_4?267?">SBFS!$B$92:$IV$92</definedName>
    <definedName name="XDO_GROUP_?G_4?268?">SBFS!$B$97:$IV$97</definedName>
    <definedName name="XDO_GROUP_?G_4?269?">SETFNN50!$B$11:$IV$60</definedName>
    <definedName name="XDO_GROUP_?G_4?27?">SMGLF!$B$98:$IV$98</definedName>
    <definedName name="XDO_GROUP_?G_4?270?">SETFNN50!$B$103:$IV$103</definedName>
    <definedName name="XDO_GROUP_?G_4?271?">SETFNN50!$B$108:$IV$108</definedName>
    <definedName name="XDO_GROUP_?G_4?272?">SETFNIFBK!$B$11:$IV$24</definedName>
    <definedName name="XDO_GROUP_?G_4?273?">SETFNIFBK!$B$67:$IV$67</definedName>
    <definedName name="XDO_GROUP_?G_4?274?">SETFNIFBK!$B$72:$IV$72</definedName>
    <definedName name="XDO_GROUP_?G_4?275?">SETFBSE100!$B$11:$IV$110</definedName>
    <definedName name="XDO_GROUP_?G_4?276?">SETFBSE100!$B$153:$IV$153</definedName>
    <definedName name="XDO_GROUP_?G_4?277?">SETFBSE100!$B$158:$IV$158</definedName>
    <definedName name="XDO_GROUP_?G_4?278?">SESF!$B$11:$IV$91</definedName>
    <definedName name="XDO_GROUP_?G_4?279?">SESF!$B$95:$IV$96</definedName>
    <definedName name="XDO_GROUP_?G_4?28?">SMGLF!$B$103:$IV$103</definedName>
    <definedName name="XDO_GROUP_?G_4?280?">SESF!$B$106:$IV$118</definedName>
    <definedName name="XDO_GROUP_?G_4?281?">SESF!$B$122:$IV$122</definedName>
    <definedName name="XDO_GROUP_?G_4?282?">SESF!$B$130:$IV$132</definedName>
    <definedName name="XDO_GROUP_?G_4?283?">SESF!$B$145:$IV$146</definedName>
    <definedName name="XDO_GROUP_?G_4?284?">SESF!$B$155:$IV$156</definedName>
    <definedName name="XDO_GROUP_?G_4?285?">SESF!$B$160:$IV$162</definedName>
    <definedName name="XDO_GROUP_?G_4?286?">SESF!$B$172:$IV$172</definedName>
    <definedName name="XDO_GROUP_?G_4?287?">SESF!$B$177:$IV$177</definedName>
    <definedName name="XDO_GROUP_?G_4?288?">SETFNIF50!$B$11:$IV$60</definedName>
    <definedName name="XDO_GROUP_?G_4?289?">SETFNIF50!$B$103:$IV$103</definedName>
    <definedName name="XDO_GROUP_?G_4?29?">#REF!</definedName>
    <definedName name="XDO_GROUP_?G_4?290?">SETFNIF50!$B$108:$IV$108</definedName>
    <definedName name="XDO_GROUP_?G_4?291?">SETF10GILT!$B$24:$IV$24</definedName>
    <definedName name="XDO_GROUP_?G_4?292?">SETF10GILT!$B$53:$IV$53</definedName>
    <definedName name="XDO_GROUP_?G_4?293?">SETF10GILT!$B$58:$IV$58</definedName>
    <definedName name="XDO_GROUP_?G_4?294?">'SLTAF-IV'!$B$11:$IV$39</definedName>
    <definedName name="XDO_GROUP_?G_4?295?">'SLTAF-IV'!$B$82:$IV$82</definedName>
    <definedName name="XDO_GROUP_?G_4?296?">'SLTAF-IV'!$B$87:$IV$87</definedName>
    <definedName name="XDO_GROUP_?G_4?297?">'SLTAF-V'!$B$11:$IV$41</definedName>
    <definedName name="XDO_GROUP_?G_4?298?">'SLTAF-V'!$B$84:$IV$84</definedName>
    <definedName name="XDO_GROUP_?G_4?299?">'SLTAF-V'!$B$89:$IV$89</definedName>
    <definedName name="XDO_GROUP_?G_4?3?">#REF!</definedName>
    <definedName name="XDO_GROUP_?G_4?30?">#REF!</definedName>
    <definedName name="XDO_GROUP_?G_4?300?">'SLTAF-VI'!$B$11:$IV$44</definedName>
    <definedName name="XDO_GROUP_?G_4?301?">'SLTAF-VI'!$B$87:$IV$87</definedName>
    <definedName name="XDO_GROUP_?G_4?302?">'SLTAF-VI'!$B$92:$IV$92</definedName>
    <definedName name="XDO_GROUP_?G_4?303?">SETFSN50!$B$11:$IV$60</definedName>
    <definedName name="XDO_GROUP_?G_4?304?">SETFSN50!$B$103:$IV$103</definedName>
    <definedName name="XDO_GROUP_?G_4?305?">SETFSN50!$B$108:$IV$108</definedName>
    <definedName name="XDO_GROUP_?G_4?306?">SBIETFQLTY!$B$11:$IV$40</definedName>
    <definedName name="XDO_GROUP_?G_4?307?">SBIETFQLTY!$B$83:$IV$83</definedName>
    <definedName name="XDO_GROUP_?G_4?308?">SBIETFQLTY!$B$88:$IV$88</definedName>
    <definedName name="XDO_GROUP_?G_4?309?">SCBF!$B$19:$IV$71</definedName>
    <definedName name="XDO_GROUP_?G_4?31?">SEHF!$B$11:$IV$52</definedName>
    <definedName name="XDO_GROUP_?G_4?310?">SCBF!$B$75:$IV$75</definedName>
    <definedName name="XDO_GROUP_?G_4?311?">SCBF!$B$81:$IV$84</definedName>
    <definedName name="XDO_GROUP_?G_4?312?">SCBF!$B$88:$IV$88</definedName>
    <definedName name="XDO_GROUP_?G_4?313?">SCBF!$B$92:$IV$92</definedName>
    <definedName name="XDO_GROUP_?G_4?314?">SCBF!$B$96:$IV$100</definedName>
    <definedName name="XDO_GROUP_?G_4?315?">SCBF!$B$107:$IV$107</definedName>
    <definedName name="XDO_GROUP_?G_4?316?">SCBF!$B$111:$IV$120</definedName>
    <definedName name="XDO_GROUP_?G_4?317?">SCBF!$B$124:$IV$124</definedName>
    <definedName name="XDO_GROUP_?G_4?318?">SCBF!$B$135:$IV$135</definedName>
    <definedName name="XDO_GROUP_?G_4?319?">SCBF!$B$143:$IV$143</definedName>
    <definedName name="XDO_GROUP_?G_4?32?">SEHF!$B$56:$IV$56</definedName>
    <definedName name="XDO_GROUP_?G_4?320?">SCBF!$B$148:$IV$148</definedName>
    <definedName name="XDO_GROUP_?G_4?321?">SEMVF!$B$11:$IV$60</definedName>
    <definedName name="XDO_GROUP_?G_4?322?">SEMVF!$B$103:$IV$103</definedName>
    <definedName name="XDO_GROUP_?G_4?323?">SEMVF!$B$108:$IV$108</definedName>
    <definedName name="XDO_GROUP_?G_4?324?">'SFMP- Series 1'!$B$24:$IV$24</definedName>
    <definedName name="XDO_GROUP_?G_4?325?">'SFMP- Series 1'!$B$28:$IV$33</definedName>
    <definedName name="XDO_GROUP_?G_4?326?">'SFMP- Series 1'!$B$46:$IV$52</definedName>
    <definedName name="XDO_GROUP_?G_4?327?">'SFMP- Series 1'!$B$67:$IV$67</definedName>
    <definedName name="XDO_GROUP_?G_4?328?">'SFMP- Series 1'!$B$72:$IV$72</definedName>
    <definedName name="XDO_GROUP_?G_4?329?">'SFMP- Series 6'!$B$24:$IV$25</definedName>
    <definedName name="XDO_GROUP_?G_4?33?">SEHF!$B$62:$IV$63</definedName>
    <definedName name="XDO_GROUP_?G_4?330?">'SFMP- Series 6'!$B$29:$IV$32</definedName>
    <definedName name="XDO_GROUP_?G_4?331?">'SFMP- Series 6'!$B$45:$IV$51</definedName>
    <definedName name="XDO_GROUP_?G_4?332?">'SFMP- Series 6'!$B$66:$IV$66</definedName>
    <definedName name="XDO_GROUP_?G_4?333?">'SFMP- Series 6'!$B$71:$IV$71</definedName>
    <definedName name="XDO_GROUP_?G_4?334?">'SFMP- Series 34'!$B$24:$IV$25</definedName>
    <definedName name="XDO_GROUP_?G_4?335?">'SFMP- Series 34'!$B$29:$IV$29</definedName>
    <definedName name="XDO_GROUP_?G_4?336?">'SFMP- Series 34'!$B$42:$IV$46</definedName>
    <definedName name="XDO_GROUP_?G_4?337?">'SFMP- Series 34'!$B$61:$IV$61</definedName>
    <definedName name="XDO_GROUP_?G_4?338?">'SFMP- Series 34'!$B$66:$IV$66</definedName>
    <definedName name="XDO_GROUP_?G_4?339?">'SMCBF-IP'!$B$11:$IV$43</definedName>
    <definedName name="XDO_GROUP_?G_4?34?">SEHF!$B$69:$IV$116</definedName>
    <definedName name="XDO_GROUP_?G_4?340?">'SMCBF-IP'!$B$47:$IV$50</definedName>
    <definedName name="XDO_GROUP_?G_4?341?">'SMCBF-IP'!$B$58:$IV$58</definedName>
    <definedName name="XDO_GROUP_?G_4?342?">'SMCBF-IP'!$B$77:$IV$77</definedName>
    <definedName name="XDO_GROUP_?G_4?343?">'SMCBF-IP'!$B$94:$IV$94</definedName>
    <definedName name="XDO_GROUP_?G_4?344?">'SMCBF-IP'!$B$99:$IV$99</definedName>
    <definedName name="XDO_GROUP_?G_4?345?">SFRDF!$B$19:$IV$22</definedName>
    <definedName name="XDO_GROUP_?G_4?346?">SFRDF!$B$30:$IV$32</definedName>
    <definedName name="XDO_GROUP_?G_4?347?">SFRDF!$B$36:$IV$39</definedName>
    <definedName name="XDO_GROUP_?G_4?348?">SFRDF!$B$46:$IV$46</definedName>
    <definedName name="XDO_GROUP_?G_4?349?">SFRDF!$B$50:$IV$54</definedName>
    <definedName name="XDO_GROUP_?G_4?35?">SEHF!$B$120:$IV$122</definedName>
    <definedName name="XDO_GROUP_?G_4?350?">SFRDF!$B$67:$IV$67</definedName>
    <definedName name="XDO_GROUP_?G_4?351?">SFRDF!$B$75:$IV$75</definedName>
    <definedName name="XDO_GROUP_?G_4?352?">SFRDF!$B$80:$IV$80</definedName>
    <definedName name="XDO_GROUP_?G_4?353?">SBIETFIT!$B$11:$IV$20</definedName>
    <definedName name="XDO_GROUP_?G_4?354?">SBIETFIT!$B$63:$IV$63</definedName>
    <definedName name="XDO_GROUP_?G_4?355?">SBIETFIT!$B$68:$IV$68</definedName>
    <definedName name="XDO_GROUP_?G_4?356?">SBIETFPB!$B$11:$IV$20</definedName>
    <definedName name="XDO_GROUP_?G_4?357?">SBIETFPB!$B$63:$IV$63</definedName>
    <definedName name="XDO_GROUP_?G_4?358?">SBIETFPB!$B$68:$IV$68</definedName>
    <definedName name="XDO_GROUP_?G_4?359?">'SRBF-AP'!$B$11:$IV$64</definedName>
    <definedName name="XDO_GROUP_?G_4?36?">SEHF!$B$128:$IV$128</definedName>
    <definedName name="XDO_GROUP_?G_4?360?">'SRBF-AP'!$B$74:$IV$74</definedName>
    <definedName name="XDO_GROUP_?G_4?361?">'SRBF-AP'!$B$82:$IV$82</definedName>
    <definedName name="XDO_GROUP_?G_4?362?">'SRBF-AP'!$B$111:$IV$111</definedName>
    <definedName name="XDO_GROUP_?G_4?363?">'SRBF-AP'!$B$116:$IV$116</definedName>
    <definedName name="XDO_GROUP_?G_4?364?">'SRBF-AHP'!$B$11:$IV$64</definedName>
    <definedName name="XDO_GROUP_?G_4?365?">'SRBF-AHP'!$B$74:$IV$74</definedName>
    <definedName name="XDO_GROUP_?G_4?366?">'SRBF-AHP'!$B$82:$IV$82</definedName>
    <definedName name="XDO_GROUP_?G_4?367?">'SRBF-AHP'!$B$103:$IV$103</definedName>
    <definedName name="XDO_GROUP_?G_4?368?">'SRBF-AHP'!$B$107:$IV$109</definedName>
    <definedName name="XDO_GROUP_?G_4?369?">'SRBF-AHP'!$B$119:$IV$119</definedName>
    <definedName name="XDO_GROUP_?G_4?37?">SEHF!$B$132:$IV$134</definedName>
    <definedName name="XDO_GROUP_?G_4?370?">'SRBF-AHP'!$B$124:$IV$124</definedName>
    <definedName name="XDO_GROUP_?G_4?371?">'SRBF-CHP'!$B$11:$IV$63</definedName>
    <definedName name="XDO_GROUP_?G_4?372?">'SRBF-CHP'!$B$73:$IV$84</definedName>
    <definedName name="XDO_GROUP_?G_4?373?">'SRBF-CHP'!$B$92:$IV$92</definedName>
    <definedName name="XDO_GROUP_?G_4?374?">'SRBF-CHP'!$B$121:$IV$121</definedName>
    <definedName name="XDO_GROUP_?G_4?375?">'SRBF-CHP'!$B$126:$IV$126</definedName>
    <definedName name="XDO_GROUP_?G_4?376?">'SRBF-CP'!$B$11:$IV$63</definedName>
    <definedName name="XDO_GROUP_?G_4?377?">'SRBF-CP'!$B$73:$IV$83</definedName>
    <definedName name="XDO_GROUP_?G_4?378?">'SRBF-CP'!$B$118:$IV$118</definedName>
    <definedName name="XDO_GROUP_?G_4?379?">'SRBF-CP'!$B$123:$IV$123</definedName>
    <definedName name="XDO_GROUP_?G_4?38?">SEHF!$B$138:$IV$144</definedName>
    <definedName name="XDO_GROUP_?G_4?380?">'SIA-US EQUITY FOF'!$B$44:$IV$44</definedName>
    <definedName name="XDO_GROUP_?G_4?381?">'SIA-US EQUITY FOF'!$B$56:$IV$56</definedName>
    <definedName name="XDO_GROUP_?G_4?382?">'SIA-US EQUITY FOF'!$B$61:$IV$61</definedName>
    <definedName name="XDO_GROUP_?G_4?383?">'SNN50'!$B$11:$IV$60</definedName>
    <definedName name="XDO_GROUP_?G_4?384?">'SNN50'!$B$103:$IV$103</definedName>
    <definedName name="XDO_GROUP_?G_4?385?">'SNN50'!$B$108:$IV$108</definedName>
    <definedName name="XDO_GROUP_?G_4?386?">SBIETFCON!$B$11:$IV$40</definedName>
    <definedName name="XDO_GROUP_?G_4?387?">SBIETFCON!$B$83:$IV$83</definedName>
    <definedName name="XDO_GROUP_?G_4?388?">SBIETFCON!$B$88:$IV$88</definedName>
    <definedName name="XDO_GROUP_?G_4?389?">SBAF!$B$11:$IV$90</definedName>
    <definedName name="XDO_GROUP_?G_4?39?">SEHF!$B$151:$IV$152</definedName>
    <definedName name="XDO_GROUP_?G_4?390?">SBAF!$B$94:$IV$96</definedName>
    <definedName name="XDO_GROUP_?G_4?391?">SBAF!$B$106:$IV$142</definedName>
    <definedName name="XDO_GROUP_?G_4?392?">SBAF!$B$146:$IV$146</definedName>
    <definedName name="XDO_GROUP_?G_4?393?">SBAF!$B$154:$IV$155</definedName>
    <definedName name="XDO_GROUP_?G_4?394?">SBAF!$B$159:$IV$160</definedName>
    <definedName name="XDO_GROUP_?G_4?395?">SBAF!$B$169:$IV$170</definedName>
    <definedName name="XDO_GROUP_?G_4?396?">SBAF!$B$174:$IV$176</definedName>
    <definedName name="XDO_GROUP_?G_4?397?">SBAF!$B$185:$IV$185</definedName>
    <definedName name="XDO_GROUP_?G_4?398?">SBAF!$B$197:$IV$197</definedName>
    <definedName name="XDO_GROUP_?G_4?399?">SBAF!$B$202:$IV$202</definedName>
    <definedName name="XDO_GROUP_?G_4?4?">#REF!</definedName>
    <definedName name="XDO_GROUP_?G_4?40?">SEHF!$B$156:$IV$160</definedName>
    <definedName name="XDO_GROUP_?G_4?400?">'SFMP- Series 51'!$B$36:$IV$37</definedName>
    <definedName name="XDO_GROUP_?G_4?401?">'SFMP- Series 51'!$B$54:$IV$54</definedName>
    <definedName name="XDO_GROUP_?G_4?402?">'SFMP- Series 51'!$B$59:$IV$59</definedName>
    <definedName name="XDO_GROUP_?G_4?403?">'SFMP- Series 52'!$B$26:$IV$26</definedName>
    <definedName name="XDO_GROUP_?G_4?404?">'SFMP- Series 52'!$B$37:$IV$39</definedName>
    <definedName name="XDO_GROUP_?G_4?405?">'SFMP- Series 52'!$B$56:$IV$56</definedName>
    <definedName name="XDO_GROUP_?G_4?406?">'SFMP- Series 52'!$B$61:$IV$61</definedName>
    <definedName name="XDO_GROUP_?G_4?407?">'SFMP- Series 53'!$B$26:$IV$33</definedName>
    <definedName name="XDO_GROUP_?G_4?408?">'SFMP- Series 53'!$B$44:$IV$47</definedName>
    <definedName name="XDO_GROUP_?G_4?409?">'SFMP- Series 53'!$B$51:$IV$53</definedName>
    <definedName name="XDO_GROUP_?G_4?41?">SEHF!$B$164:$IV$164</definedName>
    <definedName name="XDO_GROUP_?G_4?410?">'SFMP- Series 53'!$B$68:$IV$68</definedName>
    <definedName name="XDO_GROUP_?G_4?411?">'SFMP- Series 53'!$B$73:$IV$73</definedName>
    <definedName name="XDO_GROUP_?G_4?412?">'SFMP- Series 54'!$B$24:$IV$24</definedName>
    <definedName name="XDO_GROUP_?G_4?413?">'SFMP- Series 54'!$B$28:$IV$30</definedName>
    <definedName name="XDO_GROUP_?G_4?414?">'SFMP- Series 54'!$B$41:$IV$42</definedName>
    <definedName name="XDO_GROUP_?G_4?415?">'SFMP- Series 54'!$B$46:$IV$46</definedName>
    <definedName name="XDO_GROUP_?G_4?416?">'SFMP- Series 54'!$B$61:$IV$61</definedName>
    <definedName name="XDO_GROUP_?G_4?417?">'SFMP- Series 54'!$B$66:$IV$66</definedName>
    <definedName name="XDO_GROUP_?G_4?418?">'SFMP- Series 55'!$B$24:$IV$24</definedName>
    <definedName name="XDO_GROUP_?G_4?419?">'SFMP- Series 55'!$B$28:$IV$36</definedName>
    <definedName name="XDO_GROUP_?G_4?42?">SEHF!$B$173:$IV$173</definedName>
    <definedName name="XDO_GROUP_?G_4?420?">'SFMP- Series 55'!$B$47:$IV$47</definedName>
    <definedName name="XDO_GROUP_?G_4?421?">'SFMP- Series 55'!$B$51:$IV$56</definedName>
    <definedName name="XDO_GROUP_?G_4?422?">'SFMP- Series 55'!$B$71:$IV$71</definedName>
    <definedName name="XDO_GROUP_?G_4?423?">'SFMP- Series 55'!$B$76:$IV$76</definedName>
    <definedName name="XDO_GROUP_?G_4?424?">'SFMP- Series 57'!$B$24:$IV$24</definedName>
    <definedName name="XDO_GROUP_?G_4?425?">'SFMP- Series 57'!$B$28:$IV$31</definedName>
    <definedName name="XDO_GROUP_?G_4?426?">'SFMP- Series 57'!$B$42:$IV$44</definedName>
    <definedName name="XDO_GROUP_?G_4?427?">'SFMP- Series 57'!$B$48:$IV$54</definedName>
    <definedName name="XDO_GROUP_?G_4?428?">'SFMP- Series 57'!$B$69:$IV$69</definedName>
    <definedName name="XDO_GROUP_?G_4?429?">'SFMP- Series 57'!$B$74:$IV$74</definedName>
    <definedName name="XDO_GROUP_?G_4?43?">SEHF!$B$185:$IV$185</definedName>
    <definedName name="XDO_GROUP_?G_4?430?">'SFMP- Series 58'!$B$24:$IV$24</definedName>
    <definedName name="XDO_GROUP_?G_4?431?">'SFMP- Series 58'!$B$28:$IV$34</definedName>
    <definedName name="XDO_GROUP_?G_4?432?">'SFMP- Series 58'!$B$47:$IV$53</definedName>
    <definedName name="XDO_GROUP_?G_4?433?">'SFMP- Series 58'!$B$68:$IV$68</definedName>
    <definedName name="XDO_GROUP_?G_4?434?">'SFMP- Series 58'!$B$73:$IV$73</definedName>
    <definedName name="XDO_GROUP_?G_4?435?">SCPSE!$B$52:$IV$52</definedName>
    <definedName name="XDO_GROUP_?G_4?436?">SCPSE!$B$57:$IV$57</definedName>
    <definedName name="XDO_GROUP_?G_4?437?">'SFMP- Series 60'!$B$24:$IV$24</definedName>
    <definedName name="XDO_GROUP_?G_4?438?">'SFMP- Series 60'!$B$28:$IV$33</definedName>
    <definedName name="XDO_GROUP_?G_4?439?">'SFMP- Series 60'!$B$46:$IV$53</definedName>
    <definedName name="XDO_GROUP_?G_4?44?">SEHF!$B$190:$IV$190</definedName>
    <definedName name="XDO_GROUP_?G_4?440?">'SFMP- Series 60'!$B$68:$IV$68</definedName>
    <definedName name="XDO_GROUP_?G_4?441?">'SFMP- Series 60'!$B$73:$IV$73</definedName>
    <definedName name="XDO_GROUP_?G_4?442?">SMCF!$B$11:$IV$80</definedName>
    <definedName name="XDO_GROUP_?G_4?443?">SMCF!$B$107:$IV$107</definedName>
    <definedName name="XDO_GROUP_?G_4?444?">SMCF!$B$124:$IV$124</definedName>
    <definedName name="XDO_GROUP_?G_4?445?">SMCF!$B$129:$IV$129</definedName>
    <definedName name="XDO_GROUP_?G_4?446?">'SFMP- Series 61'!$B$24:$IV$25</definedName>
    <definedName name="XDO_GROUP_?G_4?447?">'SFMP- Series 61'!$B$29:$IV$39</definedName>
    <definedName name="XDO_GROUP_?G_4?448?">'SFMP- Series 61'!$B$52:$IV$62</definedName>
    <definedName name="XDO_GROUP_?G_4?449?">'SFMP- Series 61'!$B$77:$IV$77</definedName>
    <definedName name="XDO_GROUP_?G_4?45?">#REF!</definedName>
    <definedName name="XDO_GROUP_?G_4?450?">'SFMP- Series 61'!$B$82:$IV$82</definedName>
    <definedName name="XDO_GROUP_?G_4?451?">SNM150IF!$B$11:$IV$159</definedName>
    <definedName name="XDO_GROUP_?G_4?452?">SNM150IF!$B$163:$IV$163</definedName>
    <definedName name="XDO_GROUP_?G_4?453?">SNM150IF!$B$206:$IV$206</definedName>
    <definedName name="XDO_GROUP_?G_4?454?">SNM150IF!$B$211:$IV$211</definedName>
    <definedName name="XDO_GROUP_?G_4?455?">SNS250IF!$B$11:$IV$259</definedName>
    <definedName name="XDO_GROUP_?G_4?456?">SNS250IF!$B$263:$IV$264</definedName>
    <definedName name="XDO_GROUP_?G_4?457?">SNS250IF!$B$307:$IV$307</definedName>
    <definedName name="XDO_GROUP_?G_4?458?">SNS250IF!$B$312:$IV$312</definedName>
    <definedName name="XDO_GROUP_?G_4?459?">'SCIGI-JUN 2036'!$B$24:$IV$24</definedName>
    <definedName name="XDO_GROUP_?G_4?46?">#REF!</definedName>
    <definedName name="XDO_GROUP_?G_4?460?">'SCIGI-JUN 2036'!$B$53:$IV$53</definedName>
    <definedName name="XDO_GROUP_?G_4?461?">'SCIGI-JUN 2036'!$B$58:$IV$58</definedName>
    <definedName name="XDO_GROUP_?G_4?462?">'SCIGI-APR 2029'!$B$24:$IV$24</definedName>
    <definedName name="XDO_GROUP_?G_4?463?">'SCIGI-APR 2029'!$B$53:$IV$53</definedName>
    <definedName name="XDO_GROUP_?G_4?464?">'SCIGI-APR 2029'!$B$58:$IV$58</definedName>
    <definedName name="XDO_GROUP_?G_4?465?">'SCISI-SEP 2027'!$B$24:$IV$24</definedName>
    <definedName name="XDO_GROUP_?G_4?466?">'SCISI-SEP 2027'!$B$28:$IV$50</definedName>
    <definedName name="XDO_GROUP_?G_4?467?">'SCISI-SEP 2027'!$B$77:$IV$77</definedName>
    <definedName name="XDO_GROUP_?G_4?468?">'SCISI-SEP 2027'!$B$82:$IV$82</definedName>
    <definedName name="XDO_GROUP_?G_4?469?">SLDF!$B$24:$IV$27</definedName>
    <definedName name="XDO_GROUP_?G_4?47?">SMIF!$B$19:$IV$35</definedName>
    <definedName name="XDO_GROUP_?G_4?470?">SLDF!$B$31:$IV$31</definedName>
    <definedName name="XDO_GROUP_?G_4?471?">SLDF!$B$52:$IV$52</definedName>
    <definedName name="XDO_GROUP_?G_4?472?">SLDF!$B$60:$IV$60</definedName>
    <definedName name="XDO_GROUP_?G_4?473?">SLDF!$B$65:$IV$65</definedName>
    <definedName name="XDO_GROUP_?G_4?474?">SDYF!$B$11:$IV$64</definedName>
    <definedName name="XDO_GROUP_?G_4?475?">SDYF!$B$68:$IV$71</definedName>
    <definedName name="XDO_GROUP_?G_4?476?">SDYF!$B$98:$IV$98</definedName>
    <definedName name="XDO_GROUP_?G_4?477?">SDYF!$B$115:$IV$115</definedName>
    <definedName name="XDO_GROUP_?G_4?478?">SDYF!$B$120:$IV$120</definedName>
    <definedName name="XDO_GROUP_?G_4?479?">'SBI-BSE-SENSEX-IF'!$B$11:$IV$40</definedName>
    <definedName name="XDO_GROUP_?G_4?48?">SMIF!$B$39:$IV$41</definedName>
    <definedName name="XDO_GROUP_?G_4?480?">'SBI-BSE-SENSEX-IF'!$B$83:$IV$83</definedName>
    <definedName name="XDO_GROUP_?G_4?481?">'SBI-BSE-SENSEX-IF'!$B$88:$IV$88</definedName>
    <definedName name="XDO_GROUP_?G_4?482?">LIQUIDSBI!$B$52:$IV$52</definedName>
    <definedName name="XDO_GROUP_?G_4?483?">LIQUIDSBI!$B$57:$IV$57</definedName>
    <definedName name="XDO_GROUP_?G_4?484?">SN50EWIF!$B$11:$IV$60</definedName>
    <definedName name="XDO_GROUP_?G_4?485?">SN50EWIF!$B$103:$IV$103</definedName>
    <definedName name="XDO_GROUP_?G_4?486?">SN50EWIF!$B$108:$IV$108</definedName>
    <definedName name="XDO_GROUP_?G_4?487?">SEOF!$B$11:$IV$48</definedName>
    <definedName name="XDO_GROUP_?G_4?488?">SEOF!$B$75:$IV$75</definedName>
    <definedName name="XDO_GROUP_?G_4?489?">SEOF!$B$92:$IV$92</definedName>
    <definedName name="XDO_GROUP_?G_4?49?">SMIF!$B$47:$IV$48</definedName>
    <definedName name="XDO_GROUP_?G_4?490?">SEOF!$B$97:$IV$97</definedName>
    <definedName name="XDO_GROUP_?G_4?491?">'SBI-AOF'!$B$11:$IV$45</definedName>
    <definedName name="XDO_GROUP_?G_4?492?">'SBI-AOF'!$B$72:$IV$72</definedName>
    <definedName name="XDO_GROUP_?G_4?493?">'SBI-AOF'!$B$89:$IV$89</definedName>
    <definedName name="XDO_GROUP_?G_4?494?">'SBI-AOF'!$B$94:$IV$94</definedName>
    <definedName name="XDO_GROUP_?G_4?495?">SETFSILVER!$B$44:$IV$44</definedName>
    <definedName name="XDO_GROUP_?G_4?496?">SETFSILVER!$B$56:$IV$56</definedName>
    <definedName name="XDO_GROUP_?G_4?497?">SETFSILVER!$B$61:$IV$61</definedName>
    <definedName name="XDO_GROUP_?G_4?498?">'SETFSILVER-FOF'!$B$44:$IV$44</definedName>
    <definedName name="XDO_GROUP_?G_4?499?">'SETFSILVER-FOF'!$B$54:$IV$54</definedName>
    <definedName name="XDO_GROUP_?G_4?5?">#REF!</definedName>
    <definedName name="XDO_GROUP_?G_4?50?">SMIF!$B$52:$IV$55</definedName>
    <definedName name="XDO_GROUP_?G_4?500?">'SETFSILVER-FOF'!$B$59:$IV$59</definedName>
    <definedName name="XDO_GROUP_?G_4?501?">'SN50EW-ETF'!$B$11:$IV$60</definedName>
    <definedName name="XDO_GROUP_?G_4?502?">'SN50EW-ETF'!$B$103:$IV$103</definedName>
    <definedName name="XDO_GROUP_?G_4?503?">'SN50EW-ETF'!$B$108:$IV$108</definedName>
    <definedName name="XDO_GROUP_?G_4?504?">SIOF!$B$11:$IV$48</definedName>
    <definedName name="XDO_GROUP_?G_4?505?">SIOF!$B$75:$IV$75</definedName>
    <definedName name="XDO_GROUP_?G_4?506?">SIOF!$B$92:$IV$92</definedName>
    <definedName name="XDO_GROUP_?G_4?507?">SIOF!$B$97:$IV$97</definedName>
    <definedName name="XDO_GROUP_?G_4?508?">SN500IF!$B$11:$IV$506</definedName>
    <definedName name="XDO_GROUP_?G_4?509?">SN500IF!$B$510:$IV$512</definedName>
    <definedName name="XDO_GROUP_?G_4?51?">SMIF!$B$59:$IV$59</definedName>
    <definedName name="XDO_GROUP_?G_4?510?">SN500IF!$B$555:$IV$555</definedName>
    <definedName name="XDO_GROUP_?G_4?511?">SN500IF!$B$560:$IV$560</definedName>
    <definedName name="XDO_GROUP_?G_4?512?">SNICIF!$B$11:$IV$40</definedName>
    <definedName name="XDO_GROUP_?G_4?513?">SNICIF!$B$83:$IV$83</definedName>
    <definedName name="XDO_GROUP_?G_4?514?">SNICIF!$B$88:$IV$88</definedName>
    <definedName name="XDO_GROUP_?G_4?515?">SQF!$B$11:$IV$39</definedName>
    <definedName name="XDO_GROUP_?G_4?516?">SQF!$B$82:$IV$82</definedName>
    <definedName name="XDO_GROUP_?G_4?517?">SQF!$B$87:$IV$87</definedName>
    <definedName name="XDO_GROUP_?G_4?518?">SNBIF!$B$11:$IV$24</definedName>
    <definedName name="XDO_GROUP_?G_4?519?">SNBIF!$B$67:$IV$67</definedName>
    <definedName name="XDO_GROUP_?G_4?52?">SMIF!$B$80:$IV$80</definedName>
    <definedName name="XDO_GROUP_?G_4?520?">SNBIF!$B$72:$IV$72</definedName>
    <definedName name="XDO_GROUP_?G_4?521?">SNITIF!$B$11:$IV$20</definedName>
    <definedName name="XDO_GROUP_?G_4?522?">SNITIF!$B$63:$IV$63</definedName>
    <definedName name="XDO_GROUP_?G_4?523?">SNITIF!$B$68:$IV$68</definedName>
    <definedName name="XDO_GROUP_?G_4?524?">'SBI BSE PSU Bank ETF'!$B$11:$IV$21</definedName>
    <definedName name="XDO_GROUP_?G_4?525?">'SBI BSE PSU Bank ETF'!$B$64:$IV$64</definedName>
    <definedName name="XDO_GROUP_?G_4?526?">'SBI BSE PSU Bank ETF'!$B$69:$IV$69</definedName>
    <definedName name="XDO_GROUP_?G_4?527?">'SBI BSE PSU Bank Index Fund'!$B$11:$IV$21</definedName>
    <definedName name="XDO_GROUP_?G_4?528?">'SBI BSE PSU Bank Index Fund'!$B$64:$IV$64</definedName>
    <definedName name="XDO_GROUP_?G_4?529?">'SBI BSE PSU Bank Index Fund'!$B$69:$IV$69</definedName>
    <definedName name="XDO_GROUP_?G_4?53?">SMIF!$B$84:$IV$84</definedName>
    <definedName name="XDO_GROUP_?G_4?530?">SIPAAFOF!$B$44:$IV$48</definedName>
    <definedName name="XDO_GROUP_?G_4?531?">SIPAAFOF!$B$58:$IV$58</definedName>
    <definedName name="XDO_GROUP_?G_4?532?">SIPAAFOF!$B$63:$IV$63</definedName>
    <definedName name="XDO_GROUP_?G_4?533?">'SBI Nifty200 Quality 30'!$B$11:$IV$40</definedName>
    <definedName name="XDO_GROUP_?G_4?534?">'SBI Nifty200 Quality 30'!$B$83:$IV$83</definedName>
    <definedName name="XDO_GROUP_?G_4?535?">'SBI Nifty200 Quality 30'!$B$88:$IV$88</definedName>
    <definedName name="XDO_GROUP_?G_4?536?">'SBI Nifty200 Mom 30'!$B$11:$IV$40</definedName>
    <definedName name="XDO_GROUP_?G_4?537?">'SBI Nifty200 Mom 30'!$B$83:$IV$83</definedName>
    <definedName name="XDO_GROUP_?G_4?538?">'SBI Nifty200 Mom 30'!$B$88:$IV$88</definedName>
    <definedName name="XDO_GROUP_?G_4?539?">'SBI Nifty100 Low Vol 30'!$B$11:$IV$40</definedName>
    <definedName name="XDO_GROUP_?G_4?54?">SMIF!$B$92:$IV$92</definedName>
    <definedName name="XDO_GROUP_?G_4?540?">'SBI Nifty100 Low Vol 30'!$B$83:$IV$83</definedName>
    <definedName name="XDO_GROUP_?G_4?541?">'SBI Nifty100 Low Vol 30'!$B$88:$IV$88</definedName>
    <definedName name="XDO_GROUP_?G_4?542?">SBILIQETF!$B$52:$IV$52</definedName>
    <definedName name="XDO_GROUP_?G_4?543?">SBILIQETF!$B$57:$IV$57</definedName>
    <definedName name="XDO_GROUP_?G_4?544?">SDAAAFOF!$B$44:$IV$57</definedName>
    <definedName name="XDO_GROUP_?G_4?545?">SDAAAFOF!$B$67:$IV$67</definedName>
    <definedName name="XDO_GROUP_?G_4?546?">SDAAAFOF!$B$72:$IV$72</definedName>
    <definedName name="XDO_GROUP_?G_4?547?">SQLF!$B$11:$IV$56</definedName>
    <definedName name="XDO_GROUP_?G_4?548?">SQLF!$B$60:$IV$61</definedName>
    <definedName name="XDO_GROUP_?G_4?549?">SQLF!$B$86:$IV$86</definedName>
    <definedName name="XDO_GROUP_?G_4?55?">SMIF!$B$97:$IV$97</definedName>
    <definedName name="XDO_GROUP_?G_4?550?">SQLF!$B$103:$IV$103</definedName>
    <definedName name="XDO_GROUP_?G_4?551?">SQLF!$B$108:$IV$108</definedName>
    <definedName name="XDO_GROUP_?G_4?552?">SNM150M50ETF!$B$11:$IV$60</definedName>
    <definedName name="XDO_GROUP_?G_4?553?">SNM150M50ETF!$B$103:$IV$103</definedName>
    <definedName name="XDO_GROUP_?G_4?554?">SNM150M50ETF!$B$108:$IV$108</definedName>
    <definedName name="XDO_GROUP_?G_4?555?">SNM150ETF!$B$11:$IV$159</definedName>
    <definedName name="XDO_GROUP_?G_4?556?">SNM150ETF!$B$163:$IV$163</definedName>
    <definedName name="XDO_GROUP_?G_4?557?">SNM150ETF!$B$206:$IV$206</definedName>
    <definedName name="XDO_GROUP_?G_4?558?">SNM150ETF!$B$211:$IV$211</definedName>
    <definedName name="XDO_GROUP_?G_4?559?">'SCRIBXFS3-6M'!$B$19:$IV$27</definedName>
    <definedName name="XDO_GROUP_?G_4?56?">#REF!</definedName>
    <definedName name="XDO_GROUP_?G_4?560?">'SCRIBXFS3-6M'!$B$42:$IV$50</definedName>
    <definedName name="XDO_GROUP_?G_4?561?">'SCRIBXFS3-6M'!$B$54:$IV$74</definedName>
    <definedName name="XDO_GROUP_?G_4?562?">'SCRIBXFS3-6M'!$B$93:$IV$93</definedName>
    <definedName name="XDO_GROUP_?G_4?563?">'SCRIBXFS3-6M'!$B$98:$IV$98</definedName>
    <definedName name="XDO_GROUP_?G_4?564?">'CRIBXFS9-12M'!$B$19:$IV$29</definedName>
    <definedName name="XDO_GROUP_?G_4?565?">'CRIBXFS9-12M'!$B$44:$IV$47</definedName>
    <definedName name="XDO_GROUP_?G_4?566?">'CRIBXFS9-12M'!$B$51:$IV$54</definedName>
    <definedName name="XDO_GROUP_?G_4?567?">'CRIBXFS9-12M'!$B$73:$IV$73</definedName>
    <definedName name="XDO_GROUP_?G_4?568?">'CRIBXFS9-12M'!$B$78:$IV$78</definedName>
    <definedName name="XDO_GROUP_?G_4?569?">Nifty200Value30!$B$11:$IV$40</definedName>
    <definedName name="XDO_GROUP_?G_4?57?">#REF!</definedName>
    <definedName name="XDO_GROUP_?G_4?570?">Nifty200Value30!$B$87:$IV$87</definedName>
    <definedName name="XDO_GROUP_?G_4?571?">NiftySmallCap250!$B$11:$IV$259</definedName>
    <definedName name="XDO_GROUP_?G_4?572?">NiftySmallCap250!$B$263:$IV$264</definedName>
    <definedName name="XDO_GROUP_?G_4?573?">NiftySmallCap250!$B$307:$IV$307</definedName>
    <definedName name="XDO_GROUP_?G_4?574?">NiftySmallCap250!$B$312:$IV$312</definedName>
    <definedName name="XDO_GROUP_?G_4?575?">'CRIIBX10-90GiltSDL29'!$B$24:$IV$24</definedName>
    <definedName name="XDO_GROUP_?G_4?576?">'CRIIBX10-90GiltSDL29'!$B$28:$IV$34</definedName>
    <definedName name="XDO_GROUP_?G_4?577?">'CRIIBX10-90GiltSDL29'!$B$61:$IV$61</definedName>
    <definedName name="XDO_GROUP_?G_4?578?">'CRIIBX10-90GiltSDL29'!$B$66:$IV$66</definedName>
    <definedName name="XDO_GROUP_?G_4?579?">'G-Sec Jul2031'!$B$24:$IV$25</definedName>
    <definedName name="XDO_GROUP_?G_4?58?">SCOF!$B$11:$IV$58</definedName>
    <definedName name="XDO_GROUP_?G_4?580?">'G-Sec Jul2031'!$B$54:$IV$54</definedName>
    <definedName name="XDO_GROUP_?G_4?581?">'G-Sec Jul2031'!$B$59:$IV$59</definedName>
    <definedName name="XDO_GROUP_?G_4?582?">CRIIBXSDLIndexJune34!$B$26:$IV$28</definedName>
    <definedName name="XDO_GROUP_?G_4?583?">CRIIBXSDLIndexJune34!$B$55:$IV$55</definedName>
    <definedName name="XDO_GROUP_?G_4?584?">CRIIBXSDLIndexJune34!$B$60:$IV$60</definedName>
    <definedName name="XDO_GROUP_?G_4?585?">SNM150Mom50ETFFOF!$B$44:$IV$44</definedName>
    <definedName name="XDO_GROUP_?G_4?586?">SNM150Mom50ETFFOF!$B$54:$IV$54</definedName>
    <definedName name="XDO_GROUP_?G_4?587?">SNM150Mom50ETFFOF!$B$59:$IV$59</definedName>
    <definedName name="XDO_GROUP_?G_4?588?">SBHF!$B$11:$IV$43</definedName>
    <definedName name="XDO_GROUP_?G_4?589?">SBHF!$B$53:$IV$56</definedName>
    <definedName name="XDO_GROUP_?G_4?59?">SCOF!$B$64:$IV$64</definedName>
    <definedName name="XDO_GROUP_?G_4?590?">SBHF!$B$71:$IV$71</definedName>
    <definedName name="XDO_GROUP_?G_4?591?">SBHF!$B$75:$IV$76</definedName>
    <definedName name="XDO_GROUP_?G_4?592?">SBHF!$B$95:$IV$95</definedName>
    <definedName name="XDO_GROUP_?G_4?593?">SBHF!$B$100:$IV$100</definedName>
    <definedName name="XDO_GROUP_?G_4?594?">#REF!</definedName>
    <definedName name="XDO_GROUP_?G_4?595?">#REF!</definedName>
    <definedName name="XDO_GROUP_?G_4?596?">#REF!</definedName>
    <definedName name="XDO_GROUP_?G_4?597?">#REF!</definedName>
    <definedName name="XDO_GROUP_?G_4?598?">#REF!</definedName>
    <definedName name="XDO_GROUP_?G_4?599?">#REF!</definedName>
    <definedName name="XDO_GROUP_?G_4?6?">#REF!</definedName>
    <definedName name="XDO_GROUP_?G_4?60?">SCOF!$B$87:$IV$87</definedName>
    <definedName name="XDO_GROUP_?G_4?600?">#REF!</definedName>
    <definedName name="XDO_GROUP_?G_4?601?">#REF!</definedName>
    <definedName name="XDO_GROUP_?G_4?602?">#REF!</definedName>
    <definedName name="XDO_GROUP_?G_4?603?">#REF!</definedName>
    <definedName name="XDO_GROUP_?G_4?604?">#REF!</definedName>
    <definedName name="XDO_GROUP_?G_4?605?">#REF!</definedName>
    <definedName name="XDO_GROUP_?G_4?606?">#REF!</definedName>
    <definedName name="XDO_GROUP_?G_4?607?">#REF!</definedName>
    <definedName name="XDO_GROUP_?G_4?608?">#REF!</definedName>
    <definedName name="XDO_GROUP_?G_4?609?">#REF!</definedName>
    <definedName name="XDO_GROUP_?G_4?61?">SCOF!$B$104:$IV$104</definedName>
    <definedName name="XDO_GROUP_?G_4?610?">#REF!</definedName>
    <definedName name="XDO_GROUP_?G_4?611?">#REF!</definedName>
    <definedName name="XDO_GROUP_?G_4?612?">#REF!</definedName>
    <definedName name="XDO_GROUP_?G_4?613?">#REF!</definedName>
    <definedName name="XDO_GROUP_?G_4?614?">#REF!</definedName>
    <definedName name="XDO_GROUP_?G_4?615?">#REF!</definedName>
    <definedName name="XDO_GROUP_?G_4?616?">#REF!</definedName>
    <definedName name="XDO_GROUP_?G_4?617?">#REF!</definedName>
    <definedName name="XDO_GROUP_?G_4?618?">#REF!</definedName>
    <definedName name="XDO_GROUP_?G_4?619?">#REF!</definedName>
    <definedName name="XDO_GROUP_?G_4?62?">SCOF!$B$109:$IV$109</definedName>
    <definedName name="XDO_GROUP_?G_4?620?">#REF!</definedName>
    <definedName name="XDO_GROUP_?G_4?621?">#REF!</definedName>
    <definedName name="XDO_GROUP_?G_4?622?">#REF!</definedName>
    <definedName name="XDO_GROUP_?G_4?623?">#REF!</definedName>
    <definedName name="XDO_GROUP_?G_4?63?">STOF!$B$11:$IV$31</definedName>
    <definedName name="XDO_GROUP_?G_4?64?">STOF!$B$35:$IV$38</definedName>
    <definedName name="XDO_GROUP_?G_4?65?">STOF!$B$42:$IV$43</definedName>
    <definedName name="XDO_GROUP_?G_4?66?">STOF!$B$66:$IV$66</definedName>
    <definedName name="XDO_GROUP_?G_4?67?">STOF!$B$83:$IV$83</definedName>
    <definedName name="XDO_GROUP_?G_4?68?">STOF!$B$88:$IV$88</definedName>
    <definedName name="XDO_GROUP_?G_4?69?">SHOF!$B$11:$IV$45</definedName>
    <definedName name="XDO_GROUP_?G_4?7?">#REF!</definedName>
    <definedName name="XDO_GROUP_?G_4?70?">SHOF!$B$72:$IV$72</definedName>
    <definedName name="XDO_GROUP_?G_4?71?">SHOF!$B$89:$IV$89</definedName>
    <definedName name="XDO_GROUP_?G_4?72?">SHOF!$B$94:$IV$94</definedName>
    <definedName name="XDO_GROUP_?G_4?73?">SCF!$B$11:$IV$95</definedName>
    <definedName name="XDO_GROUP_?G_4?74?">SCF!$B$106:$IV$106</definedName>
    <definedName name="XDO_GROUP_?G_4?75?">SCF!$B$110:$IV$111</definedName>
    <definedName name="XDO_GROUP_?G_4?76?">SCF!$B$136:$IV$140</definedName>
    <definedName name="XDO_GROUP_?G_4?77?">SCF!$B$157:$IV$157</definedName>
    <definedName name="XDO_GROUP_?G_4?78?">SCF!$B$162:$IV$162</definedName>
    <definedName name="XDO_GROUP_?G_4?79?">SNIF!$B$11:$IV$60</definedName>
    <definedName name="XDO_GROUP_?G_4?8?">#REF!</definedName>
    <definedName name="XDO_GROUP_?G_4?80?">SNIF!$B$103:$IV$103</definedName>
    <definedName name="XDO_GROUP_?G_4?81?">SNIF!$B$108:$IV$108</definedName>
    <definedName name="XDO_GROUP_?G_4?82?">'SMCBF-SP'!$B$11:$IV$31</definedName>
    <definedName name="XDO_GROUP_?G_4?83?">'SMCBF-SP'!$B$37:$IV$37</definedName>
    <definedName name="XDO_GROUP_?G_4?84?">'SMCBF-SP'!$B$43:$IV$53</definedName>
    <definedName name="XDO_GROUP_?G_4?85?">'SMCBF-SP'!$B$57:$IV$57</definedName>
    <definedName name="XDO_GROUP_?G_4?86?">'SMCBF-SP'!$B$65:$IV$67</definedName>
    <definedName name="XDO_GROUP_?G_4?87?">'SMCBF-SP'!$B$71:$IV$76</definedName>
    <definedName name="XDO_GROUP_?G_4?88?">'SMCBF-SP'!$B$85:$IV$85</definedName>
    <definedName name="XDO_GROUP_?G_4?89?">'SMCBF-SP'!$B$91:$IV$91</definedName>
    <definedName name="XDO_GROUP_?G_4?9?">SLMF!$B$11:$IV$94</definedName>
    <definedName name="XDO_GROUP_?G_4?90?">'SMCBF-SP'!$B$98:$IV$98</definedName>
    <definedName name="XDO_GROUP_?G_4?91?">'SMCBF-SP'!$B$110:$IV$110</definedName>
    <definedName name="XDO_GROUP_?G_4?92?">'SMCBF-SP'!$B$115:$IV$115</definedName>
    <definedName name="XDO_GROUP_?G_4?93?">SOF!$B$36:$IV$41</definedName>
    <definedName name="XDO_GROUP_?G_4?94?">SOF!$B$58:$IV$58</definedName>
    <definedName name="XDO_GROUP_?G_4?95?">SOF!$B$63:$IV$63</definedName>
    <definedName name="XDO_GROUP_?G_4?96?">SMMDF!$B$12:$IV$14</definedName>
    <definedName name="XDO_GROUP_?G_4?97?">SMMDF!$B$25:$IV$63</definedName>
    <definedName name="XDO_GROUP_?G_4?98?">SMMDF!$B$67:$IV$68</definedName>
    <definedName name="XDO_GROUP_?G_4?99?">SMMDF!$B$74:$IV$75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0" i="20" l="1"/>
  <c r="K250" i="20"/>
  <c r="F174" i="118"/>
  <c r="F156" i="118"/>
  <c r="F187" i="95"/>
  <c r="F316" i="77"/>
  <c r="F318" i="77" s="1"/>
  <c r="F312" i="77"/>
  <c r="F373" i="53"/>
  <c r="F371" i="53"/>
  <c r="F367" i="53"/>
  <c r="F177" i="49"/>
  <c r="F155" i="49"/>
  <c r="F172" i="40"/>
  <c r="F154" i="40"/>
  <c r="F950" i="39"/>
  <c r="F944" i="39"/>
  <c r="F180" i="38"/>
  <c r="F193" i="36"/>
  <c r="F175" i="36"/>
  <c r="F166" i="34"/>
  <c r="F183" i="32"/>
  <c r="F165" i="32"/>
  <c r="F174" i="21"/>
  <c r="F237" i="20"/>
  <c r="F218" i="20"/>
  <c r="F222" i="7"/>
  <c r="F224" i="7" s="1"/>
  <c r="F205" i="7"/>
  <c r="L109" i="2"/>
  <c r="K109" i="2"/>
  <c r="G174" i="20" l="1"/>
  <c r="H174" i="20"/>
  <c r="H163" i="20"/>
  <c r="G163" i="20"/>
  <c r="H103" i="20"/>
  <c r="G103" i="20"/>
  <c r="H132" i="73" l="1"/>
  <c r="I131" i="73"/>
  <c r="I132" i="73" s="1"/>
  <c r="H136" i="72"/>
  <c r="I135" i="72"/>
  <c r="I134" i="72"/>
  <c r="H93" i="67"/>
  <c r="I92" i="67"/>
  <c r="I91" i="67"/>
  <c r="I90" i="67"/>
  <c r="I89" i="67"/>
  <c r="I88" i="67"/>
  <c r="H157" i="42"/>
  <c r="I156" i="42"/>
  <c r="I155" i="42"/>
  <c r="H133" i="41"/>
  <c r="I132" i="41"/>
  <c r="I131" i="41"/>
  <c r="I130" i="41"/>
  <c r="I129" i="41"/>
  <c r="I128" i="41"/>
  <c r="I127" i="41"/>
  <c r="I126" i="41"/>
  <c r="I125" i="41"/>
  <c r="I124" i="41"/>
  <c r="G213" i="37"/>
  <c r="H212" i="37"/>
  <c r="H211" i="37"/>
  <c r="H210" i="37"/>
  <c r="H86" i="35"/>
  <c r="I85" i="35"/>
  <c r="I84" i="35"/>
  <c r="I83" i="35"/>
  <c r="I82" i="35"/>
  <c r="I81" i="35"/>
  <c r="I80" i="35"/>
  <c r="I79" i="35"/>
  <c r="I78" i="35"/>
  <c r="H143" i="31"/>
  <c r="I142" i="31"/>
  <c r="I141" i="31"/>
  <c r="I140" i="31"/>
  <c r="I139" i="31"/>
  <c r="I138" i="31"/>
  <c r="I137" i="31"/>
  <c r="I136" i="31"/>
  <c r="I135" i="31"/>
  <c r="I134" i="31"/>
  <c r="I133" i="31"/>
  <c r="H184" i="30"/>
  <c r="I183" i="30"/>
  <c r="I184" i="30" s="1"/>
  <c r="H126" i="28"/>
  <c r="I125" i="28"/>
  <c r="I124" i="28"/>
  <c r="H160" i="27"/>
  <c r="I159" i="27"/>
  <c r="I158" i="27"/>
  <c r="I157" i="27"/>
  <c r="I156" i="27"/>
  <c r="H95" i="26"/>
  <c r="I94" i="26"/>
  <c r="I93" i="26"/>
  <c r="H152" i="24"/>
  <c r="I149" i="24"/>
  <c r="I151" i="24"/>
  <c r="I150" i="24"/>
  <c r="I148" i="24"/>
  <c r="I123" i="22"/>
  <c r="I124" i="22" s="1"/>
  <c r="H124" i="22"/>
  <c r="H201" i="13"/>
  <c r="I200" i="13"/>
  <c r="I199" i="13"/>
  <c r="I198" i="13"/>
  <c r="I133" i="41" l="1"/>
  <c r="I160" i="27"/>
  <c r="I93" i="67"/>
  <c r="I95" i="26"/>
  <c r="I201" i="13"/>
  <c r="I126" i="28"/>
  <c r="I136" i="72"/>
  <c r="I86" i="35"/>
  <c r="I143" i="31"/>
  <c r="H213" i="37"/>
  <c r="I157" i="42"/>
  <c r="I152" i="24"/>
  <c r="H59" i="23"/>
  <c r="G59" i="23"/>
</calcChain>
</file>

<file path=xl/sharedStrings.xml><?xml version="1.0" encoding="utf-8"?>
<sst xmlns="http://schemas.openxmlformats.org/spreadsheetml/2006/main" count="44108" uniqueCount="5205">
  <si>
    <t>EQUITY &amp; EQUITY RELATED</t>
  </si>
  <si>
    <t>a) Listed/awaiting listing on Stock Exchanges</t>
  </si>
  <si>
    <t>NIL</t>
  </si>
  <si>
    <t>Foreign Securities and /or overseas ETF</t>
  </si>
  <si>
    <t>b) Unlisted</t>
  </si>
  <si>
    <t>DEBT INSTRUMENTS</t>
  </si>
  <si>
    <t>a) Listed/awaiting listing on the stock exchanges</t>
  </si>
  <si>
    <t>Non-convertible Preference Shares</t>
  </si>
  <si>
    <t>Securitised Debt Instruments</t>
  </si>
  <si>
    <t>Central Government Securities</t>
  </si>
  <si>
    <t>State Government Securities</t>
  </si>
  <si>
    <t>b) Privately Placed/Unlisted</t>
  </si>
  <si>
    <t>Index</t>
  </si>
  <si>
    <t>MONEY MARKET INSTRUMENTS</t>
  </si>
  <si>
    <t>Commercial Paper</t>
  </si>
  <si>
    <t>Certificate of Deposits</t>
  </si>
  <si>
    <t>Treasury Bills</t>
  </si>
  <si>
    <t>STRIPS</t>
  </si>
  <si>
    <t>Bills Re- Discounting</t>
  </si>
  <si>
    <t>OTHERS</t>
  </si>
  <si>
    <t>Mutual Fund Units / Exchange Traded Funds</t>
  </si>
  <si>
    <t>Alternative Investment Funds</t>
  </si>
  <si>
    <t>Short Term Deposits</t>
  </si>
  <si>
    <t>Term Deposits Placed as Margins</t>
  </si>
  <si>
    <t>TREPS / Reverse Repo Investments</t>
  </si>
  <si>
    <t>Other Current Assets / (Liabilities)</t>
  </si>
  <si>
    <t>SBI Mutual Fund</t>
  </si>
  <si>
    <t>007</t>
  </si>
  <si>
    <t>SCHEME NAME :</t>
  </si>
  <si>
    <t>SBI ESG Exclusionary Strategy Fund</t>
  </si>
  <si>
    <t>PORTFOLIO STATEMENT AS ON :</t>
  </si>
  <si>
    <t>Name of the Instrument / Issuer</t>
  </si>
  <si>
    <t>ISIN</t>
  </si>
  <si>
    <t>Rating / Industry^</t>
  </si>
  <si>
    <t>Quantity</t>
  </si>
  <si>
    <t>Market value
(Rs. in Lakhs)</t>
  </si>
  <si>
    <t>% to AUM</t>
  </si>
  <si>
    <t>YTM %</t>
  </si>
  <si>
    <t>YTC % ##</t>
  </si>
  <si>
    <t>Notes &amp; Symbols</t>
  </si>
  <si>
    <t>Equity Shares</t>
  </si>
  <si>
    <t>100012</t>
  </si>
  <si>
    <t>ICICI Bank Ltd.</t>
  </si>
  <si>
    <t>INE090A01021</t>
  </si>
  <si>
    <t>Banks</t>
  </si>
  <si>
    <t>100006</t>
  </si>
  <si>
    <t>HDFC Bank Ltd.</t>
  </si>
  <si>
    <t>INE040A01034</t>
  </si>
  <si>
    <t>100104</t>
  </si>
  <si>
    <t>Kotak Mahindra Bank Ltd.</t>
  </si>
  <si>
    <t>INE237A01036</t>
  </si>
  <si>
    <t>100005</t>
  </si>
  <si>
    <t>Larsen &amp; Toubro Ltd.</t>
  </si>
  <si>
    <t>INE018A01030</t>
  </si>
  <si>
    <t>Construction</t>
  </si>
  <si>
    <t>100125</t>
  </si>
  <si>
    <t>Bajaj Finance Ltd.</t>
  </si>
  <si>
    <t>INE296A01032</t>
  </si>
  <si>
    <t>Finance</t>
  </si>
  <si>
    <t>100010</t>
  </si>
  <si>
    <t>State Bank of India</t>
  </si>
  <si>
    <t>INE062A01020</t>
  </si>
  <si>
    <t>100106</t>
  </si>
  <si>
    <t>Maruti Suzuki India Ltd.</t>
  </si>
  <si>
    <t>INE585B01010</t>
  </si>
  <si>
    <t>Automobiles</t>
  </si>
  <si>
    <t>100147</t>
  </si>
  <si>
    <t>Tech Mahindra Ltd.</t>
  </si>
  <si>
    <t>INE669C01036</t>
  </si>
  <si>
    <t>IT - Software</t>
  </si>
  <si>
    <t>100280</t>
  </si>
  <si>
    <t>TVS Motor Company Ltd.</t>
  </si>
  <si>
    <t>INE494B01023</t>
  </si>
  <si>
    <t>100193</t>
  </si>
  <si>
    <t>JSW Steel Ltd.</t>
  </si>
  <si>
    <t>INE019A01038</t>
  </si>
  <si>
    <t>Ferrous Metals</t>
  </si>
  <si>
    <t>100173</t>
  </si>
  <si>
    <t>Asian Paints Ltd.</t>
  </si>
  <si>
    <t>INE021A01026</t>
  </si>
  <si>
    <t>Consumer Durables</t>
  </si>
  <si>
    <t>100082</t>
  </si>
  <si>
    <t>Ultratech Cement Ltd.</t>
  </si>
  <si>
    <t>INE481G01011</t>
  </si>
  <si>
    <t>Cement &amp; Cement Products</t>
  </si>
  <si>
    <t>100155</t>
  </si>
  <si>
    <t>Divi's Laboratories Ltd.</t>
  </si>
  <si>
    <t>INE361B01024</t>
  </si>
  <si>
    <t>Pharmaceuticals &amp; Biotechnology</t>
  </si>
  <si>
    <t>102693</t>
  </si>
  <si>
    <t>Lenskart Solutions Ltd.</t>
  </si>
  <si>
    <t>INE956O01016</t>
  </si>
  <si>
    <t>Retailing</t>
  </si>
  <si>
    <t>100447</t>
  </si>
  <si>
    <t>LTM Ltd.</t>
  </si>
  <si>
    <t>INE214T01019</t>
  </si>
  <si>
    <t>100115</t>
  </si>
  <si>
    <t>Siemens Ltd.</t>
  </si>
  <si>
    <t>INE003A01024</t>
  </si>
  <si>
    <t>Electrical Equipment</t>
  </si>
  <si>
    <t>102221</t>
  </si>
  <si>
    <t>Hyundai Motor India Ltd.</t>
  </si>
  <si>
    <t>INE0V6F01027</t>
  </si>
  <si>
    <t>100027</t>
  </si>
  <si>
    <t>Pidilite Industries Ltd.</t>
  </si>
  <si>
    <t>INE318A01026</t>
  </si>
  <si>
    <t>Chemicals &amp; Petrochemicals</t>
  </si>
  <si>
    <t>100084</t>
  </si>
  <si>
    <t>ABB India Ltd.</t>
  </si>
  <si>
    <t>INE117A01022</t>
  </si>
  <si>
    <t>100661</t>
  </si>
  <si>
    <t>Central Depository Services (I) Ltd.</t>
  </si>
  <si>
    <t>INE736A01011</t>
  </si>
  <si>
    <t>Capital Markets</t>
  </si>
  <si>
    <t>101301</t>
  </si>
  <si>
    <t>Sona Blw Precision Forgings Ltd.</t>
  </si>
  <si>
    <t>INE073K01018</t>
  </si>
  <si>
    <t>Auto Components</t>
  </si>
  <si>
    <t>102637</t>
  </si>
  <si>
    <t>JSW Cement Ltd.</t>
  </si>
  <si>
    <t>INE718I01012</t>
  </si>
  <si>
    <t>100222</t>
  </si>
  <si>
    <t>The Indian Hotels Company Ltd.</t>
  </si>
  <si>
    <t>INE053A01029</t>
  </si>
  <si>
    <t>Leisure Services</t>
  </si>
  <si>
    <t>100572</t>
  </si>
  <si>
    <t>Timken India Ltd.</t>
  </si>
  <si>
    <t>INE325A01013</t>
  </si>
  <si>
    <t>Industrial Products</t>
  </si>
  <si>
    <t>101378</t>
  </si>
  <si>
    <t>FSN E-Commerce Ventures Ltd.</t>
  </si>
  <si>
    <t>INE388Y01029</t>
  </si>
  <si>
    <t>100054</t>
  </si>
  <si>
    <t>Oberoi Realty Ltd.</t>
  </si>
  <si>
    <t>INE093I01010</t>
  </si>
  <si>
    <t>Realty</t>
  </si>
  <si>
    <t>100242</t>
  </si>
  <si>
    <t>Schaeffler India Ltd.</t>
  </si>
  <si>
    <t>INE513A01022</t>
  </si>
  <si>
    <t>100126</t>
  </si>
  <si>
    <t>Britannia Industries Ltd.</t>
  </si>
  <si>
    <t>INE216A01030</t>
  </si>
  <si>
    <t>Food Products</t>
  </si>
  <si>
    <t>101876</t>
  </si>
  <si>
    <t>Mankind Pharma Ltd.</t>
  </si>
  <si>
    <t>INE634S01028</t>
  </si>
  <si>
    <t>100143</t>
  </si>
  <si>
    <t>Thermax Ltd.</t>
  </si>
  <si>
    <t>INE152A01029</t>
  </si>
  <si>
    <t>100283</t>
  </si>
  <si>
    <t>Honeywell Automation India Ltd.</t>
  </si>
  <si>
    <t>INE671A01010</t>
  </si>
  <si>
    <t>Industrial Manufacturing</t>
  </si>
  <si>
    <t>100218</t>
  </si>
  <si>
    <t>Godrej Properties Ltd.</t>
  </si>
  <si>
    <t>INE484J01027</t>
  </si>
  <si>
    <t>100200</t>
  </si>
  <si>
    <t>Page Industries Ltd.</t>
  </si>
  <si>
    <t>INE761H01022</t>
  </si>
  <si>
    <t>Textiles &amp; Apparels</t>
  </si>
  <si>
    <t>102708</t>
  </si>
  <si>
    <t>Tenneco Clean Air India Ltd.</t>
  </si>
  <si>
    <t>INE19RI01016</t>
  </si>
  <si>
    <t>100635</t>
  </si>
  <si>
    <t>L&amp;T Technology Services Ltd.</t>
  </si>
  <si>
    <t>INE010V01017</t>
  </si>
  <si>
    <t>IT - Services</t>
  </si>
  <si>
    <t>100942</t>
  </si>
  <si>
    <t>Brigade Enterprises Ltd.</t>
  </si>
  <si>
    <t>INE791I01019</t>
  </si>
  <si>
    <t>100234</t>
  </si>
  <si>
    <t>Coforge Ltd.</t>
  </si>
  <si>
    <t>INE591G01025</t>
  </si>
  <si>
    <t>100775</t>
  </si>
  <si>
    <t>Lemon Tree Hotels Ltd.</t>
  </si>
  <si>
    <t>INE970X01018</t>
  </si>
  <si>
    <t>100227</t>
  </si>
  <si>
    <t>Jubilant Foodworks Ltd.</t>
  </si>
  <si>
    <t>INE797F01020</t>
  </si>
  <si>
    <t>101178</t>
  </si>
  <si>
    <t>Computer Age Management Services Ltd.</t>
  </si>
  <si>
    <t>INE596I01020</t>
  </si>
  <si>
    <t>100196</t>
  </si>
  <si>
    <t>Berger Paints India Ltd.</t>
  </si>
  <si>
    <t>INE463A01038</t>
  </si>
  <si>
    <t>100370</t>
  </si>
  <si>
    <t>Biocon Ltd.</t>
  </si>
  <si>
    <t>INE376G01013</t>
  </si>
  <si>
    <t>101803</t>
  </si>
  <si>
    <t>Kfin Technologies Ltd.</t>
  </si>
  <si>
    <t>INE138Y01010</t>
  </si>
  <si>
    <t>100144</t>
  </si>
  <si>
    <t>Voltas Ltd.</t>
  </si>
  <si>
    <t>INE226A01021</t>
  </si>
  <si>
    <t>Total</t>
  </si>
  <si>
    <t>100480</t>
  </si>
  <si>
    <t>Jadoonet.Com</t>
  </si>
  <si>
    <t>EQ600401XXXX</t>
  </si>
  <si>
    <t>Software</t>
  </si>
  <si>
    <t>100481</t>
  </si>
  <si>
    <t>Numero Uno International Ltd.</t>
  </si>
  <si>
    <t>INE703F01010</t>
  </si>
  <si>
    <t>1801406</t>
  </si>
  <si>
    <t>364 DAY T-BILL 19.11.26</t>
  </si>
  <si>
    <t>IN002025Z344</t>
  </si>
  <si>
    <t>Sovereign</t>
  </si>
  <si>
    <t>110260100</t>
  </si>
  <si>
    <t>TREPS</t>
  </si>
  <si>
    <t>Net Receivable / Payable</t>
  </si>
  <si>
    <t>GRAND TOTAL (AUM)</t>
  </si>
  <si>
    <t>Notes &amp; Symbols :-</t>
  </si>
  <si>
    <t>#  -&gt; Less Than 0.005% ; A**  -&gt; Awaiting Listing on Stock Exchanges ;  T** -&gt; Thinly Traded Securities ;  N** -&gt; Non Traded Securities ; I**  -&gt; Illiquid Shares ; R** -&gt; Rights Entitlement ; P**    Preference Shares ; W** Warrants ; PP* Partly Paid; S** --&gt; Suspended forTrading</t>
  </si>
  <si>
    <t>1. Non Convertible Debentures and  Bonds are considered as Traded based on information provided by external agencies.</t>
  </si>
  <si>
    <t>2. ^Industry classification as recommended by AMFI and wherever not available, internal classification has been used.</t>
  </si>
  <si>
    <t>3. ## YTC represents Yield to Call. It is disclosed for Perpetual Bond issued by Banks (i.e. AT-1 Bond / Tier 1 Bond / Tier 2 Bond), as per AMFI Best Practices Guidelines Circular no. 91/2020-21 dated March 24, 2021 on Valuation of AT-1 Bonds and Tier 2 Bonds. 
As per SEBI Circular SEBI/HO/IMD/PoD1/CIR/P/2024/106 dated August 05, 2024, valuation of AT-1 Bonds are done on Yield to Call basis w.e.f. August 07, 2024. YTC of AT-1 Bonds are now same as it’s YTM% and hence it is not disclosed separately under YTC%.</t>
  </si>
  <si>
    <t>4. Total number of instances of deviation in valuation of securities of the scheme from the valuation price given by the valuation agencies during the period are: Nil</t>
  </si>
  <si>
    <t>The Great Eastern Shipping Co. Ltd.</t>
  </si>
  <si>
    <t>Transport Services</t>
  </si>
  <si>
    <t>Non - Ferrous Metals</t>
  </si>
  <si>
    <t>017</t>
  </si>
  <si>
    <t>SBI Large and Midcap Fund</t>
  </si>
  <si>
    <t>100024</t>
  </si>
  <si>
    <t>Axis Bank Ltd.</t>
  </si>
  <si>
    <t>INE238A01034</t>
  </si>
  <si>
    <t>100271</t>
  </si>
  <si>
    <t>Balkrishna Industries Ltd.</t>
  </si>
  <si>
    <t>INE787D01026</t>
  </si>
  <si>
    <t>100418</t>
  </si>
  <si>
    <t>Adani Enterprises Ltd.</t>
  </si>
  <si>
    <t>INE423A01024</t>
  </si>
  <si>
    <t>Metals &amp; Minerals Trading</t>
  </si>
  <si>
    <t>102449</t>
  </si>
  <si>
    <t>Swiggy Ltd.</t>
  </si>
  <si>
    <t>INE00H001014</t>
  </si>
  <si>
    <t>101200</t>
  </si>
  <si>
    <t>Gland Pharma Ltd.</t>
  </si>
  <si>
    <t>INE068V01023</t>
  </si>
  <si>
    <t>102686</t>
  </si>
  <si>
    <t>Tata Motors Ltd.</t>
  </si>
  <si>
    <t>INE1TAE01010</t>
  </si>
  <si>
    <t>Agricultural, Commercial &amp; Construction Vehicles</t>
  </si>
  <si>
    <t>100365</t>
  </si>
  <si>
    <t>Ashok Leyland Ltd.</t>
  </si>
  <si>
    <t>INE208A01029</t>
  </si>
  <si>
    <t>100306</t>
  </si>
  <si>
    <t>Abbott India Ltd.</t>
  </si>
  <si>
    <t>INE358A01014</t>
  </si>
  <si>
    <t>100090</t>
  </si>
  <si>
    <t>Bharat Forge Ltd.</t>
  </si>
  <si>
    <t>INE465A01025</t>
  </si>
  <si>
    <t>100217</t>
  </si>
  <si>
    <t>Torrent Power Ltd.</t>
  </si>
  <si>
    <t>INE813H01021</t>
  </si>
  <si>
    <t>Power</t>
  </si>
  <si>
    <t>100201</t>
  </si>
  <si>
    <t>Aurobindo Pharma Ltd.</t>
  </si>
  <si>
    <t>INE406A01037</t>
  </si>
  <si>
    <t>100285</t>
  </si>
  <si>
    <t>Alkem Laboratories Ltd.</t>
  </si>
  <si>
    <t>INE540L01014</t>
  </si>
  <si>
    <t>100140</t>
  </si>
  <si>
    <t>Shree Cement Ltd.</t>
  </si>
  <si>
    <t>INE070A01015</t>
  </si>
  <si>
    <t>100154</t>
  </si>
  <si>
    <t>Colgate Palmolive (India) Ltd.</t>
  </si>
  <si>
    <t>INE259A01022</t>
  </si>
  <si>
    <t>Personal Products</t>
  </si>
  <si>
    <t>100706</t>
  </si>
  <si>
    <t>HDFC Life Insurance Company Ltd.</t>
  </si>
  <si>
    <t>INE795G01014</t>
  </si>
  <si>
    <t>Insurance</t>
  </si>
  <si>
    <t>100121</t>
  </si>
  <si>
    <t>United Breweries Ltd.</t>
  </si>
  <si>
    <t>INE686F01025</t>
  </si>
  <si>
    <t>Beverages</t>
  </si>
  <si>
    <t>102731</t>
  </si>
  <si>
    <t>ICICI Prudential Asset Management Company Ltd.</t>
  </si>
  <si>
    <t>INE346A01027</t>
  </si>
  <si>
    <t>102569</t>
  </si>
  <si>
    <t>Hexaware Technologies Ltd.</t>
  </si>
  <si>
    <t>INE093A01041</t>
  </si>
  <si>
    <t>100099</t>
  </si>
  <si>
    <t>Hindustan Unilever Ltd.</t>
  </si>
  <si>
    <t>INE030A01027</t>
  </si>
  <si>
    <t>Diversified FMCG</t>
  </si>
  <si>
    <t>100221</t>
  </si>
  <si>
    <t>Sundram Fasteners Ltd.</t>
  </si>
  <si>
    <t>INE387A01021</t>
  </si>
  <si>
    <t>100378</t>
  </si>
  <si>
    <t>Jindal Steel Ltd.</t>
  </si>
  <si>
    <t>INE749A01030</t>
  </si>
  <si>
    <t>100091</t>
  </si>
  <si>
    <t>Indus Towers Ltd.</t>
  </si>
  <si>
    <t>INE121J01017</t>
  </si>
  <si>
    <t>Telecom - Services</t>
  </si>
  <si>
    <t>100519</t>
  </si>
  <si>
    <t>Westlife Foodworld Ltd.</t>
  </si>
  <si>
    <t>INE274F01020</t>
  </si>
  <si>
    <t>100293</t>
  </si>
  <si>
    <t>AIA Engineering Ltd.</t>
  </si>
  <si>
    <t>INE212H01026</t>
  </si>
  <si>
    <t>100043</t>
  </si>
  <si>
    <t>ZF Commercial Vehicle Control Systems India Ltd.</t>
  </si>
  <si>
    <t>INE342J01019</t>
  </si>
  <si>
    <t>100157</t>
  </si>
  <si>
    <t>Godrej Consumer Products Ltd.</t>
  </si>
  <si>
    <t>INE102D01028</t>
  </si>
  <si>
    <t>100137</t>
  </si>
  <si>
    <t>The Ramco Cements Ltd.</t>
  </si>
  <si>
    <t>INE331A01037</t>
  </si>
  <si>
    <t>101553</t>
  </si>
  <si>
    <t>Delhivery Ltd.</t>
  </si>
  <si>
    <t>INE148O01028</t>
  </si>
  <si>
    <t>100362</t>
  </si>
  <si>
    <t>JSW Energy Ltd.</t>
  </si>
  <si>
    <t>INE121E01018</t>
  </si>
  <si>
    <t>101121</t>
  </si>
  <si>
    <t>Adani Energy Solutions Ltd.</t>
  </si>
  <si>
    <t>INE931S01010</t>
  </si>
  <si>
    <t>100380</t>
  </si>
  <si>
    <t>Bajaj Finserv Ltd.</t>
  </si>
  <si>
    <t>INE918I01026</t>
  </si>
  <si>
    <t>100003</t>
  </si>
  <si>
    <t>Infosys Ltd.</t>
  </si>
  <si>
    <t>INE009A01021</t>
  </si>
  <si>
    <t>100083</t>
  </si>
  <si>
    <t>Samvardhana Motherson International Ltd.</t>
  </si>
  <si>
    <t>INE775A01035</t>
  </si>
  <si>
    <t>100471</t>
  </si>
  <si>
    <t>Endurance Technologies Ltd.</t>
  </si>
  <si>
    <t>INE913H01037</t>
  </si>
  <si>
    <t>100461</t>
  </si>
  <si>
    <t>Astral Ltd.</t>
  </si>
  <si>
    <t>INE006I01046</t>
  </si>
  <si>
    <t>100037</t>
  </si>
  <si>
    <t>HCL Technologies Ltd.</t>
  </si>
  <si>
    <t>INE860A01027</t>
  </si>
  <si>
    <t>100179</t>
  </si>
  <si>
    <t>Hero MotoCorp Ltd.</t>
  </si>
  <si>
    <t>INE158A01026</t>
  </si>
  <si>
    <t>100284</t>
  </si>
  <si>
    <t>Dr. Lal Path labs Ltd.</t>
  </si>
  <si>
    <t>INE600L01024</t>
  </si>
  <si>
    <t>Healthcare Services</t>
  </si>
  <si>
    <t>100184</t>
  </si>
  <si>
    <t>Tata Steel Ltd.</t>
  </si>
  <si>
    <t>INE081A01020</t>
  </si>
  <si>
    <t>100262</t>
  </si>
  <si>
    <t>Ingersoll Rand (India) Ltd.</t>
  </si>
  <si>
    <t>INE177A01018</t>
  </si>
  <si>
    <t>100047</t>
  </si>
  <si>
    <t>Emami Ltd.</t>
  </si>
  <si>
    <t>INE548C01032</t>
  </si>
  <si>
    <t>100335</t>
  </si>
  <si>
    <t>Kajaria Ceramics Ltd.</t>
  </si>
  <si>
    <t>INE217B01036</t>
  </si>
  <si>
    <t>100426</t>
  </si>
  <si>
    <t>Relaxo Footwears Ltd.</t>
  </si>
  <si>
    <t>INE131B01039</t>
  </si>
  <si>
    <t>100028</t>
  </si>
  <si>
    <t>Lupin Ltd.</t>
  </si>
  <si>
    <t>INE326A01037</t>
  </si>
  <si>
    <t>100660</t>
  </si>
  <si>
    <t>Hatsun Agro Product Ltd.</t>
  </si>
  <si>
    <t>INE473B01035</t>
  </si>
  <si>
    <t>102459</t>
  </si>
  <si>
    <t>Acme Solar Holdings Ltd.</t>
  </si>
  <si>
    <t>INE622W01025</t>
  </si>
  <si>
    <t>101462</t>
  </si>
  <si>
    <t>Vedant Fashions Ltd.</t>
  </si>
  <si>
    <t>INE825V01034</t>
  </si>
  <si>
    <t>100011</t>
  </si>
  <si>
    <t>Wipro Ltd.</t>
  </si>
  <si>
    <t>INE075A01022</t>
  </si>
  <si>
    <t>100220</t>
  </si>
  <si>
    <t>Cholamandalam Financial Holdings Ltd.</t>
  </si>
  <si>
    <t>INE149A01033</t>
  </si>
  <si>
    <t>100272</t>
  </si>
  <si>
    <t>JK Cement Ltd.</t>
  </si>
  <si>
    <t>INE823G01014</t>
  </si>
  <si>
    <t>102677</t>
  </si>
  <si>
    <t>LG Electronics India Ltd.</t>
  </si>
  <si>
    <t>INE324D01010</t>
  </si>
  <si>
    <t>101342</t>
  </si>
  <si>
    <t>Nuvoco Vistas Corporation Ltd.</t>
  </si>
  <si>
    <t>INE118D01016</t>
  </si>
  <si>
    <t>101311</t>
  </si>
  <si>
    <t>G R Infra projects Ltd.</t>
  </si>
  <si>
    <t>INE201P01022</t>
  </si>
  <si>
    <t>101119</t>
  </si>
  <si>
    <t>SBI Cards &amp; Payment Services Ltd.</t>
  </si>
  <si>
    <t>INE018E01016</t>
  </si>
  <si>
    <t>100097</t>
  </si>
  <si>
    <t>Coal India Ltd.</t>
  </si>
  <si>
    <t>INE522F01014</t>
  </si>
  <si>
    <t>Consumable Fuels</t>
  </si>
  <si>
    <t>102836</t>
  </si>
  <si>
    <t>Vedanta Aluminium Metal Ltd.</t>
  </si>
  <si>
    <t>INE1CDF01017</t>
  </si>
  <si>
    <t>100172</t>
  </si>
  <si>
    <t>ACC Ltd.</t>
  </si>
  <si>
    <t>INE012A01025</t>
  </si>
  <si>
    <t>102127</t>
  </si>
  <si>
    <t>GO Digit General Insurance Ltd.</t>
  </si>
  <si>
    <t>INE03JT01014</t>
  </si>
  <si>
    <t>100119</t>
  </si>
  <si>
    <t>Tata Motors Passenger Vehicles Ltd.</t>
  </si>
  <si>
    <t>INE155A01022</t>
  </si>
  <si>
    <t>101457</t>
  </si>
  <si>
    <t>Motherson Sumi Wiring India Ltd.</t>
  </si>
  <si>
    <t>INE0FS801015</t>
  </si>
  <si>
    <t>100534</t>
  </si>
  <si>
    <t>Sheela Foam Ltd.</t>
  </si>
  <si>
    <t>INE916U01025</t>
  </si>
  <si>
    <t>100552</t>
  </si>
  <si>
    <t>Ganesha Ecosphere Ltd.</t>
  </si>
  <si>
    <t>INE845D01014</t>
  </si>
  <si>
    <t>100060</t>
  </si>
  <si>
    <t>Deepak Nitrite Ltd.</t>
  </si>
  <si>
    <t>INE288B01029</t>
  </si>
  <si>
    <t>100130</t>
  </si>
  <si>
    <t>Gujarat Energy Ltd.</t>
  </si>
  <si>
    <t>INE844O01030</t>
  </si>
  <si>
    <t>Gas</t>
  </si>
  <si>
    <t>100008</t>
  </si>
  <si>
    <t>Sun Pharmaceutical Industries Ltd.</t>
  </si>
  <si>
    <t>INE044A01036</t>
  </si>
  <si>
    <t>100814</t>
  </si>
  <si>
    <t>HDFC Asset Management Co. Ltd.</t>
  </si>
  <si>
    <t>INE127D01025</t>
  </si>
  <si>
    <t>102851</t>
  </si>
  <si>
    <t>GSPL Transmission Ltd.</t>
  </si>
  <si>
    <t>INE1TUG01013</t>
  </si>
  <si>
    <t>3000019</t>
  </si>
  <si>
    <t>Epam Systems Inc</t>
  </si>
  <si>
    <t>US29414B1044</t>
  </si>
  <si>
    <t>100427</t>
  </si>
  <si>
    <t>Manpasand Beverages Ltd.</t>
  </si>
  <si>
    <t>INE122R01018</t>
  </si>
  <si>
    <t>100502</t>
  </si>
  <si>
    <t>Padmini Technologies Ltd.</t>
  </si>
  <si>
    <t>INE114B01019</t>
  </si>
  <si>
    <t>Diversified</t>
  </si>
  <si>
    <t>1801507</t>
  </si>
  <si>
    <t>91 DAY T-BILL 03.12.26</t>
  </si>
  <si>
    <t>IN002026X222</t>
  </si>
  <si>
    <t>018</t>
  </si>
  <si>
    <t>SBI ELSS Tax Saver Fund</t>
  </si>
  <si>
    <t>100002</t>
  </si>
  <si>
    <t>Reliance Industries Ltd.</t>
  </si>
  <si>
    <t>INE002A01018</t>
  </si>
  <si>
    <t>Petroleum Products</t>
  </si>
  <si>
    <t>100153</t>
  </si>
  <si>
    <t>Cipla Ltd.</t>
  </si>
  <si>
    <t>INE059A01026</t>
  </si>
  <si>
    <t>100095</t>
  </si>
  <si>
    <t>Bharti Airtel Ltd.</t>
  </si>
  <si>
    <t>INE397D01024</t>
  </si>
  <si>
    <t>100180</t>
  </si>
  <si>
    <t>Hindalco Industries Ltd.</t>
  </si>
  <si>
    <t>INE038A01020</t>
  </si>
  <si>
    <t>100399</t>
  </si>
  <si>
    <t>Cholamandalam Investment &amp; Finance Co. Ltd.</t>
  </si>
  <si>
    <t>INE121A01024</t>
  </si>
  <si>
    <t>100514</t>
  </si>
  <si>
    <t>Grindwell Norton Ltd.</t>
  </si>
  <si>
    <t>INE536A01023</t>
  </si>
  <si>
    <t>100231</t>
  </si>
  <si>
    <t>Muthoot Finance Ltd.</t>
  </si>
  <si>
    <t>INE414G01012</t>
  </si>
  <si>
    <t>100531</t>
  </si>
  <si>
    <t>TVS Holdings Ltd.</t>
  </si>
  <si>
    <t>INE105A01035</t>
  </si>
  <si>
    <t>100224</t>
  </si>
  <si>
    <t>Mahindra Lifespace Developers Ltd.</t>
  </si>
  <si>
    <t>INE813A01018</t>
  </si>
  <si>
    <t>100128</t>
  </si>
  <si>
    <t>Eicher Motors Ltd.</t>
  </si>
  <si>
    <t>INE066A01021</t>
  </si>
  <si>
    <t>100505</t>
  </si>
  <si>
    <t>ICICI Prudential Life Insurance Company Ltd.</t>
  </si>
  <si>
    <t>INE726G01019</t>
  </si>
  <si>
    <t>100014</t>
  </si>
  <si>
    <t>Mahindra &amp; Mahindra Ltd.</t>
  </si>
  <si>
    <t>INE101A01026</t>
  </si>
  <si>
    <t>100332</t>
  </si>
  <si>
    <t>Navin Fluorine International Ltd.</t>
  </si>
  <si>
    <t>INE048G01026</t>
  </si>
  <si>
    <t>100032</t>
  </si>
  <si>
    <t>Tata Consultancy Services Ltd.</t>
  </si>
  <si>
    <t>INE467B01029</t>
  </si>
  <si>
    <t>100046</t>
  </si>
  <si>
    <t>Manappuram Finance Ltd.</t>
  </si>
  <si>
    <t>INE522D01027</t>
  </si>
  <si>
    <t>102694</t>
  </si>
  <si>
    <t>Billionbrains Garage Ventures Ltd.</t>
  </si>
  <si>
    <t>INE0HOQ01053</t>
  </si>
  <si>
    <t>100111</t>
  </si>
  <si>
    <t>Oil &amp; Natural Gas Corporation Ltd.</t>
  </si>
  <si>
    <t>INE213A01029</t>
  </si>
  <si>
    <t>Oil</t>
  </si>
  <si>
    <t>101410</t>
  </si>
  <si>
    <t>Medplus Health Services Ltd.</t>
  </si>
  <si>
    <t>INE804L01022</t>
  </si>
  <si>
    <t>100018</t>
  </si>
  <si>
    <t>Tata Communications Ltd.</t>
  </si>
  <si>
    <t>INE151A01013</t>
  </si>
  <si>
    <t>100163</t>
  </si>
  <si>
    <t>Bosch Ltd.</t>
  </si>
  <si>
    <t>INE323A01026</t>
  </si>
  <si>
    <t>101396</t>
  </si>
  <si>
    <t>One 97 Communications Ltd.</t>
  </si>
  <si>
    <t>INE982J01020</t>
  </si>
  <si>
    <t>Financial Technology (Fintech)</t>
  </si>
  <si>
    <t>101936</t>
  </si>
  <si>
    <t>Sundaram Clayton Ltd.</t>
  </si>
  <si>
    <t>INE0Q3R01026</t>
  </si>
  <si>
    <t>100771</t>
  </si>
  <si>
    <t>Bandhan Bank Ltd.</t>
  </si>
  <si>
    <t>INE545U01014</t>
  </si>
  <si>
    <t>100161</t>
  </si>
  <si>
    <t>Cummins India Ltd.</t>
  </si>
  <si>
    <t>INE298A01020</t>
  </si>
  <si>
    <t>100092</t>
  </si>
  <si>
    <t>Bank of Baroda</t>
  </si>
  <si>
    <t>INE028A01039</t>
  </si>
  <si>
    <t>100906</t>
  </si>
  <si>
    <t>360 ONE WAM Ltd.</t>
  </si>
  <si>
    <t>INE466L01038</t>
  </si>
  <si>
    <t>101469</t>
  </si>
  <si>
    <t>Equitas Small Finance Bank Ltd.</t>
  </si>
  <si>
    <t>INE063P01018</t>
  </si>
  <si>
    <t>100254</t>
  </si>
  <si>
    <t>Karur Vysya Bank Ltd.</t>
  </si>
  <si>
    <t>INE036D01028</t>
  </si>
  <si>
    <t>100382</t>
  </si>
  <si>
    <t>Fortis Healthcare Ltd.</t>
  </si>
  <si>
    <t>INE061F01013</t>
  </si>
  <si>
    <t>101742</t>
  </si>
  <si>
    <t>Pitti Engineering Ltd.</t>
  </si>
  <si>
    <t>INE450D01021</t>
  </si>
  <si>
    <t>100575</t>
  </si>
  <si>
    <t>BSE Ltd.</t>
  </si>
  <si>
    <t>INE118H01025</t>
  </si>
  <si>
    <t>102450</t>
  </si>
  <si>
    <t>Niva Bupa Health Insurance Company Ltd.</t>
  </si>
  <si>
    <t>INE995S01015</t>
  </si>
  <si>
    <t>100176</t>
  </si>
  <si>
    <t>GAIL (India) Ltd.</t>
  </si>
  <si>
    <t>INE129A01019</t>
  </si>
  <si>
    <t>100743</t>
  </si>
  <si>
    <t>HeidelbergCement India Ltd.</t>
  </si>
  <si>
    <t>INE578A01017</t>
  </si>
  <si>
    <t>101304</t>
  </si>
  <si>
    <t>Krishna Institute of Medical Sciences Ltd.</t>
  </si>
  <si>
    <t>INE967H01025</t>
  </si>
  <si>
    <t>100682</t>
  </si>
  <si>
    <t>ICICI Lombard General Insurance Company Ltd.</t>
  </si>
  <si>
    <t>INE765G01017</t>
  </si>
  <si>
    <t>100377</t>
  </si>
  <si>
    <t>The South Indian Bank Ltd.</t>
  </si>
  <si>
    <t>INE683A01023</t>
  </si>
  <si>
    <t>100824</t>
  </si>
  <si>
    <t>Aavas Financiers Ltd.</t>
  </si>
  <si>
    <t>INE216P01012</t>
  </si>
  <si>
    <t>100116</t>
  </si>
  <si>
    <t>Sundaram Finance Ltd.</t>
  </si>
  <si>
    <t>INE660A01013</t>
  </si>
  <si>
    <t>100243</t>
  </si>
  <si>
    <t>Multi Commodity Exchange of India Ltd.</t>
  </si>
  <si>
    <t>INE745G01043</t>
  </si>
  <si>
    <t>100653</t>
  </si>
  <si>
    <t>Deepak Fertilizers and Petrochemicals Corporation Ltd.</t>
  </si>
  <si>
    <t>INE501A01019</t>
  </si>
  <si>
    <t>100260</t>
  </si>
  <si>
    <t>Solar Industries India Ltd.</t>
  </si>
  <si>
    <t>INE343H01029</t>
  </si>
  <si>
    <t>102678</t>
  </si>
  <si>
    <t>TATA Capital Ltd.</t>
  </si>
  <si>
    <t>INE976I01016</t>
  </si>
  <si>
    <t>101632</t>
  </si>
  <si>
    <t>Angel One Ltd.</t>
  </si>
  <si>
    <t>INE732I01021</t>
  </si>
  <si>
    <t>5200002</t>
  </si>
  <si>
    <t>INE105A04039</t>
  </si>
  <si>
    <t>021</t>
  </si>
  <si>
    <t>SBI MNC Fund</t>
  </si>
  <si>
    <t>101458</t>
  </si>
  <si>
    <t>Aether Industries Ltd.</t>
  </si>
  <si>
    <t>INE0BWX01014</t>
  </si>
  <si>
    <t>102614</t>
  </si>
  <si>
    <t>Anthem Biosciences Ltd.</t>
  </si>
  <si>
    <t>INE0CZ201020</t>
  </si>
  <si>
    <t>102740</t>
  </si>
  <si>
    <t>Amagi Media Labs Ltd.</t>
  </si>
  <si>
    <t>INE121R01077</t>
  </si>
  <si>
    <t>100183</t>
  </si>
  <si>
    <t>Vedanta Ltd.</t>
  </si>
  <si>
    <t>INE205A01025</t>
  </si>
  <si>
    <t>Diversified Metals</t>
  </si>
  <si>
    <t>100736</t>
  </si>
  <si>
    <t>CCL Products (India) Ltd.</t>
  </si>
  <si>
    <t>INE421D01022</t>
  </si>
  <si>
    <t>Agricultural Food &amp; other Products</t>
  </si>
  <si>
    <t>100553</t>
  </si>
  <si>
    <t>Kennametal India Ltd.</t>
  </si>
  <si>
    <t>INE717A01029</t>
  </si>
  <si>
    <t>100650</t>
  </si>
  <si>
    <t>Garware Technical Fibres Ltd.</t>
  </si>
  <si>
    <t>INE276A01018</t>
  </si>
  <si>
    <t>100769</t>
  </si>
  <si>
    <t>Aster DM Quality Care Ltd.</t>
  </si>
  <si>
    <t>INE914M01019</t>
  </si>
  <si>
    <t>102894</t>
  </si>
  <si>
    <t>Foseco India Ltd.</t>
  </si>
  <si>
    <t>INE519A01011</t>
  </si>
  <si>
    <t>101081</t>
  </si>
  <si>
    <t>Cohance Lifesciences Ltd.</t>
  </si>
  <si>
    <t>INE03QK01018</t>
  </si>
  <si>
    <t>101370</t>
  </si>
  <si>
    <t>Gokaldas Exports Ltd.</t>
  </si>
  <si>
    <t>INE887G01027</t>
  </si>
  <si>
    <t>101690</t>
  </si>
  <si>
    <t>Polymedicure Ltd.</t>
  </si>
  <si>
    <t>INE205C01021</t>
  </si>
  <si>
    <t>Healthcare Equipment &amp; Supplies</t>
  </si>
  <si>
    <t>102717</t>
  </si>
  <si>
    <t>Sudeep Pharma Ltd.</t>
  </si>
  <si>
    <t>INE0QPI01025</t>
  </si>
  <si>
    <t>102725</t>
  </si>
  <si>
    <t>Aequs Ltd.</t>
  </si>
  <si>
    <t>INE947N01017</t>
  </si>
  <si>
    <t>Aerospace &amp; Defense</t>
  </si>
  <si>
    <t>100558</t>
  </si>
  <si>
    <t>Privi Speciality Chemicals Ltd.</t>
  </si>
  <si>
    <t>INE959A01019</t>
  </si>
  <si>
    <t>102866</t>
  </si>
  <si>
    <t>INDO-MIM Ltd.</t>
  </si>
  <si>
    <t>INE084101034</t>
  </si>
  <si>
    <t>100025</t>
  </si>
  <si>
    <t>Nestle India Ltd.</t>
  </si>
  <si>
    <t>INE239A01024</t>
  </si>
  <si>
    <t>101312</t>
  </si>
  <si>
    <t>Clean Science &amp; Technology Ltd.</t>
  </si>
  <si>
    <t>INE227W01023</t>
  </si>
  <si>
    <t>024</t>
  </si>
  <si>
    <t>SBI Aggressive Hybrid Fund (Erstwhile known as SBI Equity Hybrid Fund)</t>
  </si>
  <si>
    <t>100379</t>
  </si>
  <si>
    <t>Adani Power Ltd.</t>
  </si>
  <si>
    <t>INE814H01029</t>
  </si>
  <si>
    <t>100344</t>
  </si>
  <si>
    <t>MRF Ltd.</t>
  </si>
  <si>
    <t>INE883A01011</t>
  </si>
  <si>
    <t>100628</t>
  </si>
  <si>
    <t>Avenue Supermarts Ltd.</t>
  </si>
  <si>
    <t>INE192R01011</t>
  </si>
  <si>
    <t>100465</t>
  </si>
  <si>
    <t>Interglobe Aviation Ltd.</t>
  </si>
  <si>
    <t>INE646L01027</t>
  </si>
  <si>
    <t>101550</t>
  </si>
  <si>
    <t>Life Insurance Corporation of India</t>
  </si>
  <si>
    <t>INE0J1Y01017</t>
  </si>
  <si>
    <t>100302</t>
  </si>
  <si>
    <t>DLF Ltd.</t>
  </si>
  <si>
    <t>INE271C01023</t>
  </si>
  <si>
    <t>102723</t>
  </si>
  <si>
    <t>Meesho Ltd.</t>
  </si>
  <si>
    <t>INE0VDM01015</t>
  </si>
  <si>
    <t>100273</t>
  </si>
  <si>
    <t>Havells India Ltd.</t>
  </si>
  <si>
    <t>INE176B01034</t>
  </si>
  <si>
    <t>100019</t>
  </si>
  <si>
    <t>ITC Ltd.</t>
  </si>
  <si>
    <t>INE154A01025</t>
  </si>
  <si>
    <t>102512</t>
  </si>
  <si>
    <t>Vishal Mega Mart Ltd.</t>
  </si>
  <si>
    <t>INE01EA01019</t>
  </si>
  <si>
    <t>101239</t>
  </si>
  <si>
    <t>Max Healthcare Institute Ltd.</t>
  </si>
  <si>
    <t>INE027H01010</t>
  </si>
  <si>
    <t>100363</t>
  </si>
  <si>
    <t>Procter &amp; Gamble Hygiene and Health Care Ltd.</t>
  </si>
  <si>
    <t>INE179A01014</t>
  </si>
  <si>
    <t>100830</t>
  </si>
  <si>
    <t>Varun Beverages Ltd.</t>
  </si>
  <si>
    <t>INE200M01039</t>
  </si>
  <si>
    <t>Compulsory Convertible Debentures</t>
  </si>
  <si>
    <t>6200006</t>
  </si>
  <si>
    <t>INE775A08105</t>
  </si>
  <si>
    <t>100530</t>
  </si>
  <si>
    <t>EQ315201XXXX</t>
  </si>
  <si>
    <t>Non Convertible Debenture</t>
  </si>
  <si>
    <t>705876</t>
  </si>
  <si>
    <t>INE814H07208</t>
  </si>
  <si>
    <t>CRISIL AA</t>
  </si>
  <si>
    <t>N**</t>
  </si>
  <si>
    <t>2100014</t>
  </si>
  <si>
    <t>INE121A07SU3</t>
  </si>
  <si>
    <t>[ICRA]AA+</t>
  </si>
  <si>
    <t>704953</t>
  </si>
  <si>
    <t>Adani Airport Holdings Ltd.</t>
  </si>
  <si>
    <t>INE0GCN07047</t>
  </si>
  <si>
    <t>CRISIL AA-</t>
  </si>
  <si>
    <t>705455</t>
  </si>
  <si>
    <t>Vertis Infrastructure Trust</t>
  </si>
  <si>
    <t>INE0KXY07059</t>
  </si>
  <si>
    <t>CRISIL AAA</t>
  </si>
  <si>
    <t>705555</t>
  </si>
  <si>
    <t>GMR Airports Ltd.</t>
  </si>
  <si>
    <t>INE776C08075</t>
  </si>
  <si>
    <t>705683</t>
  </si>
  <si>
    <t>INE660A07SB0</t>
  </si>
  <si>
    <t>705356</t>
  </si>
  <si>
    <t>Renserv Global Pvt Ltd.</t>
  </si>
  <si>
    <t>INE0AY207061</t>
  </si>
  <si>
    <t>CARE A(CE)</t>
  </si>
  <si>
    <t>2100013</t>
  </si>
  <si>
    <t>INE414G07JZ7</t>
  </si>
  <si>
    <t>CRISIL AA+</t>
  </si>
  <si>
    <t>704796</t>
  </si>
  <si>
    <t>INE105A08022</t>
  </si>
  <si>
    <t>705736</t>
  </si>
  <si>
    <t>Tata Housing Development Co. Ltd.</t>
  </si>
  <si>
    <t>INE582L08078</t>
  </si>
  <si>
    <t>CARE AA</t>
  </si>
  <si>
    <t>2100019</t>
  </si>
  <si>
    <t>Interise Trust</t>
  </si>
  <si>
    <t>INE790Z07103</t>
  </si>
  <si>
    <t>[ICRA]AAA</t>
  </si>
  <si>
    <t>705313</t>
  </si>
  <si>
    <t>LIC Housing Finance Ltd.</t>
  </si>
  <si>
    <t>INE115A07RF8</t>
  </si>
  <si>
    <t>705925</t>
  </si>
  <si>
    <t>INE121A08PY9</t>
  </si>
  <si>
    <t>2100016</t>
  </si>
  <si>
    <t>Small Industries Development Bank of India</t>
  </si>
  <si>
    <t>INE556F08LE6</t>
  </si>
  <si>
    <t>705544</t>
  </si>
  <si>
    <t>India Infrastructure Finance Company Ltd.</t>
  </si>
  <si>
    <t>INE787H08212</t>
  </si>
  <si>
    <t>IND AAA</t>
  </si>
  <si>
    <t>704936</t>
  </si>
  <si>
    <t>Aditya Birla Renewables Ltd.</t>
  </si>
  <si>
    <t>INE01QP08016</t>
  </si>
  <si>
    <t>706085</t>
  </si>
  <si>
    <t>INE121A07SN8</t>
  </si>
  <si>
    <t>704927</t>
  </si>
  <si>
    <t>Tata Power Renewable Energy Ltd. (Guaranteed by Tata Power Ltd.)</t>
  </si>
  <si>
    <t>INE607M08105</t>
  </si>
  <si>
    <t>706262</t>
  </si>
  <si>
    <t>State Bank of India( AT1 Bond under Basel III )</t>
  </si>
  <si>
    <t>INE062A08504</t>
  </si>
  <si>
    <t>704634</t>
  </si>
  <si>
    <t>INE813H07325</t>
  </si>
  <si>
    <t>704910</t>
  </si>
  <si>
    <t>Aditya Birla Real Estate Ltd.</t>
  </si>
  <si>
    <t>INE055A08052</t>
  </si>
  <si>
    <t>2100018</t>
  </si>
  <si>
    <t>INE414G07KC4</t>
  </si>
  <si>
    <t>704982</t>
  </si>
  <si>
    <t>Summit Digitel Infrastructure Pvt. Ltd.</t>
  </si>
  <si>
    <t>INE507T07153</t>
  </si>
  <si>
    <t>705678</t>
  </si>
  <si>
    <t>Canara Bank( AT1 Bond under Basel III )</t>
  </si>
  <si>
    <t>INE476A08167</t>
  </si>
  <si>
    <t>704986</t>
  </si>
  <si>
    <t>Bharti Telecom Ltd.</t>
  </si>
  <si>
    <t>INE403D08264</t>
  </si>
  <si>
    <t>705721</t>
  </si>
  <si>
    <t>INE476A08266</t>
  </si>
  <si>
    <t>706080</t>
  </si>
  <si>
    <t>State Bank of India( Tier II Bond under Basel III )</t>
  </si>
  <si>
    <t>INE062A08496</t>
  </si>
  <si>
    <t>705558</t>
  </si>
  <si>
    <t>Torrent Investments Ltd.</t>
  </si>
  <si>
    <t>INE939L08013</t>
  </si>
  <si>
    <t>706300</t>
  </si>
  <si>
    <t>INE002A08708</t>
  </si>
  <si>
    <t>704905</t>
  </si>
  <si>
    <t>INE476A08241</t>
  </si>
  <si>
    <t>704856</t>
  </si>
  <si>
    <t>INE062A08439</t>
  </si>
  <si>
    <t>704308</t>
  </si>
  <si>
    <t>INE813H07275</t>
  </si>
  <si>
    <t>705263</t>
  </si>
  <si>
    <t>REC Ltd.</t>
  </si>
  <si>
    <t>INE020B08FP0</t>
  </si>
  <si>
    <t>704492</t>
  </si>
  <si>
    <t>Power Finance Corporation Ltd.</t>
  </si>
  <si>
    <t>INE134E08MA1</t>
  </si>
  <si>
    <t>705897</t>
  </si>
  <si>
    <t>INE121A07RP5</t>
  </si>
  <si>
    <t>704769</t>
  </si>
  <si>
    <t>INE296A07SV1</t>
  </si>
  <si>
    <t>705330</t>
  </si>
  <si>
    <t>INE414G07JN3</t>
  </si>
  <si>
    <t>705407</t>
  </si>
  <si>
    <t>INE414G07II5</t>
  </si>
  <si>
    <t>706258</t>
  </si>
  <si>
    <t>Jio Credit Ltd.</t>
  </si>
  <si>
    <t>INE282H07083</t>
  </si>
  <si>
    <t>705622</t>
  </si>
  <si>
    <t>INE403D08280</t>
  </si>
  <si>
    <t>703815</t>
  </si>
  <si>
    <t>INE062A08314</t>
  </si>
  <si>
    <t>704305</t>
  </si>
  <si>
    <t>INE813H07309</t>
  </si>
  <si>
    <t>704633</t>
  </si>
  <si>
    <t>INE813H07333</t>
  </si>
  <si>
    <t>704987</t>
  </si>
  <si>
    <t>INE403D08256</t>
  </si>
  <si>
    <t>706295</t>
  </si>
  <si>
    <t>INE018A08BO8</t>
  </si>
  <si>
    <t>705552</t>
  </si>
  <si>
    <t>INE414G07JQ6</t>
  </si>
  <si>
    <t>704010</t>
  </si>
  <si>
    <t>Bank of India( AT1 Bond Under Basel III )</t>
  </si>
  <si>
    <t>INE084A08169</t>
  </si>
  <si>
    <t>704658</t>
  </si>
  <si>
    <t>INE020B08EW9</t>
  </si>
  <si>
    <t>Zero Coupon Bonds</t>
  </si>
  <si>
    <t>800333</t>
  </si>
  <si>
    <t>JSW JFE Kalinga Steel Ltd.</t>
  </si>
  <si>
    <t>INE2QI808033</t>
  </si>
  <si>
    <t>800327</t>
  </si>
  <si>
    <t>JTPM Metal Traders Ltd.</t>
  </si>
  <si>
    <t>INE02PE08036</t>
  </si>
  <si>
    <t>800323</t>
  </si>
  <si>
    <t>National Highways Infra Trust</t>
  </si>
  <si>
    <t>INE0H7R07058</t>
  </si>
  <si>
    <t>1600018</t>
  </si>
  <si>
    <t>INE1CBK15029</t>
  </si>
  <si>
    <t>CRISIL AAA(SO)</t>
  </si>
  <si>
    <t>900337</t>
  </si>
  <si>
    <t>6.94% CGL 2036</t>
  </si>
  <si>
    <t>IN0020260025</t>
  </si>
  <si>
    <t>900059</t>
  </si>
  <si>
    <t>6.79% CGL 2029</t>
  </si>
  <si>
    <t>IN0020160118</t>
  </si>
  <si>
    <t>900160</t>
  </si>
  <si>
    <t>6.10% CGL 2031</t>
  </si>
  <si>
    <t>IN0020210095</t>
  </si>
  <si>
    <t>1906679</t>
  </si>
  <si>
    <t>7.52% State Government of Tamil Nadu 2055</t>
  </si>
  <si>
    <t>IN3120250474</t>
  </si>
  <si>
    <t>1906757</t>
  </si>
  <si>
    <t>7.74% State Government of Tamil Nadu 2036</t>
  </si>
  <si>
    <t>IN3120260051</t>
  </si>
  <si>
    <t>1906710</t>
  </si>
  <si>
    <t>7.64% State Government of Rajasthan 2036</t>
  </si>
  <si>
    <t>IN2920260030</t>
  </si>
  <si>
    <t>1906676</t>
  </si>
  <si>
    <t>8.06% State Government of West Bengal 2049</t>
  </si>
  <si>
    <t>IN3420250489</t>
  </si>
  <si>
    <t>1906340</t>
  </si>
  <si>
    <t>7.57% State Government of West Bengal 2046</t>
  </si>
  <si>
    <t>IN3420250240</t>
  </si>
  <si>
    <t>1902137</t>
  </si>
  <si>
    <t>7.14% State Government of Karnataka 2029</t>
  </si>
  <si>
    <t>IN1920190114</t>
  </si>
  <si>
    <t>1904087</t>
  </si>
  <si>
    <t>7.29% State Government of Uttar Pradesh 2029</t>
  </si>
  <si>
    <t>IN3320190157</t>
  </si>
  <si>
    <t>1011928</t>
  </si>
  <si>
    <t>HDB Financial Services Ltd.</t>
  </si>
  <si>
    <t>INE756I14GP0</t>
  </si>
  <si>
    <t>CRISIL A1+</t>
  </si>
  <si>
    <t>1012133</t>
  </si>
  <si>
    <t>INE128M14BM2</t>
  </si>
  <si>
    <t>1103917</t>
  </si>
  <si>
    <t>Union Bank of India</t>
  </si>
  <si>
    <t>INE692A16NJ8</t>
  </si>
  <si>
    <t>[ICRA]A1+</t>
  </si>
  <si>
    <t>1103919</t>
  </si>
  <si>
    <t>IDBI Bank Ltd.</t>
  </si>
  <si>
    <t>INE008A163C6</t>
  </si>
  <si>
    <t>1103211</t>
  </si>
  <si>
    <t>INE556F16BL5</t>
  </si>
  <si>
    <t>1103727</t>
  </si>
  <si>
    <t>National Bank for Agriculture and Rural Development</t>
  </si>
  <si>
    <t>INE261F16AC3</t>
  </si>
  <si>
    <t>1103786</t>
  </si>
  <si>
    <t>INE028A16MV2</t>
  </si>
  <si>
    <t>IND A1+</t>
  </si>
  <si>
    <t>1801452</t>
  </si>
  <si>
    <t>364 DAY T-BILL 08.04.27</t>
  </si>
  <si>
    <t>IN002026Z011</t>
  </si>
  <si>
    <t>Infrastructure Investment Trust</t>
  </si>
  <si>
    <t>3300005</t>
  </si>
  <si>
    <t>INE0H7R23014</t>
  </si>
  <si>
    <t>Transport Infrastructure</t>
  </si>
  <si>
    <t>028</t>
  </si>
  <si>
    <t>SBI Medium to Long Term Fund (Erstwhile known as SBI Medium to Long Duration Fund)</t>
  </si>
  <si>
    <t>704307</t>
  </si>
  <si>
    <t>INE813H07283</t>
  </si>
  <si>
    <t>705875</t>
  </si>
  <si>
    <t>INE814H07190</t>
  </si>
  <si>
    <t>705774</t>
  </si>
  <si>
    <t>Indostar Capital Finance Ltd.</t>
  </si>
  <si>
    <t>INE896L07AM2</t>
  </si>
  <si>
    <t>CARE AA-</t>
  </si>
  <si>
    <t>704918</t>
  </si>
  <si>
    <t>Renew Solar Energy (Jharkhand Five) Pvt. Ltd.</t>
  </si>
  <si>
    <t>INE154Z07011</t>
  </si>
  <si>
    <t>705562</t>
  </si>
  <si>
    <t>H.G. Infra Engineering Ltd.</t>
  </si>
  <si>
    <t>INE926X08015</t>
  </si>
  <si>
    <t>[ICRA]AA-</t>
  </si>
  <si>
    <t>705579</t>
  </si>
  <si>
    <t>Motilal Oswal Finvest Ltd.</t>
  </si>
  <si>
    <t>INE01WN07128</t>
  </si>
  <si>
    <t>706255</t>
  </si>
  <si>
    <t>Avanse Financial Services Ltd.</t>
  </si>
  <si>
    <t>INE087P07501</t>
  </si>
  <si>
    <t>IND AA</t>
  </si>
  <si>
    <t>706284</t>
  </si>
  <si>
    <t>Cholamandalam Investment &amp; Finance Co. Ltd.Perpetual</t>
  </si>
  <si>
    <t>INE121A08QA7</t>
  </si>
  <si>
    <t>[ICRA]AA</t>
  </si>
  <si>
    <t>2100020</t>
  </si>
  <si>
    <t>Motilal Oswal Financial Services Ltd.</t>
  </si>
  <si>
    <t>INE338I07214</t>
  </si>
  <si>
    <t>706203</t>
  </si>
  <si>
    <t>INE813H07440</t>
  </si>
  <si>
    <t>705530</t>
  </si>
  <si>
    <t>Godrej Seeds &amp; Genetics Ltd.</t>
  </si>
  <si>
    <t>INE316Z08022</t>
  </si>
  <si>
    <t>705531</t>
  </si>
  <si>
    <t>INE316Z08048</t>
  </si>
  <si>
    <t>705532</t>
  </si>
  <si>
    <t>INE316Z08030</t>
  </si>
  <si>
    <t>705533</t>
  </si>
  <si>
    <t>INE316Z08014</t>
  </si>
  <si>
    <t>706238</t>
  </si>
  <si>
    <t>Tata Power Company Ltd.</t>
  </si>
  <si>
    <t>INE245A08307</t>
  </si>
  <si>
    <t>1600022</t>
  </si>
  <si>
    <t>INE2I7F15012</t>
  </si>
  <si>
    <t>1600021</t>
  </si>
  <si>
    <t>INE2I7G15010</t>
  </si>
  <si>
    <t>900328</t>
  </si>
  <si>
    <t>7.24% CGL 2055</t>
  </si>
  <si>
    <t>IN0020250075</t>
  </si>
  <si>
    <t>900325</t>
  </si>
  <si>
    <t>6.68% CGL 2040</t>
  </si>
  <si>
    <t>IN0020250042</t>
  </si>
  <si>
    <t>900320</t>
  </si>
  <si>
    <t>6.90% CGL 2065</t>
  </si>
  <si>
    <t>IN0020250018</t>
  </si>
  <si>
    <t>1906058</t>
  </si>
  <si>
    <t>6.90% State Government of Bihar 2035</t>
  </si>
  <si>
    <t>IN1320250021</t>
  </si>
  <si>
    <t>6400002</t>
  </si>
  <si>
    <t>INF0RQ622028</t>
  </si>
  <si>
    <t>CDMDF</t>
  </si>
  <si>
    <t>3300014</t>
  </si>
  <si>
    <t>Raajmarg Infra Investment Trust</t>
  </si>
  <si>
    <t>INE2PB023011</t>
  </si>
  <si>
    <t>033</t>
  </si>
  <si>
    <t>SBI Consumption Opportunities Fund</t>
  </si>
  <si>
    <t>101313</t>
  </si>
  <si>
    <t>Eternal Ltd.</t>
  </si>
  <si>
    <t>INE758T01015</t>
  </si>
  <si>
    <t>100081</t>
  </si>
  <si>
    <t>Titan Company Ltd.</t>
  </si>
  <si>
    <t>INE280A01028</t>
  </si>
  <si>
    <t>102038</t>
  </si>
  <si>
    <t>Doms Industries Ltd.</t>
  </si>
  <si>
    <t>INE321T01012</t>
  </si>
  <si>
    <t>Household Products</t>
  </si>
  <si>
    <t>101679</t>
  </si>
  <si>
    <t>EIH Ltd.</t>
  </si>
  <si>
    <t>INE230A01023</t>
  </si>
  <si>
    <t>100529</t>
  </si>
  <si>
    <t>Hawkins Cookers Ltd.</t>
  </si>
  <si>
    <t>INE979B01015</t>
  </si>
  <si>
    <t>100050</t>
  </si>
  <si>
    <t>Trent Ltd.</t>
  </si>
  <si>
    <t>INE849A01020</t>
  </si>
  <si>
    <t>102004</t>
  </si>
  <si>
    <t>Flair Writing Industries Ltd.</t>
  </si>
  <si>
    <t>INE00Y201027</t>
  </si>
  <si>
    <t>102649</t>
  </si>
  <si>
    <t>Urban Company Ltd.</t>
  </si>
  <si>
    <t>INE0CAZ01013</t>
  </si>
  <si>
    <t>100257</t>
  </si>
  <si>
    <t>Whirlpool of India Ltd.</t>
  </si>
  <si>
    <t>INE716A01013</t>
  </si>
  <si>
    <t>102912</t>
  </si>
  <si>
    <t>SS Retail Ltd.</t>
  </si>
  <si>
    <t>INE1EQW01028</t>
  </si>
  <si>
    <t>102184</t>
  </si>
  <si>
    <t>Brainbees Solutions Ltd.</t>
  </si>
  <si>
    <t>INE02RE01045</t>
  </si>
  <si>
    <t>102855</t>
  </si>
  <si>
    <t>Kusumgar Ltd.</t>
  </si>
  <si>
    <t>INE0ISX01025</t>
  </si>
  <si>
    <t>100212</t>
  </si>
  <si>
    <t>Bosch Home Comfort India Ltd.</t>
  </si>
  <si>
    <t>INE782A01015</t>
  </si>
  <si>
    <t>100102</t>
  </si>
  <si>
    <t>Jyothy Labs Ltd.</t>
  </si>
  <si>
    <t>INE668F01031</t>
  </si>
  <si>
    <t>100068</t>
  </si>
  <si>
    <t>Kansai Nerolac Paints Ltd.</t>
  </si>
  <si>
    <t>INE531A01024</t>
  </si>
  <si>
    <t>100554</t>
  </si>
  <si>
    <t>V-Guard Industries Ltd.</t>
  </si>
  <si>
    <t>INE951I01027</t>
  </si>
  <si>
    <t>101799</t>
  </si>
  <si>
    <t>Sula Vineyards Ltd.</t>
  </si>
  <si>
    <t>INE142Q01026</t>
  </si>
  <si>
    <t>101573</t>
  </si>
  <si>
    <t>Campus Activewear Ltd.</t>
  </si>
  <si>
    <t>INE278Y01022</t>
  </si>
  <si>
    <t>102620</t>
  </si>
  <si>
    <t>Brigade Hotel Ventures Ltd.</t>
  </si>
  <si>
    <t>INE03NU01014</t>
  </si>
  <si>
    <t>100821</t>
  </si>
  <si>
    <t>TTK Prestige Ltd.</t>
  </si>
  <si>
    <t>INE690A01028</t>
  </si>
  <si>
    <t>034</t>
  </si>
  <si>
    <t>SBI Technology Opportunities Fund</t>
  </si>
  <si>
    <t>100188</t>
  </si>
  <si>
    <t>Firstsource Solutions Ltd.</t>
  </si>
  <si>
    <t>INE684F01012</t>
  </si>
  <si>
    <t>Commercial Services &amp; Supplies</t>
  </si>
  <si>
    <t>102451</t>
  </si>
  <si>
    <t>BlackBuck Ltd.</t>
  </si>
  <si>
    <t>INE0UIZ01018</t>
  </si>
  <si>
    <t>100026</t>
  </si>
  <si>
    <t>Persistent Systems Ltd.</t>
  </si>
  <si>
    <t>INE262H01021</t>
  </si>
  <si>
    <t>100132</t>
  </si>
  <si>
    <t>Info Edge (India) Ltd.</t>
  </si>
  <si>
    <t>INE663F01032</t>
  </si>
  <si>
    <t>101390</t>
  </si>
  <si>
    <t>PB Fintech Ltd.</t>
  </si>
  <si>
    <t>INE417T01026</t>
  </si>
  <si>
    <t>102122</t>
  </si>
  <si>
    <t>Indegene Ltd.</t>
  </si>
  <si>
    <t>INE065X01017</t>
  </si>
  <si>
    <t>102124</t>
  </si>
  <si>
    <t>TBO Tek Ltd.</t>
  </si>
  <si>
    <t>INE673O01025</t>
  </si>
  <si>
    <t>102712</t>
  </si>
  <si>
    <t>Capillary Technologies India Ltd.</t>
  </si>
  <si>
    <t>INE0ILV01024</t>
  </si>
  <si>
    <t>3000005</t>
  </si>
  <si>
    <t>Microsoft Corporation</t>
  </si>
  <si>
    <t>US5949181045</t>
  </si>
  <si>
    <t>100568</t>
  </si>
  <si>
    <t>Cognizant Technology Solutions Corporation</t>
  </si>
  <si>
    <t>US1924461023</t>
  </si>
  <si>
    <t>100825</t>
  </si>
  <si>
    <t>Alphabet Inc.</t>
  </si>
  <si>
    <t>US02079K3059</t>
  </si>
  <si>
    <t>100538</t>
  </si>
  <si>
    <t>Indbazaar.Com Ltd.</t>
  </si>
  <si>
    <t>EQ578801XXXX</t>
  </si>
  <si>
    <t>100539</t>
  </si>
  <si>
    <t>SIP Technologies  Ltd.</t>
  </si>
  <si>
    <t>INE468B01019</t>
  </si>
  <si>
    <t>035</t>
  </si>
  <si>
    <t>SBI Healthcare Opportunities Fund</t>
  </si>
  <si>
    <t>101348</t>
  </si>
  <si>
    <t>Acutaas Chemicals Ltd.</t>
  </si>
  <si>
    <t>INE00FF01025</t>
  </si>
  <si>
    <t>100150</t>
  </si>
  <si>
    <t>Apollo Hospitals Enterprise Ltd.</t>
  </si>
  <si>
    <t>INE437A01024</t>
  </si>
  <si>
    <t>100120</t>
  </si>
  <si>
    <t>Torrent Pharmaceuticals Ltd.</t>
  </si>
  <si>
    <t>INE685A01028</t>
  </si>
  <si>
    <t>100566</t>
  </si>
  <si>
    <t>Laurus Labs Ltd.</t>
  </si>
  <si>
    <t>INE947Q01028</t>
  </si>
  <si>
    <t>102544</t>
  </si>
  <si>
    <t>Sai Life Sciences Ltd.</t>
  </si>
  <si>
    <t>INE570L01029</t>
  </si>
  <si>
    <t>102726</t>
  </si>
  <si>
    <t>Corona Remedies Ltd.</t>
  </si>
  <si>
    <t>INE02ZQ01018</t>
  </si>
  <si>
    <t>101930</t>
  </si>
  <si>
    <t>Concord Biotech Ltd.</t>
  </si>
  <si>
    <t>INE338H01029</t>
  </si>
  <si>
    <t>101933</t>
  </si>
  <si>
    <t>Jupiter Life Line Hospitals Ltd.</t>
  </si>
  <si>
    <t>INE682M01020</t>
  </si>
  <si>
    <t>100356</t>
  </si>
  <si>
    <t>Ajanta Pharma Ltd.</t>
  </si>
  <si>
    <t>INE031B01049</t>
  </si>
  <si>
    <t>101774</t>
  </si>
  <si>
    <t>Global Health Ltd.</t>
  </si>
  <si>
    <t>INE474Q01031</t>
  </si>
  <si>
    <t>100410</t>
  </si>
  <si>
    <t>Healthcare Global Enterprises Ltd.</t>
  </si>
  <si>
    <t>INE075I01017</t>
  </si>
  <si>
    <t>102540</t>
  </si>
  <si>
    <t>Innova Captab Ltd.</t>
  </si>
  <si>
    <t>INE0DUT01020</t>
  </si>
  <si>
    <t>102730</t>
  </si>
  <si>
    <t>Nephrocare Health Service Pvt. Ltd.</t>
  </si>
  <si>
    <t>INE428V01029</t>
  </si>
  <si>
    <t>100469</t>
  </si>
  <si>
    <t>Syngene International Ltd.</t>
  </si>
  <si>
    <t>INE398R01022</t>
  </si>
  <si>
    <t>101548</t>
  </si>
  <si>
    <t>Rainbow Children's Medicare Ltd.</t>
  </si>
  <si>
    <t>INE961O01016</t>
  </si>
  <si>
    <t>100645</t>
  </si>
  <si>
    <t>Gufic Biosciences Ltd.</t>
  </si>
  <si>
    <t>INE742B01025</t>
  </si>
  <si>
    <t>102900</t>
  </si>
  <si>
    <t>Novartis India Ltd.</t>
  </si>
  <si>
    <t>INE234A01025</t>
  </si>
  <si>
    <t>036</t>
  </si>
  <si>
    <t>SBI Contra Fund</t>
  </si>
  <si>
    <t>100112</t>
  </si>
  <si>
    <t>Punjab National Bank</t>
  </si>
  <si>
    <t>INE160A01022</t>
  </si>
  <si>
    <t>100036</t>
  </si>
  <si>
    <t>Mahindra &amp; Mahindra Financial Services Ltd.</t>
  </si>
  <si>
    <t>INE774D01024</t>
  </si>
  <si>
    <t>100421</t>
  </si>
  <si>
    <t>Dabur India Ltd.</t>
  </si>
  <si>
    <t>INE016A01026</t>
  </si>
  <si>
    <t>101959</t>
  </si>
  <si>
    <t>JSW Infrastructure Ltd.</t>
  </si>
  <si>
    <t>INE880J01026</t>
  </si>
  <si>
    <t>100039</t>
  </si>
  <si>
    <t>Bajaj Auto Ltd.</t>
  </si>
  <si>
    <t>INE917I01010</t>
  </si>
  <si>
    <t>100286</t>
  </si>
  <si>
    <t>NHPC Ltd.</t>
  </si>
  <si>
    <t>INE848E01016</t>
  </si>
  <si>
    <t>100169</t>
  </si>
  <si>
    <t>Indian Oil Corporation Ltd.</t>
  </si>
  <si>
    <t>INE242A01010</t>
  </si>
  <si>
    <t>100139</t>
  </si>
  <si>
    <t>UPL Ltd.</t>
  </si>
  <si>
    <t>INE628A01036</t>
  </si>
  <si>
    <t>Fertilizers &amp; Agrochemicals</t>
  </si>
  <si>
    <t>100223</t>
  </si>
  <si>
    <t>United Spirits Ltd.</t>
  </si>
  <si>
    <t>INE854D01024</t>
  </si>
  <si>
    <t>100177</t>
  </si>
  <si>
    <t>Grasim Industries Ltd.</t>
  </si>
  <si>
    <t>INE047A01021</t>
  </si>
  <si>
    <t>100899</t>
  </si>
  <si>
    <t>Neogen Chemicals Ltd.</t>
  </si>
  <si>
    <t>INE136S01016</t>
  </si>
  <si>
    <t>100503</t>
  </si>
  <si>
    <t>Prism Johnson Ltd.</t>
  </si>
  <si>
    <t>INE010A01011</t>
  </si>
  <si>
    <t>100632</t>
  </si>
  <si>
    <t>Apar Industries Ltd.</t>
  </si>
  <si>
    <t>INE372A01015</t>
  </si>
  <si>
    <t>100374</t>
  </si>
  <si>
    <t>CESC Ltd.</t>
  </si>
  <si>
    <t>INE486A01021</t>
  </si>
  <si>
    <t>100723</t>
  </si>
  <si>
    <t>Ashiana Housing Ltd.</t>
  </si>
  <si>
    <t>INE365D01021</t>
  </si>
  <si>
    <t>100164</t>
  </si>
  <si>
    <t>Petronet LNG Ltd.</t>
  </si>
  <si>
    <t>INE347G01014</t>
  </si>
  <si>
    <t>100386</t>
  </si>
  <si>
    <t>Carborundum Universal Ltd.</t>
  </si>
  <si>
    <t>INE120A01034</t>
  </si>
  <si>
    <t>100035</t>
  </si>
  <si>
    <t>NMDC Ltd.</t>
  </si>
  <si>
    <t>INE584A01023</t>
  </si>
  <si>
    <t>Minerals &amp; Mining</t>
  </si>
  <si>
    <t>100570</t>
  </si>
  <si>
    <t>K.P.R. Mill Ltd.</t>
  </si>
  <si>
    <t>INE930H01031</t>
  </si>
  <si>
    <t>100165</t>
  </si>
  <si>
    <t>Rallis India Ltd.</t>
  </si>
  <si>
    <t>INE613A01020</t>
  </si>
  <si>
    <t>101225</t>
  </si>
  <si>
    <t>WENDT (India) Ltd.</t>
  </si>
  <si>
    <t>INE274C01019</t>
  </si>
  <si>
    <t>100326</t>
  </si>
  <si>
    <t>E.I.D-Parry (India) Ltd.</t>
  </si>
  <si>
    <t>INE126A01031</t>
  </si>
  <si>
    <t>100499</t>
  </si>
  <si>
    <t>Disa India Ltd.</t>
  </si>
  <si>
    <t>INE131C01011</t>
  </si>
  <si>
    <t>100694</t>
  </si>
  <si>
    <t>Indian Energy Exchange Ltd.</t>
  </si>
  <si>
    <t>INE022Q01020</t>
  </si>
  <si>
    <t>100159</t>
  </si>
  <si>
    <t>Sanofi India Ltd.</t>
  </si>
  <si>
    <t>INE058A01010</t>
  </si>
  <si>
    <t>101452</t>
  </si>
  <si>
    <t>Gateway Distriparks Ltd.</t>
  </si>
  <si>
    <t>INE079J01017</t>
  </si>
  <si>
    <t>100361</t>
  </si>
  <si>
    <t>Bank of India</t>
  </si>
  <si>
    <t>INE084A01016</t>
  </si>
  <si>
    <t>100513</t>
  </si>
  <si>
    <t>Greenply Industries Ltd.</t>
  </si>
  <si>
    <t>INE461C01038</t>
  </si>
  <si>
    <t>100654</t>
  </si>
  <si>
    <t>Automotive Axles Ltd.</t>
  </si>
  <si>
    <t>INE449A01011</t>
  </si>
  <si>
    <t>101775</t>
  </si>
  <si>
    <t>NMDC Steel Ltd.</t>
  </si>
  <si>
    <t>INE0NNS01018</t>
  </si>
  <si>
    <t>Real Estate Investment Trust</t>
  </si>
  <si>
    <t>3200002</t>
  </si>
  <si>
    <t>Embassy Office Parks Reit</t>
  </si>
  <si>
    <t>INE041025011</t>
  </si>
  <si>
    <t>1801400</t>
  </si>
  <si>
    <t>364 DAY T-BILL 06.11.26</t>
  </si>
  <si>
    <t>IN002025Z328</t>
  </si>
  <si>
    <t>1801503</t>
  </si>
  <si>
    <t>91 DAY T-BILL 19.11.26</t>
  </si>
  <si>
    <t>IN002026X206</t>
  </si>
  <si>
    <t>1801521</t>
  </si>
  <si>
    <t>91 DAY T-BILL 31.12.26</t>
  </si>
  <si>
    <t>IN002026X263</t>
  </si>
  <si>
    <t>1801466</t>
  </si>
  <si>
    <t>182 DAY T-BILL 05.11.26</t>
  </si>
  <si>
    <t>IN002026Y055</t>
  </si>
  <si>
    <t>055</t>
  </si>
  <si>
    <t>SBI Nifty Index Fund</t>
  </si>
  <si>
    <t>100181</t>
  </si>
  <si>
    <t>NTPC Ltd.</t>
  </si>
  <si>
    <t>INE733E01010</t>
  </si>
  <si>
    <t>100108</t>
  </si>
  <si>
    <t>Adani Ports and Special Economic Zone Ltd.</t>
  </si>
  <si>
    <t>INE742F01042</t>
  </si>
  <si>
    <t>100089</t>
  </si>
  <si>
    <t>Bharat Electronics Ltd.</t>
  </si>
  <si>
    <t>INE263A01024</t>
  </si>
  <si>
    <t>100114</t>
  </si>
  <si>
    <t>Shriram Finance Ltd.</t>
  </si>
  <si>
    <t>INE721A01047</t>
  </si>
  <si>
    <t>100182</t>
  </si>
  <si>
    <t>Power Grid Corporation of India Ltd.</t>
  </si>
  <si>
    <t>INE752E01010</t>
  </si>
  <si>
    <t>100684</t>
  </si>
  <si>
    <t>SBI Life Insurance Co. Ltd.</t>
  </si>
  <si>
    <t>INE123W01016</t>
  </si>
  <si>
    <t>100080</t>
  </si>
  <si>
    <t>Dr. Reddy's Laboratories Ltd.</t>
  </si>
  <si>
    <t>INE089A01031</t>
  </si>
  <si>
    <t>101889</t>
  </si>
  <si>
    <t>Jio Financial Services Ltd.</t>
  </si>
  <si>
    <t>INE758E01017</t>
  </si>
  <si>
    <t>100020</t>
  </si>
  <si>
    <t>Tata Consumer Products Ltd.</t>
  </si>
  <si>
    <t>INE192A01025</t>
  </si>
  <si>
    <t>056</t>
  </si>
  <si>
    <t>SBI Children's Fund - Savings Plan (Erstwhile known as SBI Magnum Children's Benefit Fund-Svg P)</t>
  </si>
  <si>
    <t>102806</t>
  </si>
  <si>
    <t>Powerica Ltd.</t>
  </si>
  <si>
    <t>INE921L01032</t>
  </si>
  <si>
    <t>102519</t>
  </si>
  <si>
    <t>Sanathan Textiles Ltd.</t>
  </si>
  <si>
    <t>INE0JPD01013</t>
  </si>
  <si>
    <t>100535</t>
  </si>
  <si>
    <t>Thangamayil Jewellery Ltd.</t>
  </si>
  <si>
    <t>INE085J01014</t>
  </si>
  <si>
    <t>100216</t>
  </si>
  <si>
    <t>Wonderla Holidays Ltd.</t>
  </si>
  <si>
    <t>INE066O01014</t>
  </si>
  <si>
    <t>705307</t>
  </si>
  <si>
    <t>INE261F08EO7</t>
  </si>
  <si>
    <t>705285</t>
  </si>
  <si>
    <t>INE556F08KX8</t>
  </si>
  <si>
    <t>706237</t>
  </si>
  <si>
    <t>INE787H08220</t>
  </si>
  <si>
    <t>706170</t>
  </si>
  <si>
    <t>Lodha Developers Ltd.</t>
  </si>
  <si>
    <t>INE670K07315</t>
  </si>
  <si>
    <t>704590</t>
  </si>
  <si>
    <t>INE414G07IS4</t>
  </si>
  <si>
    <t>700805</t>
  </si>
  <si>
    <t>INE752E07OF7</t>
  </si>
  <si>
    <t>700862</t>
  </si>
  <si>
    <t>INE752E07OG5</t>
  </si>
  <si>
    <t>900299</t>
  </si>
  <si>
    <t>7.18% CGL 2033</t>
  </si>
  <si>
    <t>IN0020230085</t>
  </si>
  <si>
    <t>900331</t>
  </si>
  <si>
    <t>6.48% CGL 2035</t>
  </si>
  <si>
    <t>IN0020250091</t>
  </si>
  <si>
    <t>1906722</t>
  </si>
  <si>
    <t>7.73% State Government of Tamil Nadu 2036</t>
  </si>
  <si>
    <t>IN3120260028</t>
  </si>
  <si>
    <t>1906513</t>
  </si>
  <si>
    <t>7.44% State Government of Rajasthan 2033</t>
  </si>
  <si>
    <t>IN2920250395</t>
  </si>
  <si>
    <t>1906801</t>
  </si>
  <si>
    <t>7.66% State Government of Bihar 2041</t>
  </si>
  <si>
    <t>IN1320260053</t>
  </si>
  <si>
    <t>1906508</t>
  </si>
  <si>
    <t>7.47% State Government of Karnataka 2036</t>
  </si>
  <si>
    <t>IN1920250256</t>
  </si>
  <si>
    <t>1906639</t>
  </si>
  <si>
    <t>7.57% State Government of Tamil Nadu 2038</t>
  </si>
  <si>
    <t>IN3120250854</t>
  </si>
  <si>
    <t>1103542</t>
  </si>
  <si>
    <t>INE160A16UH5</t>
  </si>
  <si>
    <t>5100005</t>
  </si>
  <si>
    <t>GOI 16.12.2026 GOV</t>
  </si>
  <si>
    <t>IN001226C074</t>
  </si>
  <si>
    <t>057</t>
  </si>
  <si>
    <t>SBI Overnight Fund</t>
  </si>
  <si>
    <t>1801488</t>
  </si>
  <si>
    <t>91 DAY T-BILL 01.10.26</t>
  </si>
  <si>
    <t>IN002026X131</t>
  </si>
  <si>
    <t>1801490</t>
  </si>
  <si>
    <t>91 DAY T-BILL 08.10.26</t>
  </si>
  <si>
    <t>IN002026X149</t>
  </si>
  <si>
    <t>1801495</t>
  </si>
  <si>
    <t>91 DAY T-BILL 29.10.26</t>
  </si>
  <si>
    <t>IN002026X172</t>
  </si>
  <si>
    <t>1801493</t>
  </si>
  <si>
    <t>91 DAY T-BILL 15.10.26</t>
  </si>
  <si>
    <t>IN002026X156</t>
  </si>
  <si>
    <t>1801513</t>
  </si>
  <si>
    <t>182 DAY T-BILL 15.10.26</t>
  </si>
  <si>
    <t>IN002026Y022</t>
  </si>
  <si>
    <t>1801504</t>
  </si>
  <si>
    <t>364 DAY T-BILL 23.10.26</t>
  </si>
  <si>
    <t>IN002025Z302</t>
  </si>
  <si>
    <t>069</t>
  </si>
  <si>
    <t>SBI Medium Term Fund (Erstwhile known as SBI Medium Duration Fund)</t>
  </si>
  <si>
    <t>3200004</t>
  </si>
  <si>
    <t>Mindspace Business Parks Reit</t>
  </si>
  <si>
    <t>INE0CCU25019</t>
  </si>
  <si>
    <t>3200003</t>
  </si>
  <si>
    <t>Brookfield India Real Estate Trust</t>
  </si>
  <si>
    <t>INE0FDU25010</t>
  </si>
  <si>
    <t>704469</t>
  </si>
  <si>
    <t>INE484J08055</t>
  </si>
  <si>
    <t>705765</t>
  </si>
  <si>
    <t>Kogta Financial (India) Ltd.</t>
  </si>
  <si>
    <t>INE192U07384</t>
  </si>
  <si>
    <t>705748</t>
  </si>
  <si>
    <t>Gaursons India Pvt. Ltd.</t>
  </si>
  <si>
    <t>INE1BEC07011</t>
  </si>
  <si>
    <t>[ICRA]A-</t>
  </si>
  <si>
    <t>706288</t>
  </si>
  <si>
    <t>INE556F08LH9</t>
  </si>
  <si>
    <t>705310</t>
  </si>
  <si>
    <t>Chalet Hotels Ltd.</t>
  </si>
  <si>
    <t>INE427F07021</t>
  </si>
  <si>
    <t>704339</t>
  </si>
  <si>
    <t>INE115A07QK0</t>
  </si>
  <si>
    <t>703634</t>
  </si>
  <si>
    <t>INE813H07234</t>
  </si>
  <si>
    <t>706114</t>
  </si>
  <si>
    <t>INE896L07AP5</t>
  </si>
  <si>
    <t>705535</t>
  </si>
  <si>
    <t>NJ Capital Pvt. Ltd.</t>
  </si>
  <si>
    <t>INE0MT207015</t>
  </si>
  <si>
    <t>705322</t>
  </si>
  <si>
    <t>Astec Lifesciences Ltd.</t>
  </si>
  <si>
    <t>INE563J08023</t>
  </si>
  <si>
    <t>703635</t>
  </si>
  <si>
    <t>INE813H07242</t>
  </si>
  <si>
    <t>706183</t>
  </si>
  <si>
    <t>Kotak Mahindra Prime Ltd.</t>
  </si>
  <si>
    <t>INE916DA7TM9</t>
  </si>
  <si>
    <t>705337</t>
  </si>
  <si>
    <t>INE752E08783</t>
  </si>
  <si>
    <t>704799</t>
  </si>
  <si>
    <t>Eris Lifesciences Ltd.</t>
  </si>
  <si>
    <t>INE406M08011</t>
  </si>
  <si>
    <t>705309</t>
  </si>
  <si>
    <t>Motilal Oswal Home Finance Ltd.</t>
  </si>
  <si>
    <t>INE658R07448</t>
  </si>
  <si>
    <t>704659</t>
  </si>
  <si>
    <t>INE261F08EG3</t>
  </si>
  <si>
    <t>706132</t>
  </si>
  <si>
    <t>INE556F08LD8</t>
  </si>
  <si>
    <t>705608</t>
  </si>
  <si>
    <t>INE261F08EQ2</t>
  </si>
  <si>
    <t>900154</t>
  </si>
  <si>
    <t>6.87% CGL 2033</t>
  </si>
  <si>
    <t>IN0020200120</t>
  </si>
  <si>
    <t>900340</t>
  </si>
  <si>
    <t>7.06% CGL 2041</t>
  </si>
  <si>
    <t>IN0020260041</t>
  </si>
  <si>
    <t>1906782</t>
  </si>
  <si>
    <t>7.61% State Government of Gujarat 2039</t>
  </si>
  <si>
    <t>IN1520260101</t>
  </si>
  <si>
    <t>1906768</t>
  </si>
  <si>
    <t>7.82% State Government of Uttar Pradesh 2046</t>
  </si>
  <si>
    <t>IN3320260042</t>
  </si>
  <si>
    <t>1906198</t>
  </si>
  <si>
    <t>7.49% State Government of Rajasthan 2035</t>
  </si>
  <si>
    <t>IN2920250163</t>
  </si>
  <si>
    <t>1103731</t>
  </si>
  <si>
    <t>INE556F16CE8</t>
  </si>
  <si>
    <t>3300006</t>
  </si>
  <si>
    <t>Cube Highways Trust</t>
  </si>
  <si>
    <t>INE0NR623014</t>
  </si>
  <si>
    <t>3300012</t>
  </si>
  <si>
    <t>INE0KXY23015</t>
  </si>
  <si>
    <t>3300013</t>
  </si>
  <si>
    <t>Capital Infra Trust</t>
  </si>
  <si>
    <t>INE0Z8Z23013</t>
  </si>
  <si>
    <t>072</t>
  </si>
  <si>
    <t>SBI Liquid Fund</t>
  </si>
  <si>
    <t>704323</t>
  </si>
  <si>
    <t>INE261F08EB4</t>
  </si>
  <si>
    <t>704899</t>
  </si>
  <si>
    <t>INE020B08FH7</t>
  </si>
  <si>
    <t>706192</t>
  </si>
  <si>
    <t>INE756I07EU9</t>
  </si>
  <si>
    <t>1905773</t>
  </si>
  <si>
    <t>6.04% State Government of Gujarat 2026</t>
  </si>
  <si>
    <t>IN1520210130</t>
  </si>
  <si>
    <t>1011841</t>
  </si>
  <si>
    <t>INE261F14PY0</t>
  </si>
  <si>
    <t>1011801</t>
  </si>
  <si>
    <t>INE556F14MO1</t>
  </si>
  <si>
    <t>1012097</t>
  </si>
  <si>
    <t>Reliance Retail Ventures Ltd.</t>
  </si>
  <si>
    <t>INE929O14FN8</t>
  </si>
  <si>
    <t>1011941</t>
  </si>
  <si>
    <t>INE081A14HL7</t>
  </si>
  <si>
    <t>1012050</t>
  </si>
  <si>
    <t>INE733E14CI2</t>
  </si>
  <si>
    <t>1012101</t>
  </si>
  <si>
    <t>Bharat Petroleum Corporation Ltd.</t>
  </si>
  <si>
    <t>INE029A14BZ9</t>
  </si>
  <si>
    <t>1011992</t>
  </si>
  <si>
    <t>ICICI Securities Ltd.</t>
  </si>
  <si>
    <t>INE763G14L86</t>
  </si>
  <si>
    <t>1011842</t>
  </si>
  <si>
    <t>INE280A14609</t>
  </si>
  <si>
    <t>1012127</t>
  </si>
  <si>
    <t>INE929O14FO6</t>
  </si>
  <si>
    <t>1012123</t>
  </si>
  <si>
    <t>INE763G14J49</t>
  </si>
  <si>
    <t>1012065</t>
  </si>
  <si>
    <t>INE002A14LT8</t>
  </si>
  <si>
    <t>1011980</t>
  </si>
  <si>
    <t>INE790Z14067</t>
  </si>
  <si>
    <t>1012102</t>
  </si>
  <si>
    <t>INE002A14LV4</t>
  </si>
  <si>
    <t>1011783</t>
  </si>
  <si>
    <t>HDFC Securities Ltd.</t>
  </si>
  <si>
    <t>INE700G14VA3</t>
  </si>
  <si>
    <t>1011991</t>
  </si>
  <si>
    <t>INE115A14GA8</t>
  </si>
  <si>
    <t>1012126</t>
  </si>
  <si>
    <t>INE338I14NU3</t>
  </si>
  <si>
    <t>1011828</t>
  </si>
  <si>
    <t>INE929O14FH0</t>
  </si>
  <si>
    <t>1012098</t>
  </si>
  <si>
    <t>Kotak Securities Ltd.</t>
  </si>
  <si>
    <t>INE028E14YK7</t>
  </si>
  <si>
    <t>1011857</t>
  </si>
  <si>
    <t>Aditya Birla Capital Ltd.</t>
  </si>
  <si>
    <t>INE674K14CV8</t>
  </si>
  <si>
    <t>1012088</t>
  </si>
  <si>
    <t>Bharat Heavy Electricals Ltd.</t>
  </si>
  <si>
    <t>INE257A14AK0</t>
  </si>
  <si>
    <t>1011846</t>
  </si>
  <si>
    <t>INE128M14BK6</t>
  </si>
  <si>
    <t>1011646</t>
  </si>
  <si>
    <t>INE296A14D13</t>
  </si>
  <si>
    <t>1011769</t>
  </si>
  <si>
    <t>INE733E14CF8</t>
  </si>
  <si>
    <t>1012105</t>
  </si>
  <si>
    <t>INE700G14UY5</t>
  </si>
  <si>
    <t>1011796</t>
  </si>
  <si>
    <t>INE700G14VD7</t>
  </si>
  <si>
    <t>1012006</t>
  </si>
  <si>
    <t>INE028E14YE0</t>
  </si>
  <si>
    <t>1012148</t>
  </si>
  <si>
    <t>Motilal Oswal Wealth Ltd.</t>
  </si>
  <si>
    <t>INE02KQ14096</t>
  </si>
  <si>
    <t>1012005</t>
  </si>
  <si>
    <t>INE700G14VZ0</t>
  </si>
  <si>
    <t>1012153</t>
  </si>
  <si>
    <t>INE756I14GR6</t>
  </si>
  <si>
    <t>1012099</t>
  </si>
  <si>
    <t>INE338I14NB3</t>
  </si>
  <si>
    <t>1011831</t>
  </si>
  <si>
    <t>INE700G14VH8</t>
  </si>
  <si>
    <t>1011845</t>
  </si>
  <si>
    <t>Aditya Birla Housing Finance Ltd.</t>
  </si>
  <si>
    <t>INE831R14GM9</t>
  </si>
  <si>
    <t>1011866</t>
  </si>
  <si>
    <t>INE261F14QB6</t>
  </si>
  <si>
    <t>1011861</t>
  </si>
  <si>
    <t>Axis Securities Ltd.</t>
  </si>
  <si>
    <t>INE110O14JJ5</t>
  </si>
  <si>
    <t>1012149</t>
  </si>
  <si>
    <t>INE296A14I83</t>
  </si>
  <si>
    <t>1011966</t>
  </si>
  <si>
    <t>INE261F14QF7</t>
  </si>
  <si>
    <t>1012044</t>
  </si>
  <si>
    <t>INE115A14GB6</t>
  </si>
  <si>
    <t>1012087</t>
  </si>
  <si>
    <t>INE280A14641</t>
  </si>
  <si>
    <t>1011826</t>
  </si>
  <si>
    <t>ICICI Home Finance Co. Ltd.</t>
  </si>
  <si>
    <t>INE071G14IF5</t>
  </si>
  <si>
    <t>1011863</t>
  </si>
  <si>
    <t>INE121A14YW3</t>
  </si>
  <si>
    <t>1011862</t>
  </si>
  <si>
    <t>INE041014114</t>
  </si>
  <si>
    <t>1011838</t>
  </si>
  <si>
    <t>Bajaj Financial Securities Ltd.</t>
  </si>
  <si>
    <t>INE01C314GT2</t>
  </si>
  <si>
    <t>1012013</t>
  </si>
  <si>
    <t>INE556F14MS2</t>
  </si>
  <si>
    <t>1012096</t>
  </si>
  <si>
    <t>INE01C314HN3</t>
  </si>
  <si>
    <t>1012154</t>
  </si>
  <si>
    <t>INE028E14XK9</t>
  </si>
  <si>
    <t>1011840</t>
  </si>
  <si>
    <t>INE028E14XM5</t>
  </si>
  <si>
    <t>1012132</t>
  </si>
  <si>
    <t>Godrej Finance Ltd.</t>
  </si>
  <si>
    <t>INE02KN14853</t>
  </si>
  <si>
    <t>1012124</t>
  </si>
  <si>
    <t>INE028E14XS2</t>
  </si>
  <si>
    <t>1012160</t>
  </si>
  <si>
    <t>IGH Holdings Pvt Ltd.</t>
  </si>
  <si>
    <t>INE02FN14994</t>
  </si>
  <si>
    <t>1011829</t>
  </si>
  <si>
    <t>INE338I14NC1</t>
  </si>
  <si>
    <t>1011784</t>
  </si>
  <si>
    <t>Poonawalla Fincorp Ltd.</t>
  </si>
  <si>
    <t>INE511C14ZT4</t>
  </si>
  <si>
    <t>1012128</t>
  </si>
  <si>
    <t>INE522D14QE0</t>
  </si>
  <si>
    <t>1012134</t>
  </si>
  <si>
    <t>INE522D14QF7</t>
  </si>
  <si>
    <t>1011830</t>
  </si>
  <si>
    <t>INE763G14M51</t>
  </si>
  <si>
    <t>1011843</t>
  </si>
  <si>
    <t>Julius Baer Capital (India) Pvt. Ltd.</t>
  </si>
  <si>
    <t>INE824H14UV7</t>
  </si>
  <si>
    <t>1012095</t>
  </si>
  <si>
    <t>INE01C314HM5</t>
  </si>
  <si>
    <t>1011797</t>
  </si>
  <si>
    <t>PNB Housing Finance Ltd.</t>
  </si>
  <si>
    <t>INE572E14KQ0</t>
  </si>
  <si>
    <t>1011832</t>
  </si>
  <si>
    <t>INE02KN14770</t>
  </si>
  <si>
    <t>1011873</t>
  </si>
  <si>
    <t>INE486A14GG0</t>
  </si>
  <si>
    <t>1011878</t>
  </si>
  <si>
    <t>Tata Projects Ltd.</t>
  </si>
  <si>
    <t>INE725H14EI7</t>
  </si>
  <si>
    <t>1011896</t>
  </si>
  <si>
    <t>INE725H14EJ5</t>
  </si>
  <si>
    <t>1011879</t>
  </si>
  <si>
    <t>INE522D14PU8</t>
  </si>
  <si>
    <t>1012125</t>
  </si>
  <si>
    <t>INE028E14YN1</t>
  </si>
  <si>
    <t>1012076</t>
  </si>
  <si>
    <t>INE002A14LU6</t>
  </si>
  <si>
    <t>1012130</t>
  </si>
  <si>
    <t>Aseem Infrastructure Finance Ltd.</t>
  </si>
  <si>
    <t>INE0AD514412</t>
  </si>
  <si>
    <t>1012121</t>
  </si>
  <si>
    <t>INE486A14GL0</t>
  </si>
  <si>
    <t>1012131</t>
  </si>
  <si>
    <t>INE0AD514420</t>
  </si>
  <si>
    <t>1011908</t>
  </si>
  <si>
    <t>INE134E14AZ1</t>
  </si>
  <si>
    <t>1011844</t>
  </si>
  <si>
    <t>INE484J14F30</t>
  </si>
  <si>
    <t>1012089</t>
  </si>
  <si>
    <t>JM Financial Services Ltd.</t>
  </si>
  <si>
    <t>INE012I14TE5</t>
  </si>
  <si>
    <t>1011985</t>
  </si>
  <si>
    <t>Infina Finance Pvt. Ltd.</t>
  </si>
  <si>
    <t>INE879F14NK3</t>
  </si>
  <si>
    <t>1011827</t>
  </si>
  <si>
    <t>INE582L14JT0</t>
  </si>
  <si>
    <t>1011856</t>
  </si>
  <si>
    <t>INE484J14F48</t>
  </si>
  <si>
    <t>1011868</t>
  </si>
  <si>
    <t>INE484J14F55</t>
  </si>
  <si>
    <t>1011872</t>
  </si>
  <si>
    <t>INE484J14F63</t>
  </si>
  <si>
    <t>1012156</t>
  </si>
  <si>
    <t>Nirma Ltd.</t>
  </si>
  <si>
    <t>INE091A14FB1</t>
  </si>
  <si>
    <t>1012040</t>
  </si>
  <si>
    <t>INE511C14ZU2</t>
  </si>
  <si>
    <t>1011927</t>
  </si>
  <si>
    <t>INE261F14QA8</t>
  </si>
  <si>
    <t>1012159</t>
  </si>
  <si>
    <t>Pilani Investment &amp; Industries Corporation Ltd.</t>
  </si>
  <si>
    <t>INE417C14AX9</t>
  </si>
  <si>
    <t>1011837</t>
  </si>
  <si>
    <t>INE01C314GL9</t>
  </si>
  <si>
    <t>1103833</t>
  </si>
  <si>
    <t>INE040A16KA5</t>
  </si>
  <si>
    <t>1103841</t>
  </si>
  <si>
    <t>INE160A16VS0</t>
  </si>
  <si>
    <t>1103799</t>
  </si>
  <si>
    <t>Canara Bank</t>
  </si>
  <si>
    <t>INE476A16K55</t>
  </si>
  <si>
    <t>1103878</t>
  </si>
  <si>
    <t>INE692A16NF6</t>
  </si>
  <si>
    <t>1103808</t>
  </si>
  <si>
    <t>INE692A16MX1</t>
  </si>
  <si>
    <t>1103695</t>
  </si>
  <si>
    <t>INE028A16KH5</t>
  </si>
  <si>
    <t>1103693</t>
  </si>
  <si>
    <t>INE040A16HY1</t>
  </si>
  <si>
    <t>1103873</t>
  </si>
  <si>
    <t>INE084A16GH6</t>
  </si>
  <si>
    <t>1103821</t>
  </si>
  <si>
    <t>INE040A16JY7</t>
  </si>
  <si>
    <t>1103792</t>
  </si>
  <si>
    <t>INE692A16MS1</t>
  </si>
  <si>
    <t>1103871</t>
  </si>
  <si>
    <t>INE084A16EL3</t>
  </si>
  <si>
    <t>1103800</t>
  </si>
  <si>
    <t>INE040A16JT7</t>
  </si>
  <si>
    <t>1103882</t>
  </si>
  <si>
    <t>INE028A16MY6</t>
  </si>
  <si>
    <t>1103829</t>
  </si>
  <si>
    <t>Central Bank of India</t>
  </si>
  <si>
    <t>INE483A16KZ4</t>
  </si>
  <si>
    <t>1103857</t>
  </si>
  <si>
    <t>Punjab &amp; Sind Bank</t>
  </si>
  <si>
    <t>INE608A16TN3</t>
  </si>
  <si>
    <t>1103891</t>
  </si>
  <si>
    <t>INE483A16LG2</t>
  </si>
  <si>
    <t>1103895</t>
  </si>
  <si>
    <t>INE608A16TQ6</t>
  </si>
  <si>
    <t>1103831</t>
  </si>
  <si>
    <t>INE036D16KL4</t>
  </si>
  <si>
    <t>1103858</t>
  </si>
  <si>
    <t>The Jammu &amp; Kashmir Bank Ltd.</t>
  </si>
  <si>
    <t>INE168A16NQ4</t>
  </si>
  <si>
    <t>1103901</t>
  </si>
  <si>
    <t>INE063P16BQ0</t>
  </si>
  <si>
    <t>1103817</t>
  </si>
  <si>
    <t>INE692A16NB5</t>
  </si>
  <si>
    <t>1103832</t>
  </si>
  <si>
    <t>INE028A16MW0</t>
  </si>
  <si>
    <t>1103275</t>
  </si>
  <si>
    <t>INE238AD6BP3</t>
  </si>
  <si>
    <t>1103242</t>
  </si>
  <si>
    <t>INE028A16KI3</t>
  </si>
  <si>
    <t>1103717</t>
  </si>
  <si>
    <t>INE028A16MQ2</t>
  </si>
  <si>
    <t>1103750</t>
  </si>
  <si>
    <t>INE476A16J90</t>
  </si>
  <si>
    <t>1801499</t>
  </si>
  <si>
    <t>91 DAY T-BILL 05.11.26</t>
  </si>
  <si>
    <t>IN002026X180</t>
  </si>
  <si>
    <t>1801411</t>
  </si>
  <si>
    <t>364 DAY T-BILL 12.11.26</t>
  </si>
  <si>
    <t>IN002025Z336</t>
  </si>
  <si>
    <t>1801501</t>
  </si>
  <si>
    <t>91 DAY T-BILL 12.11.26</t>
  </si>
  <si>
    <t>IN002026X198</t>
  </si>
  <si>
    <t>1801392</t>
  </si>
  <si>
    <t>364 DAY T-BILL 08.10.26</t>
  </si>
  <si>
    <t>IN002025Z286</t>
  </si>
  <si>
    <t>1801438</t>
  </si>
  <si>
    <t>364 DAY T-BILL 02.10.26</t>
  </si>
  <si>
    <t>IN002025Z278</t>
  </si>
  <si>
    <t>1801502</t>
  </si>
  <si>
    <t>182 DAY T-BILL 12.11.26</t>
  </si>
  <si>
    <t>IN002026Y063</t>
  </si>
  <si>
    <t>712261017</t>
  </si>
  <si>
    <t>Reverse Repo</t>
  </si>
  <si>
    <t>110269999</t>
  </si>
  <si>
    <t>074</t>
  </si>
  <si>
    <t>SBI Dynamic Term Fund (Erstwhile known as SBI Dynamic Bond Fund)</t>
  </si>
  <si>
    <t>706232</t>
  </si>
  <si>
    <t>INE261F08EV2</t>
  </si>
  <si>
    <t>704690</t>
  </si>
  <si>
    <t>INE507T07104</t>
  </si>
  <si>
    <t>705294</t>
  </si>
  <si>
    <t>Anzen India Energy Yield Plus Trust</t>
  </si>
  <si>
    <t>INE0MIZ07038</t>
  </si>
  <si>
    <t>706212</t>
  </si>
  <si>
    <t>INE020B08GF9</t>
  </si>
  <si>
    <t>147</t>
  </si>
  <si>
    <t>1906773</t>
  </si>
  <si>
    <t>7.28% State Government of Andhra Pradesh 2032</t>
  </si>
  <si>
    <t>IN1020260072</t>
  </si>
  <si>
    <t>1103900</t>
  </si>
  <si>
    <t>INE040A16KD9</t>
  </si>
  <si>
    <t>1103916</t>
  </si>
  <si>
    <t>INE692A16NI0</t>
  </si>
  <si>
    <t>1103398</t>
  </si>
  <si>
    <t>INE556F16CB4</t>
  </si>
  <si>
    <t>1103830</t>
  </si>
  <si>
    <t>INE556F16CF5</t>
  </si>
  <si>
    <t>079</t>
  </si>
  <si>
    <t>SBI Money Market Fund (Erstwhile known as SBI Savings Fund)</t>
  </si>
  <si>
    <t>1901954</t>
  </si>
  <si>
    <t>7.52% State Government of Uttar Pradesh 2027</t>
  </si>
  <si>
    <t>IN3320170043</t>
  </si>
  <si>
    <t>1902255</t>
  </si>
  <si>
    <t>7.40% State Government of Jharkhand 2026</t>
  </si>
  <si>
    <t>IN3720160024</t>
  </si>
  <si>
    <t>1902158</t>
  </si>
  <si>
    <t>7.40% State Government of Telangana 2026</t>
  </si>
  <si>
    <t>IN4520160115</t>
  </si>
  <si>
    <t>1903421</t>
  </si>
  <si>
    <t>7.39% State Government of Himachal Pradesh 2026</t>
  </si>
  <si>
    <t>IN1720160028</t>
  </si>
  <si>
    <t>1902168</t>
  </si>
  <si>
    <t>7.42% State Government of Assam 2026</t>
  </si>
  <si>
    <t>IN1220160023</t>
  </si>
  <si>
    <t>1902165</t>
  </si>
  <si>
    <t>7.25% State Government of Andhra Pradesh 2026</t>
  </si>
  <si>
    <t>IN1020160413</t>
  </si>
  <si>
    <t>1901599</t>
  </si>
  <si>
    <t>7.25% State Government of West Bengal 2026</t>
  </si>
  <si>
    <t>IN3420160084</t>
  </si>
  <si>
    <t>1011266</t>
  </si>
  <si>
    <t>INE115A14FS2</t>
  </si>
  <si>
    <t>1011265</t>
  </si>
  <si>
    <t>INE282H14097</t>
  </si>
  <si>
    <t>1011881</t>
  </si>
  <si>
    <t>JM Financial Properties &amp; Holdings Ltd.</t>
  </si>
  <si>
    <t>INE525R14957</t>
  </si>
  <si>
    <t>1010973</t>
  </si>
  <si>
    <t>INE121A14YM4</t>
  </si>
  <si>
    <t>1011276</t>
  </si>
  <si>
    <t>INE282H14105</t>
  </si>
  <si>
    <t>1011736</t>
  </si>
  <si>
    <t>Muthoot Fincorp Ltd.</t>
  </si>
  <si>
    <t>INE549K14CH1</t>
  </si>
  <si>
    <t>1011157</t>
  </si>
  <si>
    <t>INE414G14VO2</t>
  </si>
  <si>
    <t>1012007</t>
  </si>
  <si>
    <t>Hero FinCorp Ltd.</t>
  </si>
  <si>
    <t>INE957N14KZ5</t>
  </si>
  <si>
    <t>1011981</t>
  </si>
  <si>
    <t>Tata Teleservices (Maharastra) Ltd.</t>
  </si>
  <si>
    <t>INE517B14AM1</t>
  </si>
  <si>
    <t>1012135</t>
  </si>
  <si>
    <t>INE0FDU14055</t>
  </si>
  <si>
    <t>1011651</t>
  </si>
  <si>
    <t>INE549K14CQ2</t>
  </si>
  <si>
    <t>1011196</t>
  </si>
  <si>
    <t>INE417C14AP5</t>
  </si>
  <si>
    <t>1010862</t>
  </si>
  <si>
    <t>INE685A14187</t>
  </si>
  <si>
    <t>1011798</t>
  </si>
  <si>
    <t>INE957N14KR2</t>
  </si>
  <si>
    <t>1011962</t>
  </si>
  <si>
    <t>INE087P14887</t>
  </si>
  <si>
    <t>1011799</t>
  </si>
  <si>
    <t>INE957N14KS0</t>
  </si>
  <si>
    <t>1011943</t>
  </si>
  <si>
    <t>INE660A14ZF2</t>
  </si>
  <si>
    <t>1010971</t>
  </si>
  <si>
    <t>INE414G14VM6</t>
  </si>
  <si>
    <t>1011738</t>
  </si>
  <si>
    <t>Toyota Financial Services India Ltd.</t>
  </si>
  <si>
    <t>INE692Q14BV9</t>
  </si>
  <si>
    <t>1012030</t>
  </si>
  <si>
    <t>INE087P14895</t>
  </si>
  <si>
    <t>1012032</t>
  </si>
  <si>
    <t>INE087P14903</t>
  </si>
  <si>
    <t>1011877</t>
  </si>
  <si>
    <t>INE012I14SZ2</t>
  </si>
  <si>
    <t>1011742</t>
  </si>
  <si>
    <t>INE976I14RR7</t>
  </si>
  <si>
    <t>1010991</t>
  </si>
  <si>
    <t>INE338I14ME9</t>
  </si>
  <si>
    <t>1011268</t>
  </si>
  <si>
    <t>Godrej Housing Finance Ltd.</t>
  </si>
  <si>
    <t>INE02JD14815</t>
  </si>
  <si>
    <t>1011805</t>
  </si>
  <si>
    <t>DSP Finance Pvt. Ltd</t>
  </si>
  <si>
    <t>INE422H14545</t>
  </si>
  <si>
    <t>1011809</t>
  </si>
  <si>
    <t>INE414G14VP9</t>
  </si>
  <si>
    <t>1012031</t>
  </si>
  <si>
    <t>INE087P14911</t>
  </si>
  <si>
    <t>1011915</t>
  </si>
  <si>
    <t>Bajaj Auto Credit Ltd.</t>
  </si>
  <si>
    <t>INE18UV14083</t>
  </si>
  <si>
    <t>1011735</t>
  </si>
  <si>
    <t>INE763G14L37</t>
  </si>
  <si>
    <t>1103572</t>
  </si>
  <si>
    <t>INE090AD6303</t>
  </si>
  <si>
    <t>1103426</t>
  </si>
  <si>
    <t>National Bank for Financing Infrastructure and Development</t>
  </si>
  <si>
    <t>INE0KUG16020</t>
  </si>
  <si>
    <t>1103611</t>
  </si>
  <si>
    <t>INE692A16KQ9</t>
  </si>
  <si>
    <t>1103338</t>
  </si>
  <si>
    <t>INE692A16KU1</t>
  </si>
  <si>
    <t>1103535</t>
  </si>
  <si>
    <t>INE160A16UQ6</t>
  </si>
  <si>
    <t>1103366</t>
  </si>
  <si>
    <t>INE160A16UD4</t>
  </si>
  <si>
    <t>1103587</t>
  </si>
  <si>
    <t>INE008A168A9</t>
  </si>
  <si>
    <t>1103434</t>
  </si>
  <si>
    <t>INE028A16LR2</t>
  </si>
  <si>
    <t>1103361</t>
  </si>
  <si>
    <t>Indian Bank</t>
  </si>
  <si>
    <t>INE562A16QH0</t>
  </si>
  <si>
    <t>1103528</t>
  </si>
  <si>
    <t>INE237AD6174</t>
  </si>
  <si>
    <t>1103383</t>
  </si>
  <si>
    <t>INE028A16LI1</t>
  </si>
  <si>
    <t>1103374</t>
  </si>
  <si>
    <t>INE556F16CA6</t>
  </si>
  <si>
    <t>1103566</t>
  </si>
  <si>
    <t>INE261F16AQ3</t>
  </si>
  <si>
    <t>1103342</t>
  </si>
  <si>
    <t>INE028A16LD2</t>
  </si>
  <si>
    <t>1103839</t>
  </si>
  <si>
    <t>INE476A16G02</t>
  </si>
  <si>
    <t>1103357</t>
  </si>
  <si>
    <t>INE476A16G44</t>
  </si>
  <si>
    <t>1103425</t>
  </si>
  <si>
    <t>INE476A16H43</t>
  </si>
  <si>
    <t>1103343</t>
  </si>
  <si>
    <t>INE261F16AG4</t>
  </si>
  <si>
    <t>1103757</t>
  </si>
  <si>
    <t>INE238AD6CP1</t>
  </si>
  <si>
    <t>1103409</t>
  </si>
  <si>
    <t>Indian Overseas Bank</t>
  </si>
  <si>
    <t>INE565A16BT0</t>
  </si>
  <si>
    <t>CARE A1+</t>
  </si>
  <si>
    <t>1103756</t>
  </si>
  <si>
    <t>INE063P16BO5</t>
  </si>
  <si>
    <t>1103760</t>
  </si>
  <si>
    <t>INE063P16BP2</t>
  </si>
  <si>
    <t>1103803</t>
  </si>
  <si>
    <t>INE168A16NM3</t>
  </si>
  <si>
    <t>1103812</t>
  </si>
  <si>
    <t>INE028A16KZ7</t>
  </si>
  <si>
    <t>1103333</t>
  </si>
  <si>
    <t>INE238AD6BV1</t>
  </si>
  <si>
    <t>1103345</t>
  </si>
  <si>
    <t>INE090AD6279</t>
  </si>
  <si>
    <t>1103364</t>
  </si>
  <si>
    <t>INE556F16BY8</t>
  </si>
  <si>
    <t>1103423</t>
  </si>
  <si>
    <t>INE040A16IQ5</t>
  </si>
  <si>
    <t>1103539</t>
  </si>
  <si>
    <t>INE028A16LW2</t>
  </si>
  <si>
    <t>1103449</t>
  </si>
  <si>
    <t>INE261F16AD1</t>
  </si>
  <si>
    <t>1103526</t>
  </si>
  <si>
    <t>INE556F16BT8</t>
  </si>
  <si>
    <t>1103544</t>
  </si>
  <si>
    <t>INE040A16IZ6</t>
  </si>
  <si>
    <t>1103267</t>
  </si>
  <si>
    <t>INE028A16KK9</t>
  </si>
  <si>
    <t>1103601</t>
  </si>
  <si>
    <t>INE476A16H35</t>
  </si>
  <si>
    <t>1103533</t>
  </si>
  <si>
    <t>INE476A16H84</t>
  </si>
  <si>
    <t>1103540</t>
  </si>
  <si>
    <t>INE476A16H92</t>
  </si>
  <si>
    <t>1103340</t>
  </si>
  <si>
    <t>INE261F16AF6</t>
  </si>
  <si>
    <t>1103351</t>
  </si>
  <si>
    <t>INE556F16BW2</t>
  </si>
  <si>
    <t>1103419</t>
  </si>
  <si>
    <t>INE261F16AM2</t>
  </si>
  <si>
    <t>1103675</t>
  </si>
  <si>
    <t>INE040A16IU7</t>
  </si>
  <si>
    <t>1103240</t>
  </si>
  <si>
    <t>INE556F16BQ4</t>
  </si>
  <si>
    <t>1103582</t>
  </si>
  <si>
    <t>INE692A16LM6</t>
  </si>
  <si>
    <t>1801487</t>
  </si>
  <si>
    <t>182 DAY T-BILL 24.12.26</t>
  </si>
  <si>
    <t>IN002026Y121</t>
  </si>
  <si>
    <t>1801497</t>
  </si>
  <si>
    <t>182 DAY T-BILL 31.12.26</t>
  </si>
  <si>
    <t>IN002026Y139</t>
  </si>
  <si>
    <t>1801436</t>
  </si>
  <si>
    <t>364 DAY T-BILL 04.03.27</t>
  </si>
  <si>
    <t>IN002025Z484</t>
  </si>
  <si>
    <t>080</t>
  </si>
  <si>
    <t>SBI Credit Risk Fund</t>
  </si>
  <si>
    <t>706206</t>
  </si>
  <si>
    <t>INE725H08287</t>
  </si>
  <si>
    <t>706197</t>
  </si>
  <si>
    <t>INE556F08LF3</t>
  </si>
  <si>
    <t>704800</t>
  </si>
  <si>
    <t>INE406M08029</t>
  </si>
  <si>
    <t>704488</t>
  </si>
  <si>
    <t>INE916U08012</t>
  </si>
  <si>
    <t>704000</t>
  </si>
  <si>
    <t>Mahanagar Telephone Nigam Ltd.</t>
  </si>
  <si>
    <t>INE153A08113</t>
  </si>
  <si>
    <t>IND AAA(CE)</t>
  </si>
  <si>
    <t>900162</t>
  </si>
  <si>
    <t>6.17% CGL 2028</t>
  </si>
  <si>
    <t>IN0020210160</t>
  </si>
  <si>
    <t>1906748</t>
  </si>
  <si>
    <t>7.72% State Government of Uttar Pradesh 2036</t>
  </si>
  <si>
    <t>IN3320260026</t>
  </si>
  <si>
    <t>1906709</t>
  </si>
  <si>
    <t>7.55% State Government of Maharashtra 2034</t>
  </si>
  <si>
    <t>IN2220260045</t>
  </si>
  <si>
    <t>1801424</t>
  </si>
  <si>
    <t>364 DAY T-BILL 28.01.27</t>
  </si>
  <si>
    <t>IN002025Z435</t>
  </si>
  <si>
    <t>3300008</t>
  </si>
  <si>
    <t>Indus Infra Trust</t>
  </si>
  <si>
    <t>INE0NHL23019</t>
  </si>
  <si>
    <t>081</t>
  </si>
  <si>
    <t>SBI Focused Fund</t>
  </si>
  <si>
    <t>100100</t>
  </si>
  <si>
    <t>082</t>
  </si>
  <si>
    <t>SBI Conservative Hybrid Fund</t>
  </si>
  <si>
    <t>102666</t>
  </si>
  <si>
    <t>Kingfa Science &amp; Technology India Ltd.</t>
  </si>
  <si>
    <t>INE473D01015</t>
  </si>
  <si>
    <t>100107</t>
  </si>
  <si>
    <t>Max Financial Services Ltd.</t>
  </si>
  <si>
    <t>INE180A01020</t>
  </si>
  <si>
    <t>100815</t>
  </si>
  <si>
    <t>Andhra Paper Ltd.</t>
  </si>
  <si>
    <t>INE435A01051</t>
  </si>
  <si>
    <t>Paper, Forest &amp; Jute Products</t>
  </si>
  <si>
    <t>100049</t>
  </si>
  <si>
    <t>VST Industries Ltd.</t>
  </si>
  <si>
    <t>INE710A01016</t>
  </si>
  <si>
    <t>Cigarettes &amp; Tobacco Products</t>
  </si>
  <si>
    <t>101555</t>
  </si>
  <si>
    <t>Paradeep Phosphates Ltd.</t>
  </si>
  <si>
    <t>INE088F01024</t>
  </si>
  <si>
    <t>100687</t>
  </si>
  <si>
    <t>West Coast Paper Mills Ltd.</t>
  </si>
  <si>
    <t>INE976A01021</t>
  </si>
  <si>
    <t>100400</t>
  </si>
  <si>
    <t>Finolex Industries Ltd.</t>
  </si>
  <si>
    <t>INE183A01024</t>
  </si>
  <si>
    <t>100559</t>
  </si>
  <si>
    <t>Avanti Feeds Ltd.</t>
  </si>
  <si>
    <t>INE871C01038</t>
  </si>
  <si>
    <t>101488</t>
  </si>
  <si>
    <t>Aptus Value Housing Finance India Ltd.</t>
  </si>
  <si>
    <t>INE852O01025</t>
  </si>
  <si>
    <t>100255</t>
  </si>
  <si>
    <t>PNC Infratech Ltd.</t>
  </si>
  <si>
    <t>INE195J01029</t>
  </si>
  <si>
    <t>100270</t>
  </si>
  <si>
    <t>PI Industries Ltd.</t>
  </si>
  <si>
    <t>INE603J01030</t>
  </si>
  <si>
    <t>100750</t>
  </si>
  <si>
    <t>Styrenix Performance Materials Ltd.</t>
  </si>
  <si>
    <t>INE189B01011</t>
  </si>
  <si>
    <t>102447</t>
  </si>
  <si>
    <t>Afcons Infrastructure Ltd.</t>
  </si>
  <si>
    <t>INE101I01011</t>
  </si>
  <si>
    <t>102921</t>
  </si>
  <si>
    <t>Elevate Campuses Ltd.</t>
  </si>
  <si>
    <t>INE147X01013</t>
  </si>
  <si>
    <t>706239</t>
  </si>
  <si>
    <t>INE020B08GG7</t>
  </si>
  <si>
    <t>706292</t>
  </si>
  <si>
    <t>Bajaj Housing Finance Ltd.</t>
  </si>
  <si>
    <t>INE377Y07698</t>
  </si>
  <si>
    <t>706210</t>
  </si>
  <si>
    <t>INE115A07RJ0</t>
  </si>
  <si>
    <t>705316</t>
  </si>
  <si>
    <t>INE121A08PT9</t>
  </si>
  <si>
    <t>706209</t>
  </si>
  <si>
    <t>INE660A07RN7</t>
  </si>
  <si>
    <t>705358</t>
  </si>
  <si>
    <t>Godrej Industries Ltd.</t>
  </si>
  <si>
    <t>INE233A08170</t>
  </si>
  <si>
    <t>705121</t>
  </si>
  <si>
    <t>INE261F08EM1</t>
  </si>
  <si>
    <t>706104</t>
  </si>
  <si>
    <t>INE414G07JX2</t>
  </si>
  <si>
    <t>706227</t>
  </si>
  <si>
    <t>INE377Y07672</t>
  </si>
  <si>
    <t>705507</t>
  </si>
  <si>
    <t>INE121A08PU7</t>
  </si>
  <si>
    <t>704700</t>
  </si>
  <si>
    <t>IndiGrid Infrastructure Trust</t>
  </si>
  <si>
    <t>INE219X07447</t>
  </si>
  <si>
    <t>706173</t>
  </si>
  <si>
    <t>INE756I07FH3</t>
  </si>
  <si>
    <t>705197</t>
  </si>
  <si>
    <t>Jamnagar Utilities &amp; Power Pvt. Ltd.</t>
  </si>
  <si>
    <t>INE936D07190</t>
  </si>
  <si>
    <t>704826</t>
  </si>
  <si>
    <t>INE414G07JG7</t>
  </si>
  <si>
    <t>706076</t>
  </si>
  <si>
    <t>INE261F08EU4</t>
  </si>
  <si>
    <t>704592</t>
  </si>
  <si>
    <t>INE414G07IR6</t>
  </si>
  <si>
    <t>704701</t>
  </si>
  <si>
    <t>INE219X07439</t>
  </si>
  <si>
    <t>2100010</t>
  </si>
  <si>
    <t>INE774D07VP7</t>
  </si>
  <si>
    <t>704995</t>
  </si>
  <si>
    <t>INE115A07QW5</t>
  </si>
  <si>
    <t>706168</t>
  </si>
  <si>
    <t>INE020B08GD4</t>
  </si>
  <si>
    <t>706191</t>
  </si>
  <si>
    <t>INE774D07VQ5</t>
  </si>
  <si>
    <t>706279</t>
  </si>
  <si>
    <t>INE414G07JU8</t>
  </si>
  <si>
    <t>705973</t>
  </si>
  <si>
    <t>Tata Capital Housing Finance Ltd.</t>
  </si>
  <si>
    <t>INE033L07IP8</t>
  </si>
  <si>
    <t>704479</t>
  </si>
  <si>
    <t>Punjab National Bank( AT1 Bond under Basel III )</t>
  </si>
  <si>
    <t>INE160A08282</t>
  </si>
  <si>
    <t>IND AA+</t>
  </si>
  <si>
    <t>706200</t>
  </si>
  <si>
    <t>INE233A08204</t>
  </si>
  <si>
    <t>706201</t>
  </si>
  <si>
    <t>INE233A08212</t>
  </si>
  <si>
    <t>703739</t>
  </si>
  <si>
    <t>Union Bank of India( AT1 Bond under Basel III )</t>
  </si>
  <si>
    <t>INE692A08193</t>
  </si>
  <si>
    <t>703918</t>
  </si>
  <si>
    <t>INE153A08105</t>
  </si>
  <si>
    <t>900335</t>
  </si>
  <si>
    <t>6.36% CGL 2031</t>
  </si>
  <si>
    <t>IN0020250141</t>
  </si>
  <si>
    <t>1905202</t>
  </si>
  <si>
    <t>7.74% State Government of Rajasthan 2033</t>
  </si>
  <si>
    <t>IN2920230355</t>
  </si>
  <si>
    <t>1103363</t>
  </si>
  <si>
    <t>INE028A16LE0</t>
  </si>
  <si>
    <t>1103529</t>
  </si>
  <si>
    <t>INE028A16LS0</t>
  </si>
  <si>
    <t>1103563</t>
  </si>
  <si>
    <t>INE261F16AP5</t>
  </si>
  <si>
    <t>1103401</t>
  </si>
  <si>
    <t>INE160A16UE2</t>
  </si>
  <si>
    <t>1801505</t>
  </si>
  <si>
    <t>91 DAY T-BILL 27.11.26</t>
  </si>
  <si>
    <t>IN002026X214</t>
  </si>
  <si>
    <t>086</t>
  </si>
  <si>
    <t>SBI Ultra Short Term Fund (Erstwhile known as SBI Ultra Short Duration Fund)</t>
  </si>
  <si>
    <t>706287</t>
  </si>
  <si>
    <t>INE322J08040</t>
  </si>
  <si>
    <t>705545</t>
  </si>
  <si>
    <t>INE1TAE08049</t>
  </si>
  <si>
    <t>705775</t>
  </si>
  <si>
    <t>INE896L07AN0</t>
  </si>
  <si>
    <t>705346</t>
  </si>
  <si>
    <t>INE115A07RA9</t>
  </si>
  <si>
    <t>705663</t>
  </si>
  <si>
    <t>INE093I07074</t>
  </si>
  <si>
    <t>CARE AA+</t>
  </si>
  <si>
    <t>705611</t>
  </si>
  <si>
    <t>INE634S07025</t>
  </si>
  <si>
    <t>705743</t>
  </si>
  <si>
    <t>INE658R07430</t>
  </si>
  <si>
    <t>704907</t>
  </si>
  <si>
    <t>INE725H08196</t>
  </si>
  <si>
    <t>706309</t>
  </si>
  <si>
    <t>Kotak Mahindra Investments Ltd.</t>
  </si>
  <si>
    <t>INE975F07IO5</t>
  </si>
  <si>
    <t>705716</t>
  </si>
  <si>
    <t>INE012I07116</t>
  </si>
  <si>
    <t>705538</t>
  </si>
  <si>
    <t>INE725H08204</t>
  </si>
  <si>
    <t>705589</t>
  </si>
  <si>
    <t>INE414G07JB8</t>
  </si>
  <si>
    <t>704683</t>
  </si>
  <si>
    <t>INE091A07208</t>
  </si>
  <si>
    <t>704298</t>
  </si>
  <si>
    <t>Indian Railway Finance Corporation Ltd.</t>
  </si>
  <si>
    <t>INE053F08304</t>
  </si>
  <si>
    <t>705744</t>
  </si>
  <si>
    <t>Phoenix Arc Pvt. Ltd.</t>
  </si>
  <si>
    <t>INE163K07139</t>
  </si>
  <si>
    <t>705745</t>
  </si>
  <si>
    <t>INE163K07147</t>
  </si>
  <si>
    <t>705746</t>
  </si>
  <si>
    <t>INE163K07154</t>
  </si>
  <si>
    <t>704692</t>
  </si>
  <si>
    <t>INE813H07382</t>
  </si>
  <si>
    <t>705662</t>
  </si>
  <si>
    <t>INE721A07RQ0</t>
  </si>
  <si>
    <t>705742</t>
  </si>
  <si>
    <t>JM Financial Products Ltd.</t>
  </si>
  <si>
    <t>INE523H07CB9</t>
  </si>
  <si>
    <t>1600020</t>
  </si>
  <si>
    <t>INE2I7H15018</t>
  </si>
  <si>
    <t>1901544</t>
  </si>
  <si>
    <t>7.15% State Government of Maharashtra 2026</t>
  </si>
  <si>
    <t>IN2220160088</t>
  </si>
  <si>
    <t>1902164</t>
  </si>
  <si>
    <t>7.42% State Government of Andhra Pradesh 2026</t>
  </si>
  <si>
    <t>IN1020160371</t>
  </si>
  <si>
    <t>1900022</t>
  </si>
  <si>
    <t>7.86% State Government of Karnataka 2027</t>
  </si>
  <si>
    <t>IN1920160117</t>
  </si>
  <si>
    <t>1011253</t>
  </si>
  <si>
    <t>INE549K14CO7</t>
  </si>
  <si>
    <t>1012147</t>
  </si>
  <si>
    <t>INE012I14TI6</t>
  </si>
  <si>
    <t>1012146</t>
  </si>
  <si>
    <t>INE012I14TJ4</t>
  </si>
  <si>
    <t>1103433</t>
  </si>
  <si>
    <t>INE237AD6166</t>
  </si>
  <si>
    <t>1103883</t>
  </si>
  <si>
    <t>INE028A16MZ3</t>
  </si>
  <si>
    <t>1103442</t>
  </si>
  <si>
    <t>INE238AD6CB1</t>
  </si>
  <si>
    <t>1103775</t>
  </si>
  <si>
    <t>INE476A16I26</t>
  </si>
  <si>
    <t>1103811</t>
  </si>
  <si>
    <t>INE160A16VR2</t>
  </si>
  <si>
    <t>1103898</t>
  </si>
  <si>
    <t>INE063P16BE6</t>
  </si>
  <si>
    <t>1103385</t>
  </si>
  <si>
    <t>INE476A16H01</t>
  </si>
  <si>
    <t>1103436</t>
  </si>
  <si>
    <t>INE028A16KW4</t>
  </si>
  <si>
    <t>1103633</t>
  </si>
  <si>
    <t>INE238AD6CA3</t>
  </si>
  <si>
    <t>1103450</t>
  </si>
  <si>
    <t>INE160A16UI3</t>
  </si>
  <si>
    <t>1103585</t>
  </si>
  <si>
    <t>INE692A16LU9</t>
  </si>
  <si>
    <t>1103583</t>
  </si>
  <si>
    <t>INE692A16LP9</t>
  </si>
  <si>
    <t>1103621</t>
  </si>
  <si>
    <t>INE476A16I00</t>
  </si>
  <si>
    <t>1801494</t>
  </si>
  <si>
    <t>91 DAY T-BILL 22.10.26</t>
  </si>
  <si>
    <t>IN002026X164</t>
  </si>
  <si>
    <t>091</t>
  </si>
  <si>
    <t>SBI Midcap Fund</t>
  </si>
  <si>
    <t>100056</t>
  </si>
  <si>
    <t>Supreme Industries Ltd.</t>
  </si>
  <si>
    <t>INE195A01028</t>
  </si>
  <si>
    <t>100235</t>
  </si>
  <si>
    <t>CRISIL Ltd.</t>
  </si>
  <si>
    <t>INE007A01025</t>
  </si>
  <si>
    <t>100314</t>
  </si>
  <si>
    <t>SRF Ltd.</t>
  </si>
  <si>
    <t>INE647A01010</t>
  </si>
  <si>
    <t>100088</t>
  </si>
  <si>
    <t>INE257A01026</t>
  </si>
  <si>
    <t>100055</t>
  </si>
  <si>
    <t>The Federal Bank Ltd.</t>
  </si>
  <si>
    <t>INE171A01029</t>
  </si>
  <si>
    <t>102610</t>
  </si>
  <si>
    <t>INE756I01012</t>
  </si>
  <si>
    <t>100843</t>
  </si>
  <si>
    <t>Dalmia Bharat Ltd.</t>
  </si>
  <si>
    <t>INE00R701025</t>
  </si>
  <si>
    <t>100022</t>
  </si>
  <si>
    <t>The Phoenix Mills Ltd.</t>
  </si>
  <si>
    <t>INE211B01039</t>
  </si>
  <si>
    <t>101432</t>
  </si>
  <si>
    <t>Star Health &amp; Allied Insurance Co. Ltd.</t>
  </si>
  <si>
    <t>INE575P01011</t>
  </si>
  <si>
    <t>100565</t>
  </si>
  <si>
    <t>Glaxosmithkline Pharmaceuticals Ltd.</t>
  </si>
  <si>
    <t>INE159A01016</t>
  </si>
  <si>
    <t>102571</t>
  </si>
  <si>
    <t>Allied Blenders And Distillers Ltd.</t>
  </si>
  <si>
    <t>INE552Z01027</t>
  </si>
  <si>
    <t>100385</t>
  </si>
  <si>
    <t>Triveni Turbine Ltd.</t>
  </si>
  <si>
    <t>INE152M01016</t>
  </si>
  <si>
    <t>100307</t>
  </si>
  <si>
    <t>The India Cements Ltd.</t>
  </si>
  <si>
    <t>INE383A01012</t>
  </si>
  <si>
    <t>092</t>
  </si>
  <si>
    <t>SBI 10 year Constant Maturity Gilt Fund (Erstwhile known as SBI Constant Maturity 10-Year Gilt Fund)</t>
  </si>
  <si>
    <t>900295</t>
  </si>
  <si>
    <t>7.18% CGL 2037</t>
  </si>
  <si>
    <t>IN0020230077</t>
  </si>
  <si>
    <t>900313</t>
  </si>
  <si>
    <t>6.79% CGL 2034</t>
  </si>
  <si>
    <t>IN0020240126</t>
  </si>
  <si>
    <t>094</t>
  </si>
  <si>
    <t>SBI Comma Fund</t>
  </si>
  <si>
    <t>100258</t>
  </si>
  <si>
    <t>Arvind Ltd.</t>
  </si>
  <si>
    <t>INE034A01011</t>
  </si>
  <si>
    <t>100267</t>
  </si>
  <si>
    <t>Oil India Ltd.</t>
  </si>
  <si>
    <t>INE274J01014</t>
  </si>
  <si>
    <t>101696</t>
  </si>
  <si>
    <t>Shyam Metalics and Energy Ltd.</t>
  </si>
  <si>
    <t>INE810G01011</t>
  </si>
  <si>
    <t>101686</t>
  </si>
  <si>
    <t>Jindal Stainless Ltd.</t>
  </si>
  <si>
    <t>INE220G01021</t>
  </si>
  <si>
    <t>102845</t>
  </si>
  <si>
    <t>CMR Green Technologies Ltd.</t>
  </si>
  <si>
    <t>INE00WV01027</t>
  </si>
  <si>
    <t>100388</t>
  </si>
  <si>
    <t>Balrampur Chini Mills Ltd.</t>
  </si>
  <si>
    <t>INE119A01028</t>
  </si>
  <si>
    <t>Hindustan Petroleum Corporation Ltd.</t>
  </si>
  <si>
    <t>INE094A01015</t>
  </si>
  <si>
    <t>100225</t>
  </si>
  <si>
    <t>Hindustan Zinc Ltd.</t>
  </si>
  <si>
    <t>INE267A01025</t>
  </si>
  <si>
    <t>100442</t>
  </si>
  <si>
    <t>Coromandel International Ltd.</t>
  </si>
  <si>
    <t>INE169A01031</t>
  </si>
  <si>
    <t>100178</t>
  </si>
  <si>
    <t>Ambuja Cements Ltd.</t>
  </si>
  <si>
    <t>INE079A01024</t>
  </si>
  <si>
    <t>100550</t>
  </si>
  <si>
    <t>Sagar Cements Ltd.</t>
  </si>
  <si>
    <t>INE229C01021</t>
  </si>
  <si>
    <t>102838</t>
  </si>
  <si>
    <t>Vedanta Power Ltd.</t>
  </si>
  <si>
    <t>INE694L01019</t>
  </si>
  <si>
    <t>097</t>
  </si>
  <si>
    <t>SBI Gilt Fund (Erstwhile known as SBI Magnum Gilt Fund)</t>
  </si>
  <si>
    <t>900338</t>
  </si>
  <si>
    <t>7.71% CGL 2066</t>
  </si>
  <si>
    <t>IN0020260033</t>
  </si>
  <si>
    <t>900333</t>
  </si>
  <si>
    <t>7.43% CGL 2076</t>
  </si>
  <si>
    <t>IN0020250117</t>
  </si>
  <si>
    <t>1906356</t>
  </si>
  <si>
    <t>7.58% State Government of West Bengal 2042</t>
  </si>
  <si>
    <t>IN3420250232</t>
  </si>
  <si>
    <t>1906766</t>
  </si>
  <si>
    <t>7.37% State Government of Chhattisgarh 2031</t>
  </si>
  <si>
    <t>IN3520260016</t>
  </si>
  <si>
    <t>1906642</t>
  </si>
  <si>
    <t>7.79% State Government of West Bengal 2045</t>
  </si>
  <si>
    <t>IN3420250430</t>
  </si>
  <si>
    <t>099</t>
  </si>
  <si>
    <t>SBI Flexicap Fund</t>
  </si>
  <si>
    <t>101741</t>
  </si>
  <si>
    <t>Pearl Global Industries Ltd.</t>
  </si>
  <si>
    <t>INE940H01022</t>
  </si>
  <si>
    <t>100033</t>
  </si>
  <si>
    <t>INE562A01011</t>
  </si>
  <si>
    <t>100453</t>
  </si>
  <si>
    <t>RBL Bank Ltd.</t>
  </si>
  <si>
    <t>INE976G01028</t>
  </si>
  <si>
    <t>100094</t>
  </si>
  <si>
    <t>INE029A01011</t>
  </si>
  <si>
    <t>102157</t>
  </si>
  <si>
    <t>Emcure Pharmaceuticals Ltd.</t>
  </si>
  <si>
    <t>INE168P01015</t>
  </si>
  <si>
    <t>102702</t>
  </si>
  <si>
    <t>Pine Labs Ltd.</t>
  </si>
  <si>
    <t>INE15B701018</t>
  </si>
  <si>
    <t>100562</t>
  </si>
  <si>
    <t>Power Mech Projects Ltd.</t>
  </si>
  <si>
    <t>INE211R01019</t>
  </si>
  <si>
    <t>100717</t>
  </si>
  <si>
    <t>Star Cement Ltd.</t>
  </si>
  <si>
    <t>INE460H01021</t>
  </si>
  <si>
    <t>100663</t>
  </si>
  <si>
    <t>AU Small Finance Bank Ltd.</t>
  </si>
  <si>
    <t>INE949L01017</t>
  </si>
  <si>
    <t>100536</t>
  </si>
  <si>
    <t>VIP Industries Ltd.</t>
  </si>
  <si>
    <t>INE054A01027</t>
  </si>
  <si>
    <t>3000010</t>
  </si>
  <si>
    <t>Nvidia Corporation</t>
  </si>
  <si>
    <t>US67066G1040</t>
  </si>
  <si>
    <t>IT - Hardware</t>
  </si>
  <si>
    <t>101</t>
  </si>
  <si>
    <t>SBI Multi Asset Allocation Fund</t>
  </si>
  <si>
    <t>101366</t>
  </si>
  <si>
    <t>Aditya Birla Sun Life Amc Ltd.</t>
  </si>
  <si>
    <t>INE404A01024</t>
  </si>
  <si>
    <t>100675</t>
  </si>
  <si>
    <t>VRL Logistics Ltd.</t>
  </si>
  <si>
    <t>INE366I01010</t>
  </si>
  <si>
    <t>100773</t>
  </si>
  <si>
    <t>Hindustan Aeronautics Ltd.</t>
  </si>
  <si>
    <t>INE066F01020</t>
  </si>
  <si>
    <t>102760</t>
  </si>
  <si>
    <t>Sedemac Mechatronics Ltd.</t>
  </si>
  <si>
    <t>INE00XB01019</t>
  </si>
  <si>
    <t>100259</t>
  </si>
  <si>
    <t>Kalpataru Projects International Ltd.</t>
  </si>
  <si>
    <t>INE220B01022</t>
  </si>
  <si>
    <t>100085</t>
  </si>
  <si>
    <t>Ashoka Buildcon Ltd.</t>
  </si>
  <si>
    <t>INE442H01029</t>
  </si>
  <si>
    <t>100768</t>
  </si>
  <si>
    <t>V-Mart Retail Ltd.</t>
  </si>
  <si>
    <t>INE665J01013</t>
  </si>
  <si>
    <t>100292</t>
  </si>
  <si>
    <t>Steel Authority of India Ltd.</t>
  </si>
  <si>
    <t>INE114A01011</t>
  </si>
  <si>
    <t>100138</t>
  </si>
  <si>
    <t>PVR Inox Ltd.</t>
  </si>
  <si>
    <t>INE191H01014</t>
  </si>
  <si>
    <t>Entertainment</t>
  </si>
  <si>
    <t>102878</t>
  </si>
  <si>
    <t>Shiprocket Ltd.</t>
  </si>
  <si>
    <t>INE0FOO01011</t>
  </si>
  <si>
    <t>101801</t>
  </si>
  <si>
    <t>Elin Electronics Ltd.</t>
  </si>
  <si>
    <t>INE050401020</t>
  </si>
  <si>
    <t>102924</t>
  </si>
  <si>
    <t>Moneyview Ltd.</t>
  </si>
  <si>
    <t>INE0PTN01011</t>
  </si>
  <si>
    <t>3200006</t>
  </si>
  <si>
    <t>Knowledge Realty Trust</t>
  </si>
  <si>
    <t>INE1JAR25012</t>
  </si>
  <si>
    <t>705901</t>
  </si>
  <si>
    <t>INE556F08LC0</t>
  </si>
  <si>
    <t>706171</t>
  </si>
  <si>
    <t>INE756I07FQ4</t>
  </si>
  <si>
    <t>706141</t>
  </si>
  <si>
    <t>INE192U07392</t>
  </si>
  <si>
    <t>704778</t>
  </si>
  <si>
    <t>INE121A07SB3</t>
  </si>
  <si>
    <t>706213</t>
  </si>
  <si>
    <t>INE121A08PZ6</t>
  </si>
  <si>
    <t>705442</t>
  </si>
  <si>
    <t>INE896L07AK6</t>
  </si>
  <si>
    <t>705031</t>
  </si>
  <si>
    <t>INE233A08154</t>
  </si>
  <si>
    <t>705933</t>
  </si>
  <si>
    <t>INE134E08OC3</t>
  </si>
  <si>
    <t>706130</t>
  </si>
  <si>
    <t>TVS Credit Services Ltd.</t>
  </si>
  <si>
    <t>INE729N08055</t>
  </si>
  <si>
    <t>704631</t>
  </si>
  <si>
    <t>SMFG India Home Finance Co. Ltd.</t>
  </si>
  <si>
    <t>INE213W07277</t>
  </si>
  <si>
    <t>704976</t>
  </si>
  <si>
    <t>INE556F08KT6</t>
  </si>
  <si>
    <t>706233</t>
  </si>
  <si>
    <t>INE756I07FR2</t>
  </si>
  <si>
    <t>706296</t>
  </si>
  <si>
    <t>INE729N08071</t>
  </si>
  <si>
    <t>706155</t>
  </si>
  <si>
    <t>INE377Y07656</t>
  </si>
  <si>
    <t>704693</t>
  </si>
  <si>
    <t>Mahindra Rural Housing Finance Ltd.</t>
  </si>
  <si>
    <t>INE950O07446</t>
  </si>
  <si>
    <t>900327</t>
  </si>
  <si>
    <t>6.01% CGL 2030</t>
  </si>
  <si>
    <t>IN0020250067</t>
  </si>
  <si>
    <t>1010872</t>
  </si>
  <si>
    <t>INE012I14SG2</t>
  </si>
  <si>
    <t>417210</t>
  </si>
  <si>
    <t>SBI Gold ETF</t>
  </si>
  <si>
    <t>INF200KA16D8</t>
  </si>
  <si>
    <t>2800002</t>
  </si>
  <si>
    <t>SBI Silver ETF</t>
  </si>
  <si>
    <t>INF200KB1217</t>
  </si>
  <si>
    <t>103</t>
  </si>
  <si>
    <t>SBI Large Cap Fund</t>
  </si>
  <si>
    <t>102687</t>
  </si>
  <si>
    <t>SKF India (Industrial) Ltd.</t>
  </si>
  <si>
    <t>INE2J8701016</t>
  </si>
  <si>
    <t>100237</t>
  </si>
  <si>
    <t>SKF India Ltd.</t>
  </si>
  <si>
    <t>INE640A01023</t>
  </si>
  <si>
    <t>102839</t>
  </si>
  <si>
    <t>Vedanta Oil and Gas Ltd.</t>
  </si>
  <si>
    <t>INE704J01044</t>
  </si>
  <si>
    <t>102837</t>
  </si>
  <si>
    <t>Vedanta Iron and Steel Ltd.</t>
  </si>
  <si>
    <t>INE1CLE01013</t>
  </si>
  <si>
    <t>114</t>
  </si>
  <si>
    <t>SBI Arbitrage Fund (Erstwhile known as SBI Arbitrage Opportunities Fund)</t>
  </si>
  <si>
    <t>100174</t>
  </si>
  <si>
    <t>Vodafone Idea Ltd.</t>
  </si>
  <si>
    <t>INE669E01016</t>
  </si>
  <si>
    <t>100781</t>
  </si>
  <si>
    <t>Adani Green Energy Ltd.</t>
  </si>
  <si>
    <t>INE364U01010</t>
  </si>
  <si>
    <t>100191</t>
  </si>
  <si>
    <t>INE476A01022</t>
  </si>
  <si>
    <t>100194</t>
  </si>
  <si>
    <t>INE134E01011</t>
  </si>
  <si>
    <t>100211</t>
  </si>
  <si>
    <t>IDFC First Bank Ltd.</t>
  </si>
  <si>
    <t>INE092T01019</t>
  </si>
  <si>
    <t>100185</t>
  </si>
  <si>
    <t>INE245A01021</t>
  </si>
  <si>
    <t>100098</t>
  </si>
  <si>
    <t>Glenmark Pharmaceuticals Ltd.</t>
  </si>
  <si>
    <t>INE935A01035</t>
  </si>
  <si>
    <t>101255</t>
  </si>
  <si>
    <t>Kalyan Jewellers India Ltd.</t>
  </si>
  <si>
    <t>INE303R01014</t>
  </si>
  <si>
    <t>100013</t>
  </si>
  <si>
    <t>IndusInd Bank Ltd.</t>
  </si>
  <si>
    <t>INE095A01012</t>
  </si>
  <si>
    <t>100416</t>
  </si>
  <si>
    <t>INE776C01039</t>
  </si>
  <si>
    <t>100816</t>
  </si>
  <si>
    <t>APL Apollo Tubes Ltd.</t>
  </si>
  <si>
    <t>INE702C01027</t>
  </si>
  <si>
    <t>100122</t>
  </si>
  <si>
    <t>INE692A01016</t>
  </si>
  <si>
    <t>100435</t>
  </si>
  <si>
    <t>Crompton Greaves Consumer Electricals Ltd.</t>
  </si>
  <si>
    <t>INE299U01018</t>
  </si>
  <si>
    <t>100665</t>
  </si>
  <si>
    <t>INE674K01013</t>
  </si>
  <si>
    <t>101063</t>
  </si>
  <si>
    <t>Hitachi Energy India Ltd.</t>
  </si>
  <si>
    <t>INE07Y701011</t>
  </si>
  <si>
    <t>101670</t>
  </si>
  <si>
    <t>Patanjali Foods Ltd.</t>
  </si>
  <si>
    <t>INE619A01035</t>
  </si>
  <si>
    <t>100746</t>
  </si>
  <si>
    <t>KEI Industries Ltd.</t>
  </si>
  <si>
    <t>INE878B01027</t>
  </si>
  <si>
    <t>100324</t>
  </si>
  <si>
    <t>NBCC (India) Ltd.</t>
  </si>
  <si>
    <t>INE095N01031</t>
  </si>
  <si>
    <t>101617</t>
  </si>
  <si>
    <t>INE670K01029</t>
  </si>
  <si>
    <t>100123</t>
  </si>
  <si>
    <t>GE Vernova T&amp;D India Ltd.</t>
  </si>
  <si>
    <t>INE200A01026</t>
  </si>
  <si>
    <t>100096</t>
  </si>
  <si>
    <t>Container Corporation of India Ltd.</t>
  </si>
  <si>
    <t>INE111A01025</t>
  </si>
  <si>
    <t>100029</t>
  </si>
  <si>
    <t>Mphasis Ltd.</t>
  </si>
  <si>
    <t>INE356A01018</t>
  </si>
  <si>
    <t>100358</t>
  </si>
  <si>
    <t>Suzlon Energy Ltd.</t>
  </si>
  <si>
    <t>INE040H01021</t>
  </si>
  <si>
    <t>100236</t>
  </si>
  <si>
    <t>L&amp;T Finance Ltd.</t>
  </si>
  <si>
    <t>INE498L01015</t>
  </si>
  <si>
    <t>100042</t>
  </si>
  <si>
    <t>INE115A01026</t>
  </si>
  <si>
    <t>100477</t>
  </si>
  <si>
    <t>INE572E01012</t>
  </si>
  <si>
    <t>100017</t>
  </si>
  <si>
    <t>National Aluminium Company Ltd.</t>
  </si>
  <si>
    <t>INE139A01034</t>
  </si>
  <si>
    <t>100896</t>
  </si>
  <si>
    <t>Polycab India Ltd.</t>
  </si>
  <si>
    <t>INE455K01017</t>
  </si>
  <si>
    <t>100134</t>
  </si>
  <si>
    <t>Inox Wind Ltd.</t>
  </si>
  <si>
    <t>INE066P01011</t>
  </si>
  <si>
    <t>100105</t>
  </si>
  <si>
    <t>Marico Ltd.</t>
  </si>
  <si>
    <t>INE196A01026</t>
  </si>
  <si>
    <t>100755</t>
  </si>
  <si>
    <t>Amber Enterprises India Ltd.</t>
  </si>
  <si>
    <t>INE371P01015</t>
  </si>
  <si>
    <t>100325</t>
  </si>
  <si>
    <t>Bajaj Holdings &amp; Investment Ltd.</t>
  </si>
  <si>
    <t>INE118A01012</t>
  </si>
  <si>
    <t>100670</t>
  </si>
  <si>
    <t>Tube Investments of India Ltd.</t>
  </si>
  <si>
    <t>INE974X01010</t>
  </si>
  <si>
    <t>102196</t>
  </si>
  <si>
    <t>Premier Energies Ltd</t>
  </si>
  <si>
    <t>INE0BS701011</t>
  </si>
  <si>
    <t>100195</t>
  </si>
  <si>
    <t>INE020B01018</t>
  </si>
  <si>
    <t>100533</t>
  </si>
  <si>
    <t>Radico Khaitan Ltd.</t>
  </si>
  <si>
    <t>INE944F01028</t>
  </si>
  <si>
    <t>102161</t>
  </si>
  <si>
    <t>PG Electroplast Ltd.</t>
  </si>
  <si>
    <t>INE457L01029</t>
  </si>
  <si>
    <t>100913</t>
  </si>
  <si>
    <t>Rail Vikas Nigam Ltd.</t>
  </si>
  <si>
    <t>INE415G01027</t>
  </si>
  <si>
    <t>100872</t>
  </si>
  <si>
    <t>KPIT Technologies Ltd.</t>
  </si>
  <si>
    <t>INE04I401011</t>
  </si>
  <si>
    <t>100127</t>
  </si>
  <si>
    <t>CG Power and Industrial Solutions Ltd.</t>
  </si>
  <si>
    <t>INE067A01029</t>
  </si>
  <si>
    <t>102457</t>
  </si>
  <si>
    <t>Sagility Ltd.</t>
  </si>
  <si>
    <t>INE0W2G01015</t>
  </si>
  <si>
    <t>100742</t>
  </si>
  <si>
    <t>Force Motors Ltd.</t>
  </si>
  <si>
    <t>INE451A01017</t>
  </si>
  <si>
    <t>100004</t>
  </si>
  <si>
    <t>Zydus Lifesciences Ltd.</t>
  </si>
  <si>
    <t>INE010B01027</t>
  </si>
  <si>
    <t>100315</t>
  </si>
  <si>
    <t>Prestige Estates Projects Ltd.</t>
  </si>
  <si>
    <t>INE811K01011</t>
  </si>
  <si>
    <t>100117</t>
  </si>
  <si>
    <t>Tata Elxsi Ltd.</t>
  </si>
  <si>
    <t>INE670A01012</t>
  </si>
  <si>
    <t>100148</t>
  </si>
  <si>
    <t>INE338I01027</t>
  </si>
  <si>
    <t>101184</t>
  </si>
  <si>
    <t>Mazagon Dock Shipbuilders Ltd.</t>
  </si>
  <si>
    <t>INE249Z01020</t>
  </si>
  <si>
    <t>100456</t>
  </si>
  <si>
    <t>Bank of Maharashtra</t>
  </si>
  <si>
    <t>INE457A01014</t>
  </si>
  <si>
    <t>100739</t>
  </si>
  <si>
    <t>UNO Minda Ltd.</t>
  </si>
  <si>
    <t>INE405E01023</t>
  </si>
  <si>
    <t>100638</t>
  </si>
  <si>
    <t>Godfrey Phillips India Ltd.</t>
  </si>
  <si>
    <t>INE260B01028</t>
  </si>
  <si>
    <t>1103905</t>
  </si>
  <si>
    <t>INE040A16KF4</t>
  </si>
  <si>
    <t>1103370</t>
  </si>
  <si>
    <t>INE028A16LG5</t>
  </si>
  <si>
    <t>1103798</t>
  </si>
  <si>
    <t>INE476A16K30</t>
  </si>
  <si>
    <t>1103888</t>
  </si>
  <si>
    <t>INE028A16NA4</t>
  </si>
  <si>
    <t>1103628</t>
  </si>
  <si>
    <t>INE090AD6337</t>
  </si>
  <si>
    <t>1103584</t>
  </si>
  <si>
    <t>INE556F16CD0</t>
  </si>
  <si>
    <t>400003</t>
  </si>
  <si>
    <t>INF200K01UT4</t>
  </si>
  <si>
    <t>417108</t>
  </si>
  <si>
    <t>INF200K01SZ5</t>
  </si>
  <si>
    <t>144</t>
  </si>
  <si>
    <t>SBI Infrastructure Fund</t>
  </si>
  <si>
    <t>101949</t>
  </si>
  <si>
    <t>Samhi Hotels Ltd.</t>
  </si>
  <si>
    <t>INE08U801020</t>
  </si>
  <si>
    <t>102611</t>
  </si>
  <si>
    <t>Kalpataru Ltd.</t>
  </si>
  <si>
    <t>INE227J01012</t>
  </si>
  <si>
    <t>100498</t>
  </si>
  <si>
    <t>Ahluwalia Contracts (India) Ltd.</t>
  </si>
  <si>
    <t>INE758C01029</t>
  </si>
  <si>
    <t>100512</t>
  </si>
  <si>
    <t>Elgi Equipments Ltd.</t>
  </si>
  <si>
    <t>INE285A01027</t>
  </si>
  <si>
    <t>102872</t>
  </si>
  <si>
    <t>Juniper Green Energy Ltd.</t>
  </si>
  <si>
    <t>INE05C901015</t>
  </si>
  <si>
    <t>102715</t>
  </si>
  <si>
    <t>Marine Electrical (I) Ltd.</t>
  </si>
  <si>
    <t>INE01JE01028</t>
  </si>
  <si>
    <t>SBI Ultra Short to Short Term Fund (Erstwhile known as SBI Low Duration Fund)</t>
  </si>
  <si>
    <t>705991</t>
  </si>
  <si>
    <t>INE403D08314</t>
  </si>
  <si>
    <t>705546</t>
  </si>
  <si>
    <t>INE1TAE08056</t>
  </si>
  <si>
    <t>706186</t>
  </si>
  <si>
    <t>INE660A07SE4</t>
  </si>
  <si>
    <t>706199</t>
  </si>
  <si>
    <t>Housing and Urban Development Corporation Ltd.</t>
  </si>
  <si>
    <t>INE031A08AC8</t>
  </si>
  <si>
    <t>704647</t>
  </si>
  <si>
    <t>INE725H08188</t>
  </si>
  <si>
    <t>706093</t>
  </si>
  <si>
    <t>INE414G07JW4</t>
  </si>
  <si>
    <t>700703</t>
  </si>
  <si>
    <t>INE134E08IX1</t>
  </si>
  <si>
    <t>705216</t>
  </si>
  <si>
    <t>INE831R07540</t>
  </si>
  <si>
    <t>705529</t>
  </si>
  <si>
    <t>INE261F08EP4</t>
  </si>
  <si>
    <t>705720</t>
  </si>
  <si>
    <t>INE403D08298</t>
  </si>
  <si>
    <t>706298</t>
  </si>
  <si>
    <t>INE020B08GL7</t>
  </si>
  <si>
    <t>705772</t>
  </si>
  <si>
    <t>INE685A07132</t>
  </si>
  <si>
    <t>705487</t>
  </si>
  <si>
    <t>Tata Chemicals Ltd.</t>
  </si>
  <si>
    <t>INE092A08071</t>
  </si>
  <si>
    <t>704966</t>
  </si>
  <si>
    <t>INE634S07033</t>
  </si>
  <si>
    <t>705475</t>
  </si>
  <si>
    <t>INE020B08FX4</t>
  </si>
  <si>
    <t>1600015</t>
  </si>
  <si>
    <t>INE16J715027</t>
  </si>
  <si>
    <t>IND AAA(SO)</t>
  </si>
  <si>
    <t>900254</t>
  </si>
  <si>
    <t>7.38% CGL 2027</t>
  </si>
  <si>
    <t>IN0020220037</t>
  </si>
  <si>
    <t>900002</t>
  </si>
  <si>
    <t>8.28% CGL 2027</t>
  </si>
  <si>
    <t>IN0020070069</t>
  </si>
  <si>
    <t>1103486</t>
  </si>
  <si>
    <t>INE562A16QI8</t>
  </si>
  <si>
    <t>1103443</t>
  </si>
  <si>
    <t>INE028A16LH3</t>
  </si>
  <si>
    <t>148</t>
  </si>
  <si>
    <t>SBI Short Term Fund (Erstwhile known as SBI Short Term Debt Fund)</t>
  </si>
  <si>
    <t>705625</t>
  </si>
  <si>
    <t>INE790Z07061</t>
  </si>
  <si>
    <t>704983</t>
  </si>
  <si>
    <t>INE950O07495</t>
  </si>
  <si>
    <t>706194</t>
  </si>
  <si>
    <t>INE18UV07020</t>
  </si>
  <si>
    <t>704408</t>
  </si>
  <si>
    <t>INE936D07182</t>
  </si>
  <si>
    <t>705353</t>
  </si>
  <si>
    <t>INE0NR607058</t>
  </si>
  <si>
    <t>706174</t>
  </si>
  <si>
    <t>INE976I07DF6</t>
  </si>
  <si>
    <t>704997</t>
  </si>
  <si>
    <t>INE0CCU07132</t>
  </si>
  <si>
    <t>701491</t>
  </si>
  <si>
    <t>INE134E08JX9</t>
  </si>
  <si>
    <t>705336</t>
  </si>
  <si>
    <t>INE692Q07563</t>
  </si>
  <si>
    <t>706264</t>
  </si>
  <si>
    <t>INE494B08051</t>
  </si>
  <si>
    <t>CARE AAA</t>
  </si>
  <si>
    <t>706263</t>
  </si>
  <si>
    <t>INE725H08295</t>
  </si>
  <si>
    <t>706172</t>
  </si>
  <si>
    <t>INE033L07IT0</t>
  </si>
  <si>
    <t>705623</t>
  </si>
  <si>
    <t>INE403D08272</t>
  </si>
  <si>
    <t>706187</t>
  </si>
  <si>
    <t>INE0KUG08142</t>
  </si>
  <si>
    <t>705506</t>
  </si>
  <si>
    <t>Sustainable Energy Infra Trust</t>
  </si>
  <si>
    <t>INE0R8O07036</t>
  </si>
  <si>
    <t>706308</t>
  </si>
  <si>
    <t>RJ Corp Ltd.</t>
  </si>
  <si>
    <t>INE460K08079</t>
  </si>
  <si>
    <t>706211</t>
  </si>
  <si>
    <t>INE296A07UA1</t>
  </si>
  <si>
    <t>705428</t>
  </si>
  <si>
    <t>Aadhar Housing Finance Ltd.</t>
  </si>
  <si>
    <t>INE883F07405</t>
  </si>
  <si>
    <t>705635</t>
  </si>
  <si>
    <t>INE950O07529</t>
  </si>
  <si>
    <t>705429</t>
  </si>
  <si>
    <t>INE414G07JO1</t>
  </si>
  <si>
    <t>705199</t>
  </si>
  <si>
    <t>INE377Y07532</t>
  </si>
  <si>
    <t>705717</t>
  </si>
  <si>
    <t>INE18UV07012</t>
  </si>
  <si>
    <t>705331</t>
  </si>
  <si>
    <t>INE831R07573</t>
  </si>
  <si>
    <t>705669</t>
  </si>
  <si>
    <t>INE950O07537</t>
  </si>
  <si>
    <t>704984</t>
  </si>
  <si>
    <t>INE403D08231</t>
  </si>
  <si>
    <t>704578</t>
  </si>
  <si>
    <t>Nexus Select Trust</t>
  </si>
  <si>
    <t>INE0NDH07027</t>
  </si>
  <si>
    <t>705747</t>
  </si>
  <si>
    <t>INE163K07162</t>
  </si>
  <si>
    <t>705596</t>
  </si>
  <si>
    <t>INE316Z08055</t>
  </si>
  <si>
    <t>705597</t>
  </si>
  <si>
    <t>INE316Z08063</t>
  </si>
  <si>
    <t>706293</t>
  </si>
  <si>
    <t>INE916DA7TO5</t>
  </si>
  <si>
    <t>1600016</t>
  </si>
  <si>
    <t>INE16J715035</t>
  </si>
  <si>
    <t>1906550</t>
  </si>
  <si>
    <t>7.31% State Government of Karnataka 2033</t>
  </si>
  <si>
    <t>IN1920250264</t>
  </si>
  <si>
    <t>1906781</t>
  </si>
  <si>
    <t>7.43% State Government of Gujarat 2035</t>
  </si>
  <si>
    <t>IN1520260093</t>
  </si>
  <si>
    <t>1906803</t>
  </si>
  <si>
    <t>7.58% State Government of West Bengal 2035</t>
  </si>
  <si>
    <t>IN3420260041</t>
  </si>
  <si>
    <t>1905088</t>
  </si>
  <si>
    <t>7.66% State Government of Tamil Nadu 2033</t>
  </si>
  <si>
    <t>IN3120230344</t>
  </si>
  <si>
    <t>1905800</t>
  </si>
  <si>
    <t>7.17% State Government of Tamil Nadu 2033</t>
  </si>
  <si>
    <t>IN3120240574</t>
  </si>
  <si>
    <t>1103632</t>
  </si>
  <si>
    <t>INE238AD6BW9</t>
  </si>
  <si>
    <t>1103864</t>
  </si>
  <si>
    <t>INE028A16KY0</t>
  </si>
  <si>
    <t>5100024</t>
  </si>
  <si>
    <t>GOI 15.06.2027 GOV</t>
  </si>
  <si>
    <t>IN000627C058</t>
  </si>
  <si>
    <t>186</t>
  </si>
  <si>
    <t>Gold</t>
  </si>
  <si>
    <t>500001</t>
  </si>
  <si>
    <t>IDIA00500001</t>
  </si>
  <si>
    <t>192</t>
  </si>
  <si>
    <t>SBI PSU Fund</t>
  </si>
  <si>
    <t>100129</t>
  </si>
  <si>
    <t>Engineers India Ltd.</t>
  </si>
  <si>
    <t>INE510A01028</t>
  </si>
  <si>
    <t>100733</t>
  </si>
  <si>
    <t>General Insurance Corporation of India</t>
  </si>
  <si>
    <t>INE481Y01014</t>
  </si>
  <si>
    <t>100219</t>
  </si>
  <si>
    <t>Indraprastha Gas Ltd.</t>
  </si>
  <si>
    <t>INE203G01027</t>
  </si>
  <si>
    <t>102681</t>
  </si>
  <si>
    <t>Canara Robeco Asset Management Company Ltd.</t>
  </si>
  <si>
    <t>INE218I01013</t>
  </si>
  <si>
    <t>246</t>
  </si>
  <si>
    <t>SBI Gold Fund</t>
  </si>
  <si>
    <t>326</t>
  </si>
  <si>
    <t>SBI BSE Sensex ETF</t>
  </si>
  <si>
    <t>346</t>
  </si>
  <si>
    <t>SBI Smallcap Fund</t>
  </si>
  <si>
    <t>102597</t>
  </si>
  <si>
    <t>Ather Energy Ltd.</t>
  </si>
  <si>
    <t>INE0LEZ01016</t>
  </si>
  <si>
    <t>100256</t>
  </si>
  <si>
    <t>City Union Bank Ltd.</t>
  </si>
  <si>
    <t>INE491A01021</t>
  </si>
  <si>
    <t>102654</t>
  </si>
  <si>
    <t>Belrise Industries Ltd.</t>
  </si>
  <si>
    <t>INE894V01022</t>
  </si>
  <si>
    <t>101404</t>
  </si>
  <si>
    <t>AnandRathi Wealth Ltd.</t>
  </si>
  <si>
    <t>INE463V01026</t>
  </si>
  <si>
    <t>101352</t>
  </si>
  <si>
    <t>Sansera Engineering Ltd.</t>
  </si>
  <si>
    <t>INE953O01021</t>
  </si>
  <si>
    <t>102041</t>
  </si>
  <si>
    <t>Happy Forgings Ltd.</t>
  </si>
  <si>
    <t>INE330T01021</t>
  </si>
  <si>
    <t>101929</t>
  </si>
  <si>
    <t>SBFC Finance Ltd.</t>
  </si>
  <si>
    <t>INE423Y01016</t>
  </si>
  <si>
    <t>100873</t>
  </si>
  <si>
    <t>INE427F01016</t>
  </si>
  <si>
    <t>100561</t>
  </si>
  <si>
    <t>RHI Magnesita India Ltd.</t>
  </si>
  <si>
    <t>INE743M01012</t>
  </si>
  <si>
    <t>100586</t>
  </si>
  <si>
    <t>Ratnamani Metals &amp; Tubes Ltd.</t>
  </si>
  <si>
    <t>INE703B01027</t>
  </si>
  <si>
    <t>101102</t>
  </si>
  <si>
    <t>ESAB India Ltd.</t>
  </si>
  <si>
    <t>INE284A01012</t>
  </si>
  <si>
    <t>101708</t>
  </si>
  <si>
    <t>Electronics Mart India Ltd.</t>
  </si>
  <si>
    <t>INE02YR01019</t>
  </si>
  <si>
    <t>101303</t>
  </si>
  <si>
    <t>Dodla Dairy Ltd.</t>
  </si>
  <si>
    <t>INE021O01019</t>
  </si>
  <si>
    <t>100941</t>
  </si>
  <si>
    <t>CSB Bank Ltd.</t>
  </si>
  <si>
    <t>INE679A01013</t>
  </si>
  <si>
    <t>102750</t>
  </si>
  <si>
    <t>Fractal Analytics Ltd.</t>
  </si>
  <si>
    <t>INE212S01015</t>
  </si>
  <si>
    <t>101434</t>
  </si>
  <si>
    <t>CMS Info Systems Ltd.</t>
  </si>
  <si>
    <t>INE925R01014</t>
  </si>
  <si>
    <t>101346</t>
  </si>
  <si>
    <t>Chemplast Sanmar Ltd.</t>
  </si>
  <si>
    <t>INE488A01050</t>
  </si>
  <si>
    <t>101782</t>
  </si>
  <si>
    <t>Archean Chemical Industries Ltd.</t>
  </si>
  <si>
    <t>INE128X01021</t>
  </si>
  <si>
    <t>100541</t>
  </si>
  <si>
    <t>Rajratan Global Wire Ltd.</t>
  </si>
  <si>
    <t>INE451D01029</t>
  </si>
  <si>
    <t>101397</t>
  </si>
  <si>
    <t>Go Fashion (India) Ltd.</t>
  </si>
  <si>
    <t>INE0BJS01011</t>
  </si>
  <si>
    <t>102875</t>
  </si>
  <si>
    <t>Dhoot Transmission Ltd.</t>
  </si>
  <si>
    <t>INE01NH01023</t>
  </si>
  <si>
    <t>102568</t>
  </si>
  <si>
    <t>Ajax Engineering Ltd.</t>
  </si>
  <si>
    <t>INE274Y01021</t>
  </si>
  <si>
    <t>102710</t>
  </si>
  <si>
    <t>Physicswallah Ltd.</t>
  </si>
  <si>
    <t>INE0LP301011</t>
  </si>
  <si>
    <t>Other Consumer Services</t>
  </si>
  <si>
    <t>348</t>
  </si>
  <si>
    <t>SBI Banking and PSU Debt Fund (Erstwhile known as SBI Banking &amp; PSU Fund)</t>
  </si>
  <si>
    <t>704651</t>
  </si>
  <si>
    <t>ONGC Petro Additions Ltd.</t>
  </si>
  <si>
    <t>INE163N08289</t>
  </si>
  <si>
    <t>704185</t>
  </si>
  <si>
    <t>INE129A08014</t>
  </si>
  <si>
    <t>703087</t>
  </si>
  <si>
    <t>Punjab National Bank( Tier II Bond under Basel III )</t>
  </si>
  <si>
    <t>INE160A08191</t>
  </si>
  <si>
    <t>704615</t>
  </si>
  <si>
    <t>INE261F08EF5</t>
  </si>
  <si>
    <t>704160</t>
  </si>
  <si>
    <t>INE020B08EH0</t>
  </si>
  <si>
    <t>704601</t>
  </si>
  <si>
    <t>INE556F08KM1</t>
  </si>
  <si>
    <t>706234</t>
  </si>
  <si>
    <t>INE572E07308</t>
  </si>
  <si>
    <t>702410</t>
  </si>
  <si>
    <t>INE848E07AV9</t>
  </si>
  <si>
    <t>704638</t>
  </si>
  <si>
    <t>INE556F08KN9</t>
  </si>
  <si>
    <t>700732</t>
  </si>
  <si>
    <t>INE020B08AH8</t>
  </si>
  <si>
    <t>704666</t>
  </si>
  <si>
    <t>INE848E07AQ9</t>
  </si>
  <si>
    <t>704005</t>
  </si>
  <si>
    <t>INE020B08EA5</t>
  </si>
  <si>
    <t>705930</t>
  </si>
  <si>
    <t>INE020B08GB8</t>
  </si>
  <si>
    <t>705788</t>
  </si>
  <si>
    <t>INE062A08405</t>
  </si>
  <si>
    <t>704678</t>
  </si>
  <si>
    <t>Canara Bank( AT1 Bond Under Basel III )</t>
  </si>
  <si>
    <t>INE476A08225</t>
  </si>
  <si>
    <t>701753</t>
  </si>
  <si>
    <t>INE752E07KA6</t>
  </si>
  <si>
    <t>702411</t>
  </si>
  <si>
    <t>INE848E07AW7</t>
  </si>
  <si>
    <t>1901211</t>
  </si>
  <si>
    <t>7.11% State Government of Assam 2030</t>
  </si>
  <si>
    <t>IN1220190186</t>
  </si>
  <si>
    <t>1103784</t>
  </si>
  <si>
    <t>INE476A16K14</t>
  </si>
  <si>
    <t>1103591</t>
  </si>
  <si>
    <t>INE040A16JC3</t>
  </si>
  <si>
    <t>1103588</t>
  </si>
  <si>
    <t>INE692A16LS3</t>
  </si>
  <si>
    <t>1103487</t>
  </si>
  <si>
    <t>INE476A16G28</t>
  </si>
  <si>
    <t>1103708</t>
  </si>
  <si>
    <t>INE562A16QE7</t>
  </si>
  <si>
    <t>1103902</t>
  </si>
  <si>
    <t>INE692A16NC3</t>
  </si>
  <si>
    <t>1103399</t>
  </si>
  <si>
    <t>INE562A16QG2</t>
  </si>
  <si>
    <t>1103546</t>
  </si>
  <si>
    <t>INE160A16UV6</t>
  </si>
  <si>
    <t>464</t>
  </si>
  <si>
    <t>SBI Banking And Financial Services Fund</t>
  </si>
  <si>
    <t>102832</t>
  </si>
  <si>
    <t>National Stock Exchange of India Ltd.</t>
  </si>
  <si>
    <t>INE721I01024</t>
  </si>
  <si>
    <t>100073</t>
  </si>
  <si>
    <t>CARE Ratings Ltd.</t>
  </si>
  <si>
    <t>INE752H01013</t>
  </si>
  <si>
    <t>466</t>
  </si>
  <si>
    <t>SBI Nifty Next 50 ETF</t>
  </si>
  <si>
    <t>102585</t>
  </si>
  <si>
    <t>Siemens Energy India Ltd.</t>
  </si>
  <si>
    <t>INE1NPP01017</t>
  </si>
  <si>
    <t>101547</t>
  </si>
  <si>
    <t>INE053F01010</t>
  </si>
  <si>
    <t>467</t>
  </si>
  <si>
    <t>SBI Nifty Bank ETF</t>
  </si>
  <si>
    <t>100149</t>
  </si>
  <si>
    <t>Yes Bank Ltd.</t>
  </si>
  <si>
    <t>INE528G01035</t>
  </si>
  <si>
    <t>468</t>
  </si>
  <si>
    <t>SBI BSE 100 ETF</t>
  </si>
  <si>
    <t>618</t>
  </si>
  <si>
    <t>699</t>
  </si>
  <si>
    <t>100677</t>
  </si>
  <si>
    <t>Dixon Technologies (India) Ltd.</t>
  </si>
  <si>
    <t>INE935N01020</t>
  </si>
  <si>
    <t>473</t>
  </si>
  <si>
    <t>SBI Equity Savings Fund</t>
  </si>
  <si>
    <t>705299</t>
  </si>
  <si>
    <t>INE556F08KW0</t>
  </si>
  <si>
    <t>1905304</t>
  </si>
  <si>
    <t>7.10% CGL 2034</t>
  </si>
  <si>
    <t>IN0020240019</t>
  </si>
  <si>
    <t>3300016</t>
  </si>
  <si>
    <t>Altius Telecom Infrastructure Trust</t>
  </si>
  <si>
    <t>INE0BWS23018</t>
  </si>
  <si>
    <t>483</t>
  </si>
  <si>
    <t>SBI Nifty 50 ETF</t>
  </si>
  <si>
    <t>504</t>
  </si>
  <si>
    <t>SBI Nifty 10 yr Benchmark G-Sec ETF</t>
  </si>
  <si>
    <t>511</t>
  </si>
  <si>
    <t>SBI Long Term Advantage Fund - Series IV</t>
  </si>
  <si>
    <t>100651</t>
  </si>
  <si>
    <t>GKW Ltd.</t>
  </si>
  <si>
    <t>INE528A01020</t>
  </si>
  <si>
    <t>524</t>
  </si>
  <si>
    <t>SBI Long Term Advantage Fund - Series V</t>
  </si>
  <si>
    <t>693</t>
  </si>
  <si>
    <t>535</t>
  </si>
  <si>
    <t>SBI Long Term Advantage Fund - Series VI</t>
  </si>
  <si>
    <t>547</t>
  </si>
  <si>
    <t>SBI BSE Sensex Next 50 ETF</t>
  </si>
  <si>
    <t>556</t>
  </si>
  <si>
    <t>SBI NIFTY 200 Quality 30 ETF</t>
  </si>
  <si>
    <t>100133</t>
  </si>
  <si>
    <t>Oracle Financial Services Software Ltd.</t>
  </si>
  <si>
    <t>INE881D01027</t>
  </si>
  <si>
    <t>566</t>
  </si>
  <si>
    <t>SBI Corporate Bond Fund</t>
  </si>
  <si>
    <t>704716</t>
  </si>
  <si>
    <t>Pipeline Infrastructure Pvt Ltd.</t>
  </si>
  <si>
    <t>INE01XX07034</t>
  </si>
  <si>
    <t>706097</t>
  </si>
  <si>
    <t>INE115A07QP9</t>
  </si>
  <si>
    <t>706195</t>
  </si>
  <si>
    <t>INE1JAR07036</t>
  </si>
  <si>
    <t>704637</t>
  </si>
  <si>
    <t>INE0KXY07034</t>
  </si>
  <si>
    <t>704616</t>
  </si>
  <si>
    <t>INE752E08726</t>
  </si>
  <si>
    <t>705753</t>
  </si>
  <si>
    <t>SMFG India Credit Company Ltd.</t>
  </si>
  <si>
    <t>INE535H07CQ1</t>
  </si>
  <si>
    <t>705751</t>
  </si>
  <si>
    <t>INE0FDU07018</t>
  </si>
  <si>
    <t>706236</t>
  </si>
  <si>
    <t>INE556F08LG1</t>
  </si>
  <si>
    <t>705727</t>
  </si>
  <si>
    <t>INE0CCU07181</t>
  </si>
  <si>
    <t>705476</t>
  </si>
  <si>
    <t>John Deere Financial India Pvt. Ltd.</t>
  </si>
  <si>
    <t>INE00V208132</t>
  </si>
  <si>
    <t>703902</t>
  </si>
  <si>
    <t>INE219X07462</t>
  </si>
  <si>
    <t>706240</t>
  </si>
  <si>
    <t>INE494B08044</t>
  </si>
  <si>
    <t>705878</t>
  </si>
  <si>
    <t>INE0NDH07068</t>
  </si>
  <si>
    <t>705737</t>
  </si>
  <si>
    <t>INE460K08053</t>
  </si>
  <si>
    <t>705347</t>
  </si>
  <si>
    <t>INE0NDH07035</t>
  </si>
  <si>
    <t>706228</t>
  </si>
  <si>
    <t>INE282H07075</t>
  </si>
  <si>
    <t>704767</t>
  </si>
  <si>
    <t>INE020B08FA2</t>
  </si>
  <si>
    <t>705474</t>
  </si>
  <si>
    <t>INE219X07520</t>
  </si>
  <si>
    <t>705352</t>
  </si>
  <si>
    <t>INE033L07IN3</t>
  </si>
  <si>
    <t>704919</t>
  </si>
  <si>
    <t>INE0CCU07116</t>
  </si>
  <si>
    <t>704996</t>
  </si>
  <si>
    <t>INE752E08742</t>
  </si>
  <si>
    <t>705547</t>
  </si>
  <si>
    <t>INE00V208140</t>
  </si>
  <si>
    <t>706193</t>
  </si>
  <si>
    <t>INE535H07CU3</t>
  </si>
  <si>
    <t>705935</t>
  </si>
  <si>
    <t>INE0CCU07199</t>
  </si>
  <si>
    <t>705453</t>
  </si>
  <si>
    <t>INE219X07538</t>
  </si>
  <si>
    <t>705584</t>
  </si>
  <si>
    <t>INE0CCU07165</t>
  </si>
  <si>
    <t>705719</t>
  </si>
  <si>
    <t>INE403D08306</t>
  </si>
  <si>
    <t>705773</t>
  </si>
  <si>
    <t>INE692Q07613</t>
  </si>
  <si>
    <t>702601</t>
  </si>
  <si>
    <t>Bharat Sanchar Nigam Ltd.</t>
  </si>
  <si>
    <t>INE103D08021</t>
  </si>
  <si>
    <t>CRISIL AAA(CE)</t>
  </si>
  <si>
    <t>704925</t>
  </si>
  <si>
    <t>INE752E08759</t>
  </si>
  <si>
    <t>706307</t>
  </si>
  <si>
    <t>INE460K08061</t>
  </si>
  <si>
    <t>800322</t>
  </si>
  <si>
    <t>INE0H7R07066</t>
  </si>
  <si>
    <t>1600019</t>
  </si>
  <si>
    <t>INE1CBK15037</t>
  </si>
  <si>
    <t>626</t>
  </si>
  <si>
    <t>1906767</t>
  </si>
  <si>
    <t>7.63% State Government of Gujarat 2037</t>
  </si>
  <si>
    <t>IN1520260051</t>
  </si>
  <si>
    <t>1904774</t>
  </si>
  <si>
    <t>7.73% State Government of Gujarat 2036</t>
  </si>
  <si>
    <t>IN1520220329</t>
  </si>
  <si>
    <t>1906284</t>
  </si>
  <si>
    <t>6.84% State Government of Gujarat 2031</t>
  </si>
  <si>
    <t>IN1520250177</t>
  </si>
  <si>
    <t>1904693</t>
  </si>
  <si>
    <t>7.63% State Government of Jharkhand 2030</t>
  </si>
  <si>
    <t>IN3720220042</t>
  </si>
  <si>
    <t>1012000</t>
  </si>
  <si>
    <t>INE020B14730</t>
  </si>
  <si>
    <t>1103794</t>
  </si>
  <si>
    <t>INE040A16JS9</t>
  </si>
  <si>
    <t>1103472</t>
  </si>
  <si>
    <t>INE562A16QN8</t>
  </si>
  <si>
    <t>1103914</t>
  </si>
  <si>
    <t>INE692A16NK6</t>
  </si>
  <si>
    <t>1103411</t>
  </si>
  <si>
    <t>INE556F16CC2</t>
  </si>
  <si>
    <t>575</t>
  </si>
  <si>
    <t>SBI Equity Minimum Variance Fund</t>
  </si>
  <si>
    <t>581</t>
  </si>
  <si>
    <t>SBI Fixed Maturity Plan (FMP)- Series 1</t>
  </si>
  <si>
    <t>900018</t>
  </si>
  <si>
    <t>7.59% CGL 2029</t>
  </si>
  <si>
    <t>IN0020150069</t>
  </si>
  <si>
    <t>1900289</t>
  </si>
  <si>
    <t>8.35% State Government of Gujarat 2029</t>
  </si>
  <si>
    <t>IN1520180317</t>
  </si>
  <si>
    <t>1900308</t>
  </si>
  <si>
    <t>8.39% State Government of Uttar Pradesh 2029</t>
  </si>
  <si>
    <t>IN3320180182</t>
  </si>
  <si>
    <t>1900306</t>
  </si>
  <si>
    <t>8.39% State Government of Bihar 2029</t>
  </si>
  <si>
    <t>IN1320180079</t>
  </si>
  <si>
    <t>1900298</t>
  </si>
  <si>
    <t>8.30% State Government of Gujarat 2029</t>
  </si>
  <si>
    <t>IN1520180325</t>
  </si>
  <si>
    <t>1900305</t>
  </si>
  <si>
    <t>8.06% State Government of Karnataka 2029</t>
  </si>
  <si>
    <t>IN1920180222</t>
  </si>
  <si>
    <t>1900304</t>
  </si>
  <si>
    <t>8.05% State Government of Gujarat 2029</t>
  </si>
  <si>
    <t>IN1520180341</t>
  </si>
  <si>
    <t>5100014</t>
  </si>
  <si>
    <t>GOI 16.12.2028 GOV</t>
  </si>
  <si>
    <t>IN001228C070</t>
  </si>
  <si>
    <t>5100122</t>
  </si>
  <si>
    <t>GOI 06.11.2028 GOV</t>
  </si>
  <si>
    <t>IN001128C023</t>
  </si>
  <si>
    <t>5100088</t>
  </si>
  <si>
    <t>GOI 19.03.2029 GOV</t>
  </si>
  <si>
    <t>IN000329C044</t>
  </si>
  <si>
    <t>1800647</t>
  </si>
  <si>
    <t>GOI 12.06.2028 GOV</t>
  </si>
  <si>
    <t>IN000628C049</t>
  </si>
  <si>
    <t>1800735</t>
  </si>
  <si>
    <t>GOI 22.02.2029 GOV</t>
  </si>
  <si>
    <t>IN000229C020</t>
  </si>
  <si>
    <t>5100103</t>
  </si>
  <si>
    <t>GOI 12.12.2028 GOV</t>
  </si>
  <si>
    <t>IN001228C047</t>
  </si>
  <si>
    <t>5100105</t>
  </si>
  <si>
    <t>GOI 12.03.2029 GOV</t>
  </si>
  <si>
    <t>IN000329C051</t>
  </si>
  <si>
    <t>587</t>
  </si>
  <si>
    <t>SBI Fixed Maturity Plan (FMP)- Series 6</t>
  </si>
  <si>
    <t>900249</t>
  </si>
  <si>
    <t>7.10% CGL 2029</t>
  </si>
  <si>
    <t>IN0020220011</t>
  </si>
  <si>
    <t>1900362</t>
  </si>
  <si>
    <t>8.15% State Government of Rajasthan 2029</t>
  </si>
  <si>
    <t>IN2920190021</t>
  </si>
  <si>
    <t>900100</t>
  </si>
  <si>
    <t>8.16% State Government of Karnataka 2029</t>
  </si>
  <si>
    <t>IN1920180214</t>
  </si>
  <si>
    <t>5100121</t>
  </si>
  <si>
    <t>GOI 06.05.2029 GOV</t>
  </si>
  <si>
    <t>IN000529C023</t>
  </si>
  <si>
    <t>1800689</t>
  </si>
  <si>
    <t>GOI 17.12.2028 GOV</t>
  </si>
  <si>
    <t>IN001228C039</t>
  </si>
  <si>
    <t>5100094</t>
  </si>
  <si>
    <t>GOI 19.12.2028 GOV</t>
  </si>
  <si>
    <t>IN001228C096</t>
  </si>
  <si>
    <t>SBI Fixed Maturity Plan (FMP)- Series 34</t>
  </si>
  <si>
    <t>900291</t>
  </si>
  <si>
    <t>7.17% CGL 2030</t>
  </si>
  <si>
    <t>IN0020230036</t>
  </si>
  <si>
    <t>1901217</t>
  </si>
  <si>
    <t>6.84% State Government of Rajasthan 2030</t>
  </si>
  <si>
    <t>IN2920190443</t>
  </si>
  <si>
    <t>5100089</t>
  </si>
  <si>
    <t>GOI 19.09.2029 GOV</t>
  </si>
  <si>
    <t>IN000929C041</t>
  </si>
  <si>
    <t>5100117</t>
  </si>
  <si>
    <t>GOI 22.04.2030 GOV</t>
  </si>
  <si>
    <t>IN000430C032</t>
  </si>
  <si>
    <t>1800740</t>
  </si>
  <si>
    <t>GOI 15.12.2029 GOV</t>
  </si>
  <si>
    <t>IN001229C052</t>
  </si>
  <si>
    <t>619</t>
  </si>
  <si>
    <t>SBI Children's Fund - Investment Plan (Erstwhile known as SBI Magnum Children's Benefit Fund- IP)</t>
  </si>
  <si>
    <t>100371</t>
  </si>
  <si>
    <t>Sun TV Network Ltd.</t>
  </si>
  <si>
    <t>INE424H01027</t>
  </si>
  <si>
    <t>100311</t>
  </si>
  <si>
    <t>Asahi India Glass Ltd.</t>
  </si>
  <si>
    <t>INE439A01020</t>
  </si>
  <si>
    <t>102135</t>
  </si>
  <si>
    <t>Le Travenues Technology Ltd.</t>
  </si>
  <si>
    <t>INE0HV901016</t>
  </si>
  <si>
    <t>102507</t>
  </si>
  <si>
    <t>Pakka Ltd.</t>
  </si>
  <si>
    <t>INE551D01018</t>
  </si>
  <si>
    <t>3000021</t>
  </si>
  <si>
    <t>Renew Energy Global</t>
  </si>
  <si>
    <t>GB00BNQMPN80</t>
  </si>
  <si>
    <t>3000103</t>
  </si>
  <si>
    <t>Fairfax India Holdings Corporation</t>
  </si>
  <si>
    <t>CA3038971022</t>
  </si>
  <si>
    <t>620</t>
  </si>
  <si>
    <t>SBI Floating Interest Rates Fund (Erstwhile known as SBI Floating Rate Debt Fund)</t>
  </si>
  <si>
    <t>704780</t>
  </si>
  <si>
    <t>INE261F08EI9</t>
  </si>
  <si>
    <t>706082</t>
  </si>
  <si>
    <t>INE976I07DC3</t>
  </si>
  <si>
    <t>705489</t>
  </si>
  <si>
    <t>INE831R07607</t>
  </si>
  <si>
    <t>900311</t>
  </si>
  <si>
    <t>7.02% CGL 2031</t>
  </si>
  <si>
    <t>IN0020240076</t>
  </si>
  <si>
    <t>1906259</t>
  </si>
  <si>
    <t>7.57% State Government of Gujarat 2031</t>
  </si>
  <si>
    <t>IN1520220188</t>
  </si>
  <si>
    <t>1902082</t>
  </si>
  <si>
    <t>7.00% State Government of Tamil Nadu 2031</t>
  </si>
  <si>
    <t>IN3120210163</t>
  </si>
  <si>
    <t>1902181</t>
  </si>
  <si>
    <t>IN1520210106</t>
  </si>
  <si>
    <t>1011802</t>
  </si>
  <si>
    <t>INE660A14YZ3</t>
  </si>
  <si>
    <t>621</t>
  </si>
  <si>
    <t>SBI Nifty IT ETF</t>
  </si>
  <si>
    <t>622</t>
  </si>
  <si>
    <t>SBI Nifty Private Bank ETF</t>
  </si>
  <si>
    <t>623</t>
  </si>
  <si>
    <t>SBI RETIREMENT BENEFIT FUND - AGGRESSIVE PLAN</t>
  </si>
  <si>
    <t>701249</t>
  </si>
  <si>
    <t>INE031A08681</t>
  </si>
  <si>
    <t>900136</t>
  </si>
  <si>
    <t>6.64% CGL 2031</t>
  </si>
  <si>
    <t>IN0020180041</t>
  </si>
  <si>
    <t>624</t>
  </si>
  <si>
    <t>SBI RETIREMENT BENEFIT FUND - AGGRESSIVE HYBRID PLAN</t>
  </si>
  <si>
    <t>625</t>
  </si>
  <si>
    <t>SBI RETIREMENT BENEFIT FUND - CONSERVATIVE HYBRID PLAN</t>
  </si>
  <si>
    <t>704046</t>
  </si>
  <si>
    <t>INE103D08039</t>
  </si>
  <si>
    <t>704191</t>
  </si>
  <si>
    <t>INE134E08MJ2</t>
  </si>
  <si>
    <t>704066</t>
  </si>
  <si>
    <t>INE020B08EE7</t>
  </si>
  <si>
    <t>703085</t>
  </si>
  <si>
    <t>INE692A08169</t>
  </si>
  <si>
    <t>SBI RETIREMENT BENEFIT FUND - CONSERVATIVE PLAN</t>
  </si>
  <si>
    <t>710</t>
  </si>
  <si>
    <t>627</t>
  </si>
  <si>
    <t>SBI US Specific Equity Active FoF</t>
  </si>
  <si>
    <t>Overseas Mutual Fund</t>
  </si>
  <si>
    <t>101468</t>
  </si>
  <si>
    <t>Amundi Funds US Pioneer Fund -I15 USD CAP</t>
  </si>
  <si>
    <t>LU2428739630</t>
  </si>
  <si>
    <t>631</t>
  </si>
  <si>
    <t>SBI Nifty Next 50 Index Fund</t>
  </si>
  <si>
    <t>634</t>
  </si>
  <si>
    <t>SBI Nifty Consumption ETF</t>
  </si>
  <si>
    <t>638</t>
  </si>
  <si>
    <t>SBI Balanced Advantage Fund</t>
  </si>
  <si>
    <t>647</t>
  </si>
  <si>
    <t>705085</t>
  </si>
  <si>
    <t>INE726G08022</t>
  </si>
  <si>
    <t>704998</t>
  </si>
  <si>
    <t>INE556F08KU4</t>
  </si>
  <si>
    <t>705771</t>
  </si>
  <si>
    <t>INE685A07157</t>
  </si>
  <si>
    <t>705232</t>
  </si>
  <si>
    <t>INE795G08043</t>
  </si>
  <si>
    <t>705503</t>
  </si>
  <si>
    <t>INE155A08480</t>
  </si>
  <si>
    <t>705628</t>
  </si>
  <si>
    <t>INE660A07SA2</t>
  </si>
  <si>
    <t>705426</t>
  </si>
  <si>
    <t>INE115A07RG6</t>
  </si>
  <si>
    <t>900302</t>
  </si>
  <si>
    <t>7.32% CGL 2030</t>
  </si>
  <si>
    <t>IN0020230135</t>
  </si>
  <si>
    <t>1906554</t>
  </si>
  <si>
    <t>7.56% State Government of Madhya Pradesh 2039</t>
  </si>
  <si>
    <t>IN2120250450</t>
  </si>
  <si>
    <t>641</t>
  </si>
  <si>
    <t>SBI Fixed Maturity Plan (FMP)- Series 51</t>
  </si>
  <si>
    <t>642</t>
  </si>
  <si>
    <t>SBI Fixed Maturity Plan (FMP)- Series 52</t>
  </si>
  <si>
    <t>1904110</t>
  </si>
  <si>
    <t>7.16% State Government of Telangana 2026</t>
  </si>
  <si>
    <t>IN4520160107</t>
  </si>
  <si>
    <t>1801471</t>
  </si>
  <si>
    <t>182 DAY T-BILL 08.10.26</t>
  </si>
  <si>
    <t>IN002026Y014</t>
  </si>
  <si>
    <t>643</t>
  </si>
  <si>
    <t>SBI Fixed Maturity Plan (FMP)- Series 53</t>
  </si>
  <si>
    <t>1901596</t>
  </si>
  <si>
    <t>7.15% State Government of Madhya Pradesh 2026</t>
  </si>
  <si>
    <t>IN2120160055</t>
  </si>
  <si>
    <t>1901598</t>
  </si>
  <si>
    <t>7.23% State Government of Tamil Nadu 2026</t>
  </si>
  <si>
    <t>IN3120160129</t>
  </si>
  <si>
    <t>1901597</t>
  </si>
  <si>
    <t>7.17% State Government of Himachal Pradesh 2026</t>
  </si>
  <si>
    <t>IN1720160010</t>
  </si>
  <si>
    <t>1901602</t>
  </si>
  <si>
    <t>7.25% State Government of Jharkhand 2026</t>
  </si>
  <si>
    <t>IN3720160016</t>
  </si>
  <si>
    <t>1901601</t>
  </si>
  <si>
    <t>7.14% State Government of Tamil Nadu 2026</t>
  </si>
  <si>
    <t>IN3120160111</t>
  </si>
  <si>
    <t>5100114</t>
  </si>
  <si>
    <t>GOI 22.10.2026 GOV</t>
  </si>
  <si>
    <t>IN001026C037</t>
  </si>
  <si>
    <t>5100119</t>
  </si>
  <si>
    <t>GOI 06.11.2026 GOV</t>
  </si>
  <si>
    <t>IN001126C027</t>
  </si>
  <si>
    <t>5100087</t>
  </si>
  <si>
    <t>GOI 26.10.2026 GOV</t>
  </si>
  <si>
    <t>IN001026C011</t>
  </si>
  <si>
    <t>644</t>
  </si>
  <si>
    <t>SBI Fixed Maturity Plan (FMP)- Series 54</t>
  </si>
  <si>
    <t>900163</t>
  </si>
  <si>
    <t>5.74% CGL 2026</t>
  </si>
  <si>
    <t>IN0020210186</t>
  </si>
  <si>
    <t>1900001</t>
  </si>
  <si>
    <t>7.41% State Government of Uttar Pradesh 2026</t>
  </si>
  <si>
    <t>IN3320160267</t>
  </si>
  <si>
    <t>1901611</t>
  </si>
  <si>
    <t>7.05% State Government of Tamil Nadu 2026</t>
  </si>
  <si>
    <t>IN3120190191</t>
  </si>
  <si>
    <t>1900123</t>
  </si>
  <si>
    <t>7.39% State Government of Maharashtra 2026</t>
  </si>
  <si>
    <t>IN2220160104</t>
  </si>
  <si>
    <t>645</t>
  </si>
  <si>
    <t>SBI Fixed Maturity Plan (FMP)- Series 55</t>
  </si>
  <si>
    <t>1901616</t>
  </si>
  <si>
    <t>7.39% State Government of Haryana 2026</t>
  </si>
  <si>
    <t>IN1620160227</t>
  </si>
  <si>
    <t>1901551</t>
  </si>
  <si>
    <t>7.14% State Government of Karnataka 2026</t>
  </si>
  <si>
    <t>IN1920160018</t>
  </si>
  <si>
    <t>1901619</t>
  </si>
  <si>
    <t>7.42% State Government of Uttarakhand 2026</t>
  </si>
  <si>
    <t>IN3620160074</t>
  </si>
  <si>
    <t>1901614</t>
  </si>
  <si>
    <t>6.84% State Government of Tamil Nadu 2026</t>
  </si>
  <si>
    <t>IN3120160145</t>
  </si>
  <si>
    <t>1901613</t>
  </si>
  <si>
    <t>6.82% State Government of Rajasthan 2026</t>
  </si>
  <si>
    <t>IN2920160198</t>
  </si>
  <si>
    <t>1900796</t>
  </si>
  <si>
    <t>7.08% State Government of Karnataka 2026</t>
  </si>
  <si>
    <t>IN1920160059</t>
  </si>
  <si>
    <t>1901623</t>
  </si>
  <si>
    <t>7.05% State Government of Gujarat 2026</t>
  </si>
  <si>
    <t>IN1520160152</t>
  </si>
  <si>
    <t>1904605</t>
  </si>
  <si>
    <t>7.57% State Government of Gujarat 2026</t>
  </si>
  <si>
    <t>IN1520220154</t>
  </si>
  <si>
    <t>1900918</t>
  </si>
  <si>
    <t>7.10% State Government of West Bengal 2026</t>
  </si>
  <si>
    <t>IN3420160118</t>
  </si>
  <si>
    <t>1801429</t>
  </si>
  <si>
    <t>364 DAY T-BILL 03.12.26</t>
  </si>
  <si>
    <t>IN002025Z369</t>
  </si>
  <si>
    <t>5100002</t>
  </si>
  <si>
    <t>GOI 15.12.2026 GOV</t>
  </si>
  <si>
    <t>IN001226C058</t>
  </si>
  <si>
    <t>5100092</t>
  </si>
  <si>
    <t>GOI 12.12.2026 GOV</t>
  </si>
  <si>
    <t>IN001226C041</t>
  </si>
  <si>
    <t>5100004</t>
  </si>
  <si>
    <t>GOI 01.12.2026 GOV</t>
  </si>
  <si>
    <t>IN001226C082</t>
  </si>
  <si>
    <t>SBI Fixed Maturity Plan (FMP)- Series 57</t>
  </si>
  <si>
    <t>1900015</t>
  </si>
  <si>
    <t>7.07% State Government of Tamil Nadu 2026</t>
  </si>
  <si>
    <t>IN3120160152</t>
  </si>
  <si>
    <t>1901546</t>
  </si>
  <si>
    <t>6.86% State Government of Haryana 2026</t>
  </si>
  <si>
    <t>IN1620160235</t>
  </si>
  <si>
    <t>1801516</t>
  </si>
  <si>
    <t>91 DAY T-BILL 17.12.26</t>
  </si>
  <si>
    <t>IN002026X248</t>
  </si>
  <si>
    <t>1801458</t>
  </si>
  <si>
    <t>364 DAY T-BILL 17.12.26</t>
  </si>
  <si>
    <t>IN002025Z385</t>
  </si>
  <si>
    <t>5100003</t>
  </si>
  <si>
    <t>GOI 17.12.2026 GOV</t>
  </si>
  <si>
    <t>IN001226C033</t>
  </si>
  <si>
    <t>5100104</t>
  </si>
  <si>
    <t>GOI 19.12.2026 GOV</t>
  </si>
  <si>
    <t>IN001226C090</t>
  </si>
  <si>
    <t>648</t>
  </si>
  <si>
    <t>SBI Fixed Maturity Plan (FMP)- Series 58</t>
  </si>
  <si>
    <t>1901882</t>
  </si>
  <si>
    <t>7.16% State Government of Tamil Nadu 2027</t>
  </si>
  <si>
    <t>IN3120160178</t>
  </si>
  <si>
    <t>1901883</t>
  </si>
  <si>
    <t>7.15% State Government of Karnataka 2027</t>
  </si>
  <si>
    <t>IN1920160075</t>
  </si>
  <si>
    <t>1901884</t>
  </si>
  <si>
    <t>7.14% State Government of Gujarat 2027</t>
  </si>
  <si>
    <t>IN1520160178</t>
  </si>
  <si>
    <t>1901887</t>
  </si>
  <si>
    <t>7.17% State Government of Uttar Pradesh 2027</t>
  </si>
  <si>
    <t>IN3320160291</t>
  </si>
  <si>
    <t>1901889</t>
  </si>
  <si>
    <t>7.15% State Government of Kerala 2027</t>
  </si>
  <si>
    <t>IN2020160130</t>
  </si>
  <si>
    <t>1901870</t>
  </si>
  <si>
    <t>6.29% State Government of Rajasthan 2026</t>
  </si>
  <si>
    <t>IN2920210407</t>
  </si>
  <si>
    <t>1901893</t>
  </si>
  <si>
    <t>7.15% State Government of Rajasthan 2027</t>
  </si>
  <si>
    <t>IN2920160222</t>
  </si>
  <si>
    <t>649</t>
  </si>
  <si>
    <t>SBI CPSE Bond Plus SDL Sep 2026 50 50 Index Fund</t>
  </si>
  <si>
    <t>651</t>
  </si>
  <si>
    <t>SBI Fixed Maturity Plan (FMP)- Series 60</t>
  </si>
  <si>
    <t>1900978</t>
  </si>
  <si>
    <t>7.88% State Government of Andhra Pradesh 2027</t>
  </si>
  <si>
    <t>IN1020160454</t>
  </si>
  <si>
    <t>1901927</t>
  </si>
  <si>
    <t>7.62% State Government of Andhra Pradesh 2027</t>
  </si>
  <si>
    <t>IN1020160462</t>
  </si>
  <si>
    <t>1900459</t>
  </si>
  <si>
    <t>7.62% State Government of Tamil Nadu 2027</t>
  </si>
  <si>
    <t>IN3120161424</t>
  </si>
  <si>
    <t>1901886</t>
  </si>
  <si>
    <t>7.61% State Government of Rajasthan 2027</t>
  </si>
  <si>
    <t>IN2920160446</t>
  </si>
  <si>
    <t>1900021</t>
  </si>
  <si>
    <t>7.75% State Government of Karnataka 2027</t>
  </si>
  <si>
    <t>IN1920160109</t>
  </si>
  <si>
    <t>5100042</t>
  </si>
  <si>
    <t>GOI 19.03.2027 GOV</t>
  </si>
  <si>
    <t>IN000327C048</t>
  </si>
  <si>
    <t>5100007</t>
  </si>
  <si>
    <t>GOI 22.02.2027 GOV</t>
  </si>
  <si>
    <t>IN000227C024</t>
  </si>
  <si>
    <t>5100047</t>
  </si>
  <si>
    <t>GOI 12.03.2027 GOV</t>
  </si>
  <si>
    <t>IN000327C055</t>
  </si>
  <si>
    <t>652</t>
  </si>
  <si>
    <t>SBI MultiCap Fund</t>
  </si>
  <si>
    <t>102503</t>
  </si>
  <si>
    <t>ASK Automotive Ltd.</t>
  </si>
  <si>
    <t>INE491J01022</t>
  </si>
  <si>
    <t>100282</t>
  </si>
  <si>
    <t>Blue Star Ltd.</t>
  </si>
  <si>
    <t>INE472A01039</t>
  </si>
  <si>
    <t>102682</t>
  </si>
  <si>
    <t>Rubicon Research Ltd.</t>
  </si>
  <si>
    <t>INE506V01022</t>
  </si>
  <si>
    <t>100701</t>
  </si>
  <si>
    <t>Nippon Life India Asset Management Ltd.</t>
  </si>
  <si>
    <t>INE298J01013</t>
  </si>
  <si>
    <t>101284</t>
  </si>
  <si>
    <t>Craftsman Automation Ltd.</t>
  </si>
  <si>
    <t>INE00LO01017</t>
  </si>
  <si>
    <t>101958</t>
  </si>
  <si>
    <t>Sai Silks (Kalamandir) Ltd.</t>
  </si>
  <si>
    <t>INE438K01021</t>
  </si>
  <si>
    <t>653</t>
  </si>
  <si>
    <t>SBI Fixed Maturity Plan (FMP)- Series 61</t>
  </si>
  <si>
    <t>1901948</t>
  </si>
  <si>
    <t>7.23% State Government of Rajasthan 2027</t>
  </si>
  <si>
    <t>IN2920170023</t>
  </si>
  <si>
    <t>1901953</t>
  </si>
  <si>
    <t>7.52% State Government of Tamil Nadu 2027</t>
  </si>
  <si>
    <t>IN3120170037</t>
  </si>
  <si>
    <t>1901951</t>
  </si>
  <si>
    <t>7.26% State Government of Haryana 2027</t>
  </si>
  <si>
    <t>IN1620170028</t>
  </si>
  <si>
    <t>1901950</t>
  </si>
  <si>
    <t>7.24% State Government of Tamil Nadu 2027</t>
  </si>
  <si>
    <t>IN3120170052</t>
  </si>
  <si>
    <t>1901579</t>
  </si>
  <si>
    <t>7.52% State Government of Gujarat 2027</t>
  </si>
  <si>
    <t>IN1520170045</t>
  </si>
  <si>
    <t>1901952</t>
  </si>
  <si>
    <t>7.51% State Government of Maharashtra 2027</t>
  </si>
  <si>
    <t>IN2220170020</t>
  </si>
  <si>
    <t>1901957</t>
  </si>
  <si>
    <t>7.27% State Government of Jharkhand 2027</t>
  </si>
  <si>
    <t>IN3720170015</t>
  </si>
  <si>
    <t>1900764</t>
  </si>
  <si>
    <t>8.34% State Government of Andhra Pradesh 2027</t>
  </si>
  <si>
    <t>IN1020180098</t>
  </si>
  <si>
    <t>1901958</t>
  </si>
  <si>
    <t>7.23% State Government of Tamil Nadu 2027</t>
  </si>
  <si>
    <t>IN3120170045</t>
  </si>
  <si>
    <t>1901955</t>
  </si>
  <si>
    <t>7.20% State Government of Gujarat 2027</t>
  </si>
  <si>
    <t>IN1520170052</t>
  </si>
  <si>
    <t>5100128</t>
  </si>
  <si>
    <t>GOI 15.04.2027 GOV</t>
  </si>
  <si>
    <t>IN000427C046</t>
  </si>
  <si>
    <t>5100090</t>
  </si>
  <si>
    <t>GOI 12.06.2027 GOV</t>
  </si>
  <si>
    <t>IN000627C041</t>
  </si>
  <si>
    <t>5100020</t>
  </si>
  <si>
    <t>GOI 16.06.2027 GOV</t>
  </si>
  <si>
    <t>IN000627C074</t>
  </si>
  <si>
    <t>5100115</t>
  </si>
  <si>
    <t>GOI 22.04.2027 GOV</t>
  </si>
  <si>
    <t>IN000427C038</t>
  </si>
  <si>
    <t>5100011</t>
  </si>
  <si>
    <t>GOI 23.12.2026 GOV</t>
  </si>
  <si>
    <t>IN001226C066</t>
  </si>
  <si>
    <t>5100108</t>
  </si>
  <si>
    <t>GOI 19.06.2027 GOV</t>
  </si>
  <si>
    <t>IN000627C090</t>
  </si>
  <si>
    <t>661</t>
  </si>
  <si>
    <t>SBI Nifty Midcap 150 Index Fund</t>
  </si>
  <si>
    <t>100034</t>
  </si>
  <si>
    <t>IPCA Laboratories Ltd.</t>
  </si>
  <si>
    <t>INE571A01038</t>
  </si>
  <si>
    <t>102655</t>
  </si>
  <si>
    <t>Piramal Finance Ltd.</t>
  </si>
  <si>
    <t>INE202B01038</t>
  </si>
  <si>
    <t>101730</t>
  </si>
  <si>
    <t>Lloyds Metals And Energy Ltd.</t>
  </si>
  <si>
    <t>INE281B01032</t>
  </si>
  <si>
    <t>102458</t>
  </si>
  <si>
    <t>Waaree Energies Ltd.</t>
  </si>
  <si>
    <t>INE377N01017</t>
  </si>
  <si>
    <t>100367</t>
  </si>
  <si>
    <t>Exide Industries Ltd.</t>
  </si>
  <si>
    <t>INE302A01020</t>
  </si>
  <si>
    <t>100939</t>
  </si>
  <si>
    <t>Gujarat Fluorochemicals Ltd.</t>
  </si>
  <si>
    <t>INE09N301011</t>
  </si>
  <si>
    <t>102554</t>
  </si>
  <si>
    <t>ITC Hotels Ltd.</t>
  </si>
  <si>
    <t>INE379A01028</t>
  </si>
  <si>
    <t>100737</t>
  </si>
  <si>
    <t>Hindustan Copper Ltd.</t>
  </si>
  <si>
    <t>INE531E01026</t>
  </si>
  <si>
    <t>101209</t>
  </si>
  <si>
    <t>Adani Total Gas Ltd.</t>
  </si>
  <si>
    <t>INE399L01023</t>
  </si>
  <si>
    <t>102529</t>
  </si>
  <si>
    <t>Authum Investment &amp; Infrastructure Ltd.</t>
  </si>
  <si>
    <t>INE206F01022</t>
  </si>
  <si>
    <t>100945</t>
  </si>
  <si>
    <t>Indian Railway Catering &amp; Tourism Corporation Ltd.</t>
  </si>
  <si>
    <t>INE335Y01020</t>
  </si>
  <si>
    <t>101574</t>
  </si>
  <si>
    <t>Linde India Ltd.</t>
  </si>
  <si>
    <t>INE473A01011</t>
  </si>
  <si>
    <t>100667</t>
  </si>
  <si>
    <t>Cochin Shipyard Ltd.</t>
  </si>
  <si>
    <t>INE704P01025</t>
  </si>
  <si>
    <t>100474</t>
  </si>
  <si>
    <t>Narayana Hrudayalaya Ltd.</t>
  </si>
  <si>
    <t>INE410P01011</t>
  </si>
  <si>
    <t>102097</t>
  </si>
  <si>
    <t>Bharti Hexacom Ltd.</t>
  </si>
  <si>
    <t>INE343G01021</t>
  </si>
  <si>
    <t>101674</t>
  </si>
  <si>
    <t>Bharat Dynamics Ltd.</t>
  </si>
  <si>
    <t>INE171Z01026</t>
  </si>
  <si>
    <t>100268</t>
  </si>
  <si>
    <t>NLC India Ltd.</t>
  </si>
  <si>
    <t>INE589A01014</t>
  </si>
  <si>
    <t>102198</t>
  </si>
  <si>
    <t>INE377Y01014</t>
  </si>
  <si>
    <t>100168</t>
  </si>
  <si>
    <t>Escorts Kubota Ltd.</t>
  </si>
  <si>
    <t>INE042A01014</t>
  </si>
  <si>
    <t>102003</t>
  </si>
  <si>
    <t>Indian Renewable Energy Development Agency Ltd.</t>
  </si>
  <si>
    <t>INE202E01016</t>
  </si>
  <si>
    <t>102453</t>
  </si>
  <si>
    <t>NTPC Green Energy Ltd.</t>
  </si>
  <si>
    <t>INE0ONG01011</t>
  </si>
  <si>
    <t>100644</t>
  </si>
  <si>
    <t>INE031A01017</t>
  </si>
  <si>
    <t>100710</t>
  </si>
  <si>
    <t>Tata Investment Corporation Ltd.</t>
  </si>
  <si>
    <t>INE672A01026</t>
  </si>
  <si>
    <t>101680</t>
  </si>
  <si>
    <t>Fertilisers And Chemicals Travancore Ltd.</t>
  </si>
  <si>
    <t>INE188A01015</t>
  </si>
  <si>
    <t>101684</t>
  </si>
  <si>
    <t>INE565A01014</t>
  </si>
  <si>
    <t>100059</t>
  </si>
  <si>
    <t>INE233A01035</t>
  </si>
  <si>
    <t>662</t>
  </si>
  <si>
    <t>SBI Nifty Smallcap 250 Index Fund</t>
  </si>
  <si>
    <t>100728</t>
  </si>
  <si>
    <t>Welspun Corp Ltd.</t>
  </si>
  <si>
    <t>INE191B01025</t>
  </si>
  <si>
    <t>100517</t>
  </si>
  <si>
    <t>Redington Ltd.</t>
  </si>
  <si>
    <t>INE891D01026</t>
  </si>
  <si>
    <t>101681</t>
  </si>
  <si>
    <t>HFCL Ltd.</t>
  </si>
  <si>
    <t>INE548A01028</t>
  </si>
  <si>
    <t>102102</t>
  </si>
  <si>
    <t>Cupid Ltd.</t>
  </si>
  <si>
    <t>INE509F01029</t>
  </si>
  <si>
    <t>100162</t>
  </si>
  <si>
    <t>Kirloskar Oil Engines Ltd.</t>
  </si>
  <si>
    <t>INE146L01010</t>
  </si>
  <si>
    <t>100394</t>
  </si>
  <si>
    <t>Neuland Laboratories Ltd.</t>
  </si>
  <si>
    <t>INE794A01010</t>
  </si>
  <si>
    <t>100189</t>
  </si>
  <si>
    <t>TD Power Systems Ltd.</t>
  </si>
  <si>
    <t>INE419M01035</t>
  </si>
  <si>
    <t>100359</t>
  </si>
  <si>
    <t>Wockhardt Ltd.</t>
  </si>
  <si>
    <t>INE049B01025</t>
  </si>
  <si>
    <t>100745</t>
  </si>
  <si>
    <t>Aegis Logistics Ltd.</t>
  </si>
  <si>
    <t>INE208C01025</t>
  </si>
  <si>
    <t>100636</t>
  </si>
  <si>
    <t>Himadri Speciality Chemical Ltd.</t>
  </si>
  <si>
    <t>INE019C01026</t>
  </si>
  <si>
    <t>100230</t>
  </si>
  <si>
    <t>INE511C01022</t>
  </si>
  <si>
    <t>100052</t>
  </si>
  <si>
    <t>INE017A01032</t>
  </si>
  <si>
    <t>100294</t>
  </si>
  <si>
    <t>IIFL Finance Ltd.</t>
  </si>
  <si>
    <t>INE530B01024</t>
  </si>
  <si>
    <t>101618</t>
  </si>
  <si>
    <t>Syrma SGS Technology Ltd.</t>
  </si>
  <si>
    <t>INE0DYJ01015</t>
  </si>
  <si>
    <t>102216</t>
  </si>
  <si>
    <t>PTC Industries Ltd.</t>
  </si>
  <si>
    <t>INE596F01018</t>
  </si>
  <si>
    <t>102095</t>
  </si>
  <si>
    <t>Nuvama Wealth Management Ltd.</t>
  </si>
  <si>
    <t>INE531F01023</t>
  </si>
  <si>
    <t>100372</t>
  </si>
  <si>
    <t>Apollo Tyres Ltd.</t>
  </si>
  <si>
    <t>INE438A01022</t>
  </si>
  <si>
    <t>101489</t>
  </si>
  <si>
    <t>Data Patterns (India) Ltd.</t>
  </si>
  <si>
    <t>INE0IX101010</t>
  </si>
  <si>
    <t>101623</t>
  </si>
  <si>
    <t>Piramal Pharma Ltd.</t>
  </si>
  <si>
    <t>INE0DK501011</t>
  </si>
  <si>
    <t>100578</t>
  </si>
  <si>
    <t>Granules India Ltd.</t>
  </si>
  <si>
    <t>INE101D01020</t>
  </si>
  <si>
    <t>101345</t>
  </si>
  <si>
    <t>CarTrade Tech Ltd.</t>
  </si>
  <si>
    <t>INE290S01011</t>
  </si>
  <si>
    <t>102005</t>
  </si>
  <si>
    <t>Tata Technologies Ltd.</t>
  </si>
  <si>
    <t>INE142M01025</t>
  </si>
  <si>
    <t>102509</t>
  </si>
  <si>
    <t>Onesource Specialty Pharma Ltd.</t>
  </si>
  <si>
    <t>INE013P01021</t>
  </si>
  <si>
    <t>100156</t>
  </si>
  <si>
    <t>Finolex Cables Ltd.</t>
  </si>
  <si>
    <t>INE235A01022</t>
  </si>
  <si>
    <t>101962</t>
  </si>
  <si>
    <t>Kaynes Technology India Ltd.</t>
  </si>
  <si>
    <t>INE918Z01012</t>
  </si>
  <si>
    <t>101228</t>
  </si>
  <si>
    <t>Home First Finance Company India Ltd.</t>
  </si>
  <si>
    <t>INE481N01025</t>
  </si>
  <si>
    <t>100740</t>
  </si>
  <si>
    <t>Sterlite Technologies Ltd.</t>
  </si>
  <si>
    <t>INE089C01029</t>
  </si>
  <si>
    <t>Telecom - Equipment &amp; Accessories</t>
  </si>
  <si>
    <t>100449</t>
  </si>
  <si>
    <t>Sammaan Capital Ltd.</t>
  </si>
  <si>
    <t>INE148I01020</t>
  </si>
  <si>
    <t>102628</t>
  </si>
  <si>
    <t>Aditya Infotech Ltd.</t>
  </si>
  <si>
    <t>INE819V01029</t>
  </si>
  <si>
    <t>101783</t>
  </si>
  <si>
    <t>Five Star Business Finance Ltd.</t>
  </si>
  <si>
    <t>INE128S01021</t>
  </si>
  <si>
    <t>101668</t>
  </si>
  <si>
    <t>AWL Agri Business Ltd.</t>
  </si>
  <si>
    <t>INE699H01024</t>
  </si>
  <si>
    <t>100473</t>
  </si>
  <si>
    <t>Aarti Industries Ltd.</t>
  </si>
  <si>
    <t>INE769A01020</t>
  </si>
  <si>
    <t>101616</t>
  </si>
  <si>
    <t>AFFLE 3I Ltd.</t>
  </si>
  <si>
    <t>INE00WC01027</t>
  </si>
  <si>
    <t>100118</t>
  </si>
  <si>
    <t>INE092A01019</t>
  </si>
  <si>
    <t>101677</t>
  </si>
  <si>
    <t>Capri Global Capital Ltd.</t>
  </si>
  <si>
    <t>INE180C01042</t>
  </si>
  <si>
    <t>100152</t>
  </si>
  <si>
    <t>Castrol India Ltd.</t>
  </si>
  <si>
    <t>INE172A01027</t>
  </si>
  <si>
    <t>100145</t>
  </si>
  <si>
    <t>Atul Ltd.</t>
  </si>
  <si>
    <t>INE100A01010</t>
  </si>
  <si>
    <t>100253</t>
  </si>
  <si>
    <t>Amara Raja Energy &amp; Mobility Ltd.</t>
  </si>
  <si>
    <t>INE885A01032</t>
  </si>
  <si>
    <t>102517</t>
  </si>
  <si>
    <t>Inventurus Knowledge Solutions Ltd.</t>
  </si>
  <si>
    <t>INE115Q01022</t>
  </si>
  <si>
    <t>101883</t>
  </si>
  <si>
    <t>Anant Raj Ltd.</t>
  </si>
  <si>
    <t>INE242C01024</t>
  </si>
  <si>
    <t>101963</t>
  </si>
  <si>
    <t>Usha Martin Ltd.</t>
  </si>
  <si>
    <t>INE228A01035</t>
  </si>
  <si>
    <t>102094</t>
  </si>
  <si>
    <t>HBL Engineering Ltd.</t>
  </si>
  <si>
    <t>INE292B01021</t>
  </si>
  <si>
    <t>102121</t>
  </si>
  <si>
    <t>Netweb Technologies India Ltd.</t>
  </si>
  <si>
    <t>INE0NT901020</t>
  </si>
  <si>
    <t>102051</t>
  </si>
  <si>
    <t>Jyoti CNC Automation Ltd.</t>
  </si>
  <si>
    <t>INE980O01024</t>
  </si>
  <si>
    <t>100238</t>
  </si>
  <si>
    <t>Cyient Ltd.</t>
  </si>
  <si>
    <t>INE136B01020</t>
  </si>
  <si>
    <t>102180</t>
  </si>
  <si>
    <t>Ola Electric Mobility Ltd.</t>
  </si>
  <si>
    <t>INE0LXG01040</t>
  </si>
  <si>
    <t>102498</t>
  </si>
  <si>
    <t>Azad Engineering Ltd.</t>
  </si>
  <si>
    <t>INE02IJ01035</t>
  </si>
  <si>
    <t>101947</t>
  </si>
  <si>
    <t>R R Kabel Ltd.</t>
  </si>
  <si>
    <t>INE777K01022</t>
  </si>
  <si>
    <t>102046</t>
  </si>
  <si>
    <t>SPR Auto Technologies Ltd.</t>
  </si>
  <si>
    <t>INE526E01018</t>
  </si>
  <si>
    <t>100339</t>
  </si>
  <si>
    <t>Gabriel India Ltd.</t>
  </si>
  <si>
    <t>INE524A01029</t>
  </si>
  <si>
    <t>100656</t>
  </si>
  <si>
    <t>Nava Ltd.</t>
  </si>
  <si>
    <t>INE725A01030</t>
  </si>
  <si>
    <t>100263</t>
  </si>
  <si>
    <t>BEML Ltd.</t>
  </si>
  <si>
    <t>INE258A01024</t>
  </si>
  <si>
    <t>100317</t>
  </si>
  <si>
    <t>Natco Pharma Ltd.</t>
  </si>
  <si>
    <t>INE987B01026</t>
  </si>
  <si>
    <t>100233</t>
  </si>
  <si>
    <t>eClerx Services Ltd.</t>
  </si>
  <si>
    <t>INE738I01010</t>
  </si>
  <si>
    <t>102147</t>
  </si>
  <si>
    <t>Zen Technologies Ltd.</t>
  </si>
  <si>
    <t>INE251B01027</t>
  </si>
  <si>
    <t>102215</t>
  </si>
  <si>
    <t>Jaiprakash Power Ventures Ltd.</t>
  </si>
  <si>
    <t>INE351F01018</t>
  </si>
  <si>
    <t>100261</t>
  </si>
  <si>
    <t>Ramkrishna Forgings Ltd.</t>
  </si>
  <si>
    <t>INE399G01023</t>
  </si>
  <si>
    <t>100327</t>
  </si>
  <si>
    <t>Welspun Living Ltd.</t>
  </si>
  <si>
    <t>INE192B01031</t>
  </si>
  <si>
    <t>101349</t>
  </si>
  <si>
    <t>Vijaya Diagnostic Centre Ltd.</t>
  </si>
  <si>
    <t>INE043W01024</t>
  </si>
  <si>
    <t>100470</t>
  </si>
  <si>
    <t>Schneider Electric Infrastructure Ltd.</t>
  </si>
  <si>
    <t>INE839M01018</t>
  </si>
  <si>
    <t>101210</t>
  </si>
  <si>
    <t>CreditAccess Grameen Ltd.</t>
  </si>
  <si>
    <t>INE741K01010</t>
  </si>
  <si>
    <t>100573</t>
  </si>
  <si>
    <t>Chennai Petroleum Corporation Ltd.</t>
  </si>
  <si>
    <t>INE178A01016</t>
  </si>
  <si>
    <t>100210</t>
  </si>
  <si>
    <t>IRB Infrastructure Developers Ltd.</t>
  </si>
  <si>
    <t>INE821I01022</t>
  </si>
  <si>
    <t>100186</t>
  </si>
  <si>
    <t>Zee Entertainment Enterprises Ltd.</t>
  </si>
  <si>
    <t>INE256A01028</t>
  </si>
  <si>
    <t>100417</t>
  </si>
  <si>
    <t>CEAT Ltd.</t>
  </si>
  <si>
    <t>INE482A01020</t>
  </si>
  <si>
    <t>100048</t>
  </si>
  <si>
    <t>Cemindia Projects Ltd.</t>
  </si>
  <si>
    <t>INE686A01026</t>
  </si>
  <si>
    <t>100170</t>
  </si>
  <si>
    <t>Titagarh Rail Systems Ltd.</t>
  </si>
  <si>
    <t>INE615H01020</t>
  </si>
  <si>
    <t>100697</t>
  </si>
  <si>
    <t>Jindal Saw Ltd.</t>
  </si>
  <si>
    <t>INE324A01032</t>
  </si>
  <si>
    <t>100826</t>
  </si>
  <si>
    <t>Garden Reach Shipbuilders &amp; Engineers Ltd.</t>
  </si>
  <si>
    <t>INE382Z01011</t>
  </si>
  <si>
    <t>102013</t>
  </si>
  <si>
    <t>Honasa Consumer Ltd.</t>
  </si>
  <si>
    <t>INE0J5401028</t>
  </si>
  <si>
    <t>101715</t>
  </si>
  <si>
    <t>Choice International Ltd.</t>
  </si>
  <si>
    <t>INE102B01014</t>
  </si>
  <si>
    <t>100228</t>
  </si>
  <si>
    <t>INE168A01041</t>
  </si>
  <si>
    <t>100425</t>
  </si>
  <si>
    <t>Chambal Fertilisers and Chemicals Ltd.</t>
  </si>
  <si>
    <t>INE085A01013</t>
  </si>
  <si>
    <t>100240</t>
  </si>
  <si>
    <t>Can Fin Homes Ltd.</t>
  </si>
  <si>
    <t>INE477A01020</t>
  </si>
  <si>
    <t>100441</t>
  </si>
  <si>
    <t>Mahanagar Gas Ltd.</t>
  </si>
  <si>
    <t>INE002S01010</t>
  </si>
  <si>
    <t>100281</t>
  </si>
  <si>
    <t>INE055A01016</t>
  </si>
  <si>
    <t>100444</t>
  </si>
  <si>
    <t>PCBL Chemical Ltd.</t>
  </si>
  <si>
    <t>INE602A01031</t>
  </si>
  <si>
    <t>100376</t>
  </si>
  <si>
    <t>Reliance Power Ltd.</t>
  </si>
  <si>
    <t>INE614G01033</t>
  </si>
  <si>
    <t>100633</t>
  </si>
  <si>
    <t>Gillette India Ltd.</t>
  </si>
  <si>
    <t>INE322A01010</t>
  </si>
  <si>
    <t>100738</t>
  </si>
  <si>
    <t>Minda Corporation Ltd.</t>
  </si>
  <si>
    <t>INE842C01021</t>
  </si>
  <si>
    <t>101292</t>
  </si>
  <si>
    <t>Intellect Design Arena Ltd.</t>
  </si>
  <si>
    <t>INE306R01017</t>
  </si>
  <si>
    <t>101344</t>
  </si>
  <si>
    <t>Devyani International Ltd.</t>
  </si>
  <si>
    <t>INE872J01023</t>
  </si>
  <si>
    <t>100714</t>
  </si>
  <si>
    <t>LT Foods Ltd.</t>
  </si>
  <si>
    <t>INE818H01020</t>
  </si>
  <si>
    <t>101229</t>
  </si>
  <si>
    <t>Jubilant Ingrevia Ltd.</t>
  </si>
  <si>
    <t>INE0BY001018</t>
  </si>
  <si>
    <t>101380</t>
  </si>
  <si>
    <t>Godawari Power &amp; Ispat Ltd.</t>
  </si>
  <si>
    <t>INE177H01039</t>
  </si>
  <si>
    <t>100476</t>
  </si>
  <si>
    <t>Caplin Point Laboratories Ltd.</t>
  </si>
  <si>
    <t>INE475E01026</t>
  </si>
  <si>
    <t>100071</t>
  </si>
  <si>
    <t>Sobha Ltd.</t>
  </si>
  <si>
    <t>INE671H01015</t>
  </si>
  <si>
    <t>100342</t>
  </si>
  <si>
    <t>Vardhman Textiles Ltd.</t>
  </si>
  <si>
    <t>INE825A01020</t>
  </si>
  <si>
    <t>101152</t>
  </si>
  <si>
    <t>Sumitomo Chemical India Ltd.</t>
  </si>
  <si>
    <t>INE258G01013</t>
  </si>
  <si>
    <t>102684</t>
  </si>
  <si>
    <t>Canara HSBC Life Insurance Co.Ltd.</t>
  </si>
  <si>
    <t>INE01TY01017</t>
  </si>
  <si>
    <t>101676</t>
  </si>
  <si>
    <t>INE483A01010</t>
  </si>
  <si>
    <t>100229</t>
  </si>
  <si>
    <t>NCC Ltd.</t>
  </si>
  <si>
    <t>INE868B01028</t>
  </si>
  <si>
    <t>100528</t>
  </si>
  <si>
    <t>Graphite India Ltd.</t>
  </si>
  <si>
    <t>INE371A01025</t>
  </si>
  <si>
    <t>100072</t>
  </si>
  <si>
    <t>Action Construction Equipment Ltd.</t>
  </si>
  <si>
    <t>INE731H01025</t>
  </si>
  <si>
    <t>100551</t>
  </si>
  <si>
    <t>Techno Electric &amp; Engineering Company Ltd.</t>
  </si>
  <si>
    <t>INE285K01026</t>
  </si>
  <si>
    <t>100916</t>
  </si>
  <si>
    <t>Indiamart Intermesh Ltd.</t>
  </si>
  <si>
    <t>INE933S01016</t>
  </si>
  <si>
    <t>100783</t>
  </si>
  <si>
    <t>JM Financial Ltd.</t>
  </si>
  <si>
    <t>INE780C01023</t>
  </si>
  <si>
    <t>100389</t>
  </si>
  <si>
    <t>Zydus Wellness Ltd.</t>
  </si>
  <si>
    <t>INE768C01028</t>
  </si>
  <si>
    <t>100069</t>
  </si>
  <si>
    <t>CIE Automotive India Ltd.</t>
  </si>
  <si>
    <t>INE536H01010</t>
  </si>
  <si>
    <t>100061</t>
  </si>
  <si>
    <t>KEC International Ltd.</t>
  </si>
  <si>
    <t>INE389H01022</t>
  </si>
  <si>
    <t>100828</t>
  </si>
  <si>
    <t>Zensar Technologies Ltd.</t>
  </si>
  <si>
    <t>INE520A01027</t>
  </si>
  <si>
    <t>102199</t>
  </si>
  <si>
    <t>INE883F01010</t>
  </si>
  <si>
    <t>102039</t>
  </si>
  <si>
    <t>Inox India Ltd.</t>
  </si>
  <si>
    <t>INE616N01034</t>
  </si>
  <si>
    <t>101689</t>
  </si>
  <si>
    <t>Olectra Greentech Ltd.</t>
  </si>
  <si>
    <t>INE260D01016</t>
  </si>
  <si>
    <t>100079</t>
  </si>
  <si>
    <t>INE008A01015</t>
  </si>
  <si>
    <t>100580</t>
  </si>
  <si>
    <t>IFCI Ltd.</t>
  </si>
  <si>
    <t>INE039A01010</t>
  </si>
  <si>
    <t>100672</t>
  </si>
  <si>
    <t>Gravita India Ltd.</t>
  </si>
  <si>
    <t>INE024L01027</t>
  </si>
  <si>
    <t>100113</t>
  </si>
  <si>
    <t>Shipping Corporation of India Ltd.</t>
  </si>
  <si>
    <t>INE109A01011</t>
  </si>
  <si>
    <t>101931</t>
  </si>
  <si>
    <t>Sarda Energy &amp; Minerals Ltd.</t>
  </si>
  <si>
    <t>INE385C01021</t>
  </si>
  <si>
    <t>100432</t>
  </si>
  <si>
    <t>Birlasoft Ltd.</t>
  </si>
  <si>
    <t>INE836A01035</t>
  </si>
  <si>
    <t>100103</t>
  </si>
  <si>
    <t>Kirloskar Brothers Ltd.</t>
  </si>
  <si>
    <t>INE732A01036</t>
  </si>
  <si>
    <t>100406</t>
  </si>
  <si>
    <t>KSB Ltd.</t>
  </si>
  <si>
    <t>INE999A01023</t>
  </si>
  <si>
    <t>102772</t>
  </si>
  <si>
    <t>Emmvee Photovoltaic Power Ltd.</t>
  </si>
  <si>
    <t>INE1C6T01020</t>
  </si>
  <si>
    <t>100390</t>
  </si>
  <si>
    <t>JK Tyre &amp; Industries Ltd.</t>
  </si>
  <si>
    <t>INE573A01042</t>
  </si>
  <si>
    <t>102665</t>
  </si>
  <si>
    <t>Aegis Vopak Terminals Ltd.</t>
  </si>
  <si>
    <t>INE0INX01018</t>
  </si>
  <si>
    <t>100412</t>
  </si>
  <si>
    <t>SJVN Ltd.</t>
  </si>
  <si>
    <t>INE002L01015</t>
  </si>
  <si>
    <t>100016</t>
  </si>
  <si>
    <t>Gujarat Mineral Development Corporation Ltd.</t>
  </si>
  <si>
    <t>INE131A01031</t>
  </si>
  <si>
    <t>100057</t>
  </si>
  <si>
    <t>Elecon Engineering Company Ltd.</t>
  </si>
  <si>
    <t>INE205B01031</t>
  </si>
  <si>
    <t>102759</t>
  </si>
  <si>
    <t>Clean Max Enviro Energy Solutions Ltd.</t>
  </si>
  <si>
    <t>INE647U01026</t>
  </si>
  <si>
    <t>102903</t>
  </si>
  <si>
    <t>HEG Graphite Ltd.</t>
  </si>
  <si>
    <t>INE0Y9J01020</t>
  </si>
  <si>
    <t>101701</t>
  </si>
  <si>
    <t>Tejas Networks Ltd.</t>
  </si>
  <si>
    <t>INE010J01012</t>
  </si>
  <si>
    <t>100759</t>
  </si>
  <si>
    <t>The New India Assurance Co. Ltd.</t>
  </si>
  <si>
    <t>INE470Y01017</t>
  </si>
  <si>
    <t>101235</t>
  </si>
  <si>
    <t>MTAR technologies Ltd.</t>
  </si>
  <si>
    <t>INE864I01014</t>
  </si>
  <si>
    <t>100086</t>
  </si>
  <si>
    <t>Bata India Ltd.</t>
  </si>
  <si>
    <t>INE176A01028</t>
  </si>
  <si>
    <t>101698</t>
  </si>
  <si>
    <t>Swan Corp Ltd.</t>
  </si>
  <si>
    <t>INE665A01038</t>
  </si>
  <si>
    <t>100827</t>
  </si>
  <si>
    <t>Ircon International Ltd.</t>
  </si>
  <si>
    <t>INE962Y01021</t>
  </si>
  <si>
    <t>101402</t>
  </si>
  <si>
    <t>Black Box Ltd.</t>
  </si>
  <si>
    <t>INE676A01027</t>
  </si>
  <si>
    <t>101181</t>
  </si>
  <si>
    <t>UTI Asset Management Co. Ltd.</t>
  </si>
  <si>
    <t>INE094J01016</t>
  </si>
  <si>
    <t>101672</t>
  </si>
  <si>
    <t>Anupam Rasayan India Ltd.</t>
  </si>
  <si>
    <t>INE930P01018</t>
  </si>
  <si>
    <t>101403</t>
  </si>
  <si>
    <t>Tega Industries Ltd.</t>
  </si>
  <si>
    <t>INE011K01018</t>
  </si>
  <si>
    <t>102518</t>
  </si>
  <si>
    <t>International Gemological Institute Ltd.</t>
  </si>
  <si>
    <t>INE0Q9301021</t>
  </si>
  <si>
    <t>101726</t>
  </si>
  <si>
    <t>Jupiter Wagons Ltd.</t>
  </si>
  <si>
    <t>INE209L01016</t>
  </si>
  <si>
    <t>102734</t>
  </si>
  <si>
    <t>Prime Focus Ltd.</t>
  </si>
  <si>
    <t>INE367G01038</t>
  </si>
  <si>
    <t>100015</t>
  </si>
  <si>
    <t>Mangalore Refinery and Petrochemicals Ltd.</t>
  </si>
  <si>
    <t>INE103A01014</t>
  </si>
  <si>
    <t>102150</t>
  </si>
  <si>
    <t>Transformers &amp; Rectifiers (India) Ltd.</t>
  </si>
  <si>
    <t>INE763I01026</t>
  </si>
  <si>
    <t>102096</t>
  </si>
  <si>
    <t>Signatureglobal (India) Ltd.</t>
  </si>
  <si>
    <t>INE903U01023</t>
  </si>
  <si>
    <t>100741</t>
  </si>
  <si>
    <t>Trident Ltd.</t>
  </si>
  <si>
    <t>INE064C01022</t>
  </si>
  <si>
    <t>100809</t>
  </si>
  <si>
    <t>Rites Ltd.</t>
  </si>
  <si>
    <t>INE320J01015</t>
  </si>
  <si>
    <t>101293</t>
  </si>
  <si>
    <t>UCO Bank</t>
  </si>
  <si>
    <t>INE691A01018</t>
  </si>
  <si>
    <t>100691</t>
  </si>
  <si>
    <t>BLS International Services Ltd.</t>
  </si>
  <si>
    <t>INE153T01027</t>
  </si>
  <si>
    <t>101685</t>
  </si>
  <si>
    <t>ITI Ltd.</t>
  </si>
  <si>
    <t>INE248A01017</t>
  </si>
  <si>
    <t>101237</t>
  </si>
  <si>
    <t>Railtel Corporation of India Ltd.</t>
  </si>
  <si>
    <t>INE0DD101019</t>
  </si>
  <si>
    <t>102916</t>
  </si>
  <si>
    <t>Central Mine Planning &amp; Design Institute Ltd.</t>
  </si>
  <si>
    <t>INE05HV01027</t>
  </si>
  <si>
    <t>101482</t>
  </si>
  <si>
    <t>JBM Auto Ltd.</t>
  </si>
  <si>
    <t>INE927D01051</t>
  </si>
  <si>
    <t>102658</t>
  </si>
  <si>
    <t>Jain Resource Recycling Ltd.</t>
  </si>
  <si>
    <t>INE0YD401026</t>
  </si>
  <si>
    <t>100671</t>
  </si>
  <si>
    <t>HEG Advanced Materials Ltd.</t>
  </si>
  <si>
    <t>INE545A01024</t>
  </si>
  <si>
    <t>101671</t>
  </si>
  <si>
    <t>INE517B01013</t>
  </si>
  <si>
    <t>102671</t>
  </si>
  <si>
    <t>Gallantt Ispat Ltd.</t>
  </si>
  <si>
    <t>INE297H01019</t>
  </si>
  <si>
    <t>102742</t>
  </si>
  <si>
    <t>Bharat Coking Coal Ltd.</t>
  </si>
  <si>
    <t>INE05XR01022</t>
  </si>
  <si>
    <t>101688</t>
  </si>
  <si>
    <t>MMTC LTD</t>
  </si>
  <si>
    <t>INE123F01029</t>
  </si>
  <si>
    <t>3200007</t>
  </si>
  <si>
    <t>Bagmane Prime Office Reit</t>
  </si>
  <si>
    <t>INE2OVN25015</t>
  </si>
  <si>
    <t>663</t>
  </si>
  <si>
    <t>SBI CRISIL IBX Gilt Index- June 2036 Fund</t>
  </si>
  <si>
    <t>900251</t>
  </si>
  <si>
    <t>7.54% CGL 2036</t>
  </si>
  <si>
    <t>IN0020220029</t>
  </si>
  <si>
    <t>664</t>
  </si>
  <si>
    <t>SBI CRISIL IBX Gilt Index-APR-2029 Fund</t>
  </si>
  <si>
    <t>665</t>
  </si>
  <si>
    <t>SBI CRISIL IBX SDL Index-Sept 2027 Fund</t>
  </si>
  <si>
    <t>1900147</t>
  </si>
  <si>
    <t>7.18% State Government of Tamil Nadu 2027</t>
  </si>
  <si>
    <t>IN3120170078</t>
  </si>
  <si>
    <t>1900152</t>
  </si>
  <si>
    <t>7.20% State Government of Maharashtra 2027</t>
  </si>
  <si>
    <t>IN2220170061</t>
  </si>
  <si>
    <t>1902096</t>
  </si>
  <si>
    <t>7.38% State Government of Karnataka 2027</t>
  </si>
  <si>
    <t>IN1920170025</t>
  </si>
  <si>
    <t>1906171</t>
  </si>
  <si>
    <t>6.27% State Government of Tamil Nadu 2027</t>
  </si>
  <si>
    <t>IN3120250243</t>
  </si>
  <si>
    <t>1900652</t>
  </si>
  <si>
    <t>7.45% State Government of Rajasthan 2027</t>
  </si>
  <si>
    <t>IN2920170072</t>
  </si>
  <si>
    <t>1900178</t>
  </si>
  <si>
    <t>7.33% State Government of Maharashtra 2027</t>
  </si>
  <si>
    <t>IN2220170103</t>
  </si>
  <si>
    <t>1902160</t>
  </si>
  <si>
    <t>7.25% State Government of Gujarat 2027</t>
  </si>
  <si>
    <t>IN1520170094</t>
  </si>
  <si>
    <t>1902024</t>
  </si>
  <si>
    <t>7.46% State Government of Madhya Pradesh 2027</t>
  </si>
  <si>
    <t>IN2120170047</t>
  </si>
  <si>
    <t>1904740</t>
  </si>
  <si>
    <t>7.17% State Government of Gujarat 2027</t>
  </si>
  <si>
    <t>IN1520170078</t>
  </si>
  <si>
    <t>1902062</t>
  </si>
  <si>
    <t>7.47% State Government of Chhattisgarh 2027</t>
  </si>
  <si>
    <t>IN3520170017</t>
  </si>
  <si>
    <t>1901572</t>
  </si>
  <si>
    <t>7.30% State Government of Punjab 2027</t>
  </si>
  <si>
    <t>IN2820170099</t>
  </si>
  <si>
    <t>1906705</t>
  </si>
  <si>
    <t>7.41% State Government of Mizoram 2027</t>
  </si>
  <si>
    <t>IN2520170027</t>
  </si>
  <si>
    <t>1906599</t>
  </si>
  <si>
    <t>7.38% State Government of Telangana 2027</t>
  </si>
  <si>
    <t>IN4520190104</t>
  </si>
  <si>
    <t>1901064</t>
  </si>
  <si>
    <t>7.29% State Government of Haryana 2027</t>
  </si>
  <si>
    <t>IN1620170036</t>
  </si>
  <si>
    <t>1901557</t>
  </si>
  <si>
    <t>6.28% State Government of Gujarat 2027</t>
  </si>
  <si>
    <t>IN1520210098</t>
  </si>
  <si>
    <t>1905534</t>
  </si>
  <si>
    <t>7.41% State Government of Haryana 2027</t>
  </si>
  <si>
    <t>IN1620170051</t>
  </si>
  <si>
    <t>1901574</t>
  </si>
  <si>
    <t>7.42% State Government of Punjab 2027</t>
  </si>
  <si>
    <t>IN2820170115</t>
  </si>
  <si>
    <t>1904761</t>
  </si>
  <si>
    <t>7.25% State Government of Kerala 2027</t>
  </si>
  <si>
    <t>IN2020170055</t>
  </si>
  <si>
    <t>1901994</t>
  </si>
  <si>
    <t>7.19% State Government of Uttar Pradesh 2027</t>
  </si>
  <si>
    <t>IN3320170068</t>
  </si>
  <si>
    <t>1902212</t>
  </si>
  <si>
    <t>7.31% State Government of Meghalaya 2027</t>
  </si>
  <si>
    <t>IN2420170028</t>
  </si>
  <si>
    <t>670</t>
  </si>
  <si>
    <t>SBI Long Term Fund (Erstwhile known as SBI Long Duration Fund)</t>
  </si>
  <si>
    <t>676</t>
  </si>
  <si>
    <t>SBI Dividend Yield Fund</t>
  </si>
  <si>
    <t>102140</t>
  </si>
  <si>
    <t>Sanofi Consumer Healthcare India Ltd.</t>
  </si>
  <si>
    <t>INE0UOS01011</t>
  </si>
  <si>
    <t>3200005</t>
  </si>
  <si>
    <t>INE0NDH25011</t>
  </si>
  <si>
    <t>681</t>
  </si>
  <si>
    <t>SBI BSE Sensex Index Fund</t>
  </si>
  <si>
    <t>682</t>
  </si>
  <si>
    <t>SBI NIFTY 1D Rate Liquid ETF - IDCW</t>
  </si>
  <si>
    <t>684</t>
  </si>
  <si>
    <t>SBI Nifty50 Equal Weight Index Fund</t>
  </si>
  <si>
    <t>686</t>
  </si>
  <si>
    <t>SBI Energy Opportunities Fund</t>
  </si>
  <si>
    <t>101625</t>
  </si>
  <si>
    <t>Savita Oil Technologies Ltd.</t>
  </si>
  <si>
    <t>INE035D01020</t>
  </si>
  <si>
    <t>687</t>
  </si>
  <si>
    <t>SBI Automotive Opportunities Fund</t>
  </si>
  <si>
    <t>102134</t>
  </si>
  <si>
    <t>Alicon Castalloy Ltd.</t>
  </si>
  <si>
    <t>INE062D01024</t>
  </si>
  <si>
    <t>688</t>
  </si>
  <si>
    <t>Silver</t>
  </si>
  <si>
    <t>500002</t>
  </si>
  <si>
    <t>IDIA00500002</t>
  </si>
  <si>
    <t>689</t>
  </si>
  <si>
    <t>SBI Silver ETF Fund of Fund</t>
  </si>
  <si>
    <t>690</t>
  </si>
  <si>
    <t>SBI Nifty50 Equal Weight ETF</t>
  </si>
  <si>
    <t>691</t>
  </si>
  <si>
    <t>SBI Innovative Opportunities Fund</t>
  </si>
  <si>
    <t>101176</t>
  </si>
  <si>
    <t>Happiest Minds Technologies Ltd.</t>
  </si>
  <si>
    <t>INE419U01012</t>
  </si>
  <si>
    <t>101880</t>
  </si>
  <si>
    <t>NIIT Learning Systems Ltd.</t>
  </si>
  <si>
    <t>INE342G01023</t>
  </si>
  <si>
    <t>101177</t>
  </si>
  <si>
    <t>Route Mobile Ltd.</t>
  </si>
  <si>
    <t>INE450U01017</t>
  </si>
  <si>
    <t>100405</t>
  </si>
  <si>
    <t>TeamLease Services Ltd.</t>
  </si>
  <si>
    <t>INE985S01024</t>
  </si>
  <si>
    <t>692</t>
  </si>
  <si>
    <t>SBI Nifty 500 Index Fund</t>
  </si>
  <si>
    <t>711</t>
  </si>
  <si>
    <t>SBI Nifty India Consumption Index Fund</t>
  </si>
  <si>
    <t>694</t>
  </si>
  <si>
    <t>SBI Quant Fund</t>
  </si>
  <si>
    <t>695</t>
  </si>
  <si>
    <t>SBI Nifty Bank Index Fund</t>
  </si>
  <si>
    <t>696</t>
  </si>
  <si>
    <t>SBI Nifty IT Index Fund</t>
  </si>
  <si>
    <t>697</t>
  </si>
  <si>
    <t>SBI BSE PSU Bank ETF</t>
  </si>
  <si>
    <t>698</t>
  </si>
  <si>
    <t>SBI BSE PSU Bank Index Fund</t>
  </si>
  <si>
    <t>SBI Income Plus Arbitrage Active FOF</t>
  </si>
  <si>
    <t>417178</t>
  </si>
  <si>
    <t>INF200K01QU0</t>
  </si>
  <si>
    <t>417866</t>
  </si>
  <si>
    <t>INF200KA1YR4</t>
  </si>
  <si>
    <t>417204</t>
  </si>
  <si>
    <t>INF200K01VE4</t>
  </si>
  <si>
    <t>417233</t>
  </si>
  <si>
    <t>INF200K01V08</t>
  </si>
  <si>
    <t>700</t>
  </si>
  <si>
    <t>SBI Nifty200 Quality 30 Index Fund</t>
  </si>
  <si>
    <t>701</t>
  </si>
  <si>
    <t>SBI Nifty200 Momentum 30 Index Fund</t>
  </si>
  <si>
    <t>702</t>
  </si>
  <si>
    <t>SBI Nifty100 Low Volatility 30 Index Fund</t>
  </si>
  <si>
    <t>703</t>
  </si>
  <si>
    <t>SBI Nifty 1D Rate Liquid ETF - Growth</t>
  </si>
  <si>
    <t>704</t>
  </si>
  <si>
    <t>SBI Dynamic Asset Allocation Active FoF</t>
  </si>
  <si>
    <t>417085</t>
  </si>
  <si>
    <t>INF200K01VB0</t>
  </si>
  <si>
    <t>417119</t>
  </si>
  <si>
    <t>INF200K01RJ1</t>
  </si>
  <si>
    <t>417050</t>
  </si>
  <si>
    <t>INF200K01SR2</t>
  </si>
  <si>
    <t>417019</t>
  </si>
  <si>
    <t>INF200K01UJ5</t>
  </si>
  <si>
    <t>417101</t>
  </si>
  <si>
    <t>INF200K01RD4</t>
  </si>
  <si>
    <t>417066</t>
  </si>
  <si>
    <t>INF200K01UP2</t>
  </si>
  <si>
    <t>417482</t>
  </si>
  <si>
    <t>INF200KA1507</t>
  </si>
  <si>
    <t>417057</t>
  </si>
  <si>
    <t>INF200K01RM5</t>
  </si>
  <si>
    <t>4171345</t>
  </si>
  <si>
    <t>INF200KB1324</t>
  </si>
  <si>
    <t>4171335</t>
  </si>
  <si>
    <t>INF200KB1183</t>
  </si>
  <si>
    <t>4171288</t>
  </si>
  <si>
    <t>INF200KA14W3</t>
  </si>
  <si>
    <t>417146</t>
  </si>
  <si>
    <t>INF200K01SB6</t>
  </si>
  <si>
    <t>417162</t>
  </si>
  <si>
    <t>INF200K01UG1</t>
  </si>
  <si>
    <t>705</t>
  </si>
  <si>
    <t>SBI Quality Fund</t>
  </si>
  <si>
    <t>102635</t>
  </si>
  <si>
    <t>Vintage Coffee And Beverages Ltd.</t>
  </si>
  <si>
    <t>INE498Q01014</t>
  </si>
  <si>
    <t>102889</t>
  </si>
  <si>
    <t>Tempsens Instruments (India) Ltd.</t>
  </si>
  <si>
    <t>INE1KZI01025</t>
  </si>
  <si>
    <t>706</t>
  </si>
  <si>
    <t>SBI Nifty Midcap 150 Momentum 50 ETF</t>
  </si>
  <si>
    <t>100151</t>
  </si>
  <si>
    <t>3M India Ltd.</t>
  </si>
  <si>
    <t>INE470A01017</t>
  </si>
  <si>
    <t>707</t>
  </si>
  <si>
    <t>SBI Nifty Midcap150 ETF</t>
  </si>
  <si>
    <t>708</t>
  </si>
  <si>
    <t>SBI CRISIL-IBX Financial Services 3-6 Months Debt Index Fund</t>
  </si>
  <si>
    <t>706290</t>
  </si>
  <si>
    <t>INE115A07RE1</t>
  </si>
  <si>
    <t>705133</t>
  </si>
  <si>
    <t>INE115A07PR7</t>
  </si>
  <si>
    <t>704544</t>
  </si>
  <si>
    <t>INE053F08338</t>
  </si>
  <si>
    <t>705423</t>
  </si>
  <si>
    <t>INE916DA7SP4</t>
  </si>
  <si>
    <t>705055</t>
  </si>
  <si>
    <t>INE660A07RU2</t>
  </si>
  <si>
    <t>706297</t>
  </si>
  <si>
    <t>INE774D07VE1</t>
  </si>
  <si>
    <t>1011819</t>
  </si>
  <si>
    <t>INE774D14TW3</t>
  </si>
  <si>
    <t>1012041</t>
  </si>
  <si>
    <t>INE660A14YV2</t>
  </si>
  <si>
    <t>1010972</t>
  </si>
  <si>
    <t>INE674K14BX6</t>
  </si>
  <si>
    <t>1011222</t>
  </si>
  <si>
    <t>INE916D146N6</t>
  </si>
  <si>
    <t>1012119</t>
  </si>
  <si>
    <t>INE916D146J4</t>
  </si>
  <si>
    <t>1012035</t>
  </si>
  <si>
    <t>INE674K14BZ1</t>
  </si>
  <si>
    <t>1012122</t>
  </si>
  <si>
    <t>INE020B14748</t>
  </si>
  <si>
    <t>1011794</t>
  </si>
  <si>
    <t>INE674K14CS4</t>
  </si>
  <si>
    <t>1103400</t>
  </si>
  <si>
    <t>INE028A16LF7</t>
  </si>
  <si>
    <t>1103530</t>
  </si>
  <si>
    <t>INE261F16AO8</t>
  </si>
  <si>
    <t>1103381</t>
  </si>
  <si>
    <t>INE237AD6141</t>
  </si>
  <si>
    <t>1103619</t>
  </si>
  <si>
    <t>INE692A16LQ7</t>
  </si>
  <si>
    <t>1103435</t>
  </si>
  <si>
    <t>INE040A16IT9</t>
  </si>
  <si>
    <t>1103623</t>
  </si>
  <si>
    <t>INE160A16UL7</t>
  </si>
  <si>
    <t>1103887</t>
  </si>
  <si>
    <t>INE261F16AN0</t>
  </si>
  <si>
    <t>1103407</t>
  </si>
  <si>
    <t>INE040A16IO0</t>
  </si>
  <si>
    <t>709</t>
  </si>
  <si>
    <t>SBI CRISIL-IBX Financial Services 9-12 Months Debt Index Fund</t>
  </si>
  <si>
    <t>705551</t>
  </si>
  <si>
    <t>INE377Y07482</t>
  </si>
  <si>
    <t>704956</t>
  </si>
  <si>
    <t>INE115A07QS3</t>
  </si>
  <si>
    <t>705445</t>
  </si>
  <si>
    <t>INE033L07HU0</t>
  </si>
  <si>
    <t>706260</t>
  </si>
  <si>
    <t>INE950O07453</t>
  </si>
  <si>
    <t>706253</t>
  </si>
  <si>
    <t>INE831R07391</t>
  </si>
  <si>
    <t>704869</t>
  </si>
  <si>
    <t>INE020B08FF1</t>
  </si>
  <si>
    <t>705610</t>
  </si>
  <si>
    <t>INE916DA7RP6</t>
  </si>
  <si>
    <t>705968</t>
  </si>
  <si>
    <t>INE498L07038</t>
  </si>
  <si>
    <t>704702</t>
  </si>
  <si>
    <t>INE976I07CT9</t>
  </si>
  <si>
    <t>704843</t>
  </si>
  <si>
    <t>INE916DA7SU4</t>
  </si>
  <si>
    <t>704825</t>
  </si>
  <si>
    <t>INE660A07RT4</t>
  </si>
  <si>
    <t>1012060</t>
  </si>
  <si>
    <t>INE498L14GP3</t>
  </si>
  <si>
    <t>1012086</t>
  </si>
  <si>
    <t>INE976I14RW7</t>
  </si>
  <si>
    <t>1012166</t>
  </si>
  <si>
    <t>INE660A14ZH8</t>
  </si>
  <si>
    <t>1012090</t>
  </si>
  <si>
    <t>INE296A14K48</t>
  </si>
  <si>
    <t>1103781</t>
  </si>
  <si>
    <t>INE476A16K22</t>
  </si>
  <si>
    <t>1103885</t>
  </si>
  <si>
    <t>INE556F16CH1</t>
  </si>
  <si>
    <t>1103886</t>
  </si>
  <si>
    <t>INE562A16RM8</t>
  </si>
  <si>
    <t>SBI Nifty 200 Value 30 ETF</t>
  </si>
  <si>
    <t>SBI Nifty Small Cap 250 ETF</t>
  </si>
  <si>
    <t>715</t>
  </si>
  <si>
    <t>712</t>
  </si>
  <si>
    <t>SBI CRISIL-IBX 10:90 Gilt +SDL Index - Dec 2029 Index Fund</t>
  </si>
  <si>
    <t>1902174</t>
  </si>
  <si>
    <t>7.26% State Government of Gujarat 2029</t>
  </si>
  <si>
    <t>IN1520190159</t>
  </si>
  <si>
    <t>1906765</t>
  </si>
  <si>
    <t>6.77% State Government of Tamil Nadu 2029</t>
  </si>
  <si>
    <t>IN3120250482</t>
  </si>
  <si>
    <t>1906772</t>
  </si>
  <si>
    <t>6.75% State Government of Himachal Pradesh 2029</t>
  </si>
  <si>
    <t>IN1720250118</t>
  </si>
  <si>
    <t>1906745</t>
  </si>
  <si>
    <t>6.55% State Government of Tamil Nadu 2029</t>
  </si>
  <si>
    <t>IN3120250391</t>
  </si>
  <si>
    <t>1902173</t>
  </si>
  <si>
    <t>7.24% State Government of Gujarat 2029</t>
  </si>
  <si>
    <t>IN1520190142</t>
  </si>
  <si>
    <t>1901201</t>
  </si>
  <si>
    <t>7.17% State Government of Tamil Nadu 2029</t>
  </si>
  <si>
    <t>IN3120190217</t>
  </si>
  <si>
    <t>713</t>
  </si>
  <si>
    <t>SBI Nifty G-Sec Jul 2031 Index Fund</t>
  </si>
  <si>
    <t>714</t>
  </si>
  <si>
    <t>SBI CRI IBX SDL Index-June 2034 Ind Fund</t>
  </si>
  <si>
    <t>1905208</t>
  </si>
  <si>
    <t>7.36% State Government of Karnataka 2034</t>
  </si>
  <si>
    <t>IN1920230316</t>
  </si>
  <si>
    <t>1904431</t>
  </si>
  <si>
    <t>7.94% State Government of Haryana 2034</t>
  </si>
  <si>
    <t>IN1620220120</t>
  </si>
  <si>
    <t>SBI Nifty Midcap 150 Momentum 50 ETF FOF</t>
  </si>
  <si>
    <t>4171403</t>
  </si>
  <si>
    <t>INF200KB1AJ0</t>
  </si>
  <si>
    <t>716</t>
  </si>
  <si>
    <t>SBI Balanced Hybrid Fund</t>
  </si>
  <si>
    <t>101945</t>
  </si>
  <si>
    <t>Wheels India Ltd.</t>
  </si>
  <si>
    <t>INE715A01015</t>
  </si>
  <si>
    <t>1103779</t>
  </si>
  <si>
    <t>INE565A16BV6</t>
  </si>
  <si>
    <t>SMEEF</t>
  </si>
  <si>
    <t>SLMF</t>
  </si>
  <si>
    <t>SLTEF</t>
  </si>
  <si>
    <t>SMGLF</t>
  </si>
  <si>
    <t>SEHF</t>
  </si>
  <si>
    <t>SMIF</t>
  </si>
  <si>
    <t>SCOF</t>
  </si>
  <si>
    <t>STOF</t>
  </si>
  <si>
    <t>SHOF</t>
  </si>
  <si>
    <t>SCF</t>
  </si>
  <si>
    <t>SNIF</t>
  </si>
  <si>
    <t>SMCBF-SP</t>
  </si>
  <si>
    <t>SOF</t>
  </si>
  <si>
    <t>SMMDF</t>
  </si>
  <si>
    <t>SLF</t>
  </si>
  <si>
    <t>SDBF</t>
  </si>
  <si>
    <t>SSF</t>
  </si>
  <si>
    <t>SCRF</t>
  </si>
  <si>
    <t>SFEF</t>
  </si>
  <si>
    <t>SCHF</t>
  </si>
  <si>
    <t>SMUSD</t>
  </si>
  <si>
    <t>SMIDCAP</t>
  </si>
  <si>
    <t>SMCMF</t>
  </si>
  <si>
    <t>SMCOMMA</t>
  </si>
  <si>
    <t>SMGF</t>
  </si>
  <si>
    <t>SFLEXI</t>
  </si>
  <si>
    <t>SMAAF</t>
  </si>
  <si>
    <t>SBLUECHIP</t>
  </si>
  <si>
    <t>SAOF</t>
  </si>
  <si>
    <t>SIF</t>
  </si>
  <si>
    <t>SMLDF</t>
  </si>
  <si>
    <t>SSTDF</t>
  </si>
  <si>
    <t>SETFGOLD</t>
  </si>
  <si>
    <t>SPSU</t>
  </si>
  <si>
    <t>SGF</t>
  </si>
  <si>
    <t>SBISENSEX</t>
  </si>
  <si>
    <t>SSCF</t>
  </si>
  <si>
    <t>SBPF</t>
  </si>
  <si>
    <t>SBFS</t>
  </si>
  <si>
    <t>SETFNN50</t>
  </si>
  <si>
    <t>SETFNIFBK</t>
  </si>
  <si>
    <t>SETFBSE100</t>
  </si>
  <si>
    <t>SESF</t>
  </si>
  <si>
    <t>SETFNIF50</t>
  </si>
  <si>
    <t>SETF10GILT</t>
  </si>
  <si>
    <t>SLTAF-IV</t>
  </si>
  <si>
    <t>SLTAF-V</t>
  </si>
  <si>
    <t>SLTAF-VI</t>
  </si>
  <si>
    <t>SETFSN50</t>
  </si>
  <si>
    <t>SBIETFQLTY</t>
  </si>
  <si>
    <t>SCBF</t>
  </si>
  <si>
    <t>SEMVF</t>
  </si>
  <si>
    <t>SFMP- Series 1</t>
  </si>
  <si>
    <t>SFMP- Series 6</t>
  </si>
  <si>
    <t>SFMP- Series 34</t>
  </si>
  <si>
    <t>SMCBF-IP</t>
  </si>
  <si>
    <t>SFRDF</t>
  </si>
  <si>
    <t>SBIETFIT</t>
  </si>
  <si>
    <t>SBIETFPB</t>
  </si>
  <si>
    <t>SRBF-AP</t>
  </si>
  <si>
    <t>SRBF-AHP</t>
  </si>
  <si>
    <t>SRBF-CHP</t>
  </si>
  <si>
    <t>SRBF-CP</t>
  </si>
  <si>
    <t>SIA-US EQUITY FOF</t>
  </si>
  <si>
    <t>SNN50</t>
  </si>
  <si>
    <t>SBIETFCON</t>
  </si>
  <si>
    <t>SBAF</t>
  </si>
  <si>
    <t>SFMP- Series 51</t>
  </si>
  <si>
    <t>SFMP- Series 52</t>
  </si>
  <si>
    <t>SFMP- Series 53</t>
  </si>
  <si>
    <t>SFMP- Series 54</t>
  </si>
  <si>
    <t>SFMP- Series 55</t>
  </si>
  <si>
    <t>SFMP- Series 57</t>
  </si>
  <si>
    <t>SFMP- Series 58</t>
  </si>
  <si>
    <t>SCPSE</t>
  </si>
  <si>
    <t>SFMP- Series 60</t>
  </si>
  <si>
    <t>SMCF</t>
  </si>
  <si>
    <t>SFMP- Series 61</t>
  </si>
  <si>
    <t>SNM150IF</t>
  </si>
  <si>
    <t>SNS250IF</t>
  </si>
  <si>
    <t>SCIGI-JUN 2036</t>
  </si>
  <si>
    <t>SCIGI-APR 2029</t>
  </si>
  <si>
    <t>SCISI-SEP 2027</t>
  </si>
  <si>
    <t>SLDF</t>
  </si>
  <si>
    <t>SDYF</t>
  </si>
  <si>
    <t>SBI-BSE-SENSEX-IF</t>
  </si>
  <si>
    <t>LIQUIDSBI</t>
  </si>
  <si>
    <t>SN50EWIF</t>
  </si>
  <si>
    <t>SEOF</t>
  </si>
  <si>
    <t>SBI-AOF</t>
  </si>
  <si>
    <t>SETFSILVER</t>
  </si>
  <si>
    <t>SETFSILVER-FOF</t>
  </si>
  <si>
    <t>SN50EW-ETF</t>
  </si>
  <si>
    <t>SIOF</t>
  </si>
  <si>
    <t>SN500IF</t>
  </si>
  <si>
    <t>SNICIF</t>
  </si>
  <si>
    <t>SQF</t>
  </si>
  <si>
    <t>SNBIF</t>
  </si>
  <si>
    <t>SNITIF</t>
  </si>
  <si>
    <t>SIPAAFOF</t>
  </si>
  <si>
    <t>SBI Nifty200 Quality 30</t>
  </si>
  <si>
    <t>SBI Nifty200 Mom 30</t>
  </si>
  <si>
    <t>SBI Nifty100 Low Vol 30</t>
  </si>
  <si>
    <t>SBILIQETF</t>
  </si>
  <si>
    <t>SDAAAFOF</t>
  </si>
  <si>
    <t>SQLF</t>
  </si>
  <si>
    <t>SNM150M50ETF</t>
  </si>
  <si>
    <t>SNM150ETF</t>
  </si>
  <si>
    <t>SCRIBXFS3-6M</t>
  </si>
  <si>
    <t>CRIBXFS9-12M</t>
  </si>
  <si>
    <t>Nifty200Value30</t>
  </si>
  <si>
    <t>NiftySmallCap250</t>
  </si>
  <si>
    <t>CRIIBX10-90GiltSDL29</t>
  </si>
  <si>
    <t>G-Sec Jul2031</t>
  </si>
  <si>
    <t>CRIIBXSDLIndexJune34</t>
  </si>
  <si>
    <t>SNM150Mom50ETFFOF</t>
  </si>
  <si>
    <t>SBHF</t>
  </si>
  <si>
    <t>Back to Index</t>
  </si>
  <si>
    <t>Scheme Code</t>
  </si>
  <si>
    <t>Scheme Short code</t>
  </si>
  <si>
    <t>Scheme Name</t>
  </si>
  <si>
    <t>Long</t>
  </si>
  <si>
    <t>Index Futures</t>
  </si>
  <si>
    <t>FSN E-Commerce Ventures Ltd. 27.10.2026</t>
  </si>
  <si>
    <t>Short</t>
  </si>
  <si>
    <t>Stock Futures</t>
  </si>
  <si>
    <t>Stock Options</t>
  </si>
  <si>
    <t>Name of the Instrument</t>
  </si>
  <si>
    <t>Long / Short</t>
  </si>
  <si>
    <t>Industry ^</t>
  </si>
  <si>
    <t>Market value 
(Rs. in Lakhs)</t>
  </si>
  <si>
    <t>Derivatives Total</t>
  </si>
  <si>
    <t>DERIVATIVES</t>
  </si>
  <si>
    <t>State Bank of India 27.10.2026</t>
  </si>
  <si>
    <t>Life Insurance Corporation of India 27.10.2026</t>
  </si>
  <si>
    <t>Asian Paints Ltd. 27.10.2026</t>
  </si>
  <si>
    <t>Adani Enterprises Ltd. 27.10.2026</t>
  </si>
  <si>
    <t>Avenue Supermarts Ltd. 27.10.2026</t>
  </si>
  <si>
    <t>Larsen &amp; Toubro Ltd. 27.10.2026</t>
  </si>
  <si>
    <t>Swiggy Ltd. 27.10.2026</t>
  </si>
  <si>
    <t>Axis Bank Ltd. 27.10.2026</t>
  </si>
  <si>
    <t>Oil &amp; Natural Gas Corporation Ltd. 27.10.2026</t>
  </si>
  <si>
    <t>Delhivery Ltd. 27.10.2026</t>
  </si>
  <si>
    <t>Kotak Mahindra Bank Ltd. 27.10.2026</t>
  </si>
  <si>
    <t>Bank of Baroda 27.10.2026</t>
  </si>
  <si>
    <t>Indus Towers Ltd. 27.10.2026</t>
  </si>
  <si>
    <t>ITC Ltd. 27.10.2026</t>
  </si>
  <si>
    <t>Sun Pharmaceutical Industries Ltd. 27.10.2026</t>
  </si>
  <si>
    <t>360 ONE WAM Ltd. 27.10.2026</t>
  </si>
  <si>
    <t>Eicher Motors Ltd. 27.10.2026</t>
  </si>
  <si>
    <t>Adani Ports and Special Economic Zone Ltd. 27.10.2026</t>
  </si>
  <si>
    <t>Cipla Ltd. 27.10.2026</t>
  </si>
  <si>
    <t>Muthoot Finance Ltd. 27.10.2026</t>
  </si>
  <si>
    <t>Maruti Suzuki India Ltd. 27.10.2026</t>
  </si>
  <si>
    <t>BSE Ltd. 27.10.2026</t>
  </si>
  <si>
    <t>HDFC Bank Ltd. 27.10.2026</t>
  </si>
  <si>
    <t>HDFC Life Insurance Company Ltd. 27.10.2026</t>
  </si>
  <si>
    <t>Bajaj Finance Ltd. 27.10.2026</t>
  </si>
  <si>
    <t>Bajaj Finserv Ltd. 27.10.2026</t>
  </si>
  <si>
    <t>ICICI Bank Ltd. 27.10.2026</t>
  </si>
  <si>
    <t>Infosys Ltd. 27.10.2026</t>
  </si>
  <si>
    <t>Hindustan Zinc Ltd. 27.10.2026</t>
  </si>
  <si>
    <t>Biocon Ltd. 27.10.2026</t>
  </si>
  <si>
    <t>Mahindra &amp; Mahindra Ltd. 27.10.2026</t>
  </si>
  <si>
    <t>Eternal Ltd. 27.10.2026</t>
  </si>
  <si>
    <t>Reliance Industries Ltd. 27.10.2026</t>
  </si>
  <si>
    <t>Bharti Airtel Ltd. 27.10.2026</t>
  </si>
  <si>
    <t>JSW Steel Ltd. 27.10.2026</t>
  </si>
  <si>
    <t>Tata Steel Ltd. 27.10.2026</t>
  </si>
  <si>
    <t>Reliance Industries Ltd. 23.11.2026</t>
  </si>
  <si>
    <t>Hindustan Aeronautics Ltd. 27.10.2026</t>
  </si>
  <si>
    <t>Vodafone Idea Ltd. 27.10.2026</t>
  </si>
  <si>
    <t>Adani Green Energy Ltd. 27.10.2026</t>
  </si>
  <si>
    <t>Adani Power Ltd. 27.10.2026</t>
  </si>
  <si>
    <t>Bharat Electronics Ltd. 27.10.2026</t>
  </si>
  <si>
    <t>Power Finance Corporation Ltd. 27.10.2026</t>
  </si>
  <si>
    <t>Coal India Ltd. 27.10.2026</t>
  </si>
  <si>
    <t>Canara Bank 27.10.2026</t>
  </si>
  <si>
    <t>Divi's Laboratories Ltd. 27.10.2026</t>
  </si>
  <si>
    <t>Adani Energy Solutions Ltd. 27.10.2026</t>
  </si>
  <si>
    <t>Varun Beverages Ltd. 27.10.2026</t>
  </si>
  <si>
    <t>IDFC First Bank Ltd. 27.10.2026</t>
  </si>
  <si>
    <t>Tech Mahindra Ltd. 27.10.2026</t>
  </si>
  <si>
    <t>Bajaj Finance Ltd. 23.11.2026</t>
  </si>
  <si>
    <t>Tata Power Company Ltd. 27.10.2026</t>
  </si>
  <si>
    <t>ICICI Bank Ltd. 23.11.2026</t>
  </si>
  <si>
    <t>Bharti Airtel Ltd. 23.11.2026</t>
  </si>
  <si>
    <t>Punjab National Bank 27.10.2026</t>
  </si>
  <si>
    <t>Bharat Heavy Electricals Ltd. 27.10.2026</t>
  </si>
  <si>
    <t>Hindustan Unilever Ltd. 27.10.2026</t>
  </si>
  <si>
    <t>Indian Oil Corporation Ltd. 27.10.2026</t>
  </si>
  <si>
    <t>Ambuja Cements Ltd. 27.10.2026</t>
  </si>
  <si>
    <t>Axis Bank Ltd. 23.11.2026</t>
  </si>
  <si>
    <t>Jio Financial Services Ltd. 27.10.2026</t>
  </si>
  <si>
    <t>State Bank of India 23.11.2026</t>
  </si>
  <si>
    <t>Glenmark Pharmaceuticals Ltd. 27.10.2026</t>
  </si>
  <si>
    <t>The Federal Bank Ltd. 23.11.2026</t>
  </si>
  <si>
    <t>Bharat Electronics Ltd. 23.11.2026</t>
  </si>
  <si>
    <t>NTPC Ltd. 27.10.2026</t>
  </si>
  <si>
    <t>HDFC Bank Ltd. 23.11.2026</t>
  </si>
  <si>
    <t>Kalyan Jewellers India Ltd. 27.10.2026</t>
  </si>
  <si>
    <t>Manappuram Finance Ltd. 27.10.2026</t>
  </si>
  <si>
    <t>Steel Authority of India Ltd. 27.10.2026</t>
  </si>
  <si>
    <t>Shriram Finance Ltd. 27.10.2026</t>
  </si>
  <si>
    <t>Tata Consumer Products Ltd. 27.10.2026</t>
  </si>
  <si>
    <t>Samvardhana Motherson International Ltd. 23.11.2026</t>
  </si>
  <si>
    <t>Multi Commodity Exchange of India Ltd. 27.10.2026</t>
  </si>
  <si>
    <t>NMDC Ltd. 27.10.2026</t>
  </si>
  <si>
    <t>Tata Motors Passenger Vehicles Ltd. 27.10.2026</t>
  </si>
  <si>
    <t>The Indian Hotels Company Ltd. 27.10.2026</t>
  </si>
  <si>
    <t>Info Edge (India) Ltd. 27.10.2026</t>
  </si>
  <si>
    <t>Hindalco Industries Ltd. 27.10.2026</t>
  </si>
  <si>
    <t>GMR Airports Ltd. 27.10.2026</t>
  </si>
  <si>
    <t>Solar Industries India Ltd. 27.10.2026</t>
  </si>
  <si>
    <t>Adani Ports and Special Economic Zone Ltd. 23.11.2026</t>
  </si>
  <si>
    <t>Kotak Mahindra Bank Ltd. 23.11.2026</t>
  </si>
  <si>
    <t>Aurobindo Pharma Ltd. 27.10.2026</t>
  </si>
  <si>
    <t>IndusInd Bank Ltd. 27.10.2026</t>
  </si>
  <si>
    <t>APL Apollo Tubes Ltd. 27.10.2026</t>
  </si>
  <si>
    <t>Mahindra &amp; Mahindra Ltd. 23.11.2026</t>
  </si>
  <si>
    <t>Coforge Ltd. 27.10.2026</t>
  </si>
  <si>
    <t>The Indian Hotels Company Ltd. 23.11.2026</t>
  </si>
  <si>
    <t>Crompton Greaves Consumer Electricals Ltd. 27.10.2026</t>
  </si>
  <si>
    <t>Larsen &amp; Toubro Ltd. 23.11.2026</t>
  </si>
  <si>
    <t>Aditya Birla Capital Ltd. 27.10.2026</t>
  </si>
  <si>
    <t>Union Bank of India 23.11.2026</t>
  </si>
  <si>
    <t>Samvardhana Motherson International Ltd. 27.10.2026</t>
  </si>
  <si>
    <t>Titan Company Ltd. 27.10.2026</t>
  </si>
  <si>
    <t>The Federal Bank Ltd. 27.10.2026</t>
  </si>
  <si>
    <t>Ultratech Cement Ltd. 27.10.2026</t>
  </si>
  <si>
    <t>HCL Technologies Ltd. 27.10.2026</t>
  </si>
  <si>
    <t>Apollo Hospitals Enterprise Ltd. 27.10.2026</t>
  </si>
  <si>
    <t>Bajaj Auto Ltd. 27.10.2026</t>
  </si>
  <si>
    <t>Divi's Laboratories Ltd. 23.11.2026</t>
  </si>
  <si>
    <t>Cholamandalam Investment &amp; Finance Co. Ltd. 27.10.2026</t>
  </si>
  <si>
    <t>Hitachi Energy India Ltd. 27.10.2026</t>
  </si>
  <si>
    <t>Cummins India Ltd. 27.10.2026</t>
  </si>
  <si>
    <t>Jio Financial Services Ltd. 23.11.2026</t>
  </si>
  <si>
    <t>ITC Ltd. 23.11.2026</t>
  </si>
  <si>
    <t>Adani Enterprises Ltd. 23.11.2026</t>
  </si>
  <si>
    <t>Godrej Properties Ltd. 27.10.2026</t>
  </si>
  <si>
    <t>Cholamandalam Investment &amp; Finance Co. Ltd. 23.11.2026</t>
  </si>
  <si>
    <t>Bank of India 27.10.2026</t>
  </si>
  <si>
    <t>Patanjali Foods Ltd. 27.10.2026</t>
  </si>
  <si>
    <t>One 97 Communications Ltd. 27.10.2026</t>
  </si>
  <si>
    <t>Punjab National Bank 23.11.2026</t>
  </si>
  <si>
    <t>HDFC Asset Management Co. Ltd. 27.10.2026</t>
  </si>
  <si>
    <t>KEI Industries Ltd. 27.10.2026</t>
  </si>
  <si>
    <t>Torrent Pharmaceuticals Ltd. 27.10.2026</t>
  </si>
  <si>
    <t>SRF Ltd. 27.10.2026</t>
  </si>
  <si>
    <t>Maruti Suzuki India Ltd. 23.11.2026</t>
  </si>
  <si>
    <t>Laurus Labs Ltd. 27.10.2026</t>
  </si>
  <si>
    <t>AU Small Finance Bank Ltd. 23.11.2026</t>
  </si>
  <si>
    <t>Tata Consumer Products Ltd. 23.11.2026</t>
  </si>
  <si>
    <t>Cummins India Ltd. 23.11.2026</t>
  </si>
  <si>
    <t>Lodha Developers Ltd. 27.10.2026</t>
  </si>
  <si>
    <t>NBCC (India) Ltd. 27.10.2026</t>
  </si>
  <si>
    <t>TVS Motor Company Ltd. 27.10.2026</t>
  </si>
  <si>
    <t>GE Vernova T&amp;D India Ltd. 27.10.2026</t>
  </si>
  <si>
    <t>Tata Consultancy Services Ltd. 27.10.2026</t>
  </si>
  <si>
    <t>Hindalco Industries Ltd. 23.11.2026</t>
  </si>
  <si>
    <t>HDFC Asset Management Co. Ltd. 23.11.2026</t>
  </si>
  <si>
    <t>Jindal Steel Ltd. 27.10.2026</t>
  </si>
  <si>
    <t>Container Corporation of India Ltd. 27.10.2026</t>
  </si>
  <si>
    <t>Dabur India Ltd. 27.10.2026</t>
  </si>
  <si>
    <t>Vodafone Idea Ltd. 23.11.2026</t>
  </si>
  <si>
    <t>Mphasis Ltd. 27.10.2026</t>
  </si>
  <si>
    <t>Bharat Heavy Electricals Ltd. 23.11.2026</t>
  </si>
  <si>
    <t>Ultratech Cement Ltd. 23.11.2026</t>
  </si>
  <si>
    <t>Hindustan Aeronautics Ltd. 23.11.2026</t>
  </si>
  <si>
    <t>JSW Energy Ltd. 27.10.2026</t>
  </si>
  <si>
    <t>Ashok Leyland Ltd. 27.10.2026</t>
  </si>
  <si>
    <t>RBL Bank Ltd. 27.10.2026</t>
  </si>
  <si>
    <t>L&amp;T Finance Ltd. 27.10.2026</t>
  </si>
  <si>
    <t>Central Depository Services (I) Ltd. 27.10.2026</t>
  </si>
  <si>
    <t>Tata Steel Ltd. 23.11.2026</t>
  </si>
  <si>
    <t>Fortis Healthcare Ltd. 23.11.2026</t>
  </si>
  <si>
    <t>Bandhan Bank Ltd. 23.11.2026</t>
  </si>
  <si>
    <t>Power Grid Corporation of India Ltd. 27.10.2026</t>
  </si>
  <si>
    <t>Astral Ltd. 27.10.2026</t>
  </si>
  <si>
    <t>LIC Housing Finance Ltd. 27.10.2026</t>
  </si>
  <si>
    <t>Torrent Pharmaceuticals Ltd. 23.11.2026</t>
  </si>
  <si>
    <t>Godrej Consumer Products Ltd. 27.10.2026</t>
  </si>
  <si>
    <t>Hindustan Petroleum Corporation Ltd. 27.10.2026</t>
  </si>
  <si>
    <t>PNB Housing Finance Ltd. 27.10.2026</t>
  </si>
  <si>
    <t>Suzlon Energy Ltd. 23.11.2026</t>
  </si>
  <si>
    <t>JSW Steel Ltd. 23.11.2026</t>
  </si>
  <si>
    <t>ICICI Lombard General Insurance Company Ltd. 27.10.2026</t>
  </si>
  <si>
    <t>Bharat Forge Ltd. 27.10.2026</t>
  </si>
  <si>
    <t>Tata Motors Passenger Vehicles Ltd. 23.11.2026</t>
  </si>
  <si>
    <t>Adani Power Ltd. 23.11.2026</t>
  </si>
  <si>
    <t>Bharat Petroleum Corporation Ltd. 27.10.2026</t>
  </si>
  <si>
    <t>Lupin Ltd. 27.10.2026</t>
  </si>
  <si>
    <t>HDFC Life Insurance Company Ltd. 23.11.2026</t>
  </si>
  <si>
    <t>Interglobe Aviation Ltd. 27.10.2026</t>
  </si>
  <si>
    <t>Polycab India Ltd. 27.10.2026</t>
  </si>
  <si>
    <t>Muthoot Finance Ltd. 23.11.2026</t>
  </si>
  <si>
    <t>The Phoenix Mills Ltd. 27.10.2026</t>
  </si>
  <si>
    <t>Marico Ltd. 27.10.2026</t>
  </si>
  <si>
    <t>IndusInd Bank Ltd. 23.11.2026</t>
  </si>
  <si>
    <t>National Aluminium Company Ltd. 27.10.2026</t>
  </si>
  <si>
    <t>Alkem Laboratories Ltd. 27.10.2026</t>
  </si>
  <si>
    <t>Vedanta Ltd. 27.10.2026</t>
  </si>
  <si>
    <t>Max Financial Services Ltd. 27.10.2026</t>
  </si>
  <si>
    <t>UPL Ltd. 27.10.2026</t>
  </si>
  <si>
    <t>Inox Wind Ltd. 27.10.2026</t>
  </si>
  <si>
    <t>Persistent Systems Ltd. 27.10.2026</t>
  </si>
  <si>
    <t>NTPC Ltd. 23.11.2026</t>
  </si>
  <si>
    <t>Supreme Industries Ltd. 27.10.2026</t>
  </si>
  <si>
    <t>Union Bank of India 27.10.2026</t>
  </si>
  <si>
    <t>SBI Life Insurance Co. Ltd. 27.10.2026</t>
  </si>
  <si>
    <t>Coal India Ltd. 23.11.2026</t>
  </si>
  <si>
    <t>PB Fintech Ltd. 27.10.2026</t>
  </si>
  <si>
    <t>Amber Enterprises India Ltd. 27.10.2026</t>
  </si>
  <si>
    <t>Oil India Ltd. 27.10.2026</t>
  </si>
  <si>
    <t>Oberoi Realty Ltd. 27.10.2026</t>
  </si>
  <si>
    <t>Voltas Ltd. 27.10.2026</t>
  </si>
  <si>
    <t>Sun Pharmaceutical Industries Ltd. 23.11.2026</t>
  </si>
  <si>
    <t>Canara Bank 23.11.2026</t>
  </si>
  <si>
    <t>Bandhan Bank Ltd. 27.10.2026</t>
  </si>
  <si>
    <t>Tube Investments of India Ltd. 27.10.2026</t>
  </si>
  <si>
    <t>Bank of Baroda 23.11.2026</t>
  </si>
  <si>
    <t>Bosch Ltd. 27.10.2026</t>
  </si>
  <si>
    <t>Bajaj Holdings &amp; Investment Ltd. 27.10.2026</t>
  </si>
  <si>
    <t>GAIL (India) Ltd. 27.10.2026</t>
  </si>
  <si>
    <t>United Spirits Ltd. 27.10.2026</t>
  </si>
  <si>
    <t>Ambuja Cements Ltd. 23.11.2026</t>
  </si>
  <si>
    <t>Cipla Ltd. 23.11.2026</t>
  </si>
  <si>
    <t>REC Ltd. 27.10.2026</t>
  </si>
  <si>
    <t>NHPC Ltd. 27.10.2026</t>
  </si>
  <si>
    <t>Indian Bank 27.10.2026</t>
  </si>
  <si>
    <t>Hero MotoCorp Ltd. 27.10.2026</t>
  </si>
  <si>
    <t>Trent Ltd. 27.10.2026</t>
  </si>
  <si>
    <t>APL Apollo Tubes Ltd. 23.11.2026</t>
  </si>
  <si>
    <t>Premier Energies Ltd 27.10.2026</t>
  </si>
  <si>
    <t>PG Electroplast Ltd. 27.10.2026</t>
  </si>
  <si>
    <t>ABB India Ltd. 27.10.2026</t>
  </si>
  <si>
    <t>Radico Khaitan Ltd. 27.10.2026</t>
  </si>
  <si>
    <t>Tata Consultancy Services Ltd. 23.11.2026</t>
  </si>
  <si>
    <t>Angel One Ltd. 27.10.2026</t>
  </si>
  <si>
    <t>Rail Vikas Nigam Ltd. 27.10.2026</t>
  </si>
  <si>
    <t>Shree Cement Ltd. 27.10.2026</t>
  </si>
  <si>
    <t>Indian Energy Exchange Ltd. 27.10.2026</t>
  </si>
  <si>
    <t>SBI Cards &amp; Payment Services Ltd. 27.10.2026</t>
  </si>
  <si>
    <t>ICICI Prudential Life Insurance Company Ltd. 23.11.2026</t>
  </si>
  <si>
    <t>Colgate Palmolive (India) Ltd. 23.11.2026</t>
  </si>
  <si>
    <t>Sona Blw Precision Forgings Ltd. 27.10.2026</t>
  </si>
  <si>
    <t>IDFC First Bank Ltd. 23.11.2026</t>
  </si>
  <si>
    <t>Eternal Ltd. 23.11.2026</t>
  </si>
  <si>
    <t>Suzlon Energy Ltd. 27.10.2026</t>
  </si>
  <si>
    <t>Mankind Pharma Ltd. 27.10.2026</t>
  </si>
  <si>
    <t>DLF Ltd. 27.10.2026</t>
  </si>
  <si>
    <t>AU Small Finance Bank Ltd. 27.10.2026</t>
  </si>
  <si>
    <t>Fortis Healthcare Ltd. 27.10.2026</t>
  </si>
  <si>
    <t>Grasim Industries Ltd. 27.10.2026</t>
  </si>
  <si>
    <t>Adani Green Energy Ltd. 23.11.2026</t>
  </si>
  <si>
    <t>KPIT Technologies Ltd. 27.10.2026</t>
  </si>
  <si>
    <t>Varun Beverages Ltd. 23.11.2026</t>
  </si>
  <si>
    <t>Tata Power Company Ltd. 23.11.2026</t>
  </si>
  <si>
    <t>Voltas Ltd. 23.11.2026</t>
  </si>
  <si>
    <t>Sagility Ltd. 27.10.2026</t>
  </si>
  <si>
    <t>CG Power and Industrial Solutions Ltd. 27.10.2026</t>
  </si>
  <si>
    <t>Godrej Consumer Products Ltd. 23.11.2026</t>
  </si>
  <si>
    <t>Titan Company Ltd. 23.11.2026</t>
  </si>
  <si>
    <t>Zydus Lifesciences Ltd. 27.10.2026</t>
  </si>
  <si>
    <t>Pidilite Industries Ltd. 27.10.2026</t>
  </si>
  <si>
    <t>Vishal Mega Mart Ltd. 27.10.2026</t>
  </si>
  <si>
    <t>Prestige Estates Projects Ltd. 27.10.2026</t>
  </si>
  <si>
    <t>Colgate Palmolive (India) Ltd. 27.10.2026</t>
  </si>
  <si>
    <t>Oil &amp; Natural Gas Corporation Ltd. 23.11.2026</t>
  </si>
  <si>
    <t>Force Motors Ltd. 27.10.2026</t>
  </si>
  <si>
    <t>Biocon Ltd. 23.11.2026</t>
  </si>
  <si>
    <t>GMR Airports Ltd. 23.11.2026</t>
  </si>
  <si>
    <t>Nestle India Ltd. 27.10.2026</t>
  </si>
  <si>
    <t>Dabur India Ltd. 23.11.2026</t>
  </si>
  <si>
    <t>Inox Wind Ltd. 23.11.2026</t>
  </si>
  <si>
    <t>Computer Age Management Services Ltd. 27.10.2026</t>
  </si>
  <si>
    <t>NMDC Ltd. 23.11.2026</t>
  </si>
  <si>
    <t>Crompton Greaves Consumer Electricals Ltd. 23.11.2026</t>
  </si>
  <si>
    <t>Indian Oil Corporation Ltd. 23.11.2026</t>
  </si>
  <si>
    <t>DLF Ltd. 23.11.2026</t>
  </si>
  <si>
    <t>Bank of India 23.11.2026</t>
  </si>
  <si>
    <t>Life Insurance Corporation of India 23.11.2026</t>
  </si>
  <si>
    <t>CG Power and Industrial Solutions Ltd. 23.11.2026</t>
  </si>
  <si>
    <t>Max Healthcare Institute Ltd. 27.10.2026</t>
  </si>
  <si>
    <t>Motilal Oswal Financial Services Ltd. 27.10.2026</t>
  </si>
  <si>
    <t>ICICI Prudential Life Insurance Company Ltd. 27.10.2026</t>
  </si>
  <si>
    <t>Mazagon Dock Shipbuilders Ltd. 27.10.2026</t>
  </si>
  <si>
    <t>Petronet LNG Ltd. 27.10.2026</t>
  </si>
  <si>
    <t>Tata Elxsi Ltd. 27.10.2026</t>
  </si>
  <si>
    <t>Hitachi Energy India Ltd. 23.11.2026</t>
  </si>
  <si>
    <t>Kalyan Jewellers India Ltd. 23.11.2026</t>
  </si>
  <si>
    <t>Indus Towers Ltd. 23.11.2026</t>
  </si>
  <si>
    <t>SRF Ltd. 23.11.2026</t>
  </si>
  <si>
    <t>Solar Industries India Ltd. 23.11.2026</t>
  </si>
  <si>
    <t>Bajaj Finserv Ltd. 23.11.2026</t>
  </si>
  <si>
    <t>Godrej Properties Ltd. 23.11.2026</t>
  </si>
  <si>
    <t>Adani Energy Solutions Ltd. 23.11.2026</t>
  </si>
  <si>
    <t>Aditya Birla Capital Ltd. 23.11.2026</t>
  </si>
  <si>
    <t>Nestle India Ltd. 23.11.2026</t>
  </si>
  <si>
    <t>Vedanta Ltd. 23.11.2026</t>
  </si>
  <si>
    <t>Indian Energy Exchange Ltd. 23.11.2026</t>
  </si>
  <si>
    <t>Eicher Motors Ltd. 23.11.2026</t>
  </si>
  <si>
    <t>Hero MotoCorp Ltd. 23.11.2026</t>
  </si>
  <si>
    <t>HDFC Bank Ltd. 29.12.2026</t>
  </si>
  <si>
    <t>Hindustan Zinc Ltd. 23.11.2026</t>
  </si>
  <si>
    <t>UPL Ltd. 23.11.2026</t>
  </si>
  <si>
    <t>Max Healthcare Institute Ltd. 23.11.2026</t>
  </si>
  <si>
    <t>NBCC (India) Ltd. 23.11.2026</t>
  </si>
  <si>
    <t>GAIL (India) Ltd. 23.11.2026</t>
  </si>
  <si>
    <t>Hindustan Unilever Ltd. 23.11.2026</t>
  </si>
  <si>
    <t>Grasim Industries Ltd. 23.11.2026</t>
  </si>
  <si>
    <t>Britannia Industries Ltd. 27.10.2026</t>
  </si>
  <si>
    <t>Interglobe Aviation Ltd. 23.11.2026</t>
  </si>
  <si>
    <t>Delhivery Ltd. 23.11.2026</t>
  </si>
  <si>
    <t>SBI Life Insurance Co. Ltd. 23.11.2026</t>
  </si>
  <si>
    <t>Britannia Industries Ltd. 23.11.2026</t>
  </si>
  <si>
    <t>Central Depository Services (I) Ltd. 23.11.2026</t>
  </si>
  <si>
    <t>JSW Energy Ltd. 23.11.2026</t>
  </si>
  <si>
    <t>Tube Investments of India Ltd. 23.11.2026</t>
  </si>
  <si>
    <t>United Spirits Ltd. 23.11.2026</t>
  </si>
  <si>
    <t>PG Electroplast Ltd. 23.11.2026</t>
  </si>
  <si>
    <t>Jindal Steel Ltd. 23.11.2026</t>
  </si>
  <si>
    <t>One 97 Communications Ltd. 23.11.2026</t>
  </si>
  <si>
    <t>360 ONE WAM Ltd. 23.11.2026</t>
  </si>
  <si>
    <t>ICICI Lombard General Insurance Company Ltd. 23.11.2026</t>
  </si>
  <si>
    <t>GE Vernova T&amp;D India Ltd. 23.11.2026</t>
  </si>
  <si>
    <t>TVS Motor Company Ltd. 23.11.2026</t>
  </si>
  <si>
    <t>Bank of Maharashtra 27.10.2026</t>
  </si>
  <si>
    <t>LIC Housing Finance Ltd. 23.11.2026</t>
  </si>
  <si>
    <t>KPIT Technologies Ltd. 23.11.2026</t>
  </si>
  <si>
    <t>Glenmark Pharmaceuticals Ltd. 23.11.2026</t>
  </si>
  <si>
    <t>Marico Ltd. 23.11.2026</t>
  </si>
  <si>
    <t>National Aluminium Company Ltd. 23.11.2026</t>
  </si>
  <si>
    <t>Swiggy Ltd. 23.11.2026</t>
  </si>
  <si>
    <t>Lupin Ltd. 23.11.2026</t>
  </si>
  <si>
    <t>Sagility Ltd. 23.11.2026</t>
  </si>
  <si>
    <t>Bajaj Auto Ltd. 23.11.2026</t>
  </si>
  <si>
    <t>Apollo Hospitals Enterprise Ltd. 23.11.2026</t>
  </si>
  <si>
    <t>Multi Commodity Exchange of India Ltd. 23.11.2026</t>
  </si>
  <si>
    <t>Mphasis Ltd. 23.11.2026</t>
  </si>
  <si>
    <t>Hindustan Petroleum Corporation Ltd. 23.11.2026</t>
  </si>
  <si>
    <t>Max Financial Services Ltd. 23.11.2026</t>
  </si>
  <si>
    <t>UNO Minda Ltd. 27.10.2026</t>
  </si>
  <si>
    <t>Godfrey Phillips India Ltd. 27.10.2026</t>
  </si>
  <si>
    <t>Jio Financial Services Ltd. 29.12.2026</t>
  </si>
  <si>
    <t>Bharti Airtel Ltd. 29.12.2026</t>
  </si>
  <si>
    <t>ICICI Bank Ltd. 29.12.2026</t>
  </si>
  <si>
    <t>Larsen &amp; Toubro Ltd. 29.12.2026</t>
  </si>
  <si>
    <t>Maruti Suzuki India Ltd. 29.12.2026</t>
  </si>
  <si>
    <t>Pidilite Industries Ltd. 23.11.2026</t>
  </si>
  <si>
    <t>Gold 04.12.2026</t>
  </si>
  <si>
    <t>Exchange Traded Commodity Derivatives</t>
  </si>
  <si>
    <t>LTM Ltd. 27.10.2026</t>
  </si>
  <si>
    <t>Asian Paints Ltd. 23.11.2026</t>
  </si>
  <si>
    <t>Margin amount for Derivative positions</t>
  </si>
  <si>
    <t>#</t>
  </si>
  <si>
    <t>Mutual Fund/ETF</t>
  </si>
  <si>
    <t>SBI Liquid Fund - DIRECT PLAN -Growth Option</t>
  </si>
  <si>
    <t>SBI Money Market Fund - Direct Plan - Growth Option</t>
  </si>
  <si>
    <t>SBI Arbitrage Fund - Direct Plan - Growth Option</t>
  </si>
  <si>
    <t>SBI Corporate Bond Fund - Direct Plan - Growth Option</t>
  </si>
  <si>
    <t>SBI SHORT TERM FUND - DIRECT PLAN -Growth Option</t>
  </si>
  <si>
    <t>SBI BANKING &amp; PSU DEBT FUND - Direct Plan - Growth Option</t>
  </si>
  <si>
    <t>SBI MEDIUM TERM FUND - DIRECT PLAN - Growth Option</t>
  </si>
  <si>
    <t>SBI FOCUSED FUND - DIRECT PLAN -Growth Option</t>
  </si>
  <si>
    <t>SBI Medium to Long Term Fund-DIRECT PLAN -Growth Option</t>
  </si>
  <si>
    <t>SBI LARGE &amp; MIDCAP FUND -DIRECT PLAN -Growth Option</t>
  </si>
  <si>
    <t>SBI Dynamic Term Fund - DIRECT PLAN - Growth Option</t>
  </si>
  <si>
    <t>SBI HEALTHCARE OPPORTUNITIES FUND - DIRECT PLAN -Growth Option</t>
  </si>
  <si>
    <t>SBI BANKING &amp; FINANCIAL SERVICES FUND - DIRECT PLAN - Growth Option</t>
  </si>
  <si>
    <t>SBI CONSUMPTION OPPORTUNITIES FUND - DIRECT PLAN - Growth Option</t>
  </si>
  <si>
    <t>SBI Innovative Opportunities Fund - Direct Plan - Growth Option</t>
  </si>
  <si>
    <t>SBI Automotive Opportunities Fund - Direct Plan - Growth Option</t>
  </si>
  <si>
    <t>SBI Dividend Yield Fund - Direct Plan - Growth Option</t>
  </si>
  <si>
    <t>SBI COMMA Fund - DIRECT PLAN - Growth Option</t>
  </si>
  <si>
    <t>SBI Flexicap Fund - DIRECT PLAN - Growth Option</t>
  </si>
  <si>
    <t>5. Aggregate investments by other schemes of SBI Mutual Fund at the end of the period is Rs.20592.64 Lakhs</t>
  </si>
  <si>
    <t>5. Aggregate investments by other schemes of SBI Mutual Fund at the end of the period is Rs.20789.01 Lakhs</t>
  </si>
  <si>
    <t>5. Aggregate investments by other schemes of SBI Mutual Fund at the end of the period is Rs.11808.55 Lakhs</t>
  </si>
  <si>
    <t>5. Aggregate investments by other schemes of SBI Mutual Fund at the end of the period is Rs.41610.51 Lakhs</t>
  </si>
  <si>
    <t>5. Aggregate investments by other schemes of SBI Mutual Fund at the end of the period is Rs.351474.04 Lakhs</t>
  </si>
  <si>
    <t>5. Aggregate investments by other schemes of SBI Mutual Fund at the end of the period is Rs.16923.76 Lakhs</t>
  </si>
  <si>
    <t>5. Aggregate investments by other schemes of SBI Mutual Fund at the end of the period is Rs.344142.36 Lakhs</t>
  </si>
  <si>
    <t>5. Aggregate investments by other schemes of SBI Mutual Fund at the end of the period is Rs.22277.09 Lakhs</t>
  </si>
  <si>
    <t>5. Aggregate investments by other schemes of SBI Mutual Fund at the end of the period is Rs.9540.66 Lakhs</t>
  </si>
  <si>
    <t>5. Aggregate investments by other schemes of SBI Mutual Fund at the end of the period is Rs.6539.36 Lakhs</t>
  </si>
  <si>
    <t>5. Aggregate investments by other schemes of SBI Mutual Fund at the end of the period is Rs.81954.17 Lakhs</t>
  </si>
  <si>
    <t>5. Aggregate investments by other schemes of SBI Mutual Fund at the end of the period is Rs.25542.74 Lakhs</t>
  </si>
  <si>
    <t>5. Aggregate investments by other schemes of SBI Mutual Fund at the end of the period is Rs.149841.43 Lakhs</t>
  </si>
  <si>
    <t>5. Aggregate investments by other schemes of SBI Mutual Fund at the end of the period is Rs.18147.95 Lakhs</t>
  </si>
  <si>
    <t>5. Aggregate investments by other schemes of SBI Mutual Fund at the end of the period is Rs.12167.03 Lakhs</t>
  </si>
  <si>
    <t>5. Aggregate investments by other schemes of SBI Mutual Fund at the end of the period is Rs.11314.65 Lakhs</t>
  </si>
  <si>
    <t>5. Aggregate investments by other schemes of SBI Mutual Fund at the end of the period is Rs.75040.74 Lakhs</t>
  </si>
  <si>
    <t>5. Aggregate investments by other schemes of SBI Mutual Fund at the end of the period is Rs.14013.84 Lakhs</t>
  </si>
  <si>
    <t>5. Aggregate investments by other schemes of SBI Mutual Fund at the end of the period is Rs.45258.19 Lakhs</t>
  </si>
  <si>
    <t>5. Aggregate investments by other schemes of SBI Mutual Fund at the end of the period is Rs.11344.42 Lakhs</t>
  </si>
  <si>
    <t>5. Aggregate investments by other schemes of SBI Mutual Fund at the end of the period is Rs.11574.95 Lakhs</t>
  </si>
  <si>
    <t>5. Aggregate investments by other schemes of SBI Mutual Fund at the end of the period is Rs.11669.3 Lakhs</t>
  </si>
  <si>
    <t>TREP01102026</t>
  </si>
  <si>
    <t>GSECREPO1125</t>
  </si>
  <si>
    <t>India Universal Trust AL2 (Obligor - HDFC Bank Ltd.)</t>
  </si>
  <si>
    <t>Siddhivinayak Securitisation Trust (Obligor - Digital Fibre Infrastructure Trust)</t>
  </si>
  <si>
    <t>Shivshakti Securitisation Trust (Obligor - Digital Fibre Infrastructure Trust)</t>
  </si>
  <si>
    <t>Radhakrishna Securitisation Trust (Obligor - Digital Fibre Infrastructure Trust)</t>
  </si>
  <si>
    <t>India Universal Trust AL1 (Obligor - HDFC Bank Ltd.)</t>
  </si>
  <si>
    <t>Corporate Debt Market Development Fund-A2</t>
  </si>
  <si>
    <t>L&amp;T Metro Rail (Hyderabad) Ltd.</t>
  </si>
  <si>
    <t>Call/Put</t>
  </si>
  <si>
    <t>Notional Value
(Rs. in Lakhs)</t>
  </si>
  <si>
    <t>INTEREST RATE SWAPS</t>
  </si>
  <si>
    <t>ICICI Securities Primary Dealership Ltd. 04-06-2029</t>
  </si>
  <si>
    <t>Nomura Fixed Income Securities Pvt. Ltd. 02-06-2028</t>
  </si>
  <si>
    <t>Deutsche Bank AG 26-07-2029</t>
  </si>
  <si>
    <t>ICICI Securities Primary Dealership Ltd. 01-10-2029</t>
  </si>
  <si>
    <t>Nomura Fixed Income Securities Pvt. Ltd. 21-08-2028</t>
  </si>
  <si>
    <t>IDFC First Bank Ltd. 29-09-2031</t>
  </si>
  <si>
    <t>ICICI Securities Primary Dealership Ltd. 04-08-2031</t>
  </si>
  <si>
    <t>ICICI Bank Ltd. 04-08-2031</t>
  </si>
  <si>
    <t>Deutsche Bank AG 15-03-2027</t>
  </si>
  <si>
    <t>IDFC First Bank Ltd. 22-05-2028</t>
  </si>
  <si>
    <t>ICICI Bank Ltd. 05-10-2026</t>
  </si>
  <si>
    <t>Deutsche Bank AG 15-02-2027</t>
  </si>
  <si>
    <t>HSBC Ltd. 23-08-2027</t>
  </si>
  <si>
    <t>Deutsche Bank AG 23-08-2027</t>
  </si>
  <si>
    <t>Standard Chartered Bank 15-07-2031</t>
  </si>
  <si>
    <t>ICICI Securities Primary Dealership Ltd. 23-07-2031</t>
  </si>
  <si>
    <t>HSBC Ltd. 23-07-2031</t>
  </si>
  <si>
    <t>Standard Chartered Bank 23-07-2031</t>
  </si>
  <si>
    <t>State Bank of India 04-08-2031</t>
  </si>
  <si>
    <t>Deutsche Bank AG 04-08-2031</t>
  </si>
  <si>
    <t>Nomura Fixed Income Securities Pvt. Ltd. 04-08-2031</t>
  </si>
  <si>
    <t>HSBC Ltd. 16-07-2029</t>
  </si>
  <si>
    <t>IDFC First Bank Ltd. 04-09-2029</t>
  </si>
  <si>
    <t>Deutsche Bank AG 17-06-2027</t>
  </si>
  <si>
    <t>Standard Chartered Bank 03-07-2028</t>
  </si>
  <si>
    <t>Nomura Fixed Income Securities Pvt. Ltd. 03-07-2028</t>
  </si>
  <si>
    <t>Nomura Fixed Income Securities Pvt. Ltd. 10-07-2028</t>
  </si>
  <si>
    <t>Standard Chartered Bank 10-07-2028</t>
  </si>
  <si>
    <t>Deutsche Bank AG 10-07-2028</t>
  </si>
  <si>
    <t>BNP Paribas 06-07-2028</t>
  </si>
  <si>
    <t>Deutsche Bank AG 18-08-2028</t>
  </si>
  <si>
    <t>Deutsche Bank AG 28-08-2028</t>
  </si>
  <si>
    <t>Deutsche Bank AG 01-03-2027</t>
  </si>
  <si>
    <t>Deutsche Bank AG 01-12-2026</t>
  </si>
  <si>
    <t>Deutsche Bank AG 16-09-2031</t>
  </si>
  <si>
    <t>Deutsche Bank AG 23-07-2031</t>
  </si>
  <si>
    <t>Nifty Index 27-10-2026</t>
  </si>
  <si>
    <t>Bank Nifty Index  27-10-2026</t>
  </si>
  <si>
    <t>I**</t>
  </si>
  <si>
    <t>A**</t>
  </si>
  <si>
    <t>SYMBOL / TICKER</t>
  </si>
  <si>
    <t>SBISILVER</t>
  </si>
  <si>
    <t>SBINEQWETF</t>
  </si>
  <si>
    <t>SBIBPB</t>
  </si>
  <si>
    <t>SBIMIDMOM</t>
  </si>
  <si>
    <t>SBINMID150</t>
  </si>
  <si>
    <t>SBIVALETF</t>
  </si>
  <si>
    <t>SBISMLETF</t>
  </si>
  <si>
    <t>6.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</si>
  <si>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5.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</si>
  <si>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Tata Steel Ltd. (CALL Option)</t>
  </si>
  <si>
    <t>HDFC Bank Ltd. (CALL Option)</t>
  </si>
  <si>
    <t>Tech Mahindra Ltd. (CALL Option)</t>
  </si>
  <si>
    <t>Kotak Mahindra Bank Ltd. (CALL Option)</t>
  </si>
  <si>
    <t>(A)  Securities is in default beyond its maturity date and its percentage to NAV :</t>
  </si>
  <si>
    <t>(B)  Total value and percentage of illiquid equity shares :</t>
  </si>
  <si>
    <t>(D)  Total outstanding exposure in derivative instruments at the end of the period :</t>
  </si>
  <si>
    <t>(E)  Total investments in foreign securities / ADRs / GDRs at the end of the period :</t>
  </si>
  <si>
    <t>(F)  Portfolio turnover ratio (Equity Schemes) :</t>
  </si>
  <si>
    <t>N.A.</t>
  </si>
  <si>
    <t>(G)  The Average maturity period (Debt Schemes) :</t>
  </si>
  <si>
    <t>Plan Name:</t>
  </si>
  <si>
    <t>NAV as on 31.08.2026 (Rs.)</t>
  </si>
  <si>
    <t>NAV as on 30.09.2026 (Rs.)</t>
  </si>
  <si>
    <t>Regular Plan - IDCW Option</t>
  </si>
  <si>
    <t>Regular Plan - Growth Option</t>
  </si>
  <si>
    <t>Direct Plan - IDCW Option</t>
  </si>
  <si>
    <t>Direct Plan - Growth Option</t>
  </si>
  <si>
    <t>Regular Plan - Bonus Option</t>
  </si>
  <si>
    <t>Regular Plan - Half Yearly IDCW Option</t>
  </si>
  <si>
    <t>Regular Plan - Quarterly IDCW Option</t>
  </si>
  <si>
    <t>Direct Plan - Bonus Option</t>
  </si>
  <si>
    <t>Direct Plan - Half Yearly IDCW Option</t>
  </si>
  <si>
    <t>Direct Plan - Quarterly IDCW Option</t>
  </si>
  <si>
    <t>Regular Plan - Daily IDCW Option</t>
  </si>
  <si>
    <t>Regular Plan - Weekly IDCW Option</t>
  </si>
  <si>
    <t>Direct Plan - Daily IDCW Option</t>
  </si>
  <si>
    <t>Direct Plan - Weekly IDCW Option</t>
  </si>
  <si>
    <t>Institutional Plan - Daily IDCW Option</t>
  </si>
  <si>
    <t>Institutional Plan - Growth Option</t>
  </si>
  <si>
    <t>Regular Plan - Fortnightly IDCW Option</t>
  </si>
  <si>
    <t>Direct Plan - Fortnightly IDCW Option</t>
  </si>
  <si>
    <t>Regular Plan - Monthly IDCW Option</t>
  </si>
  <si>
    <t>Direct Plan - Monthly IDCW Option</t>
  </si>
  <si>
    <t>Regular Plan - Yearly IDCW Option</t>
  </si>
  <si>
    <t>Direct Plan - Yearly IDCW Option</t>
  </si>
  <si>
    <t>Regular Plan - Cash Option</t>
  </si>
  <si>
    <t>Direct Plan - Cash Option</t>
  </si>
  <si>
    <t>PF 1 Year - IDCW Option</t>
  </si>
  <si>
    <t>PF 2 Year - IDCW Option</t>
  </si>
  <si>
    <t>PF 3 Year - IDCW Option</t>
  </si>
  <si>
    <t>PF 3 Year - Growth Option</t>
  </si>
  <si>
    <t>PF Regular - Growth Option</t>
  </si>
  <si>
    <t>Institutional Plan - Weekly IDCW Option</t>
  </si>
  <si>
    <t>Retail Plan - Fortnightly IDCW Option</t>
  </si>
  <si>
    <t>Retail Plan - Growth Option</t>
  </si>
  <si>
    <t>Retail Plan - Monthly IDCW Option</t>
  </si>
  <si>
    <t>Retail Plan - Weekly IDCW Option</t>
  </si>
  <si>
    <t>Single Plan</t>
  </si>
  <si>
    <t>Regular Plan - Dividend Option</t>
  </si>
  <si>
    <t>Direct Plan - Dividend Option</t>
  </si>
  <si>
    <t>IDCW: IDCW stands for ‘Income Distribution cum Capital Withdrawal’. Investors may note that the amounts can be distributed out of investors’ capital (Equalization Reserve), which is part of the sale price that represents realized gains. In line with SEBI Circular no. SEBI/HO/IMD/DF3/CIR/P/2020/194 dated October 5, 2020, nomenclature of Dividend plans / options has been rephrased with Income Distribution cum Capital Withdrawal (IDCW) options w.e.f April 1, 2021. For details on IDCW, please refer notice cum addendum dated March 27, 2021.</t>
  </si>
  <si>
    <t>Record date</t>
  </si>
  <si>
    <t>Dividend 
 Individuals/HUF 
 (Rs. Per Unit)</t>
  </si>
  <si>
    <t>Dividend 
Others 
(Rs. Per Unit)</t>
  </si>
  <si>
    <t>Portfolio Turnover Ratio = Lower of purchases or sales of securities during the twelve months ended September 30, 2026 / Average Net Assets during the twelve months ended September 30, 2026.</t>
  </si>
  <si>
    <t>Rs. 31098.21 Lakhs</t>
  </si>
  <si>
    <t>0.77 Years</t>
  </si>
  <si>
    <t>7.79 Years</t>
  </si>
  <si>
    <t>Rs. 57366.36 Lakhs</t>
  </si>
  <si>
    <t>Rs. 106800.26 Lakhs</t>
  </si>
  <si>
    <t>4.47 Years</t>
  </si>
  <si>
    <t>1 Day</t>
  </si>
  <si>
    <t>3.92 Years</t>
  </si>
  <si>
    <t>0.1 Years</t>
  </si>
  <si>
    <t>3.45 Years</t>
  </si>
  <si>
    <t>0.34 Years</t>
  </si>
  <si>
    <t>2.51 Years</t>
  </si>
  <si>
    <t>Rs. 528656.65 Lakhs</t>
  </si>
  <si>
    <t>2.16 Years</t>
  </si>
  <si>
    <t>0.47 Years</t>
  </si>
  <si>
    <t>9.38 Years</t>
  </si>
  <si>
    <t>15.02 Years</t>
  </si>
  <si>
    <t>Rs. 74090.35 Lakhs</t>
  </si>
  <si>
    <t>0.94 Years</t>
  </si>
  <si>
    <t>1.06 Years</t>
  </si>
  <si>
    <t>2.7 Years</t>
  </si>
  <si>
    <t>1.2 Years</t>
  </si>
  <si>
    <t>0.75 Years</t>
  </si>
  <si>
    <t>9.36 Years</t>
  </si>
  <si>
    <t>2.77 Years</t>
  </si>
  <si>
    <t>2.28 Years</t>
  </si>
  <si>
    <t>2.3 Years</t>
  </si>
  <si>
    <t>3.09 Years</t>
  </si>
  <si>
    <t>Rs. 97358.52 Lakhs</t>
  </si>
  <si>
    <t>2.24 Years</t>
  </si>
  <si>
    <t>0.01 Years</t>
  </si>
  <si>
    <t>0.02 Years</t>
  </si>
  <si>
    <t>1.83 Years</t>
  </si>
  <si>
    <t>Rs. 113518.27 Lakhs</t>
  </si>
  <si>
    <t>0.84 Years</t>
  </si>
  <si>
    <t>0 Years</t>
  </si>
  <si>
    <t>0.03 Years</t>
  </si>
  <si>
    <t>0.07 Years</t>
  </si>
  <si>
    <t>0.11 Years</t>
  </si>
  <si>
    <t>0.15 Years</t>
  </si>
  <si>
    <t>0.24 Years</t>
  </si>
  <si>
    <t>0.39 Years</t>
  </si>
  <si>
    <t>0.6 Years</t>
  </si>
  <si>
    <t>9.07 Years</t>
  </si>
  <si>
    <t>2.39 Years</t>
  </si>
  <si>
    <t>0.83 Years</t>
  </si>
  <si>
    <t>26.37 Years</t>
  </si>
  <si>
    <t>Rs. 8001.72 Lakhs</t>
  </si>
  <si>
    <t>0.41 Years</t>
  </si>
  <si>
    <t>0.78 Years</t>
  </si>
  <si>
    <t>3.03 Years</t>
  </si>
  <si>
    <t>4.49 Years</t>
  </si>
  <si>
    <t>6.79 Years</t>
  </si>
  <si>
    <t>(C)  NAV at the beginning and end of the month period and dividend bonus etc, if applicable, declared during the period  :</t>
  </si>
  <si>
    <t>(i) NAV at the beginning and end of the month period :</t>
  </si>
  <si>
    <t>(ii) Dividend declared by the Scheme during the month ending September 30, 2026:</t>
  </si>
  <si>
    <t>(iii) Bonus declared by the Scheme during the month ending September 30, 2026:</t>
  </si>
  <si>
    <t>(H) Repo transactions in corporate debt securities during the month ending September 30, 2026 :</t>
  </si>
  <si>
    <t>0.00 Lakhs</t>
  </si>
  <si>
    <t>5. Debt Index Replication Factor : 100%</t>
  </si>
  <si>
    <t>5. Debt Index Replication Factor : 96.44%</t>
  </si>
  <si>
    <t>5. Debt Index Replication Factor : 96.7%</t>
  </si>
  <si>
    <t>5. Debt Index Replication Factor : 90.58%</t>
  </si>
  <si>
    <t>5. Debt Index Replication Factor : 68.63%</t>
  </si>
  <si>
    <t>5. Debt Index Replication Factor : 58.03%</t>
  </si>
  <si>
    <t>5. Debt Index Replication Factor : 95.18%</t>
  </si>
  <si>
    <t>5. Debt Index Replication Factor : 95.57%</t>
  </si>
  <si>
    <t>5. Debt Index Replication Factor : 91.64%</t>
  </si>
  <si>
    <t xml:space="preserve">BRSR Scores 
(also called as ESG Scores) </t>
  </si>
  <si>
    <t xml:space="preserve">BRSR Core Scores
(also called as ESG Core Scores) </t>
  </si>
  <si>
    <t>Link to BRSR disclosures</t>
  </si>
  <si>
    <t>Link to BRSR Core Assured disclosures</t>
  </si>
  <si>
    <t>Weighted Average of BRSR Scores  &amp; BRSR Core Scores</t>
  </si>
  <si>
    <t>5. (i) Business Responsibility and Sustainability Reporting (BRSR) is a framework mandated by SEBI for the top 1,000 listed companies to disclose their ESG initiatives and performance. It has 140 parameters. This is rated/scored by SEBI registered ESG rating Providers (ERPs) who
          give ESG scores/BRSR scores to companies based on these reports. Links of BRSRs and the ESG scores are available above.
     (ii) BRSR Core is a subset of the comprehensive BRSR framework, focusing on 49 parameters across 9 ESG attributes. These KPIs are designed to provide measurable and outcome-oriented metrics. In FY24, reasonable assurance of BRSR Core was mandatory for top 150 listed
           companies, in FY25, this will be mandatory for 250 companies and so on. These are rated by SEBI registered ERPs who give ESG Core/BRSR Core scores based on these parameters. Links of assured BRSR Core and ESG Core scores are available above.
     (iii) Security wise ESG scores/BRSR scores and ESG core scores/BRSR core scores disclosed above are as provided by Stakeholder Empowerment Services (SES) which is SEBI registered ESG rating provider.</t>
  </si>
  <si>
    <t>6. Weighted Average BRSR Scores &amp; BRSR Core Scores : Unrated Securities, TREPS / Reverse Repo Investments and Other Current Assets / (Liabilities) is considered as 0 for calculation of Weighted Average BRSR Scores and BRSR Core Scores.</t>
  </si>
  <si>
    <t>https://www.bseindia.com/XBRLFILES/BRSRPDFUploadDocument/BRSR_532174_18072026194923.pdf</t>
  </si>
  <si>
    <t>https://www.bseindia.com/XBRLFILES/BRSRPDFUploadDocument/BRSR_500180_11072026001419.pdf</t>
  </si>
  <si>
    <t>https://www.bseindia.com/XBRLFILES/BRSRPDFUploadDocument/BRSR_500247_24072026155606.pdf</t>
  </si>
  <si>
    <t>https://www.bseindia.com/XBRLFILES/BRSRPDFUploadDocument/BRSR_500510_14052026190156.pdf</t>
  </si>
  <si>
    <t>https://www.bseindia.com/XBRLFILES/BRSRPDFUploadDocument/BRSR_500034_07072026221403.pdf</t>
  </si>
  <si>
    <t>https://www.bseindia.com/XBRLFILES/BRSRPDFUploadDocument/BRSR_500112_04062026190815.pdf</t>
  </si>
  <si>
    <t>https://www.bseindia.com/XBRLFILES/BRSRPDFUploadDocument/BRSR_532500_08082026220115.pdf</t>
  </si>
  <si>
    <t>https://www.bseindia.com/XBRLFILES/BRSRPDFUploadDocument/BRSR_532755_24062026000108.pdf</t>
  </si>
  <si>
    <t>https://www.bseindia.com/XBRLFILES/BRSRPDFUploadDocument/BRSR_532343_30062026151030.pdf</t>
  </si>
  <si>
    <t>https://www.bseindia.com/XBRLFILES/BRSRPDFUploadDocument/BRSR_500228_03072026120019.pdf</t>
  </si>
  <si>
    <t>https://www.bseindia.com/XBRLFILES/BRSRPDFUploadDocument/BRSR_500820_12062026171703.pdf</t>
  </si>
  <si>
    <t>https://www.bseindia.com/XBRLFILES/BRSRPDFUploadDocument/BRSR_532538_24072026121719.pdf</t>
  </si>
  <si>
    <t>https://www.bseindia.com/XBRLFILES/BRSRPDFUploadDocument/BRSR_532488_15072026172447.pdf</t>
  </si>
  <si>
    <t>https://www.bseindia.com/XBRLFILES/BRSRPDFUploadDocument/BRSR_544600_24072026231752.pdf</t>
  </si>
  <si>
    <t>https://www.bseindia.com/XBRLFILES/BRSRPDFUploadDocument/BRSR_540005_11052026131742.pdf</t>
  </si>
  <si>
    <t>https://assets.new.siemens.com/siemens/assets/api/uuid:887d220c-705d-49c0-861f-1930919fc83d/Business-Responsibility-and-Sustainability-Report-2026.pdf</t>
  </si>
  <si>
    <t>https://www.bseindia.com/XBRLFILES/BRSRPDFUploadDocument/BRSR_544274_03082026190304.pdf</t>
  </si>
  <si>
    <t>https://www.bseindia.com/XBRLFILES/BRSRPDFUploadDocument/BRSR_500331_06072026175735.pdf</t>
  </si>
  <si>
    <t>https://www.bseindia.com/XBRLFILES/BRSRPDFUploadDocument/BRSR_500002_13042026154647.pdf</t>
  </si>
  <si>
    <t>https://www.bseindia.com/XBRLFILES/BRSRPDFUploadDocument/BRSR_543300_20062026191930.pdf</t>
  </si>
  <si>
    <t>https://www.bseindia.com/XBRLFILES/BRSRPDFUploadDocument/BRSR_544480_09072026170039.pdf</t>
  </si>
  <si>
    <t>https://nsearchives.nseindia.com/corporate/bakhtawar_irani_tajhotels_com_04062026211431_BSENSEBRSR.pdf</t>
  </si>
  <si>
    <t>https://www.bseindia.com/XBRLFILES/BRSRPDFUploadDocument/BRSR_522113_21072026170234.pdf</t>
  </si>
  <si>
    <t>https://www.bseindia.com/XBRLFILES/BRSRPDFUploadDocument/BRSR_543384_01082026194924.pdf</t>
  </si>
  <si>
    <t>https://www.bseindia.com/XBRLFILES/BRSRPDFUploadDocument/BRSR_533273_03062026185028.pdf</t>
  </si>
  <si>
    <t>https://www.bseindia.com/xml-data/corpfiling/attachhis/f728157e-7ca2-42ea-acc7-fb7388227024.pdf</t>
  </si>
  <si>
    <t>https://www.bseindia.com/XBRLFILES/BRSRPDFUploadDocument/BRSR_500825_17072026000120.pdf</t>
  </si>
  <si>
    <t>https://www.bseindia.com/XBRLFILES/BRSRPDFUploadDocument/BRSR_543904_09072026170038.pdf</t>
  </si>
  <si>
    <t>https://www.bseindia.com/XBRLFILES/BRSRPDFUploadDocument/BRSR_500411_03072026181104.pdf</t>
  </si>
  <si>
    <t>https://www.bseindia.com/XBRLFILES/BRSRPDFUploadDocument/BRSR_517174_07072026165553.pdf</t>
  </si>
  <si>
    <t>https://www.bseindia.com/XBRLFILES/BRSRPDFUploadDocument/BRSR_533150_08072026163034.pdf</t>
  </si>
  <si>
    <t>https://www.bseindia.com/XBRLFILES/BRSRPDFUploadDocument/BRSR_532827_19082026110511.pdf</t>
  </si>
  <si>
    <t>https://www.bseindia.com/XBRLFILES/BRSRPDFUploadDocument/BRSR_544612_06082026232121.pdf</t>
  </si>
  <si>
    <t>https://www.bseindia.com/XBRLFILES/BRSRPDFUploadDocument/BRSR_540115_09052026224401.pdf</t>
  </si>
  <si>
    <t>https://www.bseindia.com/XBRLFILES/BRSRPDFUploadDocument/BRSR_532929_22072026012617.pdf</t>
  </si>
  <si>
    <t>https://www.bseindia.com/XBRLFILES/BRSRPDFUploadDocument/BRSR_532541_02082026224657.pdf</t>
  </si>
  <si>
    <t>https://www.bseindia.com/XBRLFILES/BRSRPDFUploadDocument/BRSR_541233_26082026182045.pdf</t>
  </si>
  <si>
    <t>https://www.bseindia.com/XBRLFILES/BRSRPDFUploadDocument/BRSR_533155_31072026224859.pdf</t>
  </si>
  <si>
    <t>https://www.bseindia.com/XBRLFILES/BRSRPDFUploadDocument/BRSR_509480_21072026185028.pdf</t>
  </si>
  <si>
    <t>https://www.bseindia.com/XBRLFILES/BRSRPDFUploadDocument/BRSR_532523_15072026153056.pdf</t>
  </si>
  <si>
    <t>https://www.bseindia.com/XBRLFILES/BRSRPDFUploadDocument/BRSR_500575_06062026234424.pdf</t>
  </si>
  <si>
    <t>N/A</t>
  </si>
  <si>
    <t xml:space="preserve">Hedging Positions through Futures as on  30-September-2026 : </t>
  </si>
  <si>
    <t>Underlying</t>
  </si>
  <si>
    <t>Series</t>
  </si>
  <si>
    <t>Futures Price when purchased 
( Rs. Per unit)</t>
  </si>
  <si>
    <t>Current price of the contract
( Rs. Per unit)</t>
  </si>
  <si>
    <t>Margin maintained in Rs. Lakhs</t>
  </si>
  <si>
    <t>Nil</t>
  </si>
  <si>
    <t>Total %age of existing assets hedged through futures: Nil</t>
  </si>
  <si>
    <t xml:space="preserve">For the period 01-September-2026 to 30-September-2026, the following details specified for hedging transactions through futures which have been squared off/expired : </t>
  </si>
  <si>
    <t>Total Number of contracts where futures were bought (opening balance)</t>
  </si>
  <si>
    <t>Total Number of contracts where futures were bought</t>
  </si>
  <si>
    <t>Total Number of contracts where futures were sold (opening balance)</t>
  </si>
  <si>
    <t>Total Number of contracts where futures were sold</t>
  </si>
  <si>
    <t>Gross Notional Value of contracts where futures were bought (opening balance) Rs.</t>
  </si>
  <si>
    <t>Gross Notional Value of contracts where futures were bought Rs.</t>
  </si>
  <si>
    <t>Gross Notional Value of contracts where futures were sold (opening balance) Rs.</t>
  </si>
  <si>
    <t>Gross Notional Value of contracts where futures were sold Rs.</t>
  </si>
  <si>
    <t>Net Profit/Loss value on all contracts combined Rs.</t>
  </si>
  <si>
    <t>Other than Hedging Positions through Futures as on 30-September-2026 :</t>
  </si>
  <si>
    <t>Total exposure due to futures (non hedging positions) as a %age of net assets : 0.35%</t>
  </si>
  <si>
    <t xml:space="preserve">For the period 01-September-2026 to 30-September-2026, the following details specified for non-hedging transactions through futures which have been squared off/expired : </t>
  </si>
  <si>
    <t>Hedging Position through Put Option as on 30-September-2026 :</t>
  </si>
  <si>
    <t>Number of Contracts</t>
  </si>
  <si>
    <t>Option Price when purchased (Rs. Per unit)</t>
  </si>
  <si>
    <t>Current Option Price 
( Rs. Per unit)</t>
  </si>
  <si>
    <t>Total %age of existing assets hedged through put options: Nil</t>
  </si>
  <si>
    <t>For the period 01-September-2026 to 30-September-2026, the following details specified for hedging transactions through options which have already been exercised/expired :</t>
  </si>
  <si>
    <t>Total Number of contracts entered into</t>
  </si>
  <si>
    <t>Gross Notional Value of contracts entered into Rs.</t>
  </si>
  <si>
    <t>Net Profit/Loss value on all contracts (treat premium paid as loss) Rs.</t>
  </si>
  <si>
    <t>Exposure created due to over hedging through options (quantity of hedging position exceeding the quantity of existing position being hedged) is reported in the next table.</t>
  </si>
  <si>
    <t>Other than Hedging Positions through Options as on 30-September-2026 :</t>
  </si>
  <si>
    <t>Current Option Price ( Rs. Per unit)</t>
  </si>
  <si>
    <t>Total exposure through options as a % of net assets : Nil</t>
  </si>
  <si>
    <t>For the period 01-September-2026 to 30-September-2026, the following details specified for non-hedging transactions through options which have already been exercised/expired :</t>
  </si>
  <si>
    <t>Hedging Positions through Swaps as on 30-September-2026 : Nil</t>
  </si>
  <si>
    <t>Total exposure due to futures (non hedging positions) as a %age of net assets : Nil</t>
  </si>
  <si>
    <t xml:space="preserve">Hedging Positions through Swaps as on 30-September-2026 : </t>
  </si>
  <si>
    <t>Underlying Security</t>
  </si>
  <si>
    <t>Position</t>
  </si>
  <si>
    <t>Instrument Type</t>
  </si>
  <si>
    <t>Maturity/Next Interest Fixing ₸</t>
  </si>
  <si>
    <t>Notional Value</t>
  </si>
  <si>
    <t>(Rs in lakhs)</t>
  </si>
  <si>
    <t>MUTHOOT FINANCE LIMITED (3MTBILL+3.15% SPREAD) 26-07-2029 ( SERIES 50 A-OPTION 1)</t>
  </si>
  <si>
    <t>Fixed</t>
  </si>
  <si>
    <t>Floating</t>
  </si>
  <si>
    <t>CHOLAMANDALAM INVESTMENT AND FIN CO LTD 3MTBILL+2.75% SPREAD 27-02-2029 (SERIES 665)</t>
  </si>
  <si>
    <r>
      <t>₸</t>
    </r>
    <r>
      <rPr>
        <sz val="11"/>
        <color indexed="56"/>
        <rFont val="Calibri"/>
        <family val="2"/>
      </rPr>
      <t xml:space="preserve"> </t>
    </r>
    <r>
      <rPr>
        <sz val="11"/>
        <color indexed="8"/>
        <rFont val="Calibri"/>
        <family val="2"/>
      </rPr>
      <t>The maturity equivalent is the next interest fixing date in case of the floating Leg and for the fixed leg it is the final maturity date of the contract.</t>
    </r>
  </si>
  <si>
    <t>Total %age of existing assets hedged through futures: 0.53%</t>
  </si>
  <si>
    <t>Total exposure due to futures (non hedging positions) as a %age of net assets : 5.45%</t>
  </si>
  <si>
    <t>Call</t>
  </si>
  <si>
    <t>MOTILAL OSWAL FINANCIAL SERVICES LIMITED 3MTBILL+3.30% SPREAD (SERIES 2) 25-10-2029 (R)</t>
  </si>
  <si>
    <t>TATA POWER RENEWABLE ENERGY LTD 7.85% 19-09-2034 (R)</t>
  </si>
  <si>
    <t>BAJAJ FINANCE LIMITED 7.82% 31-01-2034 (SR 288 TRANCHE 15)  (RE ISSUANCE)</t>
  </si>
  <si>
    <t>LIC HOUSING FINANCE LIMITED 7.58% 23-03-2035 (TR. 454)</t>
  </si>
  <si>
    <t>NATIONAL HIGHWAYS INFRA TRUST 0% 30-01-2035 (SERIES I- STRPP B)</t>
  </si>
  <si>
    <t>SUMMIT DIGITEL INFRASTRUCTURE LTD 8.44% 02-11-2032</t>
  </si>
  <si>
    <t>JIO CREDIT LTD CP MAT 19-03-2027</t>
  </si>
  <si>
    <t>NATIONAL BANK FOR AGRICULTURE AND RURAL DEVELOPMENT CD MAT 18-03-2027</t>
  </si>
  <si>
    <t>CHOLAMANDALAM INVESTMENT AND FINANCE CO. LTD 9.87% PERPETUAL SERIES PDI 43 (R)</t>
  </si>
  <si>
    <t>MAHINDRA &amp; MAHINDRA FINANCIAL SERVICES LTD (3M TBILL +2.10%) 18-05-2029  SER AC2026</t>
  </si>
  <si>
    <t>AVANSE FINANCIAL SERVICES LIMITED 8.80% 28-10-2027 (SERIES 45) (R)</t>
  </si>
  <si>
    <t>ADANI POWER LIMITED 8% 27-01-2028 ( SERIES I) (R)</t>
  </si>
  <si>
    <t>NATIONAL BANK FOR AGRICULTURE AND RURAL DEVELOPMENT CD MAT 02-03-2027</t>
  </si>
  <si>
    <t>INDOSTAR CAPITAL FINANCE LTD 8.85%  22-05-2028 ( SERIES XXVIII) (R)</t>
  </si>
  <si>
    <t>PHOENIX ARC PRIVATE LIMITED 8.95%  23-12-2027 ( SERIES I) (R)</t>
  </si>
  <si>
    <t>TATA PROJECTS LIMITED  8.35% 22-07-2027 (SERIES R) (R)</t>
  </si>
  <si>
    <t>TATA PROJECTS LIMITED  8.25% 28-04-2027 (SERIES Q) (R)</t>
  </si>
  <si>
    <t>MUTHOOT FINANCE LIMITED 8.05% 25-11-2027</t>
  </si>
  <si>
    <t>JM FINANCIAL SERVICES LIMITED 8.30% 27-05-2027  (TRANCHE G) (TRANCHE H) (R)</t>
  </si>
  <si>
    <t>MUTHOOT FINANCE LIMITED 8.90% 17-06-2027 (32-A,OPTION I)</t>
  </si>
  <si>
    <t>SMALL INDUSTRIES DEVELOPMENT BANK OF INDIA CD MAT 18-02-2027</t>
  </si>
  <si>
    <t>CANARA BANK CD MAT 26-02-2027</t>
  </si>
  <si>
    <t>BANK OF BARODA CD MAT 08-03-2027</t>
  </si>
  <si>
    <t>KOTAK MAHINDRA BANK  LTD CD MAT  05-03-2027</t>
  </si>
  <si>
    <t>PHOENIX ARC PRIVATE LIMITED 8.95%  23-03-2028 ( SERIES II) (R)</t>
  </si>
  <si>
    <t>MUTHOOT FINCORP LIMITED MAT 12-03-2027</t>
  </si>
  <si>
    <t>TORRENT POWER LIMITED 8.32%  28-02-2027 (SERIES 13) TRANCH 13B (R)</t>
  </si>
  <si>
    <t>PHOENIX ARC PRIVATE LIMITED 8.95%  23-06-2028 ( SERIES III) (R)</t>
  </si>
  <si>
    <t>GOVT OF INDIA  7.71% 18-05-2066</t>
  </si>
  <si>
    <t>GOVT OF ANDHRA PRADESH 7.28% 17-06-2032</t>
  </si>
  <si>
    <t>GOVT OF INDIA 6.90% 15-04-2065</t>
  </si>
  <si>
    <t>GOVT OF INDIA  WN  7.43% 19-01-2076</t>
  </si>
  <si>
    <t>GOVT OF INDIA  6.94% 11-05-2036</t>
  </si>
  <si>
    <t>MUTHOOT FINANCE LIMITED (3MTBILL+3.15% SPREAD) 04-09-2029 (53-A, OPTION I)</t>
  </si>
  <si>
    <t>Total %age of existing assets hedged through futures: 77.64%</t>
  </si>
  <si>
    <t>For the period 01-September-2026 to 30-September-2026, the following details specified for non-hedging transactions through futures which have been squared off/expired :</t>
  </si>
  <si>
    <t xml:space="preserve">For the period 01-September-2026 to 30-September-2026, the following details specified for hedging transactions through options which have already been exercised/expired : </t>
  </si>
  <si>
    <t>BHARTI TELECOM LTD 7.75% 29-02-2028 (SERIES XXIX)</t>
  </si>
  <si>
    <t>HOUSING AND URBAN DEVELOPMENT CORPORATION LIMITED 7.23% 18-07-2029 (SERIES A)</t>
  </si>
  <si>
    <t>SUNDARAM FINANCE LIMITED 7.95% 14-08-2029 (SERIES - AA1)</t>
  </si>
  <si>
    <t>BHARTI TELECOM LTD 7.40% 01-02-2029 (SERIES XXVIII)</t>
  </si>
  <si>
    <t>NATIONAL BANK FOR AGRICULTURE AND RURAL DEVELOPMENT 6.66% 12-10-2028 (26A)</t>
  </si>
  <si>
    <t>SMALL INDUSTRIES DEVELOPMENT BANK OF INDIA 7.40% 18-06-2031 ( SERIES III)</t>
  </si>
  <si>
    <t>ADITYA BIRLA HOUSING FINANCE LTD. 7.8639% 08-06-2028 ( SERIE K1)</t>
  </si>
  <si>
    <t>TORRENT PHARMACEUTICALS LTD 7.45% 19-01-2028 (SERIES 1) (R)</t>
  </si>
  <si>
    <t>BHARTI TELECOM LIMITED 7.45%  15-12-2028  (SERIES XXVI 2028)</t>
  </si>
  <si>
    <t>JSW JFE KALINGA STEEL LIMITED (ERST  JSW KALINGA STEEL LIMITED) 0% MAT  24-03-2031</t>
  </si>
  <si>
    <t>TATA HOUSING DEVELOPMENT COMPANY LIMITED 7.51% 08-12-2028 (SERIES 1)</t>
  </si>
  <si>
    <t>REC LIMITED 7.67%  30-09-2031 (SERIES 260-B)</t>
  </si>
  <si>
    <t>TATA PROJECTS LIMITED  8.33% 24-06-2027 (SERIES P) (R)</t>
  </si>
  <si>
    <t>TATA CHEMICALS LIMITED 7.81%  20-08-2027  (R)</t>
  </si>
  <si>
    <t>MUTHOOT FINANCE LIMITED 8.65% 23-09-2027 (STRPP 2B)</t>
  </si>
  <si>
    <t>MANKIND PHARMA LIMITED 7.97% 16-11-2027 (R)</t>
  </si>
  <si>
    <t>BAJAJ AUTO CREDIT LIMITED 8.10% 19-06-2029</t>
  </si>
  <si>
    <t>Total exposure due to futures (non hedging positions) as a %age of net assets : 3.95%</t>
  </si>
  <si>
    <t>Total exposure due to futures (non hedging positions) as a %age of net assets : 3.69%</t>
  </si>
  <si>
    <t>Total %age of existing assets hedged through futures: 44.85%</t>
  </si>
  <si>
    <t>GOVT OF TAMIL NADU 7%  11-08-2031</t>
  </si>
  <si>
    <t>GOVT OF GUJARAT 7.57%  28-12-2031</t>
  </si>
  <si>
    <t>GOVT OF GUJARAT 6.84%  19-11-2031</t>
  </si>
  <si>
    <t>GOVT OF GUJARAT 6.84%  08-09-2031</t>
  </si>
  <si>
    <t>SUNDARAM FINANCE LTD CP MAT 28-01-2027</t>
  </si>
  <si>
    <t>AXIS BANK LIMITED CD MAT 16-12-2026</t>
  </si>
  <si>
    <t>BHARTI TELECOM LIMITED 7.35%  15-10-2027 (SERIES XXV)</t>
  </si>
  <si>
    <t>NATIONAL BANK FOR AGRICULTURE &amp; RURAL DEVELOPMENT 7.70% 30-09-2027 (SR 25A)</t>
  </si>
  <si>
    <t>ADITYA BIRLA HOUSING FINANCE LIMITED  7.1104% 30-07-2027 ( SER D1)</t>
  </si>
  <si>
    <t>GOVT 07-12-2031 (FRB)</t>
  </si>
  <si>
    <t>Total %age of existing assets hedged through futures: 11.44%</t>
  </si>
  <si>
    <t xml:space="preserve">          Scheme Risk-O-Meter</t>
  </si>
  <si>
    <t xml:space="preserve">         Benchmark Risk-O-Meter</t>
  </si>
  <si>
    <t>Benchmark Name : NIFTY100 ESG TRI</t>
  </si>
  <si>
    <t>Benchmark Name : NIFTY LARGE MIDCAP 250 TRI</t>
  </si>
  <si>
    <t>Benchmark Name : BSE 500 TRI</t>
  </si>
  <si>
    <t>Benchmark Name : NIFTY MNC TRI</t>
  </si>
  <si>
    <t>Benchmark Name : CRISIL HYBRID 35+65 - AGGRESSIVE INDEX</t>
  </si>
  <si>
    <t>Benchmark Name : CRISIL MEDIUM TO LONG DURATION DEBT A-III INDEX</t>
  </si>
  <si>
    <t>Benchmark Name : NIFTY INDIA CONSUMPTION TRI</t>
  </si>
  <si>
    <t>Benchmark Name : BSE TECK TRI</t>
  </si>
  <si>
    <t>Benchmark Name : BSE HEALTHCARE TRI</t>
  </si>
  <si>
    <t>Benchmark Name : NIFTY 50 TRI</t>
  </si>
  <si>
    <t>Benchmark Name : NIFTY 50 HYBRID COMPOSITE DEBT 15:85 INDEX</t>
  </si>
  <si>
    <t>Benchmark Name : CRISIL LIQUID OVERNIGHT INDEX</t>
  </si>
  <si>
    <t>Benchmark Name : NIFTY MEDIUM DURATION DEBT INDEX A-III</t>
  </si>
  <si>
    <t>Benchmark Name : NIFTY LIQUID INDEX A-I</t>
  </si>
  <si>
    <t>Benchmark Name : CRISIL DYNAMIC BOND A-III INDEX</t>
  </si>
  <si>
    <t>Benchmark Name : CRISIL MONEY MARKET A-I INDEX</t>
  </si>
  <si>
    <t>Benchmark Name : NIFTY CREDIT RISK BOND INDEX B-II</t>
  </si>
  <si>
    <t>Benchmark Name : CRISIL ULTRA SHORT DURATION DEBT A-I INDEX</t>
  </si>
  <si>
    <t>Benchmark Name : NIFTY MIDCAP 150 TRI</t>
  </si>
  <si>
    <t>Benchmark Name : NIFTY 10 YR BENCHMARK G-SEC</t>
  </si>
  <si>
    <t>Benchmark Name : NIFTY COMMODITIES TRI</t>
  </si>
  <si>
    <t>Benchmark Name : NIFTY ALL DURATION G-SEC INDEX</t>
  </si>
  <si>
    <t>Benchmark Name : 45% BSE 500 TRI + 40% CRISIL COMPOSITE BOND FUND INDEX + 10% DOMESTIC PRICES OF GOLD + 5% DOMESTIC PRICES OF SILVER</t>
  </si>
  <si>
    <t>Benchmark Name : BSE 100 TRI</t>
  </si>
  <si>
    <t>Benchmark Name : NIFTY 50 ARBITRAGE</t>
  </si>
  <si>
    <t>Benchmark Name : NIFTY INFRASTRUCTURE TRI</t>
  </si>
  <si>
    <t>Benchmark Name : CRISIL LOW DURATION DEBT A-I INDEX</t>
  </si>
  <si>
    <t>Benchmark Name : CRISIL SHORT DURATION DEBT A-II INDEX</t>
  </si>
  <si>
    <t>Benchmark Name : PRICE OF GOLD</t>
  </si>
  <si>
    <t>Benchmark Name : BSE PSU TRI</t>
  </si>
  <si>
    <t>Benchmark Name : BSE SENSEX TRI</t>
  </si>
  <si>
    <t>Benchmark Name : BSE 250 SMALLCAP INDEX TRI</t>
  </si>
  <si>
    <t>Benchmark Name : NIFTY BANKING &amp; PSU DEBT INDEX A-II</t>
  </si>
  <si>
    <t>Benchmark Name : NIFTY FINANCIAL SERVICES TRI</t>
  </si>
  <si>
    <t>Benchmark Name : NIFTY NEXT 50 TRI</t>
  </si>
  <si>
    <t>Benchmark Name : NIFTY BANK TRI</t>
  </si>
  <si>
    <t>Benchmark Name : NIFTY EQUITY SAVINGS INDEX</t>
  </si>
  <si>
    <t>Benchmark Name : BSE SENSEX NEXT 50 TRI</t>
  </si>
  <si>
    <t>Benchmark Name : NIFTY 200 QUALITY 30 TRI</t>
  </si>
  <si>
    <t>Benchmark Name : NIFTY CORPORATE BOND INDEX A-II</t>
  </si>
  <si>
    <t>Benchmark Name : CRISIL LONG DURATION DEBT A-III INDEX</t>
  </si>
  <si>
    <t>Benchmark Name : NIFTY SHORT DURATION DEBT INDEX A-II</t>
  </si>
  <si>
    <t>Benchmark Name : NIFTY IT TRI</t>
  </si>
  <si>
    <t>Benchmark Name : NIFTY PRIVATE BANK TRI</t>
  </si>
  <si>
    <t>Benchmark Name : CRISIL HYBRID 65+35 - CONSERVATIVE INDEX</t>
  </si>
  <si>
    <t>Benchmark Name : CRISIL HYBRID 85+15 - CONSERVATIVE INDEX</t>
  </si>
  <si>
    <t>Benchmark Name : S&amp;P 500</t>
  </si>
  <si>
    <t>Benchmark Name : NIFTY 50 HYBRID COMPOSITE DEBT 50:50 INDEX</t>
  </si>
  <si>
    <t>Benchmark Name : NIFTY CPSE BOND PLUS SDL SEP 2026 50:50 INDEX</t>
  </si>
  <si>
    <t>Benchmark Name : NIFTY 500 MULTICAP 50:25:25 TRI</t>
  </si>
  <si>
    <t>Benchmark Name : NIFTY SMALLCAP 250 TRI</t>
  </si>
  <si>
    <t>Benchmark Name : CRISIL IBX GILT INDEX - JUNE 2036</t>
  </si>
  <si>
    <t>Benchmark Name : CRISIL IBX GILT INDEX - APRIL 2029</t>
  </si>
  <si>
    <t>Benchmark Name : CRISIL IBX SDL INDEX - SEPTEMBER 2027</t>
  </si>
  <si>
    <t>Benchmark Name : NIFTY 500 TRI</t>
  </si>
  <si>
    <t>Benchmark Name : NIFTY 1D RATE INDEX</t>
  </si>
  <si>
    <t>Benchmark Name : NIFTY 50 EQUAL WEIGHT TRI</t>
  </si>
  <si>
    <t>Benchmark Name : NIFTY ENERGY TRI</t>
  </si>
  <si>
    <t>Benchmark Name : NIFTY AUTO TRI</t>
  </si>
  <si>
    <t>Benchmark Name : DOMESTIC PRICE OF SILVER</t>
  </si>
  <si>
    <t>Benchmark Name : BSE 200 TRI</t>
  </si>
  <si>
    <t>Benchmark Name : BSE PSU BANK TRI</t>
  </si>
  <si>
    <t>Benchmark Name : 65% NIFTY COMPOSITE DEBT INDEX + 35% NIFTY 50 ARBITRAGE INDEX</t>
  </si>
  <si>
    <t>Benchmark Name : NIFTY 200 MOMENTUM 30 TRI</t>
  </si>
  <si>
    <t>Benchmark Name : NIFTY 100 LOW VOLATILITY 30 TRI</t>
  </si>
  <si>
    <t>Benchmark Name : NIFTY 1 D RATE INDEX</t>
  </si>
  <si>
    <t>Benchmark Name : NIFTY MIDCAP 150 MOMENTUM 50 TRI</t>
  </si>
  <si>
    <t>Benchmark Name : NIFTY MIDCAP 150  TRI</t>
  </si>
  <si>
    <t>Benchmark Name : CRISIL-IBX FINANCIAL SERVICES 3-6 MONTHS DEBT INDEX</t>
  </si>
  <si>
    <t>Benchmark Name : CRISIL-IBX FINANCIAL SERVICES 9-12 MONTHS DEBT INDEX</t>
  </si>
  <si>
    <t>Benchmark Name : NIFTY200 VALUE 30 TRI</t>
  </si>
  <si>
    <t>Benchmark Name : CRISIL IBX 10:90 GILT + SDL INDEX – DEC 2029 INDEX</t>
  </si>
  <si>
    <t>Benchmark Name : NIFTY G-SEC JUL 2031 INDEX</t>
  </si>
  <si>
    <t>Benchmark Name : CRISIL IBX SDL INDEX – JUNE 2034 INDEX</t>
  </si>
  <si>
    <t>GOLD-04Dec2026-MCX</t>
  </si>
  <si>
    <t>Total exposure due to futures (non hedging positions) as a %age of net assets : 0.40%</t>
  </si>
  <si>
    <t>i) Hedging Positions through Options as on September 30, 2026 :</t>
  </si>
  <si>
    <t>a) through Covered Call Options :</t>
  </si>
  <si>
    <t>Long/Short</t>
  </si>
  <si>
    <t>Strike Price</t>
  </si>
  <si>
    <t>Option Price when Sold</t>
  </si>
  <si>
    <t>Current Option Price</t>
  </si>
  <si>
    <t xml:space="preserve">Market Value
of Underlying Assets </t>
  </si>
  <si>
    <t>Total Exposure through options as a %age of net assets
   (In terms of Market Value of Underlying Assets)</t>
  </si>
  <si>
    <t>(Rs. Per Unit)</t>
  </si>
  <si>
    <t>(Rs in Lakhs)</t>
  </si>
  <si>
    <t>%</t>
  </si>
  <si>
    <t>CALL</t>
  </si>
  <si>
    <t>Total %age of existing assets hedged through Options</t>
  </si>
  <si>
    <t>b) through Put Options :</t>
  </si>
  <si>
    <t xml:space="preserve">Option Price when Purchased </t>
  </si>
  <si>
    <t>Market Value
(In terms of Premium)</t>
  </si>
  <si>
    <t>Total Exposure through options as a %age of net assets 
 (In terms of Premium)</t>
  </si>
  <si>
    <t xml:space="preserve">ii) For the month ended September 30, 2026, details of hedging transactions through Options which have already been exercised/expired are : </t>
  </si>
  <si>
    <t>Amount Rupees in Lakhs</t>
  </si>
  <si>
    <t>For the year ended</t>
  </si>
  <si>
    <t>Gross Notional Value of contracts entered into</t>
  </si>
  <si>
    <t>Net Profit/Loss value on all contracts (treat premium paid as loss)</t>
  </si>
  <si>
    <t>PUT</t>
  </si>
  <si>
    <t>i) Other than Hedging Positions through Options as on September 30, 2026 : NIL</t>
  </si>
  <si>
    <t>ii) For the month ended September 30, 2026, details of non-hedging transactions through Options which have already been exercised/expired are : NIL (Previous Year :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</si>
</sst>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dd/mm/yyyy;@"/>
    <numFmt numFmtId="165" formatCode="_(* #,##0_);_(* \(#,##0\);_(* &quot;-&quot;??_);_(@_)"/>
    <numFmt numFmtId="166" formatCode="mmmm\ dd\,\ yyyy"/>
    <numFmt numFmtId="167" formatCode="#,##0.0000_);\(#,##0.0000\)"/>
    <numFmt numFmtId="168" formatCode="dd\-mmm\-yyyy"/>
    <numFmt numFmtId="169" formatCode="0.000000"/>
    <numFmt numFmtId="170" formatCode="_(* #,##0.000_);_(* \(#,##0.000\);_(* &quot;-&quot;??_);_(@_)"/>
    <numFmt numFmtId="171" formatCode="_(* #,##0_);_(* \(#,##0\);_(* &quot;-&quot;_);_(* @_)"/>
    <numFmt numFmtId="172" formatCode="[$-409]mmmm/yy;@"/>
    <numFmt numFmtId="173" formatCode="_(* #,##0.00_);_(* \(#,##0.00\);_(* &quot;-&quot;_);_(* @_)"/>
  </numFmts>
  <fonts count="26" x14ac:knownFonts="1">
    <font>
      <sz val="11"/>
      <color theme="1"/>
      <name val="Calibri"/>
      <family val="2"/>
      <scheme val="minor"/>
    </font>
    <font>
      <sz val="10"/>
      <name val="Arial"/>
      <family val="2"/>
    </font>
    <font>
      <b/>
      <sz val="10"/>
      <name val="Franklin Gothic Book"/>
      <family val="2"/>
    </font>
    <font>
      <sz val="10"/>
      <name val="Franklin Gothic Book"/>
      <family val="2"/>
    </font>
    <font>
      <sz val="11"/>
      <color theme="1"/>
      <name val="Calibri"/>
      <family val="2"/>
      <scheme val="minor"/>
    </font>
    <font>
      <u/>
      <sz val="11"/>
      <color theme="10"/>
      <name val="Calibri"/>
      <family val="2"/>
    </font>
    <font>
      <b/>
      <sz val="11"/>
      <color theme="1"/>
      <name val="Calibri"/>
      <family val="2"/>
      <scheme val="minor"/>
    </font>
    <font>
      <b/>
      <sz val="10"/>
      <color theme="1"/>
      <name val="Franklin Gothic Book"/>
      <family val="2"/>
    </font>
    <font>
      <sz val="10"/>
      <color theme="1"/>
      <name val="Franklin Gothic Book"/>
      <family val="2"/>
    </font>
    <font>
      <b/>
      <sz val="14"/>
      <color theme="1"/>
      <name val="Franklin Gothic Book"/>
      <family val="2"/>
    </font>
    <font>
      <sz val="10"/>
      <color theme="0"/>
      <name val="Franklin Gothic Book"/>
      <family val="2"/>
    </font>
    <font>
      <sz val="12"/>
      <color theme="1"/>
      <name val="Franklin Gothic Book"/>
      <family val="2"/>
    </font>
    <font>
      <sz val="11"/>
      <color theme="1"/>
      <name val="Franklin Gothic Book"/>
      <family val="2"/>
    </font>
    <font>
      <b/>
      <sz val="14"/>
      <color theme="1"/>
      <name val="Calibri"/>
      <family val="2"/>
      <scheme val="minor"/>
    </font>
    <font>
      <b/>
      <sz val="11"/>
      <color theme="1"/>
      <name val="Franklin Gothic Book"/>
      <family val="2"/>
    </font>
    <font>
      <sz val="11"/>
      <color theme="1"/>
      <name val="Aptos Display"/>
      <family val="2"/>
    </font>
    <font>
      <b/>
      <sz val="10"/>
      <color theme="1"/>
      <name val="Aptos Display"/>
      <family val="2"/>
    </font>
    <font>
      <sz val="10"/>
      <color theme="1"/>
      <name val="Calibri"/>
      <family val="2"/>
      <scheme val="minor"/>
    </font>
    <font>
      <b/>
      <sz val="10"/>
      <color indexed="8"/>
      <name val="Franklin Gothic Book"/>
      <family val="2"/>
    </font>
    <font>
      <sz val="10"/>
      <color indexed="56"/>
      <name val="Tahoma"/>
      <family val="2"/>
    </font>
    <font>
      <b/>
      <sz val="10"/>
      <color rgb="FFFF0000"/>
      <name val="Franklin Gothic Book"/>
      <family val="2"/>
    </font>
    <font>
      <b/>
      <sz val="11"/>
      <color rgb="FF000000"/>
      <name val="Calibri"/>
      <family val="2"/>
    </font>
    <font>
      <sz val="11"/>
      <color indexed="72"/>
      <name val="Calibri"/>
      <family val="2"/>
      <scheme val="minor"/>
    </font>
    <font>
      <sz val="11"/>
      <color indexed="56"/>
      <name val="Calibri"/>
      <family val="2"/>
    </font>
    <font>
      <sz val="11"/>
      <color indexed="8"/>
      <name val="Calibri"/>
      <family val="2"/>
    </font>
    <font>
      <sz val="10"/>
      <color indexed="8"/>
      <name val="Franklin Gothic Book"/>
      <family val="2"/>
    </font>
  </fonts>
  <fills count="3">
    <fill>
      <patternFill patternType="none"/>
    </fill>
    <fill>
      <patternFill patternType="gray125"/>
    </fill>
    <fill>
      <patternFill patternType="solid">
        <fgColor indexed="9"/>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medium">
        <color indexed="64"/>
      </bottom>
      <diagonal/>
    </border>
    <border>
      <left style="thin">
        <color indexed="64"/>
      </left>
      <right style="thin">
        <color indexed="64"/>
      </right>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top/>
      <bottom style="thin">
        <color theme="0" tint="-0.14996795556505021"/>
      </bottom>
      <diagonal/>
    </border>
    <border>
      <left style="thin">
        <color indexed="64"/>
      </left>
      <right/>
      <top style="thin">
        <color theme="0" tint="-0.14996795556505021"/>
      </top>
      <bottom style="medium">
        <color indexed="64"/>
      </bottom>
      <diagonal/>
    </border>
    <border>
      <left style="thin">
        <color indexed="64"/>
      </left>
      <right style="medium">
        <color indexed="64"/>
      </right>
      <top style="thin">
        <color indexed="64"/>
      </top>
      <bottom style="thin">
        <color theme="0" tint="-0.14996795556505021"/>
      </bottom>
      <diagonal/>
    </border>
    <border>
      <left style="thin">
        <color indexed="64"/>
      </left>
      <right style="medium">
        <color indexed="64"/>
      </right>
      <top/>
      <bottom style="thin">
        <color theme="0" tint="-0.14996795556505021"/>
      </bottom>
      <diagonal/>
    </border>
    <border>
      <left style="thin">
        <color indexed="64"/>
      </left>
      <right style="medium">
        <color indexed="64"/>
      </right>
      <top style="thin">
        <color theme="0" tint="-0.14996795556505021"/>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theme="0" tint="-0.14996795556505021"/>
      </bottom>
      <diagonal/>
    </border>
    <border>
      <left/>
      <right style="thin">
        <color indexed="64"/>
      </right>
      <top/>
      <bottom style="thin">
        <color theme="0" tint="-0.14996795556505021"/>
      </bottom>
      <diagonal/>
    </border>
    <border>
      <left/>
      <right style="thin">
        <color indexed="64"/>
      </right>
      <top style="thin">
        <color theme="0" tint="-0.14996795556505021"/>
      </top>
      <bottom style="medium">
        <color indexed="64"/>
      </bottom>
      <diagonal/>
    </border>
    <border>
      <left style="medium">
        <color indexed="64"/>
      </left>
      <right style="thin">
        <color indexed="64"/>
      </right>
      <top style="medium">
        <color indexed="64"/>
      </top>
      <bottom style="thin">
        <color theme="0" tint="-0.14993743705557422"/>
      </bottom>
      <diagonal/>
    </border>
    <border>
      <left style="medium">
        <color indexed="64"/>
      </left>
      <right style="thin">
        <color indexed="64"/>
      </right>
      <top style="thin">
        <color theme="0" tint="-0.14993743705557422"/>
      </top>
      <bottom style="thin">
        <color theme="0" tint="-0.14993743705557422"/>
      </bottom>
      <diagonal/>
    </border>
    <border>
      <left style="medium">
        <color indexed="64"/>
      </left>
      <right style="thin">
        <color indexed="64"/>
      </right>
      <top style="thin">
        <color theme="0" tint="-0.14993743705557422"/>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43" fontId="4" fillId="0" borderId="0" applyFont="0" applyFill="0" applyBorder="0" applyAlignment="0" applyProtection="0"/>
    <xf numFmtId="43" fontId="1" fillId="0" borderId="0" applyFont="0" applyFill="0" applyBorder="0" applyAlignment="0" applyProtection="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1" fillId="0" borderId="0"/>
    <xf numFmtId="0" fontId="5" fillId="0" borderId="0" applyNumberFormat="0" applyFill="0" applyBorder="0" applyAlignment="0" applyProtection="0">
      <alignment vertical="top"/>
      <protection locked="0"/>
    </xf>
    <xf numFmtId="0" fontId="1" fillId="0" borderId="0"/>
    <xf numFmtId="0" fontId="4" fillId="0" borderId="0"/>
    <xf numFmtId="43" fontId="1" fillId="0" borderId="0" applyFont="0" applyFill="0" applyBorder="0" applyAlignment="0" applyProtection="0"/>
  </cellStyleXfs>
  <cellXfs count="239">
    <xf numFmtId="0" fontId="0" fillId="0" borderId="0" xfId="0"/>
    <xf numFmtId="0" fontId="7" fillId="0" borderId="0" xfId="0" applyFont="1"/>
    <xf numFmtId="0" fontId="8" fillId="0" borderId="0" xfId="0" applyFont="1"/>
    <xf numFmtId="164" fontId="8" fillId="0" borderId="0" xfId="0" applyNumberFormat="1" applyFont="1"/>
    <xf numFmtId="0" fontId="8" fillId="0" borderId="7" xfId="0" applyFont="1" applyBorder="1"/>
    <xf numFmtId="0" fontId="2" fillId="2" borderId="8" xfId="0" applyFont="1" applyFill="1" applyBorder="1" applyAlignment="1">
      <alignment horizontal="center"/>
    </xf>
    <xf numFmtId="0" fontId="8" fillId="0" borderId="9" xfId="0" applyFont="1" applyBorder="1"/>
    <xf numFmtId="0" fontId="9" fillId="0" borderId="0" xfId="0" applyFont="1"/>
    <xf numFmtId="0" fontId="10" fillId="0" borderId="0" xfId="0" applyFont="1"/>
    <xf numFmtId="0" fontId="2" fillId="0" borderId="2" xfId="0" applyFont="1" applyBorder="1" applyAlignment="1">
      <alignment vertical="center"/>
    </xf>
    <xf numFmtId="0" fontId="10" fillId="2" borderId="3" xfId="4" applyFont="1" applyFill="1" applyBorder="1"/>
    <xf numFmtId="164" fontId="10" fillId="0" borderId="0" xfId="0" applyNumberFormat="1" applyFont="1"/>
    <xf numFmtId="43" fontId="10" fillId="0" borderId="0" xfId="1" applyFont="1"/>
    <xf numFmtId="43" fontId="8" fillId="0" borderId="0" xfId="1" applyFont="1"/>
    <xf numFmtId="43" fontId="2" fillId="0" borderId="2" xfId="1" applyFont="1" applyFill="1" applyBorder="1" applyAlignment="1">
      <alignment vertical="center" wrapText="1"/>
    </xf>
    <xf numFmtId="165" fontId="10" fillId="0" borderId="0" xfId="1" applyNumberFormat="1" applyFont="1"/>
    <xf numFmtId="165" fontId="8" fillId="0" borderId="0" xfId="1" applyNumberFormat="1" applyFont="1"/>
    <xf numFmtId="165" fontId="2" fillId="0" borderId="2" xfId="1" applyNumberFormat="1" applyFont="1" applyFill="1" applyBorder="1" applyAlignment="1">
      <alignment vertical="center"/>
    </xf>
    <xf numFmtId="165" fontId="8" fillId="0" borderId="7" xfId="1" applyNumberFormat="1" applyFont="1" applyBorder="1"/>
    <xf numFmtId="165" fontId="8" fillId="0" borderId="9" xfId="1" applyNumberFormat="1" applyFont="1" applyBorder="1"/>
    <xf numFmtId="165" fontId="8" fillId="0" borderId="8" xfId="1" applyNumberFormat="1" applyFont="1" applyBorder="1"/>
    <xf numFmtId="0" fontId="11" fillId="0" borderId="0" xfId="0" applyFont="1"/>
    <xf numFmtId="166" fontId="12" fillId="0" borderId="0" xfId="0" applyNumberFormat="1" applyFont="1" applyAlignment="1">
      <alignment horizontal="left"/>
    </xf>
    <xf numFmtId="43" fontId="8" fillId="0" borderId="7" xfId="1" applyFont="1" applyBorder="1" applyAlignment="1">
      <alignment horizontal="right"/>
    </xf>
    <xf numFmtId="43" fontId="8" fillId="0" borderId="9" xfId="1" applyFont="1" applyBorder="1" applyAlignment="1">
      <alignment horizontal="right"/>
    </xf>
    <xf numFmtId="43" fontId="2" fillId="2" borderId="1" xfId="1" applyFont="1" applyFill="1" applyBorder="1" applyAlignment="1">
      <alignment horizontal="right"/>
    </xf>
    <xf numFmtId="43" fontId="7" fillId="0" borderId="4" xfId="1" applyFont="1" applyBorder="1" applyAlignment="1">
      <alignment horizontal="right"/>
    </xf>
    <xf numFmtId="0" fontId="6" fillId="0" borderId="0" xfId="0" applyFont="1"/>
    <xf numFmtId="0" fontId="10" fillId="2" borderId="0" xfId="4" applyFont="1" applyFill="1"/>
    <xf numFmtId="43" fontId="2" fillId="0" borderId="5" xfId="1" applyFont="1" applyFill="1" applyBorder="1" applyAlignment="1">
      <alignment vertical="center"/>
    </xf>
    <xf numFmtId="43" fontId="8" fillId="0" borderId="10" xfId="1" applyFont="1" applyBorder="1"/>
    <xf numFmtId="43" fontId="8" fillId="0" borderId="11" xfId="1" applyFont="1" applyBorder="1"/>
    <xf numFmtId="43" fontId="8" fillId="0" borderId="12" xfId="1" applyFont="1" applyBorder="1"/>
    <xf numFmtId="4" fontId="2" fillId="0" borderId="6" xfId="6" applyNumberFormat="1" applyFont="1" applyBorder="1" applyAlignment="1">
      <alignment vertical="center" wrapText="1"/>
    </xf>
    <xf numFmtId="164" fontId="8" fillId="0" borderId="13" xfId="0" applyNumberFormat="1" applyFont="1" applyBorder="1"/>
    <xf numFmtId="164" fontId="8" fillId="0" borderId="14" xfId="0" applyNumberFormat="1" applyFont="1" applyBorder="1"/>
    <xf numFmtId="164" fontId="8" fillId="0" borderId="15" xfId="0" applyNumberFormat="1" applyFont="1" applyBorder="1"/>
    <xf numFmtId="0" fontId="3" fillId="0" borderId="0" xfId="0" applyFont="1" applyAlignment="1">
      <alignment vertical="top"/>
    </xf>
    <xf numFmtId="43" fontId="5" fillId="0" borderId="0" xfId="3" quotePrefix="1" applyNumberFormat="1" applyAlignment="1" applyProtection="1"/>
    <xf numFmtId="0" fontId="6" fillId="0" borderId="1" xfId="0" applyFont="1" applyBorder="1"/>
    <xf numFmtId="0" fontId="0" fillId="0" borderId="1" xfId="0" applyBorder="1"/>
    <xf numFmtId="0" fontId="5" fillId="0" borderId="1" xfId="3" applyBorder="1" applyAlignment="1" applyProtection="1"/>
    <xf numFmtId="0" fontId="7" fillId="0" borderId="0" xfId="0" applyFont="1" applyAlignment="1">
      <alignment vertical="center"/>
    </xf>
    <xf numFmtId="0" fontId="7" fillId="0" borderId="1" xfId="0" applyFont="1" applyBorder="1" applyAlignment="1">
      <alignment vertical="center"/>
    </xf>
    <xf numFmtId="43" fontId="7" fillId="0" borderId="1" xfId="1" applyFont="1" applyBorder="1" applyAlignment="1">
      <alignment vertical="center"/>
    </xf>
    <xf numFmtId="43" fontId="7" fillId="0" borderId="1" xfId="1" applyFont="1" applyBorder="1" applyAlignment="1">
      <alignment vertical="center" wrapText="1"/>
    </xf>
    <xf numFmtId="0" fontId="8" fillId="0" borderId="1" xfId="0" applyFont="1" applyBorder="1"/>
    <xf numFmtId="43" fontId="8" fillId="0" borderId="1" xfId="1" applyFont="1" applyBorder="1"/>
    <xf numFmtId="0" fontId="7" fillId="0" borderId="1" xfId="0" applyFont="1" applyBorder="1"/>
    <xf numFmtId="43" fontId="7" fillId="0" borderId="1" xfId="1" applyFont="1" applyBorder="1"/>
    <xf numFmtId="0" fontId="14" fillId="0" borderId="0" xfId="0" applyFont="1"/>
    <xf numFmtId="43" fontId="14" fillId="0" borderId="0" xfId="1" applyFont="1"/>
    <xf numFmtId="0" fontId="2" fillId="0" borderId="16" xfId="6" applyFont="1" applyBorder="1" applyAlignment="1">
      <alignment vertical="center"/>
    </xf>
    <xf numFmtId="0" fontId="8" fillId="0" borderId="17" xfId="0" applyFont="1" applyBorder="1"/>
    <xf numFmtId="0" fontId="8" fillId="0" borderId="18" xfId="0" applyFont="1" applyBorder="1"/>
    <xf numFmtId="0" fontId="2" fillId="2" borderId="19" xfId="0" applyFont="1" applyFill="1" applyBorder="1"/>
    <xf numFmtId="0" fontId="2" fillId="0" borderId="20" xfId="6" applyFont="1" applyBorder="1" applyAlignment="1">
      <alignment vertical="center"/>
    </xf>
    <xf numFmtId="0" fontId="8" fillId="0" borderId="21" xfId="0" applyFont="1" applyBorder="1"/>
    <xf numFmtId="0" fontId="7" fillId="0" borderId="21" xfId="0" applyFont="1" applyBorder="1"/>
    <xf numFmtId="0" fontId="2" fillId="2" borderId="21" xfId="4" applyFont="1" applyFill="1" applyBorder="1"/>
    <xf numFmtId="0" fontId="3" fillId="2" borderId="21" xfId="4" applyFont="1" applyFill="1" applyBorder="1"/>
    <xf numFmtId="0" fontId="2" fillId="2" borderId="22" xfId="0" applyFont="1" applyFill="1" applyBorder="1"/>
    <xf numFmtId="2" fontId="8" fillId="0" borderId="9" xfId="1" applyNumberFormat="1" applyFont="1" applyBorder="1" applyAlignment="1">
      <alignment horizontal="right"/>
    </xf>
    <xf numFmtId="2" fontId="2" fillId="2" borderId="1" xfId="1" applyNumberFormat="1" applyFont="1" applyFill="1" applyBorder="1" applyAlignment="1">
      <alignment horizontal="right"/>
    </xf>
    <xf numFmtId="43" fontId="14" fillId="0" borderId="0" xfId="1" applyFont="1" applyFill="1"/>
    <xf numFmtId="43" fontId="7" fillId="0" borderId="1" xfId="1" applyFont="1" applyFill="1" applyBorder="1" applyAlignment="1">
      <alignment vertical="center"/>
    </xf>
    <xf numFmtId="43" fontId="7" fillId="0" borderId="1" xfId="1" applyFont="1" applyFill="1" applyBorder="1" applyAlignment="1">
      <alignment vertical="center" wrapText="1"/>
    </xf>
    <xf numFmtId="0" fontId="8" fillId="0" borderId="1" xfId="0" applyFont="1" applyBorder="1" applyAlignment="1">
      <alignment vertical="center"/>
    </xf>
    <xf numFmtId="43" fontId="8" fillId="0" borderId="1" xfId="1" applyFont="1" applyFill="1" applyBorder="1" applyAlignment="1">
      <alignment vertical="center"/>
    </xf>
    <xf numFmtId="43" fontId="8" fillId="0" borderId="1" xfId="1" applyFont="1" applyFill="1" applyBorder="1" applyAlignment="1">
      <alignment vertical="center" wrapText="1"/>
    </xf>
    <xf numFmtId="43" fontId="8" fillId="0" borderId="1" xfId="1" applyFont="1" applyFill="1" applyBorder="1"/>
    <xf numFmtId="43" fontId="7" fillId="0" borderId="1" xfId="1" applyFont="1" applyFill="1" applyBorder="1"/>
    <xf numFmtId="165" fontId="7" fillId="0" borderId="0" xfId="1" applyNumberFormat="1" applyFont="1"/>
    <xf numFmtId="0" fontId="15" fillId="0" borderId="0" xfId="0" applyFont="1" applyAlignment="1" applyProtection="1">
      <alignment vertical="top"/>
      <protection locked="0"/>
    </xf>
    <xf numFmtId="165" fontId="16" fillId="0" borderId="0" xfId="1" applyNumberFormat="1" applyFont="1" applyAlignment="1">
      <alignment vertical="top"/>
    </xf>
    <xf numFmtId="0" fontId="7" fillId="0" borderId="0" xfId="0" applyFont="1" applyAlignment="1">
      <alignment vertical="top" wrapText="1"/>
    </xf>
    <xf numFmtId="165" fontId="7" fillId="0" borderId="0" xfId="1" applyNumberFormat="1" applyFont="1" applyAlignment="1">
      <alignment vertical="top" wrapText="1"/>
    </xf>
    <xf numFmtId="43" fontId="7" fillId="0" borderId="0" xfId="1" applyFont="1" applyAlignment="1">
      <alignment vertical="top" wrapText="1"/>
    </xf>
    <xf numFmtId="164" fontId="7" fillId="0" borderId="0" xfId="0" applyNumberFormat="1" applyFont="1" applyAlignment="1">
      <alignment vertical="top" wrapText="1"/>
    </xf>
    <xf numFmtId="0" fontId="6" fillId="0" borderId="0" xfId="0" applyFont="1" applyAlignment="1">
      <alignment vertical="top" wrapText="1"/>
    </xf>
    <xf numFmtId="0" fontId="7" fillId="0" borderId="26" xfId="0" applyFont="1" applyBorder="1" applyAlignment="1">
      <alignment vertical="top" wrapText="1"/>
    </xf>
    <xf numFmtId="0" fontId="8" fillId="0" borderId="1" xfId="0" applyFont="1" applyBorder="1" applyAlignment="1">
      <alignment vertical="top" wrapText="1"/>
    </xf>
    <xf numFmtId="0" fontId="8" fillId="0" borderId="26" xfId="0" applyFont="1" applyBorder="1" applyAlignment="1">
      <alignment vertical="top" wrapText="1"/>
    </xf>
    <xf numFmtId="0" fontId="7" fillId="0" borderId="26" xfId="0" applyFont="1" applyBorder="1" applyAlignment="1">
      <alignment horizontal="center" vertical="top" wrapText="1"/>
    </xf>
    <xf numFmtId="167" fontId="7" fillId="0" borderId="26" xfId="0" applyNumberFormat="1" applyFont="1" applyBorder="1" applyAlignment="1">
      <alignment horizontal="center" vertical="top" wrapText="1"/>
    </xf>
    <xf numFmtId="167" fontId="8" fillId="0" borderId="26" xfId="0" applyNumberFormat="1" applyFont="1" applyBorder="1" applyAlignment="1">
      <alignment horizontal="center" vertical="top" wrapText="1"/>
    </xf>
    <xf numFmtId="167" fontId="8" fillId="0" borderId="1" xfId="0" applyNumberFormat="1" applyFont="1" applyBorder="1" applyAlignment="1">
      <alignment horizontal="center" vertical="top" wrapText="1"/>
    </xf>
    <xf numFmtId="168" fontId="0" fillId="0" borderId="1" xfId="0" applyNumberFormat="1" applyBorder="1" applyAlignment="1">
      <alignment horizontal="left"/>
    </xf>
    <xf numFmtId="169" fontId="0" fillId="0" borderId="1" xfId="0" applyNumberFormat="1" applyBorder="1" applyAlignment="1">
      <alignment horizontal="center"/>
    </xf>
    <xf numFmtId="168" fontId="0" fillId="0" borderId="26" xfId="0" applyNumberFormat="1" applyBorder="1" applyAlignment="1">
      <alignment horizontal="left"/>
    </xf>
    <xf numFmtId="169" fontId="0" fillId="0" borderId="26" xfId="0" applyNumberFormat="1" applyBorder="1" applyAlignment="1">
      <alignment horizontal="center"/>
    </xf>
    <xf numFmtId="168" fontId="6" fillId="0" borderId="26" xfId="0" applyNumberFormat="1" applyFont="1" applyBorder="1" applyAlignment="1">
      <alignment horizontal="center" vertical="top" wrapText="1"/>
    </xf>
    <xf numFmtId="2" fontId="8" fillId="0" borderId="0" xfId="0" applyNumberFormat="1" applyFont="1" applyAlignment="1">
      <alignment horizontal="left"/>
    </xf>
    <xf numFmtId="0" fontId="8" fillId="0" borderId="0" xfId="0" applyFont="1" applyAlignment="1">
      <alignment horizontal="left"/>
    </xf>
    <xf numFmtId="10" fontId="8" fillId="0" borderId="0" xfId="0" applyNumberFormat="1" applyFont="1" applyAlignment="1">
      <alignment horizontal="left"/>
    </xf>
    <xf numFmtId="43" fontId="2" fillId="0" borderId="5" xfId="1" applyFont="1" applyFill="1" applyBorder="1" applyAlignment="1">
      <alignment vertical="center" wrapText="1"/>
    </xf>
    <xf numFmtId="43" fontId="7" fillId="0" borderId="12" xfId="1" applyFont="1" applyBorder="1"/>
    <xf numFmtId="164" fontId="8" fillId="0" borderId="15" xfId="0" applyNumberFormat="1" applyFont="1" applyBorder="1" applyAlignment="1">
      <alignment wrapText="1"/>
    </xf>
    <xf numFmtId="43" fontId="5" fillId="0" borderId="11" xfId="3" applyNumberFormat="1" applyBorder="1" applyAlignment="1" applyProtection="1"/>
    <xf numFmtId="43" fontId="8" fillId="0" borderId="11" xfId="1" applyFont="1" applyBorder="1" applyAlignment="1">
      <alignment horizontal="right"/>
    </xf>
    <xf numFmtId="0" fontId="2" fillId="0" borderId="1" xfId="0" applyFont="1" applyBorder="1" applyAlignment="1">
      <alignment vertical="top" wrapText="1"/>
    </xf>
    <xf numFmtId="0" fontId="3" fillId="0" borderId="1" xfId="0" applyFont="1" applyBorder="1"/>
    <xf numFmtId="165" fontId="17" fillId="0" borderId="0" xfId="1" applyNumberFormat="1" applyFont="1" applyBorder="1"/>
    <xf numFmtId="165" fontId="3" fillId="0" borderId="0" xfId="2" applyNumberFormat="1" applyFont="1" applyFill="1" applyBorder="1"/>
    <xf numFmtId="170" fontId="17" fillId="0" borderId="0" xfId="1" applyNumberFormat="1" applyFont="1" applyBorder="1"/>
    <xf numFmtId="0" fontId="3" fillId="0" borderId="0" xfId="2" applyNumberFormat="1" applyFont="1" applyFill="1" applyBorder="1" applyAlignment="1">
      <alignment horizontal="left"/>
    </xf>
    <xf numFmtId="171" fontId="3" fillId="0" borderId="0" xfId="2" applyNumberFormat="1" applyFont="1" applyFill="1" applyBorder="1"/>
    <xf numFmtId="172" fontId="3" fillId="0" borderId="1" xfId="0" applyNumberFormat="1" applyFont="1" applyBorder="1"/>
    <xf numFmtId="0" fontId="3" fillId="0" borderId="1" xfId="0" applyFont="1" applyBorder="1" applyAlignment="1">
      <alignment vertical="top" wrapText="1"/>
    </xf>
    <xf numFmtId="43" fontId="3" fillId="0" borderId="1" xfId="1" applyFont="1" applyBorder="1" applyAlignment="1">
      <alignment vertical="top" wrapText="1"/>
    </xf>
    <xf numFmtId="165" fontId="3" fillId="0" borderId="0" xfId="1" applyNumberFormat="1" applyFont="1" applyFill="1" applyBorder="1"/>
    <xf numFmtId="10" fontId="3" fillId="0" borderId="0" xfId="5" applyNumberFormat="1" applyFont="1" applyFill="1" applyBorder="1" applyAlignment="1">
      <alignment horizontal="left"/>
    </xf>
    <xf numFmtId="0" fontId="17" fillId="0" borderId="0" xfId="0" applyFont="1"/>
    <xf numFmtId="0" fontId="18" fillId="0" borderId="0" xfId="0" applyFont="1"/>
    <xf numFmtId="0" fontId="3" fillId="0" borderId="0" xfId="0" applyFont="1"/>
    <xf numFmtId="43" fontId="3" fillId="0" borderId="0" xfId="1" applyFont="1" applyBorder="1"/>
    <xf numFmtId="0" fontId="2" fillId="0" borderId="0" xfId="0" applyFont="1" applyAlignment="1">
      <alignment vertical="top" wrapText="1"/>
    </xf>
    <xf numFmtId="43" fontId="2" fillId="0" borderId="0" xfId="1" applyFont="1" applyBorder="1" applyAlignment="1">
      <alignment vertical="top" wrapText="1"/>
    </xf>
    <xf numFmtId="0" fontId="3" fillId="0" borderId="0" xfId="0" applyFont="1" applyAlignment="1">
      <alignment vertical="top" wrapText="1"/>
    </xf>
    <xf numFmtId="0" fontId="2" fillId="0" borderId="0" xfId="0" applyFont="1"/>
    <xf numFmtId="43" fontId="3" fillId="0" borderId="0" xfId="1" applyFont="1" applyFill="1" applyBorder="1"/>
    <xf numFmtId="2" fontId="19" fillId="0" borderId="0" xfId="0" applyNumberFormat="1" applyFont="1" applyAlignment="1">
      <alignment horizontal="right"/>
    </xf>
    <xf numFmtId="165" fontId="17" fillId="0" borderId="0" xfId="0" applyNumberFormat="1" applyFont="1"/>
    <xf numFmtId="172" fontId="3" fillId="0" borderId="0" xfId="0" applyNumberFormat="1" applyFont="1"/>
    <xf numFmtId="43" fontId="3" fillId="0" borderId="0" xfId="1" applyFont="1" applyBorder="1" applyAlignment="1">
      <alignment vertical="top" wrapText="1"/>
    </xf>
    <xf numFmtId="0" fontId="3" fillId="0" borderId="0" xfId="0" applyFont="1" applyAlignment="1">
      <alignment horizontal="center" vertical="top" wrapText="1"/>
    </xf>
    <xf numFmtId="165" fontId="3" fillId="0" borderId="0" xfId="2" applyNumberFormat="1" applyFont="1" applyFill="1" applyBorder="1" applyAlignment="1">
      <alignment vertical="top"/>
    </xf>
    <xf numFmtId="43" fontId="3" fillId="0" borderId="0" xfId="1" applyFont="1" applyFill="1" applyBorder="1" applyAlignment="1">
      <alignment vertical="top"/>
    </xf>
    <xf numFmtId="165" fontId="3" fillId="0" borderId="0" xfId="0" applyNumberFormat="1" applyFont="1"/>
    <xf numFmtId="4" fontId="3" fillId="0" borderId="0" xfId="0" applyNumberFormat="1" applyFont="1"/>
    <xf numFmtId="173" fontId="3" fillId="0" borderId="0" xfId="0" applyNumberFormat="1" applyFont="1"/>
    <xf numFmtId="43" fontId="17" fillId="0" borderId="0" xfId="0" applyNumberFormat="1" applyFont="1"/>
    <xf numFmtId="0" fontId="20" fillId="0" borderId="0" xfId="0" applyFont="1"/>
    <xf numFmtId="0" fontId="3" fillId="0" borderId="0" xfId="0" applyFont="1" applyAlignment="1">
      <alignment horizontal="left"/>
    </xf>
    <xf numFmtId="43" fontId="17" fillId="0" borderId="0" xfId="1" applyFont="1" applyBorder="1"/>
    <xf numFmtId="43" fontId="2" fillId="0" borderId="1" xfId="1" applyFont="1" applyBorder="1" applyAlignment="1">
      <alignment vertical="top" wrapText="1"/>
    </xf>
    <xf numFmtId="0" fontId="2" fillId="0" borderId="1" xfId="0" applyFont="1" applyBorder="1"/>
    <xf numFmtId="43" fontId="3" fillId="0" borderId="1" xfId="1" applyFont="1" applyBorder="1"/>
    <xf numFmtId="0" fontId="18" fillId="0" borderId="1" xfId="0" applyFont="1" applyBorder="1"/>
    <xf numFmtId="173" fontId="3" fillId="0" borderId="1" xfId="0" applyNumberFormat="1" applyFont="1" applyBorder="1"/>
    <xf numFmtId="0" fontId="21" fillId="0" borderId="1" xfId="0" applyFont="1" applyBorder="1" applyAlignment="1">
      <alignment horizontal="center" vertical="center"/>
    </xf>
    <xf numFmtId="15" fontId="0" fillId="0" borderId="1" xfId="0" applyNumberFormat="1" applyBorder="1"/>
    <xf numFmtId="15" fontId="0" fillId="0" borderId="0" xfId="0" applyNumberFormat="1"/>
    <xf numFmtId="0" fontId="22" fillId="0" borderId="0" xfId="0" applyFont="1" applyAlignment="1">
      <alignment horizontal="left" vertical="top"/>
    </xf>
    <xf numFmtId="0" fontId="3" fillId="0" borderId="1" xfId="0" applyFont="1" applyBorder="1" applyAlignment="1">
      <alignment horizontal="center"/>
    </xf>
    <xf numFmtId="43" fontId="3" fillId="0" borderId="1" xfId="1" applyFont="1" applyFill="1" applyBorder="1"/>
    <xf numFmtId="165" fontId="3" fillId="0" borderId="0" xfId="1" applyNumberFormat="1" applyFont="1" applyBorder="1"/>
    <xf numFmtId="170" fontId="17" fillId="0" borderId="0" xfId="1" applyNumberFormat="1" applyFont="1" applyFill="1" applyBorder="1"/>
    <xf numFmtId="43" fontId="3" fillId="0" borderId="1" xfId="1" applyFont="1" applyFill="1" applyBorder="1" applyAlignment="1">
      <alignment vertical="top" wrapText="1"/>
    </xf>
    <xf numFmtId="43" fontId="17" fillId="0" borderId="0" xfId="1" applyFont="1" applyFill="1" applyBorder="1"/>
    <xf numFmtId="43" fontId="2" fillId="0" borderId="1" xfId="1" applyFont="1" applyFill="1" applyBorder="1" applyAlignment="1">
      <alignment vertical="top" wrapText="1"/>
    </xf>
    <xf numFmtId="0" fontId="22" fillId="0" borderId="1" xfId="0" applyFont="1" applyBorder="1" applyAlignment="1">
      <alignment horizontal="left" vertical="top"/>
    </xf>
    <xf numFmtId="0" fontId="17" fillId="0" borderId="1" xfId="0" applyFont="1" applyBorder="1"/>
    <xf numFmtId="9" fontId="17" fillId="0" borderId="0" xfId="0" applyNumberFormat="1" applyFont="1"/>
    <xf numFmtId="4" fontId="17" fillId="0" borderId="0" xfId="0" applyNumberFormat="1" applyFont="1"/>
    <xf numFmtId="165" fontId="3" fillId="0" borderId="0" xfId="0" applyNumberFormat="1" applyFont="1" applyAlignment="1">
      <alignment vertical="top"/>
    </xf>
    <xf numFmtId="0" fontId="7" fillId="0" borderId="0" xfId="0" applyFont="1" applyAlignment="1">
      <alignment horizontal="center"/>
    </xf>
    <xf numFmtId="4" fontId="3" fillId="0" borderId="1" xfId="1" applyNumberFormat="1" applyFont="1" applyBorder="1" applyAlignment="1">
      <alignment vertical="top" wrapText="1"/>
    </xf>
    <xf numFmtId="4" fontId="3" fillId="0" borderId="1" xfId="0" applyNumberFormat="1" applyFont="1" applyBorder="1" applyAlignment="1">
      <alignment vertical="top" wrapText="1"/>
    </xf>
    <xf numFmtId="4" fontId="3" fillId="0" borderId="1" xfId="1" applyNumberFormat="1" applyFont="1" applyFill="1" applyBorder="1" applyAlignment="1">
      <alignment vertical="top" wrapText="1"/>
    </xf>
    <xf numFmtId="0" fontId="18" fillId="0" borderId="0" xfId="8" applyFont="1" applyAlignment="1">
      <alignment vertical="top"/>
    </xf>
    <xf numFmtId="0" fontId="18" fillId="0" borderId="0" xfId="8" applyFont="1" applyAlignment="1">
      <alignment horizontal="center" vertical="top"/>
    </xf>
    <xf numFmtId="0" fontId="3" fillId="0" borderId="0" xfId="8" applyFont="1" applyAlignment="1">
      <alignment vertical="top"/>
    </xf>
    <xf numFmtId="43" fontId="3" fillId="0" borderId="0" xfId="8" applyNumberFormat="1" applyFont="1" applyAlignment="1">
      <alignment vertical="top"/>
    </xf>
    <xf numFmtId="10" fontId="25" fillId="0" borderId="0" xfId="9" applyNumberFormat="1" applyFont="1" applyAlignment="1">
      <alignment vertical="top"/>
    </xf>
    <xf numFmtId="0" fontId="8" fillId="0" borderId="0" xfId="9" applyFont="1" applyAlignment="1">
      <alignment vertical="top"/>
    </xf>
    <xf numFmtId="4" fontId="8" fillId="0" borderId="0" xfId="9" applyNumberFormat="1" applyFont="1" applyAlignment="1">
      <alignment vertical="top"/>
    </xf>
    <xf numFmtId="0" fontId="18" fillId="0" borderId="0" xfId="8" applyFont="1" applyAlignment="1">
      <alignment horizontal="justify" vertical="top"/>
    </xf>
    <xf numFmtId="10" fontId="7" fillId="0" borderId="0" xfId="9" applyNumberFormat="1" applyFont="1" applyAlignment="1">
      <alignment horizontal="right" vertical="top"/>
    </xf>
    <xf numFmtId="0" fontId="18" fillId="0" borderId="26" xfId="8" applyFont="1" applyBorder="1" applyAlignment="1">
      <alignment horizontal="center" vertical="top"/>
    </xf>
    <xf numFmtId="0" fontId="18" fillId="0" borderId="26" xfId="8" applyFont="1" applyBorder="1" applyAlignment="1">
      <alignment horizontal="center" vertical="top" wrapText="1"/>
    </xf>
    <xf numFmtId="0" fontId="2" fillId="0" borderId="1" xfId="0" applyFont="1" applyBorder="1" applyAlignment="1">
      <alignment horizontal="center" vertical="top"/>
    </xf>
    <xf numFmtId="10" fontId="18" fillId="0" borderId="1" xfId="8" applyNumberFormat="1" applyFont="1" applyBorder="1" applyAlignment="1">
      <alignment horizontal="center" vertical="top" wrapText="1"/>
    </xf>
    <xf numFmtId="0" fontId="18" fillId="0" borderId="27" xfId="8" applyFont="1" applyBorder="1" applyAlignment="1">
      <alignment horizontal="center" vertical="top"/>
    </xf>
    <xf numFmtId="0" fontId="18" fillId="0" borderId="1" xfId="8" applyFont="1" applyBorder="1" applyAlignment="1">
      <alignment horizontal="center" vertical="top"/>
    </xf>
    <xf numFmtId="10" fontId="18" fillId="0" borderId="1" xfId="8" applyNumberFormat="1" applyFont="1" applyBorder="1" applyAlignment="1">
      <alignment horizontal="center" vertical="top"/>
    </xf>
    <xf numFmtId="4" fontId="7" fillId="0" borderId="1" xfId="9" applyNumberFormat="1" applyFont="1" applyBorder="1" applyAlignment="1">
      <alignment horizontal="center" vertical="top"/>
    </xf>
    <xf numFmtId="0" fontId="3" fillId="0" borderId="1" xfId="0" applyFont="1" applyBorder="1" applyAlignment="1">
      <alignment horizontal="left" vertical="top"/>
    </xf>
    <xf numFmtId="17" fontId="3" fillId="0" borderId="1" xfId="0" applyNumberFormat="1" applyFont="1" applyBorder="1" applyAlignment="1">
      <alignment horizontal="center" vertical="top" wrapText="1"/>
    </xf>
    <xf numFmtId="165" fontId="3" fillId="0" borderId="1" xfId="10" applyNumberFormat="1" applyFont="1" applyFill="1" applyBorder="1" applyAlignment="1">
      <alignment vertical="top"/>
    </xf>
    <xf numFmtId="43" fontId="3" fillId="0" borderId="1" xfId="10" applyFont="1" applyFill="1" applyBorder="1" applyAlignment="1">
      <alignment vertical="top"/>
    </xf>
    <xf numFmtId="165" fontId="3" fillId="0" borderId="1" xfId="10" applyNumberFormat="1" applyFont="1" applyFill="1" applyBorder="1" applyAlignment="1"/>
    <xf numFmtId="4" fontId="3" fillId="0" borderId="1" xfId="10" applyNumberFormat="1" applyFont="1" applyFill="1" applyBorder="1" applyAlignment="1"/>
    <xf numFmtId="4" fontId="8" fillId="0" borderId="1" xfId="9" applyNumberFormat="1" applyFont="1" applyBorder="1" applyAlignment="1">
      <alignment horizontal="right" vertical="top"/>
    </xf>
    <xf numFmtId="4" fontId="8" fillId="0" borderId="1" xfId="9" applyNumberFormat="1" applyFont="1" applyBorder="1" applyAlignment="1">
      <alignment vertical="top"/>
    </xf>
    <xf numFmtId="10" fontId="8" fillId="0" borderId="1" xfId="9" applyNumberFormat="1" applyFont="1" applyBorder="1" applyAlignment="1">
      <alignment vertical="top"/>
    </xf>
    <xf numFmtId="0" fontId="25" fillId="0" borderId="1" xfId="8" applyFont="1" applyBorder="1" applyAlignment="1">
      <alignment horizontal="left" vertical="top"/>
    </xf>
    <xf numFmtId="4" fontId="7" fillId="0" borderId="1" xfId="9" applyNumberFormat="1" applyFont="1" applyBorder="1" applyAlignment="1">
      <alignment vertical="top"/>
    </xf>
    <xf numFmtId="10" fontId="7" fillId="0" borderId="1" xfId="9" applyNumberFormat="1" applyFont="1" applyBorder="1" applyAlignment="1">
      <alignment vertical="top"/>
    </xf>
    <xf numFmtId="0" fontId="2" fillId="0" borderId="1" xfId="0" applyFont="1" applyBorder="1" applyAlignment="1">
      <alignment horizontal="center" vertical="top" wrapText="1"/>
    </xf>
    <xf numFmtId="0" fontId="18" fillId="0" borderId="1" xfId="8" applyFont="1" applyBorder="1" applyAlignment="1">
      <alignment horizontal="center" vertical="top" wrapText="1"/>
    </xf>
    <xf numFmtId="0" fontId="25" fillId="0" borderId="0" xfId="8" applyFont="1" applyAlignment="1">
      <alignment vertical="top"/>
    </xf>
    <xf numFmtId="0" fontId="2" fillId="0" borderId="0" xfId="8" applyFont="1" applyAlignment="1">
      <alignment horizontal="left" vertical="top" wrapText="1"/>
    </xf>
    <xf numFmtId="165" fontId="8" fillId="0" borderId="0" xfId="1" applyNumberFormat="1" applyFont="1" applyAlignment="1">
      <alignment vertical="top"/>
    </xf>
    <xf numFmtId="165" fontId="7" fillId="0" borderId="0" xfId="1" applyNumberFormat="1" applyFont="1" applyAlignment="1">
      <alignment horizontal="right" vertical="top"/>
    </xf>
    <xf numFmtId="0" fontId="18" fillId="0" borderId="1" xfId="8" applyFont="1" applyBorder="1" applyAlignment="1">
      <alignment horizontal="left" vertical="top"/>
    </xf>
    <xf numFmtId="165" fontId="18" fillId="0" borderId="1" xfId="1" applyNumberFormat="1" applyFont="1" applyBorder="1" applyAlignment="1">
      <alignment horizontal="center" vertical="top" wrapText="1"/>
    </xf>
    <xf numFmtId="0" fontId="25" fillId="0" borderId="1" xfId="8" applyFont="1" applyBorder="1" applyAlignment="1">
      <alignment horizontal="justify" vertical="top"/>
    </xf>
    <xf numFmtId="166" fontId="25" fillId="0" borderId="1" xfId="8" applyNumberFormat="1" applyFont="1" applyBorder="1" applyAlignment="1">
      <alignment horizontal="center" vertical="top"/>
    </xf>
    <xf numFmtId="165" fontId="3" fillId="0" borderId="1" xfId="1" applyNumberFormat="1" applyFont="1" applyFill="1" applyBorder="1" applyAlignment="1">
      <alignment vertical="center" wrapText="1"/>
    </xf>
    <xf numFmtId="43" fontId="3" fillId="0" borderId="1" xfId="10" applyFont="1" applyFill="1" applyBorder="1" applyAlignment="1">
      <alignment vertical="center" wrapText="1"/>
    </xf>
    <xf numFmtId="165" fontId="3" fillId="0" borderId="1" xfId="10" applyNumberFormat="1" applyFont="1" applyFill="1" applyBorder="1" applyAlignment="1">
      <alignment horizontal="right" vertical="top" wrapText="1"/>
    </xf>
    <xf numFmtId="4" fontId="3" fillId="0" borderId="1" xfId="1" applyNumberFormat="1" applyFont="1" applyBorder="1" applyAlignment="1">
      <alignment horizontal="right" vertical="top" wrapText="1"/>
    </xf>
    <xf numFmtId="4" fontId="3" fillId="0" borderId="1" xfId="1" applyNumberFormat="1" applyFont="1" applyFill="1" applyBorder="1" applyAlignment="1">
      <alignment horizontal="right" vertical="top" wrapText="1"/>
    </xf>
    <xf numFmtId="166" fontId="25" fillId="0" borderId="0" xfId="8" applyNumberFormat="1" applyFont="1" applyAlignment="1">
      <alignment horizontal="center" vertical="top"/>
    </xf>
    <xf numFmtId="165" fontId="3" fillId="0" borderId="0" xfId="1" applyNumberFormat="1" applyFont="1" applyFill="1" applyBorder="1" applyAlignment="1">
      <alignment vertical="center" wrapText="1"/>
    </xf>
    <xf numFmtId="43" fontId="3" fillId="0" borderId="0" xfId="10" applyFont="1" applyFill="1" applyBorder="1" applyAlignment="1">
      <alignment vertical="center" wrapText="1"/>
    </xf>
    <xf numFmtId="165" fontId="3" fillId="0" borderId="0" xfId="10" applyNumberFormat="1" applyFont="1" applyFill="1" applyBorder="1" applyAlignment="1">
      <alignment horizontal="right" vertical="top" wrapText="1"/>
    </xf>
    <xf numFmtId="43" fontId="3" fillId="0" borderId="0" xfId="1" applyFont="1" applyBorder="1" applyAlignment="1">
      <alignment horizontal="right" vertical="top" wrapText="1"/>
    </xf>
    <xf numFmtId="43" fontId="3" fillId="0" borderId="0" xfId="1" applyFont="1" applyFill="1" applyBorder="1" applyAlignment="1">
      <alignment horizontal="right" vertical="top" wrapText="1"/>
    </xf>
    <xf numFmtId="0" fontId="18" fillId="0" borderId="0" xfId="8" applyFont="1" applyAlignment="1">
      <alignment vertical="top" wrapText="1"/>
    </xf>
    <xf numFmtId="165" fontId="18" fillId="0" borderId="0" xfId="8" applyNumberFormat="1" applyFont="1" applyAlignment="1">
      <alignment vertical="top"/>
    </xf>
    <xf numFmtId="0" fontId="2" fillId="0" borderId="0" xfId="8" applyFont="1" applyAlignment="1">
      <alignment vertical="top" wrapText="1"/>
    </xf>
    <xf numFmtId="0" fontId="2" fillId="0" borderId="0" xfId="8" applyFont="1" applyAlignment="1">
      <alignment vertical="top"/>
    </xf>
    <xf numFmtId="0" fontId="13" fillId="0" borderId="0" xfId="0" applyFont="1" applyAlignment="1">
      <alignment horizontal="center"/>
    </xf>
    <xf numFmtId="0" fontId="8" fillId="0" borderId="23" xfId="0" applyFont="1" applyBorder="1" applyAlignment="1">
      <alignment horizontal="justify" vertical="top" wrapText="1"/>
    </xf>
    <xf numFmtId="0" fontId="8" fillId="0" borderId="24" xfId="0" applyFont="1" applyBorder="1" applyAlignment="1">
      <alignment horizontal="justify" vertical="top" wrapText="1"/>
    </xf>
    <xf numFmtId="0" fontId="8" fillId="0" borderId="25" xfId="0" applyFont="1" applyBorder="1" applyAlignment="1">
      <alignment horizontal="justify" vertical="top" wrapText="1"/>
    </xf>
    <xf numFmtId="0" fontId="8" fillId="0" borderId="0" xfId="0" applyFont="1" applyAlignment="1">
      <alignment horizontal="left" vertical="top" wrapText="1"/>
    </xf>
    <xf numFmtId="0" fontId="0" fillId="0" borderId="0" xfId="0" applyAlignment="1">
      <alignment horizontal="left" vertical="top" wrapText="1"/>
    </xf>
    <xf numFmtId="0" fontId="3" fillId="0" borderId="1" xfId="0" applyFont="1" applyBorder="1" applyAlignment="1">
      <alignment horizontal="center" vertical="top" wrapText="1"/>
    </xf>
    <xf numFmtId="0" fontId="3" fillId="0" borderId="0" xfId="0" applyFont="1" applyAlignment="1">
      <alignment horizontal="left"/>
    </xf>
    <xf numFmtId="0" fontId="3" fillId="0" borderId="0" xfId="7" applyFont="1" applyFill="1" applyBorder="1" applyAlignment="1" applyProtection="1">
      <alignment vertical="top" wrapText="1"/>
      <protection locked="0"/>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 fillId="0" borderId="0" xfId="8" applyFont="1" applyAlignment="1">
      <alignment horizontal="justify" vertical="top" wrapText="1"/>
    </xf>
    <xf numFmtId="0" fontId="18" fillId="0" borderId="26" xfId="8" applyFont="1" applyBorder="1" applyAlignment="1">
      <alignment horizontal="center" vertical="top" wrapText="1"/>
    </xf>
    <xf numFmtId="0" fontId="18" fillId="0" borderId="27" xfId="8" applyFont="1" applyBorder="1" applyAlignment="1">
      <alignment horizontal="center" vertical="top" wrapText="1"/>
    </xf>
    <xf numFmtId="165" fontId="18" fillId="0" borderId="26" xfId="1" applyNumberFormat="1" applyFont="1" applyBorder="1" applyAlignment="1">
      <alignment horizontal="center" vertical="top" wrapText="1"/>
    </xf>
    <xf numFmtId="165" fontId="18" fillId="0" borderId="27" xfId="1" applyNumberFormat="1" applyFont="1" applyBorder="1" applyAlignment="1">
      <alignment horizontal="center"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10" fontId="18" fillId="0" borderId="23" xfId="8" applyNumberFormat="1" applyFont="1" applyBorder="1" applyAlignment="1">
      <alignment horizontal="center" vertical="top" wrapText="1"/>
    </xf>
    <xf numFmtId="10" fontId="18" fillId="0" borderId="24" xfId="8" applyNumberFormat="1" applyFont="1" applyBorder="1" applyAlignment="1">
      <alignment horizontal="center" vertical="top" wrapText="1"/>
    </xf>
    <xf numFmtId="10" fontId="18" fillId="0" borderId="25" xfId="8" applyNumberFormat="1" applyFont="1" applyBorder="1" applyAlignment="1">
      <alignment horizontal="center" vertical="top" wrapText="1"/>
    </xf>
    <xf numFmtId="0" fontId="2" fillId="0" borderId="0" xfId="8" applyFont="1" applyAlignment="1">
      <alignment horizontal="left" vertical="top" wrapText="1"/>
    </xf>
    <xf numFmtId="0" fontId="7" fillId="0" borderId="26" xfId="0" applyFont="1" applyBorder="1" applyAlignment="1">
      <alignment horizontal="center"/>
    </xf>
    <xf numFmtId="168" fontId="6" fillId="0" borderId="26" xfId="0" applyNumberFormat="1" applyFont="1" applyBorder="1" applyAlignment="1">
      <alignment horizontal="center"/>
    </xf>
  </cellXfs>
  <cellStyles count="11">
    <cellStyle name="Comma" xfId="1" builtinId="3"/>
    <cellStyle name="Comma 2" xfId="2" xr:uid="{07AD2A41-1662-450E-9099-358598BE46AB}"/>
    <cellStyle name="Comma 2 2 2 2" xfId="10" xr:uid="{2E1E10FD-E0F6-4766-9F14-20A8E5940280}"/>
    <cellStyle name="Hyperlink" xfId="3" builtinId="8"/>
    <cellStyle name="Hyperlink 2" xfId="7" xr:uid="{92CA9059-4552-4627-850C-66C66026FF34}"/>
    <cellStyle name="Normal" xfId="0" builtinId="0"/>
    <cellStyle name="Normal 2" xfId="4" xr:uid="{EDD9E4CA-D847-491A-9F8E-6CCAEBA8903C}"/>
    <cellStyle name="Normal 2 2" xfId="8" xr:uid="{EFB7DE80-E187-402F-AE89-3F27589264D8}"/>
    <cellStyle name="Normal 3 2" xfId="9" xr:uid="{CA549B77-F1CA-435A-86EA-5AC229C377D3}"/>
    <cellStyle name="Percent 2" xfId="5" xr:uid="{CB4B03B8-8B99-4CF2-8883-96BC78716AFD}"/>
    <cellStyle name="Style 1" xfId="6" xr:uid="{0495C85E-E04A-48F6-9EEC-78EF26B1AD9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calcChain" Target="calcChain.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_rels/drawing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13.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14.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_rels/drawing1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16.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17.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18.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1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4.jpg"/></Relationships>
</file>

<file path=xl/drawings/_rels/drawing21.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2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2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3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jpg"/></Relationships>
</file>

<file path=xl/drawings/_rels/drawing32.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33.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6.jpg"/></Relationships>
</file>

<file path=xl/drawings/_rels/drawing3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jpg"/></Relationships>
</file>

<file path=xl/drawings/_rels/drawing3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4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4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5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54.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55.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56.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jpg"/></Relationships>
</file>

<file path=xl/drawings/_rels/drawing5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4.jpg"/></Relationships>
</file>

<file path=xl/drawings/_rels/drawing63.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4.jpg"/></Relationships>
</file>

<file path=xl/drawings/_rels/drawing6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69.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70.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71.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72.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7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74.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75.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76.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7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7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82.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jpg"/></Relationships>
</file>

<file path=xl/drawings/_rels/drawing83.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jpg"/></Relationships>
</file>

<file path=xl/drawings/_rels/drawing84.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8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8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jpg"/></Relationships>
</file>

<file path=xl/drawings/_rels/drawing10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10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jpg"/></Relationships>
</file>

<file path=xl/drawings/_rels/drawing112.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jpg"/></Relationships>
</file>

<file path=xl/drawings/_rels/drawing11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116.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117.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11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6.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152</xdr:row>
      <xdr:rowOff>0</xdr:rowOff>
    </xdr:from>
    <xdr:to>
      <xdr:col>2</xdr:col>
      <xdr:colOff>2608633</xdr:colOff>
      <xdr:row>159</xdr:row>
      <xdr:rowOff>57173</xdr:rowOff>
    </xdr:to>
    <xdr:pic>
      <xdr:nvPicPr>
        <xdr:cNvPr id="2" name="Picture 1">
          <a:extLst>
            <a:ext uri="{FF2B5EF4-FFF2-40B4-BE49-F238E27FC236}">
              <a16:creationId xmlns:a16="http://schemas.microsoft.com/office/drawing/2014/main" id="{E49CE6E4-EEE2-4952-AE6C-B9BC978D25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1760583"/>
          <a:ext cx="2608633" cy="1390673"/>
        </a:xfrm>
        <a:prstGeom prst="rect">
          <a:avLst/>
        </a:prstGeom>
      </xdr:spPr>
    </xdr:pic>
    <xdr:clientData/>
  </xdr:twoCellAnchor>
  <xdr:twoCellAnchor editAs="oneCell">
    <xdr:from>
      <xdr:col>4</xdr:col>
      <xdr:colOff>0</xdr:colOff>
      <xdr:row>152</xdr:row>
      <xdr:rowOff>0</xdr:rowOff>
    </xdr:from>
    <xdr:to>
      <xdr:col>6</xdr:col>
      <xdr:colOff>84731</xdr:colOff>
      <xdr:row>159</xdr:row>
      <xdr:rowOff>57173</xdr:rowOff>
    </xdr:to>
    <xdr:pic>
      <xdr:nvPicPr>
        <xdr:cNvPr id="3" name="Picture 2">
          <a:extLst>
            <a:ext uri="{FF2B5EF4-FFF2-40B4-BE49-F238E27FC236}">
              <a16:creationId xmlns:a16="http://schemas.microsoft.com/office/drawing/2014/main" id="{05732EB7-7168-4EE3-AAC1-4F0E00791B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1760583"/>
          <a:ext cx="2592981" cy="13906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260</xdr:row>
      <xdr:rowOff>0</xdr:rowOff>
    </xdr:from>
    <xdr:to>
      <xdr:col>2</xdr:col>
      <xdr:colOff>2608633</xdr:colOff>
      <xdr:row>267</xdr:row>
      <xdr:rowOff>57173</xdr:rowOff>
    </xdr:to>
    <xdr:pic>
      <xdr:nvPicPr>
        <xdr:cNvPr id="2" name="Picture 1">
          <a:extLst>
            <a:ext uri="{FF2B5EF4-FFF2-40B4-BE49-F238E27FC236}">
              <a16:creationId xmlns:a16="http://schemas.microsoft.com/office/drawing/2014/main" id="{F08E1513-96BF-49DA-A8E2-A1CC773294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1308000"/>
          <a:ext cx="2608633" cy="1390673"/>
        </a:xfrm>
        <a:prstGeom prst="rect">
          <a:avLst/>
        </a:prstGeom>
      </xdr:spPr>
    </xdr:pic>
    <xdr:clientData/>
  </xdr:twoCellAnchor>
  <xdr:twoCellAnchor editAs="oneCell">
    <xdr:from>
      <xdr:col>4</xdr:col>
      <xdr:colOff>0</xdr:colOff>
      <xdr:row>260</xdr:row>
      <xdr:rowOff>0</xdr:rowOff>
    </xdr:from>
    <xdr:to>
      <xdr:col>6</xdr:col>
      <xdr:colOff>84731</xdr:colOff>
      <xdr:row>267</xdr:row>
      <xdr:rowOff>57173</xdr:rowOff>
    </xdr:to>
    <xdr:pic>
      <xdr:nvPicPr>
        <xdr:cNvPr id="3" name="Picture 2">
          <a:extLst>
            <a:ext uri="{FF2B5EF4-FFF2-40B4-BE49-F238E27FC236}">
              <a16:creationId xmlns:a16="http://schemas.microsoft.com/office/drawing/2014/main" id="{28309A1E-08F2-45AF-BD52-10C375D6A9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51308000"/>
          <a:ext cx="2592981" cy="13906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194</xdr:row>
      <xdr:rowOff>0</xdr:rowOff>
    </xdr:from>
    <xdr:to>
      <xdr:col>2</xdr:col>
      <xdr:colOff>2608633</xdr:colOff>
      <xdr:row>201</xdr:row>
      <xdr:rowOff>57173</xdr:rowOff>
    </xdr:to>
    <xdr:pic>
      <xdr:nvPicPr>
        <xdr:cNvPr id="2" name="Picture 1">
          <a:extLst>
            <a:ext uri="{FF2B5EF4-FFF2-40B4-BE49-F238E27FC236}">
              <a16:creationId xmlns:a16="http://schemas.microsoft.com/office/drawing/2014/main" id="{55B6DA30-F423-49BB-AB35-44641A7D1B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8502167"/>
          <a:ext cx="2608633" cy="1390673"/>
        </a:xfrm>
        <a:prstGeom prst="rect">
          <a:avLst/>
        </a:prstGeom>
      </xdr:spPr>
    </xdr:pic>
    <xdr:clientData/>
  </xdr:twoCellAnchor>
  <xdr:twoCellAnchor editAs="oneCell">
    <xdr:from>
      <xdr:col>4</xdr:col>
      <xdr:colOff>0</xdr:colOff>
      <xdr:row>194</xdr:row>
      <xdr:rowOff>0</xdr:rowOff>
    </xdr:from>
    <xdr:to>
      <xdr:col>6</xdr:col>
      <xdr:colOff>84731</xdr:colOff>
      <xdr:row>201</xdr:row>
      <xdr:rowOff>57173</xdr:rowOff>
    </xdr:to>
    <xdr:pic>
      <xdr:nvPicPr>
        <xdr:cNvPr id="3" name="Picture 2">
          <a:extLst>
            <a:ext uri="{FF2B5EF4-FFF2-40B4-BE49-F238E27FC236}">
              <a16:creationId xmlns:a16="http://schemas.microsoft.com/office/drawing/2014/main" id="{BAF23A34-929E-4507-B4C8-5F7B8B252C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8502167"/>
          <a:ext cx="2592981" cy="13906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147</xdr:row>
      <xdr:rowOff>0</xdr:rowOff>
    </xdr:from>
    <xdr:to>
      <xdr:col>2</xdr:col>
      <xdr:colOff>2608633</xdr:colOff>
      <xdr:row>154</xdr:row>
      <xdr:rowOff>57173</xdr:rowOff>
    </xdr:to>
    <xdr:pic>
      <xdr:nvPicPr>
        <xdr:cNvPr id="2" name="Picture 1">
          <a:extLst>
            <a:ext uri="{FF2B5EF4-FFF2-40B4-BE49-F238E27FC236}">
              <a16:creationId xmlns:a16="http://schemas.microsoft.com/office/drawing/2014/main" id="{6559EFD2-8D13-4CDC-B7A3-3FCCD72D06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9548667"/>
          <a:ext cx="2608633" cy="1390673"/>
        </a:xfrm>
        <a:prstGeom prst="rect">
          <a:avLst/>
        </a:prstGeom>
      </xdr:spPr>
    </xdr:pic>
    <xdr:clientData/>
  </xdr:twoCellAnchor>
  <xdr:twoCellAnchor editAs="oneCell">
    <xdr:from>
      <xdr:col>4</xdr:col>
      <xdr:colOff>0</xdr:colOff>
      <xdr:row>147</xdr:row>
      <xdr:rowOff>0</xdr:rowOff>
    </xdr:from>
    <xdr:to>
      <xdr:col>6</xdr:col>
      <xdr:colOff>84731</xdr:colOff>
      <xdr:row>154</xdr:row>
      <xdr:rowOff>57173</xdr:rowOff>
    </xdr:to>
    <xdr:pic>
      <xdr:nvPicPr>
        <xdr:cNvPr id="3" name="Picture 2">
          <a:extLst>
            <a:ext uri="{FF2B5EF4-FFF2-40B4-BE49-F238E27FC236}">
              <a16:creationId xmlns:a16="http://schemas.microsoft.com/office/drawing/2014/main" id="{7BC58673-C59A-475E-9959-D135091BB4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9548667"/>
          <a:ext cx="2592981" cy="13906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309</xdr:row>
      <xdr:rowOff>0</xdr:rowOff>
    </xdr:from>
    <xdr:to>
      <xdr:col>2</xdr:col>
      <xdr:colOff>2608633</xdr:colOff>
      <xdr:row>316</xdr:row>
      <xdr:rowOff>57173</xdr:rowOff>
    </xdr:to>
    <xdr:pic>
      <xdr:nvPicPr>
        <xdr:cNvPr id="2" name="Picture 1">
          <a:extLst>
            <a:ext uri="{FF2B5EF4-FFF2-40B4-BE49-F238E27FC236}">
              <a16:creationId xmlns:a16="http://schemas.microsoft.com/office/drawing/2014/main" id="{97FD3C9B-73B9-460E-A925-E29B8F5A42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1161083"/>
          <a:ext cx="2608633" cy="1390673"/>
        </a:xfrm>
        <a:prstGeom prst="rect">
          <a:avLst/>
        </a:prstGeom>
      </xdr:spPr>
    </xdr:pic>
    <xdr:clientData/>
  </xdr:twoCellAnchor>
  <xdr:twoCellAnchor editAs="oneCell">
    <xdr:from>
      <xdr:col>4</xdr:col>
      <xdr:colOff>0</xdr:colOff>
      <xdr:row>309</xdr:row>
      <xdr:rowOff>0</xdr:rowOff>
    </xdr:from>
    <xdr:to>
      <xdr:col>6</xdr:col>
      <xdr:colOff>58645</xdr:colOff>
      <xdr:row>316</xdr:row>
      <xdr:rowOff>57173</xdr:rowOff>
    </xdr:to>
    <xdr:pic>
      <xdr:nvPicPr>
        <xdr:cNvPr id="3" name="Picture 2">
          <a:extLst>
            <a:ext uri="{FF2B5EF4-FFF2-40B4-BE49-F238E27FC236}">
              <a16:creationId xmlns:a16="http://schemas.microsoft.com/office/drawing/2014/main" id="{2BFB2A20-446C-4D8C-8BAF-71A5D468D0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61161083"/>
          <a:ext cx="2566895" cy="13906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145</xdr:row>
      <xdr:rowOff>0</xdr:rowOff>
    </xdr:from>
    <xdr:to>
      <xdr:col>2</xdr:col>
      <xdr:colOff>2639936</xdr:colOff>
      <xdr:row>152</xdr:row>
      <xdr:rowOff>101556</xdr:rowOff>
    </xdr:to>
    <xdr:pic>
      <xdr:nvPicPr>
        <xdr:cNvPr id="2" name="Picture 1">
          <a:extLst>
            <a:ext uri="{FF2B5EF4-FFF2-40B4-BE49-F238E27FC236}">
              <a16:creationId xmlns:a16="http://schemas.microsoft.com/office/drawing/2014/main" id="{872EFD40-E794-4488-8281-F7D1777EE4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9569833"/>
          <a:ext cx="2639936" cy="1435056"/>
        </a:xfrm>
        <a:prstGeom prst="rect">
          <a:avLst/>
        </a:prstGeom>
      </xdr:spPr>
    </xdr:pic>
    <xdr:clientData/>
  </xdr:twoCellAnchor>
  <xdr:twoCellAnchor editAs="oneCell">
    <xdr:from>
      <xdr:col>4</xdr:col>
      <xdr:colOff>0</xdr:colOff>
      <xdr:row>145</xdr:row>
      <xdr:rowOff>0</xdr:rowOff>
    </xdr:from>
    <xdr:to>
      <xdr:col>6</xdr:col>
      <xdr:colOff>105600</xdr:colOff>
      <xdr:row>152</xdr:row>
      <xdr:rowOff>62104</xdr:rowOff>
    </xdr:to>
    <xdr:pic>
      <xdr:nvPicPr>
        <xdr:cNvPr id="3" name="Picture 2">
          <a:extLst>
            <a:ext uri="{FF2B5EF4-FFF2-40B4-BE49-F238E27FC236}">
              <a16:creationId xmlns:a16="http://schemas.microsoft.com/office/drawing/2014/main" id="{B12876B0-29A0-4B1C-A28F-7FDA9EE1D02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9569833"/>
          <a:ext cx="2613850" cy="139560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154</xdr:row>
      <xdr:rowOff>0</xdr:rowOff>
    </xdr:from>
    <xdr:to>
      <xdr:col>2</xdr:col>
      <xdr:colOff>2608633</xdr:colOff>
      <xdr:row>161</xdr:row>
      <xdr:rowOff>57173</xdr:rowOff>
    </xdr:to>
    <xdr:pic>
      <xdr:nvPicPr>
        <xdr:cNvPr id="2" name="Picture 1">
          <a:extLst>
            <a:ext uri="{FF2B5EF4-FFF2-40B4-BE49-F238E27FC236}">
              <a16:creationId xmlns:a16="http://schemas.microsoft.com/office/drawing/2014/main" id="{1C4D8456-335F-42FF-91A8-89888F0CA1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0882167"/>
          <a:ext cx="2608633" cy="1390673"/>
        </a:xfrm>
        <a:prstGeom prst="rect">
          <a:avLst/>
        </a:prstGeom>
      </xdr:spPr>
    </xdr:pic>
    <xdr:clientData/>
  </xdr:twoCellAnchor>
  <xdr:twoCellAnchor editAs="oneCell">
    <xdr:from>
      <xdr:col>4</xdr:col>
      <xdr:colOff>0</xdr:colOff>
      <xdr:row>154</xdr:row>
      <xdr:rowOff>0</xdr:rowOff>
    </xdr:from>
    <xdr:to>
      <xdr:col>6</xdr:col>
      <xdr:colOff>84731</xdr:colOff>
      <xdr:row>161</xdr:row>
      <xdr:rowOff>57173</xdr:rowOff>
    </xdr:to>
    <xdr:pic>
      <xdr:nvPicPr>
        <xdr:cNvPr id="3" name="Picture 2">
          <a:extLst>
            <a:ext uri="{FF2B5EF4-FFF2-40B4-BE49-F238E27FC236}">
              <a16:creationId xmlns:a16="http://schemas.microsoft.com/office/drawing/2014/main" id="{0949689F-EB3B-49B1-A8C9-40404BFF683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0882167"/>
          <a:ext cx="2592981" cy="13906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787753C0-FD06-4DD4-ABA9-B3FA970330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BEE336DC-10A6-4808-8740-1DE22614A27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6691167"/>
          <a:ext cx="2592981" cy="13906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139</xdr:row>
      <xdr:rowOff>0</xdr:rowOff>
    </xdr:from>
    <xdr:to>
      <xdr:col>2</xdr:col>
      <xdr:colOff>2608633</xdr:colOff>
      <xdr:row>146</xdr:row>
      <xdr:rowOff>57173</xdr:rowOff>
    </xdr:to>
    <xdr:pic>
      <xdr:nvPicPr>
        <xdr:cNvPr id="2" name="Picture 1">
          <a:extLst>
            <a:ext uri="{FF2B5EF4-FFF2-40B4-BE49-F238E27FC236}">
              <a16:creationId xmlns:a16="http://schemas.microsoft.com/office/drawing/2014/main" id="{E5E5BDDD-AEC6-4BAE-B1B1-C0CC9F807C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024667"/>
          <a:ext cx="2608633" cy="1390673"/>
        </a:xfrm>
        <a:prstGeom prst="rect">
          <a:avLst/>
        </a:prstGeom>
      </xdr:spPr>
    </xdr:pic>
    <xdr:clientData/>
  </xdr:twoCellAnchor>
  <xdr:twoCellAnchor editAs="oneCell">
    <xdr:from>
      <xdr:col>4</xdr:col>
      <xdr:colOff>0</xdr:colOff>
      <xdr:row>139</xdr:row>
      <xdr:rowOff>0</xdr:rowOff>
    </xdr:from>
    <xdr:to>
      <xdr:col>6</xdr:col>
      <xdr:colOff>84731</xdr:colOff>
      <xdr:row>146</xdr:row>
      <xdr:rowOff>57173</xdr:rowOff>
    </xdr:to>
    <xdr:pic>
      <xdr:nvPicPr>
        <xdr:cNvPr id="3" name="Picture 2">
          <a:extLst>
            <a:ext uri="{FF2B5EF4-FFF2-40B4-BE49-F238E27FC236}">
              <a16:creationId xmlns:a16="http://schemas.microsoft.com/office/drawing/2014/main" id="{979AE7EA-1F4D-4AFF-959A-41F6F17550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8024667"/>
          <a:ext cx="2592981" cy="139067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284</xdr:row>
      <xdr:rowOff>0</xdr:rowOff>
    </xdr:from>
    <xdr:to>
      <xdr:col>2</xdr:col>
      <xdr:colOff>2608633</xdr:colOff>
      <xdr:row>291</xdr:row>
      <xdr:rowOff>57173</xdr:rowOff>
    </xdr:to>
    <xdr:pic>
      <xdr:nvPicPr>
        <xdr:cNvPr id="2" name="Picture 1">
          <a:extLst>
            <a:ext uri="{FF2B5EF4-FFF2-40B4-BE49-F238E27FC236}">
              <a16:creationId xmlns:a16="http://schemas.microsoft.com/office/drawing/2014/main" id="{8FC6893D-4A22-4F28-9083-7EABD77208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4546500"/>
          <a:ext cx="2608633" cy="1390673"/>
        </a:xfrm>
        <a:prstGeom prst="rect">
          <a:avLst/>
        </a:prstGeom>
      </xdr:spPr>
    </xdr:pic>
    <xdr:clientData/>
  </xdr:twoCellAnchor>
  <xdr:twoCellAnchor editAs="oneCell">
    <xdr:from>
      <xdr:col>4</xdr:col>
      <xdr:colOff>0</xdr:colOff>
      <xdr:row>284</xdr:row>
      <xdr:rowOff>0</xdr:rowOff>
    </xdr:from>
    <xdr:to>
      <xdr:col>6</xdr:col>
      <xdr:colOff>84731</xdr:colOff>
      <xdr:row>291</xdr:row>
      <xdr:rowOff>57173</xdr:rowOff>
    </xdr:to>
    <xdr:pic>
      <xdr:nvPicPr>
        <xdr:cNvPr id="3" name="Picture 2">
          <a:extLst>
            <a:ext uri="{FF2B5EF4-FFF2-40B4-BE49-F238E27FC236}">
              <a16:creationId xmlns:a16="http://schemas.microsoft.com/office/drawing/2014/main" id="{7C095EF4-1159-4110-964E-2A91C31CDC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54546500"/>
          <a:ext cx="2592981" cy="139067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211</xdr:row>
      <xdr:rowOff>0</xdr:rowOff>
    </xdr:from>
    <xdr:to>
      <xdr:col>2</xdr:col>
      <xdr:colOff>2608633</xdr:colOff>
      <xdr:row>218</xdr:row>
      <xdr:rowOff>57173</xdr:rowOff>
    </xdr:to>
    <xdr:pic>
      <xdr:nvPicPr>
        <xdr:cNvPr id="2" name="Picture 1">
          <a:extLst>
            <a:ext uri="{FF2B5EF4-FFF2-40B4-BE49-F238E27FC236}">
              <a16:creationId xmlns:a16="http://schemas.microsoft.com/office/drawing/2014/main" id="{55705F36-E05A-45D1-88E4-3141E9C6E3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1878250"/>
          <a:ext cx="2608633" cy="1390673"/>
        </a:xfrm>
        <a:prstGeom prst="rect">
          <a:avLst/>
        </a:prstGeom>
      </xdr:spPr>
    </xdr:pic>
    <xdr:clientData/>
  </xdr:twoCellAnchor>
  <xdr:twoCellAnchor editAs="oneCell">
    <xdr:from>
      <xdr:col>4</xdr:col>
      <xdr:colOff>0</xdr:colOff>
      <xdr:row>211</xdr:row>
      <xdr:rowOff>0</xdr:rowOff>
    </xdr:from>
    <xdr:to>
      <xdr:col>6</xdr:col>
      <xdr:colOff>84731</xdr:colOff>
      <xdr:row>218</xdr:row>
      <xdr:rowOff>57173</xdr:rowOff>
    </xdr:to>
    <xdr:pic>
      <xdr:nvPicPr>
        <xdr:cNvPr id="3" name="Picture 2">
          <a:extLst>
            <a:ext uri="{FF2B5EF4-FFF2-40B4-BE49-F238E27FC236}">
              <a16:creationId xmlns:a16="http://schemas.microsoft.com/office/drawing/2014/main" id="{6826CE23-0180-4E3E-A55A-3BD060BA68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1878250"/>
          <a:ext cx="2592981" cy="139067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225</xdr:row>
      <xdr:rowOff>0</xdr:rowOff>
    </xdr:from>
    <xdr:to>
      <xdr:col>2</xdr:col>
      <xdr:colOff>2624284</xdr:colOff>
      <xdr:row>232</xdr:row>
      <xdr:rowOff>42378</xdr:rowOff>
    </xdr:to>
    <xdr:pic>
      <xdr:nvPicPr>
        <xdr:cNvPr id="2" name="Picture 1">
          <a:extLst>
            <a:ext uri="{FF2B5EF4-FFF2-40B4-BE49-F238E27FC236}">
              <a16:creationId xmlns:a16="http://schemas.microsoft.com/office/drawing/2014/main" id="{7864C47F-E0AD-4945-AB83-E69FB22C3C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4217167"/>
          <a:ext cx="2624284" cy="1375878"/>
        </a:xfrm>
        <a:prstGeom prst="rect">
          <a:avLst/>
        </a:prstGeom>
      </xdr:spPr>
    </xdr:pic>
    <xdr:clientData/>
  </xdr:twoCellAnchor>
  <xdr:twoCellAnchor editAs="oneCell">
    <xdr:from>
      <xdr:col>4</xdr:col>
      <xdr:colOff>0</xdr:colOff>
      <xdr:row>225</xdr:row>
      <xdr:rowOff>0</xdr:rowOff>
    </xdr:from>
    <xdr:to>
      <xdr:col>6</xdr:col>
      <xdr:colOff>84731</xdr:colOff>
      <xdr:row>232</xdr:row>
      <xdr:rowOff>81830</xdr:rowOff>
    </xdr:to>
    <xdr:pic>
      <xdr:nvPicPr>
        <xdr:cNvPr id="3" name="Picture 2">
          <a:extLst>
            <a:ext uri="{FF2B5EF4-FFF2-40B4-BE49-F238E27FC236}">
              <a16:creationId xmlns:a16="http://schemas.microsoft.com/office/drawing/2014/main" id="{0299BDD8-25C5-402B-B555-BB2672C681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4217167"/>
          <a:ext cx="2592981" cy="141533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107</xdr:row>
      <xdr:rowOff>0</xdr:rowOff>
    </xdr:from>
    <xdr:to>
      <xdr:col>2</xdr:col>
      <xdr:colOff>2608632</xdr:colOff>
      <xdr:row>114</xdr:row>
      <xdr:rowOff>121282</xdr:rowOff>
    </xdr:to>
    <xdr:pic>
      <xdr:nvPicPr>
        <xdr:cNvPr id="2" name="Picture 1">
          <a:extLst>
            <a:ext uri="{FF2B5EF4-FFF2-40B4-BE49-F238E27FC236}">
              <a16:creationId xmlns:a16="http://schemas.microsoft.com/office/drawing/2014/main" id="{FC80CF0D-961C-4E72-A64A-6B06CF5E7E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928667"/>
          <a:ext cx="2608632" cy="1454782"/>
        </a:xfrm>
        <a:prstGeom prst="rect">
          <a:avLst/>
        </a:prstGeom>
      </xdr:spPr>
    </xdr:pic>
    <xdr:clientData/>
  </xdr:twoCellAnchor>
  <xdr:twoCellAnchor editAs="oneCell">
    <xdr:from>
      <xdr:col>4</xdr:col>
      <xdr:colOff>0</xdr:colOff>
      <xdr:row>107</xdr:row>
      <xdr:rowOff>0</xdr:rowOff>
    </xdr:from>
    <xdr:to>
      <xdr:col>6</xdr:col>
      <xdr:colOff>131687</xdr:colOff>
      <xdr:row>114</xdr:row>
      <xdr:rowOff>57173</xdr:rowOff>
    </xdr:to>
    <xdr:pic>
      <xdr:nvPicPr>
        <xdr:cNvPr id="3" name="Picture 2">
          <a:extLst>
            <a:ext uri="{FF2B5EF4-FFF2-40B4-BE49-F238E27FC236}">
              <a16:creationId xmlns:a16="http://schemas.microsoft.com/office/drawing/2014/main" id="{310D5DB3-E3F7-4976-B220-BF98FA0998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928667"/>
          <a:ext cx="2639937" cy="139067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267</xdr:row>
      <xdr:rowOff>0</xdr:rowOff>
    </xdr:from>
    <xdr:to>
      <xdr:col>2</xdr:col>
      <xdr:colOff>2639936</xdr:colOff>
      <xdr:row>274</xdr:row>
      <xdr:rowOff>101556</xdr:rowOff>
    </xdr:to>
    <xdr:pic>
      <xdr:nvPicPr>
        <xdr:cNvPr id="2" name="Picture 1">
          <a:extLst>
            <a:ext uri="{FF2B5EF4-FFF2-40B4-BE49-F238E27FC236}">
              <a16:creationId xmlns:a16="http://schemas.microsoft.com/office/drawing/2014/main" id="{312CECFB-1155-40DC-BCB1-514D519168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3784500"/>
          <a:ext cx="2639936" cy="1435056"/>
        </a:xfrm>
        <a:prstGeom prst="rect">
          <a:avLst/>
        </a:prstGeom>
      </xdr:spPr>
    </xdr:pic>
    <xdr:clientData/>
  </xdr:twoCellAnchor>
  <xdr:twoCellAnchor editAs="oneCell">
    <xdr:from>
      <xdr:col>4</xdr:col>
      <xdr:colOff>0</xdr:colOff>
      <xdr:row>267</xdr:row>
      <xdr:rowOff>0</xdr:rowOff>
    </xdr:from>
    <xdr:to>
      <xdr:col>5</xdr:col>
      <xdr:colOff>1269767</xdr:colOff>
      <xdr:row>274</xdr:row>
      <xdr:rowOff>62104</xdr:rowOff>
    </xdr:to>
    <xdr:pic>
      <xdr:nvPicPr>
        <xdr:cNvPr id="3" name="Picture 2">
          <a:extLst>
            <a:ext uri="{FF2B5EF4-FFF2-40B4-BE49-F238E27FC236}">
              <a16:creationId xmlns:a16="http://schemas.microsoft.com/office/drawing/2014/main" id="{7D3C07B2-7353-478F-8FC9-3DAE06462E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53784500"/>
          <a:ext cx="2613850" cy="139560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297</xdr:row>
      <xdr:rowOff>0</xdr:rowOff>
    </xdr:from>
    <xdr:to>
      <xdr:col>2</xdr:col>
      <xdr:colOff>2613851</xdr:colOff>
      <xdr:row>304</xdr:row>
      <xdr:rowOff>67036</xdr:rowOff>
    </xdr:to>
    <xdr:pic>
      <xdr:nvPicPr>
        <xdr:cNvPr id="2" name="Picture 1">
          <a:extLst>
            <a:ext uri="{FF2B5EF4-FFF2-40B4-BE49-F238E27FC236}">
              <a16:creationId xmlns:a16="http://schemas.microsoft.com/office/drawing/2014/main" id="{57148300-2FE2-4AE2-AA78-EBF5AC2190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8345917"/>
          <a:ext cx="2613851" cy="1400536"/>
        </a:xfrm>
        <a:prstGeom prst="rect">
          <a:avLst/>
        </a:prstGeom>
      </xdr:spPr>
    </xdr:pic>
    <xdr:clientData/>
  </xdr:twoCellAnchor>
  <xdr:twoCellAnchor editAs="oneCell">
    <xdr:from>
      <xdr:col>4</xdr:col>
      <xdr:colOff>0</xdr:colOff>
      <xdr:row>297</xdr:row>
      <xdr:rowOff>0</xdr:rowOff>
    </xdr:from>
    <xdr:to>
      <xdr:col>5</xdr:col>
      <xdr:colOff>1280201</xdr:colOff>
      <xdr:row>304</xdr:row>
      <xdr:rowOff>116350</xdr:rowOff>
    </xdr:to>
    <xdr:pic>
      <xdr:nvPicPr>
        <xdr:cNvPr id="3" name="Picture 2">
          <a:extLst>
            <a:ext uri="{FF2B5EF4-FFF2-40B4-BE49-F238E27FC236}">
              <a16:creationId xmlns:a16="http://schemas.microsoft.com/office/drawing/2014/main" id="{89D0E361-B493-4A6E-8651-F4C67DEBA8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58345917"/>
          <a:ext cx="2624284" cy="14498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204</xdr:row>
      <xdr:rowOff>0</xdr:rowOff>
    </xdr:from>
    <xdr:to>
      <xdr:col>2</xdr:col>
      <xdr:colOff>2613851</xdr:colOff>
      <xdr:row>211</xdr:row>
      <xdr:rowOff>67036</xdr:rowOff>
    </xdr:to>
    <xdr:pic>
      <xdr:nvPicPr>
        <xdr:cNvPr id="2" name="Picture 1">
          <a:extLst>
            <a:ext uri="{FF2B5EF4-FFF2-40B4-BE49-F238E27FC236}">
              <a16:creationId xmlns:a16="http://schemas.microsoft.com/office/drawing/2014/main" id="{A3CA6F52-EF17-4D80-9619-F8441B6CC6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1137417"/>
          <a:ext cx="2613851" cy="1400536"/>
        </a:xfrm>
        <a:prstGeom prst="rect">
          <a:avLst/>
        </a:prstGeom>
      </xdr:spPr>
    </xdr:pic>
    <xdr:clientData/>
  </xdr:twoCellAnchor>
  <xdr:twoCellAnchor editAs="oneCell">
    <xdr:from>
      <xdr:col>4</xdr:col>
      <xdr:colOff>0</xdr:colOff>
      <xdr:row>204</xdr:row>
      <xdr:rowOff>0</xdr:rowOff>
    </xdr:from>
    <xdr:to>
      <xdr:col>6</xdr:col>
      <xdr:colOff>105600</xdr:colOff>
      <xdr:row>211</xdr:row>
      <xdr:rowOff>62104</xdr:rowOff>
    </xdr:to>
    <xdr:pic>
      <xdr:nvPicPr>
        <xdr:cNvPr id="3" name="Picture 2">
          <a:extLst>
            <a:ext uri="{FF2B5EF4-FFF2-40B4-BE49-F238E27FC236}">
              <a16:creationId xmlns:a16="http://schemas.microsoft.com/office/drawing/2014/main" id="{4A55B33E-AD63-48C8-B66C-6FBAFB95046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1137417"/>
          <a:ext cx="2613850" cy="139560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287</xdr:row>
      <xdr:rowOff>0</xdr:rowOff>
    </xdr:from>
    <xdr:to>
      <xdr:col>2</xdr:col>
      <xdr:colOff>2613851</xdr:colOff>
      <xdr:row>294</xdr:row>
      <xdr:rowOff>67036</xdr:rowOff>
    </xdr:to>
    <xdr:pic>
      <xdr:nvPicPr>
        <xdr:cNvPr id="2" name="Picture 1">
          <a:extLst>
            <a:ext uri="{FF2B5EF4-FFF2-40B4-BE49-F238E27FC236}">
              <a16:creationId xmlns:a16="http://schemas.microsoft.com/office/drawing/2014/main" id="{60F1EDB7-82D1-4FBA-92A9-66D803DD12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7435750"/>
          <a:ext cx="2613851" cy="1400536"/>
        </a:xfrm>
        <a:prstGeom prst="rect">
          <a:avLst/>
        </a:prstGeom>
      </xdr:spPr>
    </xdr:pic>
    <xdr:clientData/>
  </xdr:twoCellAnchor>
  <xdr:twoCellAnchor editAs="oneCell">
    <xdr:from>
      <xdr:col>4</xdr:col>
      <xdr:colOff>0</xdr:colOff>
      <xdr:row>287</xdr:row>
      <xdr:rowOff>0</xdr:rowOff>
    </xdr:from>
    <xdr:to>
      <xdr:col>5</xdr:col>
      <xdr:colOff>1280201</xdr:colOff>
      <xdr:row>294</xdr:row>
      <xdr:rowOff>116350</xdr:rowOff>
    </xdr:to>
    <xdr:pic>
      <xdr:nvPicPr>
        <xdr:cNvPr id="3" name="Picture 2">
          <a:extLst>
            <a:ext uri="{FF2B5EF4-FFF2-40B4-BE49-F238E27FC236}">
              <a16:creationId xmlns:a16="http://schemas.microsoft.com/office/drawing/2014/main" id="{B5270215-BF45-4CB6-BC4A-7AC52577216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57435750"/>
          <a:ext cx="2624284" cy="14498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232</xdr:row>
      <xdr:rowOff>0</xdr:rowOff>
    </xdr:from>
    <xdr:to>
      <xdr:col>2</xdr:col>
      <xdr:colOff>2624284</xdr:colOff>
      <xdr:row>239</xdr:row>
      <xdr:rowOff>42378</xdr:rowOff>
    </xdr:to>
    <xdr:pic>
      <xdr:nvPicPr>
        <xdr:cNvPr id="2" name="Picture 1">
          <a:extLst>
            <a:ext uri="{FF2B5EF4-FFF2-40B4-BE49-F238E27FC236}">
              <a16:creationId xmlns:a16="http://schemas.microsoft.com/office/drawing/2014/main" id="{BC161BA8-E24E-41EF-B500-E4D8E94883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6439667"/>
          <a:ext cx="2624284" cy="1375878"/>
        </a:xfrm>
        <a:prstGeom prst="rect">
          <a:avLst/>
        </a:prstGeom>
      </xdr:spPr>
    </xdr:pic>
    <xdr:clientData/>
  </xdr:twoCellAnchor>
  <xdr:twoCellAnchor editAs="oneCell">
    <xdr:from>
      <xdr:col>4</xdr:col>
      <xdr:colOff>0</xdr:colOff>
      <xdr:row>232</xdr:row>
      <xdr:rowOff>0</xdr:rowOff>
    </xdr:from>
    <xdr:to>
      <xdr:col>6</xdr:col>
      <xdr:colOff>84731</xdr:colOff>
      <xdr:row>239</xdr:row>
      <xdr:rowOff>81830</xdr:rowOff>
    </xdr:to>
    <xdr:pic>
      <xdr:nvPicPr>
        <xdr:cNvPr id="3" name="Picture 2">
          <a:extLst>
            <a:ext uri="{FF2B5EF4-FFF2-40B4-BE49-F238E27FC236}">
              <a16:creationId xmlns:a16="http://schemas.microsoft.com/office/drawing/2014/main" id="{6376D3C4-61F4-49E5-8531-369B0294030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6439667"/>
          <a:ext cx="2592981" cy="141533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135</xdr:row>
      <xdr:rowOff>0</xdr:rowOff>
    </xdr:from>
    <xdr:to>
      <xdr:col>2</xdr:col>
      <xdr:colOff>2608633</xdr:colOff>
      <xdr:row>142</xdr:row>
      <xdr:rowOff>57173</xdr:rowOff>
    </xdr:to>
    <xdr:pic>
      <xdr:nvPicPr>
        <xdr:cNvPr id="2" name="Picture 1">
          <a:extLst>
            <a:ext uri="{FF2B5EF4-FFF2-40B4-BE49-F238E27FC236}">
              <a16:creationId xmlns:a16="http://schemas.microsoft.com/office/drawing/2014/main" id="{92705B4E-C499-41C0-A060-523D94F403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7262667"/>
          <a:ext cx="2608633" cy="1390673"/>
        </a:xfrm>
        <a:prstGeom prst="rect">
          <a:avLst/>
        </a:prstGeom>
      </xdr:spPr>
    </xdr:pic>
    <xdr:clientData/>
  </xdr:twoCellAnchor>
  <xdr:twoCellAnchor editAs="oneCell">
    <xdr:from>
      <xdr:col>4</xdr:col>
      <xdr:colOff>0</xdr:colOff>
      <xdr:row>135</xdr:row>
      <xdr:rowOff>0</xdr:rowOff>
    </xdr:from>
    <xdr:to>
      <xdr:col>6</xdr:col>
      <xdr:colOff>84731</xdr:colOff>
      <xdr:row>142</xdr:row>
      <xdr:rowOff>57173</xdr:rowOff>
    </xdr:to>
    <xdr:pic>
      <xdr:nvPicPr>
        <xdr:cNvPr id="3" name="Picture 2">
          <a:extLst>
            <a:ext uri="{FF2B5EF4-FFF2-40B4-BE49-F238E27FC236}">
              <a16:creationId xmlns:a16="http://schemas.microsoft.com/office/drawing/2014/main" id="{B656F7C6-9EB2-44E1-94CC-7A1A7C05429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7262667"/>
          <a:ext cx="2592981" cy="139067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298</xdr:row>
      <xdr:rowOff>0</xdr:rowOff>
    </xdr:from>
    <xdr:to>
      <xdr:col>2</xdr:col>
      <xdr:colOff>2639936</xdr:colOff>
      <xdr:row>305</xdr:row>
      <xdr:rowOff>101556</xdr:rowOff>
    </xdr:to>
    <xdr:pic>
      <xdr:nvPicPr>
        <xdr:cNvPr id="2" name="Picture 1">
          <a:extLst>
            <a:ext uri="{FF2B5EF4-FFF2-40B4-BE49-F238E27FC236}">
              <a16:creationId xmlns:a16="http://schemas.microsoft.com/office/drawing/2014/main" id="{5D85830C-64CF-4471-8432-8E09B76512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9637083"/>
          <a:ext cx="2639936" cy="1435056"/>
        </a:xfrm>
        <a:prstGeom prst="rect">
          <a:avLst/>
        </a:prstGeom>
      </xdr:spPr>
    </xdr:pic>
    <xdr:clientData/>
  </xdr:twoCellAnchor>
  <xdr:twoCellAnchor editAs="oneCell">
    <xdr:from>
      <xdr:col>4</xdr:col>
      <xdr:colOff>0</xdr:colOff>
      <xdr:row>298</xdr:row>
      <xdr:rowOff>0</xdr:rowOff>
    </xdr:from>
    <xdr:to>
      <xdr:col>5</xdr:col>
      <xdr:colOff>1248898</xdr:colOff>
      <xdr:row>305</xdr:row>
      <xdr:rowOff>81830</xdr:rowOff>
    </xdr:to>
    <xdr:pic>
      <xdr:nvPicPr>
        <xdr:cNvPr id="3" name="Picture 2">
          <a:extLst>
            <a:ext uri="{FF2B5EF4-FFF2-40B4-BE49-F238E27FC236}">
              <a16:creationId xmlns:a16="http://schemas.microsoft.com/office/drawing/2014/main" id="{4B55B3DE-0FC2-4F9A-B594-0FFEA9EA9B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59637083"/>
          <a:ext cx="2592981" cy="141533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299</xdr:row>
      <xdr:rowOff>0</xdr:rowOff>
    </xdr:from>
    <xdr:to>
      <xdr:col>2</xdr:col>
      <xdr:colOff>2613851</xdr:colOff>
      <xdr:row>306</xdr:row>
      <xdr:rowOff>67036</xdr:rowOff>
    </xdr:to>
    <xdr:pic>
      <xdr:nvPicPr>
        <xdr:cNvPr id="2" name="Picture 1">
          <a:extLst>
            <a:ext uri="{FF2B5EF4-FFF2-40B4-BE49-F238E27FC236}">
              <a16:creationId xmlns:a16="http://schemas.microsoft.com/office/drawing/2014/main" id="{98948F63-5A86-41B5-A9B4-C8D7240879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9679417"/>
          <a:ext cx="2613851" cy="1400536"/>
        </a:xfrm>
        <a:prstGeom prst="rect">
          <a:avLst/>
        </a:prstGeom>
      </xdr:spPr>
    </xdr:pic>
    <xdr:clientData/>
  </xdr:twoCellAnchor>
  <xdr:twoCellAnchor editAs="oneCell">
    <xdr:from>
      <xdr:col>4</xdr:col>
      <xdr:colOff>0</xdr:colOff>
      <xdr:row>299</xdr:row>
      <xdr:rowOff>0</xdr:rowOff>
    </xdr:from>
    <xdr:to>
      <xdr:col>5</xdr:col>
      <xdr:colOff>1280201</xdr:colOff>
      <xdr:row>306</xdr:row>
      <xdr:rowOff>116350</xdr:rowOff>
    </xdr:to>
    <xdr:pic>
      <xdr:nvPicPr>
        <xdr:cNvPr id="3" name="Picture 2">
          <a:extLst>
            <a:ext uri="{FF2B5EF4-FFF2-40B4-BE49-F238E27FC236}">
              <a16:creationId xmlns:a16="http://schemas.microsoft.com/office/drawing/2014/main" id="{2DB2C5F7-514B-4837-9A56-565E549D801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59679417"/>
          <a:ext cx="2624284" cy="14498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219</xdr:row>
      <xdr:rowOff>0</xdr:rowOff>
    </xdr:from>
    <xdr:to>
      <xdr:col>2</xdr:col>
      <xdr:colOff>2608633</xdr:colOff>
      <xdr:row>226</xdr:row>
      <xdr:rowOff>57173</xdr:rowOff>
    </xdr:to>
    <xdr:pic>
      <xdr:nvPicPr>
        <xdr:cNvPr id="2" name="Picture 1">
          <a:extLst>
            <a:ext uri="{FF2B5EF4-FFF2-40B4-BE49-F238E27FC236}">
              <a16:creationId xmlns:a16="http://schemas.microsoft.com/office/drawing/2014/main" id="{55994F2A-FC50-4C3A-A623-D9AF3561F6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3423417"/>
          <a:ext cx="2608633" cy="1390673"/>
        </a:xfrm>
        <a:prstGeom prst="rect">
          <a:avLst/>
        </a:prstGeom>
      </xdr:spPr>
    </xdr:pic>
    <xdr:clientData/>
  </xdr:twoCellAnchor>
  <xdr:twoCellAnchor editAs="oneCell">
    <xdr:from>
      <xdr:col>4</xdr:col>
      <xdr:colOff>0</xdr:colOff>
      <xdr:row>219</xdr:row>
      <xdr:rowOff>0</xdr:rowOff>
    </xdr:from>
    <xdr:to>
      <xdr:col>6</xdr:col>
      <xdr:colOff>84731</xdr:colOff>
      <xdr:row>226</xdr:row>
      <xdr:rowOff>57173</xdr:rowOff>
    </xdr:to>
    <xdr:pic>
      <xdr:nvPicPr>
        <xdr:cNvPr id="3" name="Picture 2">
          <a:extLst>
            <a:ext uri="{FF2B5EF4-FFF2-40B4-BE49-F238E27FC236}">
              <a16:creationId xmlns:a16="http://schemas.microsoft.com/office/drawing/2014/main" id="{1C48A168-7382-4A3F-BFE7-9E7A0C2FFB8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3423417"/>
          <a:ext cx="2592981" cy="139067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103</xdr:row>
      <xdr:rowOff>0</xdr:rowOff>
    </xdr:from>
    <xdr:to>
      <xdr:col>2</xdr:col>
      <xdr:colOff>2613851</xdr:colOff>
      <xdr:row>110</xdr:row>
      <xdr:rowOff>67036</xdr:rowOff>
    </xdr:to>
    <xdr:pic>
      <xdr:nvPicPr>
        <xdr:cNvPr id="2" name="Picture 1">
          <a:extLst>
            <a:ext uri="{FF2B5EF4-FFF2-40B4-BE49-F238E27FC236}">
              <a16:creationId xmlns:a16="http://schemas.microsoft.com/office/drawing/2014/main" id="{7AB9F6C3-044B-450B-BEFC-71060FBC11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166667"/>
          <a:ext cx="2613851" cy="1400536"/>
        </a:xfrm>
        <a:prstGeom prst="rect">
          <a:avLst/>
        </a:prstGeom>
      </xdr:spPr>
    </xdr:pic>
    <xdr:clientData/>
  </xdr:twoCellAnchor>
  <xdr:twoCellAnchor editAs="oneCell">
    <xdr:from>
      <xdr:col>4</xdr:col>
      <xdr:colOff>0</xdr:colOff>
      <xdr:row>103</xdr:row>
      <xdr:rowOff>0</xdr:rowOff>
    </xdr:from>
    <xdr:to>
      <xdr:col>6</xdr:col>
      <xdr:colOff>105600</xdr:colOff>
      <xdr:row>110</xdr:row>
      <xdr:rowOff>62104</xdr:rowOff>
    </xdr:to>
    <xdr:pic>
      <xdr:nvPicPr>
        <xdr:cNvPr id="3" name="Picture 2">
          <a:extLst>
            <a:ext uri="{FF2B5EF4-FFF2-40B4-BE49-F238E27FC236}">
              <a16:creationId xmlns:a16="http://schemas.microsoft.com/office/drawing/2014/main" id="{52CFEE2A-A7B8-4570-85EE-21E413AD425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166667"/>
          <a:ext cx="2613850" cy="139560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208</xdr:row>
      <xdr:rowOff>0</xdr:rowOff>
    </xdr:from>
    <xdr:to>
      <xdr:col>2</xdr:col>
      <xdr:colOff>2608633</xdr:colOff>
      <xdr:row>215</xdr:row>
      <xdr:rowOff>57173</xdr:rowOff>
    </xdr:to>
    <xdr:pic>
      <xdr:nvPicPr>
        <xdr:cNvPr id="2" name="Picture 1">
          <a:extLst>
            <a:ext uri="{FF2B5EF4-FFF2-40B4-BE49-F238E27FC236}">
              <a16:creationId xmlns:a16="http://schemas.microsoft.com/office/drawing/2014/main" id="{1E64C25E-C6D1-40E0-A2FB-A0216A40FF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0184917"/>
          <a:ext cx="2608633" cy="1390673"/>
        </a:xfrm>
        <a:prstGeom prst="rect">
          <a:avLst/>
        </a:prstGeom>
      </xdr:spPr>
    </xdr:pic>
    <xdr:clientData/>
  </xdr:twoCellAnchor>
  <xdr:twoCellAnchor editAs="oneCell">
    <xdr:from>
      <xdr:col>4</xdr:col>
      <xdr:colOff>0</xdr:colOff>
      <xdr:row>208</xdr:row>
      <xdr:rowOff>0</xdr:rowOff>
    </xdr:from>
    <xdr:to>
      <xdr:col>6</xdr:col>
      <xdr:colOff>84731</xdr:colOff>
      <xdr:row>215</xdr:row>
      <xdr:rowOff>57173</xdr:rowOff>
    </xdr:to>
    <xdr:pic>
      <xdr:nvPicPr>
        <xdr:cNvPr id="3" name="Picture 2">
          <a:extLst>
            <a:ext uri="{FF2B5EF4-FFF2-40B4-BE49-F238E27FC236}">
              <a16:creationId xmlns:a16="http://schemas.microsoft.com/office/drawing/2014/main" id="{20A7B4F4-8568-41C1-9CE7-936D830AE2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0184917"/>
          <a:ext cx="2592981" cy="139067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217</xdr:row>
      <xdr:rowOff>0</xdr:rowOff>
    </xdr:from>
    <xdr:to>
      <xdr:col>2</xdr:col>
      <xdr:colOff>2613851</xdr:colOff>
      <xdr:row>224</xdr:row>
      <xdr:rowOff>67036</xdr:rowOff>
    </xdr:to>
    <xdr:pic>
      <xdr:nvPicPr>
        <xdr:cNvPr id="2" name="Picture 1">
          <a:extLst>
            <a:ext uri="{FF2B5EF4-FFF2-40B4-BE49-F238E27FC236}">
              <a16:creationId xmlns:a16="http://schemas.microsoft.com/office/drawing/2014/main" id="{03118234-A2E2-449F-BADB-52EEC281FA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3677417"/>
          <a:ext cx="2613851" cy="1400536"/>
        </a:xfrm>
        <a:prstGeom prst="rect">
          <a:avLst/>
        </a:prstGeom>
      </xdr:spPr>
    </xdr:pic>
    <xdr:clientData/>
  </xdr:twoCellAnchor>
  <xdr:twoCellAnchor editAs="oneCell">
    <xdr:from>
      <xdr:col>4</xdr:col>
      <xdr:colOff>0</xdr:colOff>
      <xdr:row>217</xdr:row>
      <xdr:rowOff>0</xdr:rowOff>
    </xdr:from>
    <xdr:to>
      <xdr:col>6</xdr:col>
      <xdr:colOff>105600</xdr:colOff>
      <xdr:row>224</xdr:row>
      <xdr:rowOff>62104</xdr:rowOff>
    </xdr:to>
    <xdr:pic>
      <xdr:nvPicPr>
        <xdr:cNvPr id="3" name="Picture 2">
          <a:extLst>
            <a:ext uri="{FF2B5EF4-FFF2-40B4-BE49-F238E27FC236}">
              <a16:creationId xmlns:a16="http://schemas.microsoft.com/office/drawing/2014/main" id="{E187D7B4-E6FA-4836-9C33-FAC64FB2C2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3677417"/>
          <a:ext cx="2613850" cy="139560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229</xdr:row>
      <xdr:rowOff>0</xdr:rowOff>
    </xdr:from>
    <xdr:to>
      <xdr:col>2</xdr:col>
      <xdr:colOff>2608633</xdr:colOff>
      <xdr:row>236</xdr:row>
      <xdr:rowOff>57173</xdr:rowOff>
    </xdr:to>
    <xdr:pic>
      <xdr:nvPicPr>
        <xdr:cNvPr id="2" name="Picture 1">
          <a:extLst>
            <a:ext uri="{FF2B5EF4-FFF2-40B4-BE49-F238E27FC236}">
              <a16:creationId xmlns:a16="http://schemas.microsoft.com/office/drawing/2014/main" id="{18BEA342-DAED-47A3-9A4A-E45B60D05C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5328417"/>
          <a:ext cx="2608633" cy="1390673"/>
        </a:xfrm>
        <a:prstGeom prst="rect">
          <a:avLst/>
        </a:prstGeom>
      </xdr:spPr>
    </xdr:pic>
    <xdr:clientData/>
  </xdr:twoCellAnchor>
  <xdr:twoCellAnchor editAs="oneCell">
    <xdr:from>
      <xdr:col>4</xdr:col>
      <xdr:colOff>0</xdr:colOff>
      <xdr:row>229</xdr:row>
      <xdr:rowOff>0</xdr:rowOff>
    </xdr:from>
    <xdr:to>
      <xdr:col>6</xdr:col>
      <xdr:colOff>84731</xdr:colOff>
      <xdr:row>236</xdr:row>
      <xdr:rowOff>57173</xdr:rowOff>
    </xdr:to>
    <xdr:pic>
      <xdr:nvPicPr>
        <xdr:cNvPr id="3" name="Picture 2">
          <a:extLst>
            <a:ext uri="{FF2B5EF4-FFF2-40B4-BE49-F238E27FC236}">
              <a16:creationId xmlns:a16="http://schemas.microsoft.com/office/drawing/2014/main" id="{2A3DBE81-8329-4E7B-87B3-BB7B635D86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5328417"/>
          <a:ext cx="2592981" cy="139067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327</xdr:row>
      <xdr:rowOff>0</xdr:rowOff>
    </xdr:from>
    <xdr:to>
      <xdr:col>2</xdr:col>
      <xdr:colOff>2608633</xdr:colOff>
      <xdr:row>334</xdr:row>
      <xdr:rowOff>57173</xdr:rowOff>
    </xdr:to>
    <xdr:pic>
      <xdr:nvPicPr>
        <xdr:cNvPr id="2" name="Picture 1">
          <a:extLst>
            <a:ext uri="{FF2B5EF4-FFF2-40B4-BE49-F238E27FC236}">
              <a16:creationId xmlns:a16="http://schemas.microsoft.com/office/drawing/2014/main" id="{B59A3D47-1ABA-49D9-8C5B-35B1D20022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4251417"/>
          <a:ext cx="2608633" cy="1390673"/>
        </a:xfrm>
        <a:prstGeom prst="rect">
          <a:avLst/>
        </a:prstGeom>
      </xdr:spPr>
    </xdr:pic>
    <xdr:clientData/>
  </xdr:twoCellAnchor>
  <xdr:twoCellAnchor editAs="oneCell">
    <xdr:from>
      <xdr:col>4</xdr:col>
      <xdr:colOff>0</xdr:colOff>
      <xdr:row>327</xdr:row>
      <xdr:rowOff>0</xdr:rowOff>
    </xdr:from>
    <xdr:to>
      <xdr:col>6</xdr:col>
      <xdr:colOff>58645</xdr:colOff>
      <xdr:row>334</xdr:row>
      <xdr:rowOff>57173</xdr:rowOff>
    </xdr:to>
    <xdr:pic>
      <xdr:nvPicPr>
        <xdr:cNvPr id="3" name="Picture 2">
          <a:extLst>
            <a:ext uri="{FF2B5EF4-FFF2-40B4-BE49-F238E27FC236}">
              <a16:creationId xmlns:a16="http://schemas.microsoft.com/office/drawing/2014/main" id="{9115731A-35CB-4CDB-A36C-2894157E55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64251417"/>
          <a:ext cx="2566895" cy="139067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216</xdr:row>
      <xdr:rowOff>0</xdr:rowOff>
    </xdr:from>
    <xdr:to>
      <xdr:col>2</xdr:col>
      <xdr:colOff>2608633</xdr:colOff>
      <xdr:row>223</xdr:row>
      <xdr:rowOff>57173</xdr:rowOff>
    </xdr:to>
    <xdr:pic>
      <xdr:nvPicPr>
        <xdr:cNvPr id="2" name="Picture 1">
          <a:extLst>
            <a:ext uri="{FF2B5EF4-FFF2-40B4-BE49-F238E27FC236}">
              <a16:creationId xmlns:a16="http://schemas.microsoft.com/office/drawing/2014/main" id="{D042F732-F1D6-4C48-883C-3D1C5DBC79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2851917"/>
          <a:ext cx="2608633" cy="1390673"/>
        </a:xfrm>
        <a:prstGeom prst="rect">
          <a:avLst/>
        </a:prstGeom>
      </xdr:spPr>
    </xdr:pic>
    <xdr:clientData/>
  </xdr:twoCellAnchor>
  <xdr:twoCellAnchor editAs="oneCell">
    <xdr:from>
      <xdr:col>4</xdr:col>
      <xdr:colOff>0</xdr:colOff>
      <xdr:row>216</xdr:row>
      <xdr:rowOff>0</xdr:rowOff>
    </xdr:from>
    <xdr:to>
      <xdr:col>6</xdr:col>
      <xdr:colOff>84731</xdr:colOff>
      <xdr:row>223</xdr:row>
      <xdr:rowOff>57173</xdr:rowOff>
    </xdr:to>
    <xdr:pic>
      <xdr:nvPicPr>
        <xdr:cNvPr id="3" name="Picture 2">
          <a:extLst>
            <a:ext uri="{FF2B5EF4-FFF2-40B4-BE49-F238E27FC236}">
              <a16:creationId xmlns:a16="http://schemas.microsoft.com/office/drawing/2014/main" id="{7544D442-C84B-49AF-8124-B0EC5EB6C3D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2851917"/>
          <a:ext cx="2592981" cy="139067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1003</xdr:row>
      <xdr:rowOff>0</xdr:rowOff>
    </xdr:from>
    <xdr:to>
      <xdr:col>2</xdr:col>
      <xdr:colOff>2608632</xdr:colOff>
      <xdr:row>1010</xdr:row>
      <xdr:rowOff>121282</xdr:rowOff>
    </xdr:to>
    <xdr:pic>
      <xdr:nvPicPr>
        <xdr:cNvPr id="2" name="Picture 1">
          <a:extLst>
            <a:ext uri="{FF2B5EF4-FFF2-40B4-BE49-F238E27FC236}">
              <a16:creationId xmlns:a16="http://schemas.microsoft.com/office/drawing/2014/main" id="{A983F4BC-2AA5-4B82-B5FB-E469D8EA19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179429833"/>
          <a:ext cx="2608632" cy="1454782"/>
        </a:xfrm>
        <a:prstGeom prst="rect">
          <a:avLst/>
        </a:prstGeom>
      </xdr:spPr>
    </xdr:pic>
    <xdr:clientData/>
  </xdr:twoCellAnchor>
  <xdr:twoCellAnchor editAs="oneCell">
    <xdr:from>
      <xdr:col>4</xdr:col>
      <xdr:colOff>0</xdr:colOff>
      <xdr:row>1003</xdr:row>
      <xdr:rowOff>0</xdr:rowOff>
    </xdr:from>
    <xdr:to>
      <xdr:col>6</xdr:col>
      <xdr:colOff>131687</xdr:colOff>
      <xdr:row>1010</xdr:row>
      <xdr:rowOff>57173</xdr:rowOff>
    </xdr:to>
    <xdr:pic>
      <xdr:nvPicPr>
        <xdr:cNvPr id="3" name="Picture 2">
          <a:extLst>
            <a:ext uri="{FF2B5EF4-FFF2-40B4-BE49-F238E27FC236}">
              <a16:creationId xmlns:a16="http://schemas.microsoft.com/office/drawing/2014/main" id="{1722902C-FE65-42C8-80C1-7F644CCA43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179429833"/>
          <a:ext cx="2639937" cy="139067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208</xdr:row>
      <xdr:rowOff>0</xdr:rowOff>
    </xdr:from>
    <xdr:to>
      <xdr:col>2</xdr:col>
      <xdr:colOff>2608633</xdr:colOff>
      <xdr:row>215</xdr:row>
      <xdr:rowOff>57173</xdr:rowOff>
    </xdr:to>
    <xdr:pic>
      <xdr:nvPicPr>
        <xdr:cNvPr id="2" name="Picture 1">
          <a:extLst>
            <a:ext uri="{FF2B5EF4-FFF2-40B4-BE49-F238E27FC236}">
              <a16:creationId xmlns:a16="http://schemas.microsoft.com/office/drawing/2014/main" id="{F386562C-2D63-41B0-9D88-CBE4F07880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1327917"/>
          <a:ext cx="2608633" cy="1390673"/>
        </a:xfrm>
        <a:prstGeom prst="rect">
          <a:avLst/>
        </a:prstGeom>
      </xdr:spPr>
    </xdr:pic>
    <xdr:clientData/>
  </xdr:twoCellAnchor>
  <xdr:twoCellAnchor editAs="oneCell">
    <xdr:from>
      <xdr:col>4</xdr:col>
      <xdr:colOff>0</xdr:colOff>
      <xdr:row>208</xdr:row>
      <xdr:rowOff>0</xdr:rowOff>
    </xdr:from>
    <xdr:to>
      <xdr:col>6</xdr:col>
      <xdr:colOff>84731</xdr:colOff>
      <xdr:row>215</xdr:row>
      <xdr:rowOff>57173</xdr:rowOff>
    </xdr:to>
    <xdr:pic>
      <xdr:nvPicPr>
        <xdr:cNvPr id="3" name="Picture 2">
          <a:extLst>
            <a:ext uri="{FF2B5EF4-FFF2-40B4-BE49-F238E27FC236}">
              <a16:creationId xmlns:a16="http://schemas.microsoft.com/office/drawing/2014/main" id="{B29B7B7B-4AD9-4BB1-A192-7CFEF3223E1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1327917"/>
          <a:ext cx="2592981" cy="139067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292</xdr:row>
      <xdr:rowOff>0</xdr:rowOff>
    </xdr:from>
    <xdr:to>
      <xdr:col>2</xdr:col>
      <xdr:colOff>2671241</xdr:colOff>
      <xdr:row>299</xdr:row>
      <xdr:rowOff>141008</xdr:rowOff>
    </xdr:to>
    <xdr:pic>
      <xdr:nvPicPr>
        <xdr:cNvPr id="2" name="Picture 1">
          <a:extLst>
            <a:ext uri="{FF2B5EF4-FFF2-40B4-BE49-F238E27FC236}">
              <a16:creationId xmlns:a16="http://schemas.microsoft.com/office/drawing/2014/main" id="{F734C44C-E5B1-4AF3-98FF-CE7A6C8E2C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1351583"/>
          <a:ext cx="2671241" cy="1474508"/>
        </a:xfrm>
        <a:prstGeom prst="rect">
          <a:avLst/>
        </a:prstGeom>
      </xdr:spPr>
    </xdr:pic>
    <xdr:clientData/>
  </xdr:twoCellAnchor>
  <xdr:twoCellAnchor editAs="oneCell">
    <xdr:from>
      <xdr:col>4</xdr:col>
      <xdr:colOff>0</xdr:colOff>
      <xdr:row>292</xdr:row>
      <xdr:rowOff>0</xdr:rowOff>
    </xdr:from>
    <xdr:to>
      <xdr:col>6</xdr:col>
      <xdr:colOff>116034</xdr:colOff>
      <xdr:row>299</xdr:row>
      <xdr:rowOff>116350</xdr:rowOff>
    </xdr:to>
    <xdr:pic>
      <xdr:nvPicPr>
        <xdr:cNvPr id="3" name="Picture 2">
          <a:extLst>
            <a:ext uri="{FF2B5EF4-FFF2-40B4-BE49-F238E27FC236}">
              <a16:creationId xmlns:a16="http://schemas.microsoft.com/office/drawing/2014/main" id="{4A10E0F1-E14B-42C8-896F-B840EB4DF6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61351583"/>
          <a:ext cx="2624284" cy="14498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270</xdr:row>
      <xdr:rowOff>0</xdr:rowOff>
    </xdr:from>
    <xdr:to>
      <xdr:col>2</xdr:col>
      <xdr:colOff>2613851</xdr:colOff>
      <xdr:row>277</xdr:row>
      <xdr:rowOff>67036</xdr:rowOff>
    </xdr:to>
    <xdr:pic>
      <xdr:nvPicPr>
        <xdr:cNvPr id="2" name="Picture 1">
          <a:extLst>
            <a:ext uri="{FF2B5EF4-FFF2-40B4-BE49-F238E27FC236}">
              <a16:creationId xmlns:a16="http://schemas.microsoft.com/office/drawing/2014/main" id="{60807CCC-DB1A-41E4-85F7-571DA0DF6F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3657500"/>
          <a:ext cx="2613851" cy="1400536"/>
        </a:xfrm>
        <a:prstGeom prst="rect">
          <a:avLst/>
        </a:prstGeom>
      </xdr:spPr>
    </xdr:pic>
    <xdr:clientData/>
  </xdr:twoCellAnchor>
  <xdr:twoCellAnchor editAs="oneCell">
    <xdr:from>
      <xdr:col>4</xdr:col>
      <xdr:colOff>0</xdr:colOff>
      <xdr:row>270</xdr:row>
      <xdr:rowOff>0</xdr:rowOff>
    </xdr:from>
    <xdr:to>
      <xdr:col>6</xdr:col>
      <xdr:colOff>116034</xdr:colOff>
      <xdr:row>277</xdr:row>
      <xdr:rowOff>116350</xdr:rowOff>
    </xdr:to>
    <xdr:pic>
      <xdr:nvPicPr>
        <xdr:cNvPr id="3" name="Picture 2">
          <a:extLst>
            <a:ext uri="{FF2B5EF4-FFF2-40B4-BE49-F238E27FC236}">
              <a16:creationId xmlns:a16="http://schemas.microsoft.com/office/drawing/2014/main" id="{E93F7B77-4481-4A45-A4BB-0609C269756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53657500"/>
          <a:ext cx="2624284" cy="144985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2624284</xdr:colOff>
      <xdr:row>109</xdr:row>
      <xdr:rowOff>42378</xdr:rowOff>
    </xdr:to>
    <xdr:pic>
      <xdr:nvPicPr>
        <xdr:cNvPr id="2" name="Picture 1">
          <a:extLst>
            <a:ext uri="{FF2B5EF4-FFF2-40B4-BE49-F238E27FC236}">
              <a16:creationId xmlns:a16="http://schemas.microsoft.com/office/drawing/2014/main" id="{2163315B-38F9-4356-8835-19070D6874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087167"/>
          <a:ext cx="2624284" cy="1375878"/>
        </a:xfrm>
        <a:prstGeom prst="rect">
          <a:avLst/>
        </a:prstGeom>
      </xdr:spPr>
    </xdr:pic>
    <xdr:clientData/>
  </xdr:twoCellAnchor>
  <xdr:twoCellAnchor editAs="oneCell">
    <xdr:from>
      <xdr:col>4</xdr:col>
      <xdr:colOff>0</xdr:colOff>
      <xdr:row>102</xdr:row>
      <xdr:rowOff>0</xdr:rowOff>
    </xdr:from>
    <xdr:to>
      <xdr:col>6</xdr:col>
      <xdr:colOff>58645</xdr:colOff>
      <xdr:row>109</xdr:row>
      <xdr:rowOff>57173</xdr:rowOff>
    </xdr:to>
    <xdr:pic>
      <xdr:nvPicPr>
        <xdr:cNvPr id="3" name="Picture 2">
          <a:extLst>
            <a:ext uri="{FF2B5EF4-FFF2-40B4-BE49-F238E27FC236}">
              <a16:creationId xmlns:a16="http://schemas.microsoft.com/office/drawing/2014/main" id="{3378C17A-D346-415E-9D36-349138AB5F7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0087167"/>
          <a:ext cx="2566895" cy="139067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2608633</xdr:colOff>
      <xdr:row>135</xdr:row>
      <xdr:rowOff>57173</xdr:rowOff>
    </xdr:to>
    <xdr:pic>
      <xdr:nvPicPr>
        <xdr:cNvPr id="2" name="Picture 1">
          <a:extLst>
            <a:ext uri="{FF2B5EF4-FFF2-40B4-BE49-F238E27FC236}">
              <a16:creationId xmlns:a16="http://schemas.microsoft.com/office/drawing/2014/main" id="{3478C52A-A1B7-4ED8-968E-D995CB91B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929167"/>
          <a:ext cx="2608633" cy="1390673"/>
        </a:xfrm>
        <a:prstGeom prst="rect">
          <a:avLst/>
        </a:prstGeom>
      </xdr:spPr>
    </xdr:pic>
    <xdr:clientData/>
  </xdr:twoCellAnchor>
  <xdr:twoCellAnchor editAs="oneCell">
    <xdr:from>
      <xdr:col>4</xdr:col>
      <xdr:colOff>0</xdr:colOff>
      <xdr:row>128</xdr:row>
      <xdr:rowOff>0</xdr:rowOff>
    </xdr:from>
    <xdr:to>
      <xdr:col>6</xdr:col>
      <xdr:colOff>84731</xdr:colOff>
      <xdr:row>135</xdr:row>
      <xdr:rowOff>57173</xdr:rowOff>
    </xdr:to>
    <xdr:pic>
      <xdr:nvPicPr>
        <xdr:cNvPr id="3" name="Picture 2">
          <a:extLst>
            <a:ext uri="{FF2B5EF4-FFF2-40B4-BE49-F238E27FC236}">
              <a16:creationId xmlns:a16="http://schemas.microsoft.com/office/drawing/2014/main" id="{4B44FB4F-ADE1-4CBB-8538-4C7CAD54B88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5929167"/>
          <a:ext cx="2592981" cy="139067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103</xdr:row>
      <xdr:rowOff>0</xdr:rowOff>
    </xdr:from>
    <xdr:to>
      <xdr:col>2</xdr:col>
      <xdr:colOff>2608633</xdr:colOff>
      <xdr:row>110</xdr:row>
      <xdr:rowOff>57173</xdr:rowOff>
    </xdr:to>
    <xdr:pic>
      <xdr:nvPicPr>
        <xdr:cNvPr id="2" name="Picture 1">
          <a:extLst>
            <a:ext uri="{FF2B5EF4-FFF2-40B4-BE49-F238E27FC236}">
              <a16:creationId xmlns:a16="http://schemas.microsoft.com/office/drawing/2014/main" id="{4C605E97-4123-4E52-AE4E-CC096361E5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166667"/>
          <a:ext cx="2608633" cy="1390673"/>
        </a:xfrm>
        <a:prstGeom prst="rect">
          <a:avLst/>
        </a:prstGeom>
      </xdr:spPr>
    </xdr:pic>
    <xdr:clientData/>
  </xdr:twoCellAnchor>
  <xdr:twoCellAnchor editAs="oneCell">
    <xdr:from>
      <xdr:col>4</xdr:col>
      <xdr:colOff>0</xdr:colOff>
      <xdr:row>103</xdr:row>
      <xdr:rowOff>0</xdr:rowOff>
    </xdr:from>
    <xdr:to>
      <xdr:col>6</xdr:col>
      <xdr:colOff>58645</xdr:colOff>
      <xdr:row>110</xdr:row>
      <xdr:rowOff>57173</xdr:rowOff>
    </xdr:to>
    <xdr:pic>
      <xdr:nvPicPr>
        <xdr:cNvPr id="3" name="Picture 2">
          <a:extLst>
            <a:ext uri="{FF2B5EF4-FFF2-40B4-BE49-F238E27FC236}">
              <a16:creationId xmlns:a16="http://schemas.microsoft.com/office/drawing/2014/main" id="{F3DB2281-C2B3-4219-8A5C-9F5F31C04D9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166667"/>
          <a:ext cx="2566895" cy="139067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2608633</xdr:colOff>
      <xdr:row>135</xdr:row>
      <xdr:rowOff>57173</xdr:rowOff>
    </xdr:to>
    <xdr:pic>
      <xdr:nvPicPr>
        <xdr:cNvPr id="2" name="Picture 1">
          <a:extLst>
            <a:ext uri="{FF2B5EF4-FFF2-40B4-BE49-F238E27FC236}">
              <a16:creationId xmlns:a16="http://schemas.microsoft.com/office/drawing/2014/main" id="{F8F3BDCA-20FC-4CD0-89E4-82D3FB881D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040167"/>
          <a:ext cx="2608633" cy="1390673"/>
        </a:xfrm>
        <a:prstGeom prst="rect">
          <a:avLst/>
        </a:prstGeom>
      </xdr:spPr>
    </xdr:pic>
    <xdr:clientData/>
  </xdr:twoCellAnchor>
  <xdr:twoCellAnchor editAs="oneCell">
    <xdr:from>
      <xdr:col>4</xdr:col>
      <xdr:colOff>0</xdr:colOff>
      <xdr:row>128</xdr:row>
      <xdr:rowOff>0</xdr:rowOff>
    </xdr:from>
    <xdr:to>
      <xdr:col>6</xdr:col>
      <xdr:colOff>84731</xdr:colOff>
      <xdr:row>135</xdr:row>
      <xdr:rowOff>57173</xdr:rowOff>
    </xdr:to>
    <xdr:pic>
      <xdr:nvPicPr>
        <xdr:cNvPr id="3" name="Picture 2">
          <a:extLst>
            <a:ext uri="{FF2B5EF4-FFF2-40B4-BE49-F238E27FC236}">
              <a16:creationId xmlns:a16="http://schemas.microsoft.com/office/drawing/2014/main" id="{B2B788FF-26EE-4BB1-A274-EF97F3CC709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5040167"/>
          <a:ext cx="2592981" cy="139067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230</xdr:row>
      <xdr:rowOff>0</xdr:rowOff>
    </xdr:from>
    <xdr:to>
      <xdr:col>2</xdr:col>
      <xdr:colOff>2608633</xdr:colOff>
      <xdr:row>237</xdr:row>
      <xdr:rowOff>57173</xdr:rowOff>
    </xdr:to>
    <xdr:pic>
      <xdr:nvPicPr>
        <xdr:cNvPr id="2" name="Picture 1">
          <a:extLst>
            <a:ext uri="{FF2B5EF4-FFF2-40B4-BE49-F238E27FC236}">
              <a16:creationId xmlns:a16="http://schemas.microsoft.com/office/drawing/2014/main" id="{C6CE4043-418B-43F1-8C2A-E6ED9C76A3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5614167"/>
          <a:ext cx="2608633" cy="1390673"/>
        </a:xfrm>
        <a:prstGeom prst="rect">
          <a:avLst/>
        </a:prstGeom>
      </xdr:spPr>
    </xdr:pic>
    <xdr:clientData/>
  </xdr:twoCellAnchor>
  <xdr:twoCellAnchor editAs="oneCell">
    <xdr:from>
      <xdr:col>4</xdr:col>
      <xdr:colOff>0</xdr:colOff>
      <xdr:row>230</xdr:row>
      <xdr:rowOff>0</xdr:rowOff>
    </xdr:from>
    <xdr:to>
      <xdr:col>6</xdr:col>
      <xdr:colOff>84731</xdr:colOff>
      <xdr:row>237</xdr:row>
      <xdr:rowOff>57173</xdr:rowOff>
    </xdr:to>
    <xdr:pic>
      <xdr:nvPicPr>
        <xdr:cNvPr id="3" name="Picture 2">
          <a:extLst>
            <a:ext uri="{FF2B5EF4-FFF2-40B4-BE49-F238E27FC236}">
              <a16:creationId xmlns:a16="http://schemas.microsoft.com/office/drawing/2014/main" id="{A1F02E81-C65A-470E-9C1D-2DC18837B5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5614167"/>
          <a:ext cx="2592981" cy="139067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160</xdr:row>
      <xdr:rowOff>0</xdr:rowOff>
    </xdr:from>
    <xdr:to>
      <xdr:col>2</xdr:col>
      <xdr:colOff>2671241</xdr:colOff>
      <xdr:row>167</xdr:row>
      <xdr:rowOff>141008</xdr:rowOff>
    </xdr:to>
    <xdr:pic>
      <xdr:nvPicPr>
        <xdr:cNvPr id="2" name="Picture 1">
          <a:extLst>
            <a:ext uri="{FF2B5EF4-FFF2-40B4-BE49-F238E27FC236}">
              <a16:creationId xmlns:a16="http://schemas.microsoft.com/office/drawing/2014/main" id="{8CC5E949-1FFF-4818-9C74-F15D4BE0F3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3030583"/>
          <a:ext cx="2671241" cy="1474508"/>
        </a:xfrm>
        <a:prstGeom prst="rect">
          <a:avLst/>
        </a:prstGeom>
      </xdr:spPr>
    </xdr:pic>
    <xdr:clientData/>
  </xdr:twoCellAnchor>
  <xdr:twoCellAnchor editAs="oneCell">
    <xdr:from>
      <xdr:col>4</xdr:col>
      <xdr:colOff>0</xdr:colOff>
      <xdr:row>160</xdr:row>
      <xdr:rowOff>0</xdr:rowOff>
    </xdr:from>
    <xdr:to>
      <xdr:col>5</xdr:col>
      <xdr:colOff>1280201</xdr:colOff>
      <xdr:row>167</xdr:row>
      <xdr:rowOff>116350</xdr:rowOff>
    </xdr:to>
    <xdr:pic>
      <xdr:nvPicPr>
        <xdr:cNvPr id="3" name="Picture 2">
          <a:extLst>
            <a:ext uri="{FF2B5EF4-FFF2-40B4-BE49-F238E27FC236}">
              <a16:creationId xmlns:a16="http://schemas.microsoft.com/office/drawing/2014/main" id="{3A6736F2-5297-4A31-B8EE-9CB6C9A4A89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3030583"/>
          <a:ext cx="2624284" cy="144985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0</xdr:colOff>
      <xdr:row>213</xdr:row>
      <xdr:rowOff>0</xdr:rowOff>
    </xdr:from>
    <xdr:to>
      <xdr:col>2</xdr:col>
      <xdr:colOff>2608633</xdr:colOff>
      <xdr:row>220</xdr:row>
      <xdr:rowOff>57173</xdr:rowOff>
    </xdr:to>
    <xdr:pic>
      <xdr:nvPicPr>
        <xdr:cNvPr id="2" name="Picture 1">
          <a:extLst>
            <a:ext uri="{FF2B5EF4-FFF2-40B4-BE49-F238E27FC236}">
              <a16:creationId xmlns:a16="http://schemas.microsoft.com/office/drawing/2014/main" id="{F95962AC-49A8-4BE7-B162-2F80A910B9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2206333"/>
          <a:ext cx="2608633" cy="1390673"/>
        </a:xfrm>
        <a:prstGeom prst="rect">
          <a:avLst/>
        </a:prstGeom>
      </xdr:spPr>
    </xdr:pic>
    <xdr:clientData/>
  </xdr:twoCellAnchor>
  <xdr:twoCellAnchor editAs="oneCell">
    <xdr:from>
      <xdr:col>4</xdr:col>
      <xdr:colOff>0</xdr:colOff>
      <xdr:row>213</xdr:row>
      <xdr:rowOff>0</xdr:rowOff>
    </xdr:from>
    <xdr:to>
      <xdr:col>6</xdr:col>
      <xdr:colOff>84731</xdr:colOff>
      <xdr:row>220</xdr:row>
      <xdr:rowOff>57173</xdr:rowOff>
    </xdr:to>
    <xdr:pic>
      <xdr:nvPicPr>
        <xdr:cNvPr id="3" name="Picture 2">
          <a:extLst>
            <a:ext uri="{FF2B5EF4-FFF2-40B4-BE49-F238E27FC236}">
              <a16:creationId xmlns:a16="http://schemas.microsoft.com/office/drawing/2014/main" id="{B2D216EF-2528-46EA-AFED-9FA5D36239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2206333"/>
          <a:ext cx="2592981" cy="139067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148</xdr:row>
      <xdr:rowOff>0</xdr:rowOff>
    </xdr:from>
    <xdr:to>
      <xdr:col>2</xdr:col>
      <xdr:colOff>2608633</xdr:colOff>
      <xdr:row>155</xdr:row>
      <xdr:rowOff>57173</xdr:rowOff>
    </xdr:to>
    <xdr:pic>
      <xdr:nvPicPr>
        <xdr:cNvPr id="2" name="Picture 1">
          <a:extLst>
            <a:ext uri="{FF2B5EF4-FFF2-40B4-BE49-F238E27FC236}">
              <a16:creationId xmlns:a16="http://schemas.microsoft.com/office/drawing/2014/main" id="{366F287B-8977-4245-B881-DFD1A883D3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850167"/>
          <a:ext cx="2608633" cy="1390673"/>
        </a:xfrm>
        <a:prstGeom prst="rect">
          <a:avLst/>
        </a:prstGeom>
      </xdr:spPr>
    </xdr:pic>
    <xdr:clientData/>
  </xdr:twoCellAnchor>
  <xdr:twoCellAnchor editAs="oneCell">
    <xdr:from>
      <xdr:col>4</xdr:col>
      <xdr:colOff>0</xdr:colOff>
      <xdr:row>148</xdr:row>
      <xdr:rowOff>0</xdr:rowOff>
    </xdr:from>
    <xdr:to>
      <xdr:col>6</xdr:col>
      <xdr:colOff>84731</xdr:colOff>
      <xdr:row>155</xdr:row>
      <xdr:rowOff>57173</xdr:rowOff>
    </xdr:to>
    <xdr:pic>
      <xdr:nvPicPr>
        <xdr:cNvPr id="3" name="Picture 2">
          <a:extLst>
            <a:ext uri="{FF2B5EF4-FFF2-40B4-BE49-F238E27FC236}">
              <a16:creationId xmlns:a16="http://schemas.microsoft.com/office/drawing/2014/main" id="{261BBB6E-EC52-4A35-8794-81546FC7A6C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8850167"/>
          <a:ext cx="2592981" cy="139067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0</xdr:colOff>
      <xdr:row>112</xdr:row>
      <xdr:rowOff>0</xdr:rowOff>
    </xdr:from>
    <xdr:to>
      <xdr:col>2</xdr:col>
      <xdr:colOff>2608633</xdr:colOff>
      <xdr:row>119</xdr:row>
      <xdr:rowOff>57173</xdr:rowOff>
    </xdr:to>
    <xdr:pic>
      <xdr:nvPicPr>
        <xdr:cNvPr id="2" name="Picture 1">
          <a:extLst>
            <a:ext uri="{FF2B5EF4-FFF2-40B4-BE49-F238E27FC236}">
              <a16:creationId xmlns:a16="http://schemas.microsoft.com/office/drawing/2014/main" id="{5F734690-5E9E-4E5E-8F2B-E4E864A084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992167"/>
          <a:ext cx="2608633" cy="1390673"/>
        </a:xfrm>
        <a:prstGeom prst="rect">
          <a:avLst/>
        </a:prstGeom>
      </xdr:spPr>
    </xdr:pic>
    <xdr:clientData/>
  </xdr:twoCellAnchor>
  <xdr:twoCellAnchor editAs="oneCell">
    <xdr:from>
      <xdr:col>4</xdr:col>
      <xdr:colOff>0</xdr:colOff>
      <xdr:row>112</xdr:row>
      <xdr:rowOff>0</xdr:rowOff>
    </xdr:from>
    <xdr:to>
      <xdr:col>6</xdr:col>
      <xdr:colOff>84731</xdr:colOff>
      <xdr:row>119</xdr:row>
      <xdr:rowOff>57173</xdr:rowOff>
    </xdr:to>
    <xdr:pic>
      <xdr:nvPicPr>
        <xdr:cNvPr id="3" name="Picture 2">
          <a:extLst>
            <a:ext uri="{FF2B5EF4-FFF2-40B4-BE49-F238E27FC236}">
              <a16:creationId xmlns:a16="http://schemas.microsoft.com/office/drawing/2014/main" id="{7ADC272D-35E7-470D-8CFB-13096096FD6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992167"/>
          <a:ext cx="2592981" cy="139067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0</xdr:colOff>
      <xdr:row>198</xdr:row>
      <xdr:rowOff>0</xdr:rowOff>
    </xdr:from>
    <xdr:to>
      <xdr:col>2</xdr:col>
      <xdr:colOff>2608633</xdr:colOff>
      <xdr:row>205</xdr:row>
      <xdr:rowOff>57173</xdr:rowOff>
    </xdr:to>
    <xdr:pic>
      <xdr:nvPicPr>
        <xdr:cNvPr id="2" name="Picture 1">
          <a:extLst>
            <a:ext uri="{FF2B5EF4-FFF2-40B4-BE49-F238E27FC236}">
              <a16:creationId xmlns:a16="http://schemas.microsoft.com/office/drawing/2014/main" id="{752BF246-5D5C-4CB0-936A-ADC116D54F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8375167"/>
          <a:ext cx="2608633" cy="1390673"/>
        </a:xfrm>
        <a:prstGeom prst="rect">
          <a:avLst/>
        </a:prstGeom>
      </xdr:spPr>
    </xdr:pic>
    <xdr:clientData/>
  </xdr:twoCellAnchor>
  <xdr:twoCellAnchor editAs="oneCell">
    <xdr:from>
      <xdr:col>4</xdr:col>
      <xdr:colOff>0</xdr:colOff>
      <xdr:row>198</xdr:row>
      <xdr:rowOff>0</xdr:rowOff>
    </xdr:from>
    <xdr:to>
      <xdr:col>6</xdr:col>
      <xdr:colOff>84731</xdr:colOff>
      <xdr:row>205</xdr:row>
      <xdr:rowOff>57173</xdr:rowOff>
    </xdr:to>
    <xdr:pic>
      <xdr:nvPicPr>
        <xdr:cNvPr id="3" name="Picture 2">
          <a:extLst>
            <a:ext uri="{FF2B5EF4-FFF2-40B4-BE49-F238E27FC236}">
              <a16:creationId xmlns:a16="http://schemas.microsoft.com/office/drawing/2014/main" id="{D928B3C3-265A-4473-AB81-969F3A5A155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8375167"/>
          <a:ext cx="2592981" cy="1390673"/>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0</xdr:colOff>
      <xdr:row>426</xdr:row>
      <xdr:rowOff>0</xdr:rowOff>
    </xdr:from>
    <xdr:to>
      <xdr:col>2</xdr:col>
      <xdr:colOff>2613851</xdr:colOff>
      <xdr:row>433</xdr:row>
      <xdr:rowOff>67036</xdr:rowOff>
    </xdr:to>
    <xdr:pic>
      <xdr:nvPicPr>
        <xdr:cNvPr id="2" name="Picture 1">
          <a:extLst>
            <a:ext uri="{FF2B5EF4-FFF2-40B4-BE49-F238E27FC236}">
              <a16:creationId xmlns:a16="http://schemas.microsoft.com/office/drawing/2014/main" id="{3656C921-F15D-4E0A-A4F0-37FE844FC1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80454500"/>
          <a:ext cx="2613851" cy="1400536"/>
        </a:xfrm>
        <a:prstGeom prst="rect">
          <a:avLst/>
        </a:prstGeom>
      </xdr:spPr>
    </xdr:pic>
    <xdr:clientData/>
  </xdr:twoCellAnchor>
  <xdr:twoCellAnchor editAs="oneCell">
    <xdr:from>
      <xdr:col>4</xdr:col>
      <xdr:colOff>0</xdr:colOff>
      <xdr:row>426</xdr:row>
      <xdr:rowOff>0</xdr:rowOff>
    </xdr:from>
    <xdr:to>
      <xdr:col>6</xdr:col>
      <xdr:colOff>105600</xdr:colOff>
      <xdr:row>433</xdr:row>
      <xdr:rowOff>62104</xdr:rowOff>
    </xdr:to>
    <xdr:pic>
      <xdr:nvPicPr>
        <xdr:cNvPr id="3" name="Picture 2">
          <a:extLst>
            <a:ext uri="{FF2B5EF4-FFF2-40B4-BE49-F238E27FC236}">
              <a16:creationId xmlns:a16="http://schemas.microsoft.com/office/drawing/2014/main" id="{4C51DCB4-7A3E-464B-9C86-A62A2721A7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80454500"/>
          <a:ext cx="2613850" cy="139560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148</xdr:row>
      <xdr:rowOff>0</xdr:rowOff>
    </xdr:from>
    <xdr:to>
      <xdr:col>2</xdr:col>
      <xdr:colOff>2608633</xdr:colOff>
      <xdr:row>155</xdr:row>
      <xdr:rowOff>57173</xdr:rowOff>
    </xdr:to>
    <xdr:pic>
      <xdr:nvPicPr>
        <xdr:cNvPr id="2" name="Picture 1">
          <a:extLst>
            <a:ext uri="{FF2B5EF4-FFF2-40B4-BE49-F238E27FC236}">
              <a16:creationId xmlns:a16="http://schemas.microsoft.com/office/drawing/2014/main" id="{73E91605-1061-468F-825D-D9D878BDC2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850167"/>
          <a:ext cx="2608633" cy="1390673"/>
        </a:xfrm>
        <a:prstGeom prst="rect">
          <a:avLst/>
        </a:prstGeom>
      </xdr:spPr>
    </xdr:pic>
    <xdr:clientData/>
  </xdr:twoCellAnchor>
  <xdr:twoCellAnchor editAs="oneCell">
    <xdr:from>
      <xdr:col>4</xdr:col>
      <xdr:colOff>0</xdr:colOff>
      <xdr:row>148</xdr:row>
      <xdr:rowOff>0</xdr:rowOff>
    </xdr:from>
    <xdr:to>
      <xdr:col>6</xdr:col>
      <xdr:colOff>84731</xdr:colOff>
      <xdr:row>155</xdr:row>
      <xdr:rowOff>57173</xdr:rowOff>
    </xdr:to>
    <xdr:pic>
      <xdr:nvPicPr>
        <xdr:cNvPr id="3" name="Picture 2">
          <a:extLst>
            <a:ext uri="{FF2B5EF4-FFF2-40B4-BE49-F238E27FC236}">
              <a16:creationId xmlns:a16="http://schemas.microsoft.com/office/drawing/2014/main" id="{E5103AED-0EFD-4DE4-8898-373F8D6713C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8850167"/>
          <a:ext cx="2592981" cy="139067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99</xdr:row>
      <xdr:rowOff>0</xdr:rowOff>
    </xdr:from>
    <xdr:to>
      <xdr:col>2</xdr:col>
      <xdr:colOff>2613851</xdr:colOff>
      <xdr:row>106</xdr:row>
      <xdr:rowOff>67036</xdr:rowOff>
    </xdr:to>
    <xdr:pic>
      <xdr:nvPicPr>
        <xdr:cNvPr id="2" name="Picture 1">
          <a:extLst>
            <a:ext uri="{FF2B5EF4-FFF2-40B4-BE49-F238E27FC236}">
              <a16:creationId xmlns:a16="http://schemas.microsoft.com/office/drawing/2014/main" id="{53C3F0AD-3C06-4C5E-926B-FF54675DD6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19515667"/>
          <a:ext cx="2613851" cy="1400536"/>
        </a:xfrm>
        <a:prstGeom prst="rect">
          <a:avLst/>
        </a:prstGeom>
      </xdr:spPr>
    </xdr:pic>
    <xdr:clientData/>
  </xdr:twoCellAnchor>
  <xdr:twoCellAnchor editAs="oneCell">
    <xdr:from>
      <xdr:col>4</xdr:col>
      <xdr:colOff>0</xdr:colOff>
      <xdr:row>99</xdr:row>
      <xdr:rowOff>0</xdr:rowOff>
    </xdr:from>
    <xdr:to>
      <xdr:col>6</xdr:col>
      <xdr:colOff>105600</xdr:colOff>
      <xdr:row>106</xdr:row>
      <xdr:rowOff>62104</xdr:rowOff>
    </xdr:to>
    <xdr:pic>
      <xdr:nvPicPr>
        <xdr:cNvPr id="3" name="Picture 2">
          <a:extLst>
            <a:ext uri="{FF2B5EF4-FFF2-40B4-BE49-F238E27FC236}">
              <a16:creationId xmlns:a16="http://schemas.microsoft.com/office/drawing/2014/main" id="{06CD4430-0FB6-4ACA-B49D-049000AAAC7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19515667"/>
          <a:ext cx="2613850" cy="139560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2608633</xdr:colOff>
      <xdr:row>138</xdr:row>
      <xdr:rowOff>57173</xdr:rowOff>
    </xdr:to>
    <xdr:pic>
      <xdr:nvPicPr>
        <xdr:cNvPr id="2" name="Picture 1">
          <a:extLst>
            <a:ext uri="{FF2B5EF4-FFF2-40B4-BE49-F238E27FC236}">
              <a16:creationId xmlns:a16="http://schemas.microsoft.com/office/drawing/2014/main" id="{608CBC2C-6650-498E-ADA2-1DFDBFED18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500667"/>
          <a:ext cx="2608633" cy="1390673"/>
        </a:xfrm>
        <a:prstGeom prst="rect">
          <a:avLst/>
        </a:prstGeom>
      </xdr:spPr>
    </xdr:pic>
    <xdr:clientData/>
  </xdr:twoCellAnchor>
  <xdr:twoCellAnchor editAs="oneCell">
    <xdr:from>
      <xdr:col>4</xdr:col>
      <xdr:colOff>0</xdr:colOff>
      <xdr:row>131</xdr:row>
      <xdr:rowOff>0</xdr:rowOff>
    </xdr:from>
    <xdr:to>
      <xdr:col>6</xdr:col>
      <xdr:colOff>84731</xdr:colOff>
      <xdr:row>138</xdr:row>
      <xdr:rowOff>57173</xdr:rowOff>
    </xdr:to>
    <xdr:pic>
      <xdr:nvPicPr>
        <xdr:cNvPr id="3" name="Picture 2">
          <a:extLst>
            <a:ext uri="{FF2B5EF4-FFF2-40B4-BE49-F238E27FC236}">
              <a16:creationId xmlns:a16="http://schemas.microsoft.com/office/drawing/2014/main" id="{A407A67E-C983-44C4-BB1D-492872F1BC5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6500667"/>
          <a:ext cx="2592981" cy="1390673"/>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133</xdr:row>
      <xdr:rowOff>0</xdr:rowOff>
    </xdr:from>
    <xdr:to>
      <xdr:col>2</xdr:col>
      <xdr:colOff>2608633</xdr:colOff>
      <xdr:row>140</xdr:row>
      <xdr:rowOff>57173</xdr:rowOff>
    </xdr:to>
    <xdr:pic>
      <xdr:nvPicPr>
        <xdr:cNvPr id="2" name="Picture 1">
          <a:extLst>
            <a:ext uri="{FF2B5EF4-FFF2-40B4-BE49-F238E27FC236}">
              <a16:creationId xmlns:a16="http://schemas.microsoft.com/office/drawing/2014/main" id="{F792FC3E-9BD0-40F9-A192-9B45F0BD56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881667"/>
          <a:ext cx="2608633" cy="1390673"/>
        </a:xfrm>
        <a:prstGeom prst="rect">
          <a:avLst/>
        </a:prstGeom>
      </xdr:spPr>
    </xdr:pic>
    <xdr:clientData/>
  </xdr:twoCellAnchor>
  <xdr:twoCellAnchor editAs="oneCell">
    <xdr:from>
      <xdr:col>4</xdr:col>
      <xdr:colOff>0</xdr:colOff>
      <xdr:row>133</xdr:row>
      <xdr:rowOff>0</xdr:rowOff>
    </xdr:from>
    <xdr:to>
      <xdr:col>6</xdr:col>
      <xdr:colOff>84731</xdr:colOff>
      <xdr:row>140</xdr:row>
      <xdr:rowOff>57173</xdr:rowOff>
    </xdr:to>
    <xdr:pic>
      <xdr:nvPicPr>
        <xdr:cNvPr id="3" name="Picture 2">
          <a:extLst>
            <a:ext uri="{FF2B5EF4-FFF2-40B4-BE49-F238E27FC236}">
              <a16:creationId xmlns:a16="http://schemas.microsoft.com/office/drawing/2014/main" id="{74A8FE4A-363C-4D56-A247-F16771CDF9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6881667"/>
          <a:ext cx="2592981" cy="1390673"/>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136</xdr:row>
      <xdr:rowOff>0</xdr:rowOff>
    </xdr:from>
    <xdr:to>
      <xdr:col>2</xdr:col>
      <xdr:colOff>2608633</xdr:colOff>
      <xdr:row>143</xdr:row>
      <xdr:rowOff>57173</xdr:rowOff>
    </xdr:to>
    <xdr:pic>
      <xdr:nvPicPr>
        <xdr:cNvPr id="2" name="Picture 1">
          <a:extLst>
            <a:ext uri="{FF2B5EF4-FFF2-40B4-BE49-F238E27FC236}">
              <a16:creationId xmlns:a16="http://schemas.microsoft.com/office/drawing/2014/main" id="{070BADA0-2718-471E-9C3E-24F1F801B7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7453167"/>
          <a:ext cx="2608633" cy="1390673"/>
        </a:xfrm>
        <a:prstGeom prst="rect">
          <a:avLst/>
        </a:prstGeom>
      </xdr:spPr>
    </xdr:pic>
    <xdr:clientData/>
  </xdr:twoCellAnchor>
  <xdr:twoCellAnchor editAs="oneCell">
    <xdr:from>
      <xdr:col>4</xdr:col>
      <xdr:colOff>0</xdr:colOff>
      <xdr:row>136</xdr:row>
      <xdr:rowOff>0</xdr:rowOff>
    </xdr:from>
    <xdr:to>
      <xdr:col>6</xdr:col>
      <xdr:colOff>84731</xdr:colOff>
      <xdr:row>143</xdr:row>
      <xdr:rowOff>57173</xdr:rowOff>
    </xdr:to>
    <xdr:pic>
      <xdr:nvPicPr>
        <xdr:cNvPr id="3" name="Picture 2">
          <a:extLst>
            <a:ext uri="{FF2B5EF4-FFF2-40B4-BE49-F238E27FC236}">
              <a16:creationId xmlns:a16="http://schemas.microsoft.com/office/drawing/2014/main" id="{6B539F0F-42A3-46B2-9E3D-C3131FDCFFB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7453167"/>
          <a:ext cx="2592981" cy="1390673"/>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148</xdr:row>
      <xdr:rowOff>0</xdr:rowOff>
    </xdr:from>
    <xdr:to>
      <xdr:col>2</xdr:col>
      <xdr:colOff>2608633</xdr:colOff>
      <xdr:row>155</xdr:row>
      <xdr:rowOff>57173</xdr:rowOff>
    </xdr:to>
    <xdr:pic>
      <xdr:nvPicPr>
        <xdr:cNvPr id="2" name="Picture 1">
          <a:extLst>
            <a:ext uri="{FF2B5EF4-FFF2-40B4-BE49-F238E27FC236}">
              <a16:creationId xmlns:a16="http://schemas.microsoft.com/office/drawing/2014/main" id="{F0FDA818-5474-4491-ABA5-E010D6B8EC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850167"/>
          <a:ext cx="2608633" cy="1390673"/>
        </a:xfrm>
        <a:prstGeom prst="rect">
          <a:avLst/>
        </a:prstGeom>
      </xdr:spPr>
    </xdr:pic>
    <xdr:clientData/>
  </xdr:twoCellAnchor>
  <xdr:twoCellAnchor editAs="oneCell">
    <xdr:from>
      <xdr:col>4</xdr:col>
      <xdr:colOff>0</xdr:colOff>
      <xdr:row>148</xdr:row>
      <xdr:rowOff>0</xdr:rowOff>
    </xdr:from>
    <xdr:to>
      <xdr:col>6</xdr:col>
      <xdr:colOff>84731</xdr:colOff>
      <xdr:row>155</xdr:row>
      <xdr:rowOff>57173</xdr:rowOff>
    </xdr:to>
    <xdr:pic>
      <xdr:nvPicPr>
        <xdr:cNvPr id="3" name="Picture 2">
          <a:extLst>
            <a:ext uri="{FF2B5EF4-FFF2-40B4-BE49-F238E27FC236}">
              <a16:creationId xmlns:a16="http://schemas.microsoft.com/office/drawing/2014/main" id="{687AFFDC-FF78-4863-A017-6CC121D616E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8850167"/>
          <a:ext cx="2592981" cy="1390673"/>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2608633</xdr:colOff>
      <xdr:row>135</xdr:row>
      <xdr:rowOff>57173</xdr:rowOff>
    </xdr:to>
    <xdr:pic>
      <xdr:nvPicPr>
        <xdr:cNvPr id="2" name="Picture 1">
          <a:extLst>
            <a:ext uri="{FF2B5EF4-FFF2-40B4-BE49-F238E27FC236}">
              <a16:creationId xmlns:a16="http://schemas.microsoft.com/office/drawing/2014/main" id="{4C8F8C17-621D-4BD0-B23D-6C1C6C4E66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040167"/>
          <a:ext cx="2608633" cy="1390673"/>
        </a:xfrm>
        <a:prstGeom prst="rect">
          <a:avLst/>
        </a:prstGeom>
      </xdr:spPr>
    </xdr:pic>
    <xdr:clientData/>
  </xdr:twoCellAnchor>
  <xdr:twoCellAnchor editAs="oneCell">
    <xdr:from>
      <xdr:col>4</xdr:col>
      <xdr:colOff>0</xdr:colOff>
      <xdr:row>128</xdr:row>
      <xdr:rowOff>0</xdr:rowOff>
    </xdr:from>
    <xdr:to>
      <xdr:col>6</xdr:col>
      <xdr:colOff>84731</xdr:colOff>
      <xdr:row>135</xdr:row>
      <xdr:rowOff>57173</xdr:rowOff>
    </xdr:to>
    <xdr:pic>
      <xdr:nvPicPr>
        <xdr:cNvPr id="3" name="Picture 2">
          <a:extLst>
            <a:ext uri="{FF2B5EF4-FFF2-40B4-BE49-F238E27FC236}">
              <a16:creationId xmlns:a16="http://schemas.microsoft.com/office/drawing/2014/main" id="{6DDAE251-9AB8-4FC5-A0CB-4D17A8D13BB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5040167"/>
          <a:ext cx="2592981" cy="1390673"/>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194</xdr:row>
      <xdr:rowOff>0</xdr:rowOff>
    </xdr:from>
    <xdr:to>
      <xdr:col>2</xdr:col>
      <xdr:colOff>2613851</xdr:colOff>
      <xdr:row>201</xdr:row>
      <xdr:rowOff>67036</xdr:rowOff>
    </xdr:to>
    <xdr:pic>
      <xdr:nvPicPr>
        <xdr:cNvPr id="2" name="Picture 1">
          <a:extLst>
            <a:ext uri="{FF2B5EF4-FFF2-40B4-BE49-F238E27FC236}">
              <a16:creationId xmlns:a16="http://schemas.microsoft.com/office/drawing/2014/main" id="{2F9A141A-4590-4C14-AAEF-94A328642D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8946667"/>
          <a:ext cx="2613851" cy="1400536"/>
        </a:xfrm>
        <a:prstGeom prst="rect">
          <a:avLst/>
        </a:prstGeom>
      </xdr:spPr>
    </xdr:pic>
    <xdr:clientData/>
  </xdr:twoCellAnchor>
  <xdr:twoCellAnchor editAs="oneCell">
    <xdr:from>
      <xdr:col>4</xdr:col>
      <xdr:colOff>0</xdr:colOff>
      <xdr:row>194</xdr:row>
      <xdr:rowOff>0</xdr:rowOff>
    </xdr:from>
    <xdr:to>
      <xdr:col>6</xdr:col>
      <xdr:colOff>105600</xdr:colOff>
      <xdr:row>201</xdr:row>
      <xdr:rowOff>62104</xdr:rowOff>
    </xdr:to>
    <xdr:pic>
      <xdr:nvPicPr>
        <xdr:cNvPr id="3" name="Picture 2">
          <a:extLst>
            <a:ext uri="{FF2B5EF4-FFF2-40B4-BE49-F238E27FC236}">
              <a16:creationId xmlns:a16="http://schemas.microsoft.com/office/drawing/2014/main" id="{2A3FC9D5-90EC-4174-885B-1E3C417935E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8946667"/>
          <a:ext cx="2613850" cy="1395604"/>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152</xdr:row>
      <xdr:rowOff>0</xdr:rowOff>
    </xdr:from>
    <xdr:to>
      <xdr:col>2</xdr:col>
      <xdr:colOff>2608633</xdr:colOff>
      <xdr:row>159</xdr:row>
      <xdr:rowOff>57173</xdr:rowOff>
    </xdr:to>
    <xdr:pic>
      <xdr:nvPicPr>
        <xdr:cNvPr id="2" name="Picture 1">
          <a:extLst>
            <a:ext uri="{FF2B5EF4-FFF2-40B4-BE49-F238E27FC236}">
              <a16:creationId xmlns:a16="http://schemas.microsoft.com/office/drawing/2014/main" id="{BA82AC75-1B0D-4CC6-9C7D-36E52735E2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0501167"/>
          <a:ext cx="2608633" cy="1390673"/>
        </a:xfrm>
        <a:prstGeom prst="rect">
          <a:avLst/>
        </a:prstGeom>
      </xdr:spPr>
    </xdr:pic>
    <xdr:clientData/>
  </xdr:twoCellAnchor>
  <xdr:twoCellAnchor editAs="oneCell">
    <xdr:from>
      <xdr:col>4</xdr:col>
      <xdr:colOff>0</xdr:colOff>
      <xdr:row>152</xdr:row>
      <xdr:rowOff>0</xdr:rowOff>
    </xdr:from>
    <xdr:to>
      <xdr:col>6</xdr:col>
      <xdr:colOff>84731</xdr:colOff>
      <xdr:row>159</xdr:row>
      <xdr:rowOff>57173</xdr:rowOff>
    </xdr:to>
    <xdr:pic>
      <xdr:nvPicPr>
        <xdr:cNvPr id="3" name="Picture 2">
          <a:extLst>
            <a:ext uri="{FF2B5EF4-FFF2-40B4-BE49-F238E27FC236}">
              <a16:creationId xmlns:a16="http://schemas.microsoft.com/office/drawing/2014/main" id="{C9D15D67-5049-492E-930F-C3E4D6608D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0501167"/>
          <a:ext cx="2592981" cy="1390673"/>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0</xdr:colOff>
      <xdr:row>114</xdr:row>
      <xdr:rowOff>0</xdr:rowOff>
    </xdr:from>
    <xdr:to>
      <xdr:col>2</xdr:col>
      <xdr:colOff>2671241</xdr:colOff>
      <xdr:row>121</xdr:row>
      <xdr:rowOff>141008</xdr:rowOff>
    </xdr:to>
    <xdr:pic>
      <xdr:nvPicPr>
        <xdr:cNvPr id="2" name="Picture 1">
          <a:extLst>
            <a:ext uri="{FF2B5EF4-FFF2-40B4-BE49-F238E27FC236}">
              <a16:creationId xmlns:a16="http://schemas.microsoft.com/office/drawing/2014/main" id="{949C09BC-9208-47EE-AFC1-0DD08FF6C8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262167"/>
          <a:ext cx="2671241" cy="1474508"/>
        </a:xfrm>
        <a:prstGeom prst="rect">
          <a:avLst/>
        </a:prstGeom>
      </xdr:spPr>
    </xdr:pic>
    <xdr:clientData/>
  </xdr:twoCellAnchor>
  <xdr:twoCellAnchor editAs="oneCell">
    <xdr:from>
      <xdr:col>4</xdr:col>
      <xdr:colOff>0</xdr:colOff>
      <xdr:row>114</xdr:row>
      <xdr:rowOff>0</xdr:rowOff>
    </xdr:from>
    <xdr:to>
      <xdr:col>6</xdr:col>
      <xdr:colOff>105600</xdr:colOff>
      <xdr:row>121</xdr:row>
      <xdr:rowOff>62104</xdr:rowOff>
    </xdr:to>
    <xdr:pic>
      <xdr:nvPicPr>
        <xdr:cNvPr id="3" name="Picture 2">
          <a:extLst>
            <a:ext uri="{FF2B5EF4-FFF2-40B4-BE49-F238E27FC236}">
              <a16:creationId xmlns:a16="http://schemas.microsoft.com/office/drawing/2014/main" id="{621B6C6F-1125-46A3-8BAE-02714A355F1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3262167"/>
          <a:ext cx="2613850" cy="1395604"/>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0</xdr:colOff>
      <xdr:row>113</xdr:row>
      <xdr:rowOff>0</xdr:rowOff>
    </xdr:from>
    <xdr:to>
      <xdr:col>2</xdr:col>
      <xdr:colOff>2671241</xdr:colOff>
      <xdr:row>120</xdr:row>
      <xdr:rowOff>141008</xdr:rowOff>
    </xdr:to>
    <xdr:pic>
      <xdr:nvPicPr>
        <xdr:cNvPr id="2" name="Picture 1">
          <a:extLst>
            <a:ext uri="{FF2B5EF4-FFF2-40B4-BE49-F238E27FC236}">
              <a16:creationId xmlns:a16="http://schemas.microsoft.com/office/drawing/2014/main" id="{ABF2DF73-3473-4E6C-9BF1-E7F9C74A65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071667"/>
          <a:ext cx="2671241" cy="1474508"/>
        </a:xfrm>
        <a:prstGeom prst="rect">
          <a:avLst/>
        </a:prstGeom>
      </xdr:spPr>
    </xdr:pic>
    <xdr:clientData/>
  </xdr:twoCellAnchor>
  <xdr:twoCellAnchor editAs="oneCell">
    <xdr:from>
      <xdr:col>4</xdr:col>
      <xdr:colOff>0</xdr:colOff>
      <xdr:row>113</xdr:row>
      <xdr:rowOff>0</xdr:rowOff>
    </xdr:from>
    <xdr:to>
      <xdr:col>6</xdr:col>
      <xdr:colOff>105600</xdr:colOff>
      <xdr:row>120</xdr:row>
      <xdr:rowOff>62104</xdr:rowOff>
    </xdr:to>
    <xdr:pic>
      <xdr:nvPicPr>
        <xdr:cNvPr id="3" name="Picture 2">
          <a:extLst>
            <a:ext uri="{FF2B5EF4-FFF2-40B4-BE49-F238E27FC236}">
              <a16:creationId xmlns:a16="http://schemas.microsoft.com/office/drawing/2014/main" id="{B7A50AFD-A300-4BDE-80B5-AA94665F3C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3071667"/>
          <a:ext cx="2613850" cy="1395604"/>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2671241</xdr:colOff>
      <xdr:row>115</xdr:row>
      <xdr:rowOff>141008</xdr:rowOff>
    </xdr:to>
    <xdr:pic>
      <xdr:nvPicPr>
        <xdr:cNvPr id="2" name="Picture 1">
          <a:extLst>
            <a:ext uri="{FF2B5EF4-FFF2-40B4-BE49-F238E27FC236}">
              <a16:creationId xmlns:a16="http://schemas.microsoft.com/office/drawing/2014/main" id="{B87A0EBE-771A-4082-9266-C2FD54767D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2119167"/>
          <a:ext cx="2671241" cy="1474508"/>
        </a:xfrm>
        <a:prstGeom prst="rect">
          <a:avLst/>
        </a:prstGeom>
      </xdr:spPr>
    </xdr:pic>
    <xdr:clientData/>
  </xdr:twoCellAnchor>
  <xdr:twoCellAnchor editAs="oneCell">
    <xdr:from>
      <xdr:col>4</xdr:col>
      <xdr:colOff>0</xdr:colOff>
      <xdr:row>108</xdr:row>
      <xdr:rowOff>0</xdr:rowOff>
    </xdr:from>
    <xdr:to>
      <xdr:col>6</xdr:col>
      <xdr:colOff>105600</xdr:colOff>
      <xdr:row>115</xdr:row>
      <xdr:rowOff>62104</xdr:rowOff>
    </xdr:to>
    <xdr:pic>
      <xdr:nvPicPr>
        <xdr:cNvPr id="3" name="Picture 2">
          <a:extLst>
            <a:ext uri="{FF2B5EF4-FFF2-40B4-BE49-F238E27FC236}">
              <a16:creationId xmlns:a16="http://schemas.microsoft.com/office/drawing/2014/main" id="{D628E58E-158D-499D-A9EC-D55F58BF6A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2119167"/>
          <a:ext cx="2613850" cy="1395604"/>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xdr:col>
      <xdr:colOff>0</xdr:colOff>
      <xdr:row>140</xdr:row>
      <xdr:rowOff>0</xdr:rowOff>
    </xdr:from>
    <xdr:to>
      <xdr:col>2</xdr:col>
      <xdr:colOff>2608633</xdr:colOff>
      <xdr:row>147</xdr:row>
      <xdr:rowOff>57173</xdr:rowOff>
    </xdr:to>
    <xdr:pic>
      <xdr:nvPicPr>
        <xdr:cNvPr id="2" name="Picture 1">
          <a:extLst>
            <a:ext uri="{FF2B5EF4-FFF2-40B4-BE49-F238E27FC236}">
              <a16:creationId xmlns:a16="http://schemas.microsoft.com/office/drawing/2014/main" id="{0EFFDE78-038C-4C98-8F62-3A99599AF1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7326167"/>
          <a:ext cx="2608633" cy="1390673"/>
        </a:xfrm>
        <a:prstGeom prst="rect">
          <a:avLst/>
        </a:prstGeom>
      </xdr:spPr>
    </xdr:pic>
    <xdr:clientData/>
  </xdr:twoCellAnchor>
  <xdr:twoCellAnchor editAs="oneCell">
    <xdr:from>
      <xdr:col>4</xdr:col>
      <xdr:colOff>0</xdr:colOff>
      <xdr:row>140</xdr:row>
      <xdr:rowOff>0</xdr:rowOff>
    </xdr:from>
    <xdr:to>
      <xdr:col>6</xdr:col>
      <xdr:colOff>58645</xdr:colOff>
      <xdr:row>147</xdr:row>
      <xdr:rowOff>57173</xdr:rowOff>
    </xdr:to>
    <xdr:pic>
      <xdr:nvPicPr>
        <xdr:cNvPr id="3" name="Picture 2">
          <a:extLst>
            <a:ext uri="{FF2B5EF4-FFF2-40B4-BE49-F238E27FC236}">
              <a16:creationId xmlns:a16="http://schemas.microsoft.com/office/drawing/2014/main" id="{43BB3EE0-9866-46FE-B54F-C17B355ABAD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7326167"/>
          <a:ext cx="2566895" cy="1390673"/>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0</xdr:colOff>
      <xdr:row>221</xdr:row>
      <xdr:rowOff>0</xdr:rowOff>
    </xdr:from>
    <xdr:to>
      <xdr:col>2</xdr:col>
      <xdr:colOff>2671241</xdr:colOff>
      <xdr:row>228</xdr:row>
      <xdr:rowOff>141008</xdr:rowOff>
    </xdr:to>
    <xdr:pic>
      <xdr:nvPicPr>
        <xdr:cNvPr id="2" name="Picture 1">
          <a:extLst>
            <a:ext uri="{FF2B5EF4-FFF2-40B4-BE49-F238E27FC236}">
              <a16:creationId xmlns:a16="http://schemas.microsoft.com/office/drawing/2014/main" id="{74299E6C-4ABB-4765-B39C-56CCF4593B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4323000"/>
          <a:ext cx="2671241" cy="1474508"/>
        </a:xfrm>
        <a:prstGeom prst="rect">
          <a:avLst/>
        </a:prstGeom>
      </xdr:spPr>
    </xdr:pic>
    <xdr:clientData/>
  </xdr:twoCellAnchor>
  <xdr:twoCellAnchor editAs="oneCell">
    <xdr:from>
      <xdr:col>4</xdr:col>
      <xdr:colOff>0</xdr:colOff>
      <xdr:row>221</xdr:row>
      <xdr:rowOff>0</xdr:rowOff>
    </xdr:from>
    <xdr:to>
      <xdr:col>6</xdr:col>
      <xdr:colOff>116034</xdr:colOff>
      <xdr:row>228</xdr:row>
      <xdr:rowOff>116350</xdr:rowOff>
    </xdr:to>
    <xdr:pic>
      <xdr:nvPicPr>
        <xdr:cNvPr id="3" name="Picture 2">
          <a:extLst>
            <a:ext uri="{FF2B5EF4-FFF2-40B4-BE49-F238E27FC236}">
              <a16:creationId xmlns:a16="http://schemas.microsoft.com/office/drawing/2014/main" id="{4EBE7EBE-68EC-4881-A108-6798A7F244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4323000"/>
          <a:ext cx="2624284" cy="144985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2608633</xdr:colOff>
      <xdr:row>115</xdr:row>
      <xdr:rowOff>57173</xdr:rowOff>
    </xdr:to>
    <xdr:pic>
      <xdr:nvPicPr>
        <xdr:cNvPr id="2" name="Picture 1">
          <a:extLst>
            <a:ext uri="{FF2B5EF4-FFF2-40B4-BE49-F238E27FC236}">
              <a16:creationId xmlns:a16="http://schemas.microsoft.com/office/drawing/2014/main" id="{1B076513-2D82-414F-A5D0-16F3E53B83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230167"/>
          <a:ext cx="2608633" cy="1390673"/>
        </a:xfrm>
        <a:prstGeom prst="rect">
          <a:avLst/>
        </a:prstGeom>
      </xdr:spPr>
    </xdr:pic>
    <xdr:clientData/>
  </xdr:twoCellAnchor>
  <xdr:twoCellAnchor editAs="oneCell">
    <xdr:from>
      <xdr:col>4</xdr:col>
      <xdr:colOff>0</xdr:colOff>
      <xdr:row>108</xdr:row>
      <xdr:rowOff>0</xdr:rowOff>
    </xdr:from>
    <xdr:to>
      <xdr:col>6</xdr:col>
      <xdr:colOff>84731</xdr:colOff>
      <xdr:row>115</xdr:row>
      <xdr:rowOff>57173</xdr:rowOff>
    </xdr:to>
    <xdr:pic>
      <xdr:nvPicPr>
        <xdr:cNvPr id="3" name="Picture 2">
          <a:extLst>
            <a:ext uri="{FF2B5EF4-FFF2-40B4-BE49-F238E27FC236}">
              <a16:creationId xmlns:a16="http://schemas.microsoft.com/office/drawing/2014/main" id="{EC23C4E2-EF2F-4763-908E-FC1560B5E0A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230167"/>
          <a:ext cx="2592981" cy="1390673"/>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2608633</xdr:colOff>
      <xdr:row>115</xdr:row>
      <xdr:rowOff>57173</xdr:rowOff>
    </xdr:to>
    <xdr:pic>
      <xdr:nvPicPr>
        <xdr:cNvPr id="2" name="Picture 1">
          <a:extLst>
            <a:ext uri="{FF2B5EF4-FFF2-40B4-BE49-F238E27FC236}">
              <a16:creationId xmlns:a16="http://schemas.microsoft.com/office/drawing/2014/main" id="{E39A9BAB-F610-48D1-9A48-2C0D4559A6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230167"/>
          <a:ext cx="2608633" cy="1390673"/>
        </a:xfrm>
        <a:prstGeom prst="rect">
          <a:avLst/>
        </a:prstGeom>
      </xdr:spPr>
    </xdr:pic>
    <xdr:clientData/>
  </xdr:twoCellAnchor>
  <xdr:twoCellAnchor editAs="oneCell">
    <xdr:from>
      <xdr:col>4</xdr:col>
      <xdr:colOff>0</xdr:colOff>
      <xdr:row>108</xdr:row>
      <xdr:rowOff>0</xdr:rowOff>
    </xdr:from>
    <xdr:to>
      <xdr:col>6</xdr:col>
      <xdr:colOff>84731</xdr:colOff>
      <xdr:row>115</xdr:row>
      <xdr:rowOff>57173</xdr:rowOff>
    </xdr:to>
    <xdr:pic>
      <xdr:nvPicPr>
        <xdr:cNvPr id="3" name="Picture 2">
          <a:extLst>
            <a:ext uri="{FF2B5EF4-FFF2-40B4-BE49-F238E27FC236}">
              <a16:creationId xmlns:a16="http://schemas.microsoft.com/office/drawing/2014/main" id="{3F2E1AAD-CD72-45DB-91E6-6B32E9F4AB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230167"/>
          <a:ext cx="2592981" cy="1390673"/>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xdr:col>
      <xdr:colOff>0</xdr:colOff>
      <xdr:row>161</xdr:row>
      <xdr:rowOff>0</xdr:rowOff>
    </xdr:from>
    <xdr:to>
      <xdr:col>2</xdr:col>
      <xdr:colOff>2608633</xdr:colOff>
      <xdr:row>168</xdr:row>
      <xdr:rowOff>57173</xdr:rowOff>
    </xdr:to>
    <xdr:pic>
      <xdr:nvPicPr>
        <xdr:cNvPr id="2" name="Picture 1">
          <a:extLst>
            <a:ext uri="{FF2B5EF4-FFF2-40B4-BE49-F238E27FC236}">
              <a16:creationId xmlns:a16="http://schemas.microsoft.com/office/drawing/2014/main" id="{071990B9-7F6B-4BD7-80C2-165667D129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2607250"/>
          <a:ext cx="2608633" cy="1390673"/>
        </a:xfrm>
        <a:prstGeom prst="rect">
          <a:avLst/>
        </a:prstGeom>
      </xdr:spPr>
    </xdr:pic>
    <xdr:clientData/>
  </xdr:twoCellAnchor>
  <xdr:twoCellAnchor editAs="oneCell">
    <xdr:from>
      <xdr:col>4</xdr:col>
      <xdr:colOff>0</xdr:colOff>
      <xdr:row>161</xdr:row>
      <xdr:rowOff>0</xdr:rowOff>
    </xdr:from>
    <xdr:to>
      <xdr:col>6</xdr:col>
      <xdr:colOff>84731</xdr:colOff>
      <xdr:row>168</xdr:row>
      <xdr:rowOff>57173</xdr:rowOff>
    </xdr:to>
    <xdr:pic>
      <xdr:nvPicPr>
        <xdr:cNvPr id="3" name="Picture 2">
          <a:extLst>
            <a:ext uri="{FF2B5EF4-FFF2-40B4-BE49-F238E27FC236}">
              <a16:creationId xmlns:a16="http://schemas.microsoft.com/office/drawing/2014/main" id="{B3B05D9D-B969-48FD-B65B-1C46C0BFC8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2607250"/>
          <a:ext cx="2592981" cy="1390673"/>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0</xdr:colOff>
      <xdr:row>169</xdr:row>
      <xdr:rowOff>0</xdr:rowOff>
    </xdr:from>
    <xdr:to>
      <xdr:col>2</xdr:col>
      <xdr:colOff>2608633</xdr:colOff>
      <xdr:row>176</xdr:row>
      <xdr:rowOff>57173</xdr:rowOff>
    </xdr:to>
    <xdr:pic>
      <xdr:nvPicPr>
        <xdr:cNvPr id="2" name="Picture 1">
          <a:extLst>
            <a:ext uri="{FF2B5EF4-FFF2-40B4-BE49-F238E27FC236}">
              <a16:creationId xmlns:a16="http://schemas.microsoft.com/office/drawing/2014/main" id="{2A331FC3-A4B3-4B71-B4BC-B81431DDF0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4110083"/>
          <a:ext cx="2608633" cy="1390673"/>
        </a:xfrm>
        <a:prstGeom prst="rect">
          <a:avLst/>
        </a:prstGeom>
      </xdr:spPr>
    </xdr:pic>
    <xdr:clientData/>
  </xdr:twoCellAnchor>
  <xdr:twoCellAnchor editAs="oneCell">
    <xdr:from>
      <xdr:col>4</xdr:col>
      <xdr:colOff>0</xdr:colOff>
      <xdr:row>169</xdr:row>
      <xdr:rowOff>0</xdr:rowOff>
    </xdr:from>
    <xdr:to>
      <xdr:col>6</xdr:col>
      <xdr:colOff>58645</xdr:colOff>
      <xdr:row>176</xdr:row>
      <xdr:rowOff>57173</xdr:rowOff>
    </xdr:to>
    <xdr:pic>
      <xdr:nvPicPr>
        <xdr:cNvPr id="3" name="Picture 2">
          <a:extLst>
            <a:ext uri="{FF2B5EF4-FFF2-40B4-BE49-F238E27FC236}">
              <a16:creationId xmlns:a16="http://schemas.microsoft.com/office/drawing/2014/main" id="{933CA76E-1FEC-4A1A-97F4-1DB2ABB9C7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4110083"/>
          <a:ext cx="2566895" cy="1390673"/>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xdr:col>
      <xdr:colOff>0</xdr:colOff>
      <xdr:row>242</xdr:row>
      <xdr:rowOff>0</xdr:rowOff>
    </xdr:from>
    <xdr:to>
      <xdr:col>2</xdr:col>
      <xdr:colOff>2639936</xdr:colOff>
      <xdr:row>249</xdr:row>
      <xdr:rowOff>101556</xdr:rowOff>
    </xdr:to>
    <xdr:pic>
      <xdr:nvPicPr>
        <xdr:cNvPr id="2" name="Picture 1">
          <a:extLst>
            <a:ext uri="{FF2B5EF4-FFF2-40B4-BE49-F238E27FC236}">
              <a16:creationId xmlns:a16="http://schemas.microsoft.com/office/drawing/2014/main" id="{F66986E1-FC3F-4FB5-9B57-7037BEE419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8344667"/>
          <a:ext cx="2639936" cy="1435056"/>
        </a:xfrm>
        <a:prstGeom prst="rect">
          <a:avLst/>
        </a:prstGeom>
      </xdr:spPr>
    </xdr:pic>
    <xdr:clientData/>
  </xdr:twoCellAnchor>
  <xdr:twoCellAnchor editAs="oneCell">
    <xdr:from>
      <xdr:col>4</xdr:col>
      <xdr:colOff>0</xdr:colOff>
      <xdr:row>242</xdr:row>
      <xdr:rowOff>0</xdr:rowOff>
    </xdr:from>
    <xdr:to>
      <xdr:col>6</xdr:col>
      <xdr:colOff>84731</xdr:colOff>
      <xdr:row>249</xdr:row>
      <xdr:rowOff>81830</xdr:rowOff>
    </xdr:to>
    <xdr:pic>
      <xdr:nvPicPr>
        <xdr:cNvPr id="3" name="Picture 2">
          <a:extLst>
            <a:ext uri="{FF2B5EF4-FFF2-40B4-BE49-F238E27FC236}">
              <a16:creationId xmlns:a16="http://schemas.microsoft.com/office/drawing/2014/main" id="{36BA7DDE-A93A-47C6-9123-CF5EB5F0FC3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8344667"/>
          <a:ext cx="2592981" cy="141533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xdr:col>
      <xdr:colOff>0</xdr:colOff>
      <xdr:row>236</xdr:row>
      <xdr:rowOff>0</xdr:rowOff>
    </xdr:from>
    <xdr:to>
      <xdr:col>2</xdr:col>
      <xdr:colOff>2639936</xdr:colOff>
      <xdr:row>243</xdr:row>
      <xdr:rowOff>101556</xdr:rowOff>
    </xdr:to>
    <xdr:pic>
      <xdr:nvPicPr>
        <xdr:cNvPr id="2" name="Picture 1">
          <a:extLst>
            <a:ext uri="{FF2B5EF4-FFF2-40B4-BE49-F238E27FC236}">
              <a16:creationId xmlns:a16="http://schemas.microsoft.com/office/drawing/2014/main" id="{369BA630-7366-4B79-99DB-D74E60D825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7159333"/>
          <a:ext cx="2639936" cy="1435056"/>
        </a:xfrm>
        <a:prstGeom prst="rect">
          <a:avLst/>
        </a:prstGeom>
      </xdr:spPr>
    </xdr:pic>
    <xdr:clientData/>
  </xdr:twoCellAnchor>
  <xdr:twoCellAnchor editAs="oneCell">
    <xdr:from>
      <xdr:col>4</xdr:col>
      <xdr:colOff>0</xdr:colOff>
      <xdr:row>236</xdr:row>
      <xdr:rowOff>0</xdr:rowOff>
    </xdr:from>
    <xdr:to>
      <xdr:col>6</xdr:col>
      <xdr:colOff>84731</xdr:colOff>
      <xdr:row>243</xdr:row>
      <xdr:rowOff>81830</xdr:rowOff>
    </xdr:to>
    <xdr:pic>
      <xdr:nvPicPr>
        <xdr:cNvPr id="3" name="Picture 2">
          <a:extLst>
            <a:ext uri="{FF2B5EF4-FFF2-40B4-BE49-F238E27FC236}">
              <a16:creationId xmlns:a16="http://schemas.microsoft.com/office/drawing/2014/main" id="{178B095D-3802-4186-AF23-85229743D5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7159333"/>
          <a:ext cx="2592981" cy="141533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xdr:col>
      <xdr:colOff>0</xdr:colOff>
      <xdr:row>105</xdr:row>
      <xdr:rowOff>0</xdr:rowOff>
    </xdr:from>
    <xdr:to>
      <xdr:col>2</xdr:col>
      <xdr:colOff>2608633</xdr:colOff>
      <xdr:row>112</xdr:row>
      <xdr:rowOff>57173</xdr:rowOff>
    </xdr:to>
    <xdr:pic>
      <xdr:nvPicPr>
        <xdr:cNvPr id="2" name="Picture 1">
          <a:extLst>
            <a:ext uri="{FF2B5EF4-FFF2-40B4-BE49-F238E27FC236}">
              <a16:creationId xmlns:a16="http://schemas.microsoft.com/office/drawing/2014/main" id="{79EF85F4-D617-48BC-91A1-6B2D3569F0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547667"/>
          <a:ext cx="2608633" cy="1390673"/>
        </a:xfrm>
        <a:prstGeom prst="rect">
          <a:avLst/>
        </a:prstGeom>
      </xdr:spPr>
    </xdr:pic>
    <xdr:clientData/>
  </xdr:twoCellAnchor>
  <xdr:twoCellAnchor editAs="oneCell">
    <xdr:from>
      <xdr:col>4</xdr:col>
      <xdr:colOff>0</xdr:colOff>
      <xdr:row>105</xdr:row>
      <xdr:rowOff>0</xdr:rowOff>
    </xdr:from>
    <xdr:to>
      <xdr:col>6</xdr:col>
      <xdr:colOff>84731</xdr:colOff>
      <xdr:row>112</xdr:row>
      <xdr:rowOff>57173</xdr:rowOff>
    </xdr:to>
    <xdr:pic>
      <xdr:nvPicPr>
        <xdr:cNvPr id="3" name="Picture 2">
          <a:extLst>
            <a:ext uri="{FF2B5EF4-FFF2-40B4-BE49-F238E27FC236}">
              <a16:creationId xmlns:a16="http://schemas.microsoft.com/office/drawing/2014/main" id="{85A21C27-9E70-439F-AEDC-FF9613FE52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547667"/>
          <a:ext cx="2592981" cy="139067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0</xdr:colOff>
      <xdr:row>152</xdr:row>
      <xdr:rowOff>0</xdr:rowOff>
    </xdr:from>
    <xdr:to>
      <xdr:col>2</xdr:col>
      <xdr:colOff>2608633</xdr:colOff>
      <xdr:row>159</xdr:row>
      <xdr:rowOff>57173</xdr:rowOff>
    </xdr:to>
    <xdr:pic>
      <xdr:nvPicPr>
        <xdr:cNvPr id="2" name="Picture 1">
          <a:extLst>
            <a:ext uri="{FF2B5EF4-FFF2-40B4-BE49-F238E27FC236}">
              <a16:creationId xmlns:a16="http://schemas.microsoft.com/office/drawing/2014/main" id="{9F008414-8D88-4CBF-A11C-E66EC89117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0501167"/>
          <a:ext cx="2608633" cy="1390673"/>
        </a:xfrm>
        <a:prstGeom prst="rect">
          <a:avLst/>
        </a:prstGeom>
      </xdr:spPr>
    </xdr:pic>
    <xdr:clientData/>
  </xdr:twoCellAnchor>
  <xdr:twoCellAnchor editAs="oneCell">
    <xdr:from>
      <xdr:col>4</xdr:col>
      <xdr:colOff>0</xdr:colOff>
      <xdr:row>152</xdr:row>
      <xdr:rowOff>0</xdr:rowOff>
    </xdr:from>
    <xdr:to>
      <xdr:col>6</xdr:col>
      <xdr:colOff>84731</xdr:colOff>
      <xdr:row>159</xdr:row>
      <xdr:rowOff>57173</xdr:rowOff>
    </xdr:to>
    <xdr:pic>
      <xdr:nvPicPr>
        <xdr:cNvPr id="3" name="Picture 2">
          <a:extLst>
            <a:ext uri="{FF2B5EF4-FFF2-40B4-BE49-F238E27FC236}">
              <a16:creationId xmlns:a16="http://schemas.microsoft.com/office/drawing/2014/main" id="{CCA41CC7-43FF-482D-A019-6291C82060F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0501167"/>
          <a:ext cx="2592981" cy="1390673"/>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2608633</xdr:colOff>
      <xdr:row>135</xdr:row>
      <xdr:rowOff>57173</xdr:rowOff>
    </xdr:to>
    <xdr:pic>
      <xdr:nvPicPr>
        <xdr:cNvPr id="2" name="Picture 1">
          <a:extLst>
            <a:ext uri="{FF2B5EF4-FFF2-40B4-BE49-F238E27FC236}">
              <a16:creationId xmlns:a16="http://schemas.microsoft.com/office/drawing/2014/main" id="{6BA806A4-42FB-4AAD-BE8D-ED8D3B4DE9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040167"/>
          <a:ext cx="2608633" cy="1390673"/>
        </a:xfrm>
        <a:prstGeom prst="rect">
          <a:avLst/>
        </a:prstGeom>
      </xdr:spPr>
    </xdr:pic>
    <xdr:clientData/>
  </xdr:twoCellAnchor>
  <xdr:twoCellAnchor editAs="oneCell">
    <xdr:from>
      <xdr:col>4</xdr:col>
      <xdr:colOff>0</xdr:colOff>
      <xdr:row>128</xdr:row>
      <xdr:rowOff>0</xdr:rowOff>
    </xdr:from>
    <xdr:to>
      <xdr:col>6</xdr:col>
      <xdr:colOff>84731</xdr:colOff>
      <xdr:row>135</xdr:row>
      <xdr:rowOff>57173</xdr:rowOff>
    </xdr:to>
    <xdr:pic>
      <xdr:nvPicPr>
        <xdr:cNvPr id="3" name="Picture 2">
          <a:extLst>
            <a:ext uri="{FF2B5EF4-FFF2-40B4-BE49-F238E27FC236}">
              <a16:creationId xmlns:a16="http://schemas.microsoft.com/office/drawing/2014/main" id="{90513964-612A-455D-800A-160FBF15790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5040167"/>
          <a:ext cx="2592981" cy="1390673"/>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0</xdr:colOff>
      <xdr:row>372</xdr:row>
      <xdr:rowOff>0</xdr:rowOff>
    </xdr:from>
    <xdr:to>
      <xdr:col>2</xdr:col>
      <xdr:colOff>2608633</xdr:colOff>
      <xdr:row>379</xdr:row>
      <xdr:rowOff>57173</xdr:rowOff>
    </xdr:to>
    <xdr:pic>
      <xdr:nvPicPr>
        <xdr:cNvPr id="2" name="Picture 1">
          <a:extLst>
            <a:ext uri="{FF2B5EF4-FFF2-40B4-BE49-F238E27FC236}">
              <a16:creationId xmlns:a16="http://schemas.microsoft.com/office/drawing/2014/main" id="{524D30CD-32BB-4F02-92CF-D3B2B2F1F1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71723250"/>
          <a:ext cx="2608633" cy="1390673"/>
        </a:xfrm>
        <a:prstGeom prst="rect">
          <a:avLst/>
        </a:prstGeom>
      </xdr:spPr>
    </xdr:pic>
    <xdr:clientData/>
  </xdr:twoCellAnchor>
  <xdr:twoCellAnchor editAs="oneCell">
    <xdr:from>
      <xdr:col>4</xdr:col>
      <xdr:colOff>0</xdr:colOff>
      <xdr:row>372</xdr:row>
      <xdr:rowOff>0</xdr:rowOff>
    </xdr:from>
    <xdr:to>
      <xdr:col>6</xdr:col>
      <xdr:colOff>58645</xdr:colOff>
      <xdr:row>379</xdr:row>
      <xdr:rowOff>57173</xdr:rowOff>
    </xdr:to>
    <xdr:pic>
      <xdr:nvPicPr>
        <xdr:cNvPr id="3" name="Picture 2">
          <a:extLst>
            <a:ext uri="{FF2B5EF4-FFF2-40B4-BE49-F238E27FC236}">
              <a16:creationId xmlns:a16="http://schemas.microsoft.com/office/drawing/2014/main" id="{AA1065EC-49A6-4475-9D14-B2FBB8F2918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71723250"/>
          <a:ext cx="2566895" cy="139067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0</xdr:colOff>
      <xdr:row>101</xdr:row>
      <xdr:rowOff>0</xdr:rowOff>
    </xdr:from>
    <xdr:to>
      <xdr:col>2</xdr:col>
      <xdr:colOff>2608632</xdr:colOff>
      <xdr:row>108</xdr:row>
      <xdr:rowOff>121282</xdr:rowOff>
    </xdr:to>
    <xdr:pic>
      <xdr:nvPicPr>
        <xdr:cNvPr id="2" name="Picture 1">
          <a:extLst>
            <a:ext uri="{FF2B5EF4-FFF2-40B4-BE49-F238E27FC236}">
              <a16:creationId xmlns:a16="http://schemas.microsoft.com/office/drawing/2014/main" id="{C27C3878-6BE7-429A-A838-7F7ADF1B4F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785667"/>
          <a:ext cx="2608632" cy="1454782"/>
        </a:xfrm>
        <a:prstGeom prst="rect">
          <a:avLst/>
        </a:prstGeom>
      </xdr:spPr>
    </xdr:pic>
    <xdr:clientData/>
  </xdr:twoCellAnchor>
  <xdr:twoCellAnchor editAs="oneCell">
    <xdr:from>
      <xdr:col>4</xdr:col>
      <xdr:colOff>0</xdr:colOff>
      <xdr:row>101</xdr:row>
      <xdr:rowOff>0</xdr:rowOff>
    </xdr:from>
    <xdr:to>
      <xdr:col>6</xdr:col>
      <xdr:colOff>105600</xdr:colOff>
      <xdr:row>108</xdr:row>
      <xdr:rowOff>62104</xdr:rowOff>
    </xdr:to>
    <xdr:pic>
      <xdr:nvPicPr>
        <xdr:cNvPr id="3" name="Picture 2">
          <a:extLst>
            <a:ext uri="{FF2B5EF4-FFF2-40B4-BE49-F238E27FC236}">
              <a16:creationId xmlns:a16="http://schemas.microsoft.com/office/drawing/2014/main" id="{9FBED13C-2641-4ECC-AEDE-0130FE54676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0785667"/>
          <a:ext cx="2613850" cy="1395604"/>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xdr:col>
      <xdr:colOff>0</xdr:colOff>
      <xdr:row>103</xdr:row>
      <xdr:rowOff>0</xdr:rowOff>
    </xdr:from>
    <xdr:to>
      <xdr:col>2</xdr:col>
      <xdr:colOff>2608632</xdr:colOff>
      <xdr:row>110</xdr:row>
      <xdr:rowOff>121282</xdr:rowOff>
    </xdr:to>
    <xdr:pic>
      <xdr:nvPicPr>
        <xdr:cNvPr id="2" name="Picture 1">
          <a:extLst>
            <a:ext uri="{FF2B5EF4-FFF2-40B4-BE49-F238E27FC236}">
              <a16:creationId xmlns:a16="http://schemas.microsoft.com/office/drawing/2014/main" id="{AD4EE16D-1348-42AE-9FD1-6572C7C35D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166667"/>
          <a:ext cx="2608632" cy="1454782"/>
        </a:xfrm>
        <a:prstGeom prst="rect">
          <a:avLst/>
        </a:prstGeom>
      </xdr:spPr>
    </xdr:pic>
    <xdr:clientData/>
  </xdr:twoCellAnchor>
  <xdr:twoCellAnchor editAs="oneCell">
    <xdr:from>
      <xdr:col>4</xdr:col>
      <xdr:colOff>0</xdr:colOff>
      <xdr:row>103</xdr:row>
      <xdr:rowOff>0</xdr:rowOff>
    </xdr:from>
    <xdr:to>
      <xdr:col>6</xdr:col>
      <xdr:colOff>105600</xdr:colOff>
      <xdr:row>110</xdr:row>
      <xdr:rowOff>62104</xdr:rowOff>
    </xdr:to>
    <xdr:pic>
      <xdr:nvPicPr>
        <xdr:cNvPr id="3" name="Picture 2">
          <a:extLst>
            <a:ext uri="{FF2B5EF4-FFF2-40B4-BE49-F238E27FC236}">
              <a16:creationId xmlns:a16="http://schemas.microsoft.com/office/drawing/2014/main" id="{F42BB48A-86CF-4082-B434-C4A89C216C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166667"/>
          <a:ext cx="2613850" cy="1395604"/>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xdr:col>
      <xdr:colOff>2608632</xdr:colOff>
      <xdr:row>122</xdr:row>
      <xdr:rowOff>121282</xdr:rowOff>
    </xdr:to>
    <xdr:pic>
      <xdr:nvPicPr>
        <xdr:cNvPr id="2" name="Picture 1">
          <a:extLst>
            <a:ext uri="{FF2B5EF4-FFF2-40B4-BE49-F238E27FC236}">
              <a16:creationId xmlns:a16="http://schemas.microsoft.com/office/drawing/2014/main" id="{CF7F0E84-45AC-471F-913F-44E782559E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452667"/>
          <a:ext cx="2608632" cy="1454782"/>
        </a:xfrm>
        <a:prstGeom prst="rect">
          <a:avLst/>
        </a:prstGeom>
      </xdr:spPr>
    </xdr:pic>
    <xdr:clientData/>
  </xdr:twoCellAnchor>
  <xdr:twoCellAnchor editAs="oneCell">
    <xdr:from>
      <xdr:col>4</xdr:col>
      <xdr:colOff>0</xdr:colOff>
      <xdr:row>115</xdr:row>
      <xdr:rowOff>0</xdr:rowOff>
    </xdr:from>
    <xdr:to>
      <xdr:col>6</xdr:col>
      <xdr:colOff>105600</xdr:colOff>
      <xdr:row>122</xdr:row>
      <xdr:rowOff>62104</xdr:rowOff>
    </xdr:to>
    <xdr:pic>
      <xdr:nvPicPr>
        <xdr:cNvPr id="3" name="Picture 2">
          <a:extLst>
            <a:ext uri="{FF2B5EF4-FFF2-40B4-BE49-F238E27FC236}">
              <a16:creationId xmlns:a16="http://schemas.microsoft.com/office/drawing/2014/main" id="{AF351BD9-C868-49A7-A5E2-516AC35AC4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3452667"/>
          <a:ext cx="2613850" cy="1395604"/>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2608632</xdr:colOff>
      <xdr:row>115</xdr:row>
      <xdr:rowOff>121282</xdr:rowOff>
    </xdr:to>
    <xdr:pic>
      <xdr:nvPicPr>
        <xdr:cNvPr id="2" name="Picture 1">
          <a:extLst>
            <a:ext uri="{FF2B5EF4-FFF2-40B4-BE49-F238E27FC236}">
              <a16:creationId xmlns:a16="http://schemas.microsoft.com/office/drawing/2014/main" id="{03CE6670-A7C0-4B7C-9A0C-B556DAAEA6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2119167"/>
          <a:ext cx="2608632" cy="1454782"/>
        </a:xfrm>
        <a:prstGeom prst="rect">
          <a:avLst/>
        </a:prstGeom>
      </xdr:spPr>
    </xdr:pic>
    <xdr:clientData/>
  </xdr:twoCellAnchor>
  <xdr:twoCellAnchor editAs="oneCell">
    <xdr:from>
      <xdr:col>4</xdr:col>
      <xdr:colOff>0</xdr:colOff>
      <xdr:row>108</xdr:row>
      <xdr:rowOff>0</xdr:rowOff>
    </xdr:from>
    <xdr:to>
      <xdr:col>6</xdr:col>
      <xdr:colOff>105600</xdr:colOff>
      <xdr:row>115</xdr:row>
      <xdr:rowOff>62104</xdr:rowOff>
    </xdr:to>
    <xdr:pic>
      <xdr:nvPicPr>
        <xdr:cNvPr id="3" name="Picture 2">
          <a:extLst>
            <a:ext uri="{FF2B5EF4-FFF2-40B4-BE49-F238E27FC236}">
              <a16:creationId xmlns:a16="http://schemas.microsoft.com/office/drawing/2014/main" id="{67DCB789-82D6-4C2B-B59B-CC84AB9F399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2119167"/>
          <a:ext cx="2613850" cy="1395604"/>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0</xdr:colOff>
      <xdr:row>118</xdr:row>
      <xdr:rowOff>0</xdr:rowOff>
    </xdr:from>
    <xdr:to>
      <xdr:col>2</xdr:col>
      <xdr:colOff>2608632</xdr:colOff>
      <xdr:row>125</xdr:row>
      <xdr:rowOff>121282</xdr:rowOff>
    </xdr:to>
    <xdr:pic>
      <xdr:nvPicPr>
        <xdr:cNvPr id="2" name="Picture 1">
          <a:extLst>
            <a:ext uri="{FF2B5EF4-FFF2-40B4-BE49-F238E27FC236}">
              <a16:creationId xmlns:a16="http://schemas.microsoft.com/office/drawing/2014/main" id="{71C8B455-F545-4DF7-B32C-87336330AD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4024167"/>
          <a:ext cx="2608632" cy="1454782"/>
        </a:xfrm>
        <a:prstGeom prst="rect">
          <a:avLst/>
        </a:prstGeom>
      </xdr:spPr>
    </xdr:pic>
    <xdr:clientData/>
  </xdr:twoCellAnchor>
  <xdr:twoCellAnchor editAs="oneCell">
    <xdr:from>
      <xdr:col>4</xdr:col>
      <xdr:colOff>0</xdr:colOff>
      <xdr:row>118</xdr:row>
      <xdr:rowOff>0</xdr:rowOff>
    </xdr:from>
    <xdr:to>
      <xdr:col>6</xdr:col>
      <xdr:colOff>105600</xdr:colOff>
      <xdr:row>125</xdr:row>
      <xdr:rowOff>62104</xdr:rowOff>
    </xdr:to>
    <xdr:pic>
      <xdr:nvPicPr>
        <xdr:cNvPr id="3" name="Picture 2">
          <a:extLst>
            <a:ext uri="{FF2B5EF4-FFF2-40B4-BE49-F238E27FC236}">
              <a16:creationId xmlns:a16="http://schemas.microsoft.com/office/drawing/2014/main" id="{49E8BCEC-4207-4F86-8B51-9640B42A88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4024167"/>
          <a:ext cx="2613850" cy="1395604"/>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1</xdr:col>
      <xdr:colOff>0</xdr:colOff>
      <xdr:row>116</xdr:row>
      <xdr:rowOff>0</xdr:rowOff>
    </xdr:from>
    <xdr:to>
      <xdr:col>2</xdr:col>
      <xdr:colOff>2608632</xdr:colOff>
      <xdr:row>123</xdr:row>
      <xdr:rowOff>121282</xdr:rowOff>
    </xdr:to>
    <xdr:pic>
      <xdr:nvPicPr>
        <xdr:cNvPr id="2" name="Picture 1">
          <a:extLst>
            <a:ext uri="{FF2B5EF4-FFF2-40B4-BE49-F238E27FC236}">
              <a16:creationId xmlns:a16="http://schemas.microsoft.com/office/drawing/2014/main" id="{1A47C05A-FF83-426D-A7D5-3DCE4B2C71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643167"/>
          <a:ext cx="2608632" cy="1454782"/>
        </a:xfrm>
        <a:prstGeom prst="rect">
          <a:avLst/>
        </a:prstGeom>
      </xdr:spPr>
    </xdr:pic>
    <xdr:clientData/>
  </xdr:twoCellAnchor>
  <xdr:twoCellAnchor editAs="oneCell">
    <xdr:from>
      <xdr:col>4</xdr:col>
      <xdr:colOff>0</xdr:colOff>
      <xdr:row>116</xdr:row>
      <xdr:rowOff>0</xdr:rowOff>
    </xdr:from>
    <xdr:to>
      <xdr:col>6</xdr:col>
      <xdr:colOff>105600</xdr:colOff>
      <xdr:row>123</xdr:row>
      <xdr:rowOff>62104</xdr:rowOff>
    </xdr:to>
    <xdr:pic>
      <xdr:nvPicPr>
        <xdr:cNvPr id="3" name="Picture 2">
          <a:extLst>
            <a:ext uri="{FF2B5EF4-FFF2-40B4-BE49-F238E27FC236}">
              <a16:creationId xmlns:a16="http://schemas.microsoft.com/office/drawing/2014/main" id="{7302938E-32B4-410B-B6DC-432AA6F02AB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3643167"/>
          <a:ext cx="2613850" cy="1395604"/>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xdr:col>
      <xdr:colOff>2608632</xdr:colOff>
      <xdr:row>122</xdr:row>
      <xdr:rowOff>121282</xdr:rowOff>
    </xdr:to>
    <xdr:pic>
      <xdr:nvPicPr>
        <xdr:cNvPr id="2" name="Picture 1">
          <a:extLst>
            <a:ext uri="{FF2B5EF4-FFF2-40B4-BE49-F238E27FC236}">
              <a16:creationId xmlns:a16="http://schemas.microsoft.com/office/drawing/2014/main" id="{C531DE83-2B9D-4BA4-93BD-1E4ACDE8DC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452667"/>
          <a:ext cx="2608632" cy="1454782"/>
        </a:xfrm>
        <a:prstGeom prst="rect">
          <a:avLst/>
        </a:prstGeom>
      </xdr:spPr>
    </xdr:pic>
    <xdr:clientData/>
  </xdr:twoCellAnchor>
  <xdr:twoCellAnchor editAs="oneCell">
    <xdr:from>
      <xdr:col>4</xdr:col>
      <xdr:colOff>0</xdr:colOff>
      <xdr:row>115</xdr:row>
      <xdr:rowOff>0</xdr:rowOff>
    </xdr:from>
    <xdr:to>
      <xdr:col>6</xdr:col>
      <xdr:colOff>105600</xdr:colOff>
      <xdr:row>122</xdr:row>
      <xdr:rowOff>62104</xdr:rowOff>
    </xdr:to>
    <xdr:pic>
      <xdr:nvPicPr>
        <xdr:cNvPr id="3" name="Picture 2">
          <a:extLst>
            <a:ext uri="{FF2B5EF4-FFF2-40B4-BE49-F238E27FC236}">
              <a16:creationId xmlns:a16="http://schemas.microsoft.com/office/drawing/2014/main" id="{AFA54065-DFCB-4167-AC32-A862439A666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3452667"/>
          <a:ext cx="2613850" cy="1395604"/>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1</xdr:col>
      <xdr:colOff>0</xdr:colOff>
      <xdr:row>99</xdr:row>
      <xdr:rowOff>0</xdr:rowOff>
    </xdr:from>
    <xdr:to>
      <xdr:col>2</xdr:col>
      <xdr:colOff>2608632</xdr:colOff>
      <xdr:row>106</xdr:row>
      <xdr:rowOff>121282</xdr:rowOff>
    </xdr:to>
    <xdr:pic>
      <xdr:nvPicPr>
        <xdr:cNvPr id="2" name="Picture 1">
          <a:extLst>
            <a:ext uri="{FF2B5EF4-FFF2-40B4-BE49-F238E27FC236}">
              <a16:creationId xmlns:a16="http://schemas.microsoft.com/office/drawing/2014/main" id="{D407FD8B-0AB9-41D7-BE01-0268B137C0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404667"/>
          <a:ext cx="2608632" cy="1454782"/>
        </a:xfrm>
        <a:prstGeom prst="rect">
          <a:avLst/>
        </a:prstGeom>
      </xdr:spPr>
    </xdr:pic>
    <xdr:clientData/>
  </xdr:twoCellAnchor>
  <xdr:twoCellAnchor editAs="oneCell">
    <xdr:from>
      <xdr:col>4</xdr:col>
      <xdr:colOff>0</xdr:colOff>
      <xdr:row>99</xdr:row>
      <xdr:rowOff>0</xdr:rowOff>
    </xdr:from>
    <xdr:to>
      <xdr:col>6</xdr:col>
      <xdr:colOff>131687</xdr:colOff>
      <xdr:row>106</xdr:row>
      <xdr:rowOff>57173</xdr:rowOff>
    </xdr:to>
    <xdr:pic>
      <xdr:nvPicPr>
        <xdr:cNvPr id="3" name="Picture 2">
          <a:extLst>
            <a:ext uri="{FF2B5EF4-FFF2-40B4-BE49-F238E27FC236}">
              <a16:creationId xmlns:a16="http://schemas.microsoft.com/office/drawing/2014/main" id="{D66ADDEC-89A6-4579-8165-4469786DF91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0404667"/>
          <a:ext cx="2639937" cy="1390673"/>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xdr:col>
      <xdr:colOff>2608632</xdr:colOff>
      <xdr:row>122</xdr:row>
      <xdr:rowOff>121282</xdr:rowOff>
    </xdr:to>
    <xdr:pic>
      <xdr:nvPicPr>
        <xdr:cNvPr id="2" name="Picture 1">
          <a:extLst>
            <a:ext uri="{FF2B5EF4-FFF2-40B4-BE49-F238E27FC236}">
              <a16:creationId xmlns:a16="http://schemas.microsoft.com/office/drawing/2014/main" id="{C180C1AA-F50D-40DA-89A0-4486274ED3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452667"/>
          <a:ext cx="2608632" cy="1454782"/>
        </a:xfrm>
        <a:prstGeom prst="rect">
          <a:avLst/>
        </a:prstGeom>
      </xdr:spPr>
    </xdr:pic>
    <xdr:clientData/>
  </xdr:twoCellAnchor>
  <xdr:twoCellAnchor editAs="oneCell">
    <xdr:from>
      <xdr:col>4</xdr:col>
      <xdr:colOff>0</xdr:colOff>
      <xdr:row>115</xdr:row>
      <xdr:rowOff>0</xdr:rowOff>
    </xdr:from>
    <xdr:to>
      <xdr:col>6</xdr:col>
      <xdr:colOff>105600</xdr:colOff>
      <xdr:row>122</xdr:row>
      <xdr:rowOff>62104</xdr:rowOff>
    </xdr:to>
    <xdr:pic>
      <xdr:nvPicPr>
        <xdr:cNvPr id="3" name="Picture 2">
          <a:extLst>
            <a:ext uri="{FF2B5EF4-FFF2-40B4-BE49-F238E27FC236}">
              <a16:creationId xmlns:a16="http://schemas.microsoft.com/office/drawing/2014/main" id="{FAC274A2-D0FF-4C45-8191-1D0DA912E03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3452667"/>
          <a:ext cx="2613850" cy="1395604"/>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1</xdr:col>
      <xdr:colOff>0</xdr:colOff>
      <xdr:row>173</xdr:row>
      <xdr:rowOff>0</xdr:rowOff>
    </xdr:from>
    <xdr:to>
      <xdr:col>2</xdr:col>
      <xdr:colOff>2608633</xdr:colOff>
      <xdr:row>180</xdr:row>
      <xdr:rowOff>57173</xdr:rowOff>
    </xdr:to>
    <xdr:pic>
      <xdr:nvPicPr>
        <xdr:cNvPr id="2" name="Picture 1">
          <a:extLst>
            <a:ext uri="{FF2B5EF4-FFF2-40B4-BE49-F238E27FC236}">
              <a16:creationId xmlns:a16="http://schemas.microsoft.com/office/drawing/2014/main" id="{556FFB0A-4A3E-4BF9-B229-C5DA4F3714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4501667"/>
          <a:ext cx="2608633" cy="1390673"/>
        </a:xfrm>
        <a:prstGeom prst="rect">
          <a:avLst/>
        </a:prstGeom>
      </xdr:spPr>
    </xdr:pic>
    <xdr:clientData/>
  </xdr:twoCellAnchor>
  <xdr:twoCellAnchor editAs="oneCell">
    <xdr:from>
      <xdr:col>4</xdr:col>
      <xdr:colOff>0</xdr:colOff>
      <xdr:row>173</xdr:row>
      <xdr:rowOff>0</xdr:rowOff>
    </xdr:from>
    <xdr:to>
      <xdr:col>6</xdr:col>
      <xdr:colOff>84731</xdr:colOff>
      <xdr:row>180</xdr:row>
      <xdr:rowOff>57173</xdr:rowOff>
    </xdr:to>
    <xdr:pic>
      <xdr:nvPicPr>
        <xdr:cNvPr id="3" name="Picture 2">
          <a:extLst>
            <a:ext uri="{FF2B5EF4-FFF2-40B4-BE49-F238E27FC236}">
              <a16:creationId xmlns:a16="http://schemas.microsoft.com/office/drawing/2014/main" id="{943A6053-70EB-4C6C-9434-584A08854BA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4501667"/>
          <a:ext cx="2592981" cy="1390673"/>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1</xdr:col>
      <xdr:colOff>0</xdr:colOff>
      <xdr:row>124</xdr:row>
      <xdr:rowOff>0</xdr:rowOff>
    </xdr:from>
    <xdr:to>
      <xdr:col>2</xdr:col>
      <xdr:colOff>2671241</xdr:colOff>
      <xdr:row>131</xdr:row>
      <xdr:rowOff>141008</xdr:rowOff>
    </xdr:to>
    <xdr:pic>
      <xdr:nvPicPr>
        <xdr:cNvPr id="2" name="Picture 1">
          <a:extLst>
            <a:ext uri="{FF2B5EF4-FFF2-40B4-BE49-F238E27FC236}">
              <a16:creationId xmlns:a16="http://schemas.microsoft.com/office/drawing/2014/main" id="{2205074F-8525-4833-97D5-6E37E4A40A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167167"/>
          <a:ext cx="2671241" cy="1474508"/>
        </a:xfrm>
        <a:prstGeom prst="rect">
          <a:avLst/>
        </a:prstGeom>
      </xdr:spPr>
    </xdr:pic>
    <xdr:clientData/>
  </xdr:twoCellAnchor>
  <xdr:twoCellAnchor editAs="oneCell">
    <xdr:from>
      <xdr:col>4</xdr:col>
      <xdr:colOff>0</xdr:colOff>
      <xdr:row>124</xdr:row>
      <xdr:rowOff>0</xdr:rowOff>
    </xdr:from>
    <xdr:to>
      <xdr:col>6</xdr:col>
      <xdr:colOff>105600</xdr:colOff>
      <xdr:row>131</xdr:row>
      <xdr:rowOff>62104</xdr:rowOff>
    </xdr:to>
    <xdr:pic>
      <xdr:nvPicPr>
        <xdr:cNvPr id="3" name="Picture 2">
          <a:extLst>
            <a:ext uri="{FF2B5EF4-FFF2-40B4-BE49-F238E27FC236}">
              <a16:creationId xmlns:a16="http://schemas.microsoft.com/office/drawing/2014/main" id="{B9CA9308-DFE9-459E-8747-CA7B82D3650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5167167"/>
          <a:ext cx="2613850" cy="1395604"/>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1</xdr:col>
      <xdr:colOff>0</xdr:colOff>
      <xdr:row>255</xdr:row>
      <xdr:rowOff>0</xdr:rowOff>
    </xdr:from>
    <xdr:to>
      <xdr:col>2</xdr:col>
      <xdr:colOff>2608633</xdr:colOff>
      <xdr:row>262</xdr:row>
      <xdr:rowOff>57173</xdr:rowOff>
    </xdr:to>
    <xdr:pic>
      <xdr:nvPicPr>
        <xdr:cNvPr id="2" name="Picture 1">
          <a:extLst>
            <a:ext uri="{FF2B5EF4-FFF2-40B4-BE49-F238E27FC236}">
              <a16:creationId xmlns:a16="http://schemas.microsoft.com/office/drawing/2014/main" id="{6C1935B8-8212-47B9-A22B-FA1A794066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0122667"/>
          <a:ext cx="2608633" cy="1390673"/>
        </a:xfrm>
        <a:prstGeom prst="rect">
          <a:avLst/>
        </a:prstGeom>
      </xdr:spPr>
    </xdr:pic>
    <xdr:clientData/>
  </xdr:twoCellAnchor>
  <xdr:twoCellAnchor editAs="oneCell">
    <xdr:from>
      <xdr:col>4</xdr:col>
      <xdr:colOff>0</xdr:colOff>
      <xdr:row>255</xdr:row>
      <xdr:rowOff>0</xdr:rowOff>
    </xdr:from>
    <xdr:to>
      <xdr:col>6</xdr:col>
      <xdr:colOff>84731</xdr:colOff>
      <xdr:row>262</xdr:row>
      <xdr:rowOff>57173</xdr:rowOff>
    </xdr:to>
    <xdr:pic>
      <xdr:nvPicPr>
        <xdr:cNvPr id="3" name="Picture 2">
          <a:extLst>
            <a:ext uri="{FF2B5EF4-FFF2-40B4-BE49-F238E27FC236}">
              <a16:creationId xmlns:a16="http://schemas.microsoft.com/office/drawing/2014/main" id="{879D4AAA-D682-4989-9020-CB2F103CA9F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50122667"/>
          <a:ext cx="2592981" cy="1390673"/>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1</xdr:col>
      <xdr:colOff>0</xdr:colOff>
      <xdr:row>356</xdr:row>
      <xdr:rowOff>0</xdr:rowOff>
    </xdr:from>
    <xdr:to>
      <xdr:col>2</xdr:col>
      <xdr:colOff>2608633</xdr:colOff>
      <xdr:row>363</xdr:row>
      <xdr:rowOff>57173</xdr:rowOff>
    </xdr:to>
    <xdr:pic>
      <xdr:nvPicPr>
        <xdr:cNvPr id="2" name="Picture 1">
          <a:extLst>
            <a:ext uri="{FF2B5EF4-FFF2-40B4-BE49-F238E27FC236}">
              <a16:creationId xmlns:a16="http://schemas.microsoft.com/office/drawing/2014/main" id="{09601DC3-C5CC-44B4-9501-D3C61E385B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9363167"/>
          <a:ext cx="2608633" cy="1390673"/>
        </a:xfrm>
        <a:prstGeom prst="rect">
          <a:avLst/>
        </a:prstGeom>
      </xdr:spPr>
    </xdr:pic>
    <xdr:clientData/>
  </xdr:twoCellAnchor>
  <xdr:twoCellAnchor editAs="oneCell">
    <xdr:from>
      <xdr:col>4</xdr:col>
      <xdr:colOff>0</xdr:colOff>
      <xdr:row>356</xdr:row>
      <xdr:rowOff>0</xdr:rowOff>
    </xdr:from>
    <xdr:to>
      <xdr:col>6</xdr:col>
      <xdr:colOff>84731</xdr:colOff>
      <xdr:row>363</xdr:row>
      <xdr:rowOff>57173</xdr:rowOff>
    </xdr:to>
    <xdr:pic>
      <xdr:nvPicPr>
        <xdr:cNvPr id="3" name="Picture 2">
          <a:extLst>
            <a:ext uri="{FF2B5EF4-FFF2-40B4-BE49-F238E27FC236}">
              <a16:creationId xmlns:a16="http://schemas.microsoft.com/office/drawing/2014/main" id="{4FF3BBA2-8D10-411F-B42A-3232D3BB5FA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69363167"/>
          <a:ext cx="2592981" cy="1390673"/>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1</xdr:col>
      <xdr:colOff>0</xdr:colOff>
      <xdr:row>101</xdr:row>
      <xdr:rowOff>0</xdr:rowOff>
    </xdr:from>
    <xdr:to>
      <xdr:col>2</xdr:col>
      <xdr:colOff>2613851</xdr:colOff>
      <xdr:row>108</xdr:row>
      <xdr:rowOff>67036</xdr:rowOff>
    </xdr:to>
    <xdr:pic>
      <xdr:nvPicPr>
        <xdr:cNvPr id="2" name="Picture 1">
          <a:extLst>
            <a:ext uri="{FF2B5EF4-FFF2-40B4-BE49-F238E27FC236}">
              <a16:creationId xmlns:a16="http://schemas.microsoft.com/office/drawing/2014/main" id="{6908555D-BFF8-41C4-8122-50D472CD00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785667"/>
          <a:ext cx="2613851" cy="1400536"/>
        </a:xfrm>
        <a:prstGeom prst="rect">
          <a:avLst/>
        </a:prstGeom>
      </xdr:spPr>
    </xdr:pic>
    <xdr:clientData/>
  </xdr:twoCellAnchor>
  <xdr:twoCellAnchor editAs="oneCell">
    <xdr:from>
      <xdr:col>4</xdr:col>
      <xdr:colOff>0</xdr:colOff>
      <xdr:row>101</xdr:row>
      <xdr:rowOff>0</xdr:rowOff>
    </xdr:from>
    <xdr:to>
      <xdr:col>6</xdr:col>
      <xdr:colOff>105600</xdr:colOff>
      <xdr:row>108</xdr:row>
      <xdr:rowOff>62104</xdr:rowOff>
    </xdr:to>
    <xdr:pic>
      <xdr:nvPicPr>
        <xdr:cNvPr id="3" name="Picture 2">
          <a:extLst>
            <a:ext uri="{FF2B5EF4-FFF2-40B4-BE49-F238E27FC236}">
              <a16:creationId xmlns:a16="http://schemas.microsoft.com/office/drawing/2014/main" id="{E8F2F217-828C-4E45-B056-E929C82C8B0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0785667"/>
          <a:ext cx="2613850" cy="1395604"/>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1</xdr:col>
      <xdr:colOff>0</xdr:colOff>
      <xdr:row>101</xdr:row>
      <xdr:rowOff>0</xdr:rowOff>
    </xdr:from>
    <xdr:to>
      <xdr:col>2</xdr:col>
      <xdr:colOff>2671241</xdr:colOff>
      <xdr:row>108</xdr:row>
      <xdr:rowOff>141008</xdr:rowOff>
    </xdr:to>
    <xdr:pic>
      <xdr:nvPicPr>
        <xdr:cNvPr id="2" name="Picture 1">
          <a:extLst>
            <a:ext uri="{FF2B5EF4-FFF2-40B4-BE49-F238E27FC236}">
              <a16:creationId xmlns:a16="http://schemas.microsoft.com/office/drawing/2014/main" id="{078E2F44-99A8-4DED-95BC-524FFA07A2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785667"/>
          <a:ext cx="2671241" cy="1474508"/>
        </a:xfrm>
        <a:prstGeom prst="rect">
          <a:avLst/>
        </a:prstGeom>
      </xdr:spPr>
    </xdr:pic>
    <xdr:clientData/>
  </xdr:twoCellAnchor>
  <xdr:twoCellAnchor editAs="oneCell">
    <xdr:from>
      <xdr:col>4</xdr:col>
      <xdr:colOff>0</xdr:colOff>
      <xdr:row>101</xdr:row>
      <xdr:rowOff>0</xdr:rowOff>
    </xdr:from>
    <xdr:to>
      <xdr:col>6</xdr:col>
      <xdr:colOff>116034</xdr:colOff>
      <xdr:row>108</xdr:row>
      <xdr:rowOff>116350</xdr:rowOff>
    </xdr:to>
    <xdr:pic>
      <xdr:nvPicPr>
        <xdr:cNvPr id="3" name="Picture 2">
          <a:extLst>
            <a:ext uri="{FF2B5EF4-FFF2-40B4-BE49-F238E27FC236}">
              <a16:creationId xmlns:a16="http://schemas.microsoft.com/office/drawing/2014/main" id="{F76CB972-F962-4197-87D8-84E411EC27E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0785667"/>
          <a:ext cx="2624284" cy="144985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1</xdr:col>
      <xdr:colOff>0</xdr:colOff>
      <xdr:row>125</xdr:row>
      <xdr:rowOff>0</xdr:rowOff>
    </xdr:from>
    <xdr:to>
      <xdr:col>2</xdr:col>
      <xdr:colOff>2671241</xdr:colOff>
      <xdr:row>132</xdr:row>
      <xdr:rowOff>141008</xdr:rowOff>
    </xdr:to>
    <xdr:pic>
      <xdr:nvPicPr>
        <xdr:cNvPr id="2" name="Picture 1">
          <a:extLst>
            <a:ext uri="{FF2B5EF4-FFF2-40B4-BE49-F238E27FC236}">
              <a16:creationId xmlns:a16="http://schemas.microsoft.com/office/drawing/2014/main" id="{BF7CC403-550D-4195-9737-67BF05BAA0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357667"/>
          <a:ext cx="2671241" cy="1474508"/>
        </a:xfrm>
        <a:prstGeom prst="rect">
          <a:avLst/>
        </a:prstGeom>
      </xdr:spPr>
    </xdr:pic>
    <xdr:clientData/>
  </xdr:twoCellAnchor>
  <xdr:twoCellAnchor editAs="oneCell">
    <xdr:from>
      <xdr:col>4</xdr:col>
      <xdr:colOff>0</xdr:colOff>
      <xdr:row>125</xdr:row>
      <xdr:rowOff>0</xdr:rowOff>
    </xdr:from>
    <xdr:to>
      <xdr:col>6</xdr:col>
      <xdr:colOff>116034</xdr:colOff>
      <xdr:row>132</xdr:row>
      <xdr:rowOff>116350</xdr:rowOff>
    </xdr:to>
    <xdr:pic>
      <xdr:nvPicPr>
        <xdr:cNvPr id="3" name="Picture 2">
          <a:extLst>
            <a:ext uri="{FF2B5EF4-FFF2-40B4-BE49-F238E27FC236}">
              <a16:creationId xmlns:a16="http://schemas.microsoft.com/office/drawing/2014/main" id="{05653941-7E93-4E6E-86CF-5FB4F1E5226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5357667"/>
          <a:ext cx="2624284" cy="144985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1</xdr:col>
      <xdr:colOff>0</xdr:colOff>
      <xdr:row>107</xdr:row>
      <xdr:rowOff>0</xdr:rowOff>
    </xdr:from>
    <xdr:to>
      <xdr:col>2</xdr:col>
      <xdr:colOff>2613851</xdr:colOff>
      <xdr:row>114</xdr:row>
      <xdr:rowOff>67036</xdr:rowOff>
    </xdr:to>
    <xdr:pic>
      <xdr:nvPicPr>
        <xdr:cNvPr id="2" name="Picture 1">
          <a:extLst>
            <a:ext uri="{FF2B5EF4-FFF2-40B4-BE49-F238E27FC236}">
              <a16:creationId xmlns:a16="http://schemas.microsoft.com/office/drawing/2014/main" id="{3325ED8F-2BE9-40E3-8384-426D5C5A96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928667"/>
          <a:ext cx="2613851" cy="1400536"/>
        </a:xfrm>
        <a:prstGeom prst="rect">
          <a:avLst/>
        </a:prstGeom>
      </xdr:spPr>
    </xdr:pic>
    <xdr:clientData/>
  </xdr:twoCellAnchor>
  <xdr:twoCellAnchor editAs="oneCell">
    <xdr:from>
      <xdr:col>4</xdr:col>
      <xdr:colOff>0</xdr:colOff>
      <xdr:row>107</xdr:row>
      <xdr:rowOff>0</xdr:rowOff>
    </xdr:from>
    <xdr:to>
      <xdr:col>6</xdr:col>
      <xdr:colOff>105600</xdr:colOff>
      <xdr:row>114</xdr:row>
      <xdr:rowOff>62104</xdr:rowOff>
    </xdr:to>
    <xdr:pic>
      <xdr:nvPicPr>
        <xdr:cNvPr id="3" name="Picture 2">
          <a:extLst>
            <a:ext uri="{FF2B5EF4-FFF2-40B4-BE49-F238E27FC236}">
              <a16:creationId xmlns:a16="http://schemas.microsoft.com/office/drawing/2014/main" id="{CB3839B8-8E52-477B-B647-49017391EF9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928667"/>
          <a:ext cx="2613850" cy="1395604"/>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1</xdr:col>
      <xdr:colOff>0</xdr:colOff>
      <xdr:row>223</xdr:row>
      <xdr:rowOff>0</xdr:rowOff>
    </xdr:from>
    <xdr:to>
      <xdr:col>2</xdr:col>
      <xdr:colOff>2608633</xdr:colOff>
      <xdr:row>230</xdr:row>
      <xdr:rowOff>57173</xdr:rowOff>
    </xdr:to>
    <xdr:pic>
      <xdr:nvPicPr>
        <xdr:cNvPr id="2" name="Picture 1">
          <a:extLst>
            <a:ext uri="{FF2B5EF4-FFF2-40B4-BE49-F238E27FC236}">
              <a16:creationId xmlns:a16="http://schemas.microsoft.com/office/drawing/2014/main" id="{FDB0BAF3-908D-41B2-93C8-3D5BDBF8FE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4185417"/>
          <a:ext cx="2608633" cy="1390673"/>
        </a:xfrm>
        <a:prstGeom prst="rect">
          <a:avLst/>
        </a:prstGeom>
      </xdr:spPr>
    </xdr:pic>
    <xdr:clientData/>
  </xdr:twoCellAnchor>
  <xdr:twoCellAnchor editAs="oneCell">
    <xdr:from>
      <xdr:col>4</xdr:col>
      <xdr:colOff>0</xdr:colOff>
      <xdr:row>223</xdr:row>
      <xdr:rowOff>0</xdr:rowOff>
    </xdr:from>
    <xdr:to>
      <xdr:col>6</xdr:col>
      <xdr:colOff>84731</xdr:colOff>
      <xdr:row>230</xdr:row>
      <xdr:rowOff>57173</xdr:rowOff>
    </xdr:to>
    <xdr:pic>
      <xdr:nvPicPr>
        <xdr:cNvPr id="3" name="Picture 2">
          <a:extLst>
            <a:ext uri="{FF2B5EF4-FFF2-40B4-BE49-F238E27FC236}">
              <a16:creationId xmlns:a16="http://schemas.microsoft.com/office/drawing/2014/main" id="{46EF8CDA-0EF5-49D2-8DA2-26B1ECC7AAC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4185417"/>
          <a:ext cx="2592981" cy="1390673"/>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7087234B-D8C6-4253-B7D6-ADEA5CD427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CB4CECEF-108D-4759-A919-C9623CEAD36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6691167"/>
          <a:ext cx="2592981" cy="1390673"/>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1</xdr:col>
      <xdr:colOff>0</xdr:colOff>
      <xdr:row>126</xdr:row>
      <xdr:rowOff>0</xdr:rowOff>
    </xdr:from>
    <xdr:to>
      <xdr:col>2</xdr:col>
      <xdr:colOff>2608632</xdr:colOff>
      <xdr:row>133</xdr:row>
      <xdr:rowOff>121282</xdr:rowOff>
    </xdr:to>
    <xdr:pic>
      <xdr:nvPicPr>
        <xdr:cNvPr id="2" name="Picture 1">
          <a:extLst>
            <a:ext uri="{FF2B5EF4-FFF2-40B4-BE49-F238E27FC236}">
              <a16:creationId xmlns:a16="http://schemas.microsoft.com/office/drawing/2014/main" id="{5A240079-2E4F-4C6A-8943-6FEB92D094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4436917"/>
          <a:ext cx="2608632" cy="1454782"/>
        </a:xfrm>
        <a:prstGeom prst="rect">
          <a:avLst/>
        </a:prstGeom>
      </xdr:spPr>
    </xdr:pic>
    <xdr:clientData/>
  </xdr:twoCellAnchor>
  <xdr:twoCellAnchor editAs="oneCell">
    <xdr:from>
      <xdr:col>4</xdr:col>
      <xdr:colOff>0</xdr:colOff>
      <xdr:row>126</xdr:row>
      <xdr:rowOff>0</xdr:rowOff>
    </xdr:from>
    <xdr:to>
      <xdr:col>5</xdr:col>
      <xdr:colOff>1295854</xdr:colOff>
      <xdr:row>133</xdr:row>
      <xdr:rowOff>57173</xdr:rowOff>
    </xdr:to>
    <xdr:pic>
      <xdr:nvPicPr>
        <xdr:cNvPr id="3" name="Picture 2">
          <a:extLst>
            <a:ext uri="{FF2B5EF4-FFF2-40B4-BE49-F238E27FC236}">
              <a16:creationId xmlns:a16="http://schemas.microsoft.com/office/drawing/2014/main" id="{959721FE-101B-431E-BCC3-FDABD189F7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4436917"/>
          <a:ext cx="2639937" cy="1390673"/>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1</xdr:col>
      <xdr:colOff>0</xdr:colOff>
      <xdr:row>152</xdr:row>
      <xdr:rowOff>0</xdr:rowOff>
    </xdr:from>
    <xdr:to>
      <xdr:col>2</xdr:col>
      <xdr:colOff>2608633</xdr:colOff>
      <xdr:row>159</xdr:row>
      <xdr:rowOff>57173</xdr:rowOff>
    </xdr:to>
    <xdr:pic>
      <xdr:nvPicPr>
        <xdr:cNvPr id="2" name="Picture 1">
          <a:extLst>
            <a:ext uri="{FF2B5EF4-FFF2-40B4-BE49-F238E27FC236}">
              <a16:creationId xmlns:a16="http://schemas.microsoft.com/office/drawing/2014/main" id="{1DB8BBAA-503F-47B4-BD6E-3ED8655952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0501167"/>
          <a:ext cx="2608633" cy="1390673"/>
        </a:xfrm>
        <a:prstGeom prst="rect">
          <a:avLst/>
        </a:prstGeom>
      </xdr:spPr>
    </xdr:pic>
    <xdr:clientData/>
  </xdr:twoCellAnchor>
  <xdr:twoCellAnchor editAs="oneCell">
    <xdr:from>
      <xdr:col>4</xdr:col>
      <xdr:colOff>0</xdr:colOff>
      <xdr:row>152</xdr:row>
      <xdr:rowOff>0</xdr:rowOff>
    </xdr:from>
    <xdr:to>
      <xdr:col>6</xdr:col>
      <xdr:colOff>84731</xdr:colOff>
      <xdr:row>159</xdr:row>
      <xdr:rowOff>57173</xdr:rowOff>
    </xdr:to>
    <xdr:pic>
      <xdr:nvPicPr>
        <xdr:cNvPr id="3" name="Picture 2">
          <a:extLst>
            <a:ext uri="{FF2B5EF4-FFF2-40B4-BE49-F238E27FC236}">
              <a16:creationId xmlns:a16="http://schemas.microsoft.com/office/drawing/2014/main" id="{2289F0BD-4BF1-4D03-B32B-7012FD9384F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30501167"/>
          <a:ext cx="2592981" cy="1390673"/>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1</xdr:col>
      <xdr:colOff>0</xdr:colOff>
      <xdr:row>141</xdr:row>
      <xdr:rowOff>0</xdr:rowOff>
    </xdr:from>
    <xdr:to>
      <xdr:col>2</xdr:col>
      <xdr:colOff>2608633</xdr:colOff>
      <xdr:row>148</xdr:row>
      <xdr:rowOff>57173</xdr:rowOff>
    </xdr:to>
    <xdr:pic>
      <xdr:nvPicPr>
        <xdr:cNvPr id="2" name="Picture 1">
          <a:extLst>
            <a:ext uri="{FF2B5EF4-FFF2-40B4-BE49-F238E27FC236}">
              <a16:creationId xmlns:a16="http://schemas.microsoft.com/office/drawing/2014/main" id="{515E8BEC-D475-4678-93D1-96E308A686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405667"/>
          <a:ext cx="2608633" cy="1390673"/>
        </a:xfrm>
        <a:prstGeom prst="rect">
          <a:avLst/>
        </a:prstGeom>
      </xdr:spPr>
    </xdr:pic>
    <xdr:clientData/>
  </xdr:twoCellAnchor>
  <xdr:twoCellAnchor editAs="oneCell">
    <xdr:from>
      <xdr:col>4</xdr:col>
      <xdr:colOff>0</xdr:colOff>
      <xdr:row>141</xdr:row>
      <xdr:rowOff>0</xdr:rowOff>
    </xdr:from>
    <xdr:to>
      <xdr:col>6</xdr:col>
      <xdr:colOff>84731</xdr:colOff>
      <xdr:row>148</xdr:row>
      <xdr:rowOff>57173</xdr:rowOff>
    </xdr:to>
    <xdr:pic>
      <xdr:nvPicPr>
        <xdr:cNvPr id="3" name="Picture 2">
          <a:extLst>
            <a:ext uri="{FF2B5EF4-FFF2-40B4-BE49-F238E27FC236}">
              <a16:creationId xmlns:a16="http://schemas.microsoft.com/office/drawing/2014/main" id="{F6677F7F-5B93-4E07-AAA8-BCF7F55346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8405667"/>
          <a:ext cx="2592981" cy="1390673"/>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1</xdr:col>
      <xdr:colOff>0</xdr:colOff>
      <xdr:row>139</xdr:row>
      <xdr:rowOff>0</xdr:rowOff>
    </xdr:from>
    <xdr:to>
      <xdr:col>2</xdr:col>
      <xdr:colOff>2608633</xdr:colOff>
      <xdr:row>146</xdr:row>
      <xdr:rowOff>57173</xdr:rowOff>
    </xdr:to>
    <xdr:pic>
      <xdr:nvPicPr>
        <xdr:cNvPr id="2" name="Picture 1">
          <a:extLst>
            <a:ext uri="{FF2B5EF4-FFF2-40B4-BE49-F238E27FC236}">
              <a16:creationId xmlns:a16="http://schemas.microsoft.com/office/drawing/2014/main" id="{FB77BA19-09B7-4FF1-9767-E18275BEFF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024667"/>
          <a:ext cx="2608633" cy="1390673"/>
        </a:xfrm>
        <a:prstGeom prst="rect">
          <a:avLst/>
        </a:prstGeom>
      </xdr:spPr>
    </xdr:pic>
    <xdr:clientData/>
  </xdr:twoCellAnchor>
  <xdr:twoCellAnchor editAs="oneCell">
    <xdr:from>
      <xdr:col>4</xdr:col>
      <xdr:colOff>0</xdr:colOff>
      <xdr:row>139</xdr:row>
      <xdr:rowOff>0</xdr:rowOff>
    </xdr:from>
    <xdr:to>
      <xdr:col>6</xdr:col>
      <xdr:colOff>84731</xdr:colOff>
      <xdr:row>146</xdr:row>
      <xdr:rowOff>57173</xdr:rowOff>
    </xdr:to>
    <xdr:pic>
      <xdr:nvPicPr>
        <xdr:cNvPr id="3" name="Picture 2">
          <a:extLst>
            <a:ext uri="{FF2B5EF4-FFF2-40B4-BE49-F238E27FC236}">
              <a16:creationId xmlns:a16="http://schemas.microsoft.com/office/drawing/2014/main" id="{00105994-8243-4956-9733-2FC97F43092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8024667"/>
          <a:ext cx="2592981" cy="1390673"/>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2608633</xdr:colOff>
      <xdr:row>109</xdr:row>
      <xdr:rowOff>57173</xdr:rowOff>
    </xdr:to>
    <xdr:pic>
      <xdr:nvPicPr>
        <xdr:cNvPr id="2" name="Picture 1">
          <a:extLst>
            <a:ext uri="{FF2B5EF4-FFF2-40B4-BE49-F238E27FC236}">
              <a16:creationId xmlns:a16="http://schemas.microsoft.com/office/drawing/2014/main" id="{66A82B66-33B1-49F2-9207-41C479E216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087167"/>
          <a:ext cx="2608633" cy="1390673"/>
        </a:xfrm>
        <a:prstGeom prst="rect">
          <a:avLst/>
        </a:prstGeom>
      </xdr:spPr>
    </xdr:pic>
    <xdr:clientData/>
  </xdr:twoCellAnchor>
  <xdr:twoCellAnchor editAs="oneCell">
    <xdr:from>
      <xdr:col>4</xdr:col>
      <xdr:colOff>0</xdr:colOff>
      <xdr:row>102</xdr:row>
      <xdr:rowOff>0</xdr:rowOff>
    </xdr:from>
    <xdr:to>
      <xdr:col>6</xdr:col>
      <xdr:colOff>84731</xdr:colOff>
      <xdr:row>109</xdr:row>
      <xdr:rowOff>57173</xdr:rowOff>
    </xdr:to>
    <xdr:pic>
      <xdr:nvPicPr>
        <xdr:cNvPr id="3" name="Picture 2">
          <a:extLst>
            <a:ext uri="{FF2B5EF4-FFF2-40B4-BE49-F238E27FC236}">
              <a16:creationId xmlns:a16="http://schemas.microsoft.com/office/drawing/2014/main" id="{FA10D8B5-8F9A-454D-8D16-F82BE0E7F7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0087167"/>
          <a:ext cx="2592981" cy="1390673"/>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1</xdr:col>
      <xdr:colOff>0</xdr:colOff>
      <xdr:row>103</xdr:row>
      <xdr:rowOff>0</xdr:rowOff>
    </xdr:from>
    <xdr:to>
      <xdr:col>2</xdr:col>
      <xdr:colOff>2608633</xdr:colOff>
      <xdr:row>110</xdr:row>
      <xdr:rowOff>57173</xdr:rowOff>
    </xdr:to>
    <xdr:pic>
      <xdr:nvPicPr>
        <xdr:cNvPr id="2" name="Picture 1">
          <a:extLst>
            <a:ext uri="{FF2B5EF4-FFF2-40B4-BE49-F238E27FC236}">
              <a16:creationId xmlns:a16="http://schemas.microsoft.com/office/drawing/2014/main" id="{2E814CD5-2DED-4523-B371-9EF5810B62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166667"/>
          <a:ext cx="2608633" cy="1390673"/>
        </a:xfrm>
        <a:prstGeom prst="rect">
          <a:avLst/>
        </a:prstGeom>
      </xdr:spPr>
    </xdr:pic>
    <xdr:clientData/>
  </xdr:twoCellAnchor>
  <xdr:twoCellAnchor editAs="oneCell">
    <xdr:from>
      <xdr:col>4</xdr:col>
      <xdr:colOff>0</xdr:colOff>
      <xdr:row>103</xdr:row>
      <xdr:rowOff>0</xdr:rowOff>
    </xdr:from>
    <xdr:to>
      <xdr:col>6</xdr:col>
      <xdr:colOff>84731</xdr:colOff>
      <xdr:row>110</xdr:row>
      <xdr:rowOff>57173</xdr:rowOff>
    </xdr:to>
    <xdr:pic>
      <xdr:nvPicPr>
        <xdr:cNvPr id="3" name="Picture 2">
          <a:extLst>
            <a:ext uri="{FF2B5EF4-FFF2-40B4-BE49-F238E27FC236}">
              <a16:creationId xmlns:a16="http://schemas.microsoft.com/office/drawing/2014/main" id="{BB005DDB-407A-46FA-8CAD-2E788576FEA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166667"/>
          <a:ext cx="2592981" cy="1390673"/>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1</xdr:col>
      <xdr:colOff>0</xdr:colOff>
      <xdr:row>148</xdr:row>
      <xdr:rowOff>0</xdr:rowOff>
    </xdr:from>
    <xdr:to>
      <xdr:col>2</xdr:col>
      <xdr:colOff>2608633</xdr:colOff>
      <xdr:row>155</xdr:row>
      <xdr:rowOff>57173</xdr:rowOff>
    </xdr:to>
    <xdr:pic>
      <xdr:nvPicPr>
        <xdr:cNvPr id="2" name="Picture 1">
          <a:extLst>
            <a:ext uri="{FF2B5EF4-FFF2-40B4-BE49-F238E27FC236}">
              <a16:creationId xmlns:a16="http://schemas.microsoft.com/office/drawing/2014/main" id="{5DAB35A3-2C4B-4763-A8F6-38F0693815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850167"/>
          <a:ext cx="2608633" cy="1390673"/>
        </a:xfrm>
        <a:prstGeom prst="rect">
          <a:avLst/>
        </a:prstGeom>
      </xdr:spPr>
    </xdr:pic>
    <xdr:clientData/>
  </xdr:twoCellAnchor>
  <xdr:twoCellAnchor editAs="oneCell">
    <xdr:from>
      <xdr:col>4</xdr:col>
      <xdr:colOff>0</xdr:colOff>
      <xdr:row>148</xdr:row>
      <xdr:rowOff>0</xdr:rowOff>
    </xdr:from>
    <xdr:to>
      <xdr:col>6</xdr:col>
      <xdr:colOff>84731</xdr:colOff>
      <xdr:row>155</xdr:row>
      <xdr:rowOff>57173</xdr:rowOff>
    </xdr:to>
    <xdr:pic>
      <xdr:nvPicPr>
        <xdr:cNvPr id="3" name="Picture 2">
          <a:extLst>
            <a:ext uri="{FF2B5EF4-FFF2-40B4-BE49-F238E27FC236}">
              <a16:creationId xmlns:a16="http://schemas.microsoft.com/office/drawing/2014/main" id="{F73699EA-FC2F-4B1D-AEEB-8DAE63DE969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8850167"/>
          <a:ext cx="2592981" cy="1390673"/>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1</xdr:col>
      <xdr:colOff>0</xdr:colOff>
      <xdr:row>142</xdr:row>
      <xdr:rowOff>0</xdr:rowOff>
    </xdr:from>
    <xdr:to>
      <xdr:col>2</xdr:col>
      <xdr:colOff>2608633</xdr:colOff>
      <xdr:row>149</xdr:row>
      <xdr:rowOff>57173</xdr:rowOff>
    </xdr:to>
    <xdr:pic>
      <xdr:nvPicPr>
        <xdr:cNvPr id="2" name="Picture 1">
          <a:extLst>
            <a:ext uri="{FF2B5EF4-FFF2-40B4-BE49-F238E27FC236}">
              <a16:creationId xmlns:a16="http://schemas.microsoft.com/office/drawing/2014/main" id="{2CF1FF0A-1274-4F42-A22F-94BE7CF060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596167"/>
          <a:ext cx="2608633" cy="1390673"/>
        </a:xfrm>
        <a:prstGeom prst="rect">
          <a:avLst/>
        </a:prstGeom>
      </xdr:spPr>
    </xdr:pic>
    <xdr:clientData/>
  </xdr:twoCellAnchor>
  <xdr:twoCellAnchor editAs="oneCell">
    <xdr:from>
      <xdr:col>4</xdr:col>
      <xdr:colOff>0</xdr:colOff>
      <xdr:row>142</xdr:row>
      <xdr:rowOff>0</xdr:rowOff>
    </xdr:from>
    <xdr:to>
      <xdr:col>6</xdr:col>
      <xdr:colOff>84731</xdr:colOff>
      <xdr:row>149</xdr:row>
      <xdr:rowOff>57173</xdr:rowOff>
    </xdr:to>
    <xdr:pic>
      <xdr:nvPicPr>
        <xdr:cNvPr id="3" name="Picture 2">
          <a:extLst>
            <a:ext uri="{FF2B5EF4-FFF2-40B4-BE49-F238E27FC236}">
              <a16:creationId xmlns:a16="http://schemas.microsoft.com/office/drawing/2014/main" id="{7741BF4B-E037-4CD2-9DA7-04624CF3109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8596167"/>
          <a:ext cx="2592981" cy="1390673"/>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1</xdr:col>
      <xdr:colOff>0</xdr:colOff>
      <xdr:row>604</xdr:row>
      <xdr:rowOff>0</xdr:rowOff>
    </xdr:from>
    <xdr:to>
      <xdr:col>2</xdr:col>
      <xdr:colOff>2608633</xdr:colOff>
      <xdr:row>611</xdr:row>
      <xdr:rowOff>57173</xdr:rowOff>
    </xdr:to>
    <xdr:pic>
      <xdr:nvPicPr>
        <xdr:cNvPr id="2" name="Picture 1">
          <a:extLst>
            <a:ext uri="{FF2B5EF4-FFF2-40B4-BE49-F238E27FC236}">
              <a16:creationId xmlns:a16="http://schemas.microsoft.com/office/drawing/2014/main" id="{15CD4183-3260-4084-90F1-C881DC8844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116607167"/>
          <a:ext cx="2608633" cy="1390673"/>
        </a:xfrm>
        <a:prstGeom prst="rect">
          <a:avLst/>
        </a:prstGeom>
      </xdr:spPr>
    </xdr:pic>
    <xdr:clientData/>
  </xdr:twoCellAnchor>
  <xdr:twoCellAnchor editAs="oneCell">
    <xdr:from>
      <xdr:col>4</xdr:col>
      <xdr:colOff>0</xdr:colOff>
      <xdr:row>604</xdr:row>
      <xdr:rowOff>0</xdr:rowOff>
    </xdr:from>
    <xdr:to>
      <xdr:col>6</xdr:col>
      <xdr:colOff>84731</xdr:colOff>
      <xdr:row>611</xdr:row>
      <xdr:rowOff>57173</xdr:rowOff>
    </xdr:to>
    <xdr:pic>
      <xdr:nvPicPr>
        <xdr:cNvPr id="3" name="Picture 2">
          <a:extLst>
            <a:ext uri="{FF2B5EF4-FFF2-40B4-BE49-F238E27FC236}">
              <a16:creationId xmlns:a16="http://schemas.microsoft.com/office/drawing/2014/main" id="{F05ED412-C46B-4DEE-AE5B-D7BBD1581E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116607167"/>
          <a:ext cx="2592981" cy="1390673"/>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C8196936-96E9-411E-A822-75C0EF2E7F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E0BC8780-D0B7-4155-AF8F-5BEA0346FBF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6691167"/>
          <a:ext cx="2592981" cy="1390673"/>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2608633</xdr:colOff>
      <xdr:row>138</xdr:row>
      <xdr:rowOff>57173</xdr:rowOff>
    </xdr:to>
    <xdr:pic>
      <xdr:nvPicPr>
        <xdr:cNvPr id="2" name="Picture 1">
          <a:extLst>
            <a:ext uri="{FF2B5EF4-FFF2-40B4-BE49-F238E27FC236}">
              <a16:creationId xmlns:a16="http://schemas.microsoft.com/office/drawing/2014/main" id="{2A7FA5D5-B8F4-4234-9BA1-CE726E36B5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500667"/>
          <a:ext cx="2608633" cy="1390673"/>
        </a:xfrm>
        <a:prstGeom prst="rect">
          <a:avLst/>
        </a:prstGeom>
      </xdr:spPr>
    </xdr:pic>
    <xdr:clientData/>
  </xdr:twoCellAnchor>
  <xdr:twoCellAnchor editAs="oneCell">
    <xdr:from>
      <xdr:col>4</xdr:col>
      <xdr:colOff>0</xdr:colOff>
      <xdr:row>131</xdr:row>
      <xdr:rowOff>0</xdr:rowOff>
    </xdr:from>
    <xdr:to>
      <xdr:col>6</xdr:col>
      <xdr:colOff>84731</xdr:colOff>
      <xdr:row>138</xdr:row>
      <xdr:rowOff>57173</xdr:rowOff>
    </xdr:to>
    <xdr:pic>
      <xdr:nvPicPr>
        <xdr:cNvPr id="3" name="Picture 2">
          <a:extLst>
            <a:ext uri="{FF2B5EF4-FFF2-40B4-BE49-F238E27FC236}">
              <a16:creationId xmlns:a16="http://schemas.microsoft.com/office/drawing/2014/main" id="{A72E987A-F974-4AC1-A0A4-16F12257B85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6500667"/>
          <a:ext cx="2592981" cy="1390673"/>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1</xdr:col>
      <xdr:colOff>0</xdr:colOff>
      <xdr:row>116</xdr:row>
      <xdr:rowOff>0</xdr:rowOff>
    </xdr:from>
    <xdr:to>
      <xdr:col>2</xdr:col>
      <xdr:colOff>2608633</xdr:colOff>
      <xdr:row>123</xdr:row>
      <xdr:rowOff>57173</xdr:rowOff>
    </xdr:to>
    <xdr:pic>
      <xdr:nvPicPr>
        <xdr:cNvPr id="2" name="Picture 1">
          <a:extLst>
            <a:ext uri="{FF2B5EF4-FFF2-40B4-BE49-F238E27FC236}">
              <a16:creationId xmlns:a16="http://schemas.microsoft.com/office/drawing/2014/main" id="{CF12373B-5FAF-4178-AEC0-213FAA1FA3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643167"/>
          <a:ext cx="2608633" cy="1390673"/>
        </a:xfrm>
        <a:prstGeom prst="rect">
          <a:avLst/>
        </a:prstGeom>
      </xdr:spPr>
    </xdr:pic>
    <xdr:clientData/>
  </xdr:twoCellAnchor>
  <xdr:twoCellAnchor editAs="oneCell">
    <xdr:from>
      <xdr:col>4</xdr:col>
      <xdr:colOff>0</xdr:colOff>
      <xdr:row>116</xdr:row>
      <xdr:rowOff>0</xdr:rowOff>
    </xdr:from>
    <xdr:to>
      <xdr:col>6</xdr:col>
      <xdr:colOff>84731</xdr:colOff>
      <xdr:row>123</xdr:row>
      <xdr:rowOff>57173</xdr:rowOff>
    </xdr:to>
    <xdr:pic>
      <xdr:nvPicPr>
        <xdr:cNvPr id="3" name="Picture 2">
          <a:extLst>
            <a:ext uri="{FF2B5EF4-FFF2-40B4-BE49-F238E27FC236}">
              <a16:creationId xmlns:a16="http://schemas.microsoft.com/office/drawing/2014/main" id="{019182E8-6F9B-48C8-8ED2-429B14B40E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3643167"/>
          <a:ext cx="2592981" cy="1390673"/>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1</xdr:col>
      <xdr:colOff>0</xdr:colOff>
      <xdr:row>112</xdr:row>
      <xdr:rowOff>0</xdr:rowOff>
    </xdr:from>
    <xdr:to>
      <xdr:col>2</xdr:col>
      <xdr:colOff>2608633</xdr:colOff>
      <xdr:row>119</xdr:row>
      <xdr:rowOff>57173</xdr:rowOff>
    </xdr:to>
    <xdr:pic>
      <xdr:nvPicPr>
        <xdr:cNvPr id="2" name="Picture 1">
          <a:extLst>
            <a:ext uri="{FF2B5EF4-FFF2-40B4-BE49-F238E27FC236}">
              <a16:creationId xmlns:a16="http://schemas.microsoft.com/office/drawing/2014/main" id="{AF970884-C176-462A-B2B0-40CEEEDD24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2881167"/>
          <a:ext cx="2608633" cy="1390673"/>
        </a:xfrm>
        <a:prstGeom prst="rect">
          <a:avLst/>
        </a:prstGeom>
      </xdr:spPr>
    </xdr:pic>
    <xdr:clientData/>
  </xdr:twoCellAnchor>
  <xdr:twoCellAnchor editAs="oneCell">
    <xdr:from>
      <xdr:col>4</xdr:col>
      <xdr:colOff>0</xdr:colOff>
      <xdr:row>112</xdr:row>
      <xdr:rowOff>0</xdr:rowOff>
    </xdr:from>
    <xdr:to>
      <xdr:col>6</xdr:col>
      <xdr:colOff>84731</xdr:colOff>
      <xdr:row>119</xdr:row>
      <xdr:rowOff>57173</xdr:rowOff>
    </xdr:to>
    <xdr:pic>
      <xdr:nvPicPr>
        <xdr:cNvPr id="3" name="Picture 2">
          <a:extLst>
            <a:ext uri="{FF2B5EF4-FFF2-40B4-BE49-F238E27FC236}">
              <a16:creationId xmlns:a16="http://schemas.microsoft.com/office/drawing/2014/main" id="{78DFE7EF-21FA-4DEB-B407-9EBEE63228C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2881167"/>
          <a:ext cx="2592981" cy="1390673"/>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1</xdr:col>
      <xdr:colOff>0</xdr:colOff>
      <xdr:row>109</xdr:row>
      <xdr:rowOff>0</xdr:rowOff>
    </xdr:from>
    <xdr:to>
      <xdr:col>2</xdr:col>
      <xdr:colOff>2608633</xdr:colOff>
      <xdr:row>116</xdr:row>
      <xdr:rowOff>57173</xdr:rowOff>
    </xdr:to>
    <xdr:pic>
      <xdr:nvPicPr>
        <xdr:cNvPr id="2" name="Picture 1">
          <a:extLst>
            <a:ext uri="{FF2B5EF4-FFF2-40B4-BE49-F238E27FC236}">
              <a16:creationId xmlns:a16="http://schemas.microsoft.com/office/drawing/2014/main" id="{92A1C108-2A5F-4E80-89F9-58C0E71FDC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420667"/>
          <a:ext cx="2608633" cy="1390673"/>
        </a:xfrm>
        <a:prstGeom prst="rect">
          <a:avLst/>
        </a:prstGeom>
      </xdr:spPr>
    </xdr:pic>
    <xdr:clientData/>
  </xdr:twoCellAnchor>
  <xdr:twoCellAnchor editAs="oneCell">
    <xdr:from>
      <xdr:col>4</xdr:col>
      <xdr:colOff>0</xdr:colOff>
      <xdr:row>109</xdr:row>
      <xdr:rowOff>0</xdr:rowOff>
    </xdr:from>
    <xdr:to>
      <xdr:col>6</xdr:col>
      <xdr:colOff>84731</xdr:colOff>
      <xdr:row>116</xdr:row>
      <xdr:rowOff>57173</xdr:rowOff>
    </xdr:to>
    <xdr:pic>
      <xdr:nvPicPr>
        <xdr:cNvPr id="3" name="Picture 2">
          <a:extLst>
            <a:ext uri="{FF2B5EF4-FFF2-40B4-BE49-F238E27FC236}">
              <a16:creationId xmlns:a16="http://schemas.microsoft.com/office/drawing/2014/main" id="{61EE8E9D-3F22-4340-948F-48C8196F357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420667"/>
          <a:ext cx="2592981" cy="1390673"/>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1</xdr:col>
      <xdr:colOff>0</xdr:colOff>
      <xdr:row>113</xdr:row>
      <xdr:rowOff>0</xdr:rowOff>
    </xdr:from>
    <xdr:to>
      <xdr:col>2</xdr:col>
      <xdr:colOff>2608633</xdr:colOff>
      <xdr:row>120</xdr:row>
      <xdr:rowOff>57173</xdr:rowOff>
    </xdr:to>
    <xdr:pic>
      <xdr:nvPicPr>
        <xdr:cNvPr id="2" name="Picture 1">
          <a:extLst>
            <a:ext uri="{FF2B5EF4-FFF2-40B4-BE49-F238E27FC236}">
              <a16:creationId xmlns:a16="http://schemas.microsoft.com/office/drawing/2014/main" id="{3FAD874E-CB6A-47CF-9985-F8A45A5A7D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071667"/>
          <a:ext cx="2608633" cy="1390673"/>
        </a:xfrm>
        <a:prstGeom prst="rect">
          <a:avLst/>
        </a:prstGeom>
      </xdr:spPr>
    </xdr:pic>
    <xdr:clientData/>
  </xdr:twoCellAnchor>
  <xdr:twoCellAnchor editAs="oneCell">
    <xdr:from>
      <xdr:col>4</xdr:col>
      <xdr:colOff>0</xdr:colOff>
      <xdr:row>113</xdr:row>
      <xdr:rowOff>0</xdr:rowOff>
    </xdr:from>
    <xdr:to>
      <xdr:col>6</xdr:col>
      <xdr:colOff>84731</xdr:colOff>
      <xdr:row>120</xdr:row>
      <xdr:rowOff>57173</xdr:rowOff>
    </xdr:to>
    <xdr:pic>
      <xdr:nvPicPr>
        <xdr:cNvPr id="3" name="Picture 2">
          <a:extLst>
            <a:ext uri="{FF2B5EF4-FFF2-40B4-BE49-F238E27FC236}">
              <a16:creationId xmlns:a16="http://schemas.microsoft.com/office/drawing/2014/main" id="{35DF79CA-0359-4B3F-B1B7-62DC7313019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3071667"/>
          <a:ext cx="2592981" cy="1390673"/>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1</xdr:col>
      <xdr:colOff>0</xdr:colOff>
      <xdr:row>105</xdr:row>
      <xdr:rowOff>0</xdr:rowOff>
    </xdr:from>
    <xdr:to>
      <xdr:col>2</xdr:col>
      <xdr:colOff>2671241</xdr:colOff>
      <xdr:row>112</xdr:row>
      <xdr:rowOff>141008</xdr:rowOff>
    </xdr:to>
    <xdr:pic>
      <xdr:nvPicPr>
        <xdr:cNvPr id="2" name="Picture 1">
          <a:extLst>
            <a:ext uri="{FF2B5EF4-FFF2-40B4-BE49-F238E27FC236}">
              <a16:creationId xmlns:a16="http://schemas.microsoft.com/office/drawing/2014/main" id="{73BFD55F-F70E-4196-8D76-BFEB76B6F7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547667"/>
          <a:ext cx="2671241" cy="1474508"/>
        </a:xfrm>
        <a:prstGeom prst="rect">
          <a:avLst/>
        </a:prstGeom>
      </xdr:spPr>
    </xdr:pic>
    <xdr:clientData/>
  </xdr:twoCellAnchor>
  <xdr:twoCellAnchor editAs="oneCell">
    <xdr:from>
      <xdr:col>4</xdr:col>
      <xdr:colOff>0</xdr:colOff>
      <xdr:row>105</xdr:row>
      <xdr:rowOff>0</xdr:rowOff>
    </xdr:from>
    <xdr:to>
      <xdr:col>6</xdr:col>
      <xdr:colOff>116034</xdr:colOff>
      <xdr:row>112</xdr:row>
      <xdr:rowOff>116350</xdr:rowOff>
    </xdr:to>
    <xdr:pic>
      <xdr:nvPicPr>
        <xdr:cNvPr id="3" name="Picture 2">
          <a:extLst>
            <a:ext uri="{FF2B5EF4-FFF2-40B4-BE49-F238E27FC236}">
              <a16:creationId xmlns:a16="http://schemas.microsoft.com/office/drawing/2014/main" id="{69D490A3-A24D-4471-84D3-94247A670E7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547667"/>
          <a:ext cx="2624284" cy="144985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A092D1C8-215A-466E-92D4-3F680E2215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5BC587BD-9D8C-4B40-A420-4A5C2981C59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6691167"/>
          <a:ext cx="2592981" cy="1390673"/>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6CCEE234-AC8D-4D6F-AB00-FB6D2AA0CB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D03B7AF2-CBDB-4A9A-9B38-48C6340CBC1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6691167"/>
          <a:ext cx="2592981" cy="1390673"/>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D9C93A9D-AC70-46D1-AB8A-2CD1ACEF6B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AFA3F29C-46D2-4D3E-83C3-5537B53372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6691167"/>
          <a:ext cx="2592981" cy="1390673"/>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1</xdr:col>
      <xdr:colOff>0</xdr:colOff>
      <xdr:row>96</xdr:row>
      <xdr:rowOff>0</xdr:rowOff>
    </xdr:from>
    <xdr:to>
      <xdr:col>2</xdr:col>
      <xdr:colOff>2608632</xdr:colOff>
      <xdr:row>103</xdr:row>
      <xdr:rowOff>121282</xdr:rowOff>
    </xdr:to>
    <xdr:pic>
      <xdr:nvPicPr>
        <xdr:cNvPr id="2" name="Picture 1">
          <a:extLst>
            <a:ext uri="{FF2B5EF4-FFF2-40B4-BE49-F238E27FC236}">
              <a16:creationId xmlns:a16="http://schemas.microsoft.com/office/drawing/2014/main" id="{2723ED94-C83D-4BBD-A4C3-89A273C65D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18944167"/>
          <a:ext cx="2608632" cy="1454782"/>
        </a:xfrm>
        <a:prstGeom prst="rect">
          <a:avLst/>
        </a:prstGeom>
      </xdr:spPr>
    </xdr:pic>
    <xdr:clientData/>
  </xdr:twoCellAnchor>
  <xdr:twoCellAnchor editAs="oneCell">
    <xdr:from>
      <xdr:col>4</xdr:col>
      <xdr:colOff>0</xdr:colOff>
      <xdr:row>96</xdr:row>
      <xdr:rowOff>0</xdr:rowOff>
    </xdr:from>
    <xdr:to>
      <xdr:col>6</xdr:col>
      <xdr:colOff>131687</xdr:colOff>
      <xdr:row>103</xdr:row>
      <xdr:rowOff>57173</xdr:rowOff>
    </xdr:to>
    <xdr:pic>
      <xdr:nvPicPr>
        <xdr:cNvPr id="3" name="Picture 2">
          <a:extLst>
            <a:ext uri="{FF2B5EF4-FFF2-40B4-BE49-F238E27FC236}">
              <a16:creationId xmlns:a16="http://schemas.microsoft.com/office/drawing/2014/main" id="{1FD0C5E5-309E-454C-A90D-C0DFE19EE05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18944167"/>
          <a:ext cx="2639937" cy="1390673"/>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1</xdr:col>
      <xdr:colOff>0</xdr:colOff>
      <xdr:row>114</xdr:row>
      <xdr:rowOff>0</xdr:rowOff>
    </xdr:from>
    <xdr:to>
      <xdr:col>2</xdr:col>
      <xdr:colOff>2608633</xdr:colOff>
      <xdr:row>121</xdr:row>
      <xdr:rowOff>57173</xdr:rowOff>
    </xdr:to>
    <xdr:pic>
      <xdr:nvPicPr>
        <xdr:cNvPr id="2" name="Picture 1">
          <a:extLst>
            <a:ext uri="{FF2B5EF4-FFF2-40B4-BE49-F238E27FC236}">
              <a16:creationId xmlns:a16="http://schemas.microsoft.com/office/drawing/2014/main" id="{059C2552-ED7D-4F01-A305-3AD3B0FDCC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262167"/>
          <a:ext cx="2608633" cy="1390673"/>
        </a:xfrm>
        <a:prstGeom prst="rect">
          <a:avLst/>
        </a:prstGeom>
      </xdr:spPr>
    </xdr:pic>
    <xdr:clientData/>
  </xdr:twoCellAnchor>
  <xdr:twoCellAnchor editAs="oneCell">
    <xdr:from>
      <xdr:col>4</xdr:col>
      <xdr:colOff>0</xdr:colOff>
      <xdr:row>114</xdr:row>
      <xdr:rowOff>0</xdr:rowOff>
    </xdr:from>
    <xdr:to>
      <xdr:col>6</xdr:col>
      <xdr:colOff>58645</xdr:colOff>
      <xdr:row>121</xdr:row>
      <xdr:rowOff>57173</xdr:rowOff>
    </xdr:to>
    <xdr:pic>
      <xdr:nvPicPr>
        <xdr:cNvPr id="3" name="Picture 2">
          <a:extLst>
            <a:ext uri="{FF2B5EF4-FFF2-40B4-BE49-F238E27FC236}">
              <a16:creationId xmlns:a16="http://schemas.microsoft.com/office/drawing/2014/main" id="{9AEAFD03-A740-41FF-A309-3E8495328FF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3262167"/>
          <a:ext cx="2566895" cy="1390673"/>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1</xdr:col>
      <xdr:colOff>0</xdr:colOff>
      <xdr:row>210</xdr:row>
      <xdr:rowOff>0</xdr:rowOff>
    </xdr:from>
    <xdr:to>
      <xdr:col>2</xdr:col>
      <xdr:colOff>2608633</xdr:colOff>
      <xdr:row>217</xdr:row>
      <xdr:rowOff>57173</xdr:rowOff>
    </xdr:to>
    <xdr:pic>
      <xdr:nvPicPr>
        <xdr:cNvPr id="2" name="Picture 1">
          <a:extLst>
            <a:ext uri="{FF2B5EF4-FFF2-40B4-BE49-F238E27FC236}">
              <a16:creationId xmlns:a16="http://schemas.microsoft.com/office/drawing/2014/main" id="{8847F109-9056-4A18-A34F-06EEE753BE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1708917"/>
          <a:ext cx="2608633" cy="1390673"/>
        </a:xfrm>
        <a:prstGeom prst="rect">
          <a:avLst/>
        </a:prstGeom>
      </xdr:spPr>
    </xdr:pic>
    <xdr:clientData/>
  </xdr:twoCellAnchor>
  <xdr:twoCellAnchor editAs="oneCell">
    <xdr:from>
      <xdr:col>4</xdr:col>
      <xdr:colOff>0</xdr:colOff>
      <xdr:row>210</xdr:row>
      <xdr:rowOff>0</xdr:rowOff>
    </xdr:from>
    <xdr:to>
      <xdr:col>6</xdr:col>
      <xdr:colOff>84731</xdr:colOff>
      <xdr:row>217</xdr:row>
      <xdr:rowOff>57173</xdr:rowOff>
    </xdr:to>
    <xdr:pic>
      <xdr:nvPicPr>
        <xdr:cNvPr id="3" name="Picture 2">
          <a:extLst>
            <a:ext uri="{FF2B5EF4-FFF2-40B4-BE49-F238E27FC236}">
              <a16:creationId xmlns:a16="http://schemas.microsoft.com/office/drawing/2014/main" id="{F9DF4580-A6D1-4085-A994-3761296C45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1708917"/>
          <a:ext cx="2592981" cy="1390673"/>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1</xdr:col>
      <xdr:colOff>0</xdr:colOff>
      <xdr:row>149</xdr:row>
      <xdr:rowOff>0</xdr:rowOff>
    </xdr:from>
    <xdr:to>
      <xdr:col>2</xdr:col>
      <xdr:colOff>2608633</xdr:colOff>
      <xdr:row>156</xdr:row>
      <xdr:rowOff>57173</xdr:rowOff>
    </xdr:to>
    <xdr:pic>
      <xdr:nvPicPr>
        <xdr:cNvPr id="2" name="Picture 1">
          <a:extLst>
            <a:ext uri="{FF2B5EF4-FFF2-40B4-BE49-F238E27FC236}">
              <a16:creationId xmlns:a16="http://schemas.microsoft.com/office/drawing/2014/main" id="{023D914C-513A-4713-BC6D-EAFA19DCB6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9040667"/>
          <a:ext cx="2608633" cy="1390673"/>
        </a:xfrm>
        <a:prstGeom prst="rect">
          <a:avLst/>
        </a:prstGeom>
      </xdr:spPr>
    </xdr:pic>
    <xdr:clientData/>
  </xdr:twoCellAnchor>
  <xdr:twoCellAnchor editAs="oneCell">
    <xdr:from>
      <xdr:col>4</xdr:col>
      <xdr:colOff>0</xdr:colOff>
      <xdr:row>149</xdr:row>
      <xdr:rowOff>0</xdr:rowOff>
    </xdr:from>
    <xdr:to>
      <xdr:col>6</xdr:col>
      <xdr:colOff>84731</xdr:colOff>
      <xdr:row>156</xdr:row>
      <xdr:rowOff>57173</xdr:rowOff>
    </xdr:to>
    <xdr:pic>
      <xdr:nvPicPr>
        <xdr:cNvPr id="3" name="Picture 2">
          <a:extLst>
            <a:ext uri="{FF2B5EF4-FFF2-40B4-BE49-F238E27FC236}">
              <a16:creationId xmlns:a16="http://schemas.microsoft.com/office/drawing/2014/main" id="{E6BFBA4E-59A8-4154-ABFA-E2E23B82DB0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9040667"/>
          <a:ext cx="2592981" cy="1390673"/>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1</xdr:col>
      <xdr:colOff>0</xdr:colOff>
      <xdr:row>251</xdr:row>
      <xdr:rowOff>0</xdr:rowOff>
    </xdr:from>
    <xdr:to>
      <xdr:col>2</xdr:col>
      <xdr:colOff>2608633</xdr:colOff>
      <xdr:row>258</xdr:row>
      <xdr:rowOff>57173</xdr:rowOff>
    </xdr:to>
    <xdr:pic>
      <xdr:nvPicPr>
        <xdr:cNvPr id="2" name="Picture 1">
          <a:extLst>
            <a:ext uri="{FF2B5EF4-FFF2-40B4-BE49-F238E27FC236}">
              <a16:creationId xmlns:a16="http://schemas.microsoft.com/office/drawing/2014/main" id="{37A6A753-2113-4113-9CFD-785F64913A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8471667"/>
          <a:ext cx="2608633" cy="1390673"/>
        </a:xfrm>
        <a:prstGeom prst="rect">
          <a:avLst/>
        </a:prstGeom>
      </xdr:spPr>
    </xdr:pic>
    <xdr:clientData/>
  </xdr:twoCellAnchor>
  <xdr:twoCellAnchor editAs="oneCell">
    <xdr:from>
      <xdr:col>4</xdr:col>
      <xdr:colOff>0</xdr:colOff>
      <xdr:row>251</xdr:row>
      <xdr:rowOff>0</xdr:rowOff>
    </xdr:from>
    <xdr:to>
      <xdr:col>6</xdr:col>
      <xdr:colOff>84731</xdr:colOff>
      <xdr:row>258</xdr:row>
      <xdr:rowOff>57173</xdr:rowOff>
    </xdr:to>
    <xdr:pic>
      <xdr:nvPicPr>
        <xdr:cNvPr id="3" name="Picture 2">
          <a:extLst>
            <a:ext uri="{FF2B5EF4-FFF2-40B4-BE49-F238E27FC236}">
              <a16:creationId xmlns:a16="http://schemas.microsoft.com/office/drawing/2014/main" id="{ACD97739-427D-4861-A2BF-962C90CC4A9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48471667"/>
          <a:ext cx="2592981" cy="1390673"/>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1</xdr:col>
      <xdr:colOff>0</xdr:colOff>
      <xdr:row>141</xdr:row>
      <xdr:rowOff>0</xdr:rowOff>
    </xdr:from>
    <xdr:to>
      <xdr:col>2</xdr:col>
      <xdr:colOff>2671241</xdr:colOff>
      <xdr:row>148</xdr:row>
      <xdr:rowOff>141008</xdr:rowOff>
    </xdr:to>
    <xdr:pic>
      <xdr:nvPicPr>
        <xdr:cNvPr id="2" name="Picture 1">
          <a:extLst>
            <a:ext uri="{FF2B5EF4-FFF2-40B4-BE49-F238E27FC236}">
              <a16:creationId xmlns:a16="http://schemas.microsoft.com/office/drawing/2014/main" id="{BD55D07E-B5FF-4E7B-A7AE-7E7BA2D559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405667"/>
          <a:ext cx="2671241" cy="1474508"/>
        </a:xfrm>
        <a:prstGeom prst="rect">
          <a:avLst/>
        </a:prstGeom>
      </xdr:spPr>
    </xdr:pic>
    <xdr:clientData/>
  </xdr:twoCellAnchor>
  <xdr:twoCellAnchor editAs="oneCell">
    <xdr:from>
      <xdr:col>4</xdr:col>
      <xdr:colOff>0</xdr:colOff>
      <xdr:row>141</xdr:row>
      <xdr:rowOff>0</xdr:rowOff>
    </xdr:from>
    <xdr:to>
      <xdr:col>6</xdr:col>
      <xdr:colOff>116034</xdr:colOff>
      <xdr:row>148</xdr:row>
      <xdr:rowOff>116350</xdr:rowOff>
    </xdr:to>
    <xdr:pic>
      <xdr:nvPicPr>
        <xdr:cNvPr id="3" name="Picture 2">
          <a:extLst>
            <a:ext uri="{FF2B5EF4-FFF2-40B4-BE49-F238E27FC236}">
              <a16:creationId xmlns:a16="http://schemas.microsoft.com/office/drawing/2014/main" id="{0C775773-BC41-4821-9CFE-69E0F0AA53A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8405667"/>
          <a:ext cx="2624284" cy="144985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1</xdr:col>
      <xdr:colOff>0</xdr:colOff>
      <xdr:row>121</xdr:row>
      <xdr:rowOff>0</xdr:rowOff>
    </xdr:from>
    <xdr:to>
      <xdr:col>2</xdr:col>
      <xdr:colOff>2671241</xdr:colOff>
      <xdr:row>128</xdr:row>
      <xdr:rowOff>141008</xdr:rowOff>
    </xdr:to>
    <xdr:pic>
      <xdr:nvPicPr>
        <xdr:cNvPr id="2" name="Picture 1">
          <a:extLst>
            <a:ext uri="{FF2B5EF4-FFF2-40B4-BE49-F238E27FC236}">
              <a16:creationId xmlns:a16="http://schemas.microsoft.com/office/drawing/2014/main" id="{A8DDBC32-A6B6-4792-8C8D-33717EB464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4595667"/>
          <a:ext cx="2671241" cy="1474508"/>
        </a:xfrm>
        <a:prstGeom prst="rect">
          <a:avLst/>
        </a:prstGeom>
      </xdr:spPr>
    </xdr:pic>
    <xdr:clientData/>
  </xdr:twoCellAnchor>
  <xdr:twoCellAnchor editAs="oneCell">
    <xdr:from>
      <xdr:col>4</xdr:col>
      <xdr:colOff>0</xdr:colOff>
      <xdr:row>121</xdr:row>
      <xdr:rowOff>0</xdr:rowOff>
    </xdr:from>
    <xdr:to>
      <xdr:col>6</xdr:col>
      <xdr:colOff>116034</xdr:colOff>
      <xdr:row>128</xdr:row>
      <xdr:rowOff>116350</xdr:rowOff>
    </xdr:to>
    <xdr:pic>
      <xdr:nvPicPr>
        <xdr:cNvPr id="3" name="Picture 2">
          <a:extLst>
            <a:ext uri="{FF2B5EF4-FFF2-40B4-BE49-F238E27FC236}">
              <a16:creationId xmlns:a16="http://schemas.microsoft.com/office/drawing/2014/main" id="{F4A44E78-AD6A-45C3-891D-F90FE82882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4595667"/>
          <a:ext cx="2624284" cy="144985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1</xdr:col>
      <xdr:colOff>0</xdr:colOff>
      <xdr:row>127</xdr:row>
      <xdr:rowOff>0</xdr:rowOff>
    </xdr:from>
    <xdr:to>
      <xdr:col>2</xdr:col>
      <xdr:colOff>2608633</xdr:colOff>
      <xdr:row>134</xdr:row>
      <xdr:rowOff>57173</xdr:rowOff>
    </xdr:to>
    <xdr:pic>
      <xdr:nvPicPr>
        <xdr:cNvPr id="2" name="Picture 1">
          <a:extLst>
            <a:ext uri="{FF2B5EF4-FFF2-40B4-BE49-F238E27FC236}">
              <a16:creationId xmlns:a16="http://schemas.microsoft.com/office/drawing/2014/main" id="{82B68A51-440B-4724-9A50-FB34BCAC3B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4849667"/>
          <a:ext cx="2608633" cy="1390673"/>
        </a:xfrm>
        <a:prstGeom prst="rect">
          <a:avLst/>
        </a:prstGeom>
      </xdr:spPr>
    </xdr:pic>
    <xdr:clientData/>
  </xdr:twoCellAnchor>
  <xdr:twoCellAnchor editAs="oneCell">
    <xdr:from>
      <xdr:col>4</xdr:col>
      <xdr:colOff>0</xdr:colOff>
      <xdr:row>127</xdr:row>
      <xdr:rowOff>0</xdr:rowOff>
    </xdr:from>
    <xdr:to>
      <xdr:col>6</xdr:col>
      <xdr:colOff>84731</xdr:colOff>
      <xdr:row>134</xdr:row>
      <xdr:rowOff>57173</xdr:rowOff>
    </xdr:to>
    <xdr:pic>
      <xdr:nvPicPr>
        <xdr:cNvPr id="3" name="Picture 2">
          <a:extLst>
            <a:ext uri="{FF2B5EF4-FFF2-40B4-BE49-F238E27FC236}">
              <a16:creationId xmlns:a16="http://schemas.microsoft.com/office/drawing/2014/main" id="{0D2F7A0B-8015-451D-A4FA-59B740C658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4849667"/>
          <a:ext cx="2592981" cy="1390673"/>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1</xdr:col>
      <xdr:colOff>0</xdr:colOff>
      <xdr:row>352</xdr:row>
      <xdr:rowOff>0</xdr:rowOff>
    </xdr:from>
    <xdr:to>
      <xdr:col>2</xdr:col>
      <xdr:colOff>2608633</xdr:colOff>
      <xdr:row>359</xdr:row>
      <xdr:rowOff>57173</xdr:rowOff>
    </xdr:to>
    <xdr:pic>
      <xdr:nvPicPr>
        <xdr:cNvPr id="2" name="Picture 1">
          <a:extLst>
            <a:ext uri="{FF2B5EF4-FFF2-40B4-BE49-F238E27FC236}">
              <a16:creationId xmlns:a16="http://schemas.microsoft.com/office/drawing/2014/main" id="{F36AB357-BFFF-42F9-890D-E675A27E1F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7712167"/>
          <a:ext cx="2608633" cy="1390673"/>
        </a:xfrm>
        <a:prstGeom prst="rect">
          <a:avLst/>
        </a:prstGeom>
      </xdr:spPr>
    </xdr:pic>
    <xdr:clientData/>
  </xdr:twoCellAnchor>
  <xdr:twoCellAnchor editAs="oneCell">
    <xdr:from>
      <xdr:col>4</xdr:col>
      <xdr:colOff>0</xdr:colOff>
      <xdr:row>352</xdr:row>
      <xdr:rowOff>0</xdr:rowOff>
    </xdr:from>
    <xdr:to>
      <xdr:col>6</xdr:col>
      <xdr:colOff>84731</xdr:colOff>
      <xdr:row>359</xdr:row>
      <xdr:rowOff>57173</xdr:rowOff>
    </xdr:to>
    <xdr:pic>
      <xdr:nvPicPr>
        <xdr:cNvPr id="3" name="Picture 2">
          <a:extLst>
            <a:ext uri="{FF2B5EF4-FFF2-40B4-BE49-F238E27FC236}">
              <a16:creationId xmlns:a16="http://schemas.microsoft.com/office/drawing/2014/main" id="{506AA937-6B77-4A5E-986E-BA851940FE2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67712167"/>
          <a:ext cx="2592981" cy="1390673"/>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1</xdr:col>
      <xdr:colOff>0</xdr:colOff>
      <xdr:row>109</xdr:row>
      <xdr:rowOff>0</xdr:rowOff>
    </xdr:from>
    <xdr:to>
      <xdr:col>2</xdr:col>
      <xdr:colOff>2613851</xdr:colOff>
      <xdr:row>116</xdr:row>
      <xdr:rowOff>67036</xdr:rowOff>
    </xdr:to>
    <xdr:pic>
      <xdr:nvPicPr>
        <xdr:cNvPr id="2" name="Picture 1">
          <a:extLst>
            <a:ext uri="{FF2B5EF4-FFF2-40B4-BE49-F238E27FC236}">
              <a16:creationId xmlns:a16="http://schemas.microsoft.com/office/drawing/2014/main" id="{079250A5-6F5B-4CA1-8117-33B7B06DEC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2309667"/>
          <a:ext cx="2613851" cy="1400536"/>
        </a:xfrm>
        <a:prstGeom prst="rect">
          <a:avLst/>
        </a:prstGeom>
      </xdr:spPr>
    </xdr:pic>
    <xdr:clientData/>
  </xdr:twoCellAnchor>
  <xdr:twoCellAnchor editAs="oneCell">
    <xdr:from>
      <xdr:col>4</xdr:col>
      <xdr:colOff>0</xdr:colOff>
      <xdr:row>109</xdr:row>
      <xdr:rowOff>0</xdr:rowOff>
    </xdr:from>
    <xdr:to>
      <xdr:col>6</xdr:col>
      <xdr:colOff>116034</xdr:colOff>
      <xdr:row>116</xdr:row>
      <xdr:rowOff>116350</xdr:rowOff>
    </xdr:to>
    <xdr:pic>
      <xdr:nvPicPr>
        <xdr:cNvPr id="3" name="Picture 2">
          <a:extLst>
            <a:ext uri="{FF2B5EF4-FFF2-40B4-BE49-F238E27FC236}">
              <a16:creationId xmlns:a16="http://schemas.microsoft.com/office/drawing/2014/main" id="{4F2359B0-2168-447F-81E2-EBE7F026168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2309667"/>
          <a:ext cx="2624284" cy="144985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2613851</xdr:colOff>
      <xdr:row>109</xdr:row>
      <xdr:rowOff>67036</xdr:rowOff>
    </xdr:to>
    <xdr:pic>
      <xdr:nvPicPr>
        <xdr:cNvPr id="2" name="Picture 1">
          <a:extLst>
            <a:ext uri="{FF2B5EF4-FFF2-40B4-BE49-F238E27FC236}">
              <a16:creationId xmlns:a16="http://schemas.microsoft.com/office/drawing/2014/main" id="{EE1D3796-D217-483C-A563-34855DA50E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976167"/>
          <a:ext cx="2613851" cy="1400536"/>
        </a:xfrm>
        <a:prstGeom prst="rect">
          <a:avLst/>
        </a:prstGeom>
      </xdr:spPr>
    </xdr:pic>
    <xdr:clientData/>
  </xdr:twoCellAnchor>
  <xdr:twoCellAnchor editAs="oneCell">
    <xdr:from>
      <xdr:col>4</xdr:col>
      <xdr:colOff>0</xdr:colOff>
      <xdr:row>102</xdr:row>
      <xdr:rowOff>0</xdr:rowOff>
    </xdr:from>
    <xdr:to>
      <xdr:col>6</xdr:col>
      <xdr:colOff>105600</xdr:colOff>
      <xdr:row>109</xdr:row>
      <xdr:rowOff>62104</xdr:rowOff>
    </xdr:to>
    <xdr:pic>
      <xdr:nvPicPr>
        <xdr:cNvPr id="3" name="Picture 2">
          <a:extLst>
            <a:ext uri="{FF2B5EF4-FFF2-40B4-BE49-F238E27FC236}">
              <a16:creationId xmlns:a16="http://schemas.microsoft.com/office/drawing/2014/main" id="{D1D64BD5-A45E-45E3-BDB4-14F25642141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0976167"/>
          <a:ext cx="2613850" cy="1395604"/>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1</xdr:col>
      <xdr:colOff>0</xdr:colOff>
      <xdr:row>103</xdr:row>
      <xdr:rowOff>0</xdr:rowOff>
    </xdr:from>
    <xdr:to>
      <xdr:col>2</xdr:col>
      <xdr:colOff>2613851</xdr:colOff>
      <xdr:row>110</xdr:row>
      <xdr:rowOff>67036</xdr:rowOff>
    </xdr:to>
    <xdr:pic>
      <xdr:nvPicPr>
        <xdr:cNvPr id="2" name="Picture 1">
          <a:extLst>
            <a:ext uri="{FF2B5EF4-FFF2-40B4-BE49-F238E27FC236}">
              <a16:creationId xmlns:a16="http://schemas.microsoft.com/office/drawing/2014/main" id="{A8148BF2-B595-49C1-BCF5-A6BCB78AAD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166667"/>
          <a:ext cx="2613851" cy="1400536"/>
        </a:xfrm>
        <a:prstGeom prst="rect">
          <a:avLst/>
        </a:prstGeom>
      </xdr:spPr>
    </xdr:pic>
    <xdr:clientData/>
  </xdr:twoCellAnchor>
  <xdr:twoCellAnchor editAs="oneCell">
    <xdr:from>
      <xdr:col>4</xdr:col>
      <xdr:colOff>0</xdr:colOff>
      <xdr:row>103</xdr:row>
      <xdr:rowOff>0</xdr:rowOff>
    </xdr:from>
    <xdr:to>
      <xdr:col>6</xdr:col>
      <xdr:colOff>105600</xdr:colOff>
      <xdr:row>110</xdr:row>
      <xdr:rowOff>62104</xdr:rowOff>
    </xdr:to>
    <xdr:pic>
      <xdr:nvPicPr>
        <xdr:cNvPr id="3" name="Picture 2">
          <a:extLst>
            <a:ext uri="{FF2B5EF4-FFF2-40B4-BE49-F238E27FC236}">
              <a16:creationId xmlns:a16="http://schemas.microsoft.com/office/drawing/2014/main" id="{381BC50E-247F-4B26-A9FD-BDFDD18D500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1166667"/>
          <a:ext cx="2613850" cy="1395604"/>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2608633</xdr:colOff>
      <xdr:row>109</xdr:row>
      <xdr:rowOff>57173</xdr:rowOff>
    </xdr:to>
    <xdr:pic>
      <xdr:nvPicPr>
        <xdr:cNvPr id="2" name="Picture 1">
          <a:extLst>
            <a:ext uri="{FF2B5EF4-FFF2-40B4-BE49-F238E27FC236}">
              <a16:creationId xmlns:a16="http://schemas.microsoft.com/office/drawing/2014/main" id="{315C6FDF-ABA2-4DC4-9806-0BF591972F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087167"/>
          <a:ext cx="2608633" cy="1390673"/>
        </a:xfrm>
        <a:prstGeom prst="rect">
          <a:avLst/>
        </a:prstGeom>
      </xdr:spPr>
    </xdr:pic>
    <xdr:clientData/>
  </xdr:twoCellAnchor>
  <xdr:twoCellAnchor editAs="oneCell">
    <xdr:from>
      <xdr:col>4</xdr:col>
      <xdr:colOff>0</xdr:colOff>
      <xdr:row>102</xdr:row>
      <xdr:rowOff>0</xdr:rowOff>
    </xdr:from>
    <xdr:to>
      <xdr:col>6</xdr:col>
      <xdr:colOff>84731</xdr:colOff>
      <xdr:row>109</xdr:row>
      <xdr:rowOff>57173</xdr:rowOff>
    </xdr:to>
    <xdr:pic>
      <xdr:nvPicPr>
        <xdr:cNvPr id="3" name="Picture 2">
          <a:extLst>
            <a:ext uri="{FF2B5EF4-FFF2-40B4-BE49-F238E27FC236}">
              <a16:creationId xmlns:a16="http://schemas.microsoft.com/office/drawing/2014/main" id="{9A1F7711-3A7F-47B5-890C-C3CE932BBAE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0087167"/>
          <a:ext cx="2592981" cy="1390673"/>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1</xdr:col>
      <xdr:colOff>0</xdr:colOff>
      <xdr:row>144</xdr:row>
      <xdr:rowOff>0</xdr:rowOff>
    </xdr:from>
    <xdr:to>
      <xdr:col>2</xdr:col>
      <xdr:colOff>2624284</xdr:colOff>
      <xdr:row>151</xdr:row>
      <xdr:rowOff>42378</xdr:rowOff>
    </xdr:to>
    <xdr:pic>
      <xdr:nvPicPr>
        <xdr:cNvPr id="2" name="Picture 1">
          <a:extLst>
            <a:ext uri="{FF2B5EF4-FFF2-40B4-BE49-F238E27FC236}">
              <a16:creationId xmlns:a16="http://schemas.microsoft.com/office/drawing/2014/main" id="{5A050842-6F11-4C11-B43A-BF7B82F2CB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553833"/>
          <a:ext cx="2624284" cy="1375878"/>
        </a:xfrm>
        <a:prstGeom prst="rect">
          <a:avLst/>
        </a:prstGeom>
      </xdr:spPr>
    </xdr:pic>
    <xdr:clientData/>
  </xdr:twoCellAnchor>
  <xdr:twoCellAnchor editAs="oneCell">
    <xdr:from>
      <xdr:col>4</xdr:col>
      <xdr:colOff>0</xdr:colOff>
      <xdr:row>144</xdr:row>
      <xdr:rowOff>0</xdr:rowOff>
    </xdr:from>
    <xdr:to>
      <xdr:col>6</xdr:col>
      <xdr:colOff>58645</xdr:colOff>
      <xdr:row>151</xdr:row>
      <xdr:rowOff>57173</xdr:rowOff>
    </xdr:to>
    <xdr:pic>
      <xdr:nvPicPr>
        <xdr:cNvPr id="3" name="Picture 2">
          <a:extLst>
            <a:ext uri="{FF2B5EF4-FFF2-40B4-BE49-F238E27FC236}">
              <a16:creationId xmlns:a16="http://schemas.microsoft.com/office/drawing/2014/main" id="{3A5DAC2A-A758-42B3-BAA4-63C50945CA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50417" y="28553833"/>
          <a:ext cx="2566895" cy="139067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www.bseindia.com/xml-data/corpfiling/attachhis/f728157e-7ca2-42ea-acc7-fb7388227024.pdf" TargetMode="External"/><Relationship Id="rId21" Type="http://schemas.openxmlformats.org/officeDocument/2006/relationships/hyperlink" Target="https://www.bseindia.com/XBRLFILES/BRSRPDFUploadDocument/BRSR_544480_09072026170039.pdf" TargetMode="External"/><Relationship Id="rId42" Type="http://schemas.openxmlformats.org/officeDocument/2006/relationships/hyperlink" Target="https://www.bseindia.com/XBRLFILES/BRSRPDFUploadDocument/BRSR_532174_18072026194923.pdf" TargetMode="External"/><Relationship Id="rId47" Type="http://schemas.openxmlformats.org/officeDocument/2006/relationships/hyperlink" Target="https://www.bseindia.com/XBRLFILES/BRSRPDFUploadDocument/BRSR_500112_04062026190815.pdf" TargetMode="External"/><Relationship Id="rId63" Type="http://schemas.openxmlformats.org/officeDocument/2006/relationships/hyperlink" Target="https://nsearchives.nseindia.com/corporate/bakhtawar_irani_tajhotels_com_04062026211431_BSENSEBRSR.pdf" TargetMode="External"/><Relationship Id="rId68" Type="http://schemas.openxmlformats.org/officeDocument/2006/relationships/hyperlink" Target="https://www.bseindia.com/XBRLFILES/BRSRPDFUploadDocument/BRSR_500825_17072026000120.pdf" TargetMode="External"/><Relationship Id="rId16" Type="http://schemas.openxmlformats.org/officeDocument/2006/relationships/hyperlink" Target="https://assets.new.siemens.com/siemens/assets/api/uuid:887d220c-705d-49c0-861f-1930919fc83d/Business-Responsibility-and-Sustainability-Report-2026.pdf" TargetMode="External"/><Relationship Id="rId11" Type="http://schemas.openxmlformats.org/officeDocument/2006/relationships/hyperlink" Target="https://www.bseindia.com/XBRLFILES/BRSRPDFUploadDocument/BRSR_500820_12062026171703.pdf" TargetMode="External"/><Relationship Id="rId32" Type="http://schemas.openxmlformats.org/officeDocument/2006/relationships/hyperlink" Target="https://www.bseindia.com/XBRLFILES/BRSRPDFUploadDocument/BRSR_532827_19082026110511.pdf" TargetMode="External"/><Relationship Id="rId37" Type="http://schemas.openxmlformats.org/officeDocument/2006/relationships/hyperlink" Target="https://www.bseindia.com/XBRLFILES/BRSRPDFUploadDocument/BRSR_541233_26082026182045.pdf" TargetMode="External"/><Relationship Id="rId53" Type="http://schemas.openxmlformats.org/officeDocument/2006/relationships/hyperlink" Target="https://www.bseindia.com/XBRLFILES/BRSRPDFUploadDocument/BRSR_532538_24072026121719.pdf" TargetMode="External"/><Relationship Id="rId58" Type="http://schemas.openxmlformats.org/officeDocument/2006/relationships/hyperlink" Target="https://www.bseindia.com/XBRLFILES/BRSRPDFUploadDocument/BRSR_544274_03082026190304.pdf" TargetMode="External"/><Relationship Id="rId74" Type="http://schemas.openxmlformats.org/officeDocument/2006/relationships/hyperlink" Target="https://www.bseindia.com/XBRLFILES/BRSRPDFUploadDocument/BRSR_544612_06082026232121.pdf" TargetMode="External"/><Relationship Id="rId79" Type="http://schemas.openxmlformats.org/officeDocument/2006/relationships/hyperlink" Target="https://www.bseindia.com/XBRLFILES/BRSRPDFUploadDocument/BRSR_509480_21072026185028.pdf" TargetMode="External"/><Relationship Id="rId5" Type="http://schemas.openxmlformats.org/officeDocument/2006/relationships/hyperlink" Target="https://www.bseindia.com/XBRLFILES/BRSRPDFUploadDocument/BRSR_500034_07072026221403.pdf" TargetMode="External"/><Relationship Id="rId61" Type="http://schemas.openxmlformats.org/officeDocument/2006/relationships/hyperlink" Target="https://www.bseindia.com/XBRLFILES/BRSRPDFUploadDocument/BRSR_543300_20062026191930.pdf" TargetMode="External"/><Relationship Id="rId82" Type="http://schemas.openxmlformats.org/officeDocument/2006/relationships/printerSettings" Target="../printerSettings/printerSettings1.bin"/><Relationship Id="rId19" Type="http://schemas.openxmlformats.org/officeDocument/2006/relationships/hyperlink" Target="https://www.bseindia.com/XBRLFILES/BRSRPDFUploadDocument/BRSR_500002_13042026154647.pdf" TargetMode="External"/><Relationship Id="rId14" Type="http://schemas.openxmlformats.org/officeDocument/2006/relationships/hyperlink" Target="https://www.bseindia.com/XBRLFILES/BRSRPDFUploadDocument/BRSR_544600_24072026231752.pdf" TargetMode="External"/><Relationship Id="rId22" Type="http://schemas.openxmlformats.org/officeDocument/2006/relationships/hyperlink" Target="https://nsearchives.nseindia.com/corporate/bakhtawar_irani_tajhotels_com_04062026211431_BSENSEBRSR.pdf" TargetMode="External"/><Relationship Id="rId27" Type="http://schemas.openxmlformats.org/officeDocument/2006/relationships/hyperlink" Target="https://www.bseindia.com/XBRLFILES/BRSRPDFUploadDocument/BRSR_500825_17072026000120.pdf" TargetMode="External"/><Relationship Id="rId30" Type="http://schemas.openxmlformats.org/officeDocument/2006/relationships/hyperlink" Target="https://www.bseindia.com/XBRLFILES/BRSRPDFUploadDocument/BRSR_517174_07072026165553.pdf" TargetMode="External"/><Relationship Id="rId35" Type="http://schemas.openxmlformats.org/officeDocument/2006/relationships/hyperlink" Target="https://www.bseindia.com/XBRLFILES/BRSRPDFUploadDocument/BRSR_532929_22072026012617.pdf" TargetMode="External"/><Relationship Id="rId43" Type="http://schemas.openxmlformats.org/officeDocument/2006/relationships/hyperlink" Target="https://www.bseindia.com/XBRLFILES/BRSRPDFUploadDocument/BRSR_500180_11072026001419.pdf" TargetMode="External"/><Relationship Id="rId48" Type="http://schemas.openxmlformats.org/officeDocument/2006/relationships/hyperlink" Target="https://www.bseindia.com/XBRLFILES/BRSRPDFUploadDocument/BRSR_532500_08082026220115.pdf" TargetMode="External"/><Relationship Id="rId56" Type="http://schemas.openxmlformats.org/officeDocument/2006/relationships/hyperlink" Target="https://www.bseindia.com/XBRLFILES/BRSRPDFUploadDocument/BRSR_540005_11052026131742.pdf" TargetMode="External"/><Relationship Id="rId64" Type="http://schemas.openxmlformats.org/officeDocument/2006/relationships/hyperlink" Target="https://www.bseindia.com/XBRLFILES/BRSRPDFUploadDocument/BRSR_522113_21072026170234.pdf" TargetMode="External"/><Relationship Id="rId69" Type="http://schemas.openxmlformats.org/officeDocument/2006/relationships/hyperlink" Target="https://www.bseindia.com/XBRLFILES/BRSRPDFUploadDocument/BRSR_543904_09072026170038.pdf" TargetMode="External"/><Relationship Id="rId77" Type="http://schemas.openxmlformats.org/officeDocument/2006/relationships/hyperlink" Target="https://www.bseindia.com/XBRLFILES/BRSRPDFUploadDocument/BRSR_532541_02082026224657.pdf" TargetMode="External"/><Relationship Id="rId8" Type="http://schemas.openxmlformats.org/officeDocument/2006/relationships/hyperlink" Target="https://www.bseindia.com/XBRLFILES/BRSRPDFUploadDocument/BRSR_532755_24062026000108.pdf" TargetMode="External"/><Relationship Id="rId51" Type="http://schemas.openxmlformats.org/officeDocument/2006/relationships/hyperlink" Target="https://www.bseindia.com/XBRLFILES/BRSRPDFUploadDocument/BRSR_500228_03072026120019.pdf" TargetMode="External"/><Relationship Id="rId72" Type="http://schemas.openxmlformats.org/officeDocument/2006/relationships/hyperlink" Target="https://www.bseindia.com/XBRLFILES/BRSRPDFUploadDocument/BRSR_533150_08072026163034.pdf" TargetMode="External"/><Relationship Id="rId80" Type="http://schemas.openxmlformats.org/officeDocument/2006/relationships/hyperlink" Target="https://www.bseindia.com/XBRLFILES/BRSRPDFUploadDocument/BRSR_532523_15072026153056.pdf" TargetMode="External"/><Relationship Id="rId3" Type="http://schemas.openxmlformats.org/officeDocument/2006/relationships/hyperlink" Target="https://www.bseindia.com/XBRLFILES/BRSRPDFUploadDocument/BRSR_500247_24072026155606.pdf" TargetMode="External"/><Relationship Id="rId12" Type="http://schemas.openxmlformats.org/officeDocument/2006/relationships/hyperlink" Target="https://www.bseindia.com/XBRLFILES/BRSRPDFUploadDocument/BRSR_532538_24072026121719.pdf" TargetMode="External"/><Relationship Id="rId17" Type="http://schemas.openxmlformats.org/officeDocument/2006/relationships/hyperlink" Target="https://www.bseindia.com/XBRLFILES/BRSRPDFUploadDocument/BRSR_544274_03082026190304.pdf" TargetMode="External"/><Relationship Id="rId25" Type="http://schemas.openxmlformats.org/officeDocument/2006/relationships/hyperlink" Target="https://www.bseindia.com/XBRLFILES/BRSRPDFUploadDocument/BRSR_533273_03062026185028.pdf" TargetMode="External"/><Relationship Id="rId33" Type="http://schemas.openxmlformats.org/officeDocument/2006/relationships/hyperlink" Target="https://www.bseindia.com/XBRLFILES/BRSRPDFUploadDocument/BRSR_544612_06082026232121.pdf" TargetMode="External"/><Relationship Id="rId38" Type="http://schemas.openxmlformats.org/officeDocument/2006/relationships/hyperlink" Target="https://www.bseindia.com/XBRLFILES/BRSRPDFUploadDocument/BRSR_533155_31072026224859.pdf" TargetMode="External"/><Relationship Id="rId46" Type="http://schemas.openxmlformats.org/officeDocument/2006/relationships/hyperlink" Target="https://www.bseindia.com/XBRLFILES/BRSRPDFUploadDocument/BRSR_500034_07072026221403.pdf" TargetMode="External"/><Relationship Id="rId59" Type="http://schemas.openxmlformats.org/officeDocument/2006/relationships/hyperlink" Target="https://www.bseindia.com/XBRLFILES/BRSRPDFUploadDocument/BRSR_500331_06072026175735.pdf" TargetMode="External"/><Relationship Id="rId67" Type="http://schemas.openxmlformats.org/officeDocument/2006/relationships/hyperlink" Target="https://www.bseindia.com/xml-data/corpfiling/attachhis/f728157e-7ca2-42ea-acc7-fb7388227024.pdf" TargetMode="External"/><Relationship Id="rId20" Type="http://schemas.openxmlformats.org/officeDocument/2006/relationships/hyperlink" Target="https://www.bseindia.com/XBRLFILES/BRSRPDFUploadDocument/BRSR_543300_20062026191930.pdf" TargetMode="External"/><Relationship Id="rId41" Type="http://schemas.openxmlformats.org/officeDocument/2006/relationships/hyperlink" Target="https://www.bseindia.com/XBRLFILES/BRSRPDFUploadDocument/BRSR_500575_06062026234424.pdf" TargetMode="External"/><Relationship Id="rId54" Type="http://schemas.openxmlformats.org/officeDocument/2006/relationships/hyperlink" Target="https://www.bseindia.com/XBRLFILES/BRSRPDFUploadDocument/BRSR_532488_15072026172447.pdf" TargetMode="External"/><Relationship Id="rId62" Type="http://schemas.openxmlformats.org/officeDocument/2006/relationships/hyperlink" Target="https://www.bseindia.com/XBRLFILES/BRSRPDFUploadDocument/BRSR_544480_09072026170039.pdf" TargetMode="External"/><Relationship Id="rId70" Type="http://schemas.openxmlformats.org/officeDocument/2006/relationships/hyperlink" Target="https://www.bseindia.com/XBRLFILES/BRSRPDFUploadDocument/BRSR_500411_03072026181104.pdf" TargetMode="External"/><Relationship Id="rId75" Type="http://schemas.openxmlformats.org/officeDocument/2006/relationships/hyperlink" Target="https://www.bseindia.com/XBRLFILES/BRSRPDFUploadDocument/BRSR_540115_09052026224401.pdf" TargetMode="External"/><Relationship Id="rId83" Type="http://schemas.openxmlformats.org/officeDocument/2006/relationships/drawing" Target="../drawings/drawing1.xml"/><Relationship Id="rId1" Type="http://schemas.openxmlformats.org/officeDocument/2006/relationships/hyperlink" Target="https://www.bseindia.com/XBRLFILES/BRSRPDFUploadDocument/BRSR_532174_18072026194923.pdf" TargetMode="External"/><Relationship Id="rId6" Type="http://schemas.openxmlformats.org/officeDocument/2006/relationships/hyperlink" Target="https://www.bseindia.com/XBRLFILES/BRSRPDFUploadDocument/BRSR_500112_04062026190815.pdf" TargetMode="External"/><Relationship Id="rId15" Type="http://schemas.openxmlformats.org/officeDocument/2006/relationships/hyperlink" Target="https://www.bseindia.com/XBRLFILES/BRSRPDFUploadDocument/BRSR_540005_11052026131742.pdf" TargetMode="External"/><Relationship Id="rId23" Type="http://schemas.openxmlformats.org/officeDocument/2006/relationships/hyperlink" Target="https://www.bseindia.com/XBRLFILES/BRSRPDFUploadDocument/BRSR_522113_21072026170234.pdf" TargetMode="External"/><Relationship Id="rId28" Type="http://schemas.openxmlformats.org/officeDocument/2006/relationships/hyperlink" Target="https://www.bseindia.com/XBRLFILES/BRSRPDFUploadDocument/BRSR_543904_09072026170038.pdf" TargetMode="External"/><Relationship Id="rId36" Type="http://schemas.openxmlformats.org/officeDocument/2006/relationships/hyperlink" Target="https://www.bseindia.com/XBRLFILES/BRSRPDFUploadDocument/BRSR_532541_02082026224657.pdf" TargetMode="External"/><Relationship Id="rId49" Type="http://schemas.openxmlformats.org/officeDocument/2006/relationships/hyperlink" Target="https://www.bseindia.com/XBRLFILES/BRSRPDFUploadDocument/BRSR_532755_24062026000108.pdf" TargetMode="External"/><Relationship Id="rId57" Type="http://schemas.openxmlformats.org/officeDocument/2006/relationships/hyperlink" Target="https://assets.new.siemens.com/siemens/assets/api/uuid:887d220c-705d-49c0-861f-1930919fc83d/Business-Responsibility-and-Sustainability-Report-2026.pdf" TargetMode="External"/><Relationship Id="rId10" Type="http://schemas.openxmlformats.org/officeDocument/2006/relationships/hyperlink" Target="https://www.bseindia.com/XBRLFILES/BRSRPDFUploadDocument/BRSR_500228_03072026120019.pdf" TargetMode="External"/><Relationship Id="rId31" Type="http://schemas.openxmlformats.org/officeDocument/2006/relationships/hyperlink" Target="https://www.bseindia.com/XBRLFILES/BRSRPDFUploadDocument/BRSR_533150_08072026163034.pdf" TargetMode="External"/><Relationship Id="rId44" Type="http://schemas.openxmlformats.org/officeDocument/2006/relationships/hyperlink" Target="https://www.bseindia.com/XBRLFILES/BRSRPDFUploadDocument/BRSR_500247_24072026155606.pdf" TargetMode="External"/><Relationship Id="rId52" Type="http://schemas.openxmlformats.org/officeDocument/2006/relationships/hyperlink" Target="https://www.bseindia.com/XBRLFILES/BRSRPDFUploadDocument/BRSR_500820_12062026171703.pdf" TargetMode="External"/><Relationship Id="rId60" Type="http://schemas.openxmlformats.org/officeDocument/2006/relationships/hyperlink" Target="https://www.bseindia.com/XBRLFILES/BRSRPDFUploadDocument/BRSR_500002_13042026154647.pdf" TargetMode="External"/><Relationship Id="rId65" Type="http://schemas.openxmlformats.org/officeDocument/2006/relationships/hyperlink" Target="https://www.bseindia.com/XBRLFILES/BRSRPDFUploadDocument/BRSR_543384_01082026194924.pdf" TargetMode="External"/><Relationship Id="rId73" Type="http://schemas.openxmlformats.org/officeDocument/2006/relationships/hyperlink" Target="https://www.bseindia.com/XBRLFILES/BRSRPDFUploadDocument/BRSR_532827_19082026110511.pdf" TargetMode="External"/><Relationship Id="rId78" Type="http://schemas.openxmlformats.org/officeDocument/2006/relationships/hyperlink" Target="https://www.bseindia.com/XBRLFILES/BRSRPDFUploadDocument/BRSR_533155_31072026224859.pdf" TargetMode="External"/><Relationship Id="rId81" Type="http://schemas.openxmlformats.org/officeDocument/2006/relationships/hyperlink" Target="https://www.bseindia.com/XBRLFILES/BRSRPDFUploadDocument/BRSR_500575_06062026234424.pdf" TargetMode="External"/><Relationship Id="rId4" Type="http://schemas.openxmlformats.org/officeDocument/2006/relationships/hyperlink" Target="https://www.bseindia.com/XBRLFILES/BRSRPDFUploadDocument/BRSR_500510_14052026190156.pdf" TargetMode="External"/><Relationship Id="rId9" Type="http://schemas.openxmlformats.org/officeDocument/2006/relationships/hyperlink" Target="https://www.bseindia.com/XBRLFILES/BRSRPDFUploadDocument/BRSR_532343_30062026151030.pdf" TargetMode="External"/><Relationship Id="rId13" Type="http://schemas.openxmlformats.org/officeDocument/2006/relationships/hyperlink" Target="https://www.bseindia.com/XBRLFILES/BRSRPDFUploadDocument/BRSR_532488_15072026172447.pdf" TargetMode="External"/><Relationship Id="rId18" Type="http://schemas.openxmlformats.org/officeDocument/2006/relationships/hyperlink" Target="https://www.bseindia.com/XBRLFILES/BRSRPDFUploadDocument/BRSR_500331_06072026175735.pdf" TargetMode="External"/><Relationship Id="rId39" Type="http://schemas.openxmlformats.org/officeDocument/2006/relationships/hyperlink" Target="https://www.bseindia.com/XBRLFILES/BRSRPDFUploadDocument/BRSR_509480_21072026185028.pdf" TargetMode="External"/><Relationship Id="rId34" Type="http://schemas.openxmlformats.org/officeDocument/2006/relationships/hyperlink" Target="https://www.bseindia.com/XBRLFILES/BRSRPDFUploadDocument/BRSR_540115_09052026224401.pdf" TargetMode="External"/><Relationship Id="rId50" Type="http://schemas.openxmlformats.org/officeDocument/2006/relationships/hyperlink" Target="https://www.bseindia.com/XBRLFILES/BRSRPDFUploadDocument/BRSR_532343_30062026151030.pdf" TargetMode="External"/><Relationship Id="rId55" Type="http://schemas.openxmlformats.org/officeDocument/2006/relationships/hyperlink" Target="https://www.bseindia.com/XBRLFILES/BRSRPDFUploadDocument/BRSR_544600_24072026231752.pdf" TargetMode="External"/><Relationship Id="rId76" Type="http://schemas.openxmlformats.org/officeDocument/2006/relationships/hyperlink" Target="https://www.bseindia.com/XBRLFILES/BRSRPDFUploadDocument/BRSR_532929_22072026012617.pdf" TargetMode="External"/><Relationship Id="rId7" Type="http://schemas.openxmlformats.org/officeDocument/2006/relationships/hyperlink" Target="https://www.bseindia.com/XBRLFILES/BRSRPDFUploadDocument/BRSR_532500_08082026220115.pdf" TargetMode="External"/><Relationship Id="rId71" Type="http://schemas.openxmlformats.org/officeDocument/2006/relationships/hyperlink" Target="https://www.bseindia.com/XBRLFILES/BRSRPDFUploadDocument/BRSR_517174_07072026165553.pdf" TargetMode="External"/><Relationship Id="rId2" Type="http://schemas.openxmlformats.org/officeDocument/2006/relationships/hyperlink" Target="https://www.bseindia.com/XBRLFILES/BRSRPDFUploadDocument/BRSR_500180_11072026001419.pdf" TargetMode="External"/><Relationship Id="rId29" Type="http://schemas.openxmlformats.org/officeDocument/2006/relationships/hyperlink" Target="https://www.bseindia.com/XBRLFILES/BRSRPDFUploadDocument/BRSR_500411_03072026181104.pdf" TargetMode="External"/><Relationship Id="rId24" Type="http://schemas.openxmlformats.org/officeDocument/2006/relationships/hyperlink" Target="https://www.bseindia.com/XBRLFILES/BRSRPDFUploadDocument/BRSR_543384_01082026194924.pdf" TargetMode="External"/><Relationship Id="rId40" Type="http://schemas.openxmlformats.org/officeDocument/2006/relationships/hyperlink" Target="https://www.bseindia.com/XBRLFILES/BRSRPDFUploadDocument/BRSR_532523_15072026153056.pdf" TargetMode="External"/><Relationship Id="rId45" Type="http://schemas.openxmlformats.org/officeDocument/2006/relationships/hyperlink" Target="https://www.bseindia.com/XBRLFILES/BRSRPDFUploadDocument/BRSR_500510_14052026190156.pdf" TargetMode="External"/><Relationship Id="rId66" Type="http://schemas.openxmlformats.org/officeDocument/2006/relationships/hyperlink" Target="https://www.bseindia.com/XBRLFILES/BRSRPDFUploadDocument/BRSR_533273_03062026185028.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E03B-86E1-4FC3-9E6E-B0E0159BE526}">
  <dimension ref="A1:C122"/>
  <sheetViews>
    <sheetView showGridLines="0" tabSelected="1" topLeftCell="A3" zoomScale="90" zoomScaleNormal="90" workbookViewId="0">
      <selection activeCell="A3" sqref="A3"/>
    </sheetView>
  </sheetViews>
  <sheetFormatPr defaultRowHeight="14.5" x14ac:dyDescent="0.35"/>
  <cols>
    <col min="1" max="1" width="13.1796875" bestFit="1" customWidth="1"/>
    <col min="2" max="2" width="26.7265625" bestFit="1" customWidth="1"/>
    <col min="3" max="3" width="91.81640625" bestFit="1" customWidth="1"/>
  </cols>
  <sheetData>
    <row r="1" spans="1:3" s="27" customFormat="1" ht="18.5" x14ac:dyDescent="0.45">
      <c r="A1" s="214" t="s">
        <v>12</v>
      </c>
      <c r="B1" s="214"/>
      <c r="C1" s="214"/>
    </row>
    <row r="2" spans="1:3" s="27" customFormat="1" x14ac:dyDescent="0.35"/>
    <row r="3" spans="1:3" s="27" customFormat="1" x14ac:dyDescent="0.35">
      <c r="A3" s="39" t="s">
        <v>4366</v>
      </c>
      <c r="B3" s="41" t="s">
        <v>4367</v>
      </c>
      <c r="C3" s="39" t="s">
        <v>4368</v>
      </c>
    </row>
    <row r="4" spans="1:3" x14ac:dyDescent="0.35">
      <c r="A4" s="40" t="s">
        <v>27</v>
      </c>
      <c r="B4" s="41" t="s">
        <v>4248</v>
      </c>
      <c r="C4" s="40" t="s">
        <v>29</v>
      </c>
    </row>
    <row r="5" spans="1:3" x14ac:dyDescent="0.35">
      <c r="A5" s="40" t="s">
        <v>219</v>
      </c>
      <c r="B5" s="41" t="s">
        <v>4249</v>
      </c>
      <c r="C5" s="40" t="s">
        <v>220</v>
      </c>
    </row>
    <row r="6" spans="1:3" x14ac:dyDescent="0.35">
      <c r="A6" s="40" t="s">
        <v>446</v>
      </c>
      <c r="B6" s="41" t="s">
        <v>4250</v>
      </c>
      <c r="C6" s="40" t="s">
        <v>447</v>
      </c>
    </row>
    <row r="7" spans="1:3" x14ac:dyDescent="0.35">
      <c r="A7" s="40" t="s">
        <v>585</v>
      </c>
      <c r="B7" s="41" t="s">
        <v>4251</v>
      </c>
      <c r="C7" s="40" t="s">
        <v>586</v>
      </c>
    </row>
    <row r="8" spans="1:3" x14ac:dyDescent="0.35">
      <c r="A8" s="40" t="s">
        <v>645</v>
      </c>
      <c r="B8" s="41" t="s">
        <v>4252</v>
      </c>
      <c r="C8" s="40" t="s">
        <v>646</v>
      </c>
    </row>
    <row r="9" spans="1:3" x14ac:dyDescent="0.35">
      <c r="A9" s="40" t="s">
        <v>891</v>
      </c>
      <c r="B9" s="41" t="s">
        <v>4253</v>
      </c>
      <c r="C9" s="40" t="s">
        <v>892</v>
      </c>
    </row>
    <row r="10" spans="1:3" x14ac:dyDescent="0.35">
      <c r="A10" s="40" t="s">
        <v>958</v>
      </c>
      <c r="B10" s="41" t="s">
        <v>4254</v>
      </c>
      <c r="C10" s="40" t="s">
        <v>959</v>
      </c>
    </row>
    <row r="11" spans="1:3" x14ac:dyDescent="0.35">
      <c r="A11" s="40" t="s">
        <v>1021</v>
      </c>
      <c r="B11" s="41" t="s">
        <v>4255</v>
      </c>
      <c r="C11" s="40" t="s">
        <v>1022</v>
      </c>
    </row>
    <row r="12" spans="1:3" x14ac:dyDescent="0.35">
      <c r="A12" s="40" t="s">
        <v>1063</v>
      </c>
      <c r="B12" s="41" t="s">
        <v>4256</v>
      </c>
      <c r="C12" s="40" t="s">
        <v>1064</v>
      </c>
    </row>
    <row r="13" spans="1:3" x14ac:dyDescent="0.35">
      <c r="A13" s="40" t="s">
        <v>1116</v>
      </c>
      <c r="B13" s="41" t="s">
        <v>4257</v>
      </c>
      <c r="C13" s="40" t="s">
        <v>1117</v>
      </c>
    </row>
    <row r="14" spans="1:3" x14ac:dyDescent="0.35">
      <c r="A14" s="40" t="s">
        <v>1226</v>
      </c>
      <c r="B14" s="41" t="s">
        <v>4258</v>
      </c>
      <c r="C14" s="40" t="s">
        <v>1227</v>
      </c>
    </row>
    <row r="15" spans="1:3" x14ac:dyDescent="0.35">
      <c r="A15" s="40" t="s">
        <v>1255</v>
      </c>
      <c r="B15" s="41" t="s">
        <v>4259</v>
      </c>
      <c r="C15" s="40" t="s">
        <v>1256</v>
      </c>
    </row>
    <row r="16" spans="1:3" x14ac:dyDescent="0.35">
      <c r="A16" s="40" t="s">
        <v>1310</v>
      </c>
      <c r="B16" s="41" t="s">
        <v>4260</v>
      </c>
      <c r="C16" s="40" t="s">
        <v>1311</v>
      </c>
    </row>
    <row r="17" spans="1:3" x14ac:dyDescent="0.35">
      <c r="A17" s="40" t="s">
        <v>1330</v>
      </c>
      <c r="B17" s="41" t="s">
        <v>4261</v>
      </c>
      <c r="C17" s="40" t="s">
        <v>1331</v>
      </c>
    </row>
    <row r="18" spans="1:3" x14ac:dyDescent="0.35">
      <c r="A18" s="40" t="s">
        <v>1408</v>
      </c>
      <c r="B18" s="41" t="s">
        <v>4262</v>
      </c>
      <c r="C18" s="40" t="s">
        <v>1409</v>
      </c>
    </row>
    <row r="19" spans="1:3" x14ac:dyDescent="0.35">
      <c r="A19" s="40" t="s">
        <v>1679</v>
      </c>
      <c r="B19" s="41" t="s">
        <v>4263</v>
      </c>
      <c r="C19" s="40" t="s">
        <v>1680</v>
      </c>
    </row>
    <row r="20" spans="1:3" x14ac:dyDescent="0.35">
      <c r="A20" s="40" t="s">
        <v>1702</v>
      </c>
      <c r="B20" s="41" t="s">
        <v>4264</v>
      </c>
      <c r="C20" s="40" t="s">
        <v>1703</v>
      </c>
    </row>
    <row r="21" spans="1:3" x14ac:dyDescent="0.35">
      <c r="A21" s="40" t="s">
        <v>1890</v>
      </c>
      <c r="B21" s="41" t="s">
        <v>4265</v>
      </c>
      <c r="C21" s="40" t="s">
        <v>1891</v>
      </c>
    </row>
    <row r="22" spans="1:3" x14ac:dyDescent="0.35">
      <c r="A22" s="40" t="s">
        <v>1919</v>
      </c>
      <c r="B22" s="41" t="s">
        <v>4266</v>
      </c>
      <c r="C22" s="40" t="s">
        <v>1920</v>
      </c>
    </row>
    <row r="23" spans="1:3" x14ac:dyDescent="0.35">
      <c r="A23" s="40" t="s">
        <v>1922</v>
      </c>
      <c r="B23" s="41" t="s">
        <v>4267</v>
      </c>
      <c r="C23" s="40" t="s">
        <v>1923</v>
      </c>
    </row>
    <row r="24" spans="1:3" x14ac:dyDescent="0.35">
      <c r="A24" s="40" t="s">
        <v>2049</v>
      </c>
      <c r="B24" s="41" t="s">
        <v>4268</v>
      </c>
      <c r="C24" s="40" t="s">
        <v>2050</v>
      </c>
    </row>
    <row r="25" spans="1:3" x14ac:dyDescent="0.35">
      <c r="A25" s="40" t="s">
        <v>2142</v>
      </c>
      <c r="B25" s="41" t="s">
        <v>4269</v>
      </c>
      <c r="C25" s="40" t="s">
        <v>2143</v>
      </c>
    </row>
    <row r="26" spans="1:3" x14ac:dyDescent="0.35">
      <c r="A26" s="40" t="s">
        <v>2181</v>
      </c>
      <c r="B26" s="41" t="s">
        <v>4270</v>
      </c>
      <c r="C26" s="40" t="s">
        <v>2182</v>
      </c>
    </row>
    <row r="27" spans="1:3" x14ac:dyDescent="0.35">
      <c r="A27" s="40" t="s">
        <v>2189</v>
      </c>
      <c r="B27" s="41" t="s">
        <v>4271</v>
      </c>
      <c r="C27" s="40" t="s">
        <v>2190</v>
      </c>
    </row>
    <row r="28" spans="1:3" x14ac:dyDescent="0.35">
      <c r="A28" s="40" t="s">
        <v>2226</v>
      </c>
      <c r="B28" s="41" t="s">
        <v>4272</v>
      </c>
      <c r="C28" s="40" t="s">
        <v>2227</v>
      </c>
    </row>
    <row r="29" spans="1:3" x14ac:dyDescent="0.35">
      <c r="A29" s="40" t="s">
        <v>2243</v>
      </c>
      <c r="B29" s="41" t="s">
        <v>4273</v>
      </c>
      <c r="C29" s="40" t="s">
        <v>2244</v>
      </c>
    </row>
    <row r="30" spans="1:3" x14ac:dyDescent="0.35">
      <c r="A30" s="40" t="s">
        <v>2277</v>
      </c>
      <c r="B30" s="41" t="s">
        <v>4274</v>
      </c>
      <c r="C30" s="40" t="s">
        <v>2278</v>
      </c>
    </row>
    <row r="31" spans="1:3" x14ac:dyDescent="0.35">
      <c r="A31" s="40" t="s">
        <v>2363</v>
      </c>
      <c r="B31" s="41" t="s">
        <v>4275</v>
      </c>
      <c r="C31" s="40" t="s">
        <v>2364</v>
      </c>
    </row>
    <row r="32" spans="1:3" x14ac:dyDescent="0.35">
      <c r="A32" s="40" t="s">
        <v>2377</v>
      </c>
      <c r="B32" s="41" t="s">
        <v>4276</v>
      </c>
      <c r="C32" s="40" t="s">
        <v>2378</v>
      </c>
    </row>
    <row r="33" spans="1:3" x14ac:dyDescent="0.35">
      <c r="A33" s="40" t="s">
        <v>2534</v>
      </c>
      <c r="B33" s="41" t="s">
        <v>4277</v>
      </c>
      <c r="C33" s="40" t="s">
        <v>2535</v>
      </c>
    </row>
    <row r="34" spans="1:3" x14ac:dyDescent="0.35">
      <c r="A34" s="40" t="s">
        <v>1690</v>
      </c>
      <c r="B34" s="41" t="s">
        <v>4278</v>
      </c>
      <c r="C34" s="40" t="s">
        <v>2554</v>
      </c>
    </row>
    <row r="35" spans="1:3" x14ac:dyDescent="0.35">
      <c r="A35" s="40" t="s">
        <v>2600</v>
      </c>
      <c r="B35" s="41" t="s">
        <v>4279</v>
      </c>
      <c r="C35" s="40" t="s">
        <v>2601</v>
      </c>
    </row>
    <row r="36" spans="1:3" x14ac:dyDescent="0.35">
      <c r="A36" s="40" t="s">
        <v>2691</v>
      </c>
      <c r="B36" s="41" t="s">
        <v>4280</v>
      </c>
      <c r="C36" s="40" t="s">
        <v>2358</v>
      </c>
    </row>
    <row r="37" spans="1:3" x14ac:dyDescent="0.35">
      <c r="A37" s="40" t="s">
        <v>2695</v>
      </c>
      <c r="B37" s="41" t="s">
        <v>4281</v>
      </c>
      <c r="C37" s="40" t="s">
        <v>2696</v>
      </c>
    </row>
    <row r="38" spans="1:3" x14ac:dyDescent="0.35">
      <c r="A38" s="40" t="s">
        <v>2709</v>
      </c>
      <c r="B38" s="41" t="s">
        <v>4282</v>
      </c>
      <c r="C38" s="40" t="s">
        <v>2710</v>
      </c>
    </row>
    <row r="39" spans="1:3" x14ac:dyDescent="0.35">
      <c r="A39" s="40" t="s">
        <v>2711</v>
      </c>
      <c r="B39" s="41" t="s">
        <v>4283</v>
      </c>
      <c r="C39" s="40" t="s">
        <v>2712</v>
      </c>
    </row>
    <row r="40" spans="1:3" x14ac:dyDescent="0.35">
      <c r="A40" s="40" t="s">
        <v>2713</v>
      </c>
      <c r="B40" s="41" t="s">
        <v>4284</v>
      </c>
      <c r="C40" s="40" t="s">
        <v>2714</v>
      </c>
    </row>
    <row r="41" spans="1:3" x14ac:dyDescent="0.35">
      <c r="A41" s="40" t="s">
        <v>2784</v>
      </c>
      <c r="B41" s="41" t="s">
        <v>4285</v>
      </c>
      <c r="C41" s="40" t="s">
        <v>2785</v>
      </c>
    </row>
    <row r="42" spans="1:3" x14ac:dyDescent="0.35">
      <c r="A42" s="40" t="s">
        <v>2842</v>
      </c>
      <c r="B42" s="41" t="s">
        <v>4286</v>
      </c>
      <c r="C42" s="40" t="s">
        <v>2843</v>
      </c>
    </row>
    <row r="43" spans="1:3" x14ac:dyDescent="0.35">
      <c r="A43" s="40" t="s">
        <v>2850</v>
      </c>
      <c r="B43" s="41" t="s">
        <v>4287</v>
      </c>
      <c r="C43" s="40" t="s">
        <v>2851</v>
      </c>
    </row>
    <row r="44" spans="1:3" x14ac:dyDescent="0.35">
      <c r="A44" s="40" t="s">
        <v>2857</v>
      </c>
      <c r="B44" s="41" t="s">
        <v>4288</v>
      </c>
      <c r="C44" s="40" t="s">
        <v>2858</v>
      </c>
    </row>
    <row r="45" spans="1:3" x14ac:dyDescent="0.35">
      <c r="A45" s="40" t="s">
        <v>2862</v>
      </c>
      <c r="B45" s="41" t="s">
        <v>4289</v>
      </c>
      <c r="C45" s="40" t="s">
        <v>2863</v>
      </c>
    </row>
    <row r="46" spans="1:3" x14ac:dyDescent="0.35">
      <c r="A46" s="40" t="s">
        <v>2869</v>
      </c>
      <c r="B46" s="41" t="s">
        <v>4290</v>
      </c>
      <c r="C46" s="40" t="s">
        <v>2870</v>
      </c>
    </row>
    <row r="47" spans="1:3" x14ac:dyDescent="0.35">
      <c r="A47" s="40" t="s">
        <v>2879</v>
      </c>
      <c r="B47" s="41" t="s">
        <v>4291</v>
      </c>
      <c r="C47" s="40" t="s">
        <v>2880</v>
      </c>
    </row>
    <row r="48" spans="1:3" x14ac:dyDescent="0.35">
      <c r="A48" s="40" t="s">
        <v>2881</v>
      </c>
      <c r="B48" s="41" t="s">
        <v>4292</v>
      </c>
      <c r="C48" s="40" t="s">
        <v>2882</v>
      </c>
    </row>
    <row r="49" spans="1:3" x14ac:dyDescent="0.35">
      <c r="A49" s="40" t="s">
        <v>2883</v>
      </c>
      <c r="B49" s="41" t="s">
        <v>4293</v>
      </c>
      <c r="C49" s="40" t="s">
        <v>2884</v>
      </c>
    </row>
    <row r="50" spans="1:3" x14ac:dyDescent="0.35">
      <c r="A50" s="40" t="s">
        <v>2888</v>
      </c>
      <c r="B50" s="41" t="s">
        <v>4294</v>
      </c>
      <c r="C50" s="40" t="s">
        <v>2889</v>
      </c>
    </row>
    <row r="51" spans="1:3" x14ac:dyDescent="0.35">
      <c r="A51" s="40" t="s">
        <v>2891</v>
      </c>
      <c r="B51" s="41" t="s">
        <v>4295</v>
      </c>
      <c r="C51" s="40" t="s">
        <v>2892</v>
      </c>
    </row>
    <row r="52" spans="1:3" x14ac:dyDescent="0.35">
      <c r="A52" s="40" t="s">
        <v>2893</v>
      </c>
      <c r="B52" s="41" t="s">
        <v>4296</v>
      </c>
      <c r="C52" s="40" t="s">
        <v>2894</v>
      </c>
    </row>
    <row r="53" spans="1:3" x14ac:dyDescent="0.35">
      <c r="A53" s="40" t="s">
        <v>2895</v>
      </c>
      <c r="B53" s="41" t="s">
        <v>4297</v>
      </c>
      <c r="C53" s="40" t="s">
        <v>2896</v>
      </c>
    </row>
    <row r="54" spans="1:3" x14ac:dyDescent="0.35">
      <c r="A54" s="40" t="s">
        <v>2900</v>
      </c>
      <c r="B54" s="41" t="s">
        <v>4298</v>
      </c>
      <c r="C54" s="40" t="s">
        <v>2901</v>
      </c>
    </row>
    <row r="55" spans="1:3" x14ac:dyDescent="0.35">
      <c r="A55" s="40" t="s">
        <v>2996</v>
      </c>
      <c r="B55" s="41" t="s">
        <v>4299</v>
      </c>
      <c r="C55" s="40" t="s">
        <v>2997</v>
      </c>
    </row>
    <row r="56" spans="1:3" x14ac:dyDescent="0.35">
      <c r="A56" s="40" t="s">
        <v>2998</v>
      </c>
      <c r="B56" s="41" t="s">
        <v>4300</v>
      </c>
      <c r="C56" s="40" t="s">
        <v>2999</v>
      </c>
    </row>
    <row r="57" spans="1:3" x14ac:dyDescent="0.35">
      <c r="A57" s="40" t="s">
        <v>3042</v>
      </c>
      <c r="B57" s="41" t="s">
        <v>4301</v>
      </c>
      <c r="C57" s="40" t="s">
        <v>3043</v>
      </c>
    </row>
    <row r="58" spans="1:3" x14ac:dyDescent="0.35">
      <c r="A58" s="40" t="s">
        <v>2864</v>
      </c>
      <c r="B58" s="41" t="s">
        <v>4302</v>
      </c>
      <c r="C58" s="40" t="s">
        <v>3062</v>
      </c>
    </row>
    <row r="59" spans="1:3" x14ac:dyDescent="0.35">
      <c r="A59" s="40" t="s">
        <v>3078</v>
      </c>
      <c r="B59" s="41" t="s">
        <v>4303</v>
      </c>
      <c r="C59" s="40" t="s">
        <v>3079</v>
      </c>
    </row>
    <row r="60" spans="1:3" x14ac:dyDescent="0.35">
      <c r="A60" s="40" t="s">
        <v>3098</v>
      </c>
      <c r="B60" s="41" t="s">
        <v>4304</v>
      </c>
      <c r="C60" s="40" t="s">
        <v>3099</v>
      </c>
    </row>
    <row r="61" spans="1:3" x14ac:dyDescent="0.35">
      <c r="A61" s="40" t="s">
        <v>3119</v>
      </c>
      <c r="B61" s="41" t="s">
        <v>4305</v>
      </c>
      <c r="C61" s="40" t="s">
        <v>3120</v>
      </c>
    </row>
    <row r="62" spans="1:3" x14ac:dyDescent="0.35">
      <c r="A62" s="40" t="s">
        <v>3121</v>
      </c>
      <c r="B62" s="41" t="s">
        <v>4306</v>
      </c>
      <c r="C62" s="40" t="s">
        <v>3122</v>
      </c>
    </row>
    <row r="63" spans="1:3" x14ac:dyDescent="0.35">
      <c r="A63" s="40" t="s">
        <v>3123</v>
      </c>
      <c r="B63" s="41" t="s">
        <v>4307</v>
      </c>
      <c r="C63" s="40" t="s">
        <v>3124</v>
      </c>
    </row>
    <row r="64" spans="1:3" x14ac:dyDescent="0.35">
      <c r="A64" s="40" t="s">
        <v>3130</v>
      </c>
      <c r="B64" s="41" t="s">
        <v>4308</v>
      </c>
      <c r="C64" s="40" t="s">
        <v>3131</v>
      </c>
    </row>
    <row r="65" spans="1:3" x14ac:dyDescent="0.35">
      <c r="A65" s="40" t="s">
        <v>3132</v>
      </c>
      <c r="B65" s="41" t="s">
        <v>4309</v>
      </c>
      <c r="C65" s="40" t="s">
        <v>3133</v>
      </c>
    </row>
    <row r="66" spans="1:3" x14ac:dyDescent="0.35">
      <c r="A66" s="40" t="s">
        <v>2973</v>
      </c>
      <c r="B66" s="41" t="s">
        <v>4310</v>
      </c>
      <c r="C66" s="40" t="s">
        <v>3142</v>
      </c>
    </row>
    <row r="67" spans="1:3" x14ac:dyDescent="0.35">
      <c r="A67" s="40" t="s">
        <v>3144</v>
      </c>
      <c r="B67" s="41" t="s">
        <v>4311</v>
      </c>
      <c r="C67" s="40" t="s">
        <v>3145</v>
      </c>
    </row>
    <row r="68" spans="1:3" x14ac:dyDescent="0.35">
      <c r="A68" s="40" t="s">
        <v>3150</v>
      </c>
      <c r="B68" s="41" t="s">
        <v>4312</v>
      </c>
      <c r="C68" s="40" t="s">
        <v>3151</v>
      </c>
    </row>
    <row r="69" spans="1:3" x14ac:dyDescent="0.35">
      <c r="A69" s="40" t="s">
        <v>3152</v>
      </c>
      <c r="B69" s="41" t="s">
        <v>4313</v>
      </c>
      <c r="C69" s="40" t="s">
        <v>3153</v>
      </c>
    </row>
    <row r="70" spans="1:3" x14ac:dyDescent="0.35">
      <c r="A70" s="40" t="s">
        <v>3154</v>
      </c>
      <c r="B70" s="41" t="s">
        <v>4314</v>
      </c>
      <c r="C70" s="40" t="s">
        <v>3155</v>
      </c>
    </row>
    <row r="71" spans="1:3" x14ac:dyDescent="0.35">
      <c r="A71" s="40" t="s">
        <v>3177</v>
      </c>
      <c r="B71" s="41" t="s">
        <v>4315</v>
      </c>
      <c r="C71" s="40" t="s">
        <v>3178</v>
      </c>
    </row>
    <row r="72" spans="1:3" x14ac:dyDescent="0.35">
      <c r="A72" s="40" t="s">
        <v>3179</v>
      </c>
      <c r="B72" s="41" t="s">
        <v>4316</v>
      </c>
      <c r="C72" s="40" t="s">
        <v>3180</v>
      </c>
    </row>
    <row r="73" spans="1:3" x14ac:dyDescent="0.35">
      <c r="A73" s="40" t="s">
        <v>3187</v>
      </c>
      <c r="B73" s="41" t="s">
        <v>4317</v>
      </c>
      <c r="C73" s="40" t="s">
        <v>3188</v>
      </c>
    </row>
    <row r="74" spans="1:3" x14ac:dyDescent="0.35">
      <c r="A74" s="40" t="s">
        <v>3213</v>
      </c>
      <c r="B74" s="41" t="s">
        <v>4318</v>
      </c>
      <c r="C74" s="40" t="s">
        <v>3214</v>
      </c>
    </row>
    <row r="75" spans="1:3" x14ac:dyDescent="0.35">
      <c r="A75" s="40" t="s">
        <v>3227</v>
      </c>
      <c r="B75" s="41" t="s">
        <v>4319</v>
      </c>
      <c r="C75" s="40" t="s">
        <v>3228</v>
      </c>
    </row>
    <row r="76" spans="1:3" x14ac:dyDescent="0.35">
      <c r="A76" s="40" t="s">
        <v>3156</v>
      </c>
      <c r="B76" s="41" t="s">
        <v>4320</v>
      </c>
      <c r="C76" s="40" t="s">
        <v>3268</v>
      </c>
    </row>
    <row r="77" spans="1:3" x14ac:dyDescent="0.35">
      <c r="A77" s="40" t="s">
        <v>3287</v>
      </c>
      <c r="B77" s="41" t="s">
        <v>4321</v>
      </c>
      <c r="C77" s="40" t="s">
        <v>3288</v>
      </c>
    </row>
    <row r="78" spans="1:3" x14ac:dyDescent="0.35">
      <c r="A78" s="40" t="s">
        <v>3310</v>
      </c>
      <c r="B78" s="41" t="s">
        <v>4322</v>
      </c>
      <c r="C78" s="40" t="s">
        <v>3311</v>
      </c>
    </row>
    <row r="79" spans="1:3" x14ac:dyDescent="0.35">
      <c r="A79" s="40" t="s">
        <v>3312</v>
      </c>
      <c r="B79" s="41" t="s">
        <v>4323</v>
      </c>
      <c r="C79" s="40" t="s">
        <v>3313</v>
      </c>
    </row>
    <row r="80" spans="1:3" x14ac:dyDescent="0.35">
      <c r="A80" s="40" t="s">
        <v>3338</v>
      </c>
      <c r="B80" s="41" t="s">
        <v>4324</v>
      </c>
      <c r="C80" s="40" t="s">
        <v>3339</v>
      </c>
    </row>
    <row r="81" spans="1:3" x14ac:dyDescent="0.35">
      <c r="A81" s="40" t="s">
        <v>3358</v>
      </c>
      <c r="B81" s="41" t="s">
        <v>4325</v>
      </c>
      <c r="C81" s="40" t="s">
        <v>3359</v>
      </c>
    </row>
    <row r="82" spans="1:3" x14ac:dyDescent="0.35">
      <c r="A82" s="40" t="s">
        <v>3408</v>
      </c>
      <c r="B82" s="41" t="s">
        <v>4326</v>
      </c>
      <c r="C82" s="40" t="s">
        <v>3409</v>
      </c>
    </row>
    <row r="83" spans="1:3" x14ac:dyDescent="0.35">
      <c r="A83" s="40" t="s">
        <v>3484</v>
      </c>
      <c r="B83" s="41" t="s">
        <v>4327</v>
      </c>
      <c r="C83" s="40" t="s">
        <v>3485</v>
      </c>
    </row>
    <row r="84" spans="1:3" x14ac:dyDescent="0.35">
      <c r="A84" s="40" t="s">
        <v>3931</v>
      </c>
      <c r="B84" s="41" t="s">
        <v>4328</v>
      </c>
      <c r="C84" s="40" t="s">
        <v>3932</v>
      </c>
    </row>
    <row r="85" spans="1:3" x14ac:dyDescent="0.35">
      <c r="A85" s="40" t="s">
        <v>3936</v>
      </c>
      <c r="B85" s="41" t="s">
        <v>4329</v>
      </c>
      <c r="C85" s="40" t="s">
        <v>3937</v>
      </c>
    </row>
    <row r="86" spans="1:3" x14ac:dyDescent="0.35">
      <c r="A86" s="40" t="s">
        <v>3938</v>
      </c>
      <c r="B86" s="41" t="s">
        <v>4330</v>
      </c>
      <c r="C86" s="40" t="s">
        <v>3939</v>
      </c>
    </row>
    <row r="87" spans="1:3" x14ac:dyDescent="0.35">
      <c r="A87" s="40" t="s">
        <v>4000</v>
      </c>
      <c r="B87" s="41" t="s">
        <v>4331</v>
      </c>
      <c r="C87" s="40" t="s">
        <v>4001</v>
      </c>
    </row>
    <row r="88" spans="1:3" x14ac:dyDescent="0.35">
      <c r="A88" s="40" t="s">
        <v>4002</v>
      </c>
      <c r="B88" s="41" t="s">
        <v>4332</v>
      </c>
      <c r="C88" s="40" t="s">
        <v>4003</v>
      </c>
    </row>
    <row r="89" spans="1:3" x14ac:dyDescent="0.35">
      <c r="A89" s="40" t="s">
        <v>4009</v>
      </c>
      <c r="B89" s="41" t="s">
        <v>4333</v>
      </c>
      <c r="C89" s="40" t="s">
        <v>4010</v>
      </c>
    </row>
    <row r="90" spans="1:3" x14ac:dyDescent="0.35">
      <c r="A90" s="40" t="s">
        <v>4011</v>
      </c>
      <c r="B90" s="41" t="s">
        <v>4334</v>
      </c>
      <c r="C90" s="40" t="s">
        <v>4012</v>
      </c>
    </row>
    <row r="91" spans="1:3" x14ac:dyDescent="0.35">
      <c r="A91" s="40" t="s">
        <v>4013</v>
      </c>
      <c r="B91" s="41" t="s">
        <v>4335</v>
      </c>
      <c r="C91" s="40" t="s">
        <v>4014</v>
      </c>
    </row>
    <row r="92" spans="1:3" x14ac:dyDescent="0.35">
      <c r="A92" s="40" t="s">
        <v>4015</v>
      </c>
      <c r="B92" s="41" t="s">
        <v>4336</v>
      </c>
      <c r="C92" s="40" t="s">
        <v>4016</v>
      </c>
    </row>
    <row r="93" spans="1:3" x14ac:dyDescent="0.35">
      <c r="A93" s="40" t="s">
        <v>4020</v>
      </c>
      <c r="B93" s="41" t="s">
        <v>4337</v>
      </c>
      <c r="C93" s="40" t="s">
        <v>4021</v>
      </c>
    </row>
    <row r="94" spans="1:3" x14ac:dyDescent="0.35">
      <c r="A94" s="40" t="s">
        <v>4025</v>
      </c>
      <c r="B94" s="41" t="s">
        <v>4338</v>
      </c>
      <c r="C94" s="40" t="s">
        <v>2361</v>
      </c>
    </row>
    <row r="95" spans="1:3" x14ac:dyDescent="0.35">
      <c r="A95" s="40" t="s">
        <v>4029</v>
      </c>
      <c r="B95" s="41" t="s">
        <v>4339</v>
      </c>
      <c r="C95" s="40" t="s">
        <v>4030</v>
      </c>
    </row>
    <row r="96" spans="1:3" x14ac:dyDescent="0.35">
      <c r="A96" s="40" t="s">
        <v>4031</v>
      </c>
      <c r="B96" s="41" t="s">
        <v>4340</v>
      </c>
      <c r="C96" s="40" t="s">
        <v>4032</v>
      </c>
    </row>
    <row r="97" spans="1:3" x14ac:dyDescent="0.35">
      <c r="A97" s="40" t="s">
        <v>4033</v>
      </c>
      <c r="B97" s="41" t="s">
        <v>4341</v>
      </c>
      <c r="C97" s="40" t="s">
        <v>4034</v>
      </c>
    </row>
    <row r="98" spans="1:3" x14ac:dyDescent="0.35">
      <c r="A98" s="40" t="s">
        <v>4047</v>
      </c>
      <c r="B98" s="41" t="s">
        <v>4342</v>
      </c>
      <c r="C98" s="40" t="s">
        <v>4048</v>
      </c>
    </row>
    <row r="99" spans="1:3" x14ac:dyDescent="0.35">
      <c r="A99" s="40" t="s">
        <v>2890</v>
      </c>
      <c r="B99" s="41" t="s">
        <v>4343</v>
      </c>
      <c r="C99" s="40" t="s">
        <v>4050</v>
      </c>
    </row>
    <row r="100" spans="1:3" x14ac:dyDescent="0.35">
      <c r="A100" s="40" t="s">
        <v>4051</v>
      </c>
      <c r="B100" s="41" t="s">
        <v>4344</v>
      </c>
      <c r="C100" s="40" t="s">
        <v>4052</v>
      </c>
    </row>
    <row r="101" spans="1:3" x14ac:dyDescent="0.35">
      <c r="A101" s="40" t="s">
        <v>4053</v>
      </c>
      <c r="B101" s="41" t="s">
        <v>4345</v>
      </c>
      <c r="C101" s="40" t="s">
        <v>4054</v>
      </c>
    </row>
    <row r="102" spans="1:3" x14ac:dyDescent="0.35">
      <c r="A102" s="40" t="s">
        <v>4055</v>
      </c>
      <c r="B102" s="41" t="s">
        <v>4346</v>
      </c>
      <c r="C102" s="40" t="s">
        <v>4056</v>
      </c>
    </row>
    <row r="103" spans="1:3" x14ac:dyDescent="0.35">
      <c r="A103" s="40" t="s">
        <v>4057</v>
      </c>
      <c r="B103" s="41" t="s">
        <v>4058</v>
      </c>
      <c r="C103" s="40" t="s">
        <v>4058</v>
      </c>
    </row>
    <row r="104" spans="1:3" x14ac:dyDescent="0.35">
      <c r="A104" s="40" t="s">
        <v>4059</v>
      </c>
      <c r="B104" s="41" t="s">
        <v>4060</v>
      </c>
      <c r="C104" s="40" t="s">
        <v>4060</v>
      </c>
    </row>
    <row r="105" spans="1:3" x14ac:dyDescent="0.35">
      <c r="A105" s="40" t="s">
        <v>2865</v>
      </c>
      <c r="B105" s="41" t="s">
        <v>4347</v>
      </c>
      <c r="C105" s="40" t="s">
        <v>4061</v>
      </c>
    </row>
    <row r="106" spans="1:3" x14ac:dyDescent="0.35">
      <c r="A106" s="40" t="s">
        <v>4070</v>
      </c>
      <c r="B106" s="41" t="s">
        <v>4348</v>
      </c>
      <c r="C106" s="40" t="s">
        <v>4071</v>
      </c>
    </row>
    <row r="107" spans="1:3" x14ac:dyDescent="0.35">
      <c r="A107" s="40" t="s">
        <v>4072</v>
      </c>
      <c r="B107" s="41" t="s">
        <v>4349</v>
      </c>
      <c r="C107" s="40" t="s">
        <v>4073</v>
      </c>
    </row>
    <row r="108" spans="1:3" x14ac:dyDescent="0.35">
      <c r="A108" s="40" t="s">
        <v>4074</v>
      </c>
      <c r="B108" s="41" t="s">
        <v>4350</v>
      </c>
      <c r="C108" s="40" t="s">
        <v>4075</v>
      </c>
    </row>
    <row r="109" spans="1:3" x14ac:dyDescent="0.35">
      <c r="A109" s="40" t="s">
        <v>4076</v>
      </c>
      <c r="B109" s="41" t="s">
        <v>4351</v>
      </c>
      <c r="C109" s="40" t="s">
        <v>4077</v>
      </c>
    </row>
    <row r="110" spans="1:3" x14ac:dyDescent="0.35">
      <c r="A110" s="40" t="s">
        <v>4078</v>
      </c>
      <c r="B110" s="41" t="s">
        <v>4352</v>
      </c>
      <c r="C110" s="40" t="s">
        <v>4079</v>
      </c>
    </row>
    <row r="111" spans="1:3" x14ac:dyDescent="0.35">
      <c r="A111" s="40" t="s">
        <v>4106</v>
      </c>
      <c r="B111" s="41" t="s">
        <v>4353</v>
      </c>
      <c r="C111" s="40" t="s">
        <v>4107</v>
      </c>
    </row>
    <row r="112" spans="1:3" x14ac:dyDescent="0.35">
      <c r="A112" s="40" t="s">
        <v>4114</v>
      </c>
      <c r="B112" s="41" t="s">
        <v>4354</v>
      </c>
      <c r="C112" s="40" t="s">
        <v>4115</v>
      </c>
    </row>
    <row r="113" spans="1:3" x14ac:dyDescent="0.35">
      <c r="A113" s="40" t="s">
        <v>4119</v>
      </c>
      <c r="B113" s="41" t="s">
        <v>4355</v>
      </c>
      <c r="C113" s="40" t="s">
        <v>4120</v>
      </c>
    </row>
    <row r="114" spans="1:3" x14ac:dyDescent="0.35">
      <c r="A114" s="40" t="s">
        <v>4121</v>
      </c>
      <c r="B114" s="41" t="s">
        <v>4356</v>
      </c>
      <c r="C114" s="40" t="s">
        <v>4122</v>
      </c>
    </row>
    <row r="115" spans="1:3" x14ac:dyDescent="0.35">
      <c r="A115" s="40" t="s">
        <v>4167</v>
      </c>
      <c r="B115" s="41" t="s">
        <v>4357</v>
      </c>
      <c r="C115" s="40" t="s">
        <v>4168</v>
      </c>
    </row>
    <row r="116" spans="1:3" x14ac:dyDescent="0.35">
      <c r="A116" s="40" t="s">
        <v>3143</v>
      </c>
      <c r="B116" s="41" t="s">
        <v>4358</v>
      </c>
      <c r="C116" s="40" t="s">
        <v>4205</v>
      </c>
    </row>
    <row r="117" spans="1:3" x14ac:dyDescent="0.35">
      <c r="A117" s="40" t="s">
        <v>4049</v>
      </c>
      <c r="B117" s="41" t="s">
        <v>4359</v>
      </c>
      <c r="C117" s="40" t="s">
        <v>4206</v>
      </c>
    </row>
    <row r="118" spans="1:3" x14ac:dyDescent="0.35">
      <c r="A118" s="40" t="s">
        <v>4208</v>
      </c>
      <c r="B118" s="41" t="s">
        <v>4360</v>
      </c>
      <c r="C118" s="40" t="s">
        <v>4209</v>
      </c>
    </row>
    <row r="119" spans="1:3" x14ac:dyDescent="0.35">
      <c r="A119" s="40" t="s">
        <v>4228</v>
      </c>
      <c r="B119" s="41" t="s">
        <v>4361</v>
      </c>
      <c r="C119" s="40" t="s">
        <v>4229</v>
      </c>
    </row>
    <row r="120" spans="1:3" x14ac:dyDescent="0.35">
      <c r="A120" s="40" t="s">
        <v>4230</v>
      </c>
      <c r="B120" s="41" t="s">
        <v>4362</v>
      </c>
      <c r="C120" s="40" t="s">
        <v>4231</v>
      </c>
    </row>
    <row r="121" spans="1:3" x14ac:dyDescent="0.35">
      <c r="A121" s="40" t="s">
        <v>4207</v>
      </c>
      <c r="B121" s="41" t="s">
        <v>4363</v>
      </c>
      <c r="C121" s="40" t="s">
        <v>4238</v>
      </c>
    </row>
    <row r="122" spans="1:3" x14ac:dyDescent="0.35">
      <c r="A122" s="40" t="s">
        <v>4241</v>
      </c>
      <c r="B122" s="41" t="s">
        <v>4364</v>
      </c>
      <c r="C122" s="40" t="s">
        <v>4242</v>
      </c>
    </row>
  </sheetData>
  <mergeCells count="1">
    <mergeCell ref="A1:C1"/>
  </mergeCells>
  <hyperlinks>
    <hyperlink ref="B4" location="'SMEEF'!A1" display="SMEEF" xr:uid="{73652C15-18F9-4667-B795-36D9E1B1F3B9}"/>
    <hyperlink ref="B5" location="'SLMF'!A1" display="SLMF" xr:uid="{2D59BCE4-6A25-4522-A2F8-BDC40D282971}"/>
    <hyperlink ref="B6" location="'SLTEF'!A1" display="SLTEF" xr:uid="{D22EE517-CAA2-4988-8458-AA7D42A3A109}"/>
    <hyperlink ref="B7" location="'SMGLF'!A1" display="SMGLF" xr:uid="{23D0F7D4-C134-4626-AC60-6F4E9F28FCC6}"/>
    <hyperlink ref="B8" location="'SEHF'!A1" display="SEHF" xr:uid="{C44A7605-7488-4C75-A2E2-69E255313D8E}"/>
    <hyperlink ref="B9" location="'SMIF'!A1" display="SMIF" xr:uid="{CEACE5C9-2458-4DA5-ACD0-6D32FEC536B6}"/>
    <hyperlink ref="B10" location="'SCOF'!A1" display="SCOF" xr:uid="{D9F4DC23-68E4-44C0-AFDA-D307B420C344}"/>
    <hyperlink ref="B11" location="'STOF'!A1" display="STOF" xr:uid="{5BBCCD52-DE39-4CC1-9E40-475E59DDAC2E}"/>
    <hyperlink ref="B12" location="'SHOF'!A1" display="SHOF" xr:uid="{306F22AF-FA65-4157-AD81-EF07637DB4F5}"/>
    <hyperlink ref="B13" location="'SCF'!A1" display="SCF" xr:uid="{FF403064-192A-47A9-B443-874F44B3FC52}"/>
    <hyperlink ref="B14" location="'SNIF'!A1" display="SNIF" xr:uid="{919C92BA-0480-486C-8BBD-DAECBB5A5DC1}"/>
    <hyperlink ref="B15" location="'SMCBF-SP'!A1" display="SMCBF-SP" xr:uid="{7B8E6EE9-4333-4E0E-B435-BB2F00AD3004}"/>
    <hyperlink ref="B16" location="'SOF'!A1" display="SOF" xr:uid="{E55C8618-EFFF-49D2-ADCD-E2762150FB8F}"/>
    <hyperlink ref="B17" location="'SMMDF'!A1" display="SMMDF" xr:uid="{CD546F2F-A25A-4B97-8F7C-93A25D45DCB6}"/>
    <hyperlink ref="B18" location="'SLF'!A1" display="SLF" xr:uid="{6D73B47C-C676-47FC-AB5B-A5AB8AA9AC52}"/>
    <hyperlink ref="B19" location="'SDBF'!A1" display="SDBF" xr:uid="{C9F3A383-7652-4BCC-BBC0-2A4E482EB244}"/>
    <hyperlink ref="B20" location="'SSF'!A1" display="SSF" xr:uid="{5AAEAA29-D9DD-4EC6-91D1-B5C036B316A8}"/>
    <hyperlink ref="B21" location="'SCRF'!A1" display="SCRF" xr:uid="{8FBE7419-F4D6-43D5-9830-2153614D708C}"/>
    <hyperlink ref="B22" location="'SFEF'!A1" display="SFEF" xr:uid="{9B6F2134-F73A-4E76-9E32-B4F19B32F4A6}"/>
    <hyperlink ref="B23" location="'SCHF'!A1" display="SCHF" xr:uid="{82E12CFE-7686-44D7-BA04-87CB1AFCE01D}"/>
    <hyperlink ref="B24" location="'SMUSD'!A1" display="SMUSD" xr:uid="{1D26F5E6-565C-46BA-89DD-259175E09C7A}"/>
    <hyperlink ref="B25" location="'SMIDCAP'!A1" display="SMIDCAP" xr:uid="{6F6D7312-A016-4D20-A146-02D37E803E51}"/>
    <hyperlink ref="B26" location="'SMCMF'!A1" display="SMCMF" xr:uid="{1CE1D1F1-8A06-4C3E-B45C-E6FBFBB3D0EF}"/>
    <hyperlink ref="B27" location="'SMCOMMA'!A1" display="SMCOMMA" xr:uid="{644BBB47-4B79-42BE-8C65-C70DDF546162}"/>
    <hyperlink ref="B28" location="'SMGF'!A1" display="SMGF" xr:uid="{3572C0E8-F812-4AE2-9039-ADA8AE1C0D5F}"/>
    <hyperlink ref="B29" location="'SFLEXI'!A1" display="SFLEXI" xr:uid="{7A94D371-4852-438E-988D-4DB3C2FF5118}"/>
    <hyperlink ref="B30" location="'SMAAF'!A1" display="SMAAF" xr:uid="{D45906D1-B8FC-4530-B97C-F518CF21482C}"/>
    <hyperlink ref="B31" location="'SBLUECHIP'!A1" display="SBLUECHIP" xr:uid="{3C334A8A-78B2-44D8-9F6C-78AD6F293191}"/>
    <hyperlink ref="B32" location="'SAOF'!A1" display="SAOF" xr:uid="{A538E112-4CE8-4766-BA00-640E47A4F3C8}"/>
    <hyperlink ref="B33" location="'SIF'!A1" display="SIF" xr:uid="{D6C668CE-09F5-48C9-A93D-56C7B0EAFB40}"/>
    <hyperlink ref="B34" location="'SMLDF'!A1" display="SMLDF" xr:uid="{D7175F55-61CB-4B94-BA3B-C03A4EBBA13B}"/>
    <hyperlink ref="B35" location="'SSTDF'!A1" display="SSTDF" xr:uid="{62D815A1-DB45-46B8-A3DA-B6D2183DD696}"/>
    <hyperlink ref="B36" location="'SETFGOLD'!A1" display="SETFGOLD" xr:uid="{5E34C5CA-6D99-402C-82EB-0208F41622FE}"/>
    <hyperlink ref="B37" location="'SPSU'!A1" display="SPSU" xr:uid="{FF0032D5-1A47-4A14-A9E1-B793B5B1A923}"/>
    <hyperlink ref="B38" location="'SGF'!A1" display="SGF" xr:uid="{D3E67538-E609-4077-A0E9-3893CCABE58D}"/>
    <hyperlink ref="B39" location="'SBISENSEX'!A1" display="SBISENSEX" xr:uid="{E4E051FC-51BD-402C-B6FA-647778BAA0BF}"/>
    <hyperlink ref="B40" location="'SSCF'!A1" display="SSCF" xr:uid="{CFF5CF5F-4963-4529-B67A-2D4EACA92B67}"/>
    <hyperlink ref="B41" location="'SBPF'!A1" display="SBPF" xr:uid="{DD2FC933-9B59-477B-B950-F45F8300504C}"/>
    <hyperlink ref="B42" location="'SBFS'!A1" display="SBFS" xr:uid="{7C2CE52E-6E1C-456E-88C7-23EC9FD5D821}"/>
    <hyperlink ref="B43" location="'SETFNN50'!A1" display="SETFNN50" xr:uid="{373FA595-FE18-4934-BC5A-681DDB642038}"/>
    <hyperlink ref="B44" location="'SETFNIFBK'!A1" display="SETFNIFBK" xr:uid="{AD823712-9B5C-48BB-B61F-2950E7009D3E}"/>
    <hyperlink ref="B45" location="'SETFBSE100'!A1" display="SETFBSE100" xr:uid="{4A91EA01-5D86-4336-B5C9-838273556F2E}"/>
    <hyperlink ref="B46" location="'SESF'!A1" display="SESF" xr:uid="{9330BAE0-E58A-4D73-B3BA-F5DAEFAEA13C}"/>
    <hyperlink ref="B47" location="'SETFNIF50'!A1" display="SETFNIF50" xr:uid="{F4AEE5AF-124A-4F8C-B756-6F2CE74B79B2}"/>
    <hyperlink ref="B48" location="'SETF10GILT'!A1" display="SETF10GILT" xr:uid="{3A00EA99-ABD0-4D4C-B4B9-C7BA85381DCB}"/>
    <hyperlink ref="B49" location="'SLTAF-IV'!A1" display="SLTAF-IV" xr:uid="{FDFCFBAE-0F44-479C-89A6-CF99977EF6A1}"/>
    <hyperlink ref="B50" location="'SLTAF-V'!A1" display="SLTAF-V" xr:uid="{5183101B-627E-4CC6-94CB-62E2883C0B24}"/>
    <hyperlink ref="B51" location="'SLTAF-VI'!A1" display="SLTAF-VI" xr:uid="{B93F3DDC-2592-49FC-8977-954205E63AFE}"/>
    <hyperlink ref="B52" location="'SETFSN50'!A1" display="SETFSN50" xr:uid="{3FBF432C-0CD6-41B9-B240-AF252FFEFE1D}"/>
    <hyperlink ref="B53" location="'SBIETFQLTY'!A1" display="SBIETFQLTY" xr:uid="{EA0E155B-C236-45C7-A62A-307FDFAB9483}"/>
    <hyperlink ref="B54" location="'SCBF'!A1" display="SCBF" xr:uid="{3DDFF94A-5E6A-4F8B-B6B3-834ED4A89261}"/>
    <hyperlink ref="B55" location="'SEMVF'!A1" display="SEMVF" xr:uid="{658F810D-E636-4057-AB9B-CA62EE46FE13}"/>
    <hyperlink ref="B56" location="'SFMP- Series 1'!A1" display="SFMP- Series 1" xr:uid="{EF1AE4D5-5D35-4ADB-8801-8706FFB1FB63}"/>
    <hyperlink ref="B57" location="'SFMP- Series 6'!A1" display="SFMP- Series 6" xr:uid="{45E56648-E1AF-475A-89B9-1725097EC3E7}"/>
    <hyperlink ref="B58" location="'SFMP- Series 34'!A1" display="SFMP- Series 34" xr:uid="{6B8830B4-A5E6-4D1F-99E0-970511986E49}"/>
    <hyperlink ref="B59" location="'SMCBF-IP'!A1" display="SMCBF-IP" xr:uid="{0ACFC618-4DE7-40C2-BB20-FAF8EB76CBA8}"/>
    <hyperlink ref="B60" location="'SFRDF'!A1" display="SFRDF" xr:uid="{07D7A5E6-6814-4C35-B40D-7D4C8DC863D5}"/>
    <hyperlink ref="B61" location="'SBIETFIT'!A1" display="SBIETFIT" xr:uid="{EBC4F68E-C912-4623-ADD2-07C36956DE76}"/>
    <hyperlink ref="B62" location="'SBIETFPB'!A1" display="SBIETFPB" xr:uid="{66259A13-4FD0-45F5-916D-33DCBB6C8ED2}"/>
    <hyperlink ref="B63" location="'SRBF-AP'!A1" display="SRBF-AP" xr:uid="{5B8C29ED-3F25-45A7-9F0A-CE06346E65D7}"/>
    <hyperlink ref="B64" location="'SRBF-AHP'!A1" display="SRBF-AHP" xr:uid="{594F2696-255B-40C7-BB71-8930F3F22CAC}"/>
    <hyperlink ref="B65" location="'SRBF-CHP'!A1" display="SRBF-CHP" xr:uid="{A7B690F7-1DBB-4CF7-81F0-26F06DF56186}"/>
    <hyperlink ref="B66" location="'SRBF-CP'!A1" display="SRBF-CP" xr:uid="{145C4E07-5103-4244-ADF6-1101D07A5C29}"/>
    <hyperlink ref="B67" location="'SIA-US EQUITY FOF'!A1" display="SIA-US EQUITY FOF" xr:uid="{81414883-D3A0-4DE2-9239-969D3524C706}"/>
    <hyperlink ref="B68" location="'SNN50'!A1" display="SNN50" xr:uid="{6A0040CB-FA51-4DEC-A13C-AED8E3F2BC05}"/>
    <hyperlink ref="B69" location="'SBIETFCON'!A1" display="SBIETFCON" xr:uid="{06089545-895F-4BC6-A839-5E88A858902A}"/>
    <hyperlink ref="B70" location="'SBAF'!A1" display="SBAF" xr:uid="{331F9E2D-B96B-49E7-8032-0A20A70C8A74}"/>
    <hyperlink ref="B71" location="'SFMP- Series 51'!A1" display="SFMP- Series 51" xr:uid="{BD6B3DDE-05B5-4C3E-B183-B1CB2C682254}"/>
    <hyperlink ref="B72" location="'SFMP- Series 52'!A1" display="SFMP- Series 52" xr:uid="{9F2CABCA-CBFF-4047-858A-B07E17AB96BB}"/>
    <hyperlink ref="B73" location="'SFMP- Series 53'!A1" display="SFMP- Series 53" xr:uid="{168BE5C8-5D01-4F0C-AF46-EBB803A41105}"/>
    <hyperlink ref="B74" location="'SFMP- Series 54'!A1" display="SFMP- Series 54" xr:uid="{815731FF-EDD8-495D-9CAD-AC13F1233EEE}"/>
    <hyperlink ref="B75" location="'SFMP- Series 55'!A1" display="SFMP- Series 55" xr:uid="{ECCA0C41-B2DF-47D5-90B5-A6FACF657C01}"/>
    <hyperlink ref="B76" location="'SFMP- Series 57'!A1" display="SFMP- Series 57" xr:uid="{60DE5199-5306-41E7-8858-9350435D234B}"/>
    <hyperlink ref="B77" location="'SFMP- Series 58'!A1" display="SFMP- Series 58" xr:uid="{A4B145AB-DD7A-47DB-B07C-6C317352F073}"/>
    <hyperlink ref="B78" location="'SCPSE'!A1" display="SCPSE" xr:uid="{DD04D8C8-70DF-4CA2-BEE3-01AEAD2BB9CD}"/>
    <hyperlink ref="B79" location="'SFMP- Series 60'!A1" display="SFMP- Series 60" xr:uid="{220B89E1-179B-476A-8951-820ADE5EC124}"/>
    <hyperlink ref="B80" location="'SMCF'!A1" display="SMCF" xr:uid="{9A3F373C-A8BB-4085-9836-1CE66E9602C9}"/>
    <hyperlink ref="B81" location="'SFMP- Series 61'!A1" display="SFMP- Series 61" xr:uid="{3358CA97-285D-438E-9AC8-9BC372611BFE}"/>
    <hyperlink ref="B82" location="'SNM150IF'!A1" display="SNM150IF" xr:uid="{E4DA0A22-0947-486A-85A7-1C3EE1ACF4A4}"/>
    <hyperlink ref="B83" location="'SNS250IF'!A1" display="SNS250IF" xr:uid="{7203FE7A-EBC1-4389-A553-7C0D55F4256B}"/>
    <hyperlink ref="B84" location="'SCIGI-JUN 2036'!A1" display="SCIGI-JUN 2036" xr:uid="{E22654CA-00F2-48BD-B52E-57F74C59D74F}"/>
    <hyperlink ref="B85" location="'SCIGI-APR 2029'!A1" display="SCIGI-APR 2029" xr:uid="{4A667153-CDF5-40F9-ACD5-AE8D4EA76DEE}"/>
    <hyperlink ref="B86" location="'SCISI-SEP 2027'!A1" display="SCISI-SEP 2027" xr:uid="{9610AF3E-8876-4561-AC89-E5DA49FC3213}"/>
    <hyperlink ref="B87" location="'SLDF'!A1" display="SLDF" xr:uid="{6977DFCB-1497-4A31-A69A-8517305B81CF}"/>
    <hyperlink ref="B88" location="'SDYF'!A1" display="SDYF" xr:uid="{8CF92942-CCFE-4E86-9A29-B3F4C028981F}"/>
    <hyperlink ref="B89" location="'SBI-BSE-SENSEX-IF'!A1" display="SBI-BSE-SENSEX-IF" xr:uid="{FDBE9790-8797-43DC-8AD4-9DD04F0F7383}"/>
    <hyperlink ref="B90" location="'LIQUIDSBI'!A1" display="LIQUIDSBI" xr:uid="{DF328438-6537-4E10-9F11-C7B8A3154C2F}"/>
    <hyperlink ref="B91" location="'SN50EWIF'!A1" display="SN50EWIF" xr:uid="{0A2AF9B1-D51A-4C0B-80AA-905D7660C7FE}"/>
    <hyperlink ref="B92" location="'SEOF'!A1" display="SEOF" xr:uid="{B81C3A75-0439-4F93-BA0F-408FD2EBCDD3}"/>
    <hyperlink ref="B93" location="'SBI-AOF'!A1" display="SBI-AOF" xr:uid="{8FEE56F3-BBBE-4656-B528-D636E4E61BE6}"/>
    <hyperlink ref="B94" location="'SETFSILVER'!A1" display="SETFSILVER" xr:uid="{D12045FC-575C-4A0C-ACDB-C37ACF4DBE57}"/>
    <hyperlink ref="B95" location="'SETFSILVER-FOF'!A1" display="SETFSILVER-FOF" xr:uid="{14D7E2EC-26D0-4E5C-84FB-1BD872B39E59}"/>
    <hyperlink ref="B96" location="'SN50EW-ETF'!A1" display="SN50EW-ETF" xr:uid="{9BFFF242-EBF4-458C-A1DD-217410D3002D}"/>
    <hyperlink ref="B97" location="'SIOF'!A1" display="SIOF" xr:uid="{A547ED36-C3BC-4136-8E79-F6359E290363}"/>
    <hyperlink ref="B98" location="'SN500IF'!A1" display="SN500IF" xr:uid="{582B1BD7-CAF4-4D1C-AE9B-0B75E3619692}"/>
    <hyperlink ref="B99" location="'SNICIF'!A1" display="SNICIF" xr:uid="{C176C6A3-D3E5-40A8-8C3E-E632B1C395BB}"/>
    <hyperlink ref="B100" location="'SQF'!A1" display="SQF" xr:uid="{4846B603-CB8C-4150-BF3C-0EFB0590409F}"/>
    <hyperlink ref="B101" location="'SNBIF'!A1" display="SNBIF" xr:uid="{574415F5-DC8C-4237-B7C4-3BD86F86EE3D}"/>
    <hyperlink ref="B102" location="'SNITIF'!A1" display="SNITIF" xr:uid="{7704807A-F28D-454E-AED7-1FCFE8F3E496}"/>
    <hyperlink ref="B103" location="'SBI BSE PSU Bank ETF'!A1" display="SBI BSE PSU Bank ETF" xr:uid="{36494975-FC4F-495E-AB53-3C6F0CDCBC43}"/>
    <hyperlink ref="B104" location="'SBI BSE PSU Bank Index Fund'!A1" display="SBI BSE PSU Bank Index Fund" xr:uid="{6B58EE96-599D-4AAF-846B-C74868B6B68D}"/>
    <hyperlink ref="B105" location="'SIPAAFOF'!A1" display="SIPAAFOF" xr:uid="{A0AB4B0C-A095-4D43-8BB6-3907ED3C5988}"/>
    <hyperlink ref="B106" location="'SBI Nifty200 Quality 30'!A1" display="SBI Nifty200 Quality 30" xr:uid="{CECA416E-2324-4C11-87DE-71CF51580E93}"/>
    <hyperlink ref="B107" location="'SBI Nifty200 Mom 30'!A1" display="SBI Nifty200 Mom 30" xr:uid="{9081C293-02BF-4193-9583-53BFD65AB406}"/>
    <hyperlink ref="B108" location="'SBI Nifty100 Low Vol 30'!A1" display="SBI Nifty100 Low Vol 30" xr:uid="{BBC3005A-C314-488D-A480-0E031EA77226}"/>
    <hyperlink ref="B109" location="'SBILIQETF'!A1" display="SBILIQETF" xr:uid="{4A7377DE-1CD9-45DE-A345-6BB17911F3D3}"/>
    <hyperlink ref="B110" location="'SDAAAFOF'!A1" display="SDAAAFOF" xr:uid="{88DF210D-6AE3-4B5E-9066-66971C193A00}"/>
    <hyperlink ref="B111" location="'SQLF'!A1" display="SQLF" xr:uid="{ADE12CBE-181F-4FC8-9FED-B71239D0D4A9}"/>
    <hyperlink ref="B112" location="'SNM150M50ETF'!A1" display="SNM150M50ETF" xr:uid="{7189CEF9-725A-4806-AABF-AD17DE1685E5}"/>
    <hyperlink ref="B113" location="'SNM150ETF'!A1" display="SNM150ETF" xr:uid="{912024CA-BD58-404B-A059-D91129A8FBAB}"/>
    <hyperlink ref="B114" location="'SCRIBXFS3-6M'!A1" display="SCRIBXFS3-6M" xr:uid="{58746928-C78E-475B-BE07-7EBE2C888227}"/>
    <hyperlink ref="B115" location="'CRIBXFS9-12M'!A1" display="CRIBXFS9-12M" xr:uid="{053E7382-5F33-48D0-A3C6-A0BD7F9DA66D}"/>
    <hyperlink ref="B116" location="'Nifty200Value30'!A1" display="Nifty200Value30" xr:uid="{F80FC45F-C8AF-4CE3-BFD2-540C8AF81AEC}"/>
    <hyperlink ref="B117" location="'NiftySmallCap250'!A1" display="NiftySmallCap250" xr:uid="{4EB2E125-8032-4097-AD30-43D942CF680E}"/>
    <hyperlink ref="B118" location="'CRIIBX10-90GiltSDL29'!A1" display="CRIIBX10-90GiltSDL29" xr:uid="{61FA364E-F94A-450E-ADFE-B9CC22C5E5C1}"/>
    <hyperlink ref="B119" location="'G-Sec Jul2031'!A1" display="G-Sec Jul2031" xr:uid="{67A43D77-405F-4E22-A77A-D3B4E192F218}"/>
    <hyperlink ref="B120" location="'CRIIBXSDLIndexJune34'!A1" display="CRIIBXSDLIndexJune34" xr:uid="{46D88F3D-9CF0-4B1B-99B9-0A0C01C6B18C}"/>
    <hyperlink ref="B121" location="'SNM150Mom50ETFFOF'!A1" display="SNM150Mom50ETFFOF" xr:uid="{AFA7D310-8465-420B-BEBD-E5A95B356AD0}"/>
    <hyperlink ref="B122" location="'SBHF'!A1" display="SBHF" xr:uid="{9CF74805-4A05-4C98-9436-406820A73C18}"/>
    <hyperlink ref="B3" location="'Scheme Short code'!A1" display="Scheme Short code" xr:uid="{E9DB9E13-325E-4D1F-A93F-0E9AA0ACB1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57E67-F729-456A-B623-DF4F7CE22DC2}">
  <sheetPr codeName="Sheet1"/>
  <dimension ref="A1:IZ152"/>
  <sheetViews>
    <sheetView showGridLines="0" zoomScale="90" zoomScaleNormal="90" workbookViewId="0">
      <pane ySplit="6" topLeftCell="A13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4" width="19.54296875" style="13" customWidth="1"/>
    <col min="15" max="15" width="19.54296875" style="3" customWidth="1"/>
    <col min="16" max="16" width="9.1796875" style="3" bestFit="1" customWidth="1"/>
    <col min="17" max="17" width="7.453125" style="2" bestFit="1" customWidth="1"/>
    <col min="18" max="18" width="6.7265625" style="2" bestFit="1" customWidth="1"/>
    <col min="19" max="19" width="9.81640625" style="2" bestFit="1" customWidth="1"/>
    <col min="20" max="20" width="21.1796875" style="2" bestFit="1" customWidth="1"/>
    <col min="21" max="21" width="16.453125" style="2" bestFit="1" customWidth="1"/>
    <col min="22" max="22" width="7.26953125" style="2" bestFit="1" customWidth="1"/>
    <col min="23" max="23" width="9.26953125" style="2" bestFit="1" customWidth="1"/>
    <col min="24" max="24" width="17.81640625" style="2" bestFit="1" customWidth="1"/>
    <col min="25" max="25" width="6.7265625" style="2" bestFit="1" customWidth="1"/>
    <col min="26" max="26" width="19.1796875" style="2" bestFit="1" customWidth="1"/>
    <col min="27" max="27" width="25.1796875" style="2" bestFit="1" customWidth="1"/>
    <col min="28" max="28" width="21.453125" style="2" bestFit="1" customWidth="1"/>
    <col min="29" max="29" width="19.7265625" style="2" bestFit="1" customWidth="1"/>
    <col min="30" max="30" width="14" style="2" bestFit="1" customWidth="1"/>
    <col min="31" max="31" width="13.1796875" style="2" bestFit="1" customWidth="1"/>
    <col min="32" max="32" width="9.26953125" style="2" bestFit="1" customWidth="1"/>
    <col min="33" max="33" width="13.1796875" style="2" bestFit="1" customWidth="1"/>
    <col min="34" max="34" width="7.453125" style="2" bestFit="1" customWidth="1"/>
    <col min="35" max="35" width="19.453125" style="2" bestFit="1" customWidth="1"/>
    <col min="36" max="36" width="20.81640625" style="2" bestFit="1" customWidth="1"/>
    <col min="37" max="37" width="19" style="2" bestFit="1" customWidth="1"/>
    <col min="38" max="38" width="25.81640625" style="2" bestFit="1" customWidth="1"/>
    <col min="39" max="39" width="14.54296875" style="3" bestFit="1" customWidth="1"/>
    <col min="40" max="40" width="14.453125" style="2" bestFit="1" customWidth="1"/>
    <col min="41" max="41" width="27.26953125" style="2" bestFit="1" customWidth="1"/>
    <col min="42" max="42" width="11.54296875" style="2" bestFit="1" customWidth="1"/>
    <col min="43" max="43" width="6.26953125" style="2" bestFit="1" customWidth="1"/>
    <col min="44" max="44" width="7" style="2" bestFit="1" customWidth="1"/>
    <col min="45" max="45" width="23.81640625" style="2" bestFit="1" customWidth="1"/>
    <col min="46" max="46" width="12.81640625" style="2" bestFit="1" customWidth="1"/>
    <col min="47" max="47" width="11.26953125" style="2" bestFit="1" customWidth="1"/>
    <col min="48" max="48" width="15.26953125" style="2" bestFit="1" customWidth="1"/>
    <col min="49" max="49" width="21.1796875" style="2" bestFit="1" customWidth="1"/>
    <col min="50" max="50" width="23.81640625" style="2" bestFit="1" customWidth="1"/>
    <col min="51" max="51" width="14.453125" style="2" bestFit="1" customWidth="1"/>
    <col min="52" max="52" width="11.1796875" style="3" bestFit="1" customWidth="1"/>
    <col min="53" max="53" width="15" style="2" bestFit="1" customWidth="1"/>
    <col min="54" max="54" width="11.7265625" style="3" bestFit="1" customWidth="1"/>
    <col min="55" max="55" width="23.54296875" style="2" bestFit="1" customWidth="1"/>
    <col min="56" max="56" width="22.1796875" style="2" bestFit="1" customWidth="1"/>
    <col min="57" max="57" width="21" style="2" bestFit="1" customWidth="1"/>
    <col min="58" max="58" width="15.7265625" style="3" bestFit="1" customWidth="1"/>
    <col min="59" max="59" width="10.453125" style="2" bestFit="1" customWidth="1"/>
    <col min="60" max="60" width="13.7265625" style="2" bestFit="1" customWidth="1"/>
    <col min="61" max="61" width="18" style="2" bestFit="1" customWidth="1"/>
    <col min="62" max="62" width="19.7265625" style="2" bestFit="1" customWidth="1"/>
    <col min="63" max="63" width="13.81640625" style="2" bestFit="1" customWidth="1"/>
    <col min="64" max="64" width="15.7265625" style="2" bestFit="1" customWidth="1"/>
    <col min="65" max="65" width="28.54296875" style="2" bestFit="1" customWidth="1"/>
    <col min="66" max="66" width="20.26953125" style="2" bestFit="1" customWidth="1"/>
    <col min="67" max="67" width="16" style="2" bestFit="1" customWidth="1"/>
    <col min="68" max="68" width="13.7265625" style="2" bestFit="1" customWidth="1"/>
    <col min="69" max="69" width="28.1796875" style="2" bestFit="1" customWidth="1"/>
    <col min="70" max="70" width="15.81640625" style="2" bestFit="1" customWidth="1"/>
    <col min="71" max="71" width="26.26953125" style="2" bestFit="1" customWidth="1"/>
    <col min="72" max="72" width="13.1796875" style="2" bestFit="1" customWidth="1"/>
    <col min="73" max="73" width="15" style="2" bestFit="1" customWidth="1"/>
    <col min="74" max="74" width="9" style="2" bestFit="1" customWidth="1"/>
    <col min="75" max="75" width="18" style="2" bestFit="1" customWidth="1"/>
    <col min="76" max="76" width="14.26953125" style="2" bestFit="1" customWidth="1"/>
    <col min="77" max="77" width="15.7265625" style="2" bestFit="1" customWidth="1"/>
    <col min="78" max="78" width="18.7265625" style="2" bestFit="1" customWidth="1"/>
    <col min="79" max="79" width="16.1796875" style="2" bestFit="1" customWidth="1"/>
    <col min="80" max="80" width="23.54296875" style="2" bestFit="1" customWidth="1"/>
    <col min="81" max="81" width="23.81640625" style="2" bestFit="1" customWidth="1"/>
    <col min="82" max="82" width="22.81640625" style="2" bestFit="1" customWidth="1"/>
    <col min="83" max="83" width="11.7265625" style="2" bestFit="1" customWidth="1"/>
    <col min="84" max="84" width="11.81640625" style="2" bestFit="1" customWidth="1"/>
    <col min="85" max="85" width="15.1796875" style="2" bestFit="1" customWidth="1"/>
    <col min="86" max="86" width="15.26953125" style="2" bestFit="1" customWidth="1"/>
    <col min="87" max="87" width="19.54296875" style="2" bestFit="1" customWidth="1"/>
    <col min="88" max="88" width="21.54296875" style="2" bestFit="1" customWidth="1"/>
    <col min="89" max="89" width="18.81640625" style="2" bestFit="1" customWidth="1"/>
    <col min="90" max="90" width="8.7265625" style="2" bestFit="1" customWidth="1"/>
    <col min="91" max="91" width="8.81640625" style="2" bestFit="1" customWidth="1"/>
    <col min="92" max="92" width="13.1796875" style="2" bestFit="1" customWidth="1"/>
    <col min="93" max="93" width="9.54296875" style="2" bestFit="1" customWidth="1"/>
    <col min="94" max="94" width="9.7265625" style="2" bestFit="1" customWidth="1"/>
    <col min="95" max="95" width="14" style="2" bestFit="1" customWidth="1"/>
    <col min="96" max="96" width="17" style="2" bestFit="1" customWidth="1"/>
    <col min="97" max="97" width="17.26953125" style="2" bestFit="1" customWidth="1"/>
    <col min="98" max="98" width="21.54296875" style="2" bestFit="1" customWidth="1"/>
    <col min="99" max="99" width="17.7265625" style="2" bestFit="1" customWidth="1"/>
    <col min="100" max="100" width="14.54296875" style="2" bestFit="1" customWidth="1"/>
    <col min="101" max="101" width="15.7265625" style="2" bestFit="1" customWidth="1"/>
    <col min="102" max="102" width="19.1796875" style="2" bestFit="1" customWidth="1"/>
    <col min="103" max="103" width="12.453125" style="2" bestFit="1" customWidth="1"/>
    <col min="104" max="105" width="14.81640625" style="2" bestFit="1" customWidth="1"/>
    <col min="106" max="106" width="14.453125" style="2" bestFit="1" customWidth="1"/>
    <col min="107" max="107" width="23.1796875" style="2" bestFit="1" customWidth="1"/>
    <col min="108" max="108" width="26" style="2" bestFit="1" customWidth="1"/>
    <col min="109" max="109" width="19.453125" style="2" bestFit="1" customWidth="1"/>
    <col min="110" max="110" width="21.54296875" style="2" bestFit="1" customWidth="1"/>
    <col min="111" max="111" width="25.81640625" style="2" bestFit="1" customWidth="1"/>
    <col min="112" max="112" width="18.54296875" style="2" bestFit="1" customWidth="1"/>
    <col min="113" max="113" width="16.26953125" style="2" bestFit="1" customWidth="1"/>
    <col min="114" max="114" width="15.453125" style="2" bestFit="1" customWidth="1"/>
    <col min="115" max="115" width="17.26953125" style="2" bestFit="1" customWidth="1"/>
    <col min="116" max="116" width="17.453125" style="2" bestFit="1" customWidth="1"/>
    <col min="117" max="117" width="21.7265625" style="2" bestFit="1" customWidth="1"/>
    <col min="118" max="118" width="17.26953125" style="2" bestFit="1" customWidth="1"/>
    <col min="119" max="119" width="17.453125" style="2" bestFit="1" customWidth="1"/>
    <col min="120" max="120" width="21.7265625" style="2" bestFit="1" customWidth="1"/>
    <col min="121" max="121" width="13.453125" style="2" bestFit="1" customWidth="1"/>
    <col min="122" max="219" width="12" style="2" customWidth="1"/>
    <col min="220" max="220" width="17.1796875" style="2" customWidth="1"/>
    <col min="221" max="260" width="13.81640625" style="2"/>
  </cols>
  <sheetData>
    <row r="1" spans="1:58" x14ac:dyDescent="0.35">
      <c r="A1" s="8"/>
      <c r="C1" s="8"/>
      <c r="D1" s="8"/>
      <c r="E1" s="8"/>
      <c r="F1" s="15"/>
      <c r="G1" s="12"/>
      <c r="H1" s="12"/>
      <c r="I1" s="12"/>
      <c r="J1" s="12"/>
      <c r="K1" s="12"/>
      <c r="L1" s="12"/>
      <c r="M1" s="12"/>
      <c r="N1" s="12"/>
      <c r="O1" s="11"/>
      <c r="P1" s="11"/>
      <c r="AM1" s="11"/>
      <c r="AZ1" s="11"/>
      <c r="BB1" s="11"/>
      <c r="BF1" s="11"/>
    </row>
    <row r="2" spans="1:58" ht="19" x14ac:dyDescent="0.5">
      <c r="C2" s="7" t="s">
        <v>26</v>
      </c>
      <c r="D2" s="8" t="s">
        <v>27</v>
      </c>
      <c r="J2" s="38" t="s">
        <v>4365</v>
      </c>
      <c r="K2" s="38"/>
      <c r="L2" s="38"/>
      <c r="M2" s="38"/>
      <c r="N2" s="38"/>
    </row>
    <row r="3" spans="1:58" ht="16" x14ac:dyDescent="0.4">
      <c r="C3" s="1" t="s">
        <v>28</v>
      </c>
      <c r="D3" s="21" t="s">
        <v>29</v>
      </c>
    </row>
    <row r="4" spans="1:58" ht="15" x14ac:dyDescent="0.4">
      <c r="C4" s="1" t="s">
        <v>30</v>
      </c>
      <c r="D4" s="22">
        <v>46295</v>
      </c>
    </row>
    <row r="5" spans="1:58" x14ac:dyDescent="0.35">
      <c r="C5" s="1"/>
    </row>
    <row r="6" spans="1:58" ht="40.5" x14ac:dyDescent="0.35">
      <c r="C6" s="56" t="s">
        <v>31</v>
      </c>
      <c r="D6" s="52" t="s">
        <v>32</v>
      </c>
      <c r="E6" s="9" t="s">
        <v>33</v>
      </c>
      <c r="F6" s="17" t="s">
        <v>34</v>
      </c>
      <c r="G6" s="14" t="s">
        <v>35</v>
      </c>
      <c r="H6" s="14" t="s">
        <v>36</v>
      </c>
      <c r="I6" s="29" t="s">
        <v>37</v>
      </c>
      <c r="J6" s="29" t="s">
        <v>38</v>
      </c>
      <c r="K6" s="95" t="s">
        <v>4933</v>
      </c>
      <c r="L6" s="95" t="s">
        <v>4934</v>
      </c>
      <c r="M6" s="95" t="s">
        <v>4935</v>
      </c>
      <c r="N6" s="95" t="s">
        <v>4936</v>
      </c>
      <c r="O6" s="33" t="s">
        <v>39</v>
      </c>
    </row>
    <row r="7" spans="1:58" x14ac:dyDescent="0.35">
      <c r="C7" s="57"/>
      <c r="D7" s="53"/>
      <c r="E7" s="4"/>
      <c r="F7" s="18"/>
      <c r="G7" s="23"/>
      <c r="H7" s="23"/>
      <c r="I7" s="30"/>
      <c r="J7" s="30"/>
      <c r="K7" s="30"/>
      <c r="L7" s="30"/>
      <c r="M7" s="30"/>
      <c r="N7" s="30"/>
      <c r="O7" s="34"/>
    </row>
    <row r="8" spans="1:58" x14ac:dyDescent="0.35">
      <c r="A8" s="10"/>
      <c r="B8" s="28"/>
      <c r="C8" s="58" t="s">
        <v>0</v>
      </c>
      <c r="D8" s="54"/>
      <c r="E8" s="6"/>
      <c r="F8" s="19"/>
      <c r="G8" s="24"/>
      <c r="H8" s="24"/>
      <c r="I8" s="31"/>
      <c r="J8" s="31"/>
      <c r="K8" s="31"/>
      <c r="L8" s="31"/>
      <c r="M8" s="31"/>
      <c r="N8" s="31"/>
      <c r="O8" s="35"/>
    </row>
    <row r="9" spans="1:58" x14ac:dyDescent="0.35">
      <c r="C9" s="59" t="s">
        <v>1</v>
      </c>
      <c r="D9" s="54"/>
      <c r="E9" s="6"/>
      <c r="F9" s="19"/>
      <c r="G9" s="24"/>
      <c r="H9" s="24"/>
      <c r="I9" s="31"/>
      <c r="J9" s="31"/>
      <c r="K9" s="31"/>
      <c r="L9" s="31"/>
      <c r="M9" s="31"/>
      <c r="N9" s="31"/>
      <c r="O9" s="35"/>
    </row>
    <row r="10" spans="1:58" x14ac:dyDescent="0.35">
      <c r="C10" s="59" t="s">
        <v>40</v>
      </c>
      <c r="D10" s="54"/>
      <c r="E10" s="6"/>
      <c r="F10" s="19"/>
      <c r="G10" s="24"/>
      <c r="H10" s="24"/>
      <c r="I10" s="31"/>
      <c r="J10" s="31"/>
      <c r="K10" s="31"/>
      <c r="L10" s="31"/>
      <c r="M10" s="31"/>
      <c r="N10" s="31"/>
      <c r="O10" s="35"/>
    </row>
    <row r="11" spans="1:58" x14ac:dyDescent="0.35">
      <c r="B11" s="8" t="s">
        <v>41</v>
      </c>
      <c r="C11" s="60" t="s">
        <v>42</v>
      </c>
      <c r="D11" s="54" t="s">
        <v>43</v>
      </c>
      <c r="E11" s="6" t="s">
        <v>44</v>
      </c>
      <c r="F11" s="19">
        <v>3205000</v>
      </c>
      <c r="G11" s="24">
        <v>42360.49</v>
      </c>
      <c r="H11" s="24">
        <v>8.5</v>
      </c>
      <c r="I11" s="31"/>
      <c r="J11" s="31"/>
      <c r="K11" s="31">
        <v>76.7</v>
      </c>
      <c r="L11" s="31">
        <v>100</v>
      </c>
      <c r="M11" s="98" t="s">
        <v>4940</v>
      </c>
      <c r="N11" s="98" t="s">
        <v>4940</v>
      </c>
      <c r="O11" s="35"/>
    </row>
    <row r="12" spans="1:58" x14ac:dyDescent="0.35">
      <c r="B12" s="8" t="s">
        <v>45</v>
      </c>
      <c r="C12" s="60" t="s">
        <v>46</v>
      </c>
      <c r="D12" s="54" t="s">
        <v>47</v>
      </c>
      <c r="E12" s="6" t="s">
        <v>44</v>
      </c>
      <c r="F12" s="19">
        <v>5389800</v>
      </c>
      <c r="G12" s="24">
        <v>38197.51</v>
      </c>
      <c r="H12" s="24">
        <v>7.66</v>
      </c>
      <c r="I12" s="31"/>
      <c r="J12" s="31"/>
      <c r="K12" s="31">
        <v>74.400000000000006</v>
      </c>
      <c r="L12" s="31">
        <v>100</v>
      </c>
      <c r="M12" s="98" t="s">
        <v>4941</v>
      </c>
      <c r="N12" s="98" t="s">
        <v>4941</v>
      </c>
      <c r="O12" s="35"/>
    </row>
    <row r="13" spans="1:58" x14ac:dyDescent="0.35">
      <c r="B13" s="8" t="s">
        <v>48</v>
      </c>
      <c r="C13" s="60" t="s">
        <v>49</v>
      </c>
      <c r="D13" s="54" t="s">
        <v>50</v>
      </c>
      <c r="E13" s="6" t="s">
        <v>44</v>
      </c>
      <c r="F13" s="19">
        <v>5165000</v>
      </c>
      <c r="G13" s="24">
        <v>21538.05</v>
      </c>
      <c r="H13" s="24">
        <v>4.32</v>
      </c>
      <c r="I13" s="31"/>
      <c r="J13" s="31"/>
      <c r="K13" s="31">
        <v>74.099999999999994</v>
      </c>
      <c r="L13" s="31">
        <v>100</v>
      </c>
      <c r="M13" s="98" t="s">
        <v>4942</v>
      </c>
      <c r="N13" s="98" t="s">
        <v>4942</v>
      </c>
      <c r="O13" s="35"/>
    </row>
    <row r="14" spans="1:58" x14ac:dyDescent="0.35">
      <c r="B14" s="8" t="s">
        <v>51</v>
      </c>
      <c r="C14" s="60" t="s">
        <v>52</v>
      </c>
      <c r="D14" s="54" t="s">
        <v>53</v>
      </c>
      <c r="E14" s="6" t="s">
        <v>54</v>
      </c>
      <c r="F14" s="19">
        <v>555709</v>
      </c>
      <c r="G14" s="24">
        <v>20894.66</v>
      </c>
      <c r="H14" s="24">
        <v>4.1900000000000004</v>
      </c>
      <c r="I14" s="31"/>
      <c r="J14" s="31"/>
      <c r="K14" s="31">
        <v>69.8</v>
      </c>
      <c r="L14" s="31">
        <v>78.664835485466</v>
      </c>
      <c r="M14" s="98" t="s">
        <v>4943</v>
      </c>
      <c r="N14" s="98" t="s">
        <v>4943</v>
      </c>
      <c r="O14" s="35"/>
    </row>
    <row r="15" spans="1:58" x14ac:dyDescent="0.35">
      <c r="B15" s="8" t="s">
        <v>55</v>
      </c>
      <c r="C15" s="60" t="s">
        <v>56</v>
      </c>
      <c r="D15" s="54" t="s">
        <v>57</v>
      </c>
      <c r="E15" s="6" t="s">
        <v>58</v>
      </c>
      <c r="F15" s="19">
        <v>2100000</v>
      </c>
      <c r="G15" s="24">
        <v>20147.400000000001</v>
      </c>
      <c r="H15" s="24">
        <v>4.04</v>
      </c>
      <c r="I15" s="31"/>
      <c r="J15" s="31"/>
      <c r="K15" s="31">
        <v>78.7</v>
      </c>
      <c r="L15" s="31">
        <v>100</v>
      </c>
      <c r="M15" s="98" t="s">
        <v>4944</v>
      </c>
      <c r="N15" s="98" t="s">
        <v>4944</v>
      </c>
      <c r="O15" s="35"/>
    </row>
    <row r="16" spans="1:58" x14ac:dyDescent="0.35">
      <c r="B16" s="8" t="s">
        <v>59</v>
      </c>
      <c r="C16" s="60" t="s">
        <v>60</v>
      </c>
      <c r="D16" s="54" t="s">
        <v>61</v>
      </c>
      <c r="E16" s="6" t="s">
        <v>44</v>
      </c>
      <c r="F16" s="19">
        <v>2000000</v>
      </c>
      <c r="G16" s="24">
        <v>19190</v>
      </c>
      <c r="H16" s="24">
        <v>3.85</v>
      </c>
      <c r="I16" s="31"/>
      <c r="J16" s="31"/>
      <c r="K16" s="31">
        <v>70.400000000000006</v>
      </c>
      <c r="L16" s="31">
        <v>100</v>
      </c>
      <c r="M16" s="98" t="s">
        <v>4945</v>
      </c>
      <c r="N16" s="98" t="s">
        <v>4945</v>
      </c>
      <c r="O16" s="35"/>
    </row>
    <row r="17" spans="2:15" x14ac:dyDescent="0.35">
      <c r="B17" s="8" t="s">
        <v>62</v>
      </c>
      <c r="C17" s="60" t="s">
        <v>63</v>
      </c>
      <c r="D17" s="54" t="s">
        <v>64</v>
      </c>
      <c r="E17" s="6" t="s">
        <v>65</v>
      </c>
      <c r="F17" s="19">
        <v>154000</v>
      </c>
      <c r="G17" s="24">
        <v>18429.18</v>
      </c>
      <c r="H17" s="24">
        <v>3.7</v>
      </c>
      <c r="I17" s="31"/>
      <c r="J17" s="31"/>
      <c r="K17" s="31">
        <v>76.599999999999994</v>
      </c>
      <c r="L17" s="31">
        <v>100</v>
      </c>
      <c r="M17" s="98" t="s">
        <v>4946</v>
      </c>
      <c r="N17" s="98" t="s">
        <v>4946</v>
      </c>
      <c r="O17" s="35"/>
    </row>
    <row r="18" spans="2:15" x14ac:dyDescent="0.35">
      <c r="B18" s="8" t="s">
        <v>66</v>
      </c>
      <c r="C18" s="60" t="s">
        <v>67</v>
      </c>
      <c r="D18" s="54" t="s">
        <v>68</v>
      </c>
      <c r="E18" s="6" t="s">
        <v>69</v>
      </c>
      <c r="F18" s="19">
        <v>1055000</v>
      </c>
      <c r="G18" s="24">
        <v>16078.2</v>
      </c>
      <c r="H18" s="24">
        <v>3.23</v>
      </c>
      <c r="I18" s="31"/>
      <c r="J18" s="31"/>
      <c r="K18" s="31">
        <v>78.7</v>
      </c>
      <c r="L18" s="31">
        <v>100</v>
      </c>
      <c r="M18" s="98" t="s">
        <v>4947</v>
      </c>
      <c r="N18" s="98" t="s">
        <v>4947</v>
      </c>
      <c r="O18" s="35"/>
    </row>
    <row r="19" spans="2:15" x14ac:dyDescent="0.35">
      <c r="B19" s="8" t="s">
        <v>70</v>
      </c>
      <c r="C19" s="60" t="s">
        <v>71</v>
      </c>
      <c r="D19" s="54" t="s">
        <v>72</v>
      </c>
      <c r="E19" s="6" t="s">
        <v>65</v>
      </c>
      <c r="F19" s="19">
        <v>389000</v>
      </c>
      <c r="G19" s="24">
        <v>15972.34</v>
      </c>
      <c r="H19" s="24">
        <v>3.2</v>
      </c>
      <c r="I19" s="31"/>
      <c r="J19" s="31"/>
      <c r="K19" s="31">
        <v>73.8</v>
      </c>
      <c r="L19" s="31">
        <v>100</v>
      </c>
      <c r="M19" s="98" t="s">
        <v>4948</v>
      </c>
      <c r="N19" s="98" t="s">
        <v>4948</v>
      </c>
      <c r="O19" s="35"/>
    </row>
    <row r="20" spans="2:15" x14ac:dyDescent="0.35">
      <c r="B20" s="8" t="s">
        <v>73</v>
      </c>
      <c r="C20" s="60" t="s">
        <v>74</v>
      </c>
      <c r="D20" s="54" t="s">
        <v>75</v>
      </c>
      <c r="E20" s="6" t="s">
        <v>76</v>
      </c>
      <c r="F20" s="19">
        <v>1230000</v>
      </c>
      <c r="G20" s="24">
        <v>15416.82</v>
      </c>
      <c r="H20" s="24">
        <v>3.09</v>
      </c>
      <c r="I20" s="31"/>
      <c r="J20" s="31"/>
      <c r="K20" s="31">
        <v>64.8</v>
      </c>
      <c r="L20" s="31">
        <v>100</v>
      </c>
      <c r="M20" s="98" t="s">
        <v>4949</v>
      </c>
      <c r="N20" s="98" t="s">
        <v>4949</v>
      </c>
      <c r="O20" s="35"/>
    </row>
    <row r="21" spans="2:15" x14ac:dyDescent="0.35">
      <c r="B21" s="8" t="s">
        <v>77</v>
      </c>
      <c r="C21" s="60" t="s">
        <v>78</v>
      </c>
      <c r="D21" s="54" t="s">
        <v>79</v>
      </c>
      <c r="E21" s="6" t="s">
        <v>80</v>
      </c>
      <c r="F21" s="19">
        <v>600000</v>
      </c>
      <c r="G21" s="24">
        <v>14415.6</v>
      </c>
      <c r="H21" s="24">
        <v>2.89</v>
      </c>
      <c r="I21" s="31"/>
      <c r="J21" s="31"/>
      <c r="K21" s="31">
        <v>76.900000000000006</v>
      </c>
      <c r="L21" s="31">
        <v>100</v>
      </c>
      <c r="M21" s="98" t="s">
        <v>4950</v>
      </c>
      <c r="N21" s="98" t="s">
        <v>4950</v>
      </c>
      <c r="O21" s="35"/>
    </row>
    <row r="22" spans="2:15" x14ac:dyDescent="0.35">
      <c r="B22" s="8" t="s">
        <v>81</v>
      </c>
      <c r="C22" s="60" t="s">
        <v>82</v>
      </c>
      <c r="D22" s="54" t="s">
        <v>83</v>
      </c>
      <c r="E22" s="6" t="s">
        <v>84</v>
      </c>
      <c r="F22" s="19">
        <v>127000</v>
      </c>
      <c r="G22" s="24">
        <v>13914.12</v>
      </c>
      <c r="H22" s="24">
        <v>2.79</v>
      </c>
      <c r="I22" s="31"/>
      <c r="J22" s="31"/>
      <c r="K22" s="31">
        <v>70.8</v>
      </c>
      <c r="L22" s="31">
        <v>100</v>
      </c>
      <c r="M22" s="98" t="s">
        <v>4951</v>
      </c>
      <c r="N22" s="98" t="s">
        <v>4951</v>
      </c>
      <c r="O22" s="35"/>
    </row>
    <row r="23" spans="2:15" x14ac:dyDescent="0.35">
      <c r="B23" s="8" t="s">
        <v>85</v>
      </c>
      <c r="C23" s="60" t="s">
        <v>86</v>
      </c>
      <c r="D23" s="54" t="s">
        <v>87</v>
      </c>
      <c r="E23" s="6" t="s">
        <v>88</v>
      </c>
      <c r="F23" s="19">
        <v>130000</v>
      </c>
      <c r="G23" s="24">
        <v>12078.95</v>
      </c>
      <c r="H23" s="24">
        <v>2.42</v>
      </c>
      <c r="I23" s="31"/>
      <c r="J23" s="31"/>
      <c r="K23" s="31">
        <v>73.599999999999994</v>
      </c>
      <c r="L23" s="31">
        <v>100</v>
      </c>
      <c r="M23" s="98" t="s">
        <v>4952</v>
      </c>
      <c r="N23" s="98" t="s">
        <v>4952</v>
      </c>
      <c r="O23" s="35"/>
    </row>
    <row r="24" spans="2:15" x14ac:dyDescent="0.35">
      <c r="B24" s="8" t="s">
        <v>89</v>
      </c>
      <c r="C24" s="60" t="s">
        <v>90</v>
      </c>
      <c r="D24" s="54" t="s">
        <v>91</v>
      </c>
      <c r="E24" s="6" t="s">
        <v>92</v>
      </c>
      <c r="F24" s="19">
        <v>1679000</v>
      </c>
      <c r="G24" s="24">
        <v>11501.99</v>
      </c>
      <c r="H24" s="24">
        <v>2.31</v>
      </c>
      <c r="I24" s="31"/>
      <c r="J24" s="31"/>
      <c r="K24" s="99" t="s">
        <v>4981</v>
      </c>
      <c r="L24" s="99" t="s">
        <v>4981</v>
      </c>
      <c r="M24" s="98" t="s">
        <v>4953</v>
      </c>
      <c r="N24" s="98" t="s">
        <v>4953</v>
      </c>
      <c r="O24" s="35"/>
    </row>
    <row r="25" spans="2:15" x14ac:dyDescent="0.35">
      <c r="B25" s="8" t="s">
        <v>93</v>
      </c>
      <c r="C25" s="60" t="s">
        <v>94</v>
      </c>
      <c r="D25" s="54" t="s">
        <v>95</v>
      </c>
      <c r="E25" s="6" t="s">
        <v>69</v>
      </c>
      <c r="F25" s="19">
        <v>270000</v>
      </c>
      <c r="G25" s="24">
        <v>10921.5</v>
      </c>
      <c r="H25" s="24">
        <v>2.19</v>
      </c>
      <c r="I25" s="31"/>
      <c r="J25" s="31"/>
      <c r="K25" s="31">
        <v>77.3</v>
      </c>
      <c r="L25" s="31">
        <v>100</v>
      </c>
      <c r="M25" s="98" t="s">
        <v>4954</v>
      </c>
      <c r="N25" s="98" t="s">
        <v>4954</v>
      </c>
      <c r="O25" s="35"/>
    </row>
    <row r="26" spans="2:15" x14ac:dyDescent="0.35">
      <c r="B26" s="8" t="s">
        <v>96</v>
      </c>
      <c r="C26" s="60" t="s">
        <v>97</v>
      </c>
      <c r="D26" s="54" t="s">
        <v>98</v>
      </c>
      <c r="E26" s="6" t="s">
        <v>99</v>
      </c>
      <c r="F26" s="19">
        <v>292000</v>
      </c>
      <c r="G26" s="24">
        <v>10878.75</v>
      </c>
      <c r="H26" s="24">
        <v>2.1800000000000002</v>
      </c>
      <c r="I26" s="31"/>
      <c r="J26" s="31"/>
      <c r="K26" s="31">
        <v>64.599999999999994</v>
      </c>
      <c r="L26" s="31">
        <v>72.2</v>
      </c>
      <c r="M26" s="98" t="s">
        <v>4955</v>
      </c>
      <c r="N26" s="98" t="s">
        <v>4955</v>
      </c>
      <c r="O26" s="35"/>
    </row>
    <row r="27" spans="2:15" x14ac:dyDescent="0.35">
      <c r="B27" s="8" t="s">
        <v>100</v>
      </c>
      <c r="C27" s="60" t="s">
        <v>101</v>
      </c>
      <c r="D27" s="54" t="s">
        <v>102</v>
      </c>
      <c r="E27" s="6" t="s">
        <v>65</v>
      </c>
      <c r="F27" s="19">
        <v>510334</v>
      </c>
      <c r="G27" s="24">
        <v>10364.879999999999</v>
      </c>
      <c r="H27" s="24">
        <v>2.08</v>
      </c>
      <c r="I27" s="31"/>
      <c r="J27" s="31"/>
      <c r="K27" s="31">
        <v>69.900000000000006</v>
      </c>
      <c r="L27" s="31">
        <v>100</v>
      </c>
      <c r="M27" s="98" t="s">
        <v>4956</v>
      </c>
      <c r="N27" s="98" t="s">
        <v>4956</v>
      </c>
      <c r="O27" s="35"/>
    </row>
    <row r="28" spans="2:15" x14ac:dyDescent="0.35">
      <c r="B28" s="8" t="s">
        <v>103</v>
      </c>
      <c r="C28" s="60" t="s">
        <v>104</v>
      </c>
      <c r="D28" s="54" t="s">
        <v>105</v>
      </c>
      <c r="E28" s="6" t="s">
        <v>106</v>
      </c>
      <c r="F28" s="19">
        <v>698725</v>
      </c>
      <c r="G28" s="24">
        <v>10237.02</v>
      </c>
      <c r="H28" s="24">
        <v>2.0499999999999998</v>
      </c>
      <c r="I28" s="31"/>
      <c r="J28" s="31"/>
      <c r="K28" s="31">
        <v>68.900000000000006</v>
      </c>
      <c r="L28" s="31">
        <v>100</v>
      </c>
      <c r="M28" s="98" t="s">
        <v>4957</v>
      </c>
      <c r="N28" s="98" t="s">
        <v>4957</v>
      </c>
      <c r="O28" s="35"/>
    </row>
    <row r="29" spans="2:15" x14ac:dyDescent="0.35">
      <c r="B29" s="8" t="s">
        <v>107</v>
      </c>
      <c r="C29" s="60" t="s">
        <v>108</v>
      </c>
      <c r="D29" s="54" t="s">
        <v>109</v>
      </c>
      <c r="E29" s="6" t="s">
        <v>99</v>
      </c>
      <c r="F29" s="19">
        <v>145000</v>
      </c>
      <c r="G29" s="24">
        <v>9825.2000000000007</v>
      </c>
      <c r="H29" s="24">
        <v>1.97</v>
      </c>
      <c r="I29" s="31"/>
      <c r="J29" s="31"/>
      <c r="K29" s="31">
        <v>72.2</v>
      </c>
      <c r="L29" s="31">
        <v>73.3</v>
      </c>
      <c r="M29" s="98" t="s">
        <v>4958</v>
      </c>
      <c r="N29" s="98" t="s">
        <v>4958</v>
      </c>
      <c r="O29" s="35"/>
    </row>
    <row r="30" spans="2:15" x14ac:dyDescent="0.35">
      <c r="B30" s="8" t="s">
        <v>110</v>
      </c>
      <c r="C30" s="60" t="s">
        <v>111</v>
      </c>
      <c r="D30" s="54" t="s">
        <v>112</v>
      </c>
      <c r="E30" s="6" t="s">
        <v>113</v>
      </c>
      <c r="F30" s="19">
        <v>770000</v>
      </c>
      <c r="G30" s="24">
        <v>9732.7999999999993</v>
      </c>
      <c r="H30" s="24">
        <v>1.95</v>
      </c>
      <c r="I30" s="31"/>
      <c r="J30" s="31"/>
      <c r="K30" s="31">
        <v>77.900000000000006</v>
      </c>
      <c r="L30" s="99" t="s">
        <v>4981</v>
      </c>
      <c r="M30" s="31" t="s">
        <v>4981</v>
      </c>
      <c r="N30" s="31" t="s">
        <v>4981</v>
      </c>
      <c r="O30" s="35"/>
    </row>
    <row r="31" spans="2:15" x14ac:dyDescent="0.35">
      <c r="B31" s="8" t="s">
        <v>114</v>
      </c>
      <c r="C31" s="60" t="s">
        <v>115</v>
      </c>
      <c r="D31" s="54" t="s">
        <v>116</v>
      </c>
      <c r="E31" s="6" t="s">
        <v>117</v>
      </c>
      <c r="F31" s="19">
        <v>1140000</v>
      </c>
      <c r="G31" s="24">
        <v>9462</v>
      </c>
      <c r="H31" s="24">
        <v>1.9</v>
      </c>
      <c r="I31" s="31"/>
      <c r="J31" s="31"/>
      <c r="K31" s="31">
        <v>75.7</v>
      </c>
      <c r="L31" s="31">
        <v>100</v>
      </c>
      <c r="M31" s="98" t="s">
        <v>4959</v>
      </c>
      <c r="N31" s="98" t="s">
        <v>4959</v>
      </c>
      <c r="O31" s="35"/>
    </row>
    <row r="32" spans="2:15" x14ac:dyDescent="0.35">
      <c r="B32" s="8" t="s">
        <v>118</v>
      </c>
      <c r="C32" s="60" t="s">
        <v>119</v>
      </c>
      <c r="D32" s="54" t="s">
        <v>120</v>
      </c>
      <c r="E32" s="6" t="s">
        <v>84</v>
      </c>
      <c r="F32" s="19">
        <v>7984138</v>
      </c>
      <c r="G32" s="24">
        <v>9052.42</v>
      </c>
      <c r="H32" s="24">
        <v>1.82</v>
      </c>
      <c r="I32" s="31"/>
      <c r="J32" s="31"/>
      <c r="K32" s="99" t="s">
        <v>4981</v>
      </c>
      <c r="L32" s="99" t="s">
        <v>4981</v>
      </c>
      <c r="M32" s="98" t="s">
        <v>4960</v>
      </c>
      <c r="N32" s="98" t="s">
        <v>4960</v>
      </c>
      <c r="O32" s="35"/>
    </row>
    <row r="33" spans="2:15" x14ac:dyDescent="0.35">
      <c r="B33" s="8" t="s">
        <v>121</v>
      </c>
      <c r="C33" s="60" t="s">
        <v>122</v>
      </c>
      <c r="D33" s="54" t="s">
        <v>123</v>
      </c>
      <c r="E33" s="6" t="s">
        <v>124</v>
      </c>
      <c r="F33" s="19">
        <v>1204792</v>
      </c>
      <c r="G33" s="24">
        <v>8778.7199999999993</v>
      </c>
      <c r="H33" s="24">
        <v>1.76</v>
      </c>
      <c r="I33" s="31"/>
      <c r="J33" s="31"/>
      <c r="K33" s="31">
        <v>77</v>
      </c>
      <c r="L33" s="31">
        <v>100</v>
      </c>
      <c r="M33" s="98" t="s">
        <v>4961</v>
      </c>
      <c r="N33" s="98" t="s">
        <v>4961</v>
      </c>
      <c r="O33" s="35"/>
    </row>
    <row r="34" spans="2:15" x14ac:dyDescent="0.35">
      <c r="B34" s="8" t="s">
        <v>125</v>
      </c>
      <c r="C34" s="60" t="s">
        <v>126</v>
      </c>
      <c r="D34" s="54" t="s">
        <v>127</v>
      </c>
      <c r="E34" s="6" t="s">
        <v>128</v>
      </c>
      <c r="F34" s="19">
        <v>276000</v>
      </c>
      <c r="G34" s="24">
        <v>8655.36</v>
      </c>
      <c r="H34" s="24">
        <v>1.74</v>
      </c>
      <c r="I34" s="31"/>
      <c r="J34" s="31"/>
      <c r="K34" s="31">
        <v>70.7</v>
      </c>
      <c r="L34" s="99" t="s">
        <v>4981</v>
      </c>
      <c r="M34" s="98" t="s">
        <v>4962</v>
      </c>
      <c r="N34" s="98" t="s">
        <v>4962</v>
      </c>
      <c r="O34" s="35"/>
    </row>
    <row r="35" spans="2:15" x14ac:dyDescent="0.35">
      <c r="B35" s="8" t="s">
        <v>129</v>
      </c>
      <c r="C35" s="60" t="s">
        <v>130</v>
      </c>
      <c r="D35" s="54" t="s">
        <v>131</v>
      </c>
      <c r="E35" s="6" t="s">
        <v>92</v>
      </c>
      <c r="F35" s="19">
        <v>2457530</v>
      </c>
      <c r="G35" s="24">
        <v>7864.1</v>
      </c>
      <c r="H35" s="24">
        <v>1.58</v>
      </c>
      <c r="I35" s="31"/>
      <c r="J35" s="31"/>
      <c r="K35" s="31">
        <v>65.900000000000006</v>
      </c>
      <c r="L35" s="31">
        <v>77</v>
      </c>
      <c r="M35" s="98" t="s">
        <v>4963</v>
      </c>
      <c r="N35" s="98" t="s">
        <v>4963</v>
      </c>
      <c r="O35" s="35"/>
    </row>
    <row r="36" spans="2:15" x14ac:dyDescent="0.35">
      <c r="B36" s="8" t="s">
        <v>132</v>
      </c>
      <c r="C36" s="60" t="s">
        <v>133</v>
      </c>
      <c r="D36" s="54" t="s">
        <v>134</v>
      </c>
      <c r="E36" s="6" t="s">
        <v>135</v>
      </c>
      <c r="F36" s="19">
        <v>432000</v>
      </c>
      <c r="G36" s="24">
        <v>7627.82</v>
      </c>
      <c r="H36" s="24">
        <v>1.53</v>
      </c>
      <c r="I36" s="31"/>
      <c r="J36" s="31"/>
      <c r="K36" s="31">
        <v>69.5</v>
      </c>
      <c r="L36" s="31">
        <v>95.2</v>
      </c>
      <c r="M36" s="98" t="s">
        <v>4964</v>
      </c>
      <c r="N36" s="98" t="s">
        <v>4964</v>
      </c>
      <c r="O36" s="35"/>
    </row>
    <row r="37" spans="2:15" x14ac:dyDescent="0.35">
      <c r="B37" s="8" t="s">
        <v>136</v>
      </c>
      <c r="C37" s="60" t="s">
        <v>137</v>
      </c>
      <c r="D37" s="54" t="s">
        <v>138</v>
      </c>
      <c r="E37" s="6" t="s">
        <v>117</v>
      </c>
      <c r="F37" s="19">
        <v>185000</v>
      </c>
      <c r="G37" s="24">
        <v>7209.64</v>
      </c>
      <c r="H37" s="24">
        <v>1.45</v>
      </c>
      <c r="I37" s="31"/>
      <c r="J37" s="31"/>
      <c r="K37" s="31">
        <v>70.900000000000006</v>
      </c>
      <c r="L37" s="31">
        <v>100</v>
      </c>
      <c r="M37" s="98" t="s">
        <v>4965</v>
      </c>
      <c r="N37" s="98" t="s">
        <v>4965</v>
      </c>
      <c r="O37" s="35"/>
    </row>
    <row r="38" spans="2:15" x14ac:dyDescent="0.35">
      <c r="B38" s="8" t="s">
        <v>139</v>
      </c>
      <c r="C38" s="60" t="s">
        <v>140</v>
      </c>
      <c r="D38" s="54" t="s">
        <v>141</v>
      </c>
      <c r="E38" s="6" t="s">
        <v>142</v>
      </c>
      <c r="F38" s="19">
        <v>135000</v>
      </c>
      <c r="G38" s="24">
        <v>6520.5</v>
      </c>
      <c r="H38" s="24">
        <v>1.31</v>
      </c>
      <c r="I38" s="31"/>
      <c r="J38" s="31"/>
      <c r="K38" s="31">
        <v>64.2</v>
      </c>
      <c r="L38" s="31">
        <v>100</v>
      </c>
      <c r="M38" s="98" t="s">
        <v>4966</v>
      </c>
      <c r="N38" s="98" t="s">
        <v>4966</v>
      </c>
      <c r="O38" s="35"/>
    </row>
    <row r="39" spans="2:15" x14ac:dyDescent="0.35">
      <c r="B39" s="8" t="s">
        <v>143</v>
      </c>
      <c r="C39" s="60" t="s">
        <v>144</v>
      </c>
      <c r="D39" s="54" t="s">
        <v>145</v>
      </c>
      <c r="E39" s="6" t="s">
        <v>88</v>
      </c>
      <c r="F39" s="19">
        <v>250000</v>
      </c>
      <c r="G39" s="24">
        <v>6259.5</v>
      </c>
      <c r="H39" s="24">
        <v>1.26</v>
      </c>
      <c r="I39" s="31"/>
      <c r="J39" s="31"/>
      <c r="K39" s="31">
        <v>64.8</v>
      </c>
      <c r="L39" s="31">
        <v>100</v>
      </c>
      <c r="M39" s="98" t="s">
        <v>4967</v>
      </c>
      <c r="N39" s="98" t="s">
        <v>4967</v>
      </c>
      <c r="O39" s="35"/>
    </row>
    <row r="40" spans="2:15" x14ac:dyDescent="0.35">
      <c r="B40" s="8" t="s">
        <v>146</v>
      </c>
      <c r="C40" s="60" t="s">
        <v>147</v>
      </c>
      <c r="D40" s="54" t="s">
        <v>148</v>
      </c>
      <c r="E40" s="6" t="s">
        <v>99</v>
      </c>
      <c r="F40" s="19">
        <v>184435</v>
      </c>
      <c r="G40" s="24">
        <v>6256.4</v>
      </c>
      <c r="H40" s="24">
        <v>1.26</v>
      </c>
      <c r="I40" s="31"/>
      <c r="J40" s="31"/>
      <c r="K40" s="31">
        <v>70.400000000000006</v>
      </c>
      <c r="L40" s="31">
        <v>80</v>
      </c>
      <c r="M40" s="98" t="s">
        <v>4968</v>
      </c>
      <c r="N40" s="98" t="s">
        <v>4968</v>
      </c>
      <c r="O40" s="35"/>
    </row>
    <row r="41" spans="2:15" x14ac:dyDescent="0.35">
      <c r="B41" s="8" t="s">
        <v>149</v>
      </c>
      <c r="C41" s="60" t="s">
        <v>150</v>
      </c>
      <c r="D41" s="54" t="s">
        <v>151</v>
      </c>
      <c r="E41" s="6" t="s">
        <v>152</v>
      </c>
      <c r="F41" s="19">
        <v>17000</v>
      </c>
      <c r="G41" s="24">
        <v>5688.2</v>
      </c>
      <c r="H41" s="24">
        <v>1.1399999999999999</v>
      </c>
      <c r="I41" s="31"/>
      <c r="J41" s="31"/>
      <c r="K41" s="31">
        <v>68.8</v>
      </c>
      <c r="L41" s="31">
        <v>70.59</v>
      </c>
      <c r="M41" s="98" t="s">
        <v>4969</v>
      </c>
      <c r="N41" s="98" t="s">
        <v>4969</v>
      </c>
      <c r="O41" s="35"/>
    </row>
    <row r="42" spans="2:15" x14ac:dyDescent="0.35">
      <c r="B42" s="8" t="s">
        <v>153</v>
      </c>
      <c r="C42" s="60" t="s">
        <v>154</v>
      </c>
      <c r="D42" s="54" t="s">
        <v>155</v>
      </c>
      <c r="E42" s="6" t="s">
        <v>135</v>
      </c>
      <c r="F42" s="19">
        <v>345000</v>
      </c>
      <c r="G42" s="24">
        <v>5618.33</v>
      </c>
      <c r="H42" s="24">
        <v>1.1299999999999999</v>
      </c>
      <c r="I42" s="31"/>
      <c r="J42" s="31"/>
      <c r="K42" s="31">
        <v>75.599999999999994</v>
      </c>
      <c r="L42" s="31">
        <v>100</v>
      </c>
      <c r="M42" s="98" t="s">
        <v>4970</v>
      </c>
      <c r="N42" s="98" t="s">
        <v>4970</v>
      </c>
      <c r="O42" s="35"/>
    </row>
    <row r="43" spans="2:15" x14ac:dyDescent="0.35">
      <c r="B43" s="8" t="s">
        <v>156</v>
      </c>
      <c r="C43" s="60" t="s">
        <v>157</v>
      </c>
      <c r="D43" s="54" t="s">
        <v>158</v>
      </c>
      <c r="E43" s="6" t="s">
        <v>159</v>
      </c>
      <c r="F43" s="19">
        <v>15000</v>
      </c>
      <c r="G43" s="24">
        <v>5457.75</v>
      </c>
      <c r="H43" s="24">
        <v>1.1000000000000001</v>
      </c>
      <c r="I43" s="31"/>
      <c r="J43" s="31"/>
      <c r="K43" s="31">
        <v>76.400000000000006</v>
      </c>
      <c r="L43" s="31">
        <v>99.3</v>
      </c>
      <c r="M43" s="98" t="s">
        <v>4971</v>
      </c>
      <c r="N43" s="98" t="s">
        <v>4971</v>
      </c>
      <c r="O43" s="35"/>
    </row>
    <row r="44" spans="2:15" x14ac:dyDescent="0.35">
      <c r="B44" s="8" t="s">
        <v>160</v>
      </c>
      <c r="C44" s="60" t="s">
        <v>161</v>
      </c>
      <c r="D44" s="54" t="s">
        <v>162</v>
      </c>
      <c r="E44" s="6" t="s">
        <v>117</v>
      </c>
      <c r="F44" s="19">
        <v>1050000</v>
      </c>
      <c r="G44" s="24">
        <v>5336.63</v>
      </c>
      <c r="H44" s="24">
        <v>1.07</v>
      </c>
      <c r="I44" s="31"/>
      <c r="J44" s="31"/>
      <c r="K44" s="99" t="s">
        <v>4981</v>
      </c>
      <c r="L44" s="99" t="s">
        <v>4981</v>
      </c>
      <c r="M44" s="98" t="s">
        <v>4972</v>
      </c>
      <c r="N44" s="98" t="s">
        <v>4972</v>
      </c>
      <c r="O44" s="35"/>
    </row>
    <row r="45" spans="2:15" x14ac:dyDescent="0.35">
      <c r="B45" s="8" t="s">
        <v>163</v>
      </c>
      <c r="C45" s="60" t="s">
        <v>164</v>
      </c>
      <c r="D45" s="54" t="s">
        <v>165</v>
      </c>
      <c r="E45" s="6" t="s">
        <v>166</v>
      </c>
      <c r="F45" s="19">
        <v>165000</v>
      </c>
      <c r="G45" s="24">
        <v>5327.19</v>
      </c>
      <c r="H45" s="24">
        <v>1.07</v>
      </c>
      <c r="I45" s="31"/>
      <c r="J45" s="31"/>
      <c r="K45" s="31">
        <v>75.7</v>
      </c>
      <c r="L45" s="31">
        <v>70.561495394301005</v>
      </c>
      <c r="M45" s="98" t="s">
        <v>4973</v>
      </c>
      <c r="N45" s="98" t="s">
        <v>4973</v>
      </c>
      <c r="O45" s="35"/>
    </row>
    <row r="46" spans="2:15" x14ac:dyDescent="0.35">
      <c r="B46" s="8" t="s">
        <v>167</v>
      </c>
      <c r="C46" s="60" t="s">
        <v>168</v>
      </c>
      <c r="D46" s="54" t="s">
        <v>169</v>
      </c>
      <c r="E46" s="6" t="s">
        <v>135</v>
      </c>
      <c r="F46" s="19">
        <v>913890</v>
      </c>
      <c r="G46" s="24">
        <v>5257.15</v>
      </c>
      <c r="H46" s="24">
        <v>1.05</v>
      </c>
      <c r="I46" s="31"/>
      <c r="J46" s="31"/>
      <c r="K46" s="31">
        <v>69.400000000000006</v>
      </c>
      <c r="L46" s="99" t="s">
        <v>4981</v>
      </c>
      <c r="M46" s="98" t="s">
        <v>4974</v>
      </c>
      <c r="N46" s="98" t="s">
        <v>4974</v>
      </c>
      <c r="O46" s="35"/>
    </row>
    <row r="47" spans="2:15" x14ac:dyDescent="0.35">
      <c r="B47" s="8" t="s">
        <v>170</v>
      </c>
      <c r="C47" s="60" t="s">
        <v>171</v>
      </c>
      <c r="D47" s="54" t="s">
        <v>172</v>
      </c>
      <c r="E47" s="6" t="s">
        <v>69</v>
      </c>
      <c r="F47" s="19">
        <v>300000</v>
      </c>
      <c r="G47" s="24">
        <v>5247.3</v>
      </c>
      <c r="H47" s="24">
        <v>1.05</v>
      </c>
      <c r="I47" s="31"/>
      <c r="J47" s="31"/>
      <c r="K47" s="31">
        <v>72.3</v>
      </c>
      <c r="L47" s="31">
        <v>100</v>
      </c>
      <c r="M47" s="98" t="s">
        <v>4975</v>
      </c>
      <c r="N47" s="98" t="s">
        <v>4975</v>
      </c>
      <c r="O47" s="35"/>
    </row>
    <row r="48" spans="2:15" x14ac:dyDescent="0.35">
      <c r="B48" s="8" t="s">
        <v>173</v>
      </c>
      <c r="C48" s="60" t="s">
        <v>174</v>
      </c>
      <c r="D48" s="54" t="s">
        <v>175</v>
      </c>
      <c r="E48" s="6" t="s">
        <v>124</v>
      </c>
      <c r="F48" s="19">
        <v>5000000</v>
      </c>
      <c r="G48" s="24">
        <v>5212.5</v>
      </c>
      <c r="H48" s="24">
        <v>1.05</v>
      </c>
      <c r="I48" s="31"/>
      <c r="J48" s="31"/>
      <c r="K48" s="31">
        <v>71.900000000000006</v>
      </c>
      <c r="L48" s="99" t="s">
        <v>4981</v>
      </c>
      <c r="M48" s="98" t="s">
        <v>4976</v>
      </c>
      <c r="N48" s="31" t="s">
        <v>4981</v>
      </c>
      <c r="O48" s="35"/>
    </row>
    <row r="49" spans="2:15" x14ac:dyDescent="0.35">
      <c r="B49" s="8" t="s">
        <v>176</v>
      </c>
      <c r="C49" s="60" t="s">
        <v>177</v>
      </c>
      <c r="D49" s="54" t="s">
        <v>178</v>
      </c>
      <c r="E49" s="6" t="s">
        <v>124</v>
      </c>
      <c r="F49" s="19">
        <v>1136255</v>
      </c>
      <c r="G49" s="24">
        <v>5189.28</v>
      </c>
      <c r="H49" s="24">
        <v>1.04</v>
      </c>
      <c r="I49" s="31"/>
      <c r="J49" s="31"/>
      <c r="K49" s="31">
        <v>64.2</v>
      </c>
      <c r="L49" s="31">
        <v>100</v>
      </c>
      <c r="M49" s="98" t="s">
        <v>4977</v>
      </c>
      <c r="N49" s="98" t="s">
        <v>4977</v>
      </c>
      <c r="O49" s="35"/>
    </row>
    <row r="50" spans="2:15" x14ac:dyDescent="0.35">
      <c r="B50" s="8" t="s">
        <v>179</v>
      </c>
      <c r="C50" s="60" t="s">
        <v>180</v>
      </c>
      <c r="D50" s="54" t="s">
        <v>181</v>
      </c>
      <c r="E50" s="6" t="s">
        <v>113</v>
      </c>
      <c r="F50" s="19">
        <v>750000</v>
      </c>
      <c r="G50" s="24">
        <v>5032.5</v>
      </c>
      <c r="H50" s="24">
        <v>1.01</v>
      </c>
      <c r="I50" s="31"/>
      <c r="J50" s="31"/>
      <c r="K50" s="31">
        <v>81.099999999999994</v>
      </c>
      <c r="L50" s="31">
        <v>82.9</v>
      </c>
      <c r="M50" s="31" t="s">
        <v>4981</v>
      </c>
      <c r="N50" s="31" t="s">
        <v>4981</v>
      </c>
      <c r="O50" s="35"/>
    </row>
    <row r="51" spans="2:15" x14ac:dyDescent="0.35">
      <c r="B51" s="8" t="s">
        <v>182</v>
      </c>
      <c r="C51" s="60" t="s">
        <v>183</v>
      </c>
      <c r="D51" s="54" t="s">
        <v>184</v>
      </c>
      <c r="E51" s="6" t="s">
        <v>80</v>
      </c>
      <c r="F51" s="19">
        <v>1100000</v>
      </c>
      <c r="G51" s="24">
        <v>5009.95</v>
      </c>
      <c r="H51" s="24">
        <v>1.01</v>
      </c>
      <c r="I51" s="31"/>
      <c r="J51" s="31"/>
      <c r="K51" s="31">
        <v>65.599999999999994</v>
      </c>
      <c r="L51" s="31">
        <v>100</v>
      </c>
      <c r="M51" s="98" t="s">
        <v>4978</v>
      </c>
      <c r="N51" s="98" t="s">
        <v>4978</v>
      </c>
      <c r="O51" s="35"/>
    </row>
    <row r="52" spans="2:15" x14ac:dyDescent="0.35">
      <c r="B52" s="8" t="s">
        <v>185</v>
      </c>
      <c r="C52" s="60" t="s">
        <v>186</v>
      </c>
      <c r="D52" s="54" t="s">
        <v>187</v>
      </c>
      <c r="E52" s="6" t="s">
        <v>88</v>
      </c>
      <c r="F52" s="19">
        <v>1300000</v>
      </c>
      <c r="G52" s="24">
        <v>4813.8999999999996</v>
      </c>
      <c r="H52" s="24">
        <v>0.97</v>
      </c>
      <c r="I52" s="31"/>
      <c r="J52" s="31"/>
      <c r="K52" s="31">
        <v>71.400000000000006</v>
      </c>
      <c r="L52" s="31">
        <v>100</v>
      </c>
      <c r="M52" s="98" t="s">
        <v>4979</v>
      </c>
      <c r="N52" s="98" t="s">
        <v>4979</v>
      </c>
      <c r="O52" s="35"/>
    </row>
    <row r="53" spans="2:15" x14ac:dyDescent="0.35">
      <c r="B53" s="8" t="s">
        <v>188</v>
      </c>
      <c r="C53" s="60" t="s">
        <v>189</v>
      </c>
      <c r="D53" s="54" t="s">
        <v>190</v>
      </c>
      <c r="E53" s="6" t="s">
        <v>113</v>
      </c>
      <c r="F53" s="19">
        <v>567500</v>
      </c>
      <c r="G53" s="24">
        <v>4767</v>
      </c>
      <c r="H53" s="24">
        <v>0.96</v>
      </c>
      <c r="I53" s="31"/>
      <c r="J53" s="31"/>
      <c r="K53" s="31">
        <v>78.599999999999994</v>
      </c>
      <c r="L53" s="99" t="s">
        <v>4981</v>
      </c>
      <c r="M53" s="31" t="s">
        <v>4981</v>
      </c>
      <c r="N53" s="31" t="s">
        <v>4981</v>
      </c>
      <c r="O53" s="35"/>
    </row>
    <row r="54" spans="2:15" x14ac:dyDescent="0.35">
      <c r="B54" s="8" t="s">
        <v>191</v>
      </c>
      <c r="C54" s="60" t="s">
        <v>192</v>
      </c>
      <c r="D54" s="54" t="s">
        <v>193</v>
      </c>
      <c r="E54" s="6" t="s">
        <v>80</v>
      </c>
      <c r="F54" s="19">
        <v>420000</v>
      </c>
      <c r="G54" s="24">
        <v>4494</v>
      </c>
      <c r="H54" s="24">
        <v>0.9</v>
      </c>
      <c r="I54" s="31"/>
      <c r="J54" s="31"/>
      <c r="K54" s="31">
        <v>73.599999999999994</v>
      </c>
      <c r="L54" s="31">
        <v>80.3</v>
      </c>
      <c r="M54" s="98" t="s">
        <v>4980</v>
      </c>
      <c r="N54" s="98" t="s">
        <v>4980</v>
      </c>
      <c r="O54" s="35"/>
    </row>
    <row r="55" spans="2:15" x14ac:dyDescent="0.35">
      <c r="C55" s="58" t="s">
        <v>194</v>
      </c>
      <c r="D55" s="54"/>
      <c r="E55" s="6"/>
      <c r="F55" s="19"/>
      <c r="G55" s="25">
        <v>492233.6</v>
      </c>
      <c r="H55" s="25">
        <v>98.77</v>
      </c>
      <c r="I55" s="31"/>
      <c r="J55" s="31"/>
      <c r="K55" s="31"/>
      <c r="L55" s="31"/>
      <c r="M55" s="31"/>
      <c r="N55" s="31"/>
      <c r="O55" s="35"/>
    </row>
    <row r="56" spans="2:15" x14ac:dyDescent="0.35">
      <c r="C56" s="57"/>
      <c r="D56" s="54"/>
      <c r="E56" s="6"/>
      <c r="F56" s="19"/>
      <c r="G56" s="24"/>
      <c r="H56" s="24"/>
      <c r="I56" s="31"/>
      <c r="J56" s="31"/>
      <c r="K56" s="31"/>
      <c r="L56" s="31"/>
      <c r="M56" s="31"/>
      <c r="N56" s="31"/>
      <c r="O56" s="35"/>
    </row>
    <row r="57" spans="2:15" x14ac:dyDescent="0.35">
      <c r="C57" s="58" t="s">
        <v>3</v>
      </c>
      <c r="D57" s="54"/>
      <c r="E57" s="6"/>
      <c r="F57" s="19"/>
      <c r="G57" s="24" t="s">
        <v>2</v>
      </c>
      <c r="H57" s="24" t="s">
        <v>2</v>
      </c>
      <c r="I57" s="31"/>
      <c r="J57" s="31"/>
      <c r="K57" s="31"/>
      <c r="L57" s="31"/>
      <c r="M57" s="31"/>
      <c r="N57" s="31"/>
      <c r="O57" s="35"/>
    </row>
    <row r="58" spans="2:15" x14ac:dyDescent="0.35">
      <c r="C58" s="57"/>
      <c r="D58" s="54"/>
      <c r="E58" s="6"/>
      <c r="F58" s="19"/>
      <c r="G58" s="24"/>
      <c r="H58" s="24"/>
      <c r="I58" s="31"/>
      <c r="J58" s="31"/>
      <c r="K58" s="31"/>
      <c r="L58" s="31"/>
      <c r="M58" s="31"/>
      <c r="N58" s="31"/>
      <c r="O58" s="35"/>
    </row>
    <row r="59" spans="2:15" x14ac:dyDescent="0.35">
      <c r="C59" s="59" t="s">
        <v>4</v>
      </c>
      <c r="D59" s="54"/>
      <c r="E59" s="6"/>
      <c r="F59" s="19"/>
      <c r="G59" s="24"/>
      <c r="H59" s="24"/>
      <c r="I59" s="31"/>
      <c r="J59" s="31"/>
      <c r="K59" s="31"/>
      <c r="L59" s="31"/>
      <c r="M59" s="31"/>
      <c r="N59" s="31"/>
      <c r="O59" s="35"/>
    </row>
    <row r="60" spans="2:15" x14ac:dyDescent="0.35">
      <c r="B60" s="8" t="s">
        <v>195</v>
      </c>
      <c r="C60" s="60" t="s">
        <v>196</v>
      </c>
      <c r="D60" s="54" t="s">
        <v>197</v>
      </c>
      <c r="E60" s="6" t="s">
        <v>198</v>
      </c>
      <c r="F60" s="19">
        <v>27000</v>
      </c>
      <c r="G60" s="62">
        <v>0</v>
      </c>
      <c r="H60" s="24" t="s">
        <v>4704</v>
      </c>
      <c r="I60" s="31"/>
      <c r="J60" s="31"/>
      <c r="K60" s="99" t="s">
        <v>4981</v>
      </c>
      <c r="L60" s="99" t="s">
        <v>4981</v>
      </c>
      <c r="M60" s="31" t="s">
        <v>4981</v>
      </c>
      <c r="N60" s="31" t="s">
        <v>4981</v>
      </c>
      <c r="O60" s="35" t="s">
        <v>4797</v>
      </c>
    </row>
    <row r="61" spans="2:15" x14ac:dyDescent="0.35">
      <c r="B61" s="8" t="s">
        <v>199</v>
      </c>
      <c r="C61" s="60" t="s">
        <v>200</v>
      </c>
      <c r="D61" s="54" t="s">
        <v>201</v>
      </c>
      <c r="E61" s="6" t="s">
        <v>166</v>
      </c>
      <c r="F61" s="19">
        <v>80000</v>
      </c>
      <c r="G61" s="62">
        <v>0</v>
      </c>
      <c r="H61" s="24" t="s">
        <v>4704</v>
      </c>
      <c r="I61" s="31"/>
      <c r="J61" s="31"/>
      <c r="K61" s="99" t="s">
        <v>4981</v>
      </c>
      <c r="L61" s="99" t="s">
        <v>4981</v>
      </c>
      <c r="M61" s="31" t="s">
        <v>4981</v>
      </c>
      <c r="N61" s="31" t="s">
        <v>4981</v>
      </c>
      <c r="O61" s="35" t="s">
        <v>4797</v>
      </c>
    </row>
    <row r="62" spans="2:15" x14ac:dyDescent="0.35">
      <c r="C62" s="58" t="s">
        <v>194</v>
      </c>
      <c r="D62" s="54"/>
      <c r="E62" s="6"/>
      <c r="F62" s="19"/>
      <c r="G62" s="63">
        <v>0</v>
      </c>
      <c r="H62" s="25" t="s">
        <v>4704</v>
      </c>
      <c r="I62" s="31"/>
      <c r="J62" s="31"/>
      <c r="K62" s="31"/>
      <c r="L62" s="31"/>
      <c r="M62" s="31"/>
      <c r="N62" s="31"/>
      <c r="O62" s="35"/>
    </row>
    <row r="63" spans="2:15" x14ac:dyDescent="0.35">
      <c r="C63" s="57"/>
      <c r="D63" s="54"/>
      <c r="E63" s="6"/>
      <c r="F63" s="19"/>
      <c r="G63" s="24"/>
      <c r="H63" s="24"/>
      <c r="I63" s="31"/>
      <c r="J63" s="31"/>
      <c r="K63" s="31"/>
      <c r="L63" s="31"/>
      <c r="M63" s="31"/>
      <c r="N63" s="31"/>
      <c r="O63" s="35"/>
    </row>
    <row r="64" spans="2:15" x14ac:dyDescent="0.35">
      <c r="C64" s="58" t="s">
        <v>5</v>
      </c>
      <c r="D64" s="54"/>
      <c r="E64" s="6"/>
      <c r="F64" s="19"/>
      <c r="G64" s="24"/>
      <c r="H64" s="24"/>
      <c r="I64" s="31"/>
      <c r="J64" s="31"/>
      <c r="K64" s="31"/>
      <c r="L64" s="31"/>
      <c r="M64" s="31"/>
      <c r="N64" s="31"/>
      <c r="O64" s="35"/>
    </row>
    <row r="65" spans="1:15" x14ac:dyDescent="0.35">
      <c r="C65" s="57"/>
      <c r="D65" s="54"/>
      <c r="E65" s="6"/>
      <c r="F65" s="19"/>
      <c r="G65" s="24"/>
      <c r="H65" s="24"/>
      <c r="I65" s="31"/>
      <c r="J65" s="31"/>
      <c r="K65" s="31"/>
      <c r="L65" s="31"/>
      <c r="M65" s="31"/>
      <c r="N65" s="31"/>
      <c r="O65" s="35"/>
    </row>
    <row r="66" spans="1:15" x14ac:dyDescent="0.35">
      <c r="C66" s="58" t="s">
        <v>6</v>
      </c>
      <c r="D66" s="54"/>
      <c r="E66" s="6"/>
      <c r="F66" s="19"/>
      <c r="G66" s="24" t="s">
        <v>2</v>
      </c>
      <c r="H66" s="24" t="s">
        <v>2</v>
      </c>
      <c r="I66" s="31"/>
      <c r="J66" s="31"/>
      <c r="K66" s="31"/>
      <c r="L66" s="31"/>
      <c r="M66" s="31"/>
      <c r="N66" s="31"/>
      <c r="O66" s="35"/>
    </row>
    <row r="67" spans="1:15" x14ac:dyDescent="0.35">
      <c r="C67" s="57"/>
      <c r="D67" s="54"/>
      <c r="E67" s="6"/>
      <c r="F67" s="19"/>
      <c r="G67" s="24"/>
      <c r="H67" s="24"/>
      <c r="I67" s="31"/>
      <c r="J67" s="31"/>
      <c r="K67" s="31"/>
      <c r="L67" s="31"/>
      <c r="M67" s="31"/>
      <c r="N67" s="31"/>
      <c r="O67" s="35"/>
    </row>
    <row r="68" spans="1:15" x14ac:dyDescent="0.35">
      <c r="C68" s="58" t="s">
        <v>7</v>
      </c>
      <c r="D68" s="54"/>
      <c r="E68" s="6"/>
      <c r="F68" s="19"/>
      <c r="G68" s="24" t="s">
        <v>2</v>
      </c>
      <c r="H68" s="24" t="s">
        <v>2</v>
      </c>
      <c r="I68" s="31"/>
      <c r="J68" s="31"/>
      <c r="K68" s="31"/>
      <c r="L68" s="31"/>
      <c r="M68" s="31"/>
      <c r="N68" s="31"/>
      <c r="O68" s="35"/>
    </row>
    <row r="69" spans="1:15" x14ac:dyDescent="0.35">
      <c r="C69" s="57"/>
      <c r="D69" s="54"/>
      <c r="E69" s="6"/>
      <c r="F69" s="19"/>
      <c r="G69" s="24"/>
      <c r="H69" s="24"/>
      <c r="I69" s="31"/>
      <c r="J69" s="31"/>
      <c r="K69" s="31"/>
      <c r="L69" s="31"/>
      <c r="M69" s="31"/>
      <c r="N69" s="31"/>
      <c r="O69" s="35"/>
    </row>
    <row r="70" spans="1:15" x14ac:dyDescent="0.35">
      <c r="C70" s="58" t="s">
        <v>8</v>
      </c>
      <c r="D70" s="54"/>
      <c r="E70" s="6"/>
      <c r="F70" s="19"/>
      <c r="G70" s="24" t="s">
        <v>2</v>
      </c>
      <c r="H70" s="24" t="s">
        <v>2</v>
      </c>
      <c r="I70" s="31"/>
      <c r="J70" s="31"/>
      <c r="K70" s="31"/>
      <c r="L70" s="31"/>
      <c r="M70" s="31"/>
      <c r="N70" s="31"/>
      <c r="O70" s="35"/>
    </row>
    <row r="71" spans="1:15" x14ac:dyDescent="0.35">
      <c r="C71" s="57"/>
      <c r="D71" s="54"/>
      <c r="E71" s="6"/>
      <c r="F71" s="19"/>
      <c r="G71" s="24"/>
      <c r="H71" s="24"/>
      <c r="I71" s="31"/>
      <c r="J71" s="31"/>
      <c r="K71" s="31"/>
      <c r="L71" s="31"/>
      <c r="M71" s="31"/>
      <c r="N71" s="31"/>
      <c r="O71" s="35"/>
    </row>
    <row r="72" spans="1:15" x14ac:dyDescent="0.35">
      <c r="C72" s="58" t="s">
        <v>9</v>
      </c>
      <c r="D72" s="54"/>
      <c r="E72" s="6"/>
      <c r="F72" s="19"/>
      <c r="G72" s="24" t="s">
        <v>2</v>
      </c>
      <c r="H72" s="24" t="s">
        <v>2</v>
      </c>
      <c r="I72" s="31"/>
      <c r="J72" s="31"/>
      <c r="K72" s="31"/>
      <c r="L72" s="31"/>
      <c r="M72" s="31"/>
      <c r="N72" s="31"/>
      <c r="O72" s="35"/>
    </row>
    <row r="73" spans="1:15" x14ac:dyDescent="0.35">
      <c r="C73" s="57"/>
      <c r="D73" s="54"/>
      <c r="E73" s="6"/>
      <c r="F73" s="19"/>
      <c r="G73" s="24"/>
      <c r="H73" s="24"/>
      <c r="I73" s="31"/>
      <c r="J73" s="31"/>
      <c r="K73" s="31"/>
      <c r="L73" s="31"/>
      <c r="M73" s="31"/>
      <c r="N73" s="31"/>
      <c r="O73" s="35"/>
    </row>
    <row r="74" spans="1:15" x14ac:dyDescent="0.35">
      <c r="C74" s="58" t="s">
        <v>10</v>
      </c>
      <c r="D74" s="54"/>
      <c r="E74" s="6"/>
      <c r="F74" s="19"/>
      <c r="G74" s="24" t="s">
        <v>2</v>
      </c>
      <c r="H74" s="24" t="s">
        <v>2</v>
      </c>
      <c r="I74" s="31"/>
      <c r="J74" s="31"/>
      <c r="K74" s="31"/>
      <c r="L74" s="31"/>
      <c r="M74" s="31"/>
      <c r="N74" s="31"/>
      <c r="O74" s="35"/>
    </row>
    <row r="75" spans="1:15" x14ac:dyDescent="0.35">
      <c r="C75" s="57"/>
      <c r="D75" s="54"/>
      <c r="E75" s="6"/>
      <c r="F75" s="19"/>
      <c r="G75" s="24"/>
      <c r="H75" s="24"/>
      <c r="I75" s="31"/>
      <c r="J75" s="31"/>
      <c r="K75" s="31"/>
      <c r="L75" s="31"/>
      <c r="M75" s="31"/>
      <c r="N75" s="31"/>
      <c r="O75" s="35"/>
    </row>
    <row r="76" spans="1:15" x14ac:dyDescent="0.35">
      <c r="C76" s="58" t="s">
        <v>11</v>
      </c>
      <c r="D76" s="54"/>
      <c r="E76" s="6"/>
      <c r="F76" s="19"/>
      <c r="G76" s="24" t="s">
        <v>2</v>
      </c>
      <c r="H76" s="24" t="s">
        <v>2</v>
      </c>
      <c r="I76" s="31"/>
      <c r="J76" s="31"/>
      <c r="K76" s="31"/>
      <c r="L76" s="31"/>
      <c r="M76" s="31"/>
      <c r="N76" s="31"/>
      <c r="O76" s="35"/>
    </row>
    <row r="77" spans="1:15" x14ac:dyDescent="0.35">
      <c r="C77" s="57"/>
      <c r="D77" s="54"/>
      <c r="E77" s="6"/>
      <c r="F77" s="19"/>
      <c r="G77" s="24"/>
      <c r="H77" s="24"/>
      <c r="I77" s="31"/>
      <c r="J77" s="31"/>
      <c r="K77" s="31"/>
      <c r="L77" s="31"/>
      <c r="M77" s="31"/>
      <c r="N77" s="31"/>
      <c r="O77" s="35"/>
    </row>
    <row r="78" spans="1:15" x14ac:dyDescent="0.35">
      <c r="A78" s="10"/>
      <c r="B78" s="28"/>
      <c r="C78" s="58" t="s">
        <v>13</v>
      </c>
      <c r="D78" s="54"/>
      <c r="E78" s="6"/>
      <c r="F78" s="19"/>
      <c r="G78" s="24"/>
      <c r="H78" s="24"/>
      <c r="I78" s="31"/>
      <c r="J78" s="31"/>
      <c r="K78" s="31"/>
      <c r="L78" s="31"/>
      <c r="M78" s="31"/>
      <c r="N78" s="31"/>
      <c r="O78" s="35"/>
    </row>
    <row r="79" spans="1:15" x14ac:dyDescent="0.35">
      <c r="A79" s="28"/>
      <c r="B79" s="28"/>
      <c r="C79" s="58" t="s">
        <v>14</v>
      </c>
      <c r="D79" s="54"/>
      <c r="E79" s="6"/>
      <c r="F79" s="19"/>
      <c r="G79" s="24" t="s">
        <v>2</v>
      </c>
      <c r="H79" s="24" t="s">
        <v>2</v>
      </c>
      <c r="I79" s="31"/>
      <c r="J79" s="31"/>
      <c r="K79" s="31"/>
      <c r="L79" s="31"/>
      <c r="M79" s="31"/>
      <c r="N79" s="31"/>
      <c r="O79" s="35"/>
    </row>
    <row r="80" spans="1:15" x14ac:dyDescent="0.35">
      <c r="A80" s="28"/>
      <c r="B80" s="28"/>
      <c r="C80" s="58"/>
      <c r="D80" s="54"/>
      <c r="E80" s="6"/>
      <c r="F80" s="19"/>
      <c r="G80" s="24"/>
      <c r="H80" s="24"/>
      <c r="I80" s="31"/>
      <c r="J80" s="31"/>
      <c r="K80" s="31"/>
      <c r="L80" s="31"/>
      <c r="M80" s="31"/>
      <c r="N80" s="31"/>
      <c r="O80" s="35"/>
    </row>
    <row r="81" spans="1:15" x14ac:dyDescent="0.35">
      <c r="A81" s="28"/>
      <c r="B81" s="28"/>
      <c r="C81" s="58" t="s">
        <v>15</v>
      </c>
      <c r="D81" s="54"/>
      <c r="E81" s="6"/>
      <c r="F81" s="19"/>
      <c r="G81" s="24" t="s">
        <v>2</v>
      </c>
      <c r="H81" s="24" t="s">
        <v>2</v>
      </c>
      <c r="I81" s="31"/>
      <c r="J81" s="31"/>
      <c r="K81" s="31"/>
      <c r="L81" s="31"/>
      <c r="M81" s="31"/>
      <c r="N81" s="31"/>
      <c r="O81" s="35"/>
    </row>
    <row r="82" spans="1:15" x14ac:dyDescent="0.35">
      <c r="A82" s="28"/>
      <c r="B82" s="28"/>
      <c r="C82" s="58"/>
      <c r="D82" s="54"/>
      <c r="E82" s="6"/>
      <c r="F82" s="19"/>
      <c r="G82" s="24"/>
      <c r="H82" s="24"/>
      <c r="I82" s="31"/>
      <c r="J82" s="31"/>
      <c r="K82" s="31"/>
      <c r="L82" s="31"/>
      <c r="M82" s="31"/>
      <c r="N82" s="31"/>
      <c r="O82" s="35"/>
    </row>
    <row r="83" spans="1:15" x14ac:dyDescent="0.35">
      <c r="C83" s="59" t="s">
        <v>16</v>
      </c>
      <c r="D83" s="54"/>
      <c r="E83" s="6"/>
      <c r="F83" s="19"/>
      <c r="G83" s="24"/>
      <c r="H83" s="24"/>
      <c r="I83" s="31"/>
      <c r="J83" s="31"/>
      <c r="K83" s="31"/>
      <c r="L83" s="31"/>
      <c r="M83" s="31"/>
      <c r="N83" s="31"/>
      <c r="O83" s="35"/>
    </row>
    <row r="84" spans="1:15" x14ac:dyDescent="0.35">
      <c r="B84" s="8" t="s">
        <v>202</v>
      </c>
      <c r="C84" s="60" t="s">
        <v>203</v>
      </c>
      <c r="D84" s="54" t="s">
        <v>204</v>
      </c>
      <c r="E84" s="6" t="s">
        <v>205</v>
      </c>
      <c r="F84" s="19">
        <v>500000</v>
      </c>
      <c r="G84" s="24">
        <v>496.44</v>
      </c>
      <c r="H84" s="24">
        <v>0.1</v>
      </c>
      <c r="I84" s="31">
        <v>5.3459000000000003</v>
      </c>
      <c r="J84" s="31"/>
      <c r="K84" s="99" t="s">
        <v>4981</v>
      </c>
      <c r="L84" s="99" t="s">
        <v>4981</v>
      </c>
      <c r="M84" s="31" t="s">
        <v>4981</v>
      </c>
      <c r="N84" s="31" t="s">
        <v>4981</v>
      </c>
      <c r="O84" s="35"/>
    </row>
    <row r="85" spans="1:15" x14ac:dyDescent="0.35">
      <c r="C85" s="58" t="s">
        <v>194</v>
      </c>
      <c r="D85" s="54"/>
      <c r="E85" s="6"/>
      <c r="F85" s="19"/>
      <c r="G85" s="25">
        <v>496.44</v>
      </c>
      <c r="H85" s="25">
        <v>0.1</v>
      </c>
      <c r="I85" s="31"/>
      <c r="J85" s="31"/>
      <c r="K85" s="31"/>
      <c r="L85" s="31"/>
      <c r="M85" s="31"/>
      <c r="N85" s="31"/>
      <c r="O85" s="35"/>
    </row>
    <row r="86" spans="1:15" x14ac:dyDescent="0.35">
      <c r="C86" s="57"/>
      <c r="D86" s="54"/>
      <c r="E86" s="6"/>
      <c r="F86" s="19"/>
      <c r="G86" s="24"/>
      <c r="H86" s="24"/>
      <c r="I86" s="31"/>
      <c r="J86" s="31"/>
      <c r="K86" s="31"/>
      <c r="L86" s="31"/>
      <c r="M86" s="31"/>
      <c r="N86" s="31"/>
      <c r="O86" s="35"/>
    </row>
    <row r="87" spans="1:15" x14ac:dyDescent="0.35">
      <c r="C87" s="58" t="s">
        <v>17</v>
      </c>
      <c r="D87" s="54"/>
      <c r="E87" s="6"/>
      <c r="F87" s="19"/>
      <c r="G87" s="24" t="s">
        <v>2</v>
      </c>
      <c r="H87" s="24" t="s">
        <v>2</v>
      </c>
      <c r="I87" s="31"/>
      <c r="J87" s="31"/>
      <c r="K87" s="31"/>
      <c r="L87" s="31"/>
      <c r="M87" s="31"/>
      <c r="N87" s="31"/>
      <c r="O87" s="35"/>
    </row>
    <row r="88" spans="1:15" x14ac:dyDescent="0.35">
      <c r="C88" s="57"/>
      <c r="D88" s="54"/>
      <c r="E88" s="6"/>
      <c r="F88" s="19"/>
      <c r="G88" s="24"/>
      <c r="H88" s="24"/>
      <c r="I88" s="31"/>
      <c r="J88" s="31"/>
      <c r="K88" s="31"/>
      <c r="L88" s="31"/>
      <c r="M88" s="31"/>
      <c r="N88" s="31"/>
      <c r="O88" s="35"/>
    </row>
    <row r="89" spans="1:15" x14ac:dyDescent="0.35">
      <c r="C89" s="58" t="s">
        <v>18</v>
      </c>
      <c r="D89" s="54"/>
      <c r="E89" s="6"/>
      <c r="F89" s="19"/>
      <c r="G89" s="24" t="s">
        <v>2</v>
      </c>
      <c r="H89" s="24" t="s">
        <v>2</v>
      </c>
      <c r="I89" s="31"/>
      <c r="J89" s="31"/>
      <c r="K89" s="31"/>
      <c r="L89" s="31"/>
      <c r="M89" s="31"/>
      <c r="N89" s="31"/>
      <c r="O89" s="35"/>
    </row>
    <row r="90" spans="1:15" x14ac:dyDescent="0.35">
      <c r="C90" s="57"/>
      <c r="D90" s="54"/>
      <c r="E90" s="6"/>
      <c r="F90" s="19"/>
      <c r="G90" s="24"/>
      <c r="H90" s="24"/>
      <c r="I90" s="31"/>
      <c r="J90" s="31"/>
      <c r="K90" s="31"/>
      <c r="L90" s="31"/>
      <c r="M90" s="31"/>
      <c r="N90" s="31"/>
      <c r="O90" s="35"/>
    </row>
    <row r="91" spans="1:15" x14ac:dyDescent="0.35">
      <c r="A91" s="10"/>
      <c r="B91" s="28"/>
      <c r="C91" s="58" t="s">
        <v>19</v>
      </c>
      <c r="D91" s="54"/>
      <c r="E91" s="6"/>
      <c r="F91" s="19"/>
      <c r="G91" s="24"/>
      <c r="H91" s="24"/>
      <c r="I91" s="31"/>
      <c r="J91" s="31"/>
      <c r="K91" s="31"/>
      <c r="L91" s="31"/>
      <c r="M91" s="31"/>
      <c r="N91" s="31"/>
      <c r="O91" s="35"/>
    </row>
    <row r="92" spans="1:15" x14ac:dyDescent="0.35">
      <c r="A92" s="28"/>
      <c r="B92" s="28"/>
      <c r="C92" s="58" t="s">
        <v>20</v>
      </c>
      <c r="D92" s="54"/>
      <c r="E92" s="6"/>
      <c r="F92" s="19"/>
      <c r="G92" s="24" t="s">
        <v>2</v>
      </c>
      <c r="H92" s="24" t="s">
        <v>2</v>
      </c>
      <c r="I92" s="31"/>
      <c r="J92" s="31"/>
      <c r="K92" s="31"/>
      <c r="L92" s="31"/>
      <c r="M92" s="31"/>
      <c r="N92" s="31"/>
      <c r="O92" s="35"/>
    </row>
    <row r="93" spans="1:15" x14ac:dyDescent="0.35">
      <c r="A93" s="28"/>
      <c r="B93" s="28"/>
      <c r="C93" s="58"/>
      <c r="D93" s="54"/>
      <c r="E93" s="6"/>
      <c r="F93" s="19"/>
      <c r="G93" s="24"/>
      <c r="H93" s="24"/>
      <c r="I93" s="31"/>
      <c r="J93" s="31"/>
      <c r="K93" s="31"/>
      <c r="L93" s="31"/>
      <c r="M93" s="31"/>
      <c r="N93" s="31"/>
      <c r="O93" s="35"/>
    </row>
    <row r="94" spans="1:15" x14ac:dyDescent="0.35">
      <c r="A94" s="28"/>
      <c r="B94" s="28"/>
      <c r="C94" s="58" t="s">
        <v>21</v>
      </c>
      <c r="D94" s="54"/>
      <c r="E94" s="6"/>
      <c r="F94" s="19"/>
      <c r="G94" s="24" t="s">
        <v>2</v>
      </c>
      <c r="H94" s="24" t="s">
        <v>2</v>
      </c>
      <c r="I94" s="31"/>
      <c r="J94" s="31"/>
      <c r="K94" s="31"/>
      <c r="L94" s="31"/>
      <c r="M94" s="31"/>
      <c r="N94" s="31"/>
      <c r="O94" s="35"/>
    </row>
    <row r="95" spans="1:15" x14ac:dyDescent="0.35">
      <c r="A95" s="28"/>
      <c r="B95" s="28"/>
      <c r="C95" s="58"/>
      <c r="D95" s="54"/>
      <c r="E95" s="6"/>
      <c r="F95" s="19"/>
      <c r="G95" s="24"/>
      <c r="H95" s="24"/>
      <c r="I95" s="31"/>
      <c r="J95" s="31"/>
      <c r="K95" s="31"/>
      <c r="L95" s="31"/>
      <c r="M95" s="31"/>
      <c r="N95" s="31"/>
      <c r="O95" s="35"/>
    </row>
    <row r="96" spans="1:15" x14ac:dyDescent="0.35">
      <c r="A96" s="28"/>
      <c r="B96" s="28"/>
      <c r="C96" s="58" t="s">
        <v>22</v>
      </c>
      <c r="D96" s="54"/>
      <c r="E96" s="6"/>
      <c r="F96" s="19"/>
      <c r="G96" s="24" t="s">
        <v>2</v>
      </c>
      <c r="H96" s="24" t="s">
        <v>2</v>
      </c>
      <c r="I96" s="31"/>
      <c r="J96" s="31"/>
      <c r="K96" s="31"/>
      <c r="L96" s="31"/>
      <c r="M96" s="31"/>
      <c r="N96" s="31"/>
      <c r="O96" s="35"/>
    </row>
    <row r="97" spans="1:58" x14ac:dyDescent="0.35">
      <c r="A97" s="28"/>
      <c r="B97" s="28"/>
      <c r="C97" s="58"/>
      <c r="D97" s="54"/>
      <c r="E97" s="6"/>
      <c r="F97" s="19"/>
      <c r="G97" s="24"/>
      <c r="H97" s="24"/>
      <c r="I97" s="31"/>
      <c r="J97" s="31"/>
      <c r="K97" s="31"/>
      <c r="L97" s="31"/>
      <c r="M97" s="31"/>
      <c r="N97" s="31"/>
      <c r="O97" s="35"/>
    </row>
    <row r="98" spans="1:58" x14ac:dyDescent="0.35">
      <c r="A98" s="28"/>
      <c r="B98" s="28"/>
      <c r="C98" s="58" t="s">
        <v>23</v>
      </c>
      <c r="D98" s="54"/>
      <c r="E98" s="6"/>
      <c r="F98" s="19"/>
      <c r="G98" s="24" t="s">
        <v>2</v>
      </c>
      <c r="H98" s="24" t="s">
        <v>2</v>
      </c>
      <c r="I98" s="31"/>
      <c r="J98" s="31"/>
      <c r="K98" s="31"/>
      <c r="L98" s="31"/>
      <c r="M98" s="31"/>
      <c r="N98" s="31"/>
      <c r="O98" s="35"/>
    </row>
    <row r="99" spans="1:58" x14ac:dyDescent="0.35">
      <c r="A99" s="28"/>
      <c r="B99" s="28"/>
      <c r="C99" s="58"/>
      <c r="D99" s="54"/>
      <c r="E99" s="6"/>
      <c r="F99" s="19"/>
      <c r="G99" s="24"/>
      <c r="H99" s="24"/>
      <c r="I99" s="31"/>
      <c r="J99" s="31"/>
      <c r="K99" s="31"/>
      <c r="L99" s="31"/>
      <c r="M99" s="31"/>
      <c r="N99" s="31"/>
      <c r="O99" s="35"/>
    </row>
    <row r="100" spans="1:58" x14ac:dyDescent="0.35">
      <c r="C100" s="59" t="s">
        <v>24</v>
      </c>
      <c r="D100" s="54"/>
      <c r="E100" s="6"/>
      <c r="F100" s="19"/>
      <c r="G100" s="24"/>
      <c r="H100" s="24"/>
      <c r="I100" s="31"/>
      <c r="J100" s="31"/>
      <c r="K100" s="31"/>
      <c r="L100" s="31"/>
      <c r="M100" s="31"/>
      <c r="N100" s="31"/>
      <c r="O100" s="35"/>
    </row>
    <row r="101" spans="1:58" x14ac:dyDescent="0.35">
      <c r="B101" s="8" t="s">
        <v>206</v>
      </c>
      <c r="C101" s="60" t="s">
        <v>207</v>
      </c>
      <c r="D101" s="54"/>
      <c r="E101" s="6"/>
      <c r="F101" s="19"/>
      <c r="G101" s="24">
        <v>6779.11</v>
      </c>
      <c r="H101" s="24">
        <v>1.36</v>
      </c>
      <c r="I101" s="31"/>
      <c r="J101" s="31"/>
      <c r="K101" s="31" t="s">
        <v>4981</v>
      </c>
      <c r="L101" s="31" t="s">
        <v>4981</v>
      </c>
      <c r="M101" s="31"/>
      <c r="N101" s="31"/>
      <c r="O101" s="35"/>
    </row>
    <row r="102" spans="1:58" x14ac:dyDescent="0.35">
      <c r="C102" s="58" t="s">
        <v>194</v>
      </c>
      <c r="D102" s="54"/>
      <c r="E102" s="6"/>
      <c r="F102" s="19"/>
      <c r="G102" s="25">
        <v>6779.11</v>
      </c>
      <c r="H102" s="25">
        <v>1.36</v>
      </c>
      <c r="I102" s="31"/>
      <c r="J102" s="31"/>
      <c r="K102" s="31"/>
      <c r="L102" s="31"/>
      <c r="M102" s="31"/>
      <c r="N102" s="31"/>
      <c r="O102" s="35"/>
    </row>
    <row r="103" spans="1:58" x14ac:dyDescent="0.35">
      <c r="C103" s="57"/>
      <c r="D103" s="54"/>
      <c r="E103" s="6"/>
      <c r="F103" s="19"/>
      <c r="G103" s="24"/>
      <c r="H103" s="24"/>
      <c r="I103" s="31"/>
      <c r="J103" s="31"/>
      <c r="K103" s="31"/>
      <c r="L103" s="31"/>
      <c r="M103" s="31"/>
      <c r="N103" s="31"/>
      <c r="O103" s="35"/>
    </row>
    <row r="104" spans="1:58" x14ac:dyDescent="0.35">
      <c r="A104" s="10"/>
      <c r="B104" s="28"/>
      <c r="C104" s="58" t="s">
        <v>25</v>
      </c>
      <c r="D104" s="54"/>
      <c r="E104" s="6"/>
      <c r="F104" s="19"/>
      <c r="G104" s="24"/>
      <c r="H104" s="24"/>
      <c r="I104" s="31"/>
      <c r="J104" s="31"/>
      <c r="K104" s="31"/>
      <c r="L104" s="31"/>
      <c r="M104" s="31"/>
      <c r="N104" s="31"/>
      <c r="O104" s="35"/>
    </row>
    <row r="105" spans="1:58" s="2" customFormat="1" ht="13.5" x14ac:dyDescent="0.35">
      <c r="A105" s="28"/>
      <c r="B105" s="28"/>
      <c r="C105" s="57" t="s">
        <v>4703</v>
      </c>
      <c r="D105" s="54"/>
      <c r="E105" s="6"/>
      <c r="F105" s="19"/>
      <c r="G105" s="24" t="s">
        <v>2</v>
      </c>
      <c r="H105" s="24" t="s">
        <v>2</v>
      </c>
      <c r="I105" s="31"/>
      <c r="J105" s="31"/>
      <c r="K105" s="31" t="s">
        <v>4981</v>
      </c>
      <c r="L105" s="31" t="s">
        <v>4981</v>
      </c>
      <c r="M105" s="31"/>
      <c r="N105" s="31"/>
      <c r="O105" s="35"/>
      <c r="P105" s="3"/>
      <c r="AM105" s="3"/>
      <c r="AZ105" s="3"/>
      <c r="BB105" s="3"/>
      <c r="BF105" s="3"/>
    </row>
    <row r="106" spans="1:58" x14ac:dyDescent="0.35">
      <c r="B106" s="8"/>
      <c r="C106" s="60" t="s">
        <v>208</v>
      </c>
      <c r="D106" s="54"/>
      <c r="E106" s="6"/>
      <c r="F106" s="19"/>
      <c r="G106" s="24">
        <v>-1135.43</v>
      </c>
      <c r="H106" s="24">
        <v>-0.23</v>
      </c>
      <c r="I106" s="31"/>
      <c r="J106" s="31"/>
      <c r="K106" s="31" t="s">
        <v>4981</v>
      </c>
      <c r="L106" s="31" t="s">
        <v>4981</v>
      </c>
      <c r="M106" s="31"/>
      <c r="N106" s="31"/>
      <c r="O106" s="35"/>
    </row>
    <row r="107" spans="1:58" x14ac:dyDescent="0.35">
      <c r="C107" s="58" t="s">
        <v>194</v>
      </c>
      <c r="D107" s="54"/>
      <c r="E107" s="6"/>
      <c r="F107" s="19"/>
      <c r="G107" s="25">
        <v>-1135.43</v>
      </c>
      <c r="H107" s="25">
        <v>-0.23</v>
      </c>
      <c r="I107" s="31"/>
      <c r="J107" s="31"/>
      <c r="K107" s="31"/>
      <c r="L107" s="31"/>
      <c r="M107" s="31"/>
      <c r="N107" s="31"/>
      <c r="O107" s="35"/>
    </row>
    <row r="108" spans="1:58" x14ac:dyDescent="0.35">
      <c r="C108" s="57"/>
      <c r="D108" s="54"/>
      <c r="E108" s="6"/>
      <c r="F108" s="19"/>
      <c r="G108" s="24"/>
      <c r="H108" s="24"/>
      <c r="I108" s="31"/>
      <c r="J108" s="31"/>
      <c r="K108" s="31"/>
      <c r="L108" s="31"/>
      <c r="M108" s="31"/>
      <c r="N108" s="31"/>
      <c r="O108" s="35"/>
    </row>
    <row r="109" spans="1:58" ht="41" thickBot="1" x14ac:dyDescent="0.4">
      <c r="C109" s="61" t="s">
        <v>209</v>
      </c>
      <c r="D109" s="55"/>
      <c r="E109" s="5"/>
      <c r="F109" s="20"/>
      <c r="G109" s="26">
        <v>498373.72</v>
      </c>
      <c r="H109" s="26">
        <v>99.999999999999986</v>
      </c>
      <c r="I109" s="32"/>
      <c r="J109" s="32"/>
      <c r="K109" s="96">
        <f>SUMPRODUCT(K7:K107,H7:H107)/100</f>
        <v>68.353570000000005</v>
      </c>
      <c r="L109" s="96">
        <f>SUMPRODUCT(L7:L107,H7:H107)/100</f>
        <v>83.097210607560044</v>
      </c>
      <c r="M109" s="32"/>
      <c r="N109" s="32"/>
      <c r="O109" s="97" t="s">
        <v>4937</v>
      </c>
    </row>
    <row r="112" spans="1:58" x14ac:dyDescent="0.35">
      <c r="C112" s="1" t="s">
        <v>210</v>
      </c>
    </row>
    <row r="113" spans="1:260" x14ac:dyDescent="0.35">
      <c r="C113" s="37" t="s">
        <v>211</v>
      </c>
      <c r="D113" s="37"/>
      <c r="E113" s="37"/>
      <c r="F113" s="37"/>
      <c r="G113" s="37"/>
      <c r="H113" s="37"/>
      <c r="I113" s="37"/>
      <c r="J113" s="37"/>
      <c r="K113" s="37"/>
      <c r="L113" s="37"/>
      <c r="M113" s="37"/>
      <c r="N113" s="37"/>
      <c r="O113" s="37"/>
    </row>
    <row r="114" spans="1:260" x14ac:dyDescent="0.35">
      <c r="C114" s="2" t="s">
        <v>212</v>
      </c>
    </row>
    <row r="115" spans="1:260" x14ac:dyDescent="0.35">
      <c r="C115" s="2" t="s">
        <v>213</v>
      </c>
    </row>
    <row r="116" spans="1:260" ht="30" customHeight="1" x14ac:dyDescent="0.35">
      <c r="C116" s="218" t="s">
        <v>214</v>
      </c>
      <c r="D116" s="219"/>
      <c r="E116" s="219"/>
      <c r="F116" s="219"/>
      <c r="G116" s="219"/>
      <c r="H116" s="219"/>
      <c r="I116" s="219"/>
      <c r="J116" s="219"/>
      <c r="K116" s="219"/>
      <c r="L116" s="219"/>
      <c r="M116" s="219"/>
      <c r="N116" s="219"/>
      <c r="O116" s="219"/>
    </row>
    <row r="117" spans="1:260" x14ac:dyDescent="0.35">
      <c r="C117" s="2" t="s">
        <v>215</v>
      </c>
    </row>
    <row r="118" spans="1:260" ht="73.5" customHeight="1" x14ac:dyDescent="0.35">
      <c r="C118" s="218" t="s">
        <v>4938</v>
      </c>
      <c r="D118" s="218"/>
      <c r="E118" s="218"/>
      <c r="F118" s="218"/>
      <c r="G118" s="218"/>
      <c r="H118" s="218"/>
      <c r="I118" s="218"/>
      <c r="J118" s="218"/>
      <c r="K118" s="218"/>
      <c r="L118" s="218"/>
      <c r="M118" s="218"/>
      <c r="N118" s="218"/>
      <c r="O118" s="218"/>
      <c r="P118" s="218"/>
      <c r="Q118" s="218"/>
      <c r="R118" s="218"/>
      <c r="S118" s="218"/>
      <c r="T118" s="218"/>
      <c r="U118" s="218"/>
      <c r="V118" s="218"/>
      <c r="W118" s="218"/>
    </row>
    <row r="119" spans="1:260" x14ac:dyDescent="0.35">
      <c r="C119" s="218" t="s">
        <v>4939</v>
      </c>
      <c r="D119" s="218"/>
      <c r="E119" s="218"/>
      <c r="F119" s="218"/>
      <c r="G119" s="218"/>
      <c r="H119" s="218"/>
      <c r="I119" s="218"/>
      <c r="J119" s="218"/>
      <c r="K119" s="218"/>
      <c r="L119" s="218"/>
      <c r="M119" s="218"/>
      <c r="N119" s="218"/>
      <c r="O119" s="218"/>
      <c r="P119" s="218"/>
      <c r="Q119" s="218"/>
      <c r="R119" s="218"/>
      <c r="S119" s="218"/>
      <c r="T119" s="218"/>
      <c r="U119" s="218"/>
      <c r="V119" s="218"/>
      <c r="W119" s="218"/>
    </row>
    <row r="121" spans="1:260" x14ac:dyDescent="0.35">
      <c r="C121" s="2" t="s">
        <v>4813</v>
      </c>
      <c r="E121" s="2" t="s">
        <v>2</v>
      </c>
    </row>
    <row r="123" spans="1:260" x14ac:dyDescent="0.35">
      <c r="C123" s="2" t="s">
        <v>4814</v>
      </c>
      <c r="E123" s="93" t="s">
        <v>4923</v>
      </c>
      <c r="F123" s="94">
        <v>0</v>
      </c>
    </row>
    <row r="125" spans="1:260" x14ac:dyDescent="0.35">
      <c r="C125" s="2" t="s">
        <v>4918</v>
      </c>
    </row>
    <row r="127" spans="1:260" x14ac:dyDescent="0.35">
      <c r="C127" s="2" t="s">
        <v>4919</v>
      </c>
    </row>
    <row r="128" spans="1:260" s="79" customFormat="1" ht="35.25" customHeight="1" x14ac:dyDescent="0.35">
      <c r="A128" s="75"/>
      <c r="B128" s="75"/>
      <c r="C128" s="80" t="s">
        <v>4820</v>
      </c>
      <c r="D128" s="84" t="s">
        <v>4821</v>
      </c>
      <c r="E128" s="84" t="s">
        <v>4822</v>
      </c>
      <c r="F128" s="76"/>
      <c r="G128" s="77"/>
      <c r="H128" s="77"/>
      <c r="I128" s="77"/>
      <c r="J128" s="77"/>
      <c r="K128" s="77"/>
      <c r="L128" s="77"/>
      <c r="M128" s="77"/>
      <c r="N128" s="77"/>
      <c r="O128" s="78"/>
      <c r="P128" s="78"/>
      <c r="Q128" s="75"/>
      <c r="R128" s="75"/>
      <c r="S128" s="75"/>
      <c r="T128" s="75"/>
      <c r="U128" s="75"/>
      <c r="V128" s="75"/>
      <c r="W128" s="75"/>
      <c r="X128" s="75"/>
      <c r="Y128" s="75"/>
      <c r="Z128" s="75"/>
      <c r="AA128" s="75"/>
      <c r="AB128" s="75"/>
      <c r="AC128" s="75"/>
      <c r="AD128" s="75"/>
      <c r="AE128" s="75"/>
      <c r="AF128" s="75"/>
      <c r="AG128" s="75"/>
      <c r="AH128" s="75"/>
      <c r="AI128" s="75"/>
      <c r="AJ128" s="75"/>
      <c r="AK128" s="75"/>
      <c r="AL128" s="75"/>
      <c r="AM128" s="78"/>
      <c r="AN128" s="75"/>
      <c r="AO128" s="75"/>
      <c r="AP128" s="75"/>
      <c r="AQ128" s="75"/>
      <c r="AR128" s="75"/>
      <c r="AS128" s="75"/>
      <c r="AT128" s="75"/>
      <c r="AU128" s="75"/>
      <c r="AV128" s="75"/>
      <c r="AW128" s="75"/>
      <c r="AX128" s="75"/>
      <c r="AY128" s="75"/>
      <c r="AZ128" s="78"/>
      <c r="BA128" s="75"/>
      <c r="BB128" s="78"/>
      <c r="BC128" s="75"/>
      <c r="BD128" s="75"/>
      <c r="BE128" s="75"/>
      <c r="BF128" s="78"/>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c r="IW128" s="75"/>
      <c r="IX128" s="75"/>
      <c r="IY128" s="75"/>
      <c r="IZ128" s="75"/>
    </row>
    <row r="129" spans="1:260" s="79" customFormat="1" x14ac:dyDescent="0.35">
      <c r="A129" s="75"/>
      <c r="B129" s="75"/>
      <c r="C129" s="82" t="s">
        <v>4823</v>
      </c>
      <c r="D129" s="85">
        <v>75.941199999999995</v>
      </c>
      <c r="E129" s="85">
        <v>70.835599999999999</v>
      </c>
      <c r="F129" s="76"/>
      <c r="G129" s="77"/>
      <c r="H129" s="77"/>
      <c r="I129" s="77"/>
      <c r="J129" s="77"/>
      <c r="K129" s="77"/>
      <c r="L129" s="77"/>
      <c r="M129" s="77"/>
      <c r="N129" s="77"/>
      <c r="O129" s="78"/>
      <c r="P129" s="78"/>
      <c r="Q129" s="75"/>
      <c r="R129" s="75"/>
      <c r="S129" s="75"/>
      <c r="T129" s="75"/>
      <c r="U129" s="75"/>
      <c r="V129" s="75"/>
      <c r="W129" s="75"/>
      <c r="X129" s="75"/>
      <c r="Y129" s="75"/>
      <c r="Z129" s="75"/>
      <c r="AA129" s="75"/>
      <c r="AB129" s="75"/>
      <c r="AC129" s="75"/>
      <c r="AD129" s="75"/>
      <c r="AE129" s="75"/>
      <c r="AF129" s="75"/>
      <c r="AG129" s="75"/>
      <c r="AH129" s="75"/>
      <c r="AI129" s="75"/>
      <c r="AJ129" s="75"/>
      <c r="AK129" s="75"/>
      <c r="AL129" s="75"/>
      <c r="AM129" s="78"/>
      <c r="AN129" s="75"/>
      <c r="AO129" s="75"/>
      <c r="AP129" s="75"/>
      <c r="AQ129" s="75"/>
      <c r="AR129" s="75"/>
      <c r="AS129" s="75"/>
      <c r="AT129" s="75"/>
      <c r="AU129" s="75"/>
      <c r="AV129" s="75"/>
      <c r="AW129" s="75"/>
      <c r="AX129" s="75"/>
      <c r="AY129" s="75"/>
      <c r="AZ129" s="78"/>
      <c r="BA129" s="75"/>
      <c r="BB129" s="78"/>
      <c r="BC129" s="75"/>
      <c r="BD129" s="75"/>
      <c r="BE129" s="75"/>
      <c r="BF129" s="78"/>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c r="IW129" s="75"/>
      <c r="IX129" s="75"/>
      <c r="IY129" s="75"/>
      <c r="IZ129" s="75"/>
    </row>
    <row r="130" spans="1:260" s="79" customFormat="1" x14ac:dyDescent="0.35">
      <c r="A130" s="75"/>
      <c r="B130" s="75"/>
      <c r="C130" s="82" t="s">
        <v>4824</v>
      </c>
      <c r="D130" s="85">
        <v>242.82140000000001</v>
      </c>
      <c r="E130" s="85">
        <v>226.4965</v>
      </c>
      <c r="F130" s="76"/>
      <c r="G130" s="77"/>
      <c r="H130" s="77"/>
      <c r="I130" s="77"/>
      <c r="J130" s="77"/>
      <c r="K130" s="77"/>
      <c r="L130" s="77"/>
      <c r="M130" s="77"/>
      <c r="N130" s="77"/>
      <c r="O130" s="78"/>
      <c r="P130" s="78"/>
      <c r="Q130" s="75"/>
      <c r="R130" s="75"/>
      <c r="S130" s="75"/>
      <c r="T130" s="75"/>
      <c r="U130" s="75"/>
      <c r="V130" s="75"/>
      <c r="W130" s="75"/>
      <c r="X130" s="75"/>
      <c r="Y130" s="75"/>
      <c r="Z130" s="75"/>
      <c r="AA130" s="75"/>
      <c r="AB130" s="75"/>
      <c r="AC130" s="75"/>
      <c r="AD130" s="75"/>
      <c r="AE130" s="75"/>
      <c r="AF130" s="75"/>
      <c r="AG130" s="75"/>
      <c r="AH130" s="75"/>
      <c r="AI130" s="75"/>
      <c r="AJ130" s="75"/>
      <c r="AK130" s="75"/>
      <c r="AL130" s="75"/>
      <c r="AM130" s="78"/>
      <c r="AN130" s="75"/>
      <c r="AO130" s="75"/>
      <c r="AP130" s="75"/>
      <c r="AQ130" s="75"/>
      <c r="AR130" s="75"/>
      <c r="AS130" s="75"/>
      <c r="AT130" s="75"/>
      <c r="AU130" s="75"/>
      <c r="AV130" s="75"/>
      <c r="AW130" s="75"/>
      <c r="AX130" s="75"/>
      <c r="AY130" s="75"/>
      <c r="AZ130" s="78"/>
      <c r="BA130" s="75"/>
      <c r="BB130" s="78"/>
      <c r="BC130" s="75"/>
      <c r="BD130" s="75"/>
      <c r="BE130" s="75"/>
      <c r="BF130" s="78"/>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c r="IW130" s="75"/>
      <c r="IX130" s="75"/>
      <c r="IY130" s="75"/>
      <c r="IZ130" s="75"/>
    </row>
    <row r="131" spans="1:260" s="79" customFormat="1" x14ac:dyDescent="0.35">
      <c r="A131" s="75"/>
      <c r="B131" s="75"/>
      <c r="C131" s="82" t="s">
        <v>4825</v>
      </c>
      <c r="D131" s="85">
        <v>96.140199999999993</v>
      </c>
      <c r="E131" s="85">
        <v>89.716300000000004</v>
      </c>
      <c r="F131" s="76"/>
      <c r="G131" s="77"/>
      <c r="H131" s="77"/>
      <c r="I131" s="77"/>
      <c r="J131" s="77"/>
      <c r="K131" s="77"/>
      <c r="L131" s="77"/>
      <c r="M131" s="77"/>
      <c r="N131" s="77"/>
      <c r="O131" s="78"/>
      <c r="P131" s="78"/>
      <c r="Q131" s="75"/>
      <c r="R131" s="75"/>
      <c r="S131" s="75"/>
      <c r="T131" s="75"/>
      <c r="U131" s="75"/>
      <c r="V131" s="75"/>
      <c r="W131" s="75"/>
      <c r="X131" s="75"/>
      <c r="Y131" s="75"/>
      <c r="Z131" s="75"/>
      <c r="AA131" s="75"/>
      <c r="AB131" s="75"/>
      <c r="AC131" s="75"/>
      <c r="AD131" s="75"/>
      <c r="AE131" s="75"/>
      <c r="AF131" s="75"/>
      <c r="AG131" s="75"/>
      <c r="AH131" s="75"/>
      <c r="AI131" s="75"/>
      <c r="AJ131" s="75"/>
      <c r="AK131" s="75"/>
      <c r="AL131" s="75"/>
      <c r="AM131" s="78"/>
      <c r="AN131" s="75"/>
      <c r="AO131" s="75"/>
      <c r="AP131" s="75"/>
      <c r="AQ131" s="75"/>
      <c r="AR131" s="75"/>
      <c r="AS131" s="75"/>
      <c r="AT131" s="75"/>
      <c r="AU131" s="75"/>
      <c r="AV131" s="75"/>
      <c r="AW131" s="75"/>
      <c r="AX131" s="75"/>
      <c r="AY131" s="75"/>
      <c r="AZ131" s="78"/>
      <c r="BA131" s="75"/>
      <c r="BB131" s="78"/>
      <c r="BC131" s="75"/>
      <c r="BD131" s="75"/>
      <c r="BE131" s="75"/>
      <c r="BF131" s="78"/>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75"/>
      <c r="FA131" s="75"/>
      <c r="FB131" s="75"/>
      <c r="FC131" s="75"/>
      <c r="FD131" s="75"/>
      <c r="FE131" s="75"/>
      <c r="FF131" s="75"/>
      <c r="FG131" s="75"/>
      <c r="FH131" s="75"/>
      <c r="FI131" s="75"/>
      <c r="FJ131" s="75"/>
      <c r="FK131" s="75"/>
      <c r="FL131" s="75"/>
      <c r="FM131" s="75"/>
      <c r="FN131" s="75"/>
      <c r="FO131" s="75"/>
      <c r="FP131" s="75"/>
      <c r="FQ131" s="75"/>
      <c r="FR131" s="75"/>
      <c r="FS131" s="75"/>
      <c r="FT131" s="75"/>
      <c r="FU131" s="75"/>
      <c r="FV131" s="75"/>
      <c r="FW131" s="75"/>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c r="IW131" s="75"/>
      <c r="IX131" s="75"/>
      <c r="IY131" s="75"/>
      <c r="IZ131" s="75"/>
    </row>
    <row r="132" spans="1:260" s="79" customFormat="1" x14ac:dyDescent="0.35">
      <c r="A132" s="75"/>
      <c r="B132" s="75"/>
      <c r="C132" s="82" t="s">
        <v>4826</v>
      </c>
      <c r="D132" s="85">
        <v>267.80329999999998</v>
      </c>
      <c r="E132" s="85">
        <v>249.9091</v>
      </c>
      <c r="F132" s="76"/>
      <c r="G132" s="77"/>
      <c r="H132" s="77"/>
      <c r="I132" s="77"/>
      <c r="J132" s="77"/>
      <c r="K132" s="77"/>
      <c r="L132" s="77"/>
      <c r="M132" s="77"/>
      <c r="N132" s="77"/>
      <c r="O132" s="78"/>
      <c r="P132" s="78"/>
      <c r="Q132" s="75"/>
      <c r="R132" s="75"/>
      <c r="S132" s="75"/>
      <c r="T132" s="75"/>
      <c r="U132" s="75"/>
      <c r="V132" s="75"/>
      <c r="W132" s="75"/>
      <c r="X132" s="75"/>
      <c r="Y132" s="75"/>
      <c r="Z132" s="75"/>
      <c r="AA132" s="75"/>
      <c r="AB132" s="75"/>
      <c r="AC132" s="75"/>
      <c r="AD132" s="75"/>
      <c r="AE132" s="75"/>
      <c r="AF132" s="75"/>
      <c r="AG132" s="75"/>
      <c r="AH132" s="75"/>
      <c r="AI132" s="75"/>
      <c r="AJ132" s="75"/>
      <c r="AK132" s="75"/>
      <c r="AL132" s="75"/>
      <c r="AM132" s="78"/>
      <c r="AN132" s="75"/>
      <c r="AO132" s="75"/>
      <c r="AP132" s="75"/>
      <c r="AQ132" s="75"/>
      <c r="AR132" s="75"/>
      <c r="AS132" s="75"/>
      <c r="AT132" s="75"/>
      <c r="AU132" s="75"/>
      <c r="AV132" s="75"/>
      <c r="AW132" s="75"/>
      <c r="AX132" s="75"/>
      <c r="AY132" s="75"/>
      <c r="AZ132" s="78"/>
      <c r="BA132" s="75"/>
      <c r="BB132" s="78"/>
      <c r="BC132" s="75"/>
      <c r="BD132" s="75"/>
      <c r="BE132" s="75"/>
      <c r="BF132" s="78"/>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75"/>
      <c r="FA132" s="75"/>
      <c r="FB132" s="75"/>
      <c r="FC132" s="75"/>
      <c r="FD132" s="75"/>
      <c r="FE132" s="75"/>
      <c r="FF132" s="75"/>
      <c r="FG132" s="75"/>
      <c r="FH132" s="75"/>
      <c r="FI132" s="75"/>
      <c r="FJ132" s="75"/>
      <c r="FK132" s="75"/>
      <c r="FL132" s="75"/>
      <c r="FM132" s="75"/>
      <c r="FN132" s="75"/>
      <c r="FO132" s="75"/>
      <c r="FP132" s="75"/>
      <c r="FQ132" s="75"/>
      <c r="FR132" s="75"/>
      <c r="FS132" s="75"/>
      <c r="FT132" s="75"/>
      <c r="FU132" s="75"/>
      <c r="FV132" s="75"/>
      <c r="FW132" s="75"/>
      <c r="FX132" s="75"/>
      <c r="FY132" s="75"/>
      <c r="FZ132" s="75"/>
      <c r="GA132" s="75"/>
      <c r="GB132" s="75"/>
      <c r="GC132" s="75"/>
      <c r="GD132" s="75"/>
      <c r="GE132" s="75"/>
      <c r="GF132" s="75"/>
      <c r="GG132" s="75"/>
      <c r="GH132" s="75"/>
      <c r="GI132" s="75"/>
      <c r="GJ132" s="75"/>
      <c r="GK132" s="75"/>
      <c r="GL132" s="75"/>
      <c r="GM132" s="75"/>
      <c r="GN132" s="75"/>
      <c r="GO132" s="75"/>
      <c r="GP132" s="75"/>
      <c r="GQ132" s="75"/>
      <c r="GR132" s="75"/>
      <c r="GS132" s="75"/>
      <c r="GT132" s="75"/>
      <c r="GU132" s="75"/>
      <c r="GV132" s="75"/>
      <c r="GW132" s="75"/>
      <c r="GX132" s="75"/>
      <c r="GY132" s="75"/>
      <c r="GZ132" s="75"/>
      <c r="HA132" s="75"/>
      <c r="HB132" s="75"/>
      <c r="HC132" s="75"/>
      <c r="HD132" s="75"/>
      <c r="HE132" s="75"/>
      <c r="HF132" s="75"/>
      <c r="HG132" s="75"/>
      <c r="HH132" s="75"/>
      <c r="HI132" s="75"/>
      <c r="HJ132" s="75"/>
      <c r="HK132" s="75"/>
      <c r="HL132" s="75"/>
      <c r="HM132" s="75"/>
      <c r="HN132" s="75"/>
      <c r="HO132" s="75"/>
      <c r="HP132" s="75"/>
      <c r="HQ132" s="75"/>
      <c r="HR132" s="75"/>
      <c r="HS132" s="75"/>
      <c r="HT132" s="75"/>
      <c r="HU132" s="75"/>
      <c r="HV132" s="75"/>
      <c r="HW132" s="75"/>
      <c r="HX132" s="75"/>
      <c r="HY132" s="75"/>
      <c r="HZ132" s="75"/>
      <c r="IA132" s="75"/>
      <c r="IB132" s="75"/>
      <c r="IC132" s="75"/>
      <c r="ID132" s="75"/>
      <c r="IE132" s="75"/>
      <c r="IF132" s="75"/>
      <c r="IG132" s="75"/>
      <c r="IH132" s="75"/>
      <c r="II132" s="75"/>
      <c r="IJ132" s="75"/>
      <c r="IK132" s="75"/>
      <c r="IL132" s="75"/>
      <c r="IM132" s="75"/>
      <c r="IN132" s="75"/>
      <c r="IO132" s="75"/>
      <c r="IP132" s="75"/>
      <c r="IQ132" s="75"/>
      <c r="IR132" s="75"/>
      <c r="IS132" s="75"/>
      <c r="IT132" s="75"/>
      <c r="IU132" s="75"/>
      <c r="IV132" s="75"/>
      <c r="IW132" s="75"/>
      <c r="IX132" s="75"/>
      <c r="IY132" s="75"/>
      <c r="IZ132" s="75"/>
    </row>
    <row r="133" spans="1:260" s="79" customFormat="1" ht="85" customHeight="1" x14ac:dyDescent="0.35">
      <c r="A133" s="75"/>
      <c r="B133" s="75"/>
      <c r="C133" s="215" t="s">
        <v>4860</v>
      </c>
      <c r="D133" s="216"/>
      <c r="E133" s="217"/>
      <c r="F133" s="76"/>
      <c r="G133" s="77"/>
      <c r="H133" s="77"/>
      <c r="I133" s="77"/>
      <c r="J133" s="77"/>
      <c r="K133" s="77"/>
      <c r="L133" s="77"/>
      <c r="M133" s="77"/>
      <c r="N133" s="77"/>
      <c r="O133" s="78"/>
      <c r="P133" s="78"/>
      <c r="Q133" s="75"/>
      <c r="R133" s="75"/>
      <c r="S133" s="75"/>
      <c r="T133" s="75"/>
      <c r="U133" s="75"/>
      <c r="V133" s="75"/>
      <c r="W133" s="75"/>
      <c r="X133" s="75"/>
      <c r="Y133" s="75"/>
      <c r="Z133" s="75"/>
      <c r="AA133" s="75"/>
      <c r="AB133" s="75"/>
      <c r="AC133" s="75"/>
      <c r="AD133" s="75"/>
      <c r="AE133" s="75"/>
      <c r="AF133" s="75"/>
      <c r="AG133" s="75"/>
      <c r="AH133" s="75"/>
      <c r="AI133" s="75"/>
      <c r="AJ133" s="75"/>
      <c r="AK133" s="75"/>
      <c r="AL133" s="75"/>
      <c r="AM133" s="78"/>
      <c r="AN133" s="75"/>
      <c r="AO133" s="75"/>
      <c r="AP133" s="75"/>
      <c r="AQ133" s="75"/>
      <c r="AR133" s="75"/>
      <c r="AS133" s="75"/>
      <c r="AT133" s="75"/>
      <c r="AU133" s="75"/>
      <c r="AV133" s="75"/>
      <c r="AW133" s="75"/>
      <c r="AX133" s="75"/>
      <c r="AY133" s="75"/>
      <c r="AZ133" s="78"/>
      <c r="BA133" s="75"/>
      <c r="BB133" s="78"/>
      <c r="BC133" s="75"/>
      <c r="BD133" s="75"/>
      <c r="BE133" s="75"/>
      <c r="BF133" s="78"/>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5"/>
      <c r="DO133" s="75"/>
      <c r="DP133" s="75"/>
      <c r="DQ133" s="75"/>
      <c r="DR133" s="75"/>
      <c r="DS133" s="75"/>
      <c r="DT133" s="75"/>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c r="EX133" s="75"/>
      <c r="EY133" s="75"/>
      <c r="EZ133" s="75"/>
      <c r="FA133" s="75"/>
      <c r="FB133" s="75"/>
      <c r="FC133" s="75"/>
      <c r="FD133" s="75"/>
      <c r="FE133" s="75"/>
      <c r="FF133" s="75"/>
      <c r="FG133" s="75"/>
      <c r="FH133" s="75"/>
      <c r="FI133" s="75"/>
      <c r="FJ133" s="75"/>
      <c r="FK133" s="75"/>
      <c r="FL133" s="75"/>
      <c r="FM133" s="75"/>
      <c r="FN133" s="75"/>
      <c r="FO133" s="75"/>
      <c r="FP133" s="75"/>
      <c r="FQ133" s="75"/>
      <c r="FR133" s="75"/>
      <c r="FS133" s="75"/>
      <c r="FT133" s="75"/>
      <c r="FU133" s="75"/>
      <c r="FV133" s="75"/>
      <c r="FW133" s="75"/>
      <c r="FX133" s="75"/>
      <c r="FY133" s="75"/>
      <c r="FZ133" s="75"/>
      <c r="GA133" s="75"/>
      <c r="GB133" s="75"/>
      <c r="GC133" s="75"/>
      <c r="GD133" s="75"/>
      <c r="GE133" s="75"/>
      <c r="GF133" s="75"/>
      <c r="GG133" s="75"/>
      <c r="GH133" s="75"/>
      <c r="GI133" s="75"/>
      <c r="GJ133" s="75"/>
      <c r="GK133" s="75"/>
      <c r="GL133" s="75"/>
      <c r="GM133" s="75"/>
      <c r="GN133" s="75"/>
      <c r="GO133" s="75"/>
      <c r="GP133" s="75"/>
      <c r="GQ133" s="75"/>
      <c r="GR133" s="75"/>
      <c r="GS133" s="75"/>
      <c r="GT133" s="75"/>
      <c r="GU133" s="75"/>
      <c r="GV133" s="75"/>
      <c r="GW133" s="75"/>
      <c r="GX133" s="75"/>
      <c r="GY133" s="75"/>
      <c r="GZ133" s="75"/>
      <c r="HA133" s="75"/>
      <c r="HB133" s="75"/>
      <c r="HC133" s="75"/>
      <c r="HD133" s="75"/>
      <c r="HE133" s="75"/>
      <c r="HF133" s="75"/>
      <c r="HG133" s="75"/>
      <c r="HH133" s="75"/>
      <c r="HI133" s="75"/>
      <c r="HJ133" s="75"/>
      <c r="HK133" s="75"/>
      <c r="HL133" s="75"/>
      <c r="HM133" s="75"/>
      <c r="HN133" s="75"/>
      <c r="HO133" s="75"/>
      <c r="HP133" s="75"/>
      <c r="HQ133" s="75"/>
      <c r="HR133" s="75"/>
      <c r="HS133" s="75"/>
      <c r="HT133" s="75"/>
      <c r="HU133" s="75"/>
      <c r="HV133" s="75"/>
      <c r="HW133" s="75"/>
      <c r="HX133" s="75"/>
      <c r="HY133" s="75"/>
      <c r="HZ133" s="75"/>
      <c r="IA133" s="75"/>
      <c r="IB133" s="75"/>
      <c r="IC133" s="75"/>
      <c r="ID133" s="75"/>
      <c r="IE133" s="75"/>
      <c r="IF133" s="75"/>
      <c r="IG133" s="75"/>
      <c r="IH133" s="75"/>
      <c r="II133" s="75"/>
      <c r="IJ133" s="75"/>
      <c r="IK133" s="75"/>
      <c r="IL133" s="75"/>
      <c r="IM133" s="75"/>
      <c r="IN133" s="75"/>
      <c r="IO133" s="75"/>
      <c r="IP133" s="75"/>
      <c r="IQ133" s="75"/>
      <c r="IR133" s="75"/>
      <c r="IS133" s="75"/>
      <c r="IT133" s="75"/>
      <c r="IU133" s="75"/>
      <c r="IV133" s="75"/>
      <c r="IW133" s="75"/>
      <c r="IX133" s="75"/>
      <c r="IY133" s="75"/>
      <c r="IZ133" s="75"/>
    </row>
    <row r="135" spans="1:260" x14ac:dyDescent="0.35">
      <c r="C135" s="2" t="s">
        <v>4920</v>
      </c>
      <c r="E135" s="2" t="s">
        <v>2</v>
      </c>
    </row>
    <row r="137" spans="1:260" x14ac:dyDescent="0.35">
      <c r="C137" s="2" t="s">
        <v>4921</v>
      </c>
      <c r="E137" s="2" t="s">
        <v>2</v>
      </c>
    </row>
    <row r="139" spans="1:260" x14ac:dyDescent="0.35">
      <c r="C139" s="2" t="s">
        <v>4815</v>
      </c>
      <c r="E139" s="2" t="s">
        <v>2</v>
      </c>
    </row>
    <row r="141" spans="1:260" x14ac:dyDescent="0.35">
      <c r="C141" s="2" t="s">
        <v>4816</v>
      </c>
      <c r="E141" s="2" t="s">
        <v>2</v>
      </c>
    </row>
    <row r="143" spans="1:260" x14ac:dyDescent="0.35">
      <c r="C143" s="2" t="s">
        <v>4817</v>
      </c>
      <c r="E143" s="92">
        <v>0.37028840142559122</v>
      </c>
    </row>
    <row r="145" spans="3:5" x14ac:dyDescent="0.35">
      <c r="C145" s="2" t="s">
        <v>4819</v>
      </c>
      <c r="E145" s="93" t="s">
        <v>4818</v>
      </c>
    </row>
    <row r="147" spans="3:5" x14ac:dyDescent="0.35">
      <c r="C147" s="2" t="s">
        <v>4922</v>
      </c>
      <c r="E147" s="2" t="s">
        <v>2</v>
      </c>
    </row>
    <row r="149" spans="3:5" x14ac:dyDescent="0.35">
      <c r="C149" s="2" t="s">
        <v>4864</v>
      </c>
    </row>
    <row r="151" spans="3:5" x14ac:dyDescent="0.35">
      <c r="C151" s="1" t="s">
        <v>5102</v>
      </c>
      <c r="E151" s="156" t="s">
        <v>5103</v>
      </c>
    </row>
    <row r="152" spans="3:5" x14ac:dyDescent="0.35">
      <c r="E152" s="2" t="s">
        <v>5104</v>
      </c>
    </row>
  </sheetData>
  <mergeCells count="4">
    <mergeCell ref="C133:E133"/>
    <mergeCell ref="C116:O116"/>
    <mergeCell ref="C118:W118"/>
    <mergeCell ref="C119:W119"/>
  </mergeCells>
  <hyperlinks>
    <hyperlink ref="J2" location="'Index'!A1" display="'Index'!A1" xr:uid="{44C0F90C-1CAE-4746-A3D6-D3DE61C0502D}"/>
    <hyperlink ref="M11" r:id="rId1" xr:uid="{7B29D536-5B40-420D-ABBC-49A7527B5F42}"/>
    <hyperlink ref="M12" r:id="rId2" xr:uid="{9C4CC170-09E3-4D88-8A96-C37693993219}"/>
    <hyperlink ref="M13" r:id="rId3" xr:uid="{A069955F-1A40-4246-8039-E55FA4EC664E}"/>
    <hyperlink ref="M14" r:id="rId4" xr:uid="{72E0BE29-8E68-4EFC-93D0-BFBD22CB879D}"/>
    <hyperlink ref="M15" r:id="rId5" xr:uid="{1A545EA7-6CCA-40AF-8079-05A65F17D194}"/>
    <hyperlink ref="M16" r:id="rId6" xr:uid="{F7B6CEDA-11EE-4FE0-B840-0C6CF9E1BACD}"/>
    <hyperlink ref="M17" r:id="rId7" xr:uid="{077583CF-B11F-40AE-928D-6694AE16E702}"/>
    <hyperlink ref="M18" r:id="rId8" xr:uid="{3E47420D-DB2B-4D9D-B8B1-7D914F05D391}"/>
    <hyperlink ref="M19" r:id="rId9" xr:uid="{0C172C92-3A59-429D-A788-956C15B18577}"/>
    <hyperlink ref="M20" r:id="rId10" xr:uid="{D5E0117F-E6A0-4482-A595-09B4EDA255E0}"/>
    <hyperlink ref="M21" r:id="rId11" xr:uid="{170C93B0-45AA-40B5-8630-B1CA8B68A14F}"/>
    <hyperlink ref="M22" r:id="rId12" xr:uid="{27F26F1A-07B2-400D-A684-F7FADEA01B70}"/>
    <hyperlink ref="M23" r:id="rId13" xr:uid="{8D1FF4DB-52AD-4388-9E4E-F00BD8E28118}"/>
    <hyperlink ref="M24" r:id="rId14" xr:uid="{BC4BC9F1-1BDF-4FCD-9A2D-7132ADF86DD7}"/>
    <hyperlink ref="M25" r:id="rId15" xr:uid="{5EF38491-A6B8-4E9F-8285-E30E584902F2}"/>
    <hyperlink ref="M26" r:id="rId16" xr:uid="{46B6A398-2BEF-4FE5-ABEC-82A1CA40F664}"/>
    <hyperlink ref="M27" r:id="rId17" xr:uid="{BFB83152-32B7-4007-B912-A02477CB86EB}"/>
    <hyperlink ref="M28" r:id="rId18" xr:uid="{0345C18A-9DB8-4973-B6D0-2F47E2CE8517}"/>
    <hyperlink ref="M29" r:id="rId19" xr:uid="{E7553F8B-159B-4E87-BF50-55DBBC982AE6}"/>
    <hyperlink ref="M31" r:id="rId20" xr:uid="{D96C56E6-1A3E-4F47-81F2-633DB1CAAD18}"/>
    <hyperlink ref="M32" r:id="rId21" xr:uid="{7F683C05-394E-4F51-9292-4B52C3C2D3F4}"/>
    <hyperlink ref="M33" r:id="rId22" xr:uid="{6EA5D6C3-61DC-4430-9F90-B2A5FAD06A34}"/>
    <hyperlink ref="M34" r:id="rId23" xr:uid="{C30388D9-753C-4DE6-916B-1177CCD72F36}"/>
    <hyperlink ref="M35" r:id="rId24" xr:uid="{9D46D679-5439-4428-BAF2-5DE501420B1E}"/>
    <hyperlink ref="M36" r:id="rId25" xr:uid="{0A77944F-C6D4-4BD4-AD4B-F3AE5F642A4B}"/>
    <hyperlink ref="M37" r:id="rId26" xr:uid="{E7B6C899-BDEF-46E8-8864-7CC4BA6AD688}"/>
    <hyperlink ref="M38" r:id="rId27" xr:uid="{17166D27-4C77-4FA3-AF70-1F6F5D7E7C64}"/>
    <hyperlink ref="M39" r:id="rId28" xr:uid="{3870B66A-D88F-4487-A4E5-BD0498B49822}"/>
    <hyperlink ref="M40" r:id="rId29" xr:uid="{15FD06A0-918F-4B79-99B6-0A6D07275B82}"/>
    <hyperlink ref="M41" r:id="rId30" xr:uid="{2E4379D6-241A-4A31-950A-9DBC10525717}"/>
    <hyperlink ref="M42" r:id="rId31" xr:uid="{4E870157-2ABD-4915-82F4-0E510EFCF4DC}"/>
    <hyperlink ref="M43" r:id="rId32" xr:uid="{4771978F-1603-4DD0-9D88-E3501B1F173B}"/>
    <hyperlink ref="M44" r:id="rId33" xr:uid="{50782716-5729-4B68-9718-D5107E6C3906}"/>
    <hyperlink ref="M45" r:id="rId34" xr:uid="{000D7B79-2ACC-45C2-8291-CF230CDCBDFD}"/>
    <hyperlink ref="M46" r:id="rId35" xr:uid="{8F6C2196-1A10-444A-BDB6-7A84DEFC1BB1}"/>
    <hyperlink ref="M47" r:id="rId36" xr:uid="{D4DC1F4B-CAD2-4DB5-A505-2DEEE33E8A1D}"/>
    <hyperlink ref="M48" r:id="rId37" xr:uid="{3BE9676C-1DDE-43D5-BE49-855FD913224D}"/>
    <hyperlink ref="M49" r:id="rId38" xr:uid="{E2F57012-6BDE-4EE8-86A8-87D32EBD85A8}"/>
    <hyperlink ref="M51" r:id="rId39" xr:uid="{B4ABB4BE-6E2F-4F7B-BC87-9D5F9949F463}"/>
    <hyperlink ref="M52" r:id="rId40" xr:uid="{55A92454-1773-4743-9ED4-F065E9935F0A}"/>
    <hyperlink ref="M54" r:id="rId41" xr:uid="{93BFF82C-F12D-41F9-AFED-778847770A0E}"/>
    <hyperlink ref="N11" r:id="rId42" xr:uid="{7233D303-D2C4-4127-AF1E-89E6F7D5FDC0}"/>
    <hyperlink ref="N12" r:id="rId43" xr:uid="{CA3DD3EF-C156-4DF9-8D6C-650BEF622A93}"/>
    <hyperlink ref="N13" r:id="rId44" xr:uid="{916D3F27-F595-433A-9071-8C7C8A8EA347}"/>
    <hyperlink ref="N14" r:id="rId45" xr:uid="{D54D3A06-07B9-435E-BC75-07D63161DDBE}"/>
    <hyperlink ref="N15" r:id="rId46" xr:uid="{A81B7F18-AAEE-49B2-AD07-724AF019AD29}"/>
    <hyperlink ref="N16" r:id="rId47" xr:uid="{31C7E5C9-CBD0-4D95-8FA0-8CA0E6B1364A}"/>
    <hyperlink ref="N17" r:id="rId48" xr:uid="{089A4EE2-7FE6-4C7B-93CD-979A11A1E19F}"/>
    <hyperlink ref="N18" r:id="rId49" xr:uid="{88B54729-574A-48AA-8858-15D89F3CF7D5}"/>
    <hyperlink ref="N19" r:id="rId50" xr:uid="{59624E6D-7ADD-4486-8533-167F99B5C403}"/>
    <hyperlink ref="N20" r:id="rId51" xr:uid="{B9E165DD-50E8-48A9-AD74-2E51446178B6}"/>
    <hyperlink ref="N21" r:id="rId52" xr:uid="{5514420F-DDF7-4B70-8B37-5174B15DE746}"/>
    <hyperlink ref="N22" r:id="rId53" xr:uid="{45BFCF8C-AFFD-43C2-84CD-190CE2D497FB}"/>
    <hyperlink ref="N23" r:id="rId54" xr:uid="{C0D84B5D-AA24-44F7-98F5-09A4ABC66E67}"/>
    <hyperlink ref="N24" r:id="rId55" xr:uid="{7980BC5A-BDCF-4358-B992-9212D7ACA2C3}"/>
    <hyperlink ref="N25" r:id="rId56" xr:uid="{9B1F4049-12C8-4D78-A930-5914E81282C2}"/>
    <hyperlink ref="N26" r:id="rId57" xr:uid="{BE82974F-BE75-42F9-B909-5C793B6DFE15}"/>
    <hyperlink ref="N27" r:id="rId58" xr:uid="{604F1D8E-C2BD-497D-AF06-E875387311EC}"/>
    <hyperlink ref="N28" r:id="rId59" xr:uid="{671D1A5A-AB9E-47B0-93BF-2C162C6A124B}"/>
    <hyperlink ref="N29" r:id="rId60" xr:uid="{046A7BB0-2B53-4563-AF44-1FEA1FB34076}"/>
    <hyperlink ref="N31" r:id="rId61" xr:uid="{000F4A9D-C817-496D-82AA-462FB77EB809}"/>
    <hyperlink ref="N32" r:id="rId62" xr:uid="{12B75297-8BA5-42A7-82A3-F169578606BD}"/>
    <hyperlink ref="N33" r:id="rId63" xr:uid="{84A7C518-AD9D-4FAC-AE77-90ECC645910D}"/>
    <hyperlink ref="N34" r:id="rId64" xr:uid="{897D145F-0C01-4F0E-AF7D-CB4DB2C2A8C3}"/>
    <hyperlink ref="N35" r:id="rId65" xr:uid="{EAF8B3DD-DA9F-4101-B9E8-F0A0AC2EF39C}"/>
    <hyperlink ref="N36" r:id="rId66" xr:uid="{6D5F9465-08E9-451E-B02B-9E5443B0E00B}"/>
    <hyperlink ref="N37" r:id="rId67" xr:uid="{CA716DE2-3F54-4D42-9F72-52B7A5D92232}"/>
    <hyperlink ref="N38" r:id="rId68" xr:uid="{32C83521-546B-4D19-B4FE-412AD05333D2}"/>
    <hyperlink ref="N39" r:id="rId69" xr:uid="{050E8E4D-CA93-4BF4-B2C3-789E28767F3E}"/>
    <hyperlink ref="N40" r:id="rId70" xr:uid="{04BCF6BF-E9CA-47E5-B461-1AFF6564E5F9}"/>
    <hyperlink ref="N41" r:id="rId71" xr:uid="{3CE98776-3530-48EE-9B14-2C36C80D1DD3}"/>
    <hyperlink ref="N42" r:id="rId72" xr:uid="{EB249A2D-0904-41E7-868E-A669C9296224}"/>
    <hyperlink ref="N43" r:id="rId73" xr:uid="{10AE070E-56C8-410F-BF19-C0B005C25CDC}"/>
    <hyperlink ref="N44" r:id="rId74" xr:uid="{EB9D3335-32B9-400F-8988-F6A438ACBADC}"/>
    <hyperlink ref="N45" r:id="rId75" xr:uid="{F8A882B2-7285-45E7-A47D-8776C5D15E1C}"/>
    <hyperlink ref="N46" r:id="rId76" xr:uid="{D0523A20-C617-4F6F-89A4-BDB85569315D}"/>
    <hyperlink ref="N47" r:id="rId77" xr:uid="{3409B2FD-7E19-43E2-8C58-5A3B75DEBAA4}"/>
    <hyperlink ref="N49" r:id="rId78" xr:uid="{3D7E3C80-AD83-4161-B6BC-9BD94CD18609}"/>
    <hyperlink ref="N51" r:id="rId79" xr:uid="{371BC436-E64F-472C-8428-FAAD0F1255C3}"/>
    <hyperlink ref="N52" r:id="rId80" xr:uid="{9B4CE075-697F-4228-9DBC-B194B36EFE60}"/>
    <hyperlink ref="N54" r:id="rId81" xr:uid="{EF07D4E7-F99F-4DBC-978A-3EEFC2738BC0}"/>
  </hyperlinks>
  <pageMargins left="0.7" right="0.7" top="0.75" bottom="0.75" header="0.3" footer="0.3"/>
  <pageSetup orientation="portrait" horizontalDpi="4294967293" r:id="rId82"/>
  <drawing r:id="rId8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B0968-E56C-4863-9DD1-3C6508CE3D30}">
  <sheetPr codeName="Sheet1"/>
  <dimension ref="A1:IV260"/>
  <sheetViews>
    <sheetView showGridLines="0" zoomScale="90" zoomScaleNormal="90" workbookViewId="0">
      <pane ySplit="6" topLeftCell="A24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219</v>
      </c>
      <c r="J2" s="38" t="s">
        <v>4365</v>
      </c>
    </row>
    <row r="3" spans="1:54" ht="16" x14ac:dyDescent="0.4">
      <c r="C3" s="1" t="s">
        <v>28</v>
      </c>
      <c r="D3" s="21" t="s">
        <v>220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38000000</v>
      </c>
      <c r="G11" s="24">
        <v>269306</v>
      </c>
      <c r="H11" s="24">
        <v>6.65</v>
      </c>
      <c r="I11" s="31"/>
      <c r="J11" s="31"/>
      <c r="K11" s="35"/>
    </row>
    <row r="12" spans="1:54" x14ac:dyDescent="0.35">
      <c r="B12" s="8" t="s">
        <v>41</v>
      </c>
      <c r="C12" s="60" t="s">
        <v>42</v>
      </c>
      <c r="D12" s="54" t="s">
        <v>43</v>
      </c>
      <c r="E12" s="6" t="s">
        <v>44</v>
      </c>
      <c r="F12" s="19">
        <v>11600000</v>
      </c>
      <c r="G12" s="24">
        <v>153317.20000000001</v>
      </c>
      <c r="H12" s="24">
        <v>3.79</v>
      </c>
      <c r="I12" s="31"/>
      <c r="J12" s="31"/>
      <c r="K12" s="35"/>
    </row>
    <row r="13" spans="1:54" x14ac:dyDescent="0.35">
      <c r="B13" s="8" t="s">
        <v>221</v>
      </c>
      <c r="C13" s="60" t="s">
        <v>222</v>
      </c>
      <c r="D13" s="54" t="s">
        <v>223</v>
      </c>
      <c r="E13" s="6" t="s">
        <v>44</v>
      </c>
      <c r="F13" s="19">
        <v>11000000</v>
      </c>
      <c r="G13" s="24">
        <v>134860</v>
      </c>
      <c r="H13" s="24">
        <v>3.33</v>
      </c>
      <c r="I13" s="31"/>
      <c r="J13" s="31"/>
      <c r="K13" s="35"/>
    </row>
    <row r="14" spans="1:54" x14ac:dyDescent="0.35">
      <c r="B14" s="8" t="s">
        <v>224</v>
      </c>
      <c r="C14" s="60" t="s">
        <v>225</v>
      </c>
      <c r="D14" s="54" t="s">
        <v>226</v>
      </c>
      <c r="E14" s="6" t="s">
        <v>117</v>
      </c>
      <c r="F14" s="19">
        <v>4700000</v>
      </c>
      <c r="G14" s="24">
        <v>99499</v>
      </c>
      <c r="H14" s="24">
        <v>2.46</v>
      </c>
      <c r="I14" s="31"/>
      <c r="J14" s="31"/>
      <c r="K14" s="35"/>
    </row>
    <row r="15" spans="1:54" x14ac:dyDescent="0.35">
      <c r="B15" s="8" t="s">
        <v>227</v>
      </c>
      <c r="C15" s="60" t="s">
        <v>228</v>
      </c>
      <c r="D15" s="54" t="s">
        <v>229</v>
      </c>
      <c r="E15" s="6" t="s">
        <v>230</v>
      </c>
      <c r="F15" s="19">
        <v>3426861</v>
      </c>
      <c r="G15" s="24">
        <v>99495.48</v>
      </c>
      <c r="H15" s="24">
        <v>2.46</v>
      </c>
      <c r="I15" s="31"/>
      <c r="J15" s="31"/>
      <c r="K15" s="35"/>
    </row>
    <row r="16" spans="1:54" x14ac:dyDescent="0.35">
      <c r="B16" s="8" t="s">
        <v>231</v>
      </c>
      <c r="C16" s="60" t="s">
        <v>232</v>
      </c>
      <c r="D16" s="54" t="s">
        <v>233</v>
      </c>
      <c r="E16" s="6" t="s">
        <v>92</v>
      </c>
      <c r="F16" s="19">
        <v>38000000</v>
      </c>
      <c r="G16" s="24">
        <v>95038</v>
      </c>
      <c r="H16" s="24">
        <v>2.35</v>
      </c>
      <c r="I16" s="31"/>
      <c r="J16" s="31"/>
      <c r="K16" s="35"/>
    </row>
    <row r="17" spans="2:11" x14ac:dyDescent="0.35">
      <c r="B17" s="8" t="s">
        <v>234</v>
      </c>
      <c r="C17" s="60" t="s">
        <v>235</v>
      </c>
      <c r="D17" s="54" t="s">
        <v>236</v>
      </c>
      <c r="E17" s="6" t="s">
        <v>88</v>
      </c>
      <c r="F17" s="19">
        <v>3186587</v>
      </c>
      <c r="G17" s="24">
        <v>92391.9</v>
      </c>
      <c r="H17" s="24">
        <v>2.2799999999999998</v>
      </c>
      <c r="I17" s="31"/>
      <c r="J17" s="31"/>
      <c r="K17" s="35"/>
    </row>
    <row r="18" spans="2:11" x14ac:dyDescent="0.35">
      <c r="B18" s="8" t="s">
        <v>77</v>
      </c>
      <c r="C18" s="60" t="s">
        <v>78</v>
      </c>
      <c r="D18" s="54" t="s">
        <v>79</v>
      </c>
      <c r="E18" s="6" t="s">
        <v>80</v>
      </c>
      <c r="F18" s="19">
        <v>3844000</v>
      </c>
      <c r="G18" s="24">
        <v>92355.94</v>
      </c>
      <c r="H18" s="24">
        <v>2.2799999999999998</v>
      </c>
      <c r="I18" s="31"/>
      <c r="J18" s="31"/>
      <c r="K18" s="35"/>
    </row>
    <row r="19" spans="2:11" x14ac:dyDescent="0.35">
      <c r="B19" s="8" t="s">
        <v>182</v>
      </c>
      <c r="C19" s="60" t="s">
        <v>183</v>
      </c>
      <c r="D19" s="54" t="s">
        <v>184</v>
      </c>
      <c r="E19" s="6" t="s">
        <v>80</v>
      </c>
      <c r="F19" s="19">
        <v>20000000</v>
      </c>
      <c r="G19" s="24">
        <v>91090</v>
      </c>
      <c r="H19" s="24">
        <v>2.25</v>
      </c>
      <c r="I19" s="31"/>
      <c r="J19" s="31"/>
      <c r="K19" s="35"/>
    </row>
    <row r="20" spans="2:11" x14ac:dyDescent="0.35">
      <c r="B20" s="8" t="s">
        <v>237</v>
      </c>
      <c r="C20" s="60" t="s">
        <v>238</v>
      </c>
      <c r="D20" s="54" t="s">
        <v>239</v>
      </c>
      <c r="E20" s="6" t="s">
        <v>240</v>
      </c>
      <c r="F20" s="19">
        <v>21332552</v>
      </c>
      <c r="G20" s="24">
        <v>89948.71</v>
      </c>
      <c r="H20" s="24">
        <v>2.2200000000000002</v>
      </c>
      <c r="I20" s="31"/>
      <c r="J20" s="31"/>
      <c r="K20" s="35"/>
    </row>
    <row r="21" spans="2:11" x14ac:dyDescent="0.35">
      <c r="B21" s="8" t="s">
        <v>185</v>
      </c>
      <c r="C21" s="60" t="s">
        <v>186</v>
      </c>
      <c r="D21" s="54" t="s">
        <v>187</v>
      </c>
      <c r="E21" s="6" t="s">
        <v>88</v>
      </c>
      <c r="F21" s="19">
        <v>24100000</v>
      </c>
      <c r="G21" s="24">
        <v>89242.3</v>
      </c>
      <c r="H21" s="24">
        <v>2.2000000000000002</v>
      </c>
      <c r="I21" s="31"/>
      <c r="J21" s="31"/>
      <c r="K21" s="35"/>
    </row>
    <row r="22" spans="2:11" x14ac:dyDescent="0.35">
      <c r="B22" s="8" t="s">
        <v>241</v>
      </c>
      <c r="C22" s="60" t="s">
        <v>242</v>
      </c>
      <c r="D22" s="54" t="s">
        <v>243</v>
      </c>
      <c r="E22" s="6" t="s">
        <v>240</v>
      </c>
      <c r="F22" s="19">
        <v>56000000</v>
      </c>
      <c r="G22" s="24">
        <v>86346.4</v>
      </c>
      <c r="H22" s="24">
        <v>2.13</v>
      </c>
      <c r="I22" s="31"/>
      <c r="J22" s="31"/>
      <c r="K22" s="35"/>
    </row>
    <row r="23" spans="2:11" x14ac:dyDescent="0.35">
      <c r="B23" s="8" t="s">
        <v>244</v>
      </c>
      <c r="C23" s="60" t="s">
        <v>245</v>
      </c>
      <c r="D23" s="54" t="s">
        <v>246</v>
      </c>
      <c r="E23" s="6" t="s">
        <v>88</v>
      </c>
      <c r="F23" s="19">
        <v>308000</v>
      </c>
      <c r="G23" s="24">
        <v>83545</v>
      </c>
      <c r="H23" s="24">
        <v>2.06</v>
      </c>
      <c r="I23" s="31"/>
      <c r="J23" s="31"/>
      <c r="K23" s="35"/>
    </row>
    <row r="24" spans="2:11" x14ac:dyDescent="0.35">
      <c r="B24" s="8" t="s">
        <v>247</v>
      </c>
      <c r="C24" s="60" t="s">
        <v>248</v>
      </c>
      <c r="D24" s="54" t="s">
        <v>249</v>
      </c>
      <c r="E24" s="6" t="s">
        <v>117</v>
      </c>
      <c r="F24" s="19">
        <v>4250000</v>
      </c>
      <c r="G24" s="24">
        <v>81855</v>
      </c>
      <c r="H24" s="24">
        <v>2.02</v>
      </c>
      <c r="I24" s="31"/>
      <c r="J24" s="31"/>
      <c r="K24" s="35"/>
    </row>
    <row r="25" spans="2:11" x14ac:dyDescent="0.35">
      <c r="B25" s="8" t="s">
        <v>250</v>
      </c>
      <c r="C25" s="60" t="s">
        <v>251</v>
      </c>
      <c r="D25" s="54" t="s">
        <v>252</v>
      </c>
      <c r="E25" s="6" t="s">
        <v>253</v>
      </c>
      <c r="F25" s="19">
        <v>6500000</v>
      </c>
      <c r="G25" s="24">
        <v>80983.5</v>
      </c>
      <c r="H25" s="24">
        <v>2</v>
      </c>
      <c r="I25" s="31"/>
      <c r="J25" s="31"/>
      <c r="K25" s="35"/>
    </row>
    <row r="26" spans="2:11" x14ac:dyDescent="0.35">
      <c r="B26" s="8" t="s">
        <v>254</v>
      </c>
      <c r="C26" s="60" t="s">
        <v>255</v>
      </c>
      <c r="D26" s="54" t="s">
        <v>256</v>
      </c>
      <c r="E26" s="6" t="s">
        <v>88</v>
      </c>
      <c r="F26" s="19">
        <v>4700000</v>
      </c>
      <c r="G26" s="24">
        <v>78584</v>
      </c>
      <c r="H26" s="24">
        <v>1.94</v>
      </c>
      <c r="I26" s="31"/>
      <c r="J26" s="31"/>
      <c r="K26" s="35"/>
    </row>
    <row r="27" spans="2:11" x14ac:dyDescent="0.35">
      <c r="B27" s="8" t="s">
        <v>85</v>
      </c>
      <c r="C27" s="60" t="s">
        <v>86</v>
      </c>
      <c r="D27" s="54" t="s">
        <v>87</v>
      </c>
      <c r="E27" s="6" t="s">
        <v>88</v>
      </c>
      <c r="F27" s="19">
        <v>830000</v>
      </c>
      <c r="G27" s="24">
        <v>77119.45</v>
      </c>
      <c r="H27" s="24">
        <v>1.9</v>
      </c>
      <c r="I27" s="31"/>
      <c r="J27" s="31"/>
      <c r="K27" s="35"/>
    </row>
    <row r="28" spans="2:11" x14ac:dyDescent="0.35">
      <c r="B28" s="8" t="s">
        <v>257</v>
      </c>
      <c r="C28" s="60" t="s">
        <v>258</v>
      </c>
      <c r="D28" s="54" t="s">
        <v>259</v>
      </c>
      <c r="E28" s="6" t="s">
        <v>88</v>
      </c>
      <c r="F28" s="19">
        <v>1476712</v>
      </c>
      <c r="G28" s="24">
        <v>76250.02</v>
      </c>
      <c r="H28" s="24">
        <v>1.88</v>
      </c>
      <c r="I28" s="31"/>
      <c r="J28" s="31"/>
      <c r="K28" s="35"/>
    </row>
    <row r="29" spans="2:11" x14ac:dyDescent="0.35">
      <c r="B29" s="8" t="s">
        <v>260</v>
      </c>
      <c r="C29" s="60" t="s">
        <v>261</v>
      </c>
      <c r="D29" s="54" t="s">
        <v>262</v>
      </c>
      <c r="E29" s="6" t="s">
        <v>84</v>
      </c>
      <c r="F29" s="19">
        <v>335000</v>
      </c>
      <c r="G29" s="24">
        <v>74855.75</v>
      </c>
      <c r="H29" s="24">
        <v>1.85</v>
      </c>
      <c r="I29" s="31"/>
      <c r="J29" s="31"/>
      <c r="K29" s="35"/>
    </row>
    <row r="30" spans="2:11" x14ac:dyDescent="0.35">
      <c r="B30" s="8" t="s">
        <v>263</v>
      </c>
      <c r="C30" s="60" t="s">
        <v>264</v>
      </c>
      <c r="D30" s="54" t="s">
        <v>265</v>
      </c>
      <c r="E30" s="6" t="s">
        <v>266</v>
      </c>
      <c r="F30" s="19">
        <v>4160742</v>
      </c>
      <c r="G30" s="24">
        <v>73366.36</v>
      </c>
      <c r="H30" s="24">
        <v>1.81</v>
      </c>
      <c r="I30" s="31"/>
      <c r="J30" s="31"/>
      <c r="K30" s="35"/>
    </row>
    <row r="31" spans="2:11" x14ac:dyDescent="0.35">
      <c r="B31" s="8" t="s">
        <v>267</v>
      </c>
      <c r="C31" s="60" t="s">
        <v>268</v>
      </c>
      <c r="D31" s="54" t="s">
        <v>269</v>
      </c>
      <c r="E31" s="6" t="s">
        <v>270</v>
      </c>
      <c r="F31" s="19">
        <v>13673204</v>
      </c>
      <c r="G31" s="24">
        <v>71264.740000000005</v>
      </c>
      <c r="H31" s="24">
        <v>1.76</v>
      </c>
      <c r="I31" s="31"/>
      <c r="J31" s="31"/>
      <c r="K31" s="35"/>
    </row>
    <row r="32" spans="2:11" x14ac:dyDescent="0.35">
      <c r="B32" s="8" t="s">
        <v>271</v>
      </c>
      <c r="C32" s="60" t="s">
        <v>272</v>
      </c>
      <c r="D32" s="54" t="s">
        <v>273</v>
      </c>
      <c r="E32" s="6" t="s">
        <v>274</v>
      </c>
      <c r="F32" s="19">
        <v>5720000</v>
      </c>
      <c r="G32" s="24">
        <v>66243.320000000007</v>
      </c>
      <c r="H32" s="24">
        <v>1.64</v>
      </c>
      <c r="I32" s="31"/>
      <c r="J32" s="31"/>
      <c r="K32" s="35"/>
    </row>
    <row r="33" spans="2:11" x14ac:dyDescent="0.35">
      <c r="B33" s="8" t="s">
        <v>275</v>
      </c>
      <c r="C33" s="60" t="s">
        <v>276</v>
      </c>
      <c r="D33" s="54" t="s">
        <v>277</v>
      </c>
      <c r="E33" s="6" t="s">
        <v>113</v>
      </c>
      <c r="F33" s="19">
        <v>2000000</v>
      </c>
      <c r="G33" s="24">
        <v>62734</v>
      </c>
      <c r="H33" s="24">
        <v>1.55</v>
      </c>
      <c r="I33" s="31"/>
      <c r="J33" s="31"/>
      <c r="K33" s="35"/>
    </row>
    <row r="34" spans="2:11" x14ac:dyDescent="0.35">
      <c r="B34" s="8" t="s">
        <v>278</v>
      </c>
      <c r="C34" s="60" t="s">
        <v>279</v>
      </c>
      <c r="D34" s="54" t="s">
        <v>280</v>
      </c>
      <c r="E34" s="6" t="s">
        <v>69</v>
      </c>
      <c r="F34" s="19">
        <v>12005153</v>
      </c>
      <c r="G34" s="24">
        <v>59317.46</v>
      </c>
      <c r="H34" s="24">
        <v>1.46</v>
      </c>
      <c r="I34" s="31"/>
      <c r="J34" s="31"/>
      <c r="K34" s="35"/>
    </row>
    <row r="35" spans="2:11" x14ac:dyDescent="0.35">
      <c r="B35" s="8" t="s">
        <v>129</v>
      </c>
      <c r="C35" s="60" t="s">
        <v>130</v>
      </c>
      <c r="D35" s="54" t="s">
        <v>131</v>
      </c>
      <c r="E35" s="6" t="s">
        <v>92</v>
      </c>
      <c r="F35" s="19">
        <v>18000000</v>
      </c>
      <c r="G35" s="24">
        <v>57600</v>
      </c>
      <c r="H35" s="24">
        <v>1.42</v>
      </c>
      <c r="I35" s="31"/>
      <c r="J35" s="31"/>
      <c r="K35" s="35"/>
    </row>
    <row r="36" spans="2:11" x14ac:dyDescent="0.35">
      <c r="B36" s="8" t="s">
        <v>93</v>
      </c>
      <c r="C36" s="60" t="s">
        <v>94</v>
      </c>
      <c r="D36" s="54" t="s">
        <v>95</v>
      </c>
      <c r="E36" s="6" t="s">
        <v>69</v>
      </c>
      <c r="F36" s="19">
        <v>1409300</v>
      </c>
      <c r="G36" s="24">
        <v>57006.19</v>
      </c>
      <c r="H36" s="24">
        <v>1.41</v>
      </c>
      <c r="I36" s="31"/>
      <c r="J36" s="31"/>
      <c r="K36" s="35"/>
    </row>
    <row r="37" spans="2:11" x14ac:dyDescent="0.35">
      <c r="B37" s="8" t="s">
        <v>281</v>
      </c>
      <c r="C37" s="60" t="s">
        <v>282</v>
      </c>
      <c r="D37" s="54" t="s">
        <v>283</v>
      </c>
      <c r="E37" s="6" t="s">
        <v>284</v>
      </c>
      <c r="F37" s="19">
        <v>2900000</v>
      </c>
      <c r="G37" s="24">
        <v>54493.9</v>
      </c>
      <c r="H37" s="24">
        <v>1.35</v>
      </c>
      <c r="I37" s="31"/>
      <c r="J37" s="31"/>
      <c r="K37" s="35"/>
    </row>
    <row r="38" spans="2:11" x14ac:dyDescent="0.35">
      <c r="B38" s="8" t="s">
        <v>48</v>
      </c>
      <c r="C38" s="60" t="s">
        <v>49</v>
      </c>
      <c r="D38" s="54" t="s">
        <v>50</v>
      </c>
      <c r="E38" s="6" t="s">
        <v>44</v>
      </c>
      <c r="F38" s="19">
        <v>12874118</v>
      </c>
      <c r="G38" s="24">
        <v>53685.07</v>
      </c>
      <c r="H38" s="24">
        <v>1.33</v>
      </c>
      <c r="I38" s="31"/>
      <c r="J38" s="31"/>
      <c r="K38" s="35"/>
    </row>
    <row r="39" spans="2:11" x14ac:dyDescent="0.35">
      <c r="B39" s="8" t="s">
        <v>285</v>
      </c>
      <c r="C39" s="60" t="s">
        <v>286</v>
      </c>
      <c r="D39" s="54" t="s">
        <v>287</v>
      </c>
      <c r="E39" s="6" t="s">
        <v>117</v>
      </c>
      <c r="F39" s="19">
        <v>4700000</v>
      </c>
      <c r="G39" s="24">
        <v>53547.1</v>
      </c>
      <c r="H39" s="24">
        <v>1.32</v>
      </c>
      <c r="I39" s="31"/>
      <c r="J39" s="31"/>
      <c r="K39" s="35"/>
    </row>
    <row r="40" spans="2:11" x14ac:dyDescent="0.35">
      <c r="B40" s="8" t="s">
        <v>288</v>
      </c>
      <c r="C40" s="60" t="s">
        <v>289</v>
      </c>
      <c r="D40" s="54" t="s">
        <v>290</v>
      </c>
      <c r="E40" s="6" t="s">
        <v>76</v>
      </c>
      <c r="F40" s="19">
        <v>4700000</v>
      </c>
      <c r="G40" s="24">
        <v>53340.3</v>
      </c>
      <c r="H40" s="24">
        <v>1.32</v>
      </c>
      <c r="I40" s="31"/>
      <c r="J40" s="31"/>
      <c r="K40" s="35"/>
    </row>
    <row r="41" spans="2:11" x14ac:dyDescent="0.35">
      <c r="B41" s="8" t="s">
        <v>291</v>
      </c>
      <c r="C41" s="60" t="s">
        <v>292</v>
      </c>
      <c r="D41" s="54" t="s">
        <v>293</v>
      </c>
      <c r="E41" s="6" t="s">
        <v>294</v>
      </c>
      <c r="F41" s="19">
        <v>14114908</v>
      </c>
      <c r="G41" s="24">
        <v>52676.84</v>
      </c>
      <c r="H41" s="24">
        <v>1.3</v>
      </c>
      <c r="I41" s="31"/>
      <c r="J41" s="31"/>
      <c r="K41" s="35"/>
    </row>
    <row r="42" spans="2:11" x14ac:dyDescent="0.35">
      <c r="B42" s="8" t="s">
        <v>176</v>
      </c>
      <c r="C42" s="60" t="s">
        <v>177</v>
      </c>
      <c r="D42" s="54" t="s">
        <v>178</v>
      </c>
      <c r="E42" s="6" t="s">
        <v>124</v>
      </c>
      <c r="F42" s="19">
        <v>11000000</v>
      </c>
      <c r="G42" s="24">
        <v>50237</v>
      </c>
      <c r="H42" s="24">
        <v>1.24</v>
      </c>
      <c r="I42" s="31"/>
      <c r="J42" s="31"/>
      <c r="K42" s="35"/>
    </row>
    <row r="43" spans="2:11" x14ac:dyDescent="0.35">
      <c r="B43" s="8" t="s">
        <v>156</v>
      </c>
      <c r="C43" s="60" t="s">
        <v>157</v>
      </c>
      <c r="D43" s="54" t="s">
        <v>158</v>
      </c>
      <c r="E43" s="6" t="s">
        <v>159</v>
      </c>
      <c r="F43" s="19">
        <v>121443</v>
      </c>
      <c r="G43" s="24">
        <v>44187.040000000001</v>
      </c>
      <c r="H43" s="24">
        <v>1.0900000000000001</v>
      </c>
      <c r="I43" s="31"/>
      <c r="J43" s="31"/>
      <c r="K43" s="35"/>
    </row>
    <row r="44" spans="2:11" x14ac:dyDescent="0.35">
      <c r="B44" s="8" t="s">
        <v>295</v>
      </c>
      <c r="C44" s="60" t="s">
        <v>296</v>
      </c>
      <c r="D44" s="54" t="s">
        <v>297</v>
      </c>
      <c r="E44" s="6" t="s">
        <v>124</v>
      </c>
      <c r="F44" s="19">
        <v>7000000</v>
      </c>
      <c r="G44" s="24">
        <v>41289.5</v>
      </c>
      <c r="H44" s="24">
        <v>1.02</v>
      </c>
      <c r="I44" s="31"/>
      <c r="J44" s="31"/>
      <c r="K44" s="35"/>
    </row>
    <row r="45" spans="2:11" x14ac:dyDescent="0.35">
      <c r="B45" s="8" t="s">
        <v>298</v>
      </c>
      <c r="C45" s="60" t="s">
        <v>299</v>
      </c>
      <c r="D45" s="54" t="s">
        <v>300</v>
      </c>
      <c r="E45" s="6" t="s">
        <v>128</v>
      </c>
      <c r="F45" s="19">
        <v>1054511</v>
      </c>
      <c r="G45" s="24">
        <v>40799.03</v>
      </c>
      <c r="H45" s="24">
        <v>1.01</v>
      </c>
      <c r="I45" s="31"/>
      <c r="J45" s="31"/>
      <c r="K45" s="35"/>
    </row>
    <row r="46" spans="2:11" x14ac:dyDescent="0.35">
      <c r="B46" s="8" t="s">
        <v>301</v>
      </c>
      <c r="C46" s="60" t="s">
        <v>302</v>
      </c>
      <c r="D46" s="54" t="s">
        <v>303</v>
      </c>
      <c r="E46" s="6" t="s">
        <v>117</v>
      </c>
      <c r="F46" s="19">
        <v>1734360</v>
      </c>
      <c r="G46" s="24">
        <v>40601.370000000003</v>
      </c>
      <c r="H46" s="24">
        <v>1</v>
      </c>
      <c r="I46" s="31"/>
      <c r="J46" s="31"/>
      <c r="K46" s="35"/>
    </row>
    <row r="47" spans="2:11" x14ac:dyDescent="0.35">
      <c r="B47" s="8" t="s">
        <v>304</v>
      </c>
      <c r="C47" s="60" t="s">
        <v>305</v>
      </c>
      <c r="D47" s="54" t="s">
        <v>306</v>
      </c>
      <c r="E47" s="6" t="s">
        <v>266</v>
      </c>
      <c r="F47" s="19">
        <v>4700000</v>
      </c>
      <c r="G47" s="24">
        <v>39950</v>
      </c>
      <c r="H47" s="24">
        <v>0.99</v>
      </c>
      <c r="I47" s="31"/>
      <c r="J47" s="31"/>
      <c r="K47" s="35"/>
    </row>
    <row r="48" spans="2:11" x14ac:dyDescent="0.35">
      <c r="B48" s="8" t="s">
        <v>307</v>
      </c>
      <c r="C48" s="60" t="s">
        <v>308</v>
      </c>
      <c r="D48" s="54" t="s">
        <v>309</v>
      </c>
      <c r="E48" s="6" t="s">
        <v>84</v>
      </c>
      <c r="F48" s="19">
        <v>4700000</v>
      </c>
      <c r="G48" s="24">
        <v>39740.85</v>
      </c>
      <c r="H48" s="24">
        <v>0.98</v>
      </c>
      <c r="I48" s="31"/>
      <c r="J48" s="31"/>
      <c r="K48" s="35"/>
    </row>
    <row r="49" spans="2:11" x14ac:dyDescent="0.35">
      <c r="B49" s="8" t="s">
        <v>310</v>
      </c>
      <c r="C49" s="60" t="s">
        <v>311</v>
      </c>
      <c r="D49" s="54" t="s">
        <v>312</v>
      </c>
      <c r="E49" s="6" t="s">
        <v>217</v>
      </c>
      <c r="F49" s="19">
        <v>9200000</v>
      </c>
      <c r="G49" s="24">
        <v>37692.400000000001</v>
      </c>
      <c r="H49" s="24">
        <v>0.93</v>
      </c>
      <c r="I49" s="31"/>
      <c r="J49" s="31"/>
      <c r="K49" s="35"/>
    </row>
    <row r="50" spans="2:11" x14ac:dyDescent="0.35">
      <c r="B50" s="8" t="s">
        <v>313</v>
      </c>
      <c r="C50" s="60" t="s">
        <v>314</v>
      </c>
      <c r="D50" s="54" t="s">
        <v>315</v>
      </c>
      <c r="E50" s="6" t="s">
        <v>253</v>
      </c>
      <c r="F50" s="19">
        <v>7523810</v>
      </c>
      <c r="G50" s="24">
        <v>37220.29</v>
      </c>
      <c r="H50" s="24">
        <v>0.92</v>
      </c>
      <c r="I50" s="31"/>
      <c r="J50" s="31"/>
      <c r="K50" s="35"/>
    </row>
    <row r="51" spans="2:11" x14ac:dyDescent="0.35">
      <c r="B51" s="8" t="s">
        <v>59</v>
      </c>
      <c r="C51" s="60" t="s">
        <v>60</v>
      </c>
      <c r="D51" s="54" t="s">
        <v>61</v>
      </c>
      <c r="E51" s="6" t="s">
        <v>44</v>
      </c>
      <c r="F51" s="19">
        <v>3825000</v>
      </c>
      <c r="G51" s="24">
        <v>36700.879999999997</v>
      </c>
      <c r="H51" s="24">
        <v>0.91</v>
      </c>
      <c r="I51" s="31"/>
      <c r="J51" s="31"/>
      <c r="K51" s="35"/>
    </row>
    <row r="52" spans="2:11" x14ac:dyDescent="0.35">
      <c r="B52" s="8" t="s">
        <v>316</v>
      </c>
      <c r="C52" s="60" t="s">
        <v>317</v>
      </c>
      <c r="D52" s="54" t="s">
        <v>318</v>
      </c>
      <c r="E52" s="6" t="s">
        <v>253</v>
      </c>
      <c r="F52" s="19">
        <v>2720000</v>
      </c>
      <c r="G52" s="24">
        <v>35757.120000000003</v>
      </c>
      <c r="H52" s="24">
        <v>0.88</v>
      </c>
      <c r="I52" s="31"/>
      <c r="J52" s="31"/>
      <c r="K52" s="35"/>
    </row>
    <row r="53" spans="2:11" x14ac:dyDescent="0.35">
      <c r="B53" s="8" t="s">
        <v>319</v>
      </c>
      <c r="C53" s="60" t="s">
        <v>320</v>
      </c>
      <c r="D53" s="54" t="s">
        <v>321</v>
      </c>
      <c r="E53" s="6" t="s">
        <v>58</v>
      </c>
      <c r="F53" s="19">
        <v>2060000</v>
      </c>
      <c r="G53" s="24">
        <v>35658.6</v>
      </c>
      <c r="H53" s="24">
        <v>0.88</v>
      </c>
      <c r="I53" s="31"/>
      <c r="J53" s="31"/>
      <c r="K53" s="35"/>
    </row>
    <row r="54" spans="2:11" x14ac:dyDescent="0.35">
      <c r="B54" s="8" t="s">
        <v>322</v>
      </c>
      <c r="C54" s="60" t="s">
        <v>323</v>
      </c>
      <c r="D54" s="54" t="s">
        <v>324</v>
      </c>
      <c r="E54" s="6" t="s">
        <v>69</v>
      </c>
      <c r="F54" s="19">
        <v>3492334</v>
      </c>
      <c r="G54" s="24">
        <v>34717.29</v>
      </c>
      <c r="H54" s="24">
        <v>0.86</v>
      </c>
      <c r="I54" s="31"/>
      <c r="J54" s="31"/>
      <c r="K54" s="35"/>
    </row>
    <row r="55" spans="2:11" x14ac:dyDescent="0.35">
      <c r="B55" s="8" t="s">
        <v>325</v>
      </c>
      <c r="C55" s="60" t="s">
        <v>326</v>
      </c>
      <c r="D55" s="54" t="s">
        <v>327</v>
      </c>
      <c r="E55" s="6" t="s">
        <v>117</v>
      </c>
      <c r="F55" s="19">
        <v>20000000</v>
      </c>
      <c r="G55" s="24">
        <v>32652</v>
      </c>
      <c r="H55" s="24">
        <v>0.81</v>
      </c>
      <c r="I55" s="31"/>
      <c r="J55" s="31"/>
      <c r="K55" s="35"/>
    </row>
    <row r="56" spans="2:11" x14ac:dyDescent="0.35">
      <c r="B56" s="8" t="s">
        <v>328</v>
      </c>
      <c r="C56" s="60" t="s">
        <v>329</v>
      </c>
      <c r="D56" s="54" t="s">
        <v>330</v>
      </c>
      <c r="E56" s="6" t="s">
        <v>117</v>
      </c>
      <c r="F56" s="19">
        <v>1100000</v>
      </c>
      <c r="G56" s="24">
        <v>29221.5</v>
      </c>
      <c r="H56" s="24">
        <v>0.72</v>
      </c>
      <c r="I56" s="31"/>
      <c r="J56" s="31"/>
      <c r="K56" s="35"/>
    </row>
    <row r="57" spans="2:11" x14ac:dyDescent="0.35">
      <c r="B57" s="8" t="s">
        <v>331</v>
      </c>
      <c r="C57" s="60" t="s">
        <v>332</v>
      </c>
      <c r="D57" s="54" t="s">
        <v>333</v>
      </c>
      <c r="E57" s="6" t="s">
        <v>128</v>
      </c>
      <c r="F57" s="19">
        <v>2000000</v>
      </c>
      <c r="G57" s="24">
        <v>27408</v>
      </c>
      <c r="H57" s="24">
        <v>0.68</v>
      </c>
      <c r="I57" s="31"/>
      <c r="J57" s="31"/>
      <c r="K57" s="35"/>
    </row>
    <row r="58" spans="2:11" x14ac:dyDescent="0.35">
      <c r="B58" s="8" t="s">
        <v>334</v>
      </c>
      <c r="C58" s="60" t="s">
        <v>335</v>
      </c>
      <c r="D58" s="54" t="s">
        <v>336</v>
      </c>
      <c r="E58" s="6" t="s">
        <v>69</v>
      </c>
      <c r="F58" s="19">
        <v>2185000</v>
      </c>
      <c r="G58" s="24">
        <v>26875.5</v>
      </c>
      <c r="H58" s="24">
        <v>0.66</v>
      </c>
      <c r="I58" s="31"/>
      <c r="J58" s="31"/>
      <c r="K58" s="35"/>
    </row>
    <row r="59" spans="2:11" x14ac:dyDescent="0.35">
      <c r="B59" s="8" t="s">
        <v>337</v>
      </c>
      <c r="C59" s="60" t="s">
        <v>338</v>
      </c>
      <c r="D59" s="54" t="s">
        <v>339</v>
      </c>
      <c r="E59" s="6" t="s">
        <v>65</v>
      </c>
      <c r="F59" s="19">
        <v>499000</v>
      </c>
      <c r="G59" s="24">
        <v>26152.59</v>
      </c>
      <c r="H59" s="24">
        <v>0.65</v>
      </c>
      <c r="I59" s="31"/>
      <c r="J59" s="31"/>
      <c r="K59" s="35"/>
    </row>
    <row r="60" spans="2:11" x14ac:dyDescent="0.35">
      <c r="B60" s="8" t="s">
        <v>340</v>
      </c>
      <c r="C60" s="60" t="s">
        <v>341</v>
      </c>
      <c r="D60" s="54" t="s">
        <v>342</v>
      </c>
      <c r="E60" s="6" t="s">
        <v>343</v>
      </c>
      <c r="F60" s="19">
        <v>1300000</v>
      </c>
      <c r="G60" s="24">
        <v>25831</v>
      </c>
      <c r="H60" s="24">
        <v>0.64</v>
      </c>
      <c r="I60" s="31"/>
      <c r="J60" s="31"/>
      <c r="K60" s="35"/>
    </row>
    <row r="61" spans="2:11" x14ac:dyDescent="0.35">
      <c r="B61" s="8" t="s">
        <v>344</v>
      </c>
      <c r="C61" s="60" t="s">
        <v>345</v>
      </c>
      <c r="D61" s="54" t="s">
        <v>346</v>
      </c>
      <c r="E61" s="6" t="s">
        <v>76</v>
      </c>
      <c r="F61" s="19">
        <v>13867373</v>
      </c>
      <c r="G61" s="24">
        <v>25557.57</v>
      </c>
      <c r="H61" s="24">
        <v>0.63</v>
      </c>
      <c r="I61" s="31"/>
      <c r="J61" s="31"/>
      <c r="K61" s="35"/>
    </row>
    <row r="62" spans="2:11" x14ac:dyDescent="0.35">
      <c r="B62" s="8" t="s">
        <v>347</v>
      </c>
      <c r="C62" s="60" t="s">
        <v>348</v>
      </c>
      <c r="D62" s="54" t="s">
        <v>349</v>
      </c>
      <c r="E62" s="6" t="s">
        <v>128</v>
      </c>
      <c r="F62" s="19">
        <v>616702</v>
      </c>
      <c r="G62" s="24">
        <v>25556.13</v>
      </c>
      <c r="H62" s="24">
        <v>0.63</v>
      </c>
      <c r="I62" s="31"/>
      <c r="J62" s="31"/>
      <c r="K62" s="35"/>
    </row>
    <row r="63" spans="2:11" x14ac:dyDescent="0.35">
      <c r="B63" s="8" t="s">
        <v>160</v>
      </c>
      <c r="C63" s="60" t="s">
        <v>161</v>
      </c>
      <c r="D63" s="54" t="s">
        <v>162</v>
      </c>
      <c r="E63" s="6" t="s">
        <v>117</v>
      </c>
      <c r="F63" s="19">
        <v>4900000</v>
      </c>
      <c r="G63" s="24">
        <v>24904.25</v>
      </c>
      <c r="H63" s="24">
        <v>0.61</v>
      </c>
      <c r="I63" s="31"/>
      <c r="J63" s="31"/>
      <c r="K63" s="35"/>
    </row>
    <row r="64" spans="2:11" x14ac:dyDescent="0.35">
      <c r="B64" s="8" t="s">
        <v>350</v>
      </c>
      <c r="C64" s="60" t="s">
        <v>351</v>
      </c>
      <c r="D64" s="54" t="s">
        <v>352</v>
      </c>
      <c r="E64" s="6" t="s">
        <v>266</v>
      </c>
      <c r="F64" s="19">
        <v>6500000</v>
      </c>
      <c r="G64" s="24">
        <v>24638.25</v>
      </c>
      <c r="H64" s="24">
        <v>0.61</v>
      </c>
      <c r="I64" s="31"/>
      <c r="J64" s="31"/>
      <c r="K64" s="35"/>
    </row>
    <row r="65" spans="2:11" x14ac:dyDescent="0.35">
      <c r="B65" s="8" t="s">
        <v>353</v>
      </c>
      <c r="C65" s="60" t="s">
        <v>354</v>
      </c>
      <c r="D65" s="54" t="s">
        <v>355</v>
      </c>
      <c r="E65" s="6" t="s">
        <v>80</v>
      </c>
      <c r="F65" s="19">
        <v>1954741</v>
      </c>
      <c r="G65" s="24">
        <v>24143.01</v>
      </c>
      <c r="H65" s="24">
        <v>0.6</v>
      </c>
      <c r="I65" s="31"/>
      <c r="J65" s="31"/>
      <c r="K65" s="35"/>
    </row>
    <row r="66" spans="2:11" x14ac:dyDescent="0.35">
      <c r="B66" s="8" t="s">
        <v>356</v>
      </c>
      <c r="C66" s="60" t="s">
        <v>357</v>
      </c>
      <c r="D66" s="54" t="s">
        <v>358</v>
      </c>
      <c r="E66" s="6" t="s">
        <v>80</v>
      </c>
      <c r="F66" s="19">
        <v>7697000</v>
      </c>
      <c r="G66" s="24">
        <v>22413.66</v>
      </c>
      <c r="H66" s="24">
        <v>0.55000000000000004</v>
      </c>
      <c r="I66" s="31"/>
      <c r="J66" s="31"/>
      <c r="K66" s="35"/>
    </row>
    <row r="67" spans="2:11" x14ac:dyDescent="0.35">
      <c r="B67" s="8" t="s">
        <v>359</v>
      </c>
      <c r="C67" s="60" t="s">
        <v>360</v>
      </c>
      <c r="D67" s="54" t="s">
        <v>361</v>
      </c>
      <c r="E67" s="6" t="s">
        <v>88</v>
      </c>
      <c r="F67" s="19">
        <v>1044614</v>
      </c>
      <c r="G67" s="24">
        <v>21207.75</v>
      </c>
      <c r="H67" s="24">
        <v>0.52</v>
      </c>
      <c r="I67" s="31"/>
      <c r="J67" s="31"/>
      <c r="K67" s="35"/>
    </row>
    <row r="68" spans="2:11" x14ac:dyDescent="0.35">
      <c r="B68" s="8" t="s">
        <v>362</v>
      </c>
      <c r="C68" s="60" t="s">
        <v>363</v>
      </c>
      <c r="D68" s="54" t="s">
        <v>364</v>
      </c>
      <c r="E68" s="6" t="s">
        <v>142</v>
      </c>
      <c r="F68" s="19">
        <v>1912000</v>
      </c>
      <c r="G68" s="24">
        <v>21012.880000000001</v>
      </c>
      <c r="H68" s="24">
        <v>0.52</v>
      </c>
      <c r="I68" s="31"/>
      <c r="J68" s="31"/>
      <c r="K68" s="35"/>
    </row>
    <row r="69" spans="2:11" x14ac:dyDescent="0.35">
      <c r="B69" s="8" t="s">
        <v>365</v>
      </c>
      <c r="C69" s="60" t="s">
        <v>366</v>
      </c>
      <c r="D69" s="54" t="s">
        <v>367</v>
      </c>
      <c r="E69" s="6" t="s">
        <v>253</v>
      </c>
      <c r="F69" s="19">
        <v>4700000</v>
      </c>
      <c r="G69" s="24">
        <v>20633</v>
      </c>
      <c r="H69" s="24">
        <v>0.51</v>
      </c>
      <c r="I69" s="31"/>
      <c r="J69" s="31"/>
      <c r="K69" s="35"/>
    </row>
    <row r="70" spans="2:11" x14ac:dyDescent="0.35">
      <c r="B70" s="8" t="s">
        <v>149</v>
      </c>
      <c r="C70" s="60" t="s">
        <v>150</v>
      </c>
      <c r="D70" s="54" t="s">
        <v>151</v>
      </c>
      <c r="E70" s="6" t="s">
        <v>152</v>
      </c>
      <c r="F70" s="19">
        <v>61631</v>
      </c>
      <c r="G70" s="24">
        <v>20621.73</v>
      </c>
      <c r="H70" s="24">
        <v>0.51</v>
      </c>
      <c r="I70" s="31"/>
      <c r="J70" s="31"/>
      <c r="K70" s="35"/>
    </row>
    <row r="71" spans="2:11" x14ac:dyDescent="0.35">
      <c r="B71" s="8" t="s">
        <v>368</v>
      </c>
      <c r="C71" s="60" t="s">
        <v>369</v>
      </c>
      <c r="D71" s="54" t="s">
        <v>370</v>
      </c>
      <c r="E71" s="6" t="s">
        <v>92</v>
      </c>
      <c r="F71" s="19">
        <v>3800000</v>
      </c>
      <c r="G71" s="24">
        <v>20333.8</v>
      </c>
      <c r="H71" s="24">
        <v>0.5</v>
      </c>
      <c r="I71" s="31"/>
      <c r="J71" s="31"/>
      <c r="K71" s="35"/>
    </row>
    <row r="72" spans="2:11" x14ac:dyDescent="0.35">
      <c r="B72" s="8" t="s">
        <v>371</v>
      </c>
      <c r="C72" s="60" t="s">
        <v>372</v>
      </c>
      <c r="D72" s="54" t="s">
        <v>373</v>
      </c>
      <c r="E72" s="6" t="s">
        <v>69</v>
      </c>
      <c r="F72" s="19">
        <v>12699654</v>
      </c>
      <c r="G72" s="24">
        <v>20128.95</v>
      </c>
      <c r="H72" s="24">
        <v>0.5</v>
      </c>
      <c r="I72" s="31"/>
      <c r="J72" s="31"/>
      <c r="K72" s="35"/>
    </row>
    <row r="73" spans="2:11" x14ac:dyDescent="0.35">
      <c r="B73" s="8" t="s">
        <v>191</v>
      </c>
      <c r="C73" s="60" t="s">
        <v>192</v>
      </c>
      <c r="D73" s="54" t="s">
        <v>193</v>
      </c>
      <c r="E73" s="6" t="s">
        <v>80</v>
      </c>
      <c r="F73" s="19">
        <v>1875000</v>
      </c>
      <c r="G73" s="24">
        <v>20062.5</v>
      </c>
      <c r="H73" s="24">
        <v>0.5</v>
      </c>
      <c r="I73" s="31"/>
      <c r="J73" s="31"/>
      <c r="K73" s="35"/>
    </row>
    <row r="74" spans="2:11" x14ac:dyDescent="0.35">
      <c r="B74" s="8" t="s">
        <v>374</v>
      </c>
      <c r="C74" s="60" t="s">
        <v>375</v>
      </c>
      <c r="D74" s="54" t="s">
        <v>376</v>
      </c>
      <c r="E74" s="6" t="s">
        <v>58</v>
      </c>
      <c r="F74" s="19">
        <v>1432535</v>
      </c>
      <c r="G74" s="24">
        <v>19857.8</v>
      </c>
      <c r="H74" s="24">
        <v>0.49</v>
      </c>
      <c r="I74" s="31"/>
      <c r="J74" s="31"/>
      <c r="K74" s="35"/>
    </row>
    <row r="75" spans="2:11" x14ac:dyDescent="0.35">
      <c r="B75" s="8" t="s">
        <v>377</v>
      </c>
      <c r="C75" s="60" t="s">
        <v>378</v>
      </c>
      <c r="D75" s="54" t="s">
        <v>379</v>
      </c>
      <c r="E75" s="6" t="s">
        <v>84</v>
      </c>
      <c r="F75" s="19">
        <v>380000</v>
      </c>
      <c r="G75" s="24">
        <v>19288.8</v>
      </c>
      <c r="H75" s="24">
        <v>0.48</v>
      </c>
      <c r="I75" s="31"/>
      <c r="J75" s="31"/>
      <c r="K75" s="35"/>
    </row>
    <row r="76" spans="2:11" x14ac:dyDescent="0.35">
      <c r="B76" s="8" t="s">
        <v>380</v>
      </c>
      <c r="C76" s="60" t="s">
        <v>381</v>
      </c>
      <c r="D76" s="54" t="s">
        <v>382</v>
      </c>
      <c r="E76" s="6" t="s">
        <v>80</v>
      </c>
      <c r="F76" s="19">
        <v>1100000</v>
      </c>
      <c r="G76" s="24">
        <v>18958.5</v>
      </c>
      <c r="H76" s="24">
        <v>0.47</v>
      </c>
      <c r="I76" s="31"/>
      <c r="J76" s="31"/>
      <c r="K76" s="35"/>
    </row>
    <row r="77" spans="2:11" x14ac:dyDescent="0.35">
      <c r="B77" s="8" t="s">
        <v>383</v>
      </c>
      <c r="C77" s="60" t="s">
        <v>384</v>
      </c>
      <c r="D77" s="54" t="s">
        <v>385</v>
      </c>
      <c r="E77" s="6" t="s">
        <v>84</v>
      </c>
      <c r="F77" s="19">
        <v>5604494</v>
      </c>
      <c r="G77" s="24">
        <v>18931.98</v>
      </c>
      <c r="H77" s="24">
        <v>0.47</v>
      </c>
      <c r="I77" s="31"/>
      <c r="J77" s="31"/>
      <c r="K77" s="35"/>
    </row>
    <row r="78" spans="2:11" x14ac:dyDescent="0.35">
      <c r="B78" s="8" t="s">
        <v>386</v>
      </c>
      <c r="C78" s="60" t="s">
        <v>387</v>
      </c>
      <c r="D78" s="54" t="s">
        <v>388</v>
      </c>
      <c r="E78" s="6" t="s">
        <v>54</v>
      </c>
      <c r="F78" s="19">
        <v>2264279</v>
      </c>
      <c r="G78" s="24">
        <v>18127.82</v>
      </c>
      <c r="H78" s="24">
        <v>0.45</v>
      </c>
      <c r="I78" s="31"/>
      <c r="J78" s="31"/>
      <c r="K78" s="35"/>
    </row>
    <row r="79" spans="2:11" x14ac:dyDescent="0.35">
      <c r="B79" s="8" t="s">
        <v>389</v>
      </c>
      <c r="C79" s="60" t="s">
        <v>390</v>
      </c>
      <c r="D79" s="54" t="s">
        <v>391</v>
      </c>
      <c r="E79" s="6" t="s">
        <v>58</v>
      </c>
      <c r="F79" s="19">
        <v>3080000</v>
      </c>
      <c r="G79" s="24">
        <v>17803.939999999999</v>
      </c>
      <c r="H79" s="24">
        <v>0.44</v>
      </c>
      <c r="I79" s="31"/>
      <c r="J79" s="31"/>
      <c r="K79" s="35"/>
    </row>
    <row r="80" spans="2:11" x14ac:dyDescent="0.35">
      <c r="B80" s="8" t="s">
        <v>125</v>
      </c>
      <c r="C80" s="60" t="s">
        <v>126</v>
      </c>
      <c r="D80" s="54" t="s">
        <v>127</v>
      </c>
      <c r="E80" s="6" t="s">
        <v>128</v>
      </c>
      <c r="F80" s="19">
        <v>560000</v>
      </c>
      <c r="G80" s="24">
        <v>17561.599999999999</v>
      </c>
      <c r="H80" s="24">
        <v>0.43</v>
      </c>
      <c r="I80" s="31"/>
      <c r="J80" s="31"/>
      <c r="K80" s="35"/>
    </row>
    <row r="81" spans="2:11" x14ac:dyDescent="0.35">
      <c r="B81" s="8" t="s">
        <v>392</v>
      </c>
      <c r="C81" s="60" t="s">
        <v>393</v>
      </c>
      <c r="D81" s="54" t="s">
        <v>394</v>
      </c>
      <c r="E81" s="6" t="s">
        <v>395</v>
      </c>
      <c r="F81" s="19">
        <v>4070000</v>
      </c>
      <c r="G81" s="24">
        <v>17297.5</v>
      </c>
      <c r="H81" s="24">
        <v>0.43</v>
      </c>
      <c r="I81" s="31"/>
      <c r="J81" s="31"/>
      <c r="K81" s="35"/>
    </row>
    <row r="82" spans="2:11" x14ac:dyDescent="0.35">
      <c r="B82" s="8" t="s">
        <v>396</v>
      </c>
      <c r="C82" s="60" t="s">
        <v>397</v>
      </c>
      <c r="D82" s="54" t="s">
        <v>398</v>
      </c>
      <c r="E82" s="6" t="s">
        <v>218</v>
      </c>
      <c r="F82" s="19">
        <v>4025841</v>
      </c>
      <c r="G82" s="24">
        <v>16622.7</v>
      </c>
      <c r="H82" s="24">
        <v>0.41</v>
      </c>
      <c r="I82" s="31"/>
      <c r="J82" s="31"/>
      <c r="K82" s="35"/>
    </row>
    <row r="83" spans="2:11" x14ac:dyDescent="0.35">
      <c r="B83" s="8" t="s">
        <v>399</v>
      </c>
      <c r="C83" s="60" t="s">
        <v>400</v>
      </c>
      <c r="D83" s="54" t="s">
        <v>401</v>
      </c>
      <c r="E83" s="6" t="s">
        <v>84</v>
      </c>
      <c r="F83" s="19">
        <v>1358440</v>
      </c>
      <c r="G83" s="24">
        <v>16356.98</v>
      </c>
      <c r="H83" s="24">
        <v>0.4</v>
      </c>
      <c r="I83" s="31"/>
      <c r="J83" s="31"/>
      <c r="K83" s="35"/>
    </row>
    <row r="84" spans="2:11" x14ac:dyDescent="0.35">
      <c r="B84" s="8" t="s">
        <v>402</v>
      </c>
      <c r="C84" s="60" t="s">
        <v>403</v>
      </c>
      <c r="D84" s="54" t="s">
        <v>404</v>
      </c>
      <c r="E84" s="6" t="s">
        <v>270</v>
      </c>
      <c r="F84" s="19">
        <v>3915565</v>
      </c>
      <c r="G84" s="24">
        <v>10182.43</v>
      </c>
      <c r="H84" s="24">
        <v>0.25</v>
      </c>
      <c r="I84" s="31"/>
      <c r="J84" s="31"/>
      <c r="K84" s="35"/>
    </row>
    <row r="85" spans="2:11" x14ac:dyDescent="0.35">
      <c r="B85" s="8" t="s">
        <v>405</v>
      </c>
      <c r="C85" s="60" t="s">
        <v>406</v>
      </c>
      <c r="D85" s="54" t="s">
        <v>407</v>
      </c>
      <c r="E85" s="6" t="s">
        <v>65</v>
      </c>
      <c r="F85" s="19">
        <v>3520000</v>
      </c>
      <c r="G85" s="24">
        <v>9979.2000000000007</v>
      </c>
      <c r="H85" s="24">
        <v>0.25</v>
      </c>
      <c r="I85" s="31"/>
      <c r="J85" s="31"/>
      <c r="K85" s="35"/>
    </row>
    <row r="86" spans="2:11" x14ac:dyDescent="0.35">
      <c r="B86" s="8" t="s">
        <v>408</v>
      </c>
      <c r="C86" s="60" t="s">
        <v>409</v>
      </c>
      <c r="D86" s="54" t="s">
        <v>410</v>
      </c>
      <c r="E86" s="6" t="s">
        <v>117</v>
      </c>
      <c r="F86" s="19">
        <v>28667307</v>
      </c>
      <c r="G86" s="24">
        <v>9766.9500000000007</v>
      </c>
      <c r="H86" s="24">
        <v>0.24</v>
      </c>
      <c r="I86" s="31"/>
      <c r="J86" s="31"/>
      <c r="K86" s="35"/>
    </row>
    <row r="87" spans="2:11" x14ac:dyDescent="0.35">
      <c r="B87" s="8" t="s">
        <v>411</v>
      </c>
      <c r="C87" s="60" t="s">
        <v>412</v>
      </c>
      <c r="D87" s="54" t="s">
        <v>413</v>
      </c>
      <c r="E87" s="6" t="s">
        <v>80</v>
      </c>
      <c r="F87" s="19">
        <v>1440401</v>
      </c>
      <c r="G87" s="24">
        <v>9133.58</v>
      </c>
      <c r="H87" s="24">
        <v>0.23</v>
      </c>
      <c r="I87" s="31"/>
      <c r="J87" s="31"/>
      <c r="K87" s="35"/>
    </row>
    <row r="88" spans="2:11" x14ac:dyDescent="0.35">
      <c r="B88" s="8" t="s">
        <v>414</v>
      </c>
      <c r="C88" s="60" t="s">
        <v>415</v>
      </c>
      <c r="D88" s="54" t="s">
        <v>416</v>
      </c>
      <c r="E88" s="6" t="s">
        <v>159</v>
      </c>
      <c r="F88" s="19">
        <v>857462</v>
      </c>
      <c r="G88" s="24">
        <v>8579.76</v>
      </c>
      <c r="H88" s="24">
        <v>0.21</v>
      </c>
      <c r="I88" s="31"/>
      <c r="J88" s="31"/>
      <c r="K88" s="35"/>
    </row>
    <row r="89" spans="2:11" x14ac:dyDescent="0.35">
      <c r="B89" s="8" t="s">
        <v>417</v>
      </c>
      <c r="C89" s="60" t="s">
        <v>418</v>
      </c>
      <c r="D89" s="54" t="s">
        <v>419</v>
      </c>
      <c r="E89" s="6" t="s">
        <v>106</v>
      </c>
      <c r="F89" s="19">
        <v>560000</v>
      </c>
      <c r="G89" s="24">
        <v>8566.8799999999992</v>
      </c>
      <c r="H89" s="24">
        <v>0.21</v>
      </c>
      <c r="I89" s="31"/>
      <c r="J89" s="31"/>
      <c r="K89" s="35"/>
    </row>
    <row r="90" spans="2:11" x14ac:dyDescent="0.35">
      <c r="B90" s="8" t="s">
        <v>420</v>
      </c>
      <c r="C90" s="60" t="s">
        <v>421</v>
      </c>
      <c r="D90" s="54" t="s">
        <v>422</v>
      </c>
      <c r="E90" s="6" t="s">
        <v>423</v>
      </c>
      <c r="F90" s="19">
        <v>2923076</v>
      </c>
      <c r="G90" s="24">
        <v>6944.64</v>
      </c>
      <c r="H90" s="24">
        <v>0.17</v>
      </c>
      <c r="I90" s="31"/>
      <c r="J90" s="31"/>
      <c r="K90" s="35"/>
    </row>
    <row r="91" spans="2:11" x14ac:dyDescent="0.35">
      <c r="B91" s="8" t="s">
        <v>424</v>
      </c>
      <c r="C91" s="60" t="s">
        <v>425</v>
      </c>
      <c r="D91" s="54" t="s">
        <v>426</v>
      </c>
      <c r="E91" s="6" t="s">
        <v>88</v>
      </c>
      <c r="F91" s="19">
        <v>290000</v>
      </c>
      <c r="G91" s="24">
        <v>5268.14</v>
      </c>
      <c r="H91" s="24">
        <v>0.13</v>
      </c>
      <c r="I91" s="31"/>
      <c r="J91" s="31"/>
      <c r="K91" s="35"/>
    </row>
    <row r="92" spans="2:11" x14ac:dyDescent="0.35">
      <c r="B92" s="8" t="s">
        <v>173</v>
      </c>
      <c r="C92" s="60" t="s">
        <v>174</v>
      </c>
      <c r="D92" s="54" t="s">
        <v>175</v>
      </c>
      <c r="E92" s="6" t="s">
        <v>124</v>
      </c>
      <c r="F92" s="19">
        <v>4210285</v>
      </c>
      <c r="G92" s="24">
        <v>4389.22</v>
      </c>
      <c r="H92" s="24">
        <v>0.11</v>
      </c>
      <c r="I92" s="31"/>
      <c r="J92" s="31"/>
      <c r="K92" s="35"/>
    </row>
    <row r="93" spans="2:11" x14ac:dyDescent="0.35">
      <c r="B93" s="8" t="s">
        <v>427</v>
      </c>
      <c r="C93" s="60" t="s">
        <v>428</v>
      </c>
      <c r="D93" s="54" t="s">
        <v>429</v>
      </c>
      <c r="E93" s="6" t="s">
        <v>113</v>
      </c>
      <c r="F93" s="19">
        <v>112461</v>
      </c>
      <c r="G93" s="24">
        <v>2564.9</v>
      </c>
      <c r="H93" s="24">
        <v>0.06</v>
      </c>
      <c r="I93" s="31"/>
      <c r="J93" s="31"/>
      <c r="K93" s="35"/>
    </row>
    <row r="94" spans="2:11" x14ac:dyDescent="0.35">
      <c r="B94" s="8" t="s">
        <v>430</v>
      </c>
      <c r="C94" s="60" t="s">
        <v>431</v>
      </c>
      <c r="D94" s="54" t="s">
        <v>432</v>
      </c>
      <c r="E94" s="6" t="s">
        <v>423</v>
      </c>
      <c r="F94" s="19">
        <v>974358</v>
      </c>
      <c r="G94" s="24">
        <v>1406.97</v>
      </c>
      <c r="H94" s="24">
        <v>0.03</v>
      </c>
      <c r="I94" s="31"/>
      <c r="J94" s="31"/>
      <c r="K94" s="35"/>
    </row>
    <row r="95" spans="2:11" x14ac:dyDescent="0.35">
      <c r="C95" s="58" t="s">
        <v>194</v>
      </c>
      <c r="D95" s="54"/>
      <c r="E95" s="6"/>
      <c r="F95" s="19"/>
      <c r="G95" s="25">
        <v>3892854.66</v>
      </c>
      <c r="H95" s="25">
        <v>96.14</v>
      </c>
      <c r="I95" s="31"/>
      <c r="J95" s="31"/>
      <c r="K95" s="35"/>
    </row>
    <row r="96" spans="2:11" x14ac:dyDescent="0.35">
      <c r="C96" s="57"/>
      <c r="D96" s="54"/>
      <c r="E96" s="6"/>
      <c r="F96" s="19"/>
      <c r="G96" s="24"/>
      <c r="H96" s="24"/>
      <c r="I96" s="31"/>
      <c r="J96" s="31"/>
      <c r="K96" s="35"/>
    </row>
    <row r="97" spans="2:11" x14ac:dyDescent="0.35">
      <c r="C97" s="59" t="s">
        <v>3</v>
      </c>
      <c r="D97" s="54"/>
      <c r="E97" s="6"/>
      <c r="F97" s="19"/>
      <c r="G97" s="24"/>
      <c r="H97" s="24"/>
      <c r="I97" s="31"/>
      <c r="J97" s="31"/>
      <c r="K97" s="35"/>
    </row>
    <row r="98" spans="2:11" x14ac:dyDescent="0.35">
      <c r="B98" s="8" t="s">
        <v>433</v>
      </c>
      <c r="C98" s="60" t="s">
        <v>434</v>
      </c>
      <c r="D98" s="54" t="s">
        <v>435</v>
      </c>
      <c r="E98" s="6" t="s">
        <v>166</v>
      </c>
      <c r="F98" s="19">
        <v>299000</v>
      </c>
      <c r="G98" s="24">
        <v>31098.21</v>
      </c>
      <c r="H98" s="24">
        <v>0.77</v>
      </c>
      <c r="I98" s="31"/>
      <c r="J98" s="31"/>
      <c r="K98" s="35"/>
    </row>
    <row r="99" spans="2:11" x14ac:dyDescent="0.35">
      <c r="C99" s="58" t="s">
        <v>194</v>
      </c>
      <c r="D99" s="54"/>
      <c r="E99" s="6"/>
      <c r="F99" s="19"/>
      <c r="G99" s="25">
        <v>31098.21</v>
      </c>
      <c r="H99" s="25">
        <v>0.77</v>
      </c>
      <c r="I99" s="31"/>
      <c r="J99" s="31"/>
      <c r="K99" s="35"/>
    </row>
    <row r="100" spans="2:11" x14ac:dyDescent="0.35">
      <c r="C100" s="57"/>
      <c r="D100" s="54"/>
      <c r="E100" s="6"/>
      <c r="F100" s="19"/>
      <c r="G100" s="24"/>
      <c r="H100" s="24"/>
      <c r="I100" s="31"/>
      <c r="J100" s="31"/>
      <c r="K100" s="35"/>
    </row>
    <row r="101" spans="2:11" x14ac:dyDescent="0.35">
      <c r="C101" s="59" t="s">
        <v>4</v>
      </c>
      <c r="D101" s="54"/>
      <c r="E101" s="6"/>
      <c r="F101" s="19"/>
      <c r="G101" s="24"/>
      <c r="H101" s="24"/>
      <c r="I101" s="31"/>
      <c r="J101" s="31"/>
      <c r="K101" s="35"/>
    </row>
    <row r="102" spans="2:11" x14ac:dyDescent="0.35">
      <c r="B102" s="8" t="s">
        <v>436</v>
      </c>
      <c r="C102" s="60" t="s">
        <v>437</v>
      </c>
      <c r="D102" s="54" t="s">
        <v>438</v>
      </c>
      <c r="E102" s="6" t="s">
        <v>274</v>
      </c>
      <c r="F102" s="19">
        <v>1682520</v>
      </c>
      <c r="G102" s="62">
        <v>0</v>
      </c>
      <c r="H102" s="24" t="s">
        <v>4704</v>
      </c>
      <c r="I102" s="31"/>
      <c r="J102" s="31"/>
      <c r="K102" s="35" t="s">
        <v>4797</v>
      </c>
    </row>
    <row r="103" spans="2:11" x14ac:dyDescent="0.35">
      <c r="B103" s="8" t="s">
        <v>195</v>
      </c>
      <c r="C103" s="60" t="s">
        <v>196</v>
      </c>
      <c r="D103" s="54" t="s">
        <v>197</v>
      </c>
      <c r="E103" s="6" t="s">
        <v>198</v>
      </c>
      <c r="F103" s="19">
        <v>81000</v>
      </c>
      <c r="G103" s="62">
        <v>0</v>
      </c>
      <c r="H103" s="24" t="s">
        <v>4704</v>
      </c>
      <c r="I103" s="31"/>
      <c r="J103" s="31"/>
      <c r="K103" s="35" t="s">
        <v>4797</v>
      </c>
    </row>
    <row r="104" spans="2:11" x14ac:dyDescent="0.35">
      <c r="B104" s="8" t="s">
        <v>199</v>
      </c>
      <c r="C104" s="60" t="s">
        <v>200</v>
      </c>
      <c r="D104" s="54" t="s">
        <v>201</v>
      </c>
      <c r="E104" s="6" t="s">
        <v>166</v>
      </c>
      <c r="F104" s="19">
        <v>500000</v>
      </c>
      <c r="G104" s="62">
        <v>0</v>
      </c>
      <c r="H104" s="24" t="s">
        <v>4704</v>
      </c>
      <c r="I104" s="31"/>
      <c r="J104" s="31"/>
      <c r="K104" s="35" t="s">
        <v>4797</v>
      </c>
    </row>
    <row r="105" spans="2:11" x14ac:dyDescent="0.35">
      <c r="B105" s="8" t="s">
        <v>439</v>
      </c>
      <c r="C105" s="60" t="s">
        <v>440</v>
      </c>
      <c r="D105" s="54" t="s">
        <v>441</v>
      </c>
      <c r="E105" s="6" t="s">
        <v>442</v>
      </c>
      <c r="F105" s="19">
        <v>250</v>
      </c>
      <c r="G105" s="62">
        <v>0</v>
      </c>
      <c r="H105" s="24" t="s">
        <v>4704</v>
      </c>
      <c r="I105" s="31"/>
      <c r="J105" s="31"/>
      <c r="K105" s="35" t="s">
        <v>4797</v>
      </c>
    </row>
    <row r="106" spans="2:11" x14ac:dyDescent="0.35">
      <c r="C106" s="58" t="s">
        <v>194</v>
      </c>
      <c r="D106" s="54"/>
      <c r="E106" s="6"/>
      <c r="F106" s="19"/>
      <c r="G106" s="63">
        <v>0</v>
      </c>
      <c r="H106" s="25" t="s">
        <v>4704</v>
      </c>
      <c r="I106" s="31"/>
      <c r="J106" s="31"/>
      <c r="K106" s="35"/>
    </row>
    <row r="107" spans="2:11" x14ac:dyDescent="0.35">
      <c r="C107" s="57"/>
      <c r="D107" s="54"/>
      <c r="E107" s="6"/>
      <c r="F107" s="19"/>
      <c r="G107" s="24"/>
      <c r="H107" s="24"/>
      <c r="I107" s="31"/>
      <c r="J107" s="31"/>
      <c r="K107" s="35"/>
    </row>
    <row r="108" spans="2:11" x14ac:dyDescent="0.35">
      <c r="C108" s="58" t="s">
        <v>5</v>
      </c>
      <c r="D108" s="54"/>
      <c r="E108" s="6"/>
      <c r="F108" s="19"/>
      <c r="G108" s="24"/>
      <c r="H108" s="24"/>
      <c r="I108" s="31"/>
      <c r="J108" s="31"/>
      <c r="K108" s="35"/>
    </row>
    <row r="109" spans="2:11" x14ac:dyDescent="0.35">
      <c r="C109" s="57"/>
      <c r="D109" s="54"/>
      <c r="E109" s="6"/>
      <c r="F109" s="19"/>
      <c r="G109" s="24"/>
      <c r="H109" s="24"/>
      <c r="I109" s="31"/>
      <c r="J109" s="31"/>
      <c r="K109" s="35"/>
    </row>
    <row r="110" spans="2:11" x14ac:dyDescent="0.35">
      <c r="C110" s="58" t="s">
        <v>6</v>
      </c>
      <c r="D110" s="54"/>
      <c r="E110" s="6"/>
      <c r="F110" s="19"/>
      <c r="G110" s="24" t="s">
        <v>2</v>
      </c>
      <c r="H110" s="24" t="s">
        <v>2</v>
      </c>
      <c r="I110" s="31"/>
      <c r="J110" s="31"/>
      <c r="K110" s="35"/>
    </row>
    <row r="111" spans="2:11" x14ac:dyDescent="0.35">
      <c r="C111" s="57"/>
      <c r="D111" s="54"/>
      <c r="E111" s="6"/>
      <c r="F111" s="19"/>
      <c r="G111" s="24"/>
      <c r="H111" s="24"/>
      <c r="I111" s="31"/>
      <c r="J111" s="31"/>
      <c r="K111" s="35"/>
    </row>
    <row r="112" spans="2:11" x14ac:dyDescent="0.35">
      <c r="C112" s="58" t="s">
        <v>7</v>
      </c>
      <c r="D112" s="54"/>
      <c r="E112" s="6"/>
      <c r="F112" s="19"/>
      <c r="G112" s="24" t="s">
        <v>2</v>
      </c>
      <c r="H112" s="24" t="s">
        <v>2</v>
      </c>
      <c r="I112" s="31"/>
      <c r="J112" s="31"/>
      <c r="K112" s="35"/>
    </row>
    <row r="113" spans="1:11" x14ac:dyDescent="0.35">
      <c r="C113" s="57"/>
      <c r="D113" s="54"/>
      <c r="E113" s="6"/>
      <c r="F113" s="19"/>
      <c r="G113" s="24"/>
      <c r="H113" s="24"/>
      <c r="I113" s="31"/>
      <c r="J113" s="31"/>
      <c r="K113" s="35"/>
    </row>
    <row r="114" spans="1:11" x14ac:dyDescent="0.35">
      <c r="C114" s="58" t="s">
        <v>8</v>
      </c>
      <c r="D114" s="54"/>
      <c r="E114" s="6"/>
      <c r="F114" s="19"/>
      <c r="G114" s="24" t="s">
        <v>2</v>
      </c>
      <c r="H114" s="24" t="s">
        <v>2</v>
      </c>
      <c r="I114" s="31"/>
      <c r="J114" s="31"/>
      <c r="K114" s="35"/>
    </row>
    <row r="115" spans="1:11" x14ac:dyDescent="0.35">
      <c r="C115" s="57"/>
      <c r="D115" s="54"/>
      <c r="E115" s="6"/>
      <c r="F115" s="19"/>
      <c r="G115" s="24"/>
      <c r="H115" s="24"/>
      <c r="I115" s="31"/>
      <c r="J115" s="31"/>
      <c r="K115" s="35"/>
    </row>
    <row r="116" spans="1:11" x14ac:dyDescent="0.35">
      <c r="C116" s="58" t="s">
        <v>9</v>
      </c>
      <c r="D116" s="54"/>
      <c r="E116" s="6"/>
      <c r="F116" s="19"/>
      <c r="G116" s="24" t="s">
        <v>2</v>
      </c>
      <c r="H116" s="24" t="s">
        <v>2</v>
      </c>
      <c r="I116" s="31"/>
      <c r="J116" s="31"/>
      <c r="K116" s="35"/>
    </row>
    <row r="117" spans="1:11" x14ac:dyDescent="0.35">
      <c r="C117" s="57"/>
      <c r="D117" s="54"/>
      <c r="E117" s="6"/>
      <c r="F117" s="19"/>
      <c r="G117" s="24"/>
      <c r="H117" s="24"/>
      <c r="I117" s="31"/>
      <c r="J117" s="31"/>
      <c r="K117" s="35"/>
    </row>
    <row r="118" spans="1:11" x14ac:dyDescent="0.35">
      <c r="C118" s="58" t="s">
        <v>10</v>
      </c>
      <c r="D118" s="54"/>
      <c r="E118" s="6"/>
      <c r="F118" s="19"/>
      <c r="G118" s="24" t="s">
        <v>2</v>
      </c>
      <c r="H118" s="24" t="s">
        <v>2</v>
      </c>
      <c r="I118" s="31"/>
      <c r="J118" s="31"/>
      <c r="K118" s="35"/>
    </row>
    <row r="119" spans="1:11" x14ac:dyDescent="0.35">
      <c r="C119" s="57"/>
      <c r="D119" s="54"/>
      <c r="E119" s="6"/>
      <c r="F119" s="19"/>
      <c r="G119" s="24"/>
      <c r="H119" s="24"/>
      <c r="I119" s="31"/>
      <c r="J119" s="31"/>
      <c r="K119" s="35"/>
    </row>
    <row r="120" spans="1:11" x14ac:dyDescent="0.35">
      <c r="C120" s="58" t="s">
        <v>11</v>
      </c>
      <c r="D120" s="54"/>
      <c r="E120" s="6"/>
      <c r="F120" s="19"/>
      <c r="G120" s="24" t="s">
        <v>2</v>
      </c>
      <c r="H120" s="24" t="s">
        <v>2</v>
      </c>
      <c r="I120" s="31"/>
      <c r="J120" s="31"/>
      <c r="K120" s="35"/>
    </row>
    <row r="121" spans="1:11" x14ac:dyDescent="0.35">
      <c r="C121" s="57"/>
      <c r="D121" s="54"/>
      <c r="E121" s="6"/>
      <c r="F121" s="19"/>
      <c r="G121" s="24"/>
      <c r="H121" s="24"/>
      <c r="I121" s="31"/>
      <c r="J121" s="31"/>
      <c r="K121" s="35"/>
    </row>
    <row r="122" spans="1:11" x14ac:dyDescent="0.35">
      <c r="A122" s="10"/>
      <c r="B122" s="28"/>
      <c r="C122" s="58" t="s">
        <v>13</v>
      </c>
      <c r="D122" s="54"/>
      <c r="E122" s="6"/>
      <c r="F122" s="19"/>
      <c r="G122" s="24"/>
      <c r="H122" s="24"/>
      <c r="I122" s="31"/>
      <c r="J122" s="31"/>
      <c r="K122" s="35"/>
    </row>
    <row r="123" spans="1:11" x14ac:dyDescent="0.35">
      <c r="A123" s="28"/>
      <c r="B123" s="28"/>
      <c r="C123" s="58" t="s">
        <v>14</v>
      </c>
      <c r="D123" s="54"/>
      <c r="E123" s="6"/>
      <c r="F123" s="19"/>
      <c r="G123" s="24" t="s">
        <v>2</v>
      </c>
      <c r="H123" s="24" t="s">
        <v>2</v>
      </c>
      <c r="I123" s="31"/>
      <c r="J123" s="31"/>
      <c r="K123" s="35"/>
    </row>
    <row r="124" spans="1:11" x14ac:dyDescent="0.35">
      <c r="A124" s="28"/>
      <c r="B124" s="28"/>
      <c r="C124" s="58"/>
      <c r="D124" s="54"/>
      <c r="E124" s="6"/>
      <c r="F124" s="19"/>
      <c r="G124" s="24"/>
      <c r="H124" s="24"/>
      <c r="I124" s="31"/>
      <c r="J124" s="31"/>
      <c r="K124" s="35"/>
    </row>
    <row r="125" spans="1:11" x14ac:dyDescent="0.35">
      <c r="A125" s="28"/>
      <c r="B125" s="28"/>
      <c r="C125" s="58" t="s">
        <v>15</v>
      </c>
      <c r="D125" s="54"/>
      <c r="E125" s="6"/>
      <c r="F125" s="19"/>
      <c r="G125" s="24" t="s">
        <v>2</v>
      </c>
      <c r="H125" s="24" t="s">
        <v>2</v>
      </c>
      <c r="I125" s="31"/>
      <c r="J125" s="31"/>
      <c r="K125" s="35"/>
    </row>
    <row r="126" spans="1:11" x14ac:dyDescent="0.35">
      <c r="A126" s="28"/>
      <c r="B126" s="28"/>
      <c r="C126" s="58"/>
      <c r="D126" s="54"/>
      <c r="E126" s="6"/>
      <c r="F126" s="19"/>
      <c r="G126" s="24"/>
      <c r="H126" s="24"/>
      <c r="I126" s="31"/>
      <c r="J126" s="31"/>
      <c r="K126" s="35"/>
    </row>
    <row r="127" spans="1:11" x14ac:dyDescent="0.35">
      <c r="C127" s="59" t="s">
        <v>16</v>
      </c>
      <c r="D127" s="54"/>
      <c r="E127" s="6"/>
      <c r="F127" s="19"/>
      <c r="G127" s="24"/>
      <c r="H127" s="24"/>
      <c r="I127" s="31"/>
      <c r="J127" s="31"/>
      <c r="K127" s="35"/>
    </row>
    <row r="128" spans="1:11" x14ac:dyDescent="0.35">
      <c r="B128" s="8" t="s">
        <v>443</v>
      </c>
      <c r="C128" s="60" t="s">
        <v>444</v>
      </c>
      <c r="D128" s="54" t="s">
        <v>445</v>
      </c>
      <c r="E128" s="6" t="s">
        <v>205</v>
      </c>
      <c r="F128" s="19">
        <v>7000000</v>
      </c>
      <c r="G128" s="24">
        <v>6935.78</v>
      </c>
      <c r="H128" s="24">
        <v>0.17</v>
      </c>
      <c r="I128" s="31">
        <v>5.3651999999999997</v>
      </c>
      <c r="J128" s="31"/>
      <c r="K128" s="35"/>
    </row>
    <row r="129" spans="1:11" x14ac:dyDescent="0.35">
      <c r="B129" s="8" t="s">
        <v>202</v>
      </c>
      <c r="C129" s="60" t="s">
        <v>203</v>
      </c>
      <c r="D129" s="54" t="s">
        <v>204</v>
      </c>
      <c r="E129" s="6" t="s">
        <v>205</v>
      </c>
      <c r="F129" s="19">
        <v>3500000</v>
      </c>
      <c r="G129" s="24">
        <v>3475.06</v>
      </c>
      <c r="H129" s="24">
        <v>0.09</v>
      </c>
      <c r="I129" s="31">
        <v>5.3459000000000003</v>
      </c>
      <c r="J129" s="31"/>
      <c r="K129" s="35"/>
    </row>
    <row r="130" spans="1:11" x14ac:dyDescent="0.35">
      <c r="C130" s="58" t="s">
        <v>194</v>
      </c>
      <c r="D130" s="54"/>
      <c r="E130" s="6"/>
      <c r="F130" s="19"/>
      <c r="G130" s="25">
        <v>10410.84</v>
      </c>
      <c r="H130" s="25">
        <v>0.26</v>
      </c>
      <c r="I130" s="31"/>
      <c r="J130" s="31"/>
      <c r="K130" s="35"/>
    </row>
    <row r="131" spans="1:11" x14ac:dyDescent="0.35">
      <c r="C131" s="57"/>
      <c r="D131" s="54"/>
      <c r="E131" s="6"/>
      <c r="F131" s="19"/>
      <c r="G131" s="24"/>
      <c r="H131" s="24"/>
      <c r="I131" s="31"/>
      <c r="J131" s="31"/>
      <c r="K131" s="35"/>
    </row>
    <row r="132" spans="1:11" x14ac:dyDescent="0.35">
      <c r="C132" s="58" t="s">
        <v>17</v>
      </c>
      <c r="D132" s="54"/>
      <c r="E132" s="6"/>
      <c r="F132" s="19"/>
      <c r="G132" s="24" t="s">
        <v>2</v>
      </c>
      <c r="H132" s="24" t="s">
        <v>2</v>
      </c>
      <c r="I132" s="31"/>
      <c r="J132" s="31"/>
      <c r="K132" s="35"/>
    </row>
    <row r="133" spans="1:11" x14ac:dyDescent="0.35">
      <c r="C133" s="57"/>
      <c r="D133" s="54"/>
      <c r="E133" s="6"/>
      <c r="F133" s="19"/>
      <c r="G133" s="24"/>
      <c r="H133" s="24"/>
      <c r="I133" s="31"/>
      <c r="J133" s="31"/>
      <c r="K133" s="35"/>
    </row>
    <row r="134" spans="1:11" x14ac:dyDescent="0.35">
      <c r="C134" s="58" t="s">
        <v>18</v>
      </c>
      <c r="D134" s="54"/>
      <c r="E134" s="6"/>
      <c r="F134" s="19"/>
      <c r="G134" s="24" t="s">
        <v>2</v>
      </c>
      <c r="H134" s="24" t="s">
        <v>2</v>
      </c>
      <c r="I134" s="31"/>
      <c r="J134" s="31"/>
      <c r="K134" s="35"/>
    </row>
    <row r="135" spans="1:11" x14ac:dyDescent="0.35">
      <c r="C135" s="57"/>
      <c r="D135" s="54"/>
      <c r="E135" s="6"/>
      <c r="F135" s="19"/>
      <c r="G135" s="24"/>
      <c r="H135" s="24"/>
      <c r="I135" s="31"/>
      <c r="J135" s="31"/>
      <c r="K135" s="35"/>
    </row>
    <row r="136" spans="1:11" x14ac:dyDescent="0.35">
      <c r="A136" s="10"/>
      <c r="B136" s="28"/>
      <c r="C136" s="58" t="s">
        <v>19</v>
      </c>
      <c r="D136" s="54"/>
      <c r="E136" s="6"/>
      <c r="F136" s="19"/>
      <c r="G136" s="24"/>
      <c r="H136" s="24"/>
      <c r="I136" s="31"/>
      <c r="J136" s="31"/>
      <c r="K136" s="35"/>
    </row>
    <row r="137" spans="1:11" x14ac:dyDescent="0.35">
      <c r="A137" s="28"/>
      <c r="B137" s="28"/>
      <c r="C137" s="58" t="s">
        <v>20</v>
      </c>
      <c r="D137" s="54"/>
      <c r="E137" s="6"/>
      <c r="F137" s="19"/>
      <c r="G137" s="24" t="s">
        <v>2</v>
      </c>
      <c r="H137" s="24" t="s">
        <v>2</v>
      </c>
      <c r="I137" s="31"/>
      <c r="J137" s="31"/>
      <c r="K137" s="35"/>
    </row>
    <row r="138" spans="1:11" x14ac:dyDescent="0.35">
      <c r="A138" s="28"/>
      <c r="B138" s="28"/>
      <c r="C138" s="58"/>
      <c r="D138" s="54"/>
      <c r="E138" s="6"/>
      <c r="F138" s="19"/>
      <c r="G138" s="24"/>
      <c r="H138" s="24"/>
      <c r="I138" s="31"/>
      <c r="J138" s="31"/>
      <c r="K138" s="35"/>
    </row>
    <row r="139" spans="1:11" x14ac:dyDescent="0.35">
      <c r="A139" s="28"/>
      <c r="B139" s="28"/>
      <c r="C139" s="58" t="s">
        <v>21</v>
      </c>
      <c r="D139" s="54"/>
      <c r="E139" s="6"/>
      <c r="F139" s="19"/>
      <c r="G139" s="24" t="s">
        <v>2</v>
      </c>
      <c r="H139" s="24" t="s">
        <v>2</v>
      </c>
      <c r="I139" s="31"/>
      <c r="J139" s="31"/>
      <c r="K139" s="35"/>
    </row>
    <row r="140" spans="1:11" x14ac:dyDescent="0.35">
      <c r="A140" s="28"/>
      <c r="B140" s="28"/>
      <c r="C140" s="58"/>
      <c r="D140" s="54"/>
      <c r="E140" s="6"/>
      <c r="F140" s="19"/>
      <c r="G140" s="24"/>
      <c r="H140" s="24"/>
      <c r="I140" s="31"/>
      <c r="J140" s="31"/>
      <c r="K140" s="35"/>
    </row>
    <row r="141" spans="1:11" x14ac:dyDescent="0.35">
      <c r="A141" s="28"/>
      <c r="B141" s="28"/>
      <c r="C141" s="58" t="s">
        <v>22</v>
      </c>
      <c r="D141" s="54"/>
      <c r="E141" s="6"/>
      <c r="F141" s="19"/>
      <c r="G141" s="24" t="s">
        <v>2</v>
      </c>
      <c r="H141" s="24" t="s">
        <v>2</v>
      </c>
      <c r="I141" s="31"/>
      <c r="J141" s="31"/>
      <c r="K141" s="35"/>
    </row>
    <row r="142" spans="1:11" x14ac:dyDescent="0.35">
      <c r="A142" s="28"/>
      <c r="B142" s="28"/>
      <c r="C142" s="58"/>
      <c r="D142" s="54"/>
      <c r="E142" s="6"/>
      <c r="F142" s="19"/>
      <c r="G142" s="24"/>
      <c r="H142" s="24"/>
      <c r="I142" s="31"/>
      <c r="J142" s="31"/>
      <c r="K142" s="35"/>
    </row>
    <row r="143" spans="1:11" x14ac:dyDescent="0.35">
      <c r="A143" s="28"/>
      <c r="B143" s="28"/>
      <c r="C143" s="58" t="s">
        <v>23</v>
      </c>
      <c r="D143" s="54"/>
      <c r="E143" s="6"/>
      <c r="F143" s="19"/>
      <c r="G143" s="24" t="s">
        <v>2</v>
      </c>
      <c r="H143" s="24" t="s">
        <v>2</v>
      </c>
      <c r="I143" s="31"/>
      <c r="J143" s="31"/>
      <c r="K143" s="35"/>
    </row>
    <row r="144" spans="1:11" x14ac:dyDescent="0.35">
      <c r="A144" s="28"/>
      <c r="B144" s="28"/>
      <c r="C144" s="58"/>
      <c r="D144" s="54"/>
      <c r="E144" s="6"/>
      <c r="F144" s="19"/>
      <c r="G144" s="24"/>
      <c r="H144" s="24"/>
      <c r="I144" s="31"/>
      <c r="J144" s="31"/>
      <c r="K144" s="35"/>
    </row>
    <row r="145" spans="1:54" x14ac:dyDescent="0.35">
      <c r="C145" s="59" t="s">
        <v>24</v>
      </c>
      <c r="D145" s="54"/>
      <c r="E145" s="6"/>
      <c r="F145" s="19"/>
      <c r="G145" s="24"/>
      <c r="H145" s="24"/>
      <c r="I145" s="31"/>
      <c r="J145" s="31"/>
      <c r="K145" s="35"/>
    </row>
    <row r="146" spans="1:54" x14ac:dyDescent="0.35">
      <c r="B146" s="8" t="s">
        <v>206</v>
      </c>
      <c r="C146" s="60" t="s">
        <v>207</v>
      </c>
      <c r="D146" s="54"/>
      <c r="E146" s="6"/>
      <c r="F146" s="19"/>
      <c r="G146" s="24">
        <v>140406.78</v>
      </c>
      <c r="H146" s="24">
        <v>3.47</v>
      </c>
      <c r="I146" s="31"/>
      <c r="J146" s="31"/>
      <c r="K146" s="35"/>
    </row>
    <row r="147" spans="1:54" x14ac:dyDescent="0.35">
      <c r="C147" s="58" t="s">
        <v>194</v>
      </c>
      <c r="D147" s="54"/>
      <c r="E147" s="6"/>
      <c r="F147" s="19"/>
      <c r="G147" s="25">
        <v>140406.78</v>
      </c>
      <c r="H147" s="25">
        <v>3.47</v>
      </c>
      <c r="I147" s="31"/>
      <c r="J147" s="31"/>
      <c r="K147" s="35"/>
    </row>
    <row r="148" spans="1:54" x14ac:dyDescent="0.35">
      <c r="C148" s="57"/>
      <c r="D148" s="54"/>
      <c r="E148" s="6"/>
      <c r="F148" s="19"/>
      <c r="G148" s="24"/>
      <c r="H148" s="24"/>
      <c r="I148" s="31"/>
      <c r="J148" s="31"/>
      <c r="K148" s="35"/>
    </row>
    <row r="149" spans="1:54" x14ac:dyDescent="0.35">
      <c r="A149" s="10"/>
      <c r="B149" s="28"/>
      <c r="C149" s="58" t="s">
        <v>25</v>
      </c>
      <c r="D149" s="54"/>
      <c r="E149" s="6"/>
      <c r="F149" s="19"/>
      <c r="G149" s="24"/>
      <c r="H149" s="24"/>
      <c r="I149" s="31"/>
      <c r="J149" s="31"/>
      <c r="K149" s="35"/>
    </row>
    <row r="150" spans="1:54" s="2" customFormat="1" ht="13.5" x14ac:dyDescent="0.35">
      <c r="A150" s="28"/>
      <c r="B150" s="28"/>
      <c r="C150" s="57" t="s">
        <v>4703</v>
      </c>
      <c r="D150" s="54"/>
      <c r="E150" s="6"/>
      <c r="F150" s="19"/>
      <c r="G150" s="24">
        <v>700</v>
      </c>
      <c r="H150" s="24">
        <v>0.02</v>
      </c>
      <c r="I150" s="31"/>
      <c r="J150" s="31"/>
      <c r="K150" s="35"/>
      <c r="L150" s="3"/>
      <c r="AI150" s="3"/>
      <c r="AV150" s="3"/>
      <c r="AX150" s="3"/>
      <c r="BB150" s="3"/>
    </row>
    <row r="151" spans="1:54" x14ac:dyDescent="0.35">
      <c r="B151" s="8"/>
      <c r="C151" s="60" t="s">
        <v>208</v>
      </c>
      <c r="D151" s="54"/>
      <c r="E151" s="6"/>
      <c r="F151" s="19"/>
      <c r="G151" s="24">
        <v>-25617.87</v>
      </c>
      <c r="H151" s="24">
        <v>-0.66</v>
      </c>
      <c r="I151" s="31"/>
      <c r="J151" s="31"/>
      <c r="K151" s="35"/>
    </row>
    <row r="152" spans="1:54" x14ac:dyDescent="0.35">
      <c r="C152" s="58" t="s">
        <v>194</v>
      </c>
      <c r="D152" s="54"/>
      <c r="E152" s="6"/>
      <c r="F152" s="19"/>
      <c r="G152" s="25">
        <v>-24917.87</v>
      </c>
      <c r="H152" s="25">
        <v>-0.64</v>
      </c>
      <c r="I152" s="31"/>
      <c r="J152" s="31"/>
      <c r="K152" s="35"/>
    </row>
    <row r="153" spans="1:54" x14ac:dyDescent="0.35">
      <c r="C153" s="57"/>
      <c r="D153" s="54"/>
      <c r="E153" s="6"/>
      <c r="F153" s="19"/>
      <c r="G153" s="24"/>
      <c r="H153" s="24"/>
      <c r="I153" s="31"/>
      <c r="J153" s="31"/>
      <c r="K153" s="35"/>
    </row>
    <row r="154" spans="1:54" x14ac:dyDescent="0.35">
      <c r="C154" s="61" t="s">
        <v>209</v>
      </c>
      <c r="D154" s="55"/>
      <c r="E154" s="5"/>
      <c r="F154" s="20"/>
      <c r="G154" s="26">
        <v>4049852.62</v>
      </c>
      <c r="H154" s="26">
        <v>100</v>
      </c>
      <c r="I154" s="32"/>
      <c r="J154" s="32"/>
      <c r="K154" s="36"/>
    </row>
    <row r="156" spans="1:54" s="50" customFormat="1" ht="15" x14ac:dyDescent="0.4">
      <c r="C156" s="50" t="s">
        <v>4380</v>
      </c>
      <c r="F156" s="51"/>
      <c r="G156" s="51"/>
      <c r="H156" s="51"/>
    </row>
    <row r="157" spans="1:54" s="42" customFormat="1" ht="27" x14ac:dyDescent="0.35">
      <c r="B157" s="43"/>
      <c r="C157" s="43" t="s">
        <v>4375</v>
      </c>
      <c r="D157" s="43" t="s">
        <v>4376</v>
      </c>
      <c r="E157" s="43" t="s">
        <v>4377</v>
      </c>
      <c r="F157" s="44" t="s">
        <v>34</v>
      </c>
      <c r="G157" s="45" t="s">
        <v>4378</v>
      </c>
      <c r="H157" s="44" t="s">
        <v>36</v>
      </c>
      <c r="I157" s="43" t="s">
        <v>39</v>
      </c>
    </row>
    <row r="158" spans="1:54" s="42" customFormat="1" ht="13.5" x14ac:dyDescent="0.35">
      <c r="B158" s="43"/>
      <c r="C158" s="43" t="s">
        <v>4373</v>
      </c>
      <c r="D158" s="43"/>
      <c r="E158" s="43"/>
      <c r="F158" s="44"/>
      <c r="G158" s="45"/>
      <c r="H158" s="44"/>
      <c r="I158" s="43"/>
    </row>
    <row r="159" spans="1:54" s="2" customFormat="1" ht="13.5" x14ac:dyDescent="0.35">
      <c r="B159" s="46">
        <v>2224212</v>
      </c>
      <c r="C159" s="46" t="s">
        <v>4701</v>
      </c>
      <c r="D159" s="46" t="s">
        <v>4369</v>
      </c>
      <c r="E159" s="46" t="s">
        <v>69</v>
      </c>
      <c r="F159" s="47">
        <v>350700</v>
      </c>
      <c r="G159" s="47">
        <v>13980.655500000001</v>
      </c>
      <c r="H159" s="47">
        <v>0.35</v>
      </c>
      <c r="I159" s="46"/>
    </row>
    <row r="160" spans="1:54" s="1" customFormat="1" ht="13.5" x14ac:dyDescent="0.35">
      <c r="B160" s="48"/>
      <c r="C160" s="48" t="s">
        <v>4379</v>
      </c>
      <c r="D160" s="48"/>
      <c r="E160" s="48"/>
      <c r="F160" s="49"/>
      <c r="G160" s="49">
        <v>13980.655500000001</v>
      </c>
      <c r="H160" s="49">
        <v>0.35</v>
      </c>
      <c r="I160" s="48"/>
    </row>
    <row r="162" spans="3:11" x14ac:dyDescent="0.35">
      <c r="C162" s="1" t="s">
        <v>210</v>
      </c>
    </row>
    <row r="163" spans="3:11" x14ac:dyDescent="0.35">
      <c r="C163" s="37" t="s">
        <v>211</v>
      </c>
      <c r="D163" s="37"/>
      <c r="E163" s="37"/>
      <c r="F163" s="37"/>
      <c r="G163" s="37"/>
      <c r="H163" s="37"/>
      <c r="I163" s="37"/>
      <c r="J163" s="37"/>
      <c r="K163" s="37"/>
    </row>
    <row r="164" spans="3:11" x14ac:dyDescent="0.35">
      <c r="C164" s="2" t="s">
        <v>212</v>
      </c>
    </row>
    <row r="165" spans="3:11" x14ac:dyDescent="0.35">
      <c r="C165" s="2" t="s">
        <v>213</v>
      </c>
    </row>
    <row r="166" spans="3:11" ht="30" customHeight="1" x14ac:dyDescent="0.35">
      <c r="C166" s="218" t="s">
        <v>214</v>
      </c>
      <c r="D166" s="219"/>
      <c r="E166" s="219"/>
      <c r="F166" s="219"/>
      <c r="G166" s="219"/>
      <c r="H166" s="219"/>
      <c r="I166" s="219"/>
      <c r="J166" s="219"/>
      <c r="K166" s="219"/>
    </row>
    <row r="167" spans="3:11" x14ac:dyDescent="0.35">
      <c r="C167" s="2" t="s">
        <v>215</v>
      </c>
    </row>
    <row r="168" spans="3:11" x14ac:dyDescent="0.35">
      <c r="C168" s="2" t="s">
        <v>4725</v>
      </c>
    </row>
    <row r="170" spans="3:11" x14ac:dyDescent="0.35">
      <c r="C170" s="2" t="s">
        <v>4813</v>
      </c>
      <c r="E170" s="2" t="s">
        <v>2</v>
      </c>
    </row>
    <row r="172" spans="3:11" x14ac:dyDescent="0.35">
      <c r="C172" s="2" t="s">
        <v>4814</v>
      </c>
      <c r="E172" s="93" t="s">
        <v>4923</v>
      </c>
      <c r="F172" s="94">
        <v>0</v>
      </c>
    </row>
    <row r="174" spans="3:11" x14ac:dyDescent="0.35">
      <c r="C174" s="2" t="s">
        <v>4918</v>
      </c>
    </row>
    <row r="176" spans="3:11" x14ac:dyDescent="0.35">
      <c r="C176" s="2" t="s">
        <v>4919</v>
      </c>
    </row>
    <row r="177" spans="1:256" s="79" customFormat="1" ht="35.25" customHeight="1" x14ac:dyDescent="0.35">
      <c r="A177" s="75"/>
      <c r="B177" s="75"/>
      <c r="C177" s="80" t="s">
        <v>4820</v>
      </c>
      <c r="D177" s="84" t="s">
        <v>4821</v>
      </c>
      <c r="E177" s="84" t="s">
        <v>4822</v>
      </c>
      <c r="F177" s="76"/>
      <c r="G177" s="77"/>
      <c r="H177" s="77"/>
      <c r="I177" s="77"/>
      <c r="J177" s="77"/>
      <c r="K177" s="78"/>
      <c r="L177" s="78"/>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8"/>
      <c r="AJ177" s="75"/>
      <c r="AK177" s="75"/>
      <c r="AL177" s="75"/>
      <c r="AM177" s="75"/>
      <c r="AN177" s="75"/>
      <c r="AO177" s="75"/>
      <c r="AP177" s="75"/>
      <c r="AQ177" s="75"/>
      <c r="AR177" s="75"/>
      <c r="AS177" s="75"/>
      <c r="AT177" s="75"/>
      <c r="AU177" s="75"/>
      <c r="AV177" s="78"/>
      <c r="AW177" s="75"/>
      <c r="AX177" s="78"/>
      <c r="AY177" s="75"/>
      <c r="AZ177" s="75"/>
      <c r="BA177" s="75"/>
      <c r="BB177" s="78"/>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c r="CA177" s="75"/>
      <c r="CB177" s="75"/>
      <c r="CC177" s="75"/>
      <c r="CD177" s="75"/>
      <c r="CE177" s="75"/>
      <c r="CF177" s="75"/>
      <c r="CG177" s="75"/>
      <c r="CH177" s="75"/>
      <c r="CI177" s="75"/>
      <c r="CJ177" s="75"/>
      <c r="CK177" s="75"/>
      <c r="CL177" s="75"/>
      <c r="CM177" s="75"/>
      <c r="CN177" s="75"/>
      <c r="CO177" s="75"/>
      <c r="CP177" s="75"/>
      <c r="CQ177" s="75"/>
      <c r="CR177" s="75"/>
      <c r="CS177" s="75"/>
      <c r="CT177" s="75"/>
      <c r="CU177" s="75"/>
      <c r="CV177" s="75"/>
      <c r="CW177" s="75"/>
      <c r="CX177" s="75"/>
      <c r="CY177" s="75"/>
      <c r="CZ177" s="75"/>
      <c r="DA177" s="75"/>
      <c r="DB177" s="75"/>
      <c r="DC177" s="75"/>
      <c r="DD177" s="75"/>
      <c r="DE177" s="75"/>
      <c r="DF177" s="75"/>
      <c r="DG177" s="75"/>
      <c r="DH177" s="75"/>
      <c r="DI177" s="75"/>
      <c r="DJ177" s="75"/>
      <c r="DK177" s="75"/>
      <c r="DL177" s="75"/>
      <c r="DM177" s="75"/>
      <c r="DN177" s="75"/>
      <c r="DO177" s="75"/>
      <c r="DP177" s="75"/>
      <c r="DQ177" s="75"/>
      <c r="DR177" s="75"/>
      <c r="DS177" s="75"/>
      <c r="DT177" s="75"/>
      <c r="DU177" s="75"/>
      <c r="DV177" s="75"/>
      <c r="DW177" s="75"/>
      <c r="DX177" s="75"/>
      <c r="DY177" s="75"/>
      <c r="DZ177" s="75"/>
      <c r="EA177" s="75"/>
      <c r="EB177" s="75"/>
      <c r="EC177" s="75"/>
      <c r="ED177" s="75"/>
      <c r="EE177" s="75"/>
      <c r="EF177" s="75"/>
      <c r="EG177" s="75"/>
      <c r="EH177" s="75"/>
      <c r="EI177" s="75"/>
      <c r="EJ177" s="75"/>
      <c r="EK177" s="75"/>
      <c r="EL177" s="75"/>
      <c r="EM177" s="75"/>
      <c r="EN177" s="75"/>
      <c r="EO177" s="75"/>
      <c r="EP177" s="75"/>
      <c r="EQ177" s="75"/>
      <c r="ER177" s="75"/>
      <c r="ES177" s="75"/>
      <c r="ET177" s="75"/>
      <c r="EU177" s="75"/>
      <c r="EV177" s="75"/>
      <c r="EW177" s="75"/>
      <c r="EX177" s="75"/>
      <c r="EY177" s="75"/>
      <c r="EZ177" s="75"/>
      <c r="FA177" s="75"/>
      <c r="FB177" s="75"/>
      <c r="FC177" s="75"/>
      <c r="FD177" s="75"/>
      <c r="FE177" s="75"/>
      <c r="FF177" s="75"/>
      <c r="FG177" s="75"/>
      <c r="FH177" s="75"/>
      <c r="FI177" s="75"/>
      <c r="FJ177" s="75"/>
      <c r="FK177" s="75"/>
      <c r="FL177" s="75"/>
      <c r="FM177" s="75"/>
      <c r="FN177" s="75"/>
      <c r="FO177" s="75"/>
      <c r="FP177" s="75"/>
      <c r="FQ177" s="75"/>
      <c r="FR177" s="75"/>
      <c r="FS177" s="75"/>
      <c r="FT177" s="75"/>
      <c r="FU177" s="75"/>
      <c r="FV177" s="75"/>
      <c r="FW177" s="75"/>
      <c r="FX177" s="75"/>
      <c r="FY177" s="75"/>
      <c r="FZ177" s="75"/>
      <c r="GA177" s="75"/>
      <c r="GB177" s="75"/>
      <c r="GC177" s="75"/>
      <c r="GD177" s="75"/>
      <c r="GE177" s="75"/>
      <c r="GF177" s="75"/>
      <c r="GG177" s="75"/>
      <c r="GH177" s="75"/>
      <c r="GI177" s="75"/>
      <c r="GJ177" s="75"/>
      <c r="GK177" s="75"/>
      <c r="GL177" s="75"/>
      <c r="GM177" s="75"/>
      <c r="GN177" s="75"/>
      <c r="GO177" s="75"/>
      <c r="GP177" s="75"/>
      <c r="GQ177" s="75"/>
      <c r="GR177" s="75"/>
      <c r="GS177" s="75"/>
      <c r="GT177" s="75"/>
      <c r="GU177" s="75"/>
      <c r="GV177" s="75"/>
      <c r="GW177" s="75"/>
      <c r="GX177" s="75"/>
      <c r="GY177" s="75"/>
      <c r="GZ177" s="75"/>
      <c r="HA177" s="75"/>
      <c r="HB177" s="75"/>
      <c r="HC177" s="75"/>
      <c r="HD177" s="75"/>
      <c r="HE177" s="75"/>
      <c r="HF177" s="75"/>
      <c r="HG177" s="75"/>
      <c r="HH177" s="75"/>
      <c r="HI177" s="75"/>
      <c r="HJ177" s="75"/>
      <c r="HK177" s="75"/>
      <c r="HL177" s="75"/>
      <c r="HM177" s="75"/>
      <c r="HN177" s="75"/>
      <c r="HO177" s="75"/>
      <c r="HP177" s="75"/>
      <c r="HQ177" s="75"/>
      <c r="HR177" s="75"/>
      <c r="HS177" s="75"/>
      <c r="HT177" s="75"/>
      <c r="HU177" s="75"/>
      <c r="HV177" s="75"/>
      <c r="HW177" s="75"/>
      <c r="HX177" s="75"/>
      <c r="HY177" s="75"/>
      <c r="HZ177" s="75"/>
      <c r="IA177" s="75"/>
      <c r="IB177" s="75"/>
      <c r="IC177" s="75"/>
      <c r="ID177" s="75"/>
      <c r="IE177" s="75"/>
      <c r="IF177" s="75"/>
      <c r="IG177" s="75"/>
      <c r="IH177" s="75"/>
      <c r="II177" s="75"/>
      <c r="IJ177" s="75"/>
      <c r="IK177" s="75"/>
      <c r="IL177" s="75"/>
      <c r="IM177" s="75"/>
      <c r="IN177" s="75"/>
      <c r="IO177" s="75"/>
      <c r="IP177" s="75"/>
      <c r="IQ177" s="75"/>
      <c r="IR177" s="75"/>
      <c r="IS177" s="75"/>
      <c r="IT177" s="75"/>
      <c r="IU177" s="75"/>
      <c r="IV177" s="75"/>
    </row>
    <row r="178" spans="1:256" s="79" customFormat="1" x14ac:dyDescent="0.35">
      <c r="A178" s="75"/>
      <c r="B178" s="75"/>
      <c r="C178" s="82" t="s">
        <v>4823</v>
      </c>
      <c r="D178" s="85">
        <v>294.29660000000001</v>
      </c>
      <c r="E178" s="85">
        <v>277.84989999999999</v>
      </c>
      <c r="F178" s="76"/>
      <c r="G178" s="77"/>
      <c r="H178" s="77"/>
      <c r="I178" s="77"/>
      <c r="J178" s="77"/>
      <c r="K178" s="78"/>
      <c r="L178" s="78"/>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8"/>
      <c r="AJ178" s="75"/>
      <c r="AK178" s="75"/>
      <c r="AL178" s="75"/>
      <c r="AM178" s="75"/>
      <c r="AN178" s="75"/>
      <c r="AO178" s="75"/>
      <c r="AP178" s="75"/>
      <c r="AQ178" s="75"/>
      <c r="AR178" s="75"/>
      <c r="AS178" s="75"/>
      <c r="AT178" s="75"/>
      <c r="AU178" s="75"/>
      <c r="AV178" s="78"/>
      <c r="AW178" s="75"/>
      <c r="AX178" s="78"/>
      <c r="AY178" s="75"/>
      <c r="AZ178" s="75"/>
      <c r="BA178" s="75"/>
      <c r="BB178" s="78"/>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c r="CA178" s="75"/>
      <c r="CB178" s="75"/>
      <c r="CC178" s="75"/>
      <c r="CD178" s="75"/>
      <c r="CE178" s="75"/>
      <c r="CF178" s="75"/>
      <c r="CG178" s="75"/>
      <c r="CH178" s="75"/>
      <c r="CI178" s="75"/>
      <c r="CJ178" s="75"/>
      <c r="CK178" s="75"/>
      <c r="CL178" s="75"/>
      <c r="CM178" s="75"/>
      <c r="CN178" s="75"/>
      <c r="CO178" s="75"/>
      <c r="CP178" s="75"/>
      <c r="CQ178" s="75"/>
      <c r="CR178" s="75"/>
      <c r="CS178" s="75"/>
      <c r="CT178" s="75"/>
      <c r="CU178" s="75"/>
      <c r="CV178" s="75"/>
      <c r="CW178" s="75"/>
      <c r="CX178" s="75"/>
      <c r="CY178" s="75"/>
      <c r="CZ178" s="75"/>
      <c r="DA178" s="75"/>
      <c r="DB178" s="75"/>
      <c r="DC178" s="75"/>
      <c r="DD178" s="75"/>
      <c r="DE178" s="75"/>
      <c r="DF178" s="75"/>
      <c r="DG178" s="75"/>
      <c r="DH178" s="75"/>
      <c r="DI178" s="75"/>
      <c r="DJ178" s="75"/>
      <c r="DK178" s="75"/>
      <c r="DL178" s="75"/>
      <c r="DM178" s="75"/>
      <c r="DN178" s="75"/>
      <c r="DO178" s="75"/>
      <c r="DP178" s="75"/>
      <c r="DQ178" s="75"/>
      <c r="DR178" s="75"/>
      <c r="DS178" s="75"/>
      <c r="DT178" s="75"/>
      <c r="DU178" s="75"/>
      <c r="DV178" s="75"/>
      <c r="DW178" s="75"/>
      <c r="DX178" s="75"/>
      <c r="DY178" s="75"/>
      <c r="DZ178" s="75"/>
      <c r="EA178" s="75"/>
      <c r="EB178" s="75"/>
      <c r="EC178" s="75"/>
      <c r="ED178" s="75"/>
      <c r="EE178" s="75"/>
      <c r="EF178" s="75"/>
      <c r="EG178" s="75"/>
      <c r="EH178" s="75"/>
      <c r="EI178" s="75"/>
      <c r="EJ178" s="75"/>
      <c r="EK178" s="75"/>
      <c r="EL178" s="75"/>
      <c r="EM178" s="75"/>
      <c r="EN178" s="75"/>
      <c r="EO178" s="75"/>
      <c r="EP178" s="75"/>
      <c r="EQ178" s="75"/>
      <c r="ER178" s="75"/>
      <c r="ES178" s="75"/>
      <c r="ET178" s="75"/>
      <c r="EU178" s="75"/>
      <c r="EV178" s="75"/>
      <c r="EW178" s="75"/>
      <c r="EX178" s="75"/>
      <c r="EY178" s="75"/>
      <c r="EZ178" s="75"/>
      <c r="FA178" s="75"/>
      <c r="FB178" s="75"/>
      <c r="FC178" s="75"/>
      <c r="FD178" s="75"/>
      <c r="FE178" s="75"/>
      <c r="FF178" s="75"/>
      <c r="FG178" s="75"/>
      <c r="FH178" s="75"/>
      <c r="FI178" s="75"/>
      <c r="FJ178" s="75"/>
      <c r="FK178" s="75"/>
      <c r="FL178" s="75"/>
      <c r="FM178" s="75"/>
      <c r="FN178" s="75"/>
      <c r="FO178" s="75"/>
      <c r="FP178" s="75"/>
      <c r="FQ178" s="75"/>
      <c r="FR178" s="75"/>
      <c r="FS178" s="75"/>
      <c r="FT178" s="75"/>
      <c r="FU178" s="75"/>
      <c r="FV178" s="75"/>
      <c r="FW178" s="75"/>
      <c r="FX178" s="75"/>
      <c r="FY178" s="75"/>
      <c r="FZ178" s="75"/>
      <c r="GA178" s="75"/>
      <c r="GB178" s="75"/>
      <c r="GC178" s="75"/>
      <c r="GD178" s="75"/>
      <c r="GE178" s="75"/>
      <c r="GF178" s="75"/>
      <c r="GG178" s="75"/>
      <c r="GH178" s="75"/>
      <c r="GI178" s="75"/>
      <c r="GJ178" s="75"/>
      <c r="GK178" s="75"/>
      <c r="GL178" s="75"/>
      <c r="GM178" s="75"/>
      <c r="GN178" s="75"/>
      <c r="GO178" s="75"/>
      <c r="GP178" s="75"/>
      <c r="GQ178" s="75"/>
      <c r="GR178" s="75"/>
      <c r="GS178" s="75"/>
      <c r="GT178" s="75"/>
      <c r="GU178" s="75"/>
      <c r="GV178" s="75"/>
      <c r="GW178" s="75"/>
      <c r="GX178" s="75"/>
      <c r="GY178" s="75"/>
      <c r="GZ178" s="75"/>
      <c r="HA178" s="75"/>
      <c r="HB178" s="75"/>
      <c r="HC178" s="75"/>
      <c r="HD178" s="75"/>
      <c r="HE178" s="75"/>
      <c r="HF178" s="75"/>
      <c r="HG178" s="75"/>
      <c r="HH178" s="75"/>
      <c r="HI178" s="75"/>
      <c r="HJ178" s="75"/>
      <c r="HK178" s="75"/>
      <c r="HL178" s="75"/>
      <c r="HM178" s="75"/>
      <c r="HN178" s="75"/>
      <c r="HO178" s="75"/>
      <c r="HP178" s="75"/>
      <c r="HQ178" s="75"/>
      <c r="HR178" s="75"/>
      <c r="HS178" s="75"/>
      <c r="HT178" s="75"/>
      <c r="HU178" s="75"/>
      <c r="HV178" s="75"/>
      <c r="HW178" s="75"/>
      <c r="HX178" s="75"/>
      <c r="HY178" s="75"/>
      <c r="HZ178" s="75"/>
      <c r="IA178" s="75"/>
      <c r="IB178" s="75"/>
      <c r="IC178" s="75"/>
      <c r="ID178" s="75"/>
      <c r="IE178" s="75"/>
      <c r="IF178" s="75"/>
      <c r="IG178" s="75"/>
      <c r="IH178" s="75"/>
      <c r="II178" s="75"/>
      <c r="IJ178" s="75"/>
      <c r="IK178" s="75"/>
      <c r="IL178" s="75"/>
      <c r="IM178" s="75"/>
      <c r="IN178" s="75"/>
      <c r="IO178" s="75"/>
      <c r="IP178" s="75"/>
      <c r="IQ178" s="75"/>
      <c r="IR178" s="75"/>
      <c r="IS178" s="75"/>
      <c r="IT178" s="75"/>
      <c r="IU178" s="75"/>
      <c r="IV178" s="75"/>
    </row>
    <row r="179" spans="1:256" s="79" customFormat="1" x14ac:dyDescent="0.35">
      <c r="A179" s="75"/>
      <c r="B179" s="75"/>
      <c r="C179" s="82" t="s">
        <v>4824</v>
      </c>
      <c r="D179" s="85">
        <v>651.40679999999998</v>
      </c>
      <c r="E179" s="85">
        <v>615.00340000000006</v>
      </c>
      <c r="F179" s="76"/>
      <c r="G179" s="77"/>
      <c r="H179" s="77"/>
      <c r="I179" s="77"/>
      <c r="J179" s="77"/>
      <c r="K179" s="78"/>
      <c r="L179" s="78"/>
      <c r="M179" s="75"/>
      <c r="N179" s="75"/>
      <c r="O179" s="75"/>
      <c r="P179" s="75"/>
      <c r="Q179" s="75"/>
      <c r="R179" s="75"/>
      <c r="S179" s="75"/>
      <c r="T179" s="75"/>
      <c r="U179" s="75"/>
      <c r="V179" s="75"/>
      <c r="W179" s="75"/>
      <c r="X179" s="75"/>
      <c r="Y179" s="75"/>
      <c r="Z179" s="75"/>
      <c r="AA179" s="75"/>
      <c r="AB179" s="75"/>
      <c r="AC179" s="75"/>
      <c r="AD179" s="75"/>
      <c r="AE179" s="75"/>
      <c r="AF179" s="75"/>
      <c r="AG179" s="75"/>
      <c r="AH179" s="75"/>
      <c r="AI179" s="78"/>
      <c r="AJ179" s="75"/>
      <c r="AK179" s="75"/>
      <c r="AL179" s="75"/>
      <c r="AM179" s="75"/>
      <c r="AN179" s="75"/>
      <c r="AO179" s="75"/>
      <c r="AP179" s="75"/>
      <c r="AQ179" s="75"/>
      <c r="AR179" s="75"/>
      <c r="AS179" s="75"/>
      <c r="AT179" s="75"/>
      <c r="AU179" s="75"/>
      <c r="AV179" s="78"/>
      <c r="AW179" s="75"/>
      <c r="AX179" s="78"/>
      <c r="AY179" s="75"/>
      <c r="AZ179" s="75"/>
      <c r="BA179" s="75"/>
      <c r="BB179" s="78"/>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c r="CA179" s="75"/>
      <c r="CB179" s="75"/>
      <c r="CC179" s="75"/>
      <c r="CD179" s="75"/>
      <c r="CE179" s="75"/>
      <c r="CF179" s="75"/>
      <c r="CG179" s="75"/>
      <c r="CH179" s="75"/>
      <c r="CI179" s="75"/>
      <c r="CJ179" s="75"/>
      <c r="CK179" s="75"/>
      <c r="CL179" s="75"/>
      <c r="CM179" s="75"/>
      <c r="CN179" s="75"/>
      <c r="CO179" s="75"/>
      <c r="CP179" s="75"/>
      <c r="CQ179" s="75"/>
      <c r="CR179" s="75"/>
      <c r="CS179" s="75"/>
      <c r="CT179" s="75"/>
      <c r="CU179" s="75"/>
      <c r="CV179" s="75"/>
      <c r="CW179" s="75"/>
      <c r="CX179" s="75"/>
      <c r="CY179" s="75"/>
      <c r="CZ179" s="75"/>
      <c r="DA179" s="75"/>
      <c r="DB179" s="75"/>
      <c r="DC179" s="75"/>
      <c r="DD179" s="75"/>
      <c r="DE179" s="75"/>
      <c r="DF179" s="75"/>
      <c r="DG179" s="75"/>
      <c r="DH179" s="75"/>
      <c r="DI179" s="75"/>
      <c r="DJ179" s="75"/>
      <c r="DK179" s="75"/>
      <c r="DL179" s="75"/>
      <c r="DM179" s="75"/>
      <c r="DN179" s="75"/>
      <c r="DO179" s="75"/>
      <c r="DP179" s="75"/>
      <c r="DQ179" s="75"/>
      <c r="DR179" s="75"/>
      <c r="DS179" s="75"/>
      <c r="DT179" s="75"/>
      <c r="DU179" s="75"/>
      <c r="DV179" s="75"/>
      <c r="DW179" s="75"/>
      <c r="DX179" s="75"/>
      <c r="DY179" s="75"/>
      <c r="DZ179" s="75"/>
      <c r="EA179" s="75"/>
      <c r="EB179" s="75"/>
      <c r="EC179" s="75"/>
      <c r="ED179" s="75"/>
      <c r="EE179" s="75"/>
      <c r="EF179" s="75"/>
      <c r="EG179" s="75"/>
      <c r="EH179" s="75"/>
      <c r="EI179" s="75"/>
      <c r="EJ179" s="75"/>
      <c r="EK179" s="75"/>
      <c r="EL179" s="75"/>
      <c r="EM179" s="75"/>
      <c r="EN179" s="75"/>
      <c r="EO179" s="75"/>
      <c r="EP179" s="75"/>
      <c r="EQ179" s="75"/>
      <c r="ER179" s="75"/>
      <c r="ES179" s="75"/>
      <c r="ET179" s="75"/>
      <c r="EU179" s="75"/>
      <c r="EV179" s="75"/>
      <c r="EW179" s="75"/>
      <c r="EX179" s="75"/>
      <c r="EY179" s="75"/>
      <c r="EZ179" s="75"/>
      <c r="FA179" s="75"/>
      <c r="FB179" s="75"/>
      <c r="FC179" s="75"/>
      <c r="FD179" s="75"/>
      <c r="FE179" s="75"/>
      <c r="FF179" s="75"/>
      <c r="FG179" s="75"/>
      <c r="FH179" s="75"/>
      <c r="FI179" s="75"/>
      <c r="FJ179" s="75"/>
      <c r="FK179" s="75"/>
      <c r="FL179" s="75"/>
      <c r="FM179" s="75"/>
      <c r="FN179" s="75"/>
      <c r="FO179" s="75"/>
      <c r="FP179" s="75"/>
      <c r="FQ179" s="75"/>
      <c r="FR179" s="75"/>
      <c r="FS179" s="75"/>
      <c r="FT179" s="75"/>
      <c r="FU179" s="75"/>
      <c r="FV179" s="75"/>
      <c r="FW179" s="75"/>
      <c r="FX179" s="75"/>
      <c r="FY179" s="75"/>
      <c r="FZ179" s="75"/>
      <c r="GA179" s="75"/>
      <c r="GB179" s="75"/>
      <c r="GC179" s="75"/>
      <c r="GD179" s="75"/>
      <c r="GE179" s="75"/>
      <c r="GF179" s="75"/>
      <c r="GG179" s="75"/>
      <c r="GH179" s="75"/>
      <c r="GI179" s="75"/>
      <c r="GJ179" s="75"/>
      <c r="GK179" s="75"/>
      <c r="GL179" s="75"/>
      <c r="GM179" s="75"/>
      <c r="GN179" s="75"/>
      <c r="GO179" s="75"/>
      <c r="GP179" s="75"/>
      <c r="GQ179" s="75"/>
      <c r="GR179" s="75"/>
      <c r="GS179" s="75"/>
      <c r="GT179" s="75"/>
      <c r="GU179" s="75"/>
      <c r="GV179" s="75"/>
      <c r="GW179" s="75"/>
      <c r="GX179" s="75"/>
      <c r="GY179" s="75"/>
      <c r="GZ179" s="75"/>
      <c r="HA179" s="75"/>
      <c r="HB179" s="75"/>
      <c r="HC179" s="75"/>
      <c r="HD179" s="75"/>
      <c r="HE179" s="75"/>
      <c r="HF179" s="75"/>
      <c r="HG179" s="75"/>
      <c r="HH179" s="75"/>
      <c r="HI179" s="75"/>
      <c r="HJ179" s="75"/>
      <c r="HK179" s="75"/>
      <c r="HL179" s="75"/>
      <c r="HM179" s="75"/>
      <c r="HN179" s="75"/>
      <c r="HO179" s="75"/>
      <c r="HP179" s="75"/>
      <c r="HQ179" s="75"/>
      <c r="HR179" s="75"/>
      <c r="HS179" s="75"/>
      <c r="HT179" s="75"/>
      <c r="HU179" s="75"/>
      <c r="HV179" s="75"/>
      <c r="HW179" s="75"/>
      <c r="HX179" s="75"/>
      <c r="HY179" s="75"/>
      <c r="HZ179" s="75"/>
      <c r="IA179" s="75"/>
      <c r="IB179" s="75"/>
      <c r="IC179" s="75"/>
      <c r="ID179" s="75"/>
      <c r="IE179" s="75"/>
      <c r="IF179" s="75"/>
      <c r="IG179" s="75"/>
      <c r="IH179" s="75"/>
      <c r="II179" s="75"/>
      <c r="IJ179" s="75"/>
      <c r="IK179" s="75"/>
      <c r="IL179" s="75"/>
      <c r="IM179" s="75"/>
      <c r="IN179" s="75"/>
      <c r="IO179" s="75"/>
      <c r="IP179" s="75"/>
      <c r="IQ179" s="75"/>
      <c r="IR179" s="75"/>
      <c r="IS179" s="75"/>
      <c r="IT179" s="75"/>
      <c r="IU179" s="75"/>
      <c r="IV179" s="75"/>
    </row>
    <row r="180" spans="1:256" s="79" customFormat="1" x14ac:dyDescent="0.35">
      <c r="A180" s="75"/>
      <c r="B180" s="75"/>
      <c r="C180" s="82" t="s">
        <v>4825</v>
      </c>
      <c r="D180" s="85">
        <v>371.70370000000003</v>
      </c>
      <c r="E180" s="85">
        <v>351.16309999999999</v>
      </c>
      <c r="F180" s="76"/>
      <c r="G180" s="77"/>
      <c r="H180" s="77"/>
      <c r="I180" s="77"/>
      <c r="J180" s="77"/>
      <c r="K180" s="78"/>
      <c r="L180" s="78"/>
      <c r="M180" s="75"/>
      <c r="N180" s="75"/>
      <c r="O180" s="75"/>
      <c r="P180" s="75"/>
      <c r="Q180" s="75"/>
      <c r="R180" s="75"/>
      <c r="S180" s="75"/>
      <c r="T180" s="75"/>
      <c r="U180" s="75"/>
      <c r="V180" s="75"/>
      <c r="W180" s="75"/>
      <c r="X180" s="75"/>
      <c r="Y180" s="75"/>
      <c r="Z180" s="75"/>
      <c r="AA180" s="75"/>
      <c r="AB180" s="75"/>
      <c r="AC180" s="75"/>
      <c r="AD180" s="75"/>
      <c r="AE180" s="75"/>
      <c r="AF180" s="75"/>
      <c r="AG180" s="75"/>
      <c r="AH180" s="75"/>
      <c r="AI180" s="78"/>
      <c r="AJ180" s="75"/>
      <c r="AK180" s="75"/>
      <c r="AL180" s="75"/>
      <c r="AM180" s="75"/>
      <c r="AN180" s="75"/>
      <c r="AO180" s="75"/>
      <c r="AP180" s="75"/>
      <c r="AQ180" s="75"/>
      <c r="AR180" s="75"/>
      <c r="AS180" s="75"/>
      <c r="AT180" s="75"/>
      <c r="AU180" s="75"/>
      <c r="AV180" s="78"/>
      <c r="AW180" s="75"/>
      <c r="AX180" s="78"/>
      <c r="AY180" s="75"/>
      <c r="AZ180" s="75"/>
      <c r="BA180" s="75"/>
      <c r="BB180" s="78"/>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c r="CA180" s="75"/>
      <c r="CB180" s="75"/>
      <c r="CC180" s="75"/>
      <c r="CD180" s="75"/>
      <c r="CE180" s="75"/>
      <c r="CF180" s="75"/>
      <c r="CG180" s="75"/>
      <c r="CH180" s="75"/>
      <c r="CI180" s="75"/>
      <c r="CJ180" s="75"/>
      <c r="CK180" s="75"/>
      <c r="CL180" s="75"/>
      <c r="CM180" s="75"/>
      <c r="CN180" s="75"/>
      <c r="CO180" s="75"/>
      <c r="CP180" s="75"/>
      <c r="CQ180" s="75"/>
      <c r="CR180" s="75"/>
      <c r="CS180" s="75"/>
      <c r="CT180" s="75"/>
      <c r="CU180" s="75"/>
      <c r="CV180" s="75"/>
      <c r="CW180" s="75"/>
      <c r="CX180" s="75"/>
      <c r="CY180" s="75"/>
      <c r="CZ180" s="75"/>
      <c r="DA180" s="75"/>
      <c r="DB180" s="75"/>
      <c r="DC180" s="75"/>
      <c r="DD180" s="75"/>
      <c r="DE180" s="75"/>
      <c r="DF180" s="75"/>
      <c r="DG180" s="75"/>
      <c r="DH180" s="75"/>
      <c r="DI180" s="75"/>
      <c r="DJ180" s="75"/>
      <c r="DK180" s="75"/>
      <c r="DL180" s="75"/>
      <c r="DM180" s="75"/>
      <c r="DN180" s="75"/>
      <c r="DO180" s="75"/>
      <c r="DP180" s="75"/>
      <c r="DQ180" s="75"/>
      <c r="DR180" s="75"/>
      <c r="DS180" s="75"/>
      <c r="DT180" s="75"/>
      <c r="DU180" s="75"/>
      <c r="DV180" s="75"/>
      <c r="DW180" s="75"/>
      <c r="DX180" s="75"/>
      <c r="DY180" s="75"/>
      <c r="DZ180" s="75"/>
      <c r="EA180" s="75"/>
      <c r="EB180" s="75"/>
      <c r="EC180" s="75"/>
      <c r="ED180" s="75"/>
      <c r="EE180" s="75"/>
      <c r="EF180" s="75"/>
      <c r="EG180" s="75"/>
      <c r="EH180" s="75"/>
      <c r="EI180" s="75"/>
      <c r="EJ180" s="75"/>
      <c r="EK180" s="75"/>
      <c r="EL180" s="75"/>
      <c r="EM180" s="75"/>
      <c r="EN180" s="75"/>
      <c r="EO180" s="75"/>
      <c r="EP180" s="75"/>
      <c r="EQ180" s="75"/>
      <c r="ER180" s="75"/>
      <c r="ES180" s="75"/>
      <c r="ET180" s="75"/>
      <c r="EU180" s="75"/>
      <c r="EV180" s="75"/>
      <c r="EW180" s="75"/>
      <c r="EX180" s="75"/>
      <c r="EY180" s="75"/>
      <c r="EZ180" s="75"/>
      <c r="FA180" s="75"/>
      <c r="FB180" s="75"/>
      <c r="FC180" s="75"/>
      <c r="FD180" s="75"/>
      <c r="FE180" s="75"/>
      <c r="FF180" s="75"/>
      <c r="FG180" s="75"/>
      <c r="FH180" s="75"/>
      <c r="FI180" s="75"/>
      <c r="FJ180" s="75"/>
      <c r="FK180" s="75"/>
      <c r="FL180" s="75"/>
      <c r="FM180" s="75"/>
      <c r="FN180" s="75"/>
      <c r="FO180" s="75"/>
      <c r="FP180" s="75"/>
      <c r="FQ180" s="75"/>
      <c r="FR180" s="75"/>
      <c r="FS180" s="75"/>
      <c r="FT180" s="75"/>
      <c r="FU180" s="75"/>
      <c r="FV180" s="75"/>
      <c r="FW180" s="75"/>
      <c r="FX180" s="75"/>
      <c r="FY180" s="75"/>
      <c r="FZ180" s="75"/>
      <c r="GA180" s="75"/>
      <c r="GB180" s="75"/>
      <c r="GC180" s="75"/>
      <c r="GD180" s="75"/>
      <c r="GE180" s="75"/>
      <c r="GF180" s="75"/>
      <c r="GG180" s="75"/>
      <c r="GH180" s="75"/>
      <c r="GI180" s="75"/>
      <c r="GJ180" s="75"/>
      <c r="GK180" s="75"/>
      <c r="GL180" s="75"/>
      <c r="GM180" s="75"/>
      <c r="GN180" s="75"/>
      <c r="GO180" s="75"/>
      <c r="GP180" s="75"/>
      <c r="GQ180" s="75"/>
      <c r="GR180" s="75"/>
      <c r="GS180" s="75"/>
      <c r="GT180" s="75"/>
      <c r="GU180" s="75"/>
      <c r="GV180" s="75"/>
      <c r="GW180" s="75"/>
      <c r="GX180" s="75"/>
      <c r="GY180" s="75"/>
      <c r="GZ180" s="75"/>
      <c r="HA180" s="75"/>
      <c r="HB180" s="75"/>
      <c r="HC180" s="75"/>
      <c r="HD180" s="75"/>
      <c r="HE180" s="75"/>
      <c r="HF180" s="75"/>
      <c r="HG180" s="75"/>
      <c r="HH180" s="75"/>
      <c r="HI180" s="75"/>
      <c r="HJ180" s="75"/>
      <c r="HK180" s="75"/>
      <c r="HL180" s="75"/>
      <c r="HM180" s="75"/>
      <c r="HN180" s="75"/>
      <c r="HO180" s="75"/>
      <c r="HP180" s="75"/>
      <c r="HQ180" s="75"/>
      <c r="HR180" s="75"/>
      <c r="HS180" s="75"/>
      <c r="HT180" s="75"/>
      <c r="HU180" s="75"/>
      <c r="HV180" s="75"/>
      <c r="HW180" s="75"/>
      <c r="HX180" s="75"/>
      <c r="HY180" s="75"/>
      <c r="HZ180" s="75"/>
      <c r="IA180" s="75"/>
      <c r="IB180" s="75"/>
      <c r="IC180" s="75"/>
      <c r="ID180" s="75"/>
      <c r="IE180" s="75"/>
      <c r="IF180" s="75"/>
      <c r="IG180" s="75"/>
      <c r="IH180" s="75"/>
      <c r="II180" s="75"/>
      <c r="IJ180" s="75"/>
      <c r="IK180" s="75"/>
      <c r="IL180" s="75"/>
      <c r="IM180" s="75"/>
      <c r="IN180" s="75"/>
      <c r="IO180" s="75"/>
      <c r="IP180" s="75"/>
      <c r="IQ180" s="75"/>
      <c r="IR180" s="75"/>
      <c r="IS180" s="75"/>
      <c r="IT180" s="75"/>
      <c r="IU180" s="75"/>
      <c r="IV180" s="75"/>
    </row>
    <row r="181" spans="1:256" s="79" customFormat="1" x14ac:dyDescent="0.35">
      <c r="A181" s="75"/>
      <c r="B181" s="75"/>
      <c r="C181" s="82" t="s">
        <v>4826</v>
      </c>
      <c r="D181" s="85">
        <v>713.14189999999996</v>
      </c>
      <c r="E181" s="85">
        <v>673.73299999999995</v>
      </c>
      <c r="F181" s="76"/>
      <c r="G181" s="77"/>
      <c r="H181" s="77"/>
      <c r="I181" s="77"/>
      <c r="J181" s="77"/>
      <c r="K181" s="78"/>
      <c r="L181" s="78"/>
      <c r="M181" s="75"/>
      <c r="N181" s="75"/>
      <c r="O181" s="75"/>
      <c r="P181" s="75"/>
      <c r="Q181" s="75"/>
      <c r="R181" s="75"/>
      <c r="S181" s="75"/>
      <c r="T181" s="75"/>
      <c r="U181" s="75"/>
      <c r="V181" s="75"/>
      <c r="W181" s="75"/>
      <c r="X181" s="75"/>
      <c r="Y181" s="75"/>
      <c r="Z181" s="75"/>
      <c r="AA181" s="75"/>
      <c r="AB181" s="75"/>
      <c r="AC181" s="75"/>
      <c r="AD181" s="75"/>
      <c r="AE181" s="75"/>
      <c r="AF181" s="75"/>
      <c r="AG181" s="75"/>
      <c r="AH181" s="75"/>
      <c r="AI181" s="78"/>
      <c r="AJ181" s="75"/>
      <c r="AK181" s="75"/>
      <c r="AL181" s="75"/>
      <c r="AM181" s="75"/>
      <c r="AN181" s="75"/>
      <c r="AO181" s="75"/>
      <c r="AP181" s="75"/>
      <c r="AQ181" s="75"/>
      <c r="AR181" s="75"/>
      <c r="AS181" s="75"/>
      <c r="AT181" s="75"/>
      <c r="AU181" s="75"/>
      <c r="AV181" s="78"/>
      <c r="AW181" s="75"/>
      <c r="AX181" s="78"/>
      <c r="AY181" s="75"/>
      <c r="AZ181" s="75"/>
      <c r="BA181" s="75"/>
      <c r="BB181" s="78"/>
      <c r="BC181" s="75"/>
      <c r="BD181" s="75"/>
      <c r="BE181" s="75"/>
      <c r="BF181" s="75"/>
      <c r="BG181" s="75"/>
      <c r="BH181" s="75"/>
      <c r="BI181" s="75"/>
      <c r="BJ181" s="75"/>
      <c r="BK181" s="75"/>
      <c r="BL181" s="75"/>
      <c r="BM181" s="75"/>
      <c r="BN181" s="75"/>
      <c r="BO181" s="75"/>
      <c r="BP181" s="75"/>
      <c r="BQ181" s="75"/>
      <c r="BR181" s="75"/>
      <c r="BS181" s="75"/>
      <c r="BT181" s="75"/>
      <c r="BU181" s="75"/>
      <c r="BV181" s="75"/>
      <c r="BW181" s="75"/>
      <c r="BX181" s="75"/>
      <c r="BY181" s="75"/>
      <c r="BZ181" s="75"/>
      <c r="CA181" s="75"/>
      <c r="CB181" s="75"/>
      <c r="CC181" s="75"/>
      <c r="CD181" s="75"/>
      <c r="CE181" s="75"/>
      <c r="CF181" s="75"/>
      <c r="CG181" s="75"/>
      <c r="CH181" s="75"/>
      <c r="CI181" s="75"/>
      <c r="CJ181" s="75"/>
      <c r="CK181" s="75"/>
      <c r="CL181" s="75"/>
      <c r="CM181" s="75"/>
      <c r="CN181" s="75"/>
      <c r="CO181" s="75"/>
      <c r="CP181" s="75"/>
      <c r="CQ181" s="75"/>
      <c r="CR181" s="75"/>
      <c r="CS181" s="75"/>
      <c r="CT181" s="75"/>
      <c r="CU181" s="75"/>
      <c r="CV181" s="75"/>
      <c r="CW181" s="75"/>
      <c r="CX181" s="75"/>
      <c r="CY181" s="75"/>
      <c r="CZ181" s="75"/>
      <c r="DA181" s="75"/>
      <c r="DB181" s="75"/>
      <c r="DC181" s="75"/>
      <c r="DD181" s="75"/>
      <c r="DE181" s="75"/>
      <c r="DF181" s="75"/>
      <c r="DG181" s="75"/>
      <c r="DH181" s="75"/>
      <c r="DI181" s="75"/>
      <c r="DJ181" s="75"/>
      <c r="DK181" s="75"/>
      <c r="DL181" s="75"/>
      <c r="DM181" s="75"/>
      <c r="DN181" s="75"/>
      <c r="DO181" s="75"/>
      <c r="DP181" s="75"/>
      <c r="DQ181" s="75"/>
      <c r="DR181" s="75"/>
      <c r="DS181" s="75"/>
      <c r="DT181" s="75"/>
      <c r="DU181" s="75"/>
      <c r="DV181" s="75"/>
      <c r="DW181" s="75"/>
      <c r="DX181" s="75"/>
      <c r="DY181" s="75"/>
      <c r="DZ181" s="75"/>
      <c r="EA181" s="75"/>
      <c r="EB181" s="75"/>
      <c r="EC181" s="75"/>
      <c r="ED181" s="75"/>
      <c r="EE181" s="75"/>
      <c r="EF181" s="75"/>
      <c r="EG181" s="75"/>
      <c r="EH181" s="75"/>
      <c r="EI181" s="75"/>
      <c r="EJ181" s="75"/>
      <c r="EK181" s="75"/>
      <c r="EL181" s="75"/>
      <c r="EM181" s="75"/>
      <c r="EN181" s="75"/>
      <c r="EO181" s="75"/>
      <c r="EP181" s="75"/>
      <c r="EQ181" s="75"/>
      <c r="ER181" s="75"/>
      <c r="ES181" s="75"/>
      <c r="ET181" s="75"/>
      <c r="EU181" s="75"/>
      <c r="EV181" s="75"/>
      <c r="EW181" s="75"/>
      <c r="EX181" s="75"/>
      <c r="EY181" s="75"/>
      <c r="EZ181" s="75"/>
      <c r="FA181" s="75"/>
      <c r="FB181" s="75"/>
      <c r="FC181" s="75"/>
      <c r="FD181" s="75"/>
      <c r="FE181" s="75"/>
      <c r="FF181" s="75"/>
      <c r="FG181" s="75"/>
      <c r="FH181" s="75"/>
      <c r="FI181" s="75"/>
      <c r="FJ181" s="75"/>
      <c r="FK181" s="75"/>
      <c r="FL181" s="75"/>
      <c r="FM181" s="75"/>
      <c r="FN181" s="75"/>
      <c r="FO181" s="75"/>
      <c r="FP181" s="75"/>
      <c r="FQ181" s="75"/>
      <c r="FR181" s="75"/>
      <c r="FS181" s="75"/>
      <c r="FT181" s="75"/>
      <c r="FU181" s="75"/>
      <c r="FV181" s="75"/>
      <c r="FW181" s="75"/>
      <c r="FX181" s="75"/>
      <c r="FY181" s="75"/>
      <c r="FZ181" s="75"/>
      <c r="GA181" s="75"/>
      <c r="GB181" s="75"/>
      <c r="GC181" s="75"/>
      <c r="GD181" s="75"/>
      <c r="GE181" s="75"/>
      <c r="GF181" s="75"/>
      <c r="GG181" s="75"/>
      <c r="GH181" s="75"/>
      <c r="GI181" s="75"/>
      <c r="GJ181" s="75"/>
      <c r="GK181" s="75"/>
      <c r="GL181" s="75"/>
      <c r="GM181" s="75"/>
      <c r="GN181" s="75"/>
      <c r="GO181" s="75"/>
      <c r="GP181" s="75"/>
      <c r="GQ181" s="75"/>
      <c r="GR181" s="75"/>
      <c r="GS181" s="75"/>
      <c r="GT181" s="75"/>
      <c r="GU181" s="75"/>
      <c r="GV181" s="75"/>
      <c r="GW181" s="75"/>
      <c r="GX181" s="75"/>
      <c r="GY181" s="75"/>
      <c r="GZ181" s="75"/>
      <c r="HA181" s="75"/>
      <c r="HB181" s="75"/>
      <c r="HC181" s="75"/>
      <c r="HD181" s="75"/>
      <c r="HE181" s="75"/>
      <c r="HF181" s="75"/>
      <c r="HG181" s="75"/>
      <c r="HH181" s="75"/>
      <c r="HI181" s="75"/>
      <c r="HJ181" s="75"/>
      <c r="HK181" s="75"/>
      <c r="HL181" s="75"/>
      <c r="HM181" s="75"/>
      <c r="HN181" s="75"/>
      <c r="HO181" s="75"/>
      <c r="HP181" s="75"/>
      <c r="HQ181" s="75"/>
      <c r="HR181" s="75"/>
      <c r="HS181" s="75"/>
      <c r="HT181" s="75"/>
      <c r="HU181" s="75"/>
      <c r="HV181" s="75"/>
      <c r="HW181" s="75"/>
      <c r="HX181" s="75"/>
      <c r="HY181" s="75"/>
      <c r="HZ181" s="75"/>
      <c r="IA181" s="75"/>
      <c r="IB181" s="75"/>
      <c r="IC181" s="75"/>
      <c r="ID181" s="75"/>
      <c r="IE181" s="75"/>
      <c r="IF181" s="75"/>
      <c r="IG181" s="75"/>
      <c r="IH181" s="75"/>
      <c r="II181" s="75"/>
      <c r="IJ181" s="75"/>
      <c r="IK181" s="75"/>
      <c r="IL181" s="75"/>
      <c r="IM181" s="75"/>
      <c r="IN181" s="75"/>
      <c r="IO181" s="75"/>
      <c r="IP181" s="75"/>
      <c r="IQ181" s="75"/>
      <c r="IR181" s="75"/>
      <c r="IS181" s="75"/>
      <c r="IT181" s="75"/>
      <c r="IU181" s="75"/>
      <c r="IV181" s="75"/>
    </row>
    <row r="182" spans="1:256" s="79" customFormat="1" ht="85" customHeight="1" x14ac:dyDescent="0.35">
      <c r="A182" s="75"/>
      <c r="B182" s="75"/>
      <c r="C182" s="215" t="s">
        <v>4860</v>
      </c>
      <c r="D182" s="216"/>
      <c r="E182" s="217"/>
      <c r="F182" s="76"/>
      <c r="G182" s="77"/>
      <c r="H182" s="77"/>
      <c r="I182" s="77"/>
      <c r="J182" s="77"/>
      <c r="K182" s="78"/>
      <c r="L182" s="78"/>
      <c r="M182" s="75"/>
      <c r="N182" s="75"/>
      <c r="O182" s="75"/>
      <c r="P182" s="75"/>
      <c r="Q182" s="75"/>
      <c r="R182" s="75"/>
      <c r="S182" s="75"/>
      <c r="T182" s="75"/>
      <c r="U182" s="75"/>
      <c r="V182" s="75"/>
      <c r="W182" s="75"/>
      <c r="X182" s="75"/>
      <c r="Y182" s="75"/>
      <c r="Z182" s="75"/>
      <c r="AA182" s="75"/>
      <c r="AB182" s="75"/>
      <c r="AC182" s="75"/>
      <c r="AD182" s="75"/>
      <c r="AE182" s="75"/>
      <c r="AF182" s="75"/>
      <c r="AG182" s="75"/>
      <c r="AH182" s="75"/>
      <c r="AI182" s="78"/>
      <c r="AJ182" s="75"/>
      <c r="AK182" s="75"/>
      <c r="AL182" s="75"/>
      <c r="AM182" s="75"/>
      <c r="AN182" s="75"/>
      <c r="AO182" s="75"/>
      <c r="AP182" s="75"/>
      <c r="AQ182" s="75"/>
      <c r="AR182" s="75"/>
      <c r="AS182" s="75"/>
      <c r="AT182" s="75"/>
      <c r="AU182" s="75"/>
      <c r="AV182" s="78"/>
      <c r="AW182" s="75"/>
      <c r="AX182" s="78"/>
      <c r="AY182" s="75"/>
      <c r="AZ182" s="75"/>
      <c r="BA182" s="75"/>
      <c r="BB182" s="78"/>
      <c r="BC182" s="75"/>
      <c r="BD182" s="75"/>
      <c r="BE182" s="75"/>
      <c r="BF182" s="75"/>
      <c r="BG182" s="75"/>
      <c r="BH182" s="75"/>
      <c r="BI182" s="75"/>
      <c r="BJ182" s="75"/>
      <c r="BK182" s="75"/>
      <c r="BL182" s="75"/>
      <c r="BM182" s="75"/>
      <c r="BN182" s="75"/>
      <c r="BO182" s="75"/>
      <c r="BP182" s="75"/>
      <c r="BQ182" s="75"/>
      <c r="BR182" s="75"/>
      <c r="BS182" s="75"/>
      <c r="BT182" s="75"/>
      <c r="BU182" s="75"/>
      <c r="BV182" s="75"/>
      <c r="BW182" s="75"/>
      <c r="BX182" s="75"/>
      <c r="BY182" s="75"/>
      <c r="BZ182" s="75"/>
      <c r="CA182" s="75"/>
      <c r="CB182" s="75"/>
      <c r="CC182" s="75"/>
      <c r="CD182" s="75"/>
      <c r="CE182" s="75"/>
      <c r="CF182" s="75"/>
      <c r="CG182" s="75"/>
      <c r="CH182" s="75"/>
      <c r="CI182" s="75"/>
      <c r="CJ182" s="75"/>
      <c r="CK182" s="75"/>
      <c r="CL182" s="75"/>
      <c r="CM182" s="75"/>
      <c r="CN182" s="75"/>
      <c r="CO182" s="75"/>
      <c r="CP182" s="75"/>
      <c r="CQ182" s="75"/>
      <c r="CR182" s="75"/>
      <c r="CS182" s="75"/>
      <c r="CT182" s="75"/>
      <c r="CU182" s="75"/>
      <c r="CV182" s="75"/>
      <c r="CW182" s="75"/>
      <c r="CX182" s="75"/>
      <c r="CY182" s="75"/>
      <c r="CZ182" s="75"/>
      <c r="DA182" s="75"/>
      <c r="DB182" s="75"/>
      <c r="DC182" s="75"/>
      <c r="DD182" s="75"/>
      <c r="DE182" s="75"/>
      <c r="DF182" s="75"/>
      <c r="DG182" s="75"/>
      <c r="DH182" s="75"/>
      <c r="DI182" s="75"/>
      <c r="DJ182" s="75"/>
      <c r="DK182" s="75"/>
      <c r="DL182" s="75"/>
      <c r="DM182" s="75"/>
      <c r="DN182" s="75"/>
      <c r="DO182" s="75"/>
      <c r="DP182" s="75"/>
      <c r="DQ182" s="75"/>
      <c r="DR182" s="75"/>
      <c r="DS182" s="75"/>
      <c r="DT182" s="75"/>
      <c r="DU182" s="75"/>
      <c r="DV182" s="75"/>
      <c r="DW182" s="75"/>
      <c r="DX182" s="75"/>
      <c r="DY182" s="75"/>
      <c r="DZ182" s="75"/>
      <c r="EA182" s="75"/>
      <c r="EB182" s="75"/>
      <c r="EC182" s="75"/>
      <c r="ED182" s="75"/>
      <c r="EE182" s="75"/>
      <c r="EF182" s="75"/>
      <c r="EG182" s="75"/>
      <c r="EH182" s="75"/>
      <c r="EI182" s="75"/>
      <c r="EJ182" s="75"/>
      <c r="EK182" s="75"/>
      <c r="EL182" s="75"/>
      <c r="EM182" s="75"/>
      <c r="EN182" s="75"/>
      <c r="EO182" s="75"/>
      <c r="EP182" s="75"/>
      <c r="EQ182" s="75"/>
      <c r="ER182" s="75"/>
      <c r="ES182" s="75"/>
      <c r="ET182" s="75"/>
      <c r="EU182" s="75"/>
      <c r="EV182" s="75"/>
      <c r="EW182" s="75"/>
      <c r="EX182" s="75"/>
      <c r="EY182" s="75"/>
      <c r="EZ182" s="75"/>
      <c r="FA182" s="75"/>
      <c r="FB182" s="75"/>
      <c r="FC182" s="75"/>
      <c r="FD182" s="75"/>
      <c r="FE182" s="75"/>
      <c r="FF182" s="75"/>
      <c r="FG182" s="75"/>
      <c r="FH182" s="75"/>
      <c r="FI182" s="75"/>
      <c r="FJ182" s="75"/>
      <c r="FK182" s="75"/>
      <c r="FL182" s="75"/>
      <c r="FM182" s="75"/>
      <c r="FN182" s="75"/>
      <c r="FO182" s="75"/>
      <c r="FP182" s="75"/>
      <c r="FQ182" s="75"/>
      <c r="FR182" s="75"/>
      <c r="FS182" s="75"/>
      <c r="FT182" s="75"/>
      <c r="FU182" s="75"/>
      <c r="FV182" s="75"/>
      <c r="FW182" s="75"/>
      <c r="FX182" s="75"/>
      <c r="FY182" s="75"/>
      <c r="FZ182" s="75"/>
      <c r="GA182" s="75"/>
      <c r="GB182" s="75"/>
      <c r="GC182" s="75"/>
      <c r="GD182" s="75"/>
      <c r="GE182" s="75"/>
      <c r="GF182" s="75"/>
      <c r="GG182" s="75"/>
      <c r="GH182" s="75"/>
      <c r="GI182" s="75"/>
      <c r="GJ182" s="75"/>
      <c r="GK182" s="75"/>
      <c r="GL182" s="75"/>
      <c r="GM182" s="75"/>
      <c r="GN182" s="75"/>
      <c r="GO182" s="75"/>
      <c r="GP182" s="75"/>
      <c r="GQ182" s="75"/>
      <c r="GR182" s="75"/>
      <c r="GS182" s="75"/>
      <c r="GT182" s="75"/>
      <c r="GU182" s="75"/>
      <c r="GV182" s="75"/>
      <c r="GW182" s="75"/>
      <c r="GX182" s="75"/>
      <c r="GY182" s="75"/>
      <c r="GZ182" s="75"/>
      <c r="HA182" s="75"/>
      <c r="HB182" s="75"/>
      <c r="HC182" s="75"/>
      <c r="HD182" s="75"/>
      <c r="HE182" s="75"/>
      <c r="HF182" s="75"/>
      <c r="HG182" s="75"/>
      <c r="HH182" s="75"/>
      <c r="HI182" s="75"/>
      <c r="HJ182" s="75"/>
      <c r="HK182" s="75"/>
      <c r="HL182" s="75"/>
      <c r="HM182" s="75"/>
      <c r="HN182" s="75"/>
      <c r="HO182" s="75"/>
      <c r="HP182" s="75"/>
      <c r="HQ182" s="75"/>
      <c r="HR182" s="75"/>
      <c r="HS182" s="75"/>
      <c r="HT182" s="75"/>
      <c r="HU182" s="75"/>
      <c r="HV182" s="75"/>
      <c r="HW182" s="75"/>
      <c r="HX182" s="75"/>
      <c r="HY182" s="75"/>
      <c r="HZ182" s="75"/>
      <c r="IA182" s="75"/>
      <c r="IB182" s="75"/>
      <c r="IC182" s="75"/>
      <c r="ID182" s="75"/>
      <c r="IE182" s="75"/>
      <c r="IF182" s="75"/>
      <c r="IG182" s="75"/>
      <c r="IH182" s="75"/>
      <c r="II182" s="75"/>
      <c r="IJ182" s="75"/>
      <c r="IK182" s="75"/>
      <c r="IL182" s="75"/>
      <c r="IM182" s="75"/>
      <c r="IN182" s="75"/>
      <c r="IO182" s="75"/>
      <c r="IP182" s="75"/>
      <c r="IQ182" s="75"/>
      <c r="IR182" s="75"/>
      <c r="IS182" s="75"/>
      <c r="IT182" s="75"/>
      <c r="IU182" s="75"/>
      <c r="IV182" s="75"/>
    </row>
    <row r="184" spans="1:256" x14ac:dyDescent="0.35">
      <c r="C184" s="2" t="s">
        <v>4920</v>
      </c>
      <c r="E184" s="2" t="s">
        <v>2</v>
      </c>
    </row>
    <row r="186" spans="1:256" x14ac:dyDescent="0.35">
      <c r="C186" s="2" t="s">
        <v>4921</v>
      </c>
      <c r="E186" s="2" t="s">
        <v>2</v>
      </c>
    </row>
    <row r="188" spans="1:256" x14ac:dyDescent="0.35">
      <c r="C188" s="2" t="s">
        <v>4815</v>
      </c>
    </row>
    <row r="190" spans="1:256" s="112" customFormat="1" ht="13.5" x14ac:dyDescent="0.35">
      <c r="C190" s="113" t="s">
        <v>4982</v>
      </c>
      <c r="D190" s="113"/>
      <c r="E190" s="113"/>
      <c r="F190" s="114"/>
      <c r="G190" s="114"/>
      <c r="H190" s="115"/>
    </row>
    <row r="191" spans="1:256" s="112" customFormat="1" ht="40.5" x14ac:dyDescent="0.3">
      <c r="C191" s="100" t="s">
        <v>4983</v>
      </c>
      <c r="D191" s="100" t="s">
        <v>4984</v>
      </c>
      <c r="E191" s="100" t="s">
        <v>4376</v>
      </c>
      <c r="F191" s="100" t="s">
        <v>4985</v>
      </c>
      <c r="G191" s="100" t="s">
        <v>4986</v>
      </c>
      <c r="H191" s="135" t="s">
        <v>4987</v>
      </c>
    </row>
    <row r="192" spans="1:256" s="112" customFormat="1" ht="13.5" x14ac:dyDescent="0.3">
      <c r="C192" s="108" t="s">
        <v>4988</v>
      </c>
      <c r="D192" s="100"/>
      <c r="E192" s="100"/>
      <c r="F192" s="100"/>
      <c r="G192" s="100"/>
      <c r="H192" s="135"/>
    </row>
    <row r="193" spans="3:13" s="112" customFormat="1" ht="13.5" x14ac:dyDescent="0.35">
      <c r="C193" s="116"/>
      <c r="D193" s="116"/>
      <c r="E193" s="116"/>
      <c r="F193" s="116"/>
      <c r="G193" s="116"/>
      <c r="H193" s="115"/>
    </row>
    <row r="194" spans="3:13" s="112" customFormat="1" ht="13.5" x14ac:dyDescent="0.35">
      <c r="C194" s="114" t="s">
        <v>4989</v>
      </c>
      <c r="D194" s="114"/>
      <c r="E194" s="114"/>
      <c r="F194" s="114"/>
      <c r="G194" s="114"/>
      <c r="H194" s="115"/>
    </row>
    <row r="195" spans="3:13" s="112" customFormat="1" ht="13.5" x14ac:dyDescent="0.35">
      <c r="C195" s="119"/>
      <c r="D195" s="119"/>
      <c r="E195" s="119"/>
      <c r="F195" s="114"/>
      <c r="G195" s="114"/>
      <c r="H195" s="115"/>
    </row>
    <row r="196" spans="3:13" s="112" customFormat="1" ht="13.5" x14ac:dyDescent="0.35">
      <c r="C196" s="119" t="s">
        <v>4990</v>
      </c>
      <c r="D196" s="119"/>
      <c r="E196" s="1"/>
      <c r="F196" s="114"/>
      <c r="G196" s="114"/>
      <c r="H196" s="115"/>
    </row>
    <row r="197" spans="3:13" s="112" customFormat="1" ht="13.5" x14ac:dyDescent="0.35">
      <c r="C197" s="114" t="s">
        <v>4991</v>
      </c>
      <c r="D197" s="114"/>
      <c r="E197" s="114"/>
      <c r="F197" s="102" t="s">
        <v>4988</v>
      </c>
      <c r="G197" s="114"/>
      <c r="H197" s="115"/>
    </row>
    <row r="198" spans="3:13" s="112" customFormat="1" ht="13.5" x14ac:dyDescent="0.35">
      <c r="C198" s="114" t="s">
        <v>4992</v>
      </c>
      <c r="D198" s="114"/>
      <c r="E198" s="114"/>
      <c r="F198" s="102">
        <v>2900</v>
      </c>
      <c r="G198" s="114"/>
      <c r="H198" s="115"/>
    </row>
    <row r="199" spans="3:13" s="112" customFormat="1" ht="13.5" x14ac:dyDescent="0.35">
      <c r="C199" s="114" t="s">
        <v>4993</v>
      </c>
      <c r="D199" s="114"/>
      <c r="E199" s="114"/>
      <c r="F199" s="102" t="s">
        <v>4988</v>
      </c>
      <c r="G199" s="103"/>
      <c r="H199" s="120"/>
    </row>
    <row r="200" spans="3:13" s="112" customFormat="1" ht="13.5" x14ac:dyDescent="0.35">
      <c r="C200" s="114" t="s">
        <v>4994</v>
      </c>
      <c r="D200" s="114"/>
      <c r="E200" s="114"/>
      <c r="F200" s="102">
        <v>2900</v>
      </c>
      <c r="G200" s="103"/>
      <c r="H200" s="120"/>
    </row>
    <row r="201" spans="3:13" s="112" customFormat="1" ht="13.5" x14ac:dyDescent="0.35">
      <c r="C201" s="114" t="s">
        <v>4995</v>
      </c>
      <c r="D201" s="114"/>
      <c r="E201" s="114"/>
      <c r="F201" s="102">
        <v>0</v>
      </c>
      <c r="G201" s="103"/>
      <c r="H201" s="120"/>
    </row>
    <row r="202" spans="3:13" s="112" customFormat="1" ht="13.5" x14ac:dyDescent="0.35">
      <c r="C202" s="114" t="s">
        <v>4996</v>
      </c>
      <c r="D202" s="114"/>
      <c r="E202" s="114"/>
      <c r="F202" s="102">
        <v>2098222500</v>
      </c>
      <c r="G202" s="103"/>
      <c r="H202" s="120"/>
    </row>
    <row r="203" spans="3:13" s="112" customFormat="1" ht="13.5" x14ac:dyDescent="0.35">
      <c r="C203" s="114" t="s">
        <v>4997</v>
      </c>
      <c r="D203" s="114"/>
      <c r="E203" s="114"/>
      <c r="F203" s="102">
        <v>0</v>
      </c>
      <c r="G203" s="103"/>
      <c r="H203" s="120"/>
    </row>
    <row r="204" spans="3:13" s="112" customFormat="1" ht="13.5" x14ac:dyDescent="0.35">
      <c r="C204" s="114" t="s">
        <v>4998</v>
      </c>
      <c r="D204" s="114"/>
      <c r="E204" s="114"/>
      <c r="F204" s="102">
        <v>2081590275</v>
      </c>
      <c r="G204" s="103"/>
      <c r="H204" s="120"/>
    </row>
    <row r="205" spans="3:13" s="112" customFormat="1" ht="13.5" x14ac:dyDescent="0.35">
      <c r="C205" s="114" t="s">
        <v>4999</v>
      </c>
      <c r="D205" s="114"/>
      <c r="E205" s="114"/>
      <c r="F205" s="102">
        <f>F204+F203-F202-F201</f>
        <v>-16632225</v>
      </c>
      <c r="G205" s="103"/>
      <c r="H205" s="120"/>
      <c r="J205" s="121"/>
      <c r="K205" s="104"/>
      <c r="L205" s="122"/>
      <c r="M205" s="122"/>
    </row>
    <row r="206" spans="3:13" s="112" customFormat="1" ht="13.5" x14ac:dyDescent="0.35">
      <c r="C206" s="105"/>
      <c r="D206" s="105"/>
      <c r="E206" s="105"/>
      <c r="F206" s="106"/>
      <c r="G206" s="103"/>
      <c r="H206" s="120"/>
    </row>
    <row r="207" spans="3:13" s="112" customFormat="1" ht="13.5" x14ac:dyDescent="0.35">
      <c r="C207" s="114"/>
      <c r="D207" s="114"/>
      <c r="E207" s="114"/>
      <c r="F207" s="106"/>
      <c r="G207" s="106"/>
      <c r="H207" s="120"/>
    </row>
    <row r="208" spans="3:13" s="112" customFormat="1" ht="13.5" x14ac:dyDescent="0.35">
      <c r="C208" s="136" t="s">
        <v>5000</v>
      </c>
      <c r="D208" s="136"/>
      <c r="E208" s="48"/>
      <c r="F208" s="101"/>
      <c r="G208" s="101"/>
      <c r="H208" s="137"/>
    </row>
    <row r="209" spans="3:8" s="112" customFormat="1" ht="40.5" x14ac:dyDescent="0.3">
      <c r="C209" s="100" t="s">
        <v>4983</v>
      </c>
      <c r="D209" s="100" t="s">
        <v>4984</v>
      </c>
      <c r="E209" s="100" t="s">
        <v>4376</v>
      </c>
      <c r="F209" s="100" t="s">
        <v>4985</v>
      </c>
      <c r="G209" s="100" t="s">
        <v>4986</v>
      </c>
      <c r="H209" s="135" t="s">
        <v>4987</v>
      </c>
    </row>
    <row r="210" spans="3:8" s="112" customFormat="1" ht="13.5" x14ac:dyDescent="0.35">
      <c r="C210" s="108" t="s">
        <v>94</v>
      </c>
      <c r="D210" s="107">
        <v>46322</v>
      </c>
      <c r="E210" s="108" t="s">
        <v>4369</v>
      </c>
      <c r="F210" s="109">
        <v>3960.0307779999998</v>
      </c>
      <c r="G210" s="109">
        <v>3986.5</v>
      </c>
      <c r="H210" s="109">
        <v>2891.9739030000001</v>
      </c>
    </row>
    <row r="211" spans="3:8" s="112" customFormat="1" ht="13.5" x14ac:dyDescent="0.3">
      <c r="C211" s="118"/>
      <c r="D211" s="118"/>
      <c r="E211" s="118"/>
      <c r="F211" s="118"/>
      <c r="G211" s="118"/>
      <c r="H211" s="118"/>
    </row>
    <row r="212" spans="3:8" s="112" customFormat="1" ht="13.5" x14ac:dyDescent="0.35">
      <c r="C212" s="118"/>
      <c r="D212" s="123"/>
      <c r="E212" s="125"/>
      <c r="F212" s="124"/>
      <c r="G212" s="124"/>
      <c r="H212" s="118"/>
    </row>
    <row r="213" spans="3:8" s="112" customFormat="1" ht="13.5" x14ac:dyDescent="0.35">
      <c r="C213" s="114" t="s">
        <v>5001</v>
      </c>
      <c r="D213" s="114"/>
      <c r="E213" s="114"/>
      <c r="F213" s="114"/>
      <c r="G213" s="114"/>
      <c r="H213" s="114"/>
    </row>
    <row r="214" spans="3:8" s="112" customFormat="1" ht="13.5" x14ac:dyDescent="0.35">
      <c r="C214" s="119"/>
      <c r="D214" s="119"/>
      <c r="E214" s="119"/>
      <c r="F214" s="114"/>
      <c r="G214" s="114"/>
      <c r="H214" s="115"/>
    </row>
    <row r="215" spans="3:8" s="112" customFormat="1" ht="13.5" x14ac:dyDescent="0.35">
      <c r="C215" s="119" t="s">
        <v>5002</v>
      </c>
      <c r="D215" s="119"/>
      <c r="E215" s="1"/>
      <c r="F215" s="114"/>
      <c r="G215" s="114"/>
      <c r="H215" s="115"/>
    </row>
    <row r="216" spans="3:8" s="112" customFormat="1" ht="13.5" x14ac:dyDescent="0.35">
      <c r="C216" s="114" t="s">
        <v>4991</v>
      </c>
      <c r="D216" s="114"/>
      <c r="E216" s="114"/>
      <c r="F216" s="110">
        <v>4000</v>
      </c>
      <c r="G216" s="114"/>
      <c r="H216" s="115"/>
    </row>
    <row r="217" spans="3:8" s="112" customFormat="1" ht="13.5" x14ac:dyDescent="0.35">
      <c r="C217" s="114" t="s">
        <v>4992</v>
      </c>
      <c r="D217" s="114"/>
      <c r="E217" s="114"/>
      <c r="F217" s="110">
        <v>2932</v>
      </c>
      <c r="G217" s="114"/>
      <c r="H217" s="115"/>
    </row>
    <row r="218" spans="3:8" s="112" customFormat="1" ht="13.5" x14ac:dyDescent="0.35">
      <c r="C218" s="114" t="s">
        <v>4993</v>
      </c>
      <c r="D218" s="114"/>
      <c r="E218" s="114"/>
      <c r="F218" s="110">
        <v>0</v>
      </c>
      <c r="G218" s="103"/>
      <c r="H218" s="120"/>
    </row>
    <row r="219" spans="3:8" s="112" customFormat="1" ht="13.5" x14ac:dyDescent="0.35">
      <c r="C219" s="114" t="s">
        <v>4994</v>
      </c>
      <c r="D219" s="114"/>
      <c r="E219" s="114"/>
      <c r="F219" s="110">
        <v>6932</v>
      </c>
      <c r="G219" s="103"/>
      <c r="H219" s="120"/>
    </row>
    <row r="220" spans="3:8" s="112" customFormat="1" ht="13.5" x14ac:dyDescent="0.35">
      <c r="C220" s="114" t="s">
        <v>4995</v>
      </c>
      <c r="D220" s="114"/>
      <c r="E220" s="114"/>
      <c r="F220" s="110">
        <v>2277415080</v>
      </c>
      <c r="G220" s="103"/>
      <c r="H220" s="120"/>
    </row>
    <row r="221" spans="3:8" s="112" customFormat="1" ht="13.5" x14ac:dyDescent="0.35">
      <c r="C221" s="114" t="s">
        <v>4996</v>
      </c>
      <c r="D221" s="114"/>
      <c r="E221" s="114"/>
      <c r="F221" s="110">
        <v>2175442662.1900001</v>
      </c>
      <c r="G221" s="103"/>
      <c r="H221" s="120"/>
    </row>
    <row r="222" spans="3:8" s="112" customFormat="1" ht="13.5" x14ac:dyDescent="0.35">
      <c r="C222" s="114" t="s">
        <v>4997</v>
      </c>
      <c r="D222" s="114"/>
      <c r="E222" s="114"/>
      <c r="F222" s="110">
        <f>0</f>
        <v>0</v>
      </c>
      <c r="G222" s="103"/>
      <c r="H222" s="120"/>
    </row>
    <row r="223" spans="3:8" s="112" customFormat="1" ht="13.5" x14ac:dyDescent="0.35">
      <c r="C223" s="114" t="s">
        <v>4998</v>
      </c>
      <c r="D223" s="114"/>
      <c r="E223" s="114"/>
      <c r="F223" s="110">
        <v>4363758101.8599997</v>
      </c>
      <c r="G223" s="103"/>
      <c r="H223" s="120"/>
    </row>
    <row r="224" spans="3:8" s="112" customFormat="1" ht="13.5" x14ac:dyDescent="0.35">
      <c r="C224" s="37" t="s">
        <v>4999</v>
      </c>
      <c r="D224" s="37"/>
      <c r="E224" s="37"/>
      <c r="F224" s="110">
        <f>F223-F221-F220+F222</f>
        <v>-89099640.330000401</v>
      </c>
      <c r="G224" s="126"/>
      <c r="H224" s="127"/>
    </row>
    <row r="225" spans="3:9" s="112" customFormat="1" ht="13.5" x14ac:dyDescent="0.35">
      <c r="C225" s="114"/>
      <c r="D225" s="114"/>
      <c r="E225" s="114"/>
      <c r="F225" s="128"/>
      <c r="G225" s="129"/>
      <c r="H225" s="115"/>
    </row>
    <row r="226" spans="3:9" s="112" customFormat="1" ht="13.5" x14ac:dyDescent="0.35">
      <c r="C226" s="136" t="s">
        <v>5003</v>
      </c>
      <c r="D226" s="136"/>
      <c r="E226" s="138"/>
      <c r="F226" s="101"/>
      <c r="G226" s="130"/>
      <c r="H226" s="115"/>
      <c r="I226" s="131"/>
    </row>
    <row r="227" spans="3:9" s="112" customFormat="1" ht="40.5" x14ac:dyDescent="0.35">
      <c r="C227" s="100" t="s">
        <v>4983</v>
      </c>
      <c r="D227" s="100" t="s">
        <v>5004</v>
      </c>
      <c r="E227" s="100" t="s">
        <v>5005</v>
      </c>
      <c r="F227" s="100" t="s">
        <v>5006</v>
      </c>
      <c r="G227" s="130"/>
      <c r="H227" s="115"/>
    </row>
    <row r="228" spans="3:9" s="112" customFormat="1" ht="13.5" x14ac:dyDescent="0.35">
      <c r="C228" s="220" t="s">
        <v>4988</v>
      </c>
      <c r="D228" s="220"/>
      <c r="E228" s="220"/>
      <c r="F228" s="220"/>
      <c r="G228" s="130"/>
      <c r="H228" s="115"/>
    </row>
    <row r="229" spans="3:9" s="112" customFormat="1" ht="13.5" x14ac:dyDescent="0.35">
      <c r="C229" s="114" t="s">
        <v>5007</v>
      </c>
      <c r="D229" s="114"/>
      <c r="E229" s="114"/>
      <c r="F229" s="114"/>
      <c r="G229" s="130"/>
      <c r="H229" s="115"/>
    </row>
    <row r="230" spans="3:9" s="112" customFormat="1" ht="13.5" x14ac:dyDescent="0.35">
      <c r="C230" s="132"/>
      <c r="D230" s="132"/>
      <c r="E230" s="132"/>
      <c r="F230" s="114"/>
      <c r="G230" s="130"/>
      <c r="H230" s="115"/>
    </row>
    <row r="231" spans="3:9" s="112" customFormat="1" ht="13.5" x14ac:dyDescent="0.35">
      <c r="C231" s="119" t="s">
        <v>5008</v>
      </c>
      <c r="D231" s="119"/>
      <c r="E231" s="1"/>
      <c r="F231" s="114"/>
      <c r="G231" s="114"/>
      <c r="H231" s="115"/>
    </row>
    <row r="232" spans="3:9" s="112" customFormat="1" ht="13.5" x14ac:dyDescent="0.35">
      <c r="C232" s="114" t="s">
        <v>5009</v>
      </c>
      <c r="D232" s="114"/>
      <c r="E232" s="114"/>
      <c r="F232" s="114" t="s">
        <v>4988</v>
      </c>
      <c r="G232" s="114"/>
      <c r="H232" s="115"/>
    </row>
    <row r="233" spans="3:9" s="112" customFormat="1" ht="13.5" x14ac:dyDescent="0.35">
      <c r="C233" s="114" t="s">
        <v>5010</v>
      </c>
      <c r="D233" s="114"/>
      <c r="E233" s="114"/>
      <c r="F233" s="114" t="s">
        <v>4988</v>
      </c>
      <c r="G233" s="114"/>
      <c r="H233" s="115"/>
    </row>
    <row r="234" spans="3:9" s="112" customFormat="1" ht="13.5" x14ac:dyDescent="0.35">
      <c r="C234" s="114" t="s">
        <v>5011</v>
      </c>
      <c r="D234" s="114"/>
      <c r="E234" s="114"/>
      <c r="F234" s="114" t="s">
        <v>4988</v>
      </c>
      <c r="G234" s="114"/>
      <c r="H234" s="115"/>
    </row>
    <row r="235" spans="3:9" s="112" customFormat="1" ht="13.5" x14ac:dyDescent="0.35">
      <c r="C235" s="105" t="s">
        <v>5012</v>
      </c>
      <c r="D235" s="105"/>
      <c r="E235" s="105"/>
      <c r="F235" s="114"/>
      <c r="G235" s="114"/>
      <c r="H235" s="115"/>
    </row>
    <row r="236" spans="3:9" s="112" customFormat="1" ht="13.5" x14ac:dyDescent="0.35">
      <c r="C236" s="105"/>
      <c r="D236" s="105"/>
      <c r="E236" s="105"/>
      <c r="F236" s="114"/>
      <c r="G236" s="114"/>
      <c r="H236" s="115"/>
    </row>
    <row r="237" spans="3:9" s="112" customFormat="1" ht="13.5" x14ac:dyDescent="0.35">
      <c r="C237" s="138" t="s">
        <v>5013</v>
      </c>
      <c r="D237" s="138"/>
      <c r="E237" s="138"/>
      <c r="F237" s="101"/>
      <c r="G237" s="139"/>
      <c r="H237" s="115"/>
    </row>
    <row r="238" spans="3:9" s="112" customFormat="1" ht="40.5" x14ac:dyDescent="0.35">
      <c r="C238" s="100" t="s">
        <v>4983</v>
      </c>
      <c r="D238" s="100" t="s">
        <v>4756</v>
      </c>
      <c r="E238" s="100" t="s">
        <v>5004</v>
      </c>
      <c r="F238" s="100" t="s">
        <v>5005</v>
      </c>
      <c r="G238" s="100" t="s">
        <v>5014</v>
      </c>
      <c r="H238" s="115"/>
    </row>
    <row r="239" spans="3:9" s="112" customFormat="1" ht="13.5" x14ac:dyDescent="0.35">
      <c r="C239" s="220" t="s">
        <v>4988</v>
      </c>
      <c r="D239" s="220"/>
      <c r="E239" s="220"/>
      <c r="F239" s="220"/>
      <c r="G239" s="220"/>
      <c r="H239" s="115"/>
    </row>
    <row r="240" spans="3:9" s="112" customFormat="1" ht="13.5" x14ac:dyDescent="0.35">
      <c r="C240" s="221" t="s">
        <v>5015</v>
      </c>
      <c r="D240" s="221"/>
      <c r="E240" s="221"/>
      <c r="F240" s="221"/>
      <c r="G240" s="221"/>
      <c r="H240" s="115"/>
    </row>
    <row r="241" spans="3:8" s="112" customFormat="1" ht="13.5" x14ac:dyDescent="0.35">
      <c r="C241" s="133"/>
      <c r="D241" s="111"/>
      <c r="E241" s="111"/>
      <c r="F241" s="111"/>
      <c r="G241" s="111"/>
      <c r="H241" s="115"/>
    </row>
    <row r="242" spans="3:8" s="112" customFormat="1" ht="13.5" x14ac:dyDescent="0.35">
      <c r="C242" s="1" t="s">
        <v>5016</v>
      </c>
      <c r="D242" s="1"/>
      <c r="E242" s="1"/>
      <c r="F242" s="114"/>
      <c r="G242" s="114"/>
      <c r="H242" s="115"/>
    </row>
    <row r="243" spans="3:8" s="112" customFormat="1" ht="13.5" x14ac:dyDescent="0.35">
      <c r="C243" s="114" t="s">
        <v>5009</v>
      </c>
      <c r="D243" s="114"/>
      <c r="E243" s="114"/>
      <c r="F243" s="114" t="s">
        <v>4988</v>
      </c>
      <c r="G243" s="114"/>
      <c r="H243" s="115"/>
    </row>
    <row r="244" spans="3:8" s="112" customFormat="1" ht="13.5" x14ac:dyDescent="0.35">
      <c r="C244" s="114" t="s">
        <v>5010</v>
      </c>
      <c r="D244" s="114"/>
      <c r="E244" s="114"/>
      <c r="F244" s="114" t="s">
        <v>4988</v>
      </c>
      <c r="G244" s="114"/>
      <c r="H244" s="115"/>
    </row>
    <row r="245" spans="3:8" s="112" customFormat="1" ht="13.5" x14ac:dyDescent="0.35">
      <c r="C245" s="114" t="s">
        <v>5011</v>
      </c>
      <c r="D245" s="114"/>
      <c r="E245" s="114"/>
      <c r="F245" s="114" t="s">
        <v>4988</v>
      </c>
      <c r="G245" s="114"/>
      <c r="H245" s="115"/>
    </row>
    <row r="246" spans="3:8" s="112" customFormat="1" ht="13" x14ac:dyDescent="0.3">
      <c r="H246" s="134"/>
    </row>
    <row r="247" spans="3:8" s="112" customFormat="1" ht="13.5" x14ac:dyDescent="0.35">
      <c r="C247" s="119" t="s">
        <v>5017</v>
      </c>
      <c r="H247" s="134"/>
    </row>
    <row r="248" spans="3:8" s="112" customFormat="1" ht="13.5" x14ac:dyDescent="0.35">
      <c r="C248" s="119"/>
      <c r="H248" s="134"/>
    </row>
    <row r="249" spans="3:8" x14ac:dyDescent="0.35">
      <c r="C249" s="2" t="s">
        <v>4816</v>
      </c>
      <c r="E249" s="2" t="s">
        <v>4865</v>
      </c>
    </row>
    <row r="251" spans="3:8" x14ac:dyDescent="0.35">
      <c r="C251" s="2" t="s">
        <v>4817</v>
      </c>
      <c r="E251" s="92">
        <v>0.60479560414466416</v>
      </c>
    </row>
    <row r="253" spans="3:8" x14ac:dyDescent="0.35">
      <c r="C253" s="2" t="s">
        <v>4819</v>
      </c>
      <c r="E253" s="93" t="s">
        <v>4818</v>
      </c>
    </row>
    <row r="255" spans="3:8" x14ac:dyDescent="0.35">
      <c r="C255" s="2" t="s">
        <v>4922</v>
      </c>
      <c r="E255" s="2" t="s">
        <v>2</v>
      </c>
    </row>
    <row r="257" spans="3:5" x14ac:dyDescent="0.35">
      <c r="C257" s="2" t="s">
        <v>4864</v>
      </c>
    </row>
    <row r="259" spans="3:5" x14ac:dyDescent="0.35">
      <c r="C259" s="1" t="s">
        <v>5102</v>
      </c>
      <c r="E259" s="156" t="s">
        <v>5103</v>
      </c>
    </row>
    <row r="260" spans="3:5" x14ac:dyDescent="0.35">
      <c r="E260" s="2" t="s">
        <v>5105</v>
      </c>
    </row>
  </sheetData>
  <mergeCells count="5">
    <mergeCell ref="C166:K166"/>
    <mergeCell ref="C182:E182"/>
    <mergeCell ref="C228:F228"/>
    <mergeCell ref="C239:G239"/>
    <mergeCell ref="C240:G240"/>
  </mergeCells>
  <hyperlinks>
    <hyperlink ref="J2" location="'Index'!A1" display="'Index'!A1" xr:uid="{68A7C45B-61C3-4FFC-A901-2846C07F5424}"/>
  </hyperlink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5DDBE-B36D-45DA-A28E-51D05EBE969A}">
  <sheetPr codeName="Sheet1"/>
  <dimension ref="A1:IV194"/>
  <sheetViews>
    <sheetView showGridLines="0" zoomScale="90" zoomScaleNormal="90" workbookViewId="0">
      <pane ySplit="6" topLeftCell="A176"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446</v>
      </c>
      <c r="J2" s="38" t="s">
        <v>4365</v>
      </c>
    </row>
    <row r="3" spans="1:54" ht="16" x14ac:dyDescent="0.4">
      <c r="C3" s="1" t="s">
        <v>28</v>
      </c>
      <c r="D3" s="21" t="s">
        <v>447</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48</v>
      </c>
      <c r="C11" s="60" t="s">
        <v>49</v>
      </c>
      <c r="D11" s="54" t="s">
        <v>50</v>
      </c>
      <c r="E11" s="6" t="s">
        <v>44</v>
      </c>
      <c r="F11" s="19">
        <v>48686609</v>
      </c>
      <c r="G11" s="24">
        <v>203023.16</v>
      </c>
      <c r="H11" s="24">
        <v>6.76</v>
      </c>
      <c r="I11" s="31"/>
      <c r="J11" s="31"/>
      <c r="K11" s="35"/>
    </row>
    <row r="12" spans="1:54" x14ac:dyDescent="0.35">
      <c r="B12" s="8" t="s">
        <v>41</v>
      </c>
      <c r="C12" s="60" t="s">
        <v>42</v>
      </c>
      <c r="D12" s="54" t="s">
        <v>43</v>
      </c>
      <c r="E12" s="6" t="s">
        <v>44</v>
      </c>
      <c r="F12" s="19">
        <v>14643728</v>
      </c>
      <c r="G12" s="24">
        <v>193546.15</v>
      </c>
      <c r="H12" s="24">
        <v>6.45</v>
      </c>
      <c r="I12" s="31"/>
      <c r="J12" s="31"/>
      <c r="K12" s="35"/>
    </row>
    <row r="13" spans="1:54" x14ac:dyDescent="0.35">
      <c r="B13" s="8" t="s">
        <v>45</v>
      </c>
      <c r="C13" s="60" t="s">
        <v>46</v>
      </c>
      <c r="D13" s="54" t="s">
        <v>47</v>
      </c>
      <c r="E13" s="6" t="s">
        <v>44</v>
      </c>
      <c r="F13" s="19">
        <v>25086506</v>
      </c>
      <c r="G13" s="24">
        <v>177788.07</v>
      </c>
      <c r="H13" s="24">
        <v>5.92</v>
      </c>
      <c r="I13" s="31"/>
      <c r="J13" s="31"/>
      <c r="K13" s="35"/>
    </row>
    <row r="14" spans="1:54" x14ac:dyDescent="0.35">
      <c r="B14" s="8" t="s">
        <v>448</v>
      </c>
      <c r="C14" s="60" t="s">
        <v>449</v>
      </c>
      <c r="D14" s="54" t="s">
        <v>450</v>
      </c>
      <c r="E14" s="6" t="s">
        <v>451</v>
      </c>
      <c r="F14" s="19">
        <v>11775148</v>
      </c>
      <c r="G14" s="24">
        <v>139771.01</v>
      </c>
      <c r="H14" s="24">
        <v>4.6500000000000004</v>
      </c>
      <c r="I14" s="31"/>
      <c r="J14" s="31"/>
      <c r="K14" s="35"/>
    </row>
    <row r="15" spans="1:54" x14ac:dyDescent="0.35">
      <c r="B15" s="8" t="s">
        <v>227</v>
      </c>
      <c r="C15" s="60" t="s">
        <v>228</v>
      </c>
      <c r="D15" s="54" t="s">
        <v>229</v>
      </c>
      <c r="E15" s="6" t="s">
        <v>230</v>
      </c>
      <c r="F15" s="19">
        <v>3028800</v>
      </c>
      <c r="G15" s="24">
        <v>87938.18</v>
      </c>
      <c r="H15" s="24">
        <v>2.93</v>
      </c>
      <c r="I15" s="31"/>
      <c r="J15" s="31"/>
      <c r="K15" s="35"/>
    </row>
    <row r="16" spans="1:54" x14ac:dyDescent="0.35">
      <c r="B16" s="8" t="s">
        <v>51</v>
      </c>
      <c r="C16" s="60" t="s">
        <v>52</v>
      </c>
      <c r="D16" s="54" t="s">
        <v>53</v>
      </c>
      <c r="E16" s="6" t="s">
        <v>54</v>
      </c>
      <c r="F16" s="19">
        <v>2268231</v>
      </c>
      <c r="G16" s="24">
        <v>85285.49</v>
      </c>
      <c r="H16" s="24">
        <v>2.84</v>
      </c>
      <c r="I16" s="31"/>
      <c r="J16" s="31"/>
      <c r="K16" s="35"/>
    </row>
    <row r="17" spans="2:11" x14ac:dyDescent="0.35">
      <c r="B17" s="8" t="s">
        <v>55</v>
      </c>
      <c r="C17" s="60" t="s">
        <v>56</v>
      </c>
      <c r="D17" s="54" t="s">
        <v>57</v>
      </c>
      <c r="E17" s="6" t="s">
        <v>58</v>
      </c>
      <c r="F17" s="19">
        <v>8296292</v>
      </c>
      <c r="G17" s="24">
        <v>79594.63</v>
      </c>
      <c r="H17" s="24">
        <v>2.65</v>
      </c>
      <c r="I17" s="31"/>
      <c r="J17" s="31"/>
      <c r="K17" s="35"/>
    </row>
    <row r="18" spans="2:11" x14ac:dyDescent="0.35">
      <c r="B18" s="8" t="s">
        <v>250</v>
      </c>
      <c r="C18" s="60" t="s">
        <v>251</v>
      </c>
      <c r="D18" s="54" t="s">
        <v>252</v>
      </c>
      <c r="E18" s="6" t="s">
        <v>253</v>
      </c>
      <c r="F18" s="19">
        <v>5610813</v>
      </c>
      <c r="G18" s="24">
        <v>69905.119999999995</v>
      </c>
      <c r="H18" s="24">
        <v>2.33</v>
      </c>
      <c r="I18" s="31"/>
      <c r="J18" s="31"/>
      <c r="K18" s="35"/>
    </row>
    <row r="19" spans="2:11" x14ac:dyDescent="0.35">
      <c r="B19" s="8" t="s">
        <v>452</v>
      </c>
      <c r="C19" s="60" t="s">
        <v>453</v>
      </c>
      <c r="D19" s="54" t="s">
        <v>454</v>
      </c>
      <c r="E19" s="6" t="s">
        <v>88</v>
      </c>
      <c r="F19" s="19">
        <v>4756637</v>
      </c>
      <c r="G19" s="24">
        <v>64024.33</v>
      </c>
      <c r="H19" s="24">
        <v>2.13</v>
      </c>
      <c r="I19" s="31"/>
      <c r="J19" s="31"/>
      <c r="K19" s="35"/>
    </row>
    <row r="20" spans="2:11" x14ac:dyDescent="0.35">
      <c r="B20" s="8" t="s">
        <v>66</v>
      </c>
      <c r="C20" s="60" t="s">
        <v>67</v>
      </c>
      <c r="D20" s="54" t="s">
        <v>68</v>
      </c>
      <c r="E20" s="6" t="s">
        <v>69</v>
      </c>
      <c r="F20" s="19">
        <v>3780741</v>
      </c>
      <c r="G20" s="24">
        <v>57618.49</v>
      </c>
      <c r="H20" s="24">
        <v>1.92</v>
      </c>
      <c r="I20" s="31"/>
      <c r="J20" s="31"/>
      <c r="K20" s="35"/>
    </row>
    <row r="21" spans="2:11" x14ac:dyDescent="0.35">
      <c r="B21" s="8" t="s">
        <v>129</v>
      </c>
      <c r="C21" s="60" t="s">
        <v>130</v>
      </c>
      <c r="D21" s="54" t="s">
        <v>131</v>
      </c>
      <c r="E21" s="6" t="s">
        <v>92</v>
      </c>
      <c r="F21" s="19">
        <v>18000000</v>
      </c>
      <c r="G21" s="24">
        <v>57600</v>
      </c>
      <c r="H21" s="24">
        <v>1.92</v>
      </c>
      <c r="I21" s="31"/>
      <c r="J21" s="31"/>
      <c r="K21" s="35"/>
    </row>
    <row r="22" spans="2:11" x14ac:dyDescent="0.35">
      <c r="B22" s="8" t="s">
        <v>221</v>
      </c>
      <c r="C22" s="60" t="s">
        <v>222</v>
      </c>
      <c r="D22" s="54" t="s">
        <v>223</v>
      </c>
      <c r="E22" s="6" t="s">
        <v>44</v>
      </c>
      <c r="F22" s="19">
        <v>4400143</v>
      </c>
      <c r="G22" s="24">
        <v>53945.75</v>
      </c>
      <c r="H22" s="24">
        <v>1.8</v>
      </c>
      <c r="I22" s="31"/>
      <c r="J22" s="31"/>
      <c r="K22" s="35"/>
    </row>
    <row r="23" spans="2:11" x14ac:dyDescent="0.35">
      <c r="B23" s="8" t="s">
        <v>455</v>
      </c>
      <c r="C23" s="60" t="s">
        <v>456</v>
      </c>
      <c r="D23" s="54" t="s">
        <v>457</v>
      </c>
      <c r="E23" s="6" t="s">
        <v>294</v>
      </c>
      <c r="F23" s="19">
        <v>3063576</v>
      </c>
      <c r="G23" s="24">
        <v>53827.03</v>
      </c>
      <c r="H23" s="24">
        <v>1.79</v>
      </c>
      <c r="I23" s="31"/>
      <c r="J23" s="31"/>
      <c r="K23" s="35"/>
    </row>
    <row r="24" spans="2:11" x14ac:dyDescent="0.35">
      <c r="B24" s="8" t="s">
        <v>267</v>
      </c>
      <c r="C24" s="60" t="s">
        <v>268</v>
      </c>
      <c r="D24" s="54" t="s">
        <v>269</v>
      </c>
      <c r="E24" s="6" t="s">
        <v>270</v>
      </c>
      <c r="F24" s="19">
        <v>10183940</v>
      </c>
      <c r="G24" s="24">
        <v>53078.7</v>
      </c>
      <c r="H24" s="24">
        <v>1.77</v>
      </c>
      <c r="I24" s="31"/>
      <c r="J24" s="31"/>
      <c r="K24" s="35"/>
    </row>
    <row r="25" spans="2:11" x14ac:dyDescent="0.35">
      <c r="B25" s="8" t="s">
        <v>424</v>
      </c>
      <c r="C25" s="60" t="s">
        <v>425</v>
      </c>
      <c r="D25" s="54" t="s">
        <v>426</v>
      </c>
      <c r="E25" s="6" t="s">
        <v>88</v>
      </c>
      <c r="F25" s="19">
        <v>2721203</v>
      </c>
      <c r="G25" s="24">
        <v>49433.37</v>
      </c>
      <c r="H25" s="24">
        <v>1.65</v>
      </c>
      <c r="I25" s="31"/>
      <c r="J25" s="31"/>
      <c r="K25" s="35"/>
    </row>
    <row r="26" spans="2:11" x14ac:dyDescent="0.35">
      <c r="B26" s="8" t="s">
        <v>458</v>
      </c>
      <c r="C26" s="60" t="s">
        <v>459</v>
      </c>
      <c r="D26" s="54" t="s">
        <v>460</v>
      </c>
      <c r="E26" s="6" t="s">
        <v>218</v>
      </c>
      <c r="F26" s="19">
        <v>4581423</v>
      </c>
      <c r="G26" s="24">
        <v>43147.839999999997</v>
      </c>
      <c r="H26" s="24">
        <v>1.44</v>
      </c>
      <c r="I26" s="31"/>
      <c r="J26" s="31"/>
      <c r="K26" s="35"/>
    </row>
    <row r="27" spans="2:11" x14ac:dyDescent="0.35">
      <c r="B27" s="8" t="s">
        <v>461</v>
      </c>
      <c r="C27" s="60" t="s">
        <v>462</v>
      </c>
      <c r="D27" s="54" t="s">
        <v>463</v>
      </c>
      <c r="E27" s="6" t="s">
        <v>58</v>
      </c>
      <c r="F27" s="19">
        <v>2600000</v>
      </c>
      <c r="G27" s="24">
        <v>42120</v>
      </c>
      <c r="H27" s="24">
        <v>1.4</v>
      </c>
      <c r="I27" s="31"/>
      <c r="J27" s="31"/>
      <c r="K27" s="35"/>
    </row>
    <row r="28" spans="2:11" x14ac:dyDescent="0.35">
      <c r="B28" s="8" t="s">
        <v>298</v>
      </c>
      <c r="C28" s="60" t="s">
        <v>299</v>
      </c>
      <c r="D28" s="54" t="s">
        <v>300</v>
      </c>
      <c r="E28" s="6" t="s">
        <v>128</v>
      </c>
      <c r="F28" s="19">
        <v>1077977</v>
      </c>
      <c r="G28" s="24">
        <v>41706.93</v>
      </c>
      <c r="H28" s="24">
        <v>1.39</v>
      </c>
      <c r="I28" s="31"/>
      <c r="J28" s="31"/>
      <c r="K28" s="35"/>
    </row>
    <row r="29" spans="2:11" x14ac:dyDescent="0.35">
      <c r="B29" s="8" t="s">
        <v>77</v>
      </c>
      <c r="C29" s="60" t="s">
        <v>78</v>
      </c>
      <c r="D29" s="54" t="s">
        <v>79</v>
      </c>
      <c r="E29" s="6" t="s">
        <v>80</v>
      </c>
      <c r="F29" s="19">
        <v>1591000</v>
      </c>
      <c r="G29" s="24">
        <v>38225.370000000003</v>
      </c>
      <c r="H29" s="24">
        <v>1.27</v>
      </c>
      <c r="I29" s="31"/>
      <c r="J29" s="31"/>
      <c r="K29" s="35"/>
    </row>
    <row r="30" spans="2:11" x14ac:dyDescent="0.35">
      <c r="B30" s="8" t="s">
        <v>464</v>
      </c>
      <c r="C30" s="60" t="s">
        <v>465</v>
      </c>
      <c r="D30" s="54" t="s">
        <v>466</v>
      </c>
      <c r="E30" s="6" t="s">
        <v>128</v>
      </c>
      <c r="F30" s="19">
        <v>1887280</v>
      </c>
      <c r="G30" s="24">
        <v>37634.25</v>
      </c>
      <c r="H30" s="24">
        <v>1.25</v>
      </c>
      <c r="I30" s="31"/>
      <c r="J30" s="31"/>
      <c r="K30" s="35"/>
    </row>
    <row r="31" spans="2:11" x14ac:dyDescent="0.35">
      <c r="B31" s="8" t="s">
        <v>62</v>
      </c>
      <c r="C31" s="60" t="s">
        <v>63</v>
      </c>
      <c r="D31" s="54" t="s">
        <v>64</v>
      </c>
      <c r="E31" s="6" t="s">
        <v>65</v>
      </c>
      <c r="F31" s="19">
        <v>300000</v>
      </c>
      <c r="G31" s="24">
        <v>35901</v>
      </c>
      <c r="H31" s="24">
        <v>1.2</v>
      </c>
      <c r="I31" s="31"/>
      <c r="J31" s="31"/>
      <c r="K31" s="35"/>
    </row>
    <row r="32" spans="2:11" x14ac:dyDescent="0.35">
      <c r="B32" s="8" t="s">
        <v>139</v>
      </c>
      <c r="C32" s="60" t="s">
        <v>140</v>
      </c>
      <c r="D32" s="54" t="s">
        <v>141</v>
      </c>
      <c r="E32" s="6" t="s">
        <v>142</v>
      </c>
      <c r="F32" s="19">
        <v>738579</v>
      </c>
      <c r="G32" s="24">
        <v>35673.370000000003</v>
      </c>
      <c r="H32" s="24">
        <v>1.19</v>
      </c>
      <c r="I32" s="31"/>
      <c r="J32" s="31"/>
      <c r="K32" s="35"/>
    </row>
    <row r="33" spans="2:11" x14ac:dyDescent="0.35">
      <c r="B33" s="8" t="s">
        <v>467</v>
      </c>
      <c r="C33" s="60" t="s">
        <v>468</v>
      </c>
      <c r="D33" s="54" t="s">
        <v>469</v>
      </c>
      <c r="E33" s="6" t="s">
        <v>58</v>
      </c>
      <c r="F33" s="19">
        <v>1258563</v>
      </c>
      <c r="G33" s="24">
        <v>34448.129999999997</v>
      </c>
      <c r="H33" s="24">
        <v>1.1499999999999999</v>
      </c>
      <c r="I33" s="31"/>
      <c r="J33" s="31"/>
      <c r="K33" s="35"/>
    </row>
    <row r="34" spans="2:11" x14ac:dyDescent="0.35">
      <c r="B34" s="8" t="s">
        <v>237</v>
      </c>
      <c r="C34" s="60" t="s">
        <v>238</v>
      </c>
      <c r="D34" s="54" t="s">
        <v>239</v>
      </c>
      <c r="E34" s="6" t="s">
        <v>240</v>
      </c>
      <c r="F34" s="19">
        <v>7989722</v>
      </c>
      <c r="G34" s="24">
        <v>33688.660000000003</v>
      </c>
      <c r="H34" s="24">
        <v>1.1200000000000001</v>
      </c>
      <c r="I34" s="31"/>
      <c r="J34" s="31"/>
      <c r="K34" s="35"/>
    </row>
    <row r="35" spans="2:11" x14ac:dyDescent="0.35">
      <c r="B35" s="8" t="s">
        <v>325</v>
      </c>
      <c r="C35" s="60" t="s">
        <v>326</v>
      </c>
      <c r="D35" s="54" t="s">
        <v>327</v>
      </c>
      <c r="E35" s="6" t="s">
        <v>117</v>
      </c>
      <c r="F35" s="19">
        <v>20000000</v>
      </c>
      <c r="G35" s="24">
        <v>32652</v>
      </c>
      <c r="H35" s="24">
        <v>1.0900000000000001</v>
      </c>
      <c r="I35" s="31"/>
      <c r="J35" s="31"/>
      <c r="K35" s="35"/>
    </row>
    <row r="36" spans="2:11" x14ac:dyDescent="0.35">
      <c r="B36" s="8" t="s">
        <v>470</v>
      </c>
      <c r="C36" s="60" t="s">
        <v>471</v>
      </c>
      <c r="D36" s="54" t="s">
        <v>472</v>
      </c>
      <c r="E36" s="6" t="s">
        <v>58</v>
      </c>
      <c r="F36" s="19">
        <v>268476</v>
      </c>
      <c r="G36" s="24">
        <v>32504.39</v>
      </c>
      <c r="H36" s="24">
        <v>1.08</v>
      </c>
      <c r="I36" s="31"/>
      <c r="J36" s="31"/>
      <c r="K36" s="35"/>
    </row>
    <row r="37" spans="2:11" x14ac:dyDescent="0.35">
      <c r="B37" s="8" t="s">
        <v>473</v>
      </c>
      <c r="C37" s="60" t="s">
        <v>474</v>
      </c>
      <c r="D37" s="54" t="s">
        <v>475</v>
      </c>
      <c r="E37" s="6" t="s">
        <v>135</v>
      </c>
      <c r="F37" s="19">
        <v>8973058</v>
      </c>
      <c r="G37" s="24">
        <v>32329.93</v>
      </c>
      <c r="H37" s="24">
        <v>1.08</v>
      </c>
      <c r="I37" s="31"/>
      <c r="J37" s="31"/>
      <c r="K37" s="35"/>
    </row>
    <row r="38" spans="2:11" x14ac:dyDescent="0.35">
      <c r="B38" s="8" t="s">
        <v>476</v>
      </c>
      <c r="C38" s="60" t="s">
        <v>477</v>
      </c>
      <c r="D38" s="54" t="s">
        <v>478</v>
      </c>
      <c r="E38" s="6" t="s">
        <v>65</v>
      </c>
      <c r="F38" s="19">
        <v>434844</v>
      </c>
      <c r="G38" s="24">
        <v>31091.35</v>
      </c>
      <c r="H38" s="24">
        <v>1.04</v>
      </c>
      <c r="I38" s="31"/>
      <c r="J38" s="31"/>
      <c r="K38" s="35"/>
    </row>
    <row r="39" spans="2:11" x14ac:dyDescent="0.35">
      <c r="B39" s="8" t="s">
        <v>479</v>
      </c>
      <c r="C39" s="60" t="s">
        <v>480</v>
      </c>
      <c r="D39" s="54" t="s">
        <v>481</v>
      </c>
      <c r="E39" s="6" t="s">
        <v>270</v>
      </c>
      <c r="F39" s="19">
        <v>6904842</v>
      </c>
      <c r="G39" s="24">
        <v>30643.69</v>
      </c>
      <c r="H39" s="24">
        <v>1.02</v>
      </c>
      <c r="I39" s="31"/>
      <c r="J39" s="31"/>
      <c r="K39" s="35"/>
    </row>
    <row r="40" spans="2:11" x14ac:dyDescent="0.35">
      <c r="B40" s="8" t="s">
        <v>316</v>
      </c>
      <c r="C40" s="60" t="s">
        <v>317</v>
      </c>
      <c r="D40" s="54" t="s">
        <v>318</v>
      </c>
      <c r="E40" s="6" t="s">
        <v>253</v>
      </c>
      <c r="F40" s="19">
        <v>2254796</v>
      </c>
      <c r="G40" s="24">
        <v>29641.55</v>
      </c>
      <c r="H40" s="24">
        <v>0.99</v>
      </c>
      <c r="I40" s="31"/>
      <c r="J40" s="31"/>
      <c r="K40" s="35"/>
    </row>
    <row r="41" spans="2:11" x14ac:dyDescent="0.35">
      <c r="B41" s="8" t="s">
        <v>482</v>
      </c>
      <c r="C41" s="60" t="s">
        <v>483</v>
      </c>
      <c r="D41" s="54" t="s">
        <v>484</v>
      </c>
      <c r="E41" s="6" t="s">
        <v>65</v>
      </c>
      <c r="F41" s="19">
        <v>1000000</v>
      </c>
      <c r="G41" s="24">
        <v>29500</v>
      </c>
      <c r="H41" s="24">
        <v>0.98</v>
      </c>
      <c r="I41" s="31"/>
      <c r="J41" s="31"/>
      <c r="K41" s="35"/>
    </row>
    <row r="42" spans="2:11" x14ac:dyDescent="0.35">
      <c r="B42" s="8" t="s">
        <v>485</v>
      </c>
      <c r="C42" s="60" t="s">
        <v>486</v>
      </c>
      <c r="D42" s="54" t="s">
        <v>487</v>
      </c>
      <c r="E42" s="6" t="s">
        <v>106</v>
      </c>
      <c r="F42" s="19">
        <v>351974</v>
      </c>
      <c r="G42" s="24">
        <v>29020.26</v>
      </c>
      <c r="H42" s="24">
        <v>0.97</v>
      </c>
      <c r="I42" s="31"/>
      <c r="J42" s="31"/>
      <c r="K42" s="35"/>
    </row>
    <row r="43" spans="2:11" x14ac:dyDescent="0.35">
      <c r="B43" s="8" t="s">
        <v>247</v>
      </c>
      <c r="C43" s="60" t="s">
        <v>248</v>
      </c>
      <c r="D43" s="54" t="s">
        <v>249</v>
      </c>
      <c r="E43" s="6" t="s">
        <v>117</v>
      </c>
      <c r="F43" s="19">
        <v>1469271</v>
      </c>
      <c r="G43" s="24">
        <v>28298.16</v>
      </c>
      <c r="H43" s="24">
        <v>0.94</v>
      </c>
      <c r="I43" s="31"/>
      <c r="J43" s="31"/>
      <c r="K43" s="35"/>
    </row>
    <row r="44" spans="2:11" x14ac:dyDescent="0.35">
      <c r="B44" s="8" t="s">
        <v>488</v>
      </c>
      <c r="C44" s="60" t="s">
        <v>489</v>
      </c>
      <c r="D44" s="54" t="s">
        <v>490</v>
      </c>
      <c r="E44" s="6" t="s">
        <v>69</v>
      </c>
      <c r="F44" s="19">
        <v>1349100</v>
      </c>
      <c r="G44" s="24">
        <v>27664.639999999999</v>
      </c>
      <c r="H44" s="24">
        <v>0.92</v>
      </c>
      <c r="I44" s="31"/>
      <c r="J44" s="31"/>
      <c r="K44" s="35"/>
    </row>
    <row r="45" spans="2:11" x14ac:dyDescent="0.35">
      <c r="B45" s="8" t="s">
        <v>491</v>
      </c>
      <c r="C45" s="60" t="s">
        <v>492</v>
      </c>
      <c r="D45" s="54" t="s">
        <v>493</v>
      </c>
      <c r="E45" s="6" t="s">
        <v>58</v>
      </c>
      <c r="F45" s="19">
        <v>8752740</v>
      </c>
      <c r="G45" s="24">
        <v>27645.53</v>
      </c>
      <c r="H45" s="24">
        <v>0.92</v>
      </c>
      <c r="I45" s="31"/>
      <c r="J45" s="31"/>
      <c r="K45" s="35"/>
    </row>
    <row r="46" spans="2:11" x14ac:dyDescent="0.35">
      <c r="B46" s="8" t="s">
        <v>494</v>
      </c>
      <c r="C46" s="60" t="s">
        <v>495</v>
      </c>
      <c r="D46" s="54" t="s">
        <v>496</v>
      </c>
      <c r="E46" s="6" t="s">
        <v>113</v>
      </c>
      <c r="F46" s="19">
        <v>15000000</v>
      </c>
      <c r="G46" s="24">
        <v>27586.5</v>
      </c>
      <c r="H46" s="24">
        <v>0.92</v>
      </c>
      <c r="I46" s="31"/>
      <c r="J46" s="31"/>
      <c r="K46" s="35"/>
    </row>
    <row r="47" spans="2:11" x14ac:dyDescent="0.35">
      <c r="B47" s="8" t="s">
        <v>344</v>
      </c>
      <c r="C47" s="60" t="s">
        <v>345</v>
      </c>
      <c r="D47" s="54" t="s">
        <v>346</v>
      </c>
      <c r="E47" s="6" t="s">
        <v>76</v>
      </c>
      <c r="F47" s="19">
        <v>14812247</v>
      </c>
      <c r="G47" s="24">
        <v>27298.97</v>
      </c>
      <c r="H47" s="24">
        <v>0.91</v>
      </c>
      <c r="I47" s="31"/>
      <c r="J47" s="31"/>
      <c r="K47" s="35"/>
    </row>
    <row r="48" spans="2:11" x14ac:dyDescent="0.35">
      <c r="B48" s="8" t="s">
        <v>497</v>
      </c>
      <c r="C48" s="60" t="s">
        <v>498</v>
      </c>
      <c r="D48" s="54" t="s">
        <v>499</v>
      </c>
      <c r="E48" s="6" t="s">
        <v>500</v>
      </c>
      <c r="F48" s="19">
        <v>12000000</v>
      </c>
      <c r="G48" s="24">
        <v>27096</v>
      </c>
      <c r="H48" s="24">
        <v>0.9</v>
      </c>
      <c r="I48" s="31"/>
      <c r="J48" s="31"/>
      <c r="K48" s="35"/>
    </row>
    <row r="49" spans="2:11" x14ac:dyDescent="0.35">
      <c r="B49" s="8" t="s">
        <v>501</v>
      </c>
      <c r="C49" s="60" t="s">
        <v>502</v>
      </c>
      <c r="D49" s="54" t="s">
        <v>503</v>
      </c>
      <c r="E49" s="6" t="s">
        <v>92</v>
      </c>
      <c r="F49" s="19">
        <v>4067968</v>
      </c>
      <c r="G49" s="24">
        <v>26641.119999999999</v>
      </c>
      <c r="H49" s="24">
        <v>0.89</v>
      </c>
      <c r="I49" s="31"/>
      <c r="J49" s="31"/>
      <c r="K49" s="35"/>
    </row>
    <row r="50" spans="2:11" x14ac:dyDescent="0.35">
      <c r="B50" s="8" t="s">
        <v>322</v>
      </c>
      <c r="C50" s="60" t="s">
        <v>323</v>
      </c>
      <c r="D50" s="54" t="s">
        <v>324</v>
      </c>
      <c r="E50" s="6" t="s">
        <v>69</v>
      </c>
      <c r="F50" s="19">
        <v>2670498</v>
      </c>
      <c r="G50" s="24">
        <v>26547.42</v>
      </c>
      <c r="H50" s="24">
        <v>0.88</v>
      </c>
      <c r="I50" s="31"/>
      <c r="J50" s="31"/>
      <c r="K50" s="35"/>
    </row>
    <row r="51" spans="2:11" x14ac:dyDescent="0.35">
      <c r="B51" s="8" t="s">
        <v>504</v>
      </c>
      <c r="C51" s="60" t="s">
        <v>505</v>
      </c>
      <c r="D51" s="54" t="s">
        <v>506</v>
      </c>
      <c r="E51" s="6" t="s">
        <v>294</v>
      </c>
      <c r="F51" s="19">
        <v>1601448</v>
      </c>
      <c r="G51" s="24">
        <v>26523.18</v>
      </c>
      <c r="H51" s="24">
        <v>0.88</v>
      </c>
      <c r="I51" s="31"/>
      <c r="J51" s="31"/>
      <c r="K51" s="35"/>
    </row>
    <row r="52" spans="2:11" x14ac:dyDescent="0.35">
      <c r="B52" s="8" t="s">
        <v>411</v>
      </c>
      <c r="C52" s="60" t="s">
        <v>412</v>
      </c>
      <c r="D52" s="54" t="s">
        <v>413</v>
      </c>
      <c r="E52" s="6" t="s">
        <v>80</v>
      </c>
      <c r="F52" s="19">
        <v>4131262</v>
      </c>
      <c r="G52" s="24">
        <v>26196.33</v>
      </c>
      <c r="H52" s="24">
        <v>0.87</v>
      </c>
      <c r="I52" s="31"/>
      <c r="J52" s="31"/>
      <c r="K52" s="35"/>
    </row>
    <row r="53" spans="2:11" x14ac:dyDescent="0.35">
      <c r="B53" s="8" t="s">
        <v>507</v>
      </c>
      <c r="C53" s="60" t="s">
        <v>508</v>
      </c>
      <c r="D53" s="54" t="s">
        <v>509</v>
      </c>
      <c r="E53" s="6" t="s">
        <v>117</v>
      </c>
      <c r="F53" s="19">
        <v>55460</v>
      </c>
      <c r="G53" s="24">
        <v>26121.66</v>
      </c>
      <c r="H53" s="24">
        <v>0.87</v>
      </c>
      <c r="I53" s="31"/>
      <c r="J53" s="31"/>
      <c r="K53" s="35"/>
    </row>
    <row r="54" spans="2:11" x14ac:dyDescent="0.35">
      <c r="B54" s="8" t="s">
        <v>510</v>
      </c>
      <c r="C54" s="60" t="s">
        <v>511</v>
      </c>
      <c r="D54" s="54" t="s">
        <v>512</v>
      </c>
      <c r="E54" s="6" t="s">
        <v>513</v>
      </c>
      <c r="F54" s="19">
        <v>1500000</v>
      </c>
      <c r="G54" s="24">
        <v>25170</v>
      </c>
      <c r="H54" s="24">
        <v>0.84</v>
      </c>
      <c r="I54" s="31"/>
      <c r="J54" s="31"/>
      <c r="K54" s="35"/>
    </row>
    <row r="55" spans="2:11" x14ac:dyDescent="0.35">
      <c r="B55" s="8" t="s">
        <v>254</v>
      </c>
      <c r="C55" s="60" t="s">
        <v>255</v>
      </c>
      <c r="D55" s="54" t="s">
        <v>256</v>
      </c>
      <c r="E55" s="6" t="s">
        <v>88</v>
      </c>
      <c r="F55" s="19">
        <v>1500000</v>
      </c>
      <c r="G55" s="24">
        <v>25080</v>
      </c>
      <c r="H55" s="24">
        <v>0.84</v>
      </c>
      <c r="I55" s="31"/>
      <c r="J55" s="31"/>
      <c r="K55" s="35"/>
    </row>
    <row r="56" spans="2:11" x14ac:dyDescent="0.35">
      <c r="B56" s="8" t="s">
        <v>310</v>
      </c>
      <c r="C56" s="60" t="s">
        <v>311</v>
      </c>
      <c r="D56" s="54" t="s">
        <v>312</v>
      </c>
      <c r="E56" s="6" t="s">
        <v>217</v>
      </c>
      <c r="F56" s="19">
        <v>6043971</v>
      </c>
      <c r="G56" s="24">
        <v>24762.15</v>
      </c>
      <c r="H56" s="24">
        <v>0.82</v>
      </c>
      <c r="I56" s="31"/>
      <c r="J56" s="31"/>
      <c r="K56" s="35"/>
    </row>
    <row r="57" spans="2:11" x14ac:dyDescent="0.35">
      <c r="B57" s="8" t="s">
        <v>514</v>
      </c>
      <c r="C57" s="60" t="s">
        <v>515</v>
      </c>
      <c r="D57" s="54" t="s">
        <v>516</v>
      </c>
      <c r="E57" s="6" t="s">
        <v>117</v>
      </c>
      <c r="F57" s="19">
        <v>1921616</v>
      </c>
      <c r="G57" s="24">
        <v>23614.74</v>
      </c>
      <c r="H57" s="24">
        <v>0.79</v>
      </c>
      <c r="I57" s="31"/>
      <c r="J57" s="31"/>
      <c r="K57" s="35"/>
    </row>
    <row r="58" spans="2:11" x14ac:dyDescent="0.35">
      <c r="B58" s="8" t="s">
        <v>313</v>
      </c>
      <c r="C58" s="60" t="s">
        <v>314</v>
      </c>
      <c r="D58" s="54" t="s">
        <v>315</v>
      </c>
      <c r="E58" s="6" t="s">
        <v>253</v>
      </c>
      <c r="F58" s="19">
        <v>4476190</v>
      </c>
      <c r="G58" s="24">
        <v>22143.71</v>
      </c>
      <c r="H58" s="24">
        <v>0.74</v>
      </c>
      <c r="I58" s="31"/>
      <c r="J58" s="31"/>
      <c r="K58" s="35"/>
    </row>
    <row r="59" spans="2:11" x14ac:dyDescent="0.35">
      <c r="B59" s="8" t="s">
        <v>517</v>
      </c>
      <c r="C59" s="60" t="s">
        <v>518</v>
      </c>
      <c r="D59" s="54" t="s">
        <v>519</v>
      </c>
      <c r="E59" s="6" t="s">
        <v>44</v>
      </c>
      <c r="F59" s="19">
        <v>12000000</v>
      </c>
      <c r="G59" s="24">
        <v>21387.599999999999</v>
      </c>
      <c r="H59" s="24">
        <v>0.71</v>
      </c>
      <c r="I59" s="31"/>
      <c r="J59" s="31"/>
      <c r="K59" s="35"/>
    </row>
    <row r="60" spans="2:11" x14ac:dyDescent="0.35">
      <c r="B60" s="8" t="s">
        <v>520</v>
      </c>
      <c r="C60" s="60" t="s">
        <v>521</v>
      </c>
      <c r="D60" s="54" t="s">
        <v>522</v>
      </c>
      <c r="E60" s="6" t="s">
        <v>128</v>
      </c>
      <c r="F60" s="19">
        <v>383190</v>
      </c>
      <c r="G60" s="24">
        <v>18239.84</v>
      </c>
      <c r="H60" s="24">
        <v>0.61</v>
      </c>
      <c r="I60" s="31"/>
      <c r="J60" s="31"/>
      <c r="K60" s="35"/>
    </row>
    <row r="61" spans="2:11" x14ac:dyDescent="0.35">
      <c r="B61" s="8" t="s">
        <v>523</v>
      </c>
      <c r="C61" s="60" t="s">
        <v>524</v>
      </c>
      <c r="D61" s="54" t="s">
        <v>525</v>
      </c>
      <c r="E61" s="6" t="s">
        <v>44</v>
      </c>
      <c r="F61" s="19">
        <v>7447712</v>
      </c>
      <c r="G61" s="24">
        <v>17170.7</v>
      </c>
      <c r="H61" s="24">
        <v>0.56999999999999995</v>
      </c>
      <c r="I61" s="31"/>
      <c r="J61" s="31"/>
      <c r="K61" s="35"/>
    </row>
    <row r="62" spans="2:11" x14ac:dyDescent="0.35">
      <c r="B62" s="8" t="s">
        <v>304</v>
      </c>
      <c r="C62" s="60" t="s">
        <v>305</v>
      </c>
      <c r="D62" s="54" t="s">
        <v>306</v>
      </c>
      <c r="E62" s="6" t="s">
        <v>266</v>
      </c>
      <c r="F62" s="19">
        <v>2000000</v>
      </c>
      <c r="G62" s="24">
        <v>17000</v>
      </c>
      <c r="H62" s="24">
        <v>0.56999999999999995</v>
      </c>
      <c r="I62" s="31"/>
      <c r="J62" s="31"/>
      <c r="K62" s="35"/>
    </row>
    <row r="63" spans="2:11" x14ac:dyDescent="0.35">
      <c r="B63" s="8" t="s">
        <v>353</v>
      </c>
      <c r="C63" s="60" t="s">
        <v>354</v>
      </c>
      <c r="D63" s="54" t="s">
        <v>355</v>
      </c>
      <c r="E63" s="6" t="s">
        <v>80</v>
      </c>
      <c r="F63" s="19">
        <v>1331129</v>
      </c>
      <c r="G63" s="24">
        <v>16440.77</v>
      </c>
      <c r="H63" s="24">
        <v>0.55000000000000004</v>
      </c>
      <c r="I63" s="31"/>
      <c r="J63" s="31"/>
      <c r="K63" s="35"/>
    </row>
    <row r="64" spans="2:11" x14ac:dyDescent="0.35">
      <c r="B64" s="8" t="s">
        <v>526</v>
      </c>
      <c r="C64" s="60" t="s">
        <v>527</v>
      </c>
      <c r="D64" s="54" t="s">
        <v>528</v>
      </c>
      <c r="E64" s="6" t="s">
        <v>113</v>
      </c>
      <c r="F64" s="19">
        <v>1500000</v>
      </c>
      <c r="G64" s="24">
        <v>15450</v>
      </c>
      <c r="H64" s="24">
        <v>0.51</v>
      </c>
      <c r="I64" s="31"/>
      <c r="J64" s="31"/>
      <c r="K64" s="35"/>
    </row>
    <row r="65" spans="2:11" x14ac:dyDescent="0.35">
      <c r="B65" s="8" t="s">
        <v>185</v>
      </c>
      <c r="C65" s="60" t="s">
        <v>186</v>
      </c>
      <c r="D65" s="54" t="s">
        <v>187</v>
      </c>
      <c r="E65" s="6" t="s">
        <v>88</v>
      </c>
      <c r="F65" s="19">
        <v>4072215</v>
      </c>
      <c r="G65" s="24">
        <v>15079.41</v>
      </c>
      <c r="H65" s="24">
        <v>0.5</v>
      </c>
      <c r="I65" s="31"/>
      <c r="J65" s="31"/>
      <c r="K65" s="35"/>
    </row>
    <row r="66" spans="2:11" x14ac:dyDescent="0.35">
      <c r="B66" s="8" t="s">
        <v>374</v>
      </c>
      <c r="C66" s="60" t="s">
        <v>375</v>
      </c>
      <c r="D66" s="54" t="s">
        <v>376</v>
      </c>
      <c r="E66" s="6" t="s">
        <v>58</v>
      </c>
      <c r="F66" s="19">
        <v>1050000</v>
      </c>
      <c r="G66" s="24">
        <v>14555.1</v>
      </c>
      <c r="H66" s="24">
        <v>0.48</v>
      </c>
      <c r="I66" s="31"/>
      <c r="J66" s="31"/>
      <c r="K66" s="35"/>
    </row>
    <row r="67" spans="2:11" x14ac:dyDescent="0.35">
      <c r="B67" s="8" t="s">
        <v>182</v>
      </c>
      <c r="C67" s="60" t="s">
        <v>183</v>
      </c>
      <c r="D67" s="54" t="s">
        <v>184</v>
      </c>
      <c r="E67" s="6" t="s">
        <v>80</v>
      </c>
      <c r="F67" s="19">
        <v>3192103</v>
      </c>
      <c r="G67" s="24">
        <v>14538.43</v>
      </c>
      <c r="H67" s="24">
        <v>0.48</v>
      </c>
      <c r="I67" s="31"/>
      <c r="J67" s="31"/>
      <c r="K67" s="35"/>
    </row>
    <row r="68" spans="2:11" x14ac:dyDescent="0.35">
      <c r="B68" s="8" t="s">
        <v>529</v>
      </c>
      <c r="C68" s="60" t="s">
        <v>530</v>
      </c>
      <c r="D68" s="54" t="s">
        <v>531</v>
      </c>
      <c r="E68" s="6" t="s">
        <v>44</v>
      </c>
      <c r="F68" s="19">
        <v>20982070</v>
      </c>
      <c r="G68" s="24">
        <v>14462.94</v>
      </c>
      <c r="H68" s="24">
        <v>0.48</v>
      </c>
      <c r="I68" s="31"/>
      <c r="J68" s="31"/>
      <c r="K68" s="35"/>
    </row>
    <row r="69" spans="2:11" x14ac:dyDescent="0.35">
      <c r="B69" s="8" t="s">
        <v>260</v>
      </c>
      <c r="C69" s="60" t="s">
        <v>261</v>
      </c>
      <c r="D69" s="54" t="s">
        <v>262</v>
      </c>
      <c r="E69" s="6" t="s">
        <v>84</v>
      </c>
      <c r="F69" s="19">
        <v>64693</v>
      </c>
      <c r="G69" s="24">
        <v>14455.65</v>
      </c>
      <c r="H69" s="24">
        <v>0.48</v>
      </c>
      <c r="I69" s="31"/>
      <c r="J69" s="31"/>
      <c r="K69" s="35"/>
    </row>
    <row r="70" spans="2:11" x14ac:dyDescent="0.35">
      <c r="B70" s="8" t="s">
        <v>271</v>
      </c>
      <c r="C70" s="60" t="s">
        <v>272</v>
      </c>
      <c r="D70" s="54" t="s">
        <v>273</v>
      </c>
      <c r="E70" s="6" t="s">
        <v>274</v>
      </c>
      <c r="F70" s="19">
        <v>1219590</v>
      </c>
      <c r="G70" s="24">
        <v>14124.07</v>
      </c>
      <c r="H70" s="24">
        <v>0.47</v>
      </c>
      <c r="I70" s="31"/>
      <c r="J70" s="31"/>
      <c r="K70" s="35"/>
    </row>
    <row r="71" spans="2:11" x14ac:dyDescent="0.35">
      <c r="B71" s="8" t="s">
        <v>176</v>
      </c>
      <c r="C71" s="60" t="s">
        <v>177</v>
      </c>
      <c r="D71" s="54" t="s">
        <v>178</v>
      </c>
      <c r="E71" s="6" t="s">
        <v>124</v>
      </c>
      <c r="F71" s="19">
        <v>3000000</v>
      </c>
      <c r="G71" s="24">
        <v>13701</v>
      </c>
      <c r="H71" s="24">
        <v>0.46</v>
      </c>
      <c r="I71" s="31"/>
      <c r="J71" s="31"/>
      <c r="K71" s="35"/>
    </row>
    <row r="72" spans="2:11" x14ac:dyDescent="0.35">
      <c r="B72" s="8" t="s">
        <v>532</v>
      </c>
      <c r="C72" s="60" t="s">
        <v>533</v>
      </c>
      <c r="D72" s="54" t="s">
        <v>534</v>
      </c>
      <c r="E72" s="6" t="s">
        <v>44</v>
      </c>
      <c r="F72" s="19">
        <v>4192421</v>
      </c>
      <c r="G72" s="24">
        <v>13616.98</v>
      </c>
      <c r="H72" s="24">
        <v>0.45</v>
      </c>
      <c r="I72" s="31"/>
      <c r="J72" s="31"/>
      <c r="K72" s="35"/>
    </row>
    <row r="73" spans="2:11" x14ac:dyDescent="0.35">
      <c r="B73" s="8" t="s">
        <v>535</v>
      </c>
      <c r="C73" s="60" t="s">
        <v>536</v>
      </c>
      <c r="D73" s="54" t="s">
        <v>537</v>
      </c>
      <c r="E73" s="6" t="s">
        <v>343</v>
      </c>
      <c r="F73" s="19">
        <v>1744380</v>
      </c>
      <c r="G73" s="24">
        <v>13431.73</v>
      </c>
      <c r="H73" s="24">
        <v>0.45</v>
      </c>
      <c r="I73" s="31"/>
      <c r="J73" s="31"/>
      <c r="K73" s="35"/>
    </row>
    <row r="74" spans="2:11" x14ac:dyDescent="0.35">
      <c r="B74" s="8" t="s">
        <v>118</v>
      </c>
      <c r="C74" s="60" t="s">
        <v>119</v>
      </c>
      <c r="D74" s="54" t="s">
        <v>120</v>
      </c>
      <c r="E74" s="6" t="s">
        <v>84</v>
      </c>
      <c r="F74" s="19">
        <v>11611984</v>
      </c>
      <c r="G74" s="24">
        <v>13165.67</v>
      </c>
      <c r="H74" s="24">
        <v>0.44</v>
      </c>
      <c r="I74" s="31"/>
      <c r="J74" s="31"/>
      <c r="K74" s="35"/>
    </row>
    <row r="75" spans="2:11" x14ac:dyDescent="0.35">
      <c r="B75" s="8" t="s">
        <v>278</v>
      </c>
      <c r="C75" s="60" t="s">
        <v>279</v>
      </c>
      <c r="D75" s="54" t="s">
        <v>280</v>
      </c>
      <c r="E75" s="6" t="s">
        <v>69</v>
      </c>
      <c r="F75" s="19">
        <v>2569583</v>
      </c>
      <c r="G75" s="24">
        <v>12696.31</v>
      </c>
      <c r="H75" s="24">
        <v>0.42</v>
      </c>
      <c r="I75" s="31"/>
      <c r="J75" s="31"/>
      <c r="K75" s="35"/>
    </row>
    <row r="76" spans="2:11" x14ac:dyDescent="0.35">
      <c r="B76" s="8" t="s">
        <v>538</v>
      </c>
      <c r="C76" s="60" t="s">
        <v>539</v>
      </c>
      <c r="D76" s="54" t="s">
        <v>540</v>
      </c>
      <c r="E76" s="6" t="s">
        <v>152</v>
      </c>
      <c r="F76" s="19">
        <v>1100000</v>
      </c>
      <c r="G76" s="24">
        <v>12534.5</v>
      </c>
      <c r="H76" s="24">
        <v>0.42</v>
      </c>
      <c r="I76" s="31"/>
      <c r="J76" s="31"/>
      <c r="K76" s="35"/>
    </row>
    <row r="77" spans="2:11" x14ac:dyDescent="0.35">
      <c r="B77" s="8" t="s">
        <v>541</v>
      </c>
      <c r="C77" s="60" t="s">
        <v>542</v>
      </c>
      <c r="D77" s="54" t="s">
        <v>543</v>
      </c>
      <c r="E77" s="6" t="s">
        <v>113</v>
      </c>
      <c r="F77" s="19">
        <v>400000</v>
      </c>
      <c r="G77" s="24">
        <v>12368</v>
      </c>
      <c r="H77" s="24">
        <v>0.41</v>
      </c>
      <c r="I77" s="31"/>
      <c r="J77" s="31"/>
      <c r="K77" s="35"/>
    </row>
    <row r="78" spans="2:11" x14ac:dyDescent="0.35">
      <c r="B78" s="8" t="s">
        <v>224</v>
      </c>
      <c r="C78" s="60" t="s">
        <v>225</v>
      </c>
      <c r="D78" s="54" t="s">
        <v>226</v>
      </c>
      <c r="E78" s="6" t="s">
        <v>117</v>
      </c>
      <c r="F78" s="19">
        <v>571087</v>
      </c>
      <c r="G78" s="24">
        <v>12089.91</v>
      </c>
      <c r="H78" s="24">
        <v>0.4</v>
      </c>
      <c r="I78" s="31"/>
      <c r="J78" s="31"/>
      <c r="K78" s="35"/>
    </row>
    <row r="79" spans="2:11" x14ac:dyDescent="0.35">
      <c r="B79" s="8" t="s">
        <v>544</v>
      </c>
      <c r="C79" s="60" t="s">
        <v>545</v>
      </c>
      <c r="D79" s="54" t="s">
        <v>546</v>
      </c>
      <c r="E79" s="6" t="s">
        <v>270</v>
      </c>
      <c r="F79" s="19">
        <v>16098757</v>
      </c>
      <c r="G79" s="24">
        <v>12043.48</v>
      </c>
      <c r="H79" s="24">
        <v>0.4</v>
      </c>
      <c r="I79" s="31"/>
      <c r="J79" s="31"/>
      <c r="K79" s="35"/>
    </row>
    <row r="80" spans="2:11" x14ac:dyDescent="0.35">
      <c r="B80" s="8" t="s">
        <v>547</v>
      </c>
      <c r="C80" s="60" t="s">
        <v>548</v>
      </c>
      <c r="D80" s="54" t="s">
        <v>549</v>
      </c>
      <c r="E80" s="6" t="s">
        <v>423</v>
      </c>
      <c r="F80" s="19">
        <v>7011210</v>
      </c>
      <c r="G80" s="24">
        <v>11957.62</v>
      </c>
      <c r="H80" s="24">
        <v>0.4</v>
      </c>
      <c r="I80" s="31"/>
      <c r="J80" s="31"/>
      <c r="K80" s="35"/>
    </row>
    <row r="81" spans="2:11" x14ac:dyDescent="0.35">
      <c r="B81" s="8" t="s">
        <v>389</v>
      </c>
      <c r="C81" s="60" t="s">
        <v>390</v>
      </c>
      <c r="D81" s="54" t="s">
        <v>391</v>
      </c>
      <c r="E81" s="6" t="s">
        <v>58</v>
      </c>
      <c r="F81" s="19">
        <v>2000000</v>
      </c>
      <c r="G81" s="24">
        <v>11561</v>
      </c>
      <c r="H81" s="24">
        <v>0.39</v>
      </c>
      <c r="I81" s="31"/>
      <c r="J81" s="31"/>
      <c r="K81" s="35"/>
    </row>
    <row r="82" spans="2:11" x14ac:dyDescent="0.35">
      <c r="B82" s="8" t="s">
        <v>331</v>
      </c>
      <c r="C82" s="60" t="s">
        <v>332</v>
      </c>
      <c r="D82" s="54" t="s">
        <v>333</v>
      </c>
      <c r="E82" s="6" t="s">
        <v>128</v>
      </c>
      <c r="F82" s="19">
        <v>800000</v>
      </c>
      <c r="G82" s="24">
        <v>10963.2</v>
      </c>
      <c r="H82" s="24">
        <v>0.37</v>
      </c>
      <c r="I82" s="31"/>
      <c r="J82" s="31"/>
      <c r="K82" s="35"/>
    </row>
    <row r="83" spans="2:11" x14ac:dyDescent="0.35">
      <c r="B83" s="8" t="s">
        <v>550</v>
      </c>
      <c r="C83" s="60" t="s">
        <v>551</v>
      </c>
      <c r="D83" s="54" t="s">
        <v>552</v>
      </c>
      <c r="E83" s="6" t="s">
        <v>84</v>
      </c>
      <c r="F83" s="19">
        <v>7655191</v>
      </c>
      <c r="G83" s="24">
        <v>10150.780000000001</v>
      </c>
      <c r="H83" s="24">
        <v>0.34</v>
      </c>
      <c r="I83" s="31"/>
      <c r="J83" s="31"/>
      <c r="K83" s="35"/>
    </row>
    <row r="84" spans="2:11" x14ac:dyDescent="0.35">
      <c r="B84" s="8" t="s">
        <v>553</v>
      </c>
      <c r="C84" s="60" t="s">
        <v>554</v>
      </c>
      <c r="D84" s="54" t="s">
        <v>555</v>
      </c>
      <c r="E84" s="6" t="s">
        <v>343</v>
      </c>
      <c r="F84" s="19">
        <v>1324503</v>
      </c>
      <c r="G84" s="24">
        <v>9886.09</v>
      </c>
      <c r="H84" s="24">
        <v>0.33</v>
      </c>
      <c r="I84" s="31"/>
      <c r="J84" s="31"/>
      <c r="K84" s="35"/>
    </row>
    <row r="85" spans="2:11" x14ac:dyDescent="0.35">
      <c r="B85" s="8" t="s">
        <v>556</v>
      </c>
      <c r="C85" s="60" t="s">
        <v>557</v>
      </c>
      <c r="D85" s="54" t="s">
        <v>558</v>
      </c>
      <c r="E85" s="6" t="s">
        <v>270</v>
      </c>
      <c r="F85" s="19">
        <v>567247</v>
      </c>
      <c r="G85" s="24">
        <v>9019.23</v>
      </c>
      <c r="H85" s="24">
        <v>0.3</v>
      </c>
      <c r="I85" s="31"/>
      <c r="J85" s="31"/>
      <c r="K85" s="35"/>
    </row>
    <row r="86" spans="2:11" x14ac:dyDescent="0.35">
      <c r="B86" s="8" t="s">
        <v>359</v>
      </c>
      <c r="C86" s="60" t="s">
        <v>360</v>
      </c>
      <c r="D86" s="54" t="s">
        <v>361</v>
      </c>
      <c r="E86" s="6" t="s">
        <v>88</v>
      </c>
      <c r="F86" s="19">
        <v>422350</v>
      </c>
      <c r="G86" s="24">
        <v>8574.5499999999993</v>
      </c>
      <c r="H86" s="24">
        <v>0.28999999999999998</v>
      </c>
      <c r="I86" s="31"/>
      <c r="J86" s="31"/>
      <c r="K86" s="35"/>
    </row>
    <row r="87" spans="2:11" x14ac:dyDescent="0.35">
      <c r="B87" s="8" t="s">
        <v>420</v>
      </c>
      <c r="C87" s="60" t="s">
        <v>421</v>
      </c>
      <c r="D87" s="54" t="s">
        <v>422</v>
      </c>
      <c r="E87" s="6" t="s">
        <v>423</v>
      </c>
      <c r="F87" s="19">
        <v>3597148</v>
      </c>
      <c r="G87" s="24">
        <v>8546.1</v>
      </c>
      <c r="H87" s="24">
        <v>0.28000000000000003</v>
      </c>
      <c r="I87" s="31"/>
      <c r="J87" s="31"/>
      <c r="K87" s="35"/>
    </row>
    <row r="88" spans="2:11" x14ac:dyDescent="0.35">
      <c r="B88" s="8" t="s">
        <v>559</v>
      </c>
      <c r="C88" s="60" t="s">
        <v>560</v>
      </c>
      <c r="D88" s="54" t="s">
        <v>561</v>
      </c>
      <c r="E88" s="6" t="s">
        <v>44</v>
      </c>
      <c r="F88" s="19">
        <v>17059824</v>
      </c>
      <c r="G88" s="24">
        <v>8229.66</v>
      </c>
      <c r="H88" s="24">
        <v>0.27</v>
      </c>
      <c r="I88" s="31"/>
      <c r="J88" s="31"/>
      <c r="K88" s="35"/>
    </row>
    <row r="89" spans="2:11" x14ac:dyDescent="0.35">
      <c r="B89" s="8" t="s">
        <v>562</v>
      </c>
      <c r="C89" s="60" t="s">
        <v>563</v>
      </c>
      <c r="D89" s="54" t="s">
        <v>564</v>
      </c>
      <c r="E89" s="6" t="s">
        <v>58</v>
      </c>
      <c r="F89" s="19">
        <v>624833</v>
      </c>
      <c r="G89" s="24">
        <v>7572.35</v>
      </c>
      <c r="H89" s="24">
        <v>0.25</v>
      </c>
      <c r="I89" s="31"/>
      <c r="J89" s="31"/>
      <c r="K89" s="35"/>
    </row>
    <row r="90" spans="2:11" x14ac:dyDescent="0.35">
      <c r="B90" s="8" t="s">
        <v>565</v>
      </c>
      <c r="C90" s="60" t="s">
        <v>566</v>
      </c>
      <c r="D90" s="54" t="s">
        <v>567</v>
      </c>
      <c r="E90" s="6" t="s">
        <v>58</v>
      </c>
      <c r="F90" s="19">
        <v>151816</v>
      </c>
      <c r="G90" s="24">
        <v>6611.59</v>
      </c>
      <c r="H90" s="24">
        <v>0.22</v>
      </c>
      <c r="I90" s="31"/>
      <c r="J90" s="31"/>
      <c r="K90" s="35"/>
    </row>
    <row r="91" spans="2:11" x14ac:dyDescent="0.35">
      <c r="B91" s="8" t="s">
        <v>125</v>
      </c>
      <c r="C91" s="60" t="s">
        <v>126</v>
      </c>
      <c r="D91" s="54" t="s">
        <v>127</v>
      </c>
      <c r="E91" s="6" t="s">
        <v>128</v>
      </c>
      <c r="F91" s="19">
        <v>162028</v>
      </c>
      <c r="G91" s="24">
        <v>5081.2</v>
      </c>
      <c r="H91" s="24">
        <v>0.17</v>
      </c>
      <c r="I91" s="31"/>
      <c r="J91" s="31"/>
      <c r="K91" s="35"/>
    </row>
    <row r="92" spans="2:11" x14ac:dyDescent="0.35">
      <c r="B92" s="8" t="s">
        <v>568</v>
      </c>
      <c r="C92" s="60" t="s">
        <v>569</v>
      </c>
      <c r="D92" s="54" t="s">
        <v>570</v>
      </c>
      <c r="E92" s="6" t="s">
        <v>113</v>
      </c>
      <c r="F92" s="19">
        <v>150000</v>
      </c>
      <c r="G92" s="24">
        <v>4950.6000000000004</v>
      </c>
      <c r="H92" s="24">
        <v>0.16</v>
      </c>
      <c r="I92" s="31"/>
      <c r="J92" s="31"/>
      <c r="K92" s="35"/>
    </row>
    <row r="93" spans="2:11" x14ac:dyDescent="0.35">
      <c r="B93" s="8" t="s">
        <v>571</v>
      </c>
      <c r="C93" s="60" t="s">
        <v>572</v>
      </c>
      <c r="D93" s="54" t="s">
        <v>573</v>
      </c>
      <c r="E93" s="6" t="s">
        <v>106</v>
      </c>
      <c r="F93" s="19">
        <v>260381</v>
      </c>
      <c r="G93" s="24">
        <v>3517.75</v>
      </c>
      <c r="H93" s="24">
        <v>0.12</v>
      </c>
      <c r="I93" s="31"/>
      <c r="J93" s="31"/>
      <c r="K93" s="35"/>
    </row>
    <row r="94" spans="2:11" x14ac:dyDescent="0.35">
      <c r="B94" s="8" t="s">
        <v>146</v>
      </c>
      <c r="C94" s="60" t="s">
        <v>147</v>
      </c>
      <c r="D94" s="54" t="s">
        <v>148</v>
      </c>
      <c r="E94" s="6" t="s">
        <v>99</v>
      </c>
      <c r="F94" s="19">
        <v>96235</v>
      </c>
      <c r="G94" s="24">
        <v>3264.48</v>
      </c>
      <c r="H94" s="24">
        <v>0.11</v>
      </c>
      <c r="I94" s="31"/>
      <c r="J94" s="31"/>
      <c r="K94" s="35"/>
    </row>
    <row r="95" spans="2:11" x14ac:dyDescent="0.35">
      <c r="B95" s="8" t="s">
        <v>574</v>
      </c>
      <c r="C95" s="60" t="s">
        <v>575</v>
      </c>
      <c r="D95" s="54" t="s">
        <v>576</v>
      </c>
      <c r="E95" s="6" t="s">
        <v>106</v>
      </c>
      <c r="F95" s="19">
        <v>12784</v>
      </c>
      <c r="G95" s="24">
        <v>2518.4499999999998</v>
      </c>
      <c r="H95" s="24">
        <v>0.08</v>
      </c>
      <c r="I95" s="31"/>
      <c r="J95" s="31"/>
      <c r="K95" s="35"/>
    </row>
    <row r="96" spans="2:11" x14ac:dyDescent="0.35">
      <c r="B96" s="8" t="s">
        <v>430</v>
      </c>
      <c r="C96" s="60" t="s">
        <v>431</v>
      </c>
      <c r="D96" s="54" t="s">
        <v>432</v>
      </c>
      <c r="E96" s="6" t="s">
        <v>423</v>
      </c>
      <c r="F96" s="19">
        <v>1199049</v>
      </c>
      <c r="G96" s="24">
        <v>1731.43</v>
      </c>
      <c r="H96" s="24">
        <v>0.06</v>
      </c>
      <c r="I96" s="31"/>
      <c r="J96" s="31"/>
      <c r="K96" s="35"/>
    </row>
    <row r="97" spans="1:11" x14ac:dyDescent="0.35">
      <c r="B97" s="8" t="s">
        <v>577</v>
      </c>
      <c r="C97" s="60" t="s">
        <v>578</v>
      </c>
      <c r="D97" s="54" t="s">
        <v>579</v>
      </c>
      <c r="E97" s="6" t="s">
        <v>58</v>
      </c>
      <c r="F97" s="19">
        <v>88780</v>
      </c>
      <c r="G97" s="24">
        <v>291.14999999999998</v>
      </c>
      <c r="H97" s="24">
        <v>0.01</v>
      </c>
      <c r="I97" s="31"/>
      <c r="J97" s="31"/>
      <c r="K97" s="35"/>
    </row>
    <row r="98" spans="1:11" x14ac:dyDescent="0.35">
      <c r="B98" s="8" t="s">
        <v>580</v>
      </c>
      <c r="C98" s="60" t="s">
        <v>581</v>
      </c>
      <c r="D98" s="54" t="s">
        <v>582</v>
      </c>
      <c r="E98" s="6" t="s">
        <v>113</v>
      </c>
      <c r="F98" s="19">
        <v>270</v>
      </c>
      <c r="G98" s="24">
        <v>0.74</v>
      </c>
      <c r="H98" s="24" t="s">
        <v>4704</v>
      </c>
      <c r="I98" s="31"/>
      <c r="J98" s="31"/>
      <c r="K98" s="35"/>
    </row>
    <row r="99" spans="1:11" x14ac:dyDescent="0.35">
      <c r="C99" s="58" t="s">
        <v>194</v>
      </c>
      <c r="D99" s="54"/>
      <c r="E99" s="6"/>
      <c r="F99" s="19"/>
      <c r="G99" s="25">
        <v>2867678.37</v>
      </c>
      <c r="H99" s="25">
        <v>95.51</v>
      </c>
      <c r="I99" s="31"/>
      <c r="J99" s="31"/>
      <c r="K99" s="35"/>
    </row>
    <row r="100" spans="1:11" x14ac:dyDescent="0.35">
      <c r="C100" s="57"/>
      <c r="D100" s="54"/>
      <c r="E100" s="6"/>
      <c r="F100" s="19"/>
      <c r="G100" s="24"/>
      <c r="H100" s="24"/>
      <c r="I100" s="31"/>
      <c r="J100" s="31"/>
      <c r="K100" s="35"/>
    </row>
    <row r="101" spans="1:11" x14ac:dyDescent="0.35">
      <c r="C101" s="58" t="s">
        <v>3</v>
      </c>
      <c r="D101" s="54"/>
      <c r="E101" s="6"/>
      <c r="F101" s="19"/>
      <c r="G101" s="24" t="s">
        <v>2</v>
      </c>
      <c r="H101" s="24" t="s">
        <v>2</v>
      </c>
      <c r="I101" s="31"/>
      <c r="J101" s="31"/>
      <c r="K101" s="35"/>
    </row>
    <row r="102" spans="1:11" x14ac:dyDescent="0.35">
      <c r="C102" s="57"/>
      <c r="D102" s="54"/>
      <c r="E102" s="6"/>
      <c r="F102" s="19"/>
      <c r="G102" s="24"/>
      <c r="H102" s="24"/>
      <c r="I102" s="31"/>
      <c r="J102" s="31"/>
      <c r="K102" s="35"/>
    </row>
    <row r="103" spans="1:11" x14ac:dyDescent="0.35">
      <c r="C103" s="59" t="s">
        <v>4</v>
      </c>
      <c r="D103" s="54"/>
      <c r="E103" s="6"/>
      <c r="F103" s="19"/>
      <c r="G103" s="24"/>
      <c r="H103" s="24"/>
      <c r="I103" s="31"/>
      <c r="J103" s="31"/>
      <c r="K103" s="35"/>
    </row>
    <row r="104" spans="1:11" x14ac:dyDescent="0.35">
      <c r="B104" s="8" t="s">
        <v>436</v>
      </c>
      <c r="C104" s="60" t="s">
        <v>437</v>
      </c>
      <c r="D104" s="54" t="s">
        <v>438</v>
      </c>
      <c r="E104" s="6" t="s">
        <v>274</v>
      </c>
      <c r="F104" s="19">
        <v>1035288</v>
      </c>
      <c r="G104" s="62">
        <v>0</v>
      </c>
      <c r="H104" s="24" t="s">
        <v>4704</v>
      </c>
      <c r="I104" s="31"/>
      <c r="J104" s="31"/>
      <c r="K104" s="35" t="s">
        <v>4797</v>
      </c>
    </row>
    <row r="105" spans="1:11" x14ac:dyDescent="0.35">
      <c r="C105" s="58" t="s">
        <v>194</v>
      </c>
      <c r="D105" s="54"/>
      <c r="E105" s="6"/>
      <c r="F105" s="19"/>
      <c r="G105" s="63">
        <v>0</v>
      </c>
      <c r="H105" s="25" t="s">
        <v>4704</v>
      </c>
      <c r="I105" s="31"/>
      <c r="J105" s="31"/>
      <c r="K105" s="35"/>
    </row>
    <row r="106" spans="1:11" x14ac:dyDescent="0.35">
      <c r="C106" s="57"/>
      <c r="D106" s="54"/>
      <c r="E106" s="6"/>
      <c r="F106" s="19"/>
      <c r="G106" s="24"/>
      <c r="H106" s="24"/>
      <c r="I106" s="31"/>
      <c r="J106" s="31"/>
      <c r="K106" s="35"/>
    </row>
    <row r="107" spans="1:11" x14ac:dyDescent="0.35">
      <c r="A107" s="10"/>
      <c r="B107" s="28"/>
      <c r="C107" s="58" t="s">
        <v>5</v>
      </c>
      <c r="D107" s="54"/>
      <c r="E107" s="6"/>
      <c r="F107" s="19"/>
      <c r="G107" s="24"/>
      <c r="H107" s="24"/>
      <c r="I107" s="31"/>
      <c r="J107" s="31"/>
      <c r="K107" s="35"/>
    </row>
    <row r="108" spans="1:11" x14ac:dyDescent="0.35">
      <c r="A108" s="28"/>
      <c r="B108" s="28"/>
      <c r="C108" s="58" t="s">
        <v>6</v>
      </c>
      <c r="D108" s="54"/>
      <c r="E108" s="6"/>
      <c r="F108" s="19"/>
      <c r="G108" s="24" t="s">
        <v>2</v>
      </c>
      <c r="H108" s="24" t="s">
        <v>2</v>
      </c>
      <c r="I108" s="31"/>
      <c r="J108" s="31"/>
      <c r="K108" s="35"/>
    </row>
    <row r="109" spans="1:11" x14ac:dyDescent="0.35">
      <c r="A109" s="28"/>
      <c r="B109" s="28"/>
      <c r="C109" s="58"/>
      <c r="D109" s="54"/>
      <c r="E109" s="6"/>
      <c r="F109" s="19"/>
      <c r="G109" s="24"/>
      <c r="H109" s="24"/>
      <c r="I109" s="31"/>
      <c r="J109" s="31"/>
      <c r="K109" s="35"/>
    </row>
    <row r="110" spans="1:11" x14ac:dyDescent="0.35">
      <c r="C110" s="59" t="s">
        <v>7</v>
      </c>
      <c r="D110" s="54"/>
      <c r="E110" s="6"/>
      <c r="F110" s="19"/>
      <c r="G110" s="24"/>
      <c r="H110" s="24"/>
      <c r="I110" s="31"/>
      <c r="J110" s="31"/>
      <c r="K110" s="35"/>
    </row>
    <row r="111" spans="1:11" x14ac:dyDescent="0.35">
      <c r="B111" s="8" t="s">
        <v>583</v>
      </c>
      <c r="C111" s="60" t="s">
        <v>471</v>
      </c>
      <c r="D111" s="54" t="s">
        <v>584</v>
      </c>
      <c r="E111" s="6" t="s">
        <v>58</v>
      </c>
      <c r="F111" s="19">
        <v>12349896</v>
      </c>
      <c r="G111" s="24">
        <v>1236.5999999999999</v>
      </c>
      <c r="H111" s="24">
        <v>0.04</v>
      </c>
      <c r="I111" s="31">
        <v>6.1524999999999999</v>
      </c>
      <c r="J111" s="31"/>
      <c r="K111" s="35" t="s">
        <v>4798</v>
      </c>
    </row>
    <row r="112" spans="1:11" x14ac:dyDescent="0.35">
      <c r="C112" s="58" t="s">
        <v>194</v>
      </c>
      <c r="D112" s="54"/>
      <c r="E112" s="6"/>
      <c r="F112" s="19"/>
      <c r="G112" s="25">
        <v>1236.5999999999999</v>
      </c>
      <c r="H112" s="25">
        <v>0.04</v>
      </c>
      <c r="I112" s="31"/>
      <c r="J112" s="31"/>
      <c r="K112" s="35"/>
    </row>
    <row r="113" spans="1:11" x14ac:dyDescent="0.35">
      <c r="C113" s="57"/>
      <c r="D113" s="54"/>
      <c r="E113" s="6"/>
      <c r="F113" s="19"/>
      <c r="G113" s="24"/>
      <c r="H113" s="24"/>
      <c r="I113" s="31"/>
      <c r="J113" s="31"/>
      <c r="K113" s="35"/>
    </row>
    <row r="114" spans="1:11" x14ac:dyDescent="0.35">
      <c r="C114" s="58" t="s">
        <v>8</v>
      </c>
      <c r="D114" s="54"/>
      <c r="E114" s="6"/>
      <c r="F114" s="19"/>
      <c r="G114" s="24" t="s">
        <v>2</v>
      </c>
      <c r="H114" s="24" t="s">
        <v>2</v>
      </c>
      <c r="I114" s="31"/>
      <c r="J114" s="31"/>
      <c r="K114" s="35"/>
    </row>
    <row r="115" spans="1:11" x14ac:dyDescent="0.35">
      <c r="C115" s="57"/>
      <c r="D115" s="54"/>
      <c r="E115" s="6"/>
      <c r="F115" s="19"/>
      <c r="G115" s="24"/>
      <c r="H115" s="24"/>
      <c r="I115" s="31"/>
      <c r="J115" s="31"/>
      <c r="K115" s="35"/>
    </row>
    <row r="116" spans="1:11" x14ac:dyDescent="0.35">
      <c r="C116" s="58" t="s">
        <v>9</v>
      </c>
      <c r="D116" s="54"/>
      <c r="E116" s="6"/>
      <c r="F116" s="19"/>
      <c r="G116" s="24" t="s">
        <v>2</v>
      </c>
      <c r="H116" s="24" t="s">
        <v>2</v>
      </c>
      <c r="I116" s="31"/>
      <c r="J116" s="31"/>
      <c r="K116" s="35"/>
    </row>
    <row r="117" spans="1:11" x14ac:dyDescent="0.35">
      <c r="C117" s="57"/>
      <c r="D117" s="54"/>
      <c r="E117" s="6"/>
      <c r="F117" s="19"/>
      <c r="G117" s="24"/>
      <c r="H117" s="24"/>
      <c r="I117" s="31"/>
      <c r="J117" s="31"/>
      <c r="K117" s="35"/>
    </row>
    <row r="118" spans="1:11" x14ac:dyDescent="0.35">
      <c r="C118" s="58" t="s">
        <v>10</v>
      </c>
      <c r="D118" s="54"/>
      <c r="E118" s="6"/>
      <c r="F118" s="19"/>
      <c r="G118" s="24" t="s">
        <v>2</v>
      </c>
      <c r="H118" s="24" t="s">
        <v>2</v>
      </c>
      <c r="I118" s="31"/>
      <c r="J118" s="31"/>
      <c r="K118" s="35"/>
    </row>
    <row r="119" spans="1:11" x14ac:dyDescent="0.35">
      <c r="C119" s="57"/>
      <c r="D119" s="54"/>
      <c r="E119" s="6"/>
      <c r="F119" s="19"/>
      <c r="G119" s="24"/>
      <c r="H119" s="24"/>
      <c r="I119" s="31"/>
      <c r="J119" s="31"/>
      <c r="K119" s="35"/>
    </row>
    <row r="120" spans="1:11" x14ac:dyDescent="0.35">
      <c r="C120" s="58" t="s">
        <v>11</v>
      </c>
      <c r="D120" s="54"/>
      <c r="E120" s="6"/>
      <c r="F120" s="19"/>
      <c r="G120" s="24" t="s">
        <v>2</v>
      </c>
      <c r="H120" s="24" t="s">
        <v>2</v>
      </c>
      <c r="I120" s="31"/>
      <c r="J120" s="31"/>
      <c r="K120" s="35"/>
    </row>
    <row r="121" spans="1:11" x14ac:dyDescent="0.35">
      <c r="C121" s="57"/>
      <c r="D121" s="54"/>
      <c r="E121" s="6"/>
      <c r="F121" s="19"/>
      <c r="G121" s="24"/>
      <c r="H121" s="24"/>
      <c r="I121" s="31"/>
      <c r="J121" s="31"/>
      <c r="K121" s="35"/>
    </row>
    <row r="122" spans="1:11" x14ac:dyDescent="0.35">
      <c r="A122" s="10"/>
      <c r="B122" s="28"/>
      <c r="C122" s="58" t="s">
        <v>13</v>
      </c>
      <c r="D122" s="54"/>
      <c r="E122" s="6"/>
      <c r="F122" s="19"/>
      <c r="G122" s="24"/>
      <c r="H122" s="24"/>
      <c r="I122" s="31"/>
      <c r="J122" s="31"/>
      <c r="K122" s="35"/>
    </row>
    <row r="123" spans="1:11" x14ac:dyDescent="0.35">
      <c r="A123" s="28"/>
      <c r="B123" s="28"/>
      <c r="C123" s="58" t="s">
        <v>14</v>
      </c>
      <c r="D123" s="54"/>
      <c r="E123" s="6"/>
      <c r="F123" s="19"/>
      <c r="G123" s="24" t="s">
        <v>2</v>
      </c>
      <c r="H123" s="24" t="s">
        <v>2</v>
      </c>
      <c r="I123" s="31"/>
      <c r="J123" s="31"/>
      <c r="K123" s="35"/>
    </row>
    <row r="124" spans="1:11" x14ac:dyDescent="0.35">
      <c r="A124" s="28"/>
      <c r="B124" s="28"/>
      <c r="C124" s="58"/>
      <c r="D124" s="54"/>
      <c r="E124" s="6"/>
      <c r="F124" s="19"/>
      <c r="G124" s="24"/>
      <c r="H124" s="24"/>
      <c r="I124" s="31"/>
      <c r="J124" s="31"/>
      <c r="K124" s="35"/>
    </row>
    <row r="125" spans="1:11" x14ac:dyDescent="0.35">
      <c r="A125" s="28"/>
      <c r="B125" s="28"/>
      <c r="C125" s="58" t="s">
        <v>15</v>
      </c>
      <c r="D125" s="54"/>
      <c r="E125" s="6"/>
      <c r="F125" s="19"/>
      <c r="G125" s="24" t="s">
        <v>2</v>
      </c>
      <c r="H125" s="24" t="s">
        <v>2</v>
      </c>
      <c r="I125" s="31"/>
      <c r="J125" s="31"/>
      <c r="K125" s="35"/>
    </row>
    <row r="126" spans="1:11" x14ac:dyDescent="0.35">
      <c r="A126" s="28"/>
      <c r="B126" s="28"/>
      <c r="C126" s="58"/>
      <c r="D126" s="54"/>
      <c r="E126" s="6"/>
      <c r="F126" s="19"/>
      <c r="G126" s="24"/>
      <c r="H126" s="24"/>
      <c r="I126" s="31"/>
      <c r="J126" s="31"/>
      <c r="K126" s="35"/>
    </row>
    <row r="127" spans="1:11" x14ac:dyDescent="0.35">
      <c r="C127" s="59" t="s">
        <v>16</v>
      </c>
      <c r="D127" s="54"/>
      <c r="E127" s="6"/>
      <c r="F127" s="19"/>
      <c r="G127" s="24"/>
      <c r="H127" s="24"/>
      <c r="I127" s="31"/>
      <c r="J127" s="31"/>
      <c r="K127" s="35"/>
    </row>
    <row r="128" spans="1:11" x14ac:dyDescent="0.35">
      <c r="B128" s="8" t="s">
        <v>202</v>
      </c>
      <c r="C128" s="60" t="s">
        <v>203</v>
      </c>
      <c r="D128" s="54" t="s">
        <v>204</v>
      </c>
      <c r="E128" s="6" t="s">
        <v>205</v>
      </c>
      <c r="F128" s="19">
        <v>4000000</v>
      </c>
      <c r="G128" s="24">
        <v>3971.5</v>
      </c>
      <c r="H128" s="24">
        <v>0.13</v>
      </c>
      <c r="I128" s="31">
        <v>5.3459000000000003</v>
      </c>
      <c r="J128" s="31"/>
      <c r="K128" s="35"/>
    </row>
    <row r="129" spans="1:11" x14ac:dyDescent="0.35">
      <c r="C129" s="58" t="s">
        <v>194</v>
      </c>
      <c r="D129" s="54"/>
      <c r="E129" s="6"/>
      <c r="F129" s="19"/>
      <c r="G129" s="25">
        <v>3971.5</v>
      </c>
      <c r="H129" s="25">
        <v>0.13</v>
      </c>
      <c r="I129" s="31"/>
      <c r="J129" s="31"/>
      <c r="K129" s="35"/>
    </row>
    <row r="130" spans="1:11" x14ac:dyDescent="0.35">
      <c r="C130" s="57"/>
      <c r="D130" s="54"/>
      <c r="E130" s="6"/>
      <c r="F130" s="19"/>
      <c r="G130" s="24"/>
      <c r="H130" s="24"/>
      <c r="I130" s="31"/>
      <c r="J130" s="31"/>
      <c r="K130" s="35"/>
    </row>
    <row r="131" spans="1:11" x14ac:dyDescent="0.35">
      <c r="C131" s="58" t="s">
        <v>17</v>
      </c>
      <c r="D131" s="54"/>
      <c r="E131" s="6"/>
      <c r="F131" s="19"/>
      <c r="G131" s="24" t="s">
        <v>2</v>
      </c>
      <c r="H131" s="24" t="s">
        <v>2</v>
      </c>
      <c r="I131" s="31"/>
      <c r="J131" s="31"/>
      <c r="K131" s="35"/>
    </row>
    <row r="132" spans="1:11" x14ac:dyDescent="0.35">
      <c r="C132" s="57"/>
      <c r="D132" s="54"/>
      <c r="E132" s="6"/>
      <c r="F132" s="19"/>
      <c r="G132" s="24"/>
      <c r="H132" s="24"/>
      <c r="I132" s="31"/>
      <c r="J132" s="31"/>
      <c r="K132" s="35"/>
    </row>
    <row r="133" spans="1:11" x14ac:dyDescent="0.35">
      <c r="C133" s="58" t="s">
        <v>18</v>
      </c>
      <c r="D133" s="54"/>
      <c r="E133" s="6"/>
      <c r="F133" s="19"/>
      <c r="G133" s="24" t="s">
        <v>2</v>
      </c>
      <c r="H133" s="24" t="s">
        <v>2</v>
      </c>
      <c r="I133" s="31"/>
      <c r="J133" s="31"/>
      <c r="K133" s="35"/>
    </row>
    <row r="134" spans="1:11" x14ac:dyDescent="0.35">
      <c r="C134" s="57"/>
      <c r="D134" s="54"/>
      <c r="E134" s="6"/>
      <c r="F134" s="19"/>
      <c r="G134" s="24"/>
      <c r="H134" s="24"/>
      <c r="I134" s="31"/>
      <c r="J134" s="31"/>
      <c r="K134" s="35"/>
    </row>
    <row r="135" spans="1:11" x14ac:dyDescent="0.35">
      <c r="A135" s="10"/>
      <c r="B135" s="28"/>
      <c r="C135" s="58" t="s">
        <v>19</v>
      </c>
      <c r="D135" s="54"/>
      <c r="E135" s="6"/>
      <c r="F135" s="19"/>
      <c r="G135" s="24"/>
      <c r="H135" s="24"/>
      <c r="I135" s="31"/>
      <c r="J135" s="31"/>
      <c r="K135" s="35"/>
    </row>
    <row r="136" spans="1:11" x14ac:dyDescent="0.35">
      <c r="A136" s="28"/>
      <c r="B136" s="28"/>
      <c r="C136" s="58" t="s">
        <v>20</v>
      </c>
      <c r="D136" s="54"/>
      <c r="E136" s="6"/>
      <c r="F136" s="19"/>
      <c r="G136" s="24" t="s">
        <v>2</v>
      </c>
      <c r="H136" s="24" t="s">
        <v>2</v>
      </c>
      <c r="I136" s="31"/>
      <c r="J136" s="31"/>
      <c r="K136" s="35"/>
    </row>
    <row r="137" spans="1:11" x14ac:dyDescent="0.35">
      <c r="A137" s="28"/>
      <c r="B137" s="28"/>
      <c r="C137" s="58"/>
      <c r="D137" s="54"/>
      <c r="E137" s="6"/>
      <c r="F137" s="19"/>
      <c r="G137" s="24"/>
      <c r="H137" s="24"/>
      <c r="I137" s="31"/>
      <c r="J137" s="31"/>
      <c r="K137" s="35"/>
    </row>
    <row r="138" spans="1:11" x14ac:dyDescent="0.35">
      <c r="A138" s="28"/>
      <c r="B138" s="28"/>
      <c r="C138" s="58" t="s">
        <v>21</v>
      </c>
      <c r="D138" s="54"/>
      <c r="E138" s="6"/>
      <c r="F138" s="19"/>
      <c r="G138" s="24" t="s">
        <v>2</v>
      </c>
      <c r="H138" s="24" t="s">
        <v>2</v>
      </c>
      <c r="I138" s="31"/>
      <c r="J138" s="31"/>
      <c r="K138" s="35"/>
    </row>
    <row r="139" spans="1:11" x14ac:dyDescent="0.35">
      <c r="A139" s="28"/>
      <c r="B139" s="28"/>
      <c r="C139" s="58"/>
      <c r="D139" s="54"/>
      <c r="E139" s="6"/>
      <c r="F139" s="19"/>
      <c r="G139" s="24"/>
      <c r="H139" s="24"/>
      <c r="I139" s="31"/>
      <c r="J139" s="31"/>
      <c r="K139" s="35"/>
    </row>
    <row r="140" spans="1:11" x14ac:dyDescent="0.35">
      <c r="A140" s="28"/>
      <c r="B140" s="28"/>
      <c r="C140" s="58" t="s">
        <v>22</v>
      </c>
      <c r="D140" s="54"/>
      <c r="E140" s="6"/>
      <c r="F140" s="19"/>
      <c r="G140" s="24" t="s">
        <v>2</v>
      </c>
      <c r="H140" s="24" t="s">
        <v>2</v>
      </c>
      <c r="I140" s="31"/>
      <c r="J140" s="31"/>
      <c r="K140" s="35"/>
    </row>
    <row r="141" spans="1:11" x14ac:dyDescent="0.35">
      <c r="A141" s="28"/>
      <c r="B141" s="28"/>
      <c r="C141" s="58"/>
      <c r="D141" s="54"/>
      <c r="E141" s="6"/>
      <c r="F141" s="19"/>
      <c r="G141" s="24"/>
      <c r="H141" s="24"/>
      <c r="I141" s="31"/>
      <c r="J141" s="31"/>
      <c r="K141" s="35"/>
    </row>
    <row r="142" spans="1:11" x14ac:dyDescent="0.35">
      <c r="A142" s="28"/>
      <c r="B142" s="28"/>
      <c r="C142" s="58" t="s">
        <v>23</v>
      </c>
      <c r="D142" s="54"/>
      <c r="E142" s="6"/>
      <c r="F142" s="19"/>
      <c r="G142" s="24" t="s">
        <v>2</v>
      </c>
      <c r="H142" s="24" t="s">
        <v>2</v>
      </c>
      <c r="I142" s="31"/>
      <c r="J142" s="31"/>
      <c r="K142" s="35"/>
    </row>
    <row r="143" spans="1:11" x14ac:dyDescent="0.35">
      <c r="A143" s="28"/>
      <c r="B143" s="28"/>
      <c r="C143" s="58"/>
      <c r="D143" s="54"/>
      <c r="E143" s="6"/>
      <c r="F143" s="19"/>
      <c r="G143" s="24"/>
      <c r="H143" s="24"/>
      <c r="I143" s="31"/>
      <c r="J143" s="31"/>
      <c r="K143" s="35"/>
    </row>
    <row r="144" spans="1:11" x14ac:dyDescent="0.35">
      <c r="C144" s="59" t="s">
        <v>24</v>
      </c>
      <c r="D144" s="54"/>
      <c r="E144" s="6"/>
      <c r="F144" s="19"/>
      <c r="G144" s="24"/>
      <c r="H144" s="24"/>
      <c r="I144" s="31"/>
      <c r="J144" s="31"/>
      <c r="K144" s="35"/>
    </row>
    <row r="145" spans="1:54" x14ac:dyDescent="0.35">
      <c r="B145" s="8" t="s">
        <v>206</v>
      </c>
      <c r="C145" s="60" t="s">
        <v>207</v>
      </c>
      <c r="D145" s="54"/>
      <c r="E145" s="6"/>
      <c r="F145" s="19"/>
      <c r="G145" s="24">
        <v>158155.78</v>
      </c>
      <c r="H145" s="24">
        <v>5.27</v>
      </c>
      <c r="I145" s="31"/>
      <c r="J145" s="31"/>
      <c r="K145" s="35"/>
    </row>
    <row r="146" spans="1:54" x14ac:dyDescent="0.35">
      <c r="C146" s="58" t="s">
        <v>194</v>
      </c>
      <c r="D146" s="54"/>
      <c r="E146" s="6"/>
      <c r="F146" s="19"/>
      <c r="G146" s="25">
        <v>158155.78</v>
      </c>
      <c r="H146" s="25">
        <v>5.27</v>
      </c>
      <c r="I146" s="31"/>
      <c r="J146" s="31"/>
      <c r="K146" s="35"/>
    </row>
    <row r="147" spans="1:54" x14ac:dyDescent="0.35">
      <c r="C147" s="57"/>
      <c r="D147" s="54"/>
      <c r="E147" s="6"/>
      <c r="F147" s="19"/>
      <c r="G147" s="24"/>
      <c r="H147" s="24"/>
      <c r="I147" s="31"/>
      <c r="J147" s="31"/>
      <c r="K147" s="35"/>
    </row>
    <row r="148" spans="1:54" x14ac:dyDescent="0.35">
      <c r="A148" s="10"/>
      <c r="B148" s="28"/>
      <c r="C148" s="58" t="s">
        <v>25</v>
      </c>
      <c r="D148" s="54"/>
      <c r="E148" s="6"/>
      <c r="F148" s="19"/>
      <c r="G148" s="24"/>
      <c r="H148" s="24"/>
      <c r="I148" s="31"/>
      <c r="J148" s="31"/>
      <c r="K148" s="35"/>
    </row>
    <row r="149" spans="1:54" s="2" customFormat="1" ht="13.5" x14ac:dyDescent="0.35">
      <c r="A149" s="28"/>
      <c r="B149" s="28"/>
      <c r="C149" s="57" t="s">
        <v>4703</v>
      </c>
      <c r="D149" s="54"/>
      <c r="E149" s="6"/>
      <c r="F149" s="19"/>
      <c r="G149" s="24" t="s">
        <v>2</v>
      </c>
      <c r="H149" s="24" t="s">
        <v>2</v>
      </c>
      <c r="I149" s="31"/>
      <c r="J149" s="31"/>
      <c r="K149" s="35"/>
      <c r="L149" s="3"/>
      <c r="AI149" s="3"/>
      <c r="AV149" s="3"/>
      <c r="AX149" s="3"/>
      <c r="BB149" s="3"/>
    </row>
    <row r="150" spans="1:54" x14ac:dyDescent="0.35">
      <c r="B150" s="8"/>
      <c r="C150" s="60" t="s">
        <v>208</v>
      </c>
      <c r="D150" s="54"/>
      <c r="E150" s="6"/>
      <c r="F150" s="19"/>
      <c r="G150" s="24">
        <v>-28379.55</v>
      </c>
      <c r="H150" s="24">
        <v>-0.95</v>
      </c>
      <c r="I150" s="31"/>
      <c r="J150" s="31"/>
      <c r="K150" s="35"/>
    </row>
    <row r="151" spans="1:54" x14ac:dyDescent="0.35">
      <c r="C151" s="58" t="s">
        <v>194</v>
      </c>
      <c r="D151" s="54"/>
      <c r="E151" s="6"/>
      <c r="F151" s="19"/>
      <c r="G151" s="25">
        <v>-28379.55</v>
      </c>
      <c r="H151" s="25">
        <v>-0.95</v>
      </c>
      <c r="I151" s="31"/>
      <c r="J151" s="31"/>
      <c r="K151" s="35"/>
    </row>
    <row r="152" spans="1:54" x14ac:dyDescent="0.35">
      <c r="C152" s="57"/>
      <c r="D152" s="54"/>
      <c r="E152" s="6"/>
      <c r="F152" s="19"/>
      <c r="G152" s="24"/>
      <c r="H152" s="24"/>
      <c r="I152" s="31"/>
      <c r="J152" s="31"/>
      <c r="K152" s="35"/>
    </row>
    <row r="153" spans="1:54" x14ac:dyDescent="0.35">
      <c r="C153" s="61" t="s">
        <v>209</v>
      </c>
      <c r="D153" s="55"/>
      <c r="E153" s="5"/>
      <c r="F153" s="20"/>
      <c r="G153" s="26">
        <v>3002662.7</v>
      </c>
      <c r="H153" s="26">
        <v>100</v>
      </c>
      <c r="I153" s="32"/>
      <c r="J153" s="32"/>
      <c r="K153" s="36"/>
    </row>
    <row r="156" spans="1:54" x14ac:dyDescent="0.35">
      <c r="C156" s="1" t="s">
        <v>210</v>
      </c>
    </row>
    <row r="157" spans="1:54" x14ac:dyDescent="0.35">
      <c r="C157" s="37" t="s">
        <v>211</v>
      </c>
      <c r="D157" s="37"/>
      <c r="E157" s="37"/>
      <c r="F157" s="37"/>
      <c r="G157" s="37"/>
      <c r="H157" s="37"/>
      <c r="I157" s="37"/>
      <c r="J157" s="37"/>
      <c r="K157" s="37"/>
    </row>
    <row r="158" spans="1:54" x14ac:dyDescent="0.35">
      <c r="C158" s="2" t="s">
        <v>212</v>
      </c>
    </row>
    <row r="159" spans="1:54" x14ac:dyDescent="0.35">
      <c r="C159" s="2" t="s">
        <v>213</v>
      </c>
    </row>
    <row r="160" spans="1:54" ht="30" customHeight="1" x14ac:dyDescent="0.35">
      <c r="C160" s="218" t="s">
        <v>214</v>
      </c>
      <c r="D160" s="219"/>
      <c r="E160" s="219"/>
      <c r="F160" s="219"/>
      <c r="G160" s="219"/>
      <c r="H160" s="219"/>
      <c r="I160" s="219"/>
      <c r="J160" s="219"/>
      <c r="K160" s="219"/>
    </row>
    <row r="161" spans="1:256" x14ac:dyDescent="0.35">
      <c r="C161" s="2" t="s">
        <v>215</v>
      </c>
    </row>
    <row r="163" spans="1:256" x14ac:dyDescent="0.35">
      <c r="C163" s="2" t="s">
        <v>4813</v>
      </c>
      <c r="E163" s="2" t="s">
        <v>2</v>
      </c>
    </row>
    <row r="165" spans="1:256" x14ac:dyDescent="0.35">
      <c r="C165" s="2" t="s">
        <v>4814</v>
      </c>
      <c r="E165" s="93" t="s">
        <v>4923</v>
      </c>
      <c r="F165" s="94">
        <v>0</v>
      </c>
    </row>
    <row r="167" spans="1:256" x14ac:dyDescent="0.35">
      <c r="C167" s="2" t="s">
        <v>4918</v>
      </c>
    </row>
    <row r="169" spans="1:256" x14ac:dyDescent="0.35">
      <c r="C169" s="2" t="s">
        <v>4919</v>
      </c>
    </row>
    <row r="170" spans="1:256" s="79" customFormat="1" ht="35.25" customHeight="1" x14ac:dyDescent="0.35">
      <c r="A170" s="75"/>
      <c r="B170" s="75"/>
      <c r="C170" s="80" t="s">
        <v>4820</v>
      </c>
      <c r="D170" s="84" t="s">
        <v>4821</v>
      </c>
      <c r="E170" s="84" t="s">
        <v>4822</v>
      </c>
      <c r="F170" s="76"/>
      <c r="G170" s="77"/>
      <c r="H170" s="77"/>
      <c r="I170" s="77"/>
      <c r="J170" s="77"/>
      <c r="K170" s="78"/>
      <c r="L170" s="78"/>
      <c r="M170" s="75"/>
      <c r="N170" s="75"/>
      <c r="O170" s="75"/>
      <c r="P170" s="75"/>
      <c r="Q170" s="75"/>
      <c r="R170" s="75"/>
      <c r="S170" s="75"/>
      <c r="T170" s="75"/>
      <c r="U170" s="75"/>
      <c r="V170" s="75"/>
      <c r="W170" s="75"/>
      <c r="X170" s="75"/>
      <c r="Y170" s="75"/>
      <c r="Z170" s="75"/>
      <c r="AA170" s="75"/>
      <c r="AB170" s="75"/>
      <c r="AC170" s="75"/>
      <c r="AD170" s="75"/>
      <c r="AE170" s="75"/>
      <c r="AF170" s="75"/>
      <c r="AG170" s="75"/>
      <c r="AH170" s="75"/>
      <c r="AI170" s="78"/>
      <c r="AJ170" s="75"/>
      <c r="AK170" s="75"/>
      <c r="AL170" s="75"/>
      <c r="AM170" s="75"/>
      <c r="AN170" s="75"/>
      <c r="AO170" s="75"/>
      <c r="AP170" s="75"/>
      <c r="AQ170" s="75"/>
      <c r="AR170" s="75"/>
      <c r="AS170" s="75"/>
      <c r="AT170" s="75"/>
      <c r="AU170" s="75"/>
      <c r="AV170" s="78"/>
      <c r="AW170" s="75"/>
      <c r="AX170" s="78"/>
      <c r="AY170" s="75"/>
      <c r="AZ170" s="75"/>
      <c r="BA170" s="75"/>
      <c r="BB170" s="78"/>
      <c r="BC170" s="75"/>
      <c r="BD170" s="75"/>
      <c r="BE170" s="75"/>
      <c r="BF170" s="75"/>
      <c r="BG170" s="75"/>
      <c r="BH170" s="75"/>
      <c r="BI170" s="75"/>
      <c r="BJ170" s="75"/>
      <c r="BK170" s="75"/>
      <c r="BL170" s="75"/>
      <c r="BM170" s="75"/>
      <c r="BN170" s="75"/>
      <c r="BO170" s="75"/>
      <c r="BP170" s="75"/>
      <c r="BQ170" s="75"/>
      <c r="BR170" s="75"/>
      <c r="BS170" s="75"/>
      <c r="BT170" s="75"/>
      <c r="BU170" s="75"/>
      <c r="BV170" s="75"/>
      <c r="BW170" s="75"/>
      <c r="BX170" s="75"/>
      <c r="BY170" s="75"/>
      <c r="BZ170" s="75"/>
      <c r="CA170" s="75"/>
      <c r="CB170" s="75"/>
      <c r="CC170" s="75"/>
      <c r="CD170" s="75"/>
      <c r="CE170" s="75"/>
      <c r="CF170" s="75"/>
      <c r="CG170" s="75"/>
      <c r="CH170" s="75"/>
      <c r="CI170" s="75"/>
      <c r="CJ170" s="75"/>
      <c r="CK170" s="75"/>
      <c r="CL170" s="75"/>
      <c r="CM170" s="75"/>
      <c r="CN170" s="75"/>
      <c r="CO170" s="75"/>
      <c r="CP170" s="75"/>
      <c r="CQ170" s="75"/>
      <c r="CR170" s="75"/>
      <c r="CS170" s="75"/>
      <c r="CT170" s="75"/>
      <c r="CU170" s="75"/>
      <c r="CV170" s="75"/>
      <c r="CW170" s="75"/>
      <c r="CX170" s="75"/>
      <c r="CY170" s="75"/>
      <c r="CZ170" s="75"/>
      <c r="DA170" s="75"/>
      <c r="DB170" s="75"/>
      <c r="DC170" s="75"/>
      <c r="DD170" s="75"/>
      <c r="DE170" s="75"/>
      <c r="DF170" s="75"/>
      <c r="DG170" s="75"/>
      <c r="DH170" s="75"/>
      <c r="DI170" s="75"/>
      <c r="DJ170" s="75"/>
      <c r="DK170" s="75"/>
      <c r="DL170" s="75"/>
      <c r="DM170" s="75"/>
      <c r="DN170" s="75"/>
      <c r="DO170" s="75"/>
      <c r="DP170" s="75"/>
      <c r="DQ170" s="75"/>
      <c r="DR170" s="75"/>
      <c r="DS170" s="75"/>
      <c r="DT170" s="75"/>
      <c r="DU170" s="75"/>
      <c r="DV170" s="75"/>
      <c r="DW170" s="75"/>
      <c r="DX170" s="75"/>
      <c r="DY170" s="75"/>
      <c r="DZ170" s="75"/>
      <c r="EA170" s="75"/>
      <c r="EB170" s="75"/>
      <c r="EC170" s="75"/>
      <c r="ED170" s="75"/>
      <c r="EE170" s="75"/>
      <c r="EF170" s="75"/>
      <c r="EG170" s="75"/>
      <c r="EH170" s="75"/>
      <c r="EI170" s="75"/>
      <c r="EJ170" s="75"/>
      <c r="EK170" s="75"/>
      <c r="EL170" s="75"/>
      <c r="EM170" s="75"/>
      <c r="EN170" s="75"/>
      <c r="EO170" s="75"/>
      <c r="EP170" s="75"/>
      <c r="EQ170" s="75"/>
      <c r="ER170" s="75"/>
      <c r="ES170" s="75"/>
      <c r="ET170" s="75"/>
      <c r="EU170" s="75"/>
      <c r="EV170" s="75"/>
      <c r="EW170" s="75"/>
      <c r="EX170" s="75"/>
      <c r="EY170" s="75"/>
      <c r="EZ170" s="75"/>
      <c r="FA170" s="75"/>
      <c r="FB170" s="75"/>
      <c r="FC170" s="75"/>
      <c r="FD170" s="75"/>
      <c r="FE170" s="75"/>
      <c r="FF170" s="75"/>
      <c r="FG170" s="75"/>
      <c r="FH170" s="75"/>
      <c r="FI170" s="75"/>
      <c r="FJ170" s="75"/>
      <c r="FK170" s="75"/>
      <c r="FL170" s="75"/>
      <c r="FM170" s="75"/>
      <c r="FN170" s="75"/>
      <c r="FO170" s="75"/>
      <c r="FP170" s="75"/>
      <c r="FQ170" s="75"/>
      <c r="FR170" s="75"/>
      <c r="FS170" s="75"/>
      <c r="FT170" s="75"/>
      <c r="FU170" s="75"/>
      <c r="FV170" s="75"/>
      <c r="FW170" s="75"/>
      <c r="FX170" s="75"/>
      <c r="FY170" s="75"/>
      <c r="FZ170" s="75"/>
      <c r="GA170" s="75"/>
      <c r="GB170" s="75"/>
      <c r="GC170" s="75"/>
      <c r="GD170" s="75"/>
      <c r="GE170" s="75"/>
      <c r="GF170" s="75"/>
      <c r="GG170" s="75"/>
      <c r="GH170" s="75"/>
      <c r="GI170" s="75"/>
      <c r="GJ170" s="75"/>
      <c r="GK170" s="75"/>
      <c r="GL170" s="75"/>
      <c r="GM170" s="75"/>
      <c r="GN170" s="75"/>
      <c r="GO170" s="75"/>
      <c r="GP170" s="75"/>
      <c r="GQ170" s="75"/>
      <c r="GR170" s="75"/>
      <c r="GS170" s="75"/>
      <c r="GT170" s="75"/>
      <c r="GU170" s="75"/>
      <c r="GV170" s="75"/>
      <c r="GW170" s="75"/>
      <c r="GX170" s="75"/>
      <c r="GY170" s="75"/>
      <c r="GZ170" s="75"/>
      <c r="HA170" s="75"/>
      <c r="HB170" s="75"/>
      <c r="HC170" s="75"/>
      <c r="HD170" s="75"/>
      <c r="HE170" s="75"/>
      <c r="HF170" s="75"/>
      <c r="HG170" s="75"/>
      <c r="HH170" s="75"/>
      <c r="HI170" s="75"/>
      <c r="HJ170" s="75"/>
      <c r="HK170" s="75"/>
      <c r="HL170" s="75"/>
      <c r="HM170" s="75"/>
      <c r="HN170" s="75"/>
      <c r="HO170" s="75"/>
      <c r="HP170" s="75"/>
      <c r="HQ170" s="75"/>
      <c r="HR170" s="75"/>
      <c r="HS170" s="75"/>
      <c r="HT170" s="75"/>
      <c r="HU170" s="75"/>
      <c r="HV170" s="75"/>
      <c r="HW170" s="75"/>
      <c r="HX170" s="75"/>
      <c r="HY170" s="75"/>
      <c r="HZ170" s="75"/>
      <c r="IA170" s="75"/>
      <c r="IB170" s="75"/>
      <c r="IC170" s="75"/>
      <c r="ID170" s="75"/>
      <c r="IE170" s="75"/>
      <c r="IF170" s="75"/>
      <c r="IG170" s="75"/>
      <c r="IH170" s="75"/>
      <c r="II170" s="75"/>
      <c r="IJ170" s="75"/>
      <c r="IK170" s="75"/>
      <c r="IL170" s="75"/>
      <c r="IM170" s="75"/>
      <c r="IN170" s="75"/>
      <c r="IO170" s="75"/>
      <c r="IP170" s="75"/>
      <c r="IQ170" s="75"/>
      <c r="IR170" s="75"/>
      <c r="IS170" s="75"/>
      <c r="IT170" s="75"/>
      <c r="IU170" s="75"/>
      <c r="IV170" s="75"/>
    </row>
    <row r="171" spans="1:256" s="79" customFormat="1" x14ac:dyDescent="0.35">
      <c r="A171" s="75"/>
      <c r="B171" s="75"/>
      <c r="C171" s="82" t="s">
        <v>4823</v>
      </c>
      <c r="D171" s="85">
        <v>87.5488</v>
      </c>
      <c r="E171" s="85">
        <v>82.701499999999996</v>
      </c>
      <c r="F171" s="76"/>
      <c r="G171" s="77"/>
      <c r="H171" s="77"/>
      <c r="I171" s="77"/>
      <c r="J171" s="77"/>
      <c r="K171" s="78"/>
      <c r="L171" s="78"/>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8"/>
      <c r="AJ171" s="75"/>
      <c r="AK171" s="75"/>
      <c r="AL171" s="75"/>
      <c r="AM171" s="75"/>
      <c r="AN171" s="75"/>
      <c r="AO171" s="75"/>
      <c r="AP171" s="75"/>
      <c r="AQ171" s="75"/>
      <c r="AR171" s="75"/>
      <c r="AS171" s="75"/>
      <c r="AT171" s="75"/>
      <c r="AU171" s="75"/>
      <c r="AV171" s="78"/>
      <c r="AW171" s="75"/>
      <c r="AX171" s="78"/>
      <c r="AY171" s="75"/>
      <c r="AZ171" s="75"/>
      <c r="BA171" s="75"/>
      <c r="BB171" s="78"/>
      <c r="BC171" s="75"/>
      <c r="BD171" s="75"/>
      <c r="BE171" s="75"/>
      <c r="BF171" s="75"/>
      <c r="BG171" s="75"/>
      <c r="BH171" s="75"/>
      <c r="BI171" s="75"/>
      <c r="BJ171" s="75"/>
      <c r="BK171" s="75"/>
      <c r="BL171" s="75"/>
      <c r="BM171" s="75"/>
      <c r="BN171" s="75"/>
      <c r="BO171" s="75"/>
      <c r="BP171" s="75"/>
      <c r="BQ171" s="75"/>
      <c r="BR171" s="75"/>
      <c r="BS171" s="75"/>
      <c r="BT171" s="75"/>
      <c r="BU171" s="75"/>
      <c r="BV171" s="75"/>
      <c r="BW171" s="75"/>
      <c r="BX171" s="75"/>
      <c r="BY171" s="75"/>
      <c r="BZ171" s="75"/>
      <c r="CA171" s="75"/>
      <c r="CB171" s="75"/>
      <c r="CC171" s="75"/>
      <c r="CD171" s="75"/>
      <c r="CE171" s="75"/>
      <c r="CF171" s="75"/>
      <c r="CG171" s="75"/>
      <c r="CH171" s="75"/>
      <c r="CI171" s="75"/>
      <c r="CJ171" s="75"/>
      <c r="CK171" s="75"/>
      <c r="CL171" s="75"/>
      <c r="CM171" s="75"/>
      <c r="CN171" s="75"/>
      <c r="CO171" s="75"/>
      <c r="CP171" s="75"/>
      <c r="CQ171" s="75"/>
      <c r="CR171" s="75"/>
      <c r="CS171" s="75"/>
      <c r="CT171" s="75"/>
      <c r="CU171" s="75"/>
      <c r="CV171" s="75"/>
      <c r="CW171" s="75"/>
      <c r="CX171" s="75"/>
      <c r="CY171" s="75"/>
      <c r="CZ171" s="75"/>
      <c r="DA171" s="75"/>
      <c r="DB171" s="75"/>
      <c r="DC171" s="75"/>
      <c r="DD171" s="75"/>
      <c r="DE171" s="75"/>
      <c r="DF171" s="75"/>
      <c r="DG171" s="75"/>
      <c r="DH171" s="75"/>
      <c r="DI171" s="75"/>
      <c r="DJ171" s="75"/>
      <c r="DK171" s="75"/>
      <c r="DL171" s="75"/>
      <c r="DM171" s="75"/>
      <c r="DN171" s="75"/>
      <c r="DO171" s="75"/>
      <c r="DP171" s="75"/>
      <c r="DQ171" s="75"/>
      <c r="DR171" s="75"/>
      <c r="DS171" s="75"/>
      <c r="DT171" s="75"/>
      <c r="DU171" s="75"/>
      <c r="DV171" s="75"/>
      <c r="DW171" s="75"/>
      <c r="DX171" s="75"/>
      <c r="DY171" s="75"/>
      <c r="DZ171" s="75"/>
      <c r="EA171" s="75"/>
      <c r="EB171" s="75"/>
      <c r="EC171" s="75"/>
      <c r="ED171" s="75"/>
      <c r="EE171" s="75"/>
      <c r="EF171" s="75"/>
      <c r="EG171" s="75"/>
      <c r="EH171" s="75"/>
      <c r="EI171" s="75"/>
      <c r="EJ171" s="75"/>
      <c r="EK171" s="75"/>
      <c r="EL171" s="75"/>
      <c r="EM171" s="75"/>
      <c r="EN171" s="75"/>
      <c r="EO171" s="75"/>
      <c r="EP171" s="75"/>
      <c r="EQ171" s="75"/>
      <c r="ER171" s="75"/>
      <c r="ES171" s="75"/>
      <c r="ET171" s="75"/>
      <c r="EU171" s="75"/>
      <c r="EV171" s="75"/>
      <c r="EW171" s="75"/>
      <c r="EX171" s="75"/>
      <c r="EY171" s="75"/>
      <c r="EZ171" s="75"/>
      <c r="FA171" s="75"/>
      <c r="FB171" s="75"/>
      <c r="FC171" s="75"/>
      <c r="FD171" s="75"/>
      <c r="FE171" s="75"/>
      <c r="FF171" s="75"/>
      <c r="FG171" s="75"/>
      <c r="FH171" s="75"/>
      <c r="FI171" s="75"/>
      <c r="FJ171" s="75"/>
      <c r="FK171" s="75"/>
      <c r="FL171" s="75"/>
      <c r="FM171" s="75"/>
      <c r="FN171" s="75"/>
      <c r="FO171" s="75"/>
      <c r="FP171" s="75"/>
      <c r="FQ171" s="75"/>
      <c r="FR171" s="75"/>
      <c r="FS171" s="75"/>
      <c r="FT171" s="75"/>
      <c r="FU171" s="75"/>
      <c r="FV171" s="75"/>
      <c r="FW171" s="75"/>
      <c r="FX171" s="75"/>
      <c r="FY171" s="75"/>
      <c r="FZ171" s="75"/>
      <c r="GA171" s="75"/>
      <c r="GB171" s="75"/>
      <c r="GC171" s="75"/>
      <c r="GD171" s="75"/>
      <c r="GE171" s="75"/>
      <c r="GF171" s="75"/>
      <c r="GG171" s="75"/>
      <c r="GH171" s="75"/>
      <c r="GI171" s="75"/>
      <c r="GJ171" s="75"/>
      <c r="GK171" s="75"/>
      <c r="GL171" s="75"/>
      <c r="GM171" s="75"/>
      <c r="GN171" s="75"/>
      <c r="GO171" s="75"/>
      <c r="GP171" s="75"/>
      <c r="GQ171" s="75"/>
      <c r="GR171" s="75"/>
      <c r="GS171" s="75"/>
      <c r="GT171" s="75"/>
      <c r="GU171" s="75"/>
      <c r="GV171" s="75"/>
      <c r="GW171" s="75"/>
      <c r="GX171" s="75"/>
      <c r="GY171" s="75"/>
      <c r="GZ171" s="75"/>
      <c r="HA171" s="75"/>
      <c r="HB171" s="75"/>
      <c r="HC171" s="75"/>
      <c r="HD171" s="75"/>
      <c r="HE171" s="75"/>
      <c r="HF171" s="75"/>
      <c r="HG171" s="75"/>
      <c r="HH171" s="75"/>
      <c r="HI171" s="75"/>
      <c r="HJ171" s="75"/>
      <c r="HK171" s="75"/>
      <c r="HL171" s="75"/>
      <c r="HM171" s="75"/>
      <c r="HN171" s="75"/>
      <c r="HO171" s="75"/>
      <c r="HP171" s="75"/>
      <c r="HQ171" s="75"/>
      <c r="HR171" s="75"/>
      <c r="HS171" s="75"/>
      <c r="HT171" s="75"/>
      <c r="HU171" s="75"/>
      <c r="HV171" s="75"/>
      <c r="HW171" s="75"/>
      <c r="HX171" s="75"/>
      <c r="HY171" s="75"/>
      <c r="HZ171" s="75"/>
      <c r="IA171" s="75"/>
      <c r="IB171" s="75"/>
      <c r="IC171" s="75"/>
      <c r="ID171" s="75"/>
      <c r="IE171" s="75"/>
      <c r="IF171" s="75"/>
      <c r="IG171" s="75"/>
      <c r="IH171" s="75"/>
      <c r="II171" s="75"/>
      <c r="IJ171" s="75"/>
      <c r="IK171" s="75"/>
      <c r="IL171" s="75"/>
      <c r="IM171" s="75"/>
      <c r="IN171" s="75"/>
      <c r="IO171" s="75"/>
      <c r="IP171" s="75"/>
      <c r="IQ171" s="75"/>
      <c r="IR171" s="75"/>
      <c r="IS171" s="75"/>
      <c r="IT171" s="75"/>
      <c r="IU171" s="75"/>
      <c r="IV171" s="75"/>
    </row>
    <row r="172" spans="1:256" s="79" customFormat="1" x14ac:dyDescent="0.35">
      <c r="A172" s="75"/>
      <c r="B172" s="75"/>
      <c r="C172" s="82" t="s">
        <v>4824</v>
      </c>
      <c r="D172" s="85">
        <v>431.82760000000002</v>
      </c>
      <c r="E172" s="85">
        <v>407.91860000000003</v>
      </c>
      <c r="F172" s="76"/>
      <c r="G172" s="77"/>
      <c r="H172" s="77"/>
      <c r="I172" s="77"/>
      <c r="J172" s="77"/>
      <c r="K172" s="78"/>
      <c r="L172" s="78"/>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8"/>
      <c r="AJ172" s="75"/>
      <c r="AK172" s="75"/>
      <c r="AL172" s="75"/>
      <c r="AM172" s="75"/>
      <c r="AN172" s="75"/>
      <c r="AO172" s="75"/>
      <c r="AP172" s="75"/>
      <c r="AQ172" s="75"/>
      <c r="AR172" s="75"/>
      <c r="AS172" s="75"/>
      <c r="AT172" s="75"/>
      <c r="AU172" s="75"/>
      <c r="AV172" s="78"/>
      <c r="AW172" s="75"/>
      <c r="AX172" s="78"/>
      <c r="AY172" s="75"/>
      <c r="AZ172" s="75"/>
      <c r="BA172" s="75"/>
      <c r="BB172" s="78"/>
      <c r="BC172" s="75"/>
      <c r="BD172" s="75"/>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5"/>
      <c r="CD172" s="75"/>
      <c r="CE172" s="75"/>
      <c r="CF172" s="75"/>
      <c r="CG172" s="75"/>
      <c r="CH172" s="75"/>
      <c r="CI172" s="75"/>
      <c r="CJ172" s="75"/>
      <c r="CK172" s="75"/>
      <c r="CL172" s="75"/>
      <c r="CM172" s="75"/>
      <c r="CN172" s="75"/>
      <c r="CO172" s="75"/>
      <c r="CP172" s="75"/>
      <c r="CQ172" s="75"/>
      <c r="CR172" s="75"/>
      <c r="CS172" s="75"/>
      <c r="CT172" s="75"/>
      <c r="CU172" s="75"/>
      <c r="CV172" s="75"/>
      <c r="CW172" s="75"/>
      <c r="CX172" s="75"/>
      <c r="CY172" s="75"/>
      <c r="CZ172" s="75"/>
      <c r="DA172" s="75"/>
      <c r="DB172" s="75"/>
      <c r="DC172" s="75"/>
      <c r="DD172" s="75"/>
      <c r="DE172" s="75"/>
      <c r="DF172" s="75"/>
      <c r="DG172" s="75"/>
      <c r="DH172" s="75"/>
      <c r="DI172" s="75"/>
      <c r="DJ172" s="75"/>
      <c r="DK172" s="75"/>
      <c r="DL172" s="75"/>
      <c r="DM172" s="75"/>
      <c r="DN172" s="75"/>
      <c r="DO172" s="75"/>
      <c r="DP172" s="75"/>
      <c r="DQ172" s="75"/>
      <c r="DR172" s="75"/>
      <c r="DS172" s="75"/>
      <c r="DT172" s="75"/>
      <c r="DU172" s="75"/>
      <c r="DV172" s="75"/>
      <c r="DW172" s="75"/>
      <c r="DX172" s="75"/>
      <c r="DY172" s="75"/>
      <c r="DZ172" s="75"/>
      <c r="EA172" s="75"/>
      <c r="EB172" s="75"/>
      <c r="EC172" s="75"/>
      <c r="ED172" s="75"/>
      <c r="EE172" s="75"/>
      <c r="EF172" s="75"/>
      <c r="EG172" s="75"/>
      <c r="EH172" s="75"/>
      <c r="EI172" s="75"/>
      <c r="EJ172" s="75"/>
      <c r="EK172" s="75"/>
      <c r="EL172" s="75"/>
      <c r="EM172" s="75"/>
      <c r="EN172" s="75"/>
      <c r="EO172" s="75"/>
      <c r="EP172" s="75"/>
      <c r="EQ172" s="75"/>
      <c r="ER172" s="75"/>
      <c r="ES172" s="75"/>
      <c r="ET172" s="75"/>
      <c r="EU172" s="75"/>
      <c r="EV172" s="75"/>
      <c r="EW172" s="75"/>
      <c r="EX172" s="75"/>
      <c r="EY172" s="75"/>
      <c r="EZ172" s="75"/>
      <c r="FA172" s="75"/>
      <c r="FB172" s="75"/>
      <c r="FC172" s="75"/>
      <c r="FD172" s="75"/>
      <c r="FE172" s="75"/>
      <c r="FF172" s="75"/>
      <c r="FG172" s="75"/>
      <c r="FH172" s="75"/>
      <c r="FI172" s="75"/>
      <c r="FJ172" s="75"/>
      <c r="FK172" s="75"/>
      <c r="FL172" s="75"/>
      <c r="FM172" s="75"/>
      <c r="FN172" s="75"/>
      <c r="FO172" s="75"/>
      <c r="FP172" s="75"/>
      <c r="FQ172" s="75"/>
      <c r="FR172" s="75"/>
      <c r="FS172" s="75"/>
      <c r="FT172" s="75"/>
      <c r="FU172" s="75"/>
      <c r="FV172" s="75"/>
      <c r="FW172" s="75"/>
      <c r="FX172" s="75"/>
      <c r="FY172" s="75"/>
      <c r="FZ172" s="75"/>
      <c r="GA172" s="75"/>
      <c r="GB172" s="75"/>
      <c r="GC172" s="75"/>
      <c r="GD172" s="75"/>
      <c r="GE172" s="75"/>
      <c r="GF172" s="75"/>
      <c r="GG172" s="75"/>
      <c r="GH172" s="75"/>
      <c r="GI172" s="75"/>
      <c r="GJ172" s="75"/>
      <c r="GK172" s="75"/>
      <c r="GL172" s="75"/>
      <c r="GM172" s="75"/>
      <c r="GN172" s="75"/>
      <c r="GO172" s="75"/>
      <c r="GP172" s="75"/>
      <c r="GQ172" s="75"/>
      <c r="GR172" s="75"/>
      <c r="GS172" s="75"/>
      <c r="GT172" s="75"/>
      <c r="GU172" s="75"/>
      <c r="GV172" s="75"/>
      <c r="GW172" s="75"/>
      <c r="GX172" s="75"/>
      <c r="GY172" s="75"/>
      <c r="GZ172" s="75"/>
      <c r="HA172" s="75"/>
      <c r="HB172" s="75"/>
      <c r="HC172" s="75"/>
      <c r="HD172" s="75"/>
      <c r="HE172" s="75"/>
      <c r="HF172" s="75"/>
      <c r="HG172" s="75"/>
      <c r="HH172" s="75"/>
      <c r="HI172" s="75"/>
      <c r="HJ172" s="75"/>
      <c r="HK172" s="75"/>
      <c r="HL172" s="75"/>
      <c r="HM172" s="75"/>
      <c r="HN172" s="75"/>
      <c r="HO172" s="75"/>
      <c r="HP172" s="75"/>
      <c r="HQ172" s="75"/>
      <c r="HR172" s="75"/>
      <c r="HS172" s="75"/>
      <c r="HT172" s="75"/>
      <c r="HU172" s="75"/>
      <c r="HV172" s="75"/>
      <c r="HW172" s="75"/>
      <c r="HX172" s="75"/>
      <c r="HY172" s="75"/>
      <c r="HZ172" s="75"/>
      <c r="IA172" s="75"/>
      <c r="IB172" s="75"/>
      <c r="IC172" s="75"/>
      <c r="ID172" s="75"/>
      <c r="IE172" s="75"/>
      <c r="IF172" s="75"/>
      <c r="IG172" s="75"/>
      <c r="IH172" s="75"/>
      <c r="II172" s="75"/>
      <c r="IJ172" s="75"/>
      <c r="IK172" s="75"/>
      <c r="IL172" s="75"/>
      <c r="IM172" s="75"/>
      <c r="IN172" s="75"/>
      <c r="IO172" s="75"/>
      <c r="IP172" s="75"/>
      <c r="IQ172" s="75"/>
      <c r="IR172" s="75"/>
      <c r="IS172" s="75"/>
      <c r="IT172" s="75"/>
      <c r="IU172" s="75"/>
      <c r="IV172" s="75"/>
    </row>
    <row r="173" spans="1:256" s="79" customFormat="1" x14ac:dyDescent="0.35">
      <c r="A173" s="75"/>
      <c r="B173" s="75"/>
      <c r="C173" s="82" t="s">
        <v>4825</v>
      </c>
      <c r="D173" s="85">
        <v>116.4079</v>
      </c>
      <c r="E173" s="85">
        <v>110.0166</v>
      </c>
      <c r="F173" s="76"/>
      <c r="G173" s="77"/>
      <c r="H173" s="77"/>
      <c r="I173" s="77"/>
      <c r="J173" s="77"/>
      <c r="K173" s="78"/>
      <c r="L173" s="78"/>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8"/>
      <c r="AJ173" s="75"/>
      <c r="AK173" s="75"/>
      <c r="AL173" s="75"/>
      <c r="AM173" s="75"/>
      <c r="AN173" s="75"/>
      <c r="AO173" s="75"/>
      <c r="AP173" s="75"/>
      <c r="AQ173" s="75"/>
      <c r="AR173" s="75"/>
      <c r="AS173" s="75"/>
      <c r="AT173" s="75"/>
      <c r="AU173" s="75"/>
      <c r="AV173" s="78"/>
      <c r="AW173" s="75"/>
      <c r="AX173" s="78"/>
      <c r="AY173" s="75"/>
      <c r="AZ173" s="75"/>
      <c r="BA173" s="75"/>
      <c r="BB173" s="78"/>
      <c r="BC173" s="75"/>
      <c r="BD173" s="75"/>
      <c r="BE173" s="75"/>
      <c r="BF173" s="75"/>
      <c r="BG173" s="75"/>
      <c r="BH173" s="75"/>
      <c r="BI173" s="75"/>
      <c r="BJ173" s="75"/>
      <c r="BK173" s="75"/>
      <c r="BL173" s="75"/>
      <c r="BM173" s="75"/>
      <c r="BN173" s="75"/>
      <c r="BO173" s="75"/>
      <c r="BP173" s="75"/>
      <c r="BQ173" s="75"/>
      <c r="BR173" s="75"/>
      <c r="BS173" s="75"/>
      <c r="BT173" s="75"/>
      <c r="BU173" s="75"/>
      <c r="BV173" s="75"/>
      <c r="BW173" s="75"/>
      <c r="BX173" s="75"/>
      <c r="BY173" s="75"/>
      <c r="BZ173" s="75"/>
      <c r="CA173" s="75"/>
      <c r="CB173" s="75"/>
      <c r="CC173" s="75"/>
      <c r="CD173" s="75"/>
      <c r="CE173" s="75"/>
      <c r="CF173" s="75"/>
      <c r="CG173" s="75"/>
      <c r="CH173" s="75"/>
      <c r="CI173" s="75"/>
      <c r="CJ173" s="75"/>
      <c r="CK173" s="75"/>
      <c r="CL173" s="75"/>
      <c r="CM173" s="75"/>
      <c r="CN173" s="75"/>
      <c r="CO173" s="75"/>
      <c r="CP173" s="75"/>
      <c r="CQ173" s="75"/>
      <c r="CR173" s="75"/>
      <c r="CS173" s="75"/>
      <c r="CT173" s="75"/>
      <c r="CU173" s="75"/>
      <c r="CV173" s="75"/>
      <c r="CW173" s="75"/>
      <c r="CX173" s="75"/>
      <c r="CY173" s="75"/>
      <c r="CZ173" s="75"/>
      <c r="DA173" s="75"/>
      <c r="DB173" s="75"/>
      <c r="DC173" s="75"/>
      <c r="DD173" s="75"/>
      <c r="DE173" s="75"/>
      <c r="DF173" s="75"/>
      <c r="DG173" s="75"/>
      <c r="DH173" s="75"/>
      <c r="DI173" s="75"/>
      <c r="DJ173" s="75"/>
      <c r="DK173" s="75"/>
      <c r="DL173" s="75"/>
      <c r="DM173" s="75"/>
      <c r="DN173" s="75"/>
      <c r="DO173" s="75"/>
      <c r="DP173" s="75"/>
      <c r="DQ173" s="75"/>
      <c r="DR173" s="75"/>
      <c r="DS173" s="75"/>
      <c r="DT173" s="75"/>
      <c r="DU173" s="75"/>
      <c r="DV173" s="75"/>
      <c r="DW173" s="75"/>
      <c r="DX173" s="75"/>
      <c r="DY173" s="75"/>
      <c r="DZ173" s="75"/>
      <c r="EA173" s="75"/>
      <c r="EB173" s="75"/>
      <c r="EC173" s="75"/>
      <c r="ED173" s="75"/>
      <c r="EE173" s="75"/>
      <c r="EF173" s="75"/>
      <c r="EG173" s="75"/>
      <c r="EH173" s="75"/>
      <c r="EI173" s="75"/>
      <c r="EJ173" s="75"/>
      <c r="EK173" s="75"/>
      <c r="EL173" s="75"/>
      <c r="EM173" s="75"/>
      <c r="EN173" s="75"/>
      <c r="EO173" s="75"/>
      <c r="EP173" s="75"/>
      <c r="EQ173" s="75"/>
      <c r="ER173" s="75"/>
      <c r="ES173" s="75"/>
      <c r="ET173" s="75"/>
      <c r="EU173" s="75"/>
      <c r="EV173" s="75"/>
      <c r="EW173" s="75"/>
      <c r="EX173" s="75"/>
      <c r="EY173" s="75"/>
      <c r="EZ173" s="75"/>
      <c r="FA173" s="75"/>
      <c r="FB173" s="75"/>
      <c r="FC173" s="75"/>
      <c r="FD173" s="75"/>
      <c r="FE173" s="75"/>
      <c r="FF173" s="75"/>
      <c r="FG173" s="75"/>
      <c r="FH173" s="75"/>
      <c r="FI173" s="75"/>
      <c r="FJ173" s="75"/>
      <c r="FK173" s="75"/>
      <c r="FL173" s="75"/>
      <c r="FM173" s="75"/>
      <c r="FN173" s="75"/>
      <c r="FO173" s="75"/>
      <c r="FP173" s="75"/>
      <c r="FQ173" s="75"/>
      <c r="FR173" s="75"/>
      <c r="FS173" s="75"/>
      <c r="FT173" s="75"/>
      <c r="FU173" s="75"/>
      <c r="FV173" s="75"/>
      <c r="FW173" s="75"/>
      <c r="FX173" s="75"/>
      <c r="FY173" s="75"/>
      <c r="FZ173" s="75"/>
      <c r="GA173" s="75"/>
      <c r="GB173" s="75"/>
      <c r="GC173" s="75"/>
      <c r="GD173" s="75"/>
      <c r="GE173" s="75"/>
      <c r="GF173" s="75"/>
      <c r="GG173" s="75"/>
      <c r="GH173" s="75"/>
      <c r="GI173" s="75"/>
      <c r="GJ173" s="75"/>
      <c r="GK173" s="75"/>
      <c r="GL173" s="75"/>
      <c r="GM173" s="75"/>
      <c r="GN173" s="75"/>
      <c r="GO173" s="75"/>
      <c r="GP173" s="75"/>
      <c r="GQ173" s="75"/>
      <c r="GR173" s="75"/>
      <c r="GS173" s="75"/>
      <c r="GT173" s="75"/>
      <c r="GU173" s="75"/>
      <c r="GV173" s="75"/>
      <c r="GW173" s="75"/>
      <c r="GX173" s="75"/>
      <c r="GY173" s="75"/>
      <c r="GZ173" s="75"/>
      <c r="HA173" s="75"/>
      <c r="HB173" s="75"/>
      <c r="HC173" s="75"/>
      <c r="HD173" s="75"/>
      <c r="HE173" s="75"/>
      <c r="HF173" s="75"/>
      <c r="HG173" s="75"/>
      <c r="HH173" s="75"/>
      <c r="HI173" s="75"/>
      <c r="HJ173" s="75"/>
      <c r="HK173" s="75"/>
      <c r="HL173" s="75"/>
      <c r="HM173" s="75"/>
      <c r="HN173" s="75"/>
      <c r="HO173" s="75"/>
      <c r="HP173" s="75"/>
      <c r="HQ173" s="75"/>
      <c r="HR173" s="75"/>
      <c r="HS173" s="75"/>
      <c r="HT173" s="75"/>
      <c r="HU173" s="75"/>
      <c r="HV173" s="75"/>
      <c r="HW173" s="75"/>
      <c r="HX173" s="75"/>
      <c r="HY173" s="75"/>
      <c r="HZ173" s="75"/>
      <c r="IA173" s="75"/>
      <c r="IB173" s="75"/>
      <c r="IC173" s="75"/>
      <c r="ID173" s="75"/>
      <c r="IE173" s="75"/>
      <c r="IF173" s="75"/>
      <c r="IG173" s="75"/>
      <c r="IH173" s="75"/>
      <c r="II173" s="75"/>
      <c r="IJ173" s="75"/>
      <c r="IK173" s="75"/>
      <c r="IL173" s="75"/>
      <c r="IM173" s="75"/>
      <c r="IN173" s="75"/>
      <c r="IO173" s="75"/>
      <c r="IP173" s="75"/>
      <c r="IQ173" s="75"/>
      <c r="IR173" s="75"/>
      <c r="IS173" s="75"/>
      <c r="IT173" s="75"/>
      <c r="IU173" s="75"/>
      <c r="IV173" s="75"/>
    </row>
    <row r="174" spans="1:256" s="79" customFormat="1" x14ac:dyDescent="0.35">
      <c r="A174" s="75"/>
      <c r="B174" s="75"/>
      <c r="C174" s="82" t="s">
        <v>4826</v>
      </c>
      <c r="D174" s="85">
        <v>469.97669999999999</v>
      </c>
      <c r="E174" s="85">
        <v>444.17290000000003</v>
      </c>
      <c r="F174" s="76"/>
      <c r="G174" s="77"/>
      <c r="H174" s="77"/>
      <c r="I174" s="77"/>
      <c r="J174" s="77"/>
      <c r="K174" s="78"/>
      <c r="L174" s="78"/>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8"/>
      <c r="AJ174" s="75"/>
      <c r="AK174" s="75"/>
      <c r="AL174" s="75"/>
      <c r="AM174" s="75"/>
      <c r="AN174" s="75"/>
      <c r="AO174" s="75"/>
      <c r="AP174" s="75"/>
      <c r="AQ174" s="75"/>
      <c r="AR174" s="75"/>
      <c r="AS174" s="75"/>
      <c r="AT174" s="75"/>
      <c r="AU174" s="75"/>
      <c r="AV174" s="78"/>
      <c r="AW174" s="75"/>
      <c r="AX174" s="78"/>
      <c r="AY174" s="75"/>
      <c r="AZ174" s="75"/>
      <c r="BA174" s="75"/>
      <c r="BB174" s="78"/>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75"/>
      <c r="BZ174" s="75"/>
      <c r="CA174" s="75"/>
      <c r="CB174" s="75"/>
      <c r="CC174" s="75"/>
      <c r="CD174" s="75"/>
      <c r="CE174" s="75"/>
      <c r="CF174" s="75"/>
      <c r="CG174" s="75"/>
      <c r="CH174" s="75"/>
      <c r="CI174" s="75"/>
      <c r="CJ174" s="75"/>
      <c r="CK174" s="75"/>
      <c r="CL174" s="75"/>
      <c r="CM174" s="75"/>
      <c r="CN174" s="75"/>
      <c r="CO174" s="75"/>
      <c r="CP174" s="75"/>
      <c r="CQ174" s="75"/>
      <c r="CR174" s="75"/>
      <c r="CS174" s="75"/>
      <c r="CT174" s="75"/>
      <c r="CU174" s="75"/>
      <c r="CV174" s="75"/>
      <c r="CW174" s="75"/>
      <c r="CX174" s="75"/>
      <c r="CY174" s="75"/>
      <c r="CZ174" s="75"/>
      <c r="DA174" s="75"/>
      <c r="DB174" s="75"/>
      <c r="DC174" s="75"/>
      <c r="DD174" s="75"/>
      <c r="DE174" s="75"/>
      <c r="DF174" s="75"/>
      <c r="DG174" s="75"/>
      <c r="DH174" s="75"/>
      <c r="DI174" s="75"/>
      <c r="DJ174" s="75"/>
      <c r="DK174" s="75"/>
      <c r="DL174" s="75"/>
      <c r="DM174" s="75"/>
      <c r="DN174" s="75"/>
      <c r="DO174" s="75"/>
      <c r="DP174" s="75"/>
      <c r="DQ174" s="75"/>
      <c r="DR174" s="75"/>
      <c r="DS174" s="75"/>
      <c r="DT174" s="75"/>
      <c r="DU174" s="75"/>
      <c r="DV174" s="75"/>
      <c r="DW174" s="75"/>
      <c r="DX174" s="75"/>
      <c r="DY174" s="75"/>
      <c r="DZ174" s="75"/>
      <c r="EA174" s="75"/>
      <c r="EB174" s="75"/>
      <c r="EC174" s="75"/>
      <c r="ED174" s="75"/>
      <c r="EE174" s="75"/>
      <c r="EF174" s="75"/>
      <c r="EG174" s="75"/>
      <c r="EH174" s="75"/>
      <c r="EI174" s="75"/>
      <c r="EJ174" s="75"/>
      <c r="EK174" s="75"/>
      <c r="EL174" s="75"/>
      <c r="EM174" s="75"/>
      <c r="EN174" s="75"/>
      <c r="EO174" s="75"/>
      <c r="EP174" s="75"/>
      <c r="EQ174" s="75"/>
      <c r="ER174" s="75"/>
      <c r="ES174" s="75"/>
      <c r="ET174" s="75"/>
      <c r="EU174" s="75"/>
      <c r="EV174" s="75"/>
      <c r="EW174" s="75"/>
      <c r="EX174" s="75"/>
      <c r="EY174" s="75"/>
      <c r="EZ174" s="75"/>
      <c r="FA174" s="75"/>
      <c r="FB174" s="75"/>
      <c r="FC174" s="75"/>
      <c r="FD174" s="75"/>
      <c r="FE174" s="75"/>
      <c r="FF174" s="75"/>
      <c r="FG174" s="75"/>
      <c r="FH174" s="75"/>
      <c r="FI174" s="75"/>
      <c r="FJ174" s="75"/>
      <c r="FK174" s="75"/>
      <c r="FL174" s="75"/>
      <c r="FM174" s="75"/>
      <c r="FN174" s="75"/>
      <c r="FO174" s="75"/>
      <c r="FP174" s="75"/>
      <c r="FQ174" s="75"/>
      <c r="FR174" s="75"/>
      <c r="FS174" s="75"/>
      <c r="FT174" s="75"/>
      <c r="FU174" s="75"/>
      <c r="FV174" s="75"/>
      <c r="FW174" s="75"/>
      <c r="FX174" s="75"/>
      <c r="FY174" s="75"/>
      <c r="FZ174" s="75"/>
      <c r="GA174" s="75"/>
      <c r="GB174" s="75"/>
      <c r="GC174" s="75"/>
      <c r="GD174" s="75"/>
      <c r="GE174" s="75"/>
      <c r="GF174" s="75"/>
      <c r="GG174" s="75"/>
      <c r="GH174" s="75"/>
      <c r="GI174" s="75"/>
      <c r="GJ174" s="75"/>
      <c r="GK174" s="75"/>
      <c r="GL174" s="75"/>
      <c r="GM174" s="75"/>
      <c r="GN174" s="75"/>
      <c r="GO174" s="75"/>
      <c r="GP174" s="75"/>
      <c r="GQ174" s="75"/>
      <c r="GR174" s="75"/>
      <c r="GS174" s="75"/>
      <c r="GT174" s="75"/>
      <c r="GU174" s="75"/>
      <c r="GV174" s="75"/>
      <c r="GW174" s="75"/>
      <c r="GX174" s="75"/>
      <c r="GY174" s="75"/>
      <c r="GZ174" s="75"/>
      <c r="HA174" s="75"/>
      <c r="HB174" s="75"/>
      <c r="HC174" s="75"/>
      <c r="HD174" s="75"/>
      <c r="HE174" s="75"/>
      <c r="HF174" s="75"/>
      <c r="HG174" s="75"/>
      <c r="HH174" s="75"/>
      <c r="HI174" s="75"/>
      <c r="HJ174" s="75"/>
      <c r="HK174" s="75"/>
      <c r="HL174" s="75"/>
      <c r="HM174" s="75"/>
      <c r="HN174" s="75"/>
      <c r="HO174" s="75"/>
      <c r="HP174" s="75"/>
      <c r="HQ174" s="75"/>
      <c r="HR174" s="75"/>
      <c r="HS174" s="75"/>
      <c r="HT174" s="75"/>
      <c r="HU174" s="75"/>
      <c r="HV174" s="75"/>
      <c r="HW174" s="75"/>
      <c r="HX174" s="75"/>
      <c r="HY174" s="75"/>
      <c r="HZ174" s="75"/>
      <c r="IA174" s="75"/>
      <c r="IB174" s="75"/>
      <c r="IC174" s="75"/>
      <c r="ID174" s="75"/>
      <c r="IE174" s="75"/>
      <c r="IF174" s="75"/>
      <c r="IG174" s="75"/>
      <c r="IH174" s="75"/>
      <c r="II174" s="75"/>
      <c r="IJ174" s="75"/>
      <c r="IK174" s="75"/>
      <c r="IL174" s="75"/>
      <c r="IM174" s="75"/>
      <c r="IN174" s="75"/>
      <c r="IO174" s="75"/>
      <c r="IP174" s="75"/>
      <c r="IQ174" s="75"/>
      <c r="IR174" s="75"/>
      <c r="IS174" s="75"/>
      <c r="IT174" s="75"/>
      <c r="IU174" s="75"/>
      <c r="IV174" s="75"/>
    </row>
    <row r="175" spans="1:256" s="79" customFormat="1" ht="85" customHeight="1" x14ac:dyDescent="0.35">
      <c r="A175" s="75"/>
      <c r="B175" s="75"/>
      <c r="C175" s="215" t="s">
        <v>4860</v>
      </c>
      <c r="D175" s="216"/>
      <c r="E175" s="217"/>
      <c r="F175" s="76"/>
      <c r="G175" s="77"/>
      <c r="H175" s="77"/>
      <c r="I175" s="77"/>
      <c r="J175" s="77"/>
      <c r="K175" s="78"/>
      <c r="L175" s="78"/>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8"/>
      <c r="AJ175" s="75"/>
      <c r="AK175" s="75"/>
      <c r="AL175" s="75"/>
      <c r="AM175" s="75"/>
      <c r="AN175" s="75"/>
      <c r="AO175" s="75"/>
      <c r="AP175" s="75"/>
      <c r="AQ175" s="75"/>
      <c r="AR175" s="75"/>
      <c r="AS175" s="75"/>
      <c r="AT175" s="75"/>
      <c r="AU175" s="75"/>
      <c r="AV175" s="78"/>
      <c r="AW175" s="75"/>
      <c r="AX175" s="78"/>
      <c r="AY175" s="75"/>
      <c r="AZ175" s="75"/>
      <c r="BA175" s="75"/>
      <c r="BB175" s="78"/>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5"/>
      <c r="CD175" s="75"/>
      <c r="CE175" s="75"/>
      <c r="CF175" s="75"/>
      <c r="CG175" s="75"/>
      <c r="CH175" s="75"/>
      <c r="CI175" s="75"/>
      <c r="CJ175" s="75"/>
      <c r="CK175" s="75"/>
      <c r="CL175" s="75"/>
      <c r="CM175" s="75"/>
      <c r="CN175" s="75"/>
      <c r="CO175" s="75"/>
      <c r="CP175" s="75"/>
      <c r="CQ175" s="75"/>
      <c r="CR175" s="75"/>
      <c r="CS175" s="75"/>
      <c r="CT175" s="75"/>
      <c r="CU175" s="75"/>
      <c r="CV175" s="75"/>
      <c r="CW175" s="75"/>
      <c r="CX175" s="75"/>
      <c r="CY175" s="75"/>
      <c r="CZ175" s="75"/>
      <c r="DA175" s="75"/>
      <c r="DB175" s="75"/>
      <c r="DC175" s="75"/>
      <c r="DD175" s="75"/>
      <c r="DE175" s="75"/>
      <c r="DF175" s="75"/>
      <c r="DG175" s="75"/>
      <c r="DH175" s="75"/>
      <c r="DI175" s="75"/>
      <c r="DJ175" s="75"/>
      <c r="DK175" s="75"/>
      <c r="DL175" s="75"/>
      <c r="DM175" s="75"/>
      <c r="DN175" s="75"/>
      <c r="DO175" s="75"/>
      <c r="DP175" s="75"/>
      <c r="DQ175" s="75"/>
      <c r="DR175" s="75"/>
      <c r="DS175" s="75"/>
      <c r="DT175" s="75"/>
      <c r="DU175" s="75"/>
      <c r="DV175" s="75"/>
      <c r="DW175" s="75"/>
      <c r="DX175" s="75"/>
      <c r="DY175" s="75"/>
      <c r="DZ175" s="75"/>
      <c r="EA175" s="75"/>
      <c r="EB175" s="75"/>
      <c r="EC175" s="75"/>
      <c r="ED175" s="75"/>
      <c r="EE175" s="75"/>
      <c r="EF175" s="75"/>
      <c r="EG175" s="75"/>
      <c r="EH175" s="75"/>
      <c r="EI175" s="75"/>
      <c r="EJ175" s="75"/>
      <c r="EK175" s="75"/>
      <c r="EL175" s="75"/>
      <c r="EM175" s="75"/>
      <c r="EN175" s="75"/>
      <c r="EO175" s="75"/>
      <c r="EP175" s="75"/>
      <c r="EQ175" s="75"/>
      <c r="ER175" s="75"/>
      <c r="ES175" s="75"/>
      <c r="ET175" s="75"/>
      <c r="EU175" s="75"/>
      <c r="EV175" s="75"/>
      <c r="EW175" s="75"/>
      <c r="EX175" s="75"/>
      <c r="EY175" s="75"/>
      <c r="EZ175" s="75"/>
      <c r="FA175" s="75"/>
      <c r="FB175" s="75"/>
      <c r="FC175" s="75"/>
      <c r="FD175" s="75"/>
      <c r="FE175" s="75"/>
      <c r="FF175" s="75"/>
      <c r="FG175" s="75"/>
      <c r="FH175" s="75"/>
      <c r="FI175" s="75"/>
      <c r="FJ175" s="75"/>
      <c r="FK175" s="75"/>
      <c r="FL175" s="75"/>
      <c r="FM175" s="75"/>
      <c r="FN175" s="75"/>
      <c r="FO175" s="75"/>
      <c r="FP175" s="75"/>
      <c r="FQ175" s="75"/>
      <c r="FR175" s="75"/>
      <c r="FS175" s="75"/>
      <c r="FT175" s="75"/>
      <c r="FU175" s="75"/>
      <c r="FV175" s="75"/>
      <c r="FW175" s="75"/>
      <c r="FX175" s="75"/>
      <c r="FY175" s="75"/>
      <c r="FZ175" s="75"/>
      <c r="GA175" s="75"/>
      <c r="GB175" s="75"/>
      <c r="GC175" s="75"/>
      <c r="GD175" s="75"/>
      <c r="GE175" s="75"/>
      <c r="GF175" s="75"/>
      <c r="GG175" s="75"/>
      <c r="GH175" s="75"/>
      <c r="GI175" s="75"/>
      <c r="GJ175" s="75"/>
      <c r="GK175" s="75"/>
      <c r="GL175" s="75"/>
      <c r="GM175" s="75"/>
      <c r="GN175" s="75"/>
      <c r="GO175" s="75"/>
      <c r="GP175" s="75"/>
      <c r="GQ175" s="75"/>
      <c r="GR175" s="75"/>
      <c r="GS175" s="75"/>
      <c r="GT175" s="75"/>
      <c r="GU175" s="75"/>
      <c r="GV175" s="75"/>
      <c r="GW175" s="75"/>
      <c r="GX175" s="75"/>
      <c r="GY175" s="75"/>
      <c r="GZ175" s="75"/>
      <c r="HA175" s="75"/>
      <c r="HB175" s="75"/>
      <c r="HC175" s="75"/>
      <c r="HD175" s="75"/>
      <c r="HE175" s="75"/>
      <c r="HF175" s="75"/>
      <c r="HG175" s="75"/>
      <c r="HH175" s="75"/>
      <c r="HI175" s="75"/>
      <c r="HJ175" s="75"/>
      <c r="HK175" s="75"/>
      <c r="HL175" s="75"/>
      <c r="HM175" s="75"/>
      <c r="HN175" s="75"/>
      <c r="HO175" s="75"/>
      <c r="HP175" s="75"/>
      <c r="HQ175" s="75"/>
      <c r="HR175" s="75"/>
      <c r="HS175" s="75"/>
      <c r="HT175" s="75"/>
      <c r="HU175" s="75"/>
      <c r="HV175" s="75"/>
      <c r="HW175" s="75"/>
      <c r="HX175" s="75"/>
      <c r="HY175" s="75"/>
      <c r="HZ175" s="75"/>
      <c r="IA175" s="75"/>
      <c r="IB175" s="75"/>
      <c r="IC175" s="75"/>
      <c r="ID175" s="75"/>
      <c r="IE175" s="75"/>
      <c r="IF175" s="75"/>
      <c r="IG175" s="75"/>
      <c r="IH175" s="75"/>
      <c r="II175" s="75"/>
      <c r="IJ175" s="75"/>
      <c r="IK175" s="75"/>
      <c r="IL175" s="75"/>
      <c r="IM175" s="75"/>
      <c r="IN175" s="75"/>
      <c r="IO175" s="75"/>
      <c r="IP175" s="75"/>
      <c r="IQ175" s="75"/>
      <c r="IR175" s="75"/>
      <c r="IS175" s="75"/>
      <c r="IT175" s="75"/>
      <c r="IU175" s="75"/>
      <c r="IV175" s="75"/>
    </row>
    <row r="177" spans="3:5" x14ac:dyDescent="0.35">
      <c r="C177" s="2" t="s">
        <v>4920</v>
      </c>
      <c r="E177" s="2" t="s">
        <v>2</v>
      </c>
    </row>
    <row r="179" spans="3:5" x14ac:dyDescent="0.35">
      <c r="C179" s="2" t="s">
        <v>4921</v>
      </c>
      <c r="E179" s="2" t="s">
        <v>2</v>
      </c>
    </row>
    <row r="181" spans="3:5" x14ac:dyDescent="0.35">
      <c r="C181" s="2" t="s">
        <v>4815</v>
      </c>
      <c r="E181" s="2" t="s">
        <v>2</v>
      </c>
    </row>
    <row r="183" spans="3:5" x14ac:dyDescent="0.35">
      <c r="C183" s="2" t="s">
        <v>4816</v>
      </c>
      <c r="E183" s="2" t="s">
        <v>2</v>
      </c>
    </row>
    <row r="185" spans="3:5" x14ac:dyDescent="0.35">
      <c r="C185" s="2" t="s">
        <v>4817</v>
      </c>
      <c r="E185" s="92">
        <v>0.62553442745214027</v>
      </c>
    </row>
    <row r="187" spans="3:5" x14ac:dyDescent="0.35">
      <c r="C187" s="2" t="s">
        <v>4819</v>
      </c>
      <c r="E187" s="93" t="s">
        <v>4818</v>
      </c>
    </row>
    <row r="189" spans="3:5" x14ac:dyDescent="0.35">
      <c r="C189" s="2" t="s">
        <v>4922</v>
      </c>
      <c r="E189" s="2" t="s">
        <v>2</v>
      </c>
    </row>
    <row r="191" spans="3:5" x14ac:dyDescent="0.35">
      <c r="C191" s="2" t="s">
        <v>4864</v>
      </c>
    </row>
    <row r="193" spans="3:5" x14ac:dyDescent="0.35">
      <c r="C193" s="1" t="s">
        <v>5102</v>
      </c>
      <c r="E193" s="156" t="s">
        <v>5103</v>
      </c>
    </row>
    <row r="194" spans="3:5" x14ac:dyDescent="0.35">
      <c r="E194" s="2" t="s">
        <v>5106</v>
      </c>
    </row>
  </sheetData>
  <mergeCells count="2">
    <mergeCell ref="C160:K160"/>
    <mergeCell ref="C175:E175"/>
  </mergeCells>
  <hyperlinks>
    <hyperlink ref="J2" location="'Index'!A1" display="'Index'!A1" xr:uid="{9750CE2A-5AF4-42A5-91FE-EEF2A6A1B613}"/>
  </hyperlinks>
  <pageMargins left="0.7" right="0.7" top="0.75" bottom="0.75" header="0.3" footer="0.3"/>
  <pageSetup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4039C-9A82-49EE-B36C-CC9DCBE4C6BA}">
  <sheetPr codeName="Sheet1"/>
  <dimension ref="A1:IV147"/>
  <sheetViews>
    <sheetView showGridLines="0" zoomScale="90" zoomScaleNormal="90" workbookViewId="0">
      <pane ySplit="6" topLeftCell="A12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585</v>
      </c>
      <c r="J2" s="38" t="s">
        <v>4365</v>
      </c>
    </row>
    <row r="3" spans="1:54" ht="16" x14ac:dyDescent="0.4">
      <c r="C3" s="1" t="s">
        <v>28</v>
      </c>
      <c r="D3" s="21" t="s">
        <v>586</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85</v>
      </c>
      <c r="C11" s="60" t="s">
        <v>86</v>
      </c>
      <c r="D11" s="54" t="s">
        <v>87</v>
      </c>
      <c r="E11" s="6" t="s">
        <v>88</v>
      </c>
      <c r="F11" s="19">
        <v>400000</v>
      </c>
      <c r="G11" s="24">
        <v>37166</v>
      </c>
      <c r="H11" s="24">
        <v>5.82</v>
      </c>
      <c r="I11" s="31"/>
      <c r="J11" s="31"/>
      <c r="K11" s="35"/>
    </row>
    <row r="12" spans="1:54" x14ac:dyDescent="0.35">
      <c r="B12" s="8" t="s">
        <v>520</v>
      </c>
      <c r="C12" s="60" t="s">
        <v>521</v>
      </c>
      <c r="D12" s="54" t="s">
        <v>522</v>
      </c>
      <c r="E12" s="6" t="s">
        <v>128</v>
      </c>
      <c r="F12" s="19">
        <v>640000</v>
      </c>
      <c r="G12" s="24">
        <v>30464</v>
      </c>
      <c r="H12" s="24">
        <v>4.7699999999999996</v>
      </c>
      <c r="I12" s="31"/>
      <c r="J12" s="31"/>
      <c r="K12" s="35"/>
    </row>
    <row r="13" spans="1:54" x14ac:dyDescent="0.35">
      <c r="B13" s="8" t="s">
        <v>507</v>
      </c>
      <c r="C13" s="60" t="s">
        <v>508</v>
      </c>
      <c r="D13" s="54" t="s">
        <v>509</v>
      </c>
      <c r="E13" s="6" t="s">
        <v>117</v>
      </c>
      <c r="F13" s="19">
        <v>56000</v>
      </c>
      <c r="G13" s="24">
        <v>26376</v>
      </c>
      <c r="H13" s="24">
        <v>4.13</v>
      </c>
      <c r="I13" s="31"/>
      <c r="J13" s="31"/>
      <c r="K13" s="35"/>
    </row>
    <row r="14" spans="1:54" x14ac:dyDescent="0.35">
      <c r="B14" s="8" t="s">
        <v>114</v>
      </c>
      <c r="C14" s="60" t="s">
        <v>115</v>
      </c>
      <c r="D14" s="54" t="s">
        <v>116</v>
      </c>
      <c r="E14" s="6" t="s">
        <v>117</v>
      </c>
      <c r="F14" s="19">
        <v>3000000</v>
      </c>
      <c r="G14" s="24">
        <v>24900</v>
      </c>
      <c r="H14" s="24">
        <v>3.9</v>
      </c>
      <c r="I14" s="31"/>
      <c r="J14" s="31"/>
      <c r="K14" s="35"/>
    </row>
    <row r="15" spans="1:54" x14ac:dyDescent="0.35">
      <c r="B15" s="8" t="s">
        <v>396</v>
      </c>
      <c r="C15" s="60" t="s">
        <v>397</v>
      </c>
      <c r="D15" s="54" t="s">
        <v>398</v>
      </c>
      <c r="E15" s="6" t="s">
        <v>218</v>
      </c>
      <c r="F15" s="19">
        <v>6000000</v>
      </c>
      <c r="G15" s="24">
        <v>24774</v>
      </c>
      <c r="H15" s="24">
        <v>3.88</v>
      </c>
      <c r="I15" s="31"/>
      <c r="J15" s="31"/>
      <c r="K15" s="35"/>
    </row>
    <row r="16" spans="1:54" x14ac:dyDescent="0.35">
      <c r="B16" s="8" t="s">
        <v>485</v>
      </c>
      <c r="C16" s="60" t="s">
        <v>486</v>
      </c>
      <c r="D16" s="54" t="s">
        <v>487</v>
      </c>
      <c r="E16" s="6" t="s">
        <v>106</v>
      </c>
      <c r="F16" s="19">
        <v>280000</v>
      </c>
      <c r="G16" s="24">
        <v>23086</v>
      </c>
      <c r="H16" s="24">
        <v>3.62</v>
      </c>
      <c r="I16" s="31"/>
      <c r="J16" s="31"/>
      <c r="K16" s="35"/>
    </row>
    <row r="17" spans="2:11" x14ac:dyDescent="0.35">
      <c r="B17" s="8" t="s">
        <v>424</v>
      </c>
      <c r="C17" s="60" t="s">
        <v>425</v>
      </c>
      <c r="D17" s="54" t="s">
        <v>426</v>
      </c>
      <c r="E17" s="6" t="s">
        <v>88</v>
      </c>
      <c r="F17" s="19">
        <v>1200000</v>
      </c>
      <c r="G17" s="24">
        <v>21799.200000000001</v>
      </c>
      <c r="H17" s="24">
        <v>3.42</v>
      </c>
      <c r="I17" s="31"/>
      <c r="J17" s="31"/>
      <c r="K17" s="35"/>
    </row>
    <row r="18" spans="2:11" x14ac:dyDescent="0.35">
      <c r="B18" s="8" t="s">
        <v>587</v>
      </c>
      <c r="C18" s="60" t="s">
        <v>588</v>
      </c>
      <c r="D18" s="54" t="s">
        <v>589</v>
      </c>
      <c r="E18" s="6" t="s">
        <v>106</v>
      </c>
      <c r="F18" s="19">
        <v>1200000</v>
      </c>
      <c r="G18" s="24">
        <v>20391.599999999999</v>
      </c>
      <c r="H18" s="24">
        <v>3.2</v>
      </c>
      <c r="I18" s="31"/>
      <c r="J18" s="31"/>
      <c r="K18" s="35"/>
    </row>
    <row r="19" spans="2:11" x14ac:dyDescent="0.35">
      <c r="B19" s="8" t="s">
        <v>107</v>
      </c>
      <c r="C19" s="60" t="s">
        <v>108</v>
      </c>
      <c r="D19" s="54" t="s">
        <v>109</v>
      </c>
      <c r="E19" s="6" t="s">
        <v>99</v>
      </c>
      <c r="F19" s="19">
        <v>300000</v>
      </c>
      <c r="G19" s="24">
        <v>20328</v>
      </c>
      <c r="H19" s="24">
        <v>3.19</v>
      </c>
      <c r="I19" s="31"/>
      <c r="J19" s="31"/>
      <c r="K19" s="35"/>
    </row>
    <row r="20" spans="2:11" x14ac:dyDescent="0.35">
      <c r="B20" s="8" t="s">
        <v>590</v>
      </c>
      <c r="C20" s="60" t="s">
        <v>591</v>
      </c>
      <c r="D20" s="54" t="s">
        <v>592</v>
      </c>
      <c r="E20" s="6" t="s">
        <v>88</v>
      </c>
      <c r="F20" s="19">
        <v>2200000</v>
      </c>
      <c r="G20" s="24">
        <v>18889.2</v>
      </c>
      <c r="H20" s="24">
        <v>2.96</v>
      </c>
      <c r="I20" s="31"/>
      <c r="J20" s="31"/>
      <c r="K20" s="35"/>
    </row>
    <row r="21" spans="2:11" x14ac:dyDescent="0.35">
      <c r="B21" s="8" t="s">
        <v>96</v>
      </c>
      <c r="C21" s="60" t="s">
        <v>97</v>
      </c>
      <c r="D21" s="54" t="s">
        <v>98</v>
      </c>
      <c r="E21" s="6" t="s">
        <v>99</v>
      </c>
      <c r="F21" s="19">
        <v>500000</v>
      </c>
      <c r="G21" s="24">
        <v>18628</v>
      </c>
      <c r="H21" s="24">
        <v>2.92</v>
      </c>
      <c r="I21" s="31"/>
      <c r="J21" s="31"/>
      <c r="K21" s="35"/>
    </row>
    <row r="22" spans="2:11" x14ac:dyDescent="0.35">
      <c r="B22" s="8" t="s">
        <v>100</v>
      </c>
      <c r="C22" s="60" t="s">
        <v>101</v>
      </c>
      <c r="D22" s="54" t="s">
        <v>102</v>
      </c>
      <c r="E22" s="6" t="s">
        <v>65</v>
      </c>
      <c r="F22" s="19">
        <v>840000</v>
      </c>
      <c r="G22" s="24">
        <v>17060.400000000001</v>
      </c>
      <c r="H22" s="24">
        <v>2.67</v>
      </c>
      <c r="I22" s="31"/>
      <c r="J22" s="31"/>
      <c r="K22" s="35"/>
    </row>
    <row r="23" spans="2:11" x14ac:dyDescent="0.35">
      <c r="B23" s="8" t="s">
        <v>254</v>
      </c>
      <c r="C23" s="60" t="s">
        <v>255</v>
      </c>
      <c r="D23" s="54" t="s">
        <v>256</v>
      </c>
      <c r="E23" s="6" t="s">
        <v>88</v>
      </c>
      <c r="F23" s="19">
        <v>1000000</v>
      </c>
      <c r="G23" s="24">
        <v>16720</v>
      </c>
      <c r="H23" s="24">
        <v>2.62</v>
      </c>
      <c r="I23" s="31"/>
      <c r="J23" s="31"/>
      <c r="K23" s="35"/>
    </row>
    <row r="24" spans="2:11" x14ac:dyDescent="0.35">
      <c r="B24" s="8" t="s">
        <v>185</v>
      </c>
      <c r="C24" s="60" t="s">
        <v>186</v>
      </c>
      <c r="D24" s="54" t="s">
        <v>187</v>
      </c>
      <c r="E24" s="6" t="s">
        <v>88</v>
      </c>
      <c r="F24" s="19">
        <v>4500000</v>
      </c>
      <c r="G24" s="24">
        <v>16663.5</v>
      </c>
      <c r="H24" s="24">
        <v>2.61</v>
      </c>
      <c r="I24" s="31"/>
      <c r="J24" s="31"/>
      <c r="K24" s="35"/>
    </row>
    <row r="25" spans="2:11" x14ac:dyDescent="0.35">
      <c r="B25" s="8" t="s">
        <v>325</v>
      </c>
      <c r="C25" s="60" t="s">
        <v>326</v>
      </c>
      <c r="D25" s="54" t="s">
        <v>327</v>
      </c>
      <c r="E25" s="6" t="s">
        <v>117</v>
      </c>
      <c r="F25" s="19">
        <v>10000000</v>
      </c>
      <c r="G25" s="24">
        <v>16326</v>
      </c>
      <c r="H25" s="24">
        <v>2.56</v>
      </c>
      <c r="I25" s="31"/>
      <c r="J25" s="31"/>
      <c r="K25" s="35"/>
    </row>
    <row r="26" spans="2:11" x14ac:dyDescent="0.35">
      <c r="B26" s="8" t="s">
        <v>464</v>
      </c>
      <c r="C26" s="60" t="s">
        <v>465</v>
      </c>
      <c r="D26" s="54" t="s">
        <v>466</v>
      </c>
      <c r="E26" s="6" t="s">
        <v>128</v>
      </c>
      <c r="F26" s="19">
        <v>800000</v>
      </c>
      <c r="G26" s="24">
        <v>15952.8</v>
      </c>
      <c r="H26" s="24">
        <v>2.5</v>
      </c>
      <c r="I26" s="31"/>
      <c r="J26" s="31"/>
      <c r="K26" s="35"/>
    </row>
    <row r="27" spans="2:11" x14ac:dyDescent="0.35">
      <c r="B27" s="8" t="s">
        <v>593</v>
      </c>
      <c r="C27" s="60" t="s">
        <v>594</v>
      </c>
      <c r="D27" s="54" t="s">
        <v>595</v>
      </c>
      <c r="E27" s="6" t="s">
        <v>166</v>
      </c>
      <c r="F27" s="19">
        <v>2548302</v>
      </c>
      <c r="G27" s="24">
        <v>14001.65</v>
      </c>
      <c r="H27" s="24">
        <v>2.19</v>
      </c>
      <c r="I27" s="31"/>
      <c r="J27" s="31"/>
      <c r="K27" s="35"/>
    </row>
    <row r="28" spans="2:11" x14ac:dyDescent="0.35">
      <c r="B28" s="8" t="s">
        <v>160</v>
      </c>
      <c r="C28" s="60" t="s">
        <v>161</v>
      </c>
      <c r="D28" s="54" t="s">
        <v>162</v>
      </c>
      <c r="E28" s="6" t="s">
        <v>117</v>
      </c>
      <c r="F28" s="19">
        <v>2733651</v>
      </c>
      <c r="G28" s="24">
        <v>13893.78</v>
      </c>
      <c r="H28" s="24">
        <v>2.1800000000000002</v>
      </c>
      <c r="I28" s="31"/>
      <c r="J28" s="31"/>
      <c r="K28" s="35"/>
    </row>
    <row r="29" spans="2:11" x14ac:dyDescent="0.35">
      <c r="B29" s="8" t="s">
        <v>452</v>
      </c>
      <c r="C29" s="60" t="s">
        <v>453</v>
      </c>
      <c r="D29" s="54" t="s">
        <v>454</v>
      </c>
      <c r="E29" s="6" t="s">
        <v>88</v>
      </c>
      <c r="F29" s="19">
        <v>1000000</v>
      </c>
      <c r="G29" s="24">
        <v>13460</v>
      </c>
      <c r="H29" s="24">
        <v>2.11</v>
      </c>
      <c r="I29" s="31"/>
      <c r="J29" s="31"/>
      <c r="K29" s="35"/>
    </row>
    <row r="30" spans="2:11" x14ac:dyDescent="0.35">
      <c r="B30" s="8" t="s">
        <v>596</v>
      </c>
      <c r="C30" s="60" t="s">
        <v>597</v>
      </c>
      <c r="D30" s="54" t="s">
        <v>598</v>
      </c>
      <c r="E30" s="6" t="s">
        <v>599</v>
      </c>
      <c r="F30" s="19">
        <v>5000000</v>
      </c>
      <c r="G30" s="24">
        <v>12950</v>
      </c>
      <c r="H30" s="24">
        <v>2.0299999999999998</v>
      </c>
      <c r="I30" s="31"/>
      <c r="J30" s="31"/>
      <c r="K30" s="35"/>
    </row>
    <row r="31" spans="2:11" x14ac:dyDescent="0.35">
      <c r="B31" s="8" t="s">
        <v>600</v>
      </c>
      <c r="C31" s="60" t="s">
        <v>601</v>
      </c>
      <c r="D31" s="54" t="s">
        <v>602</v>
      </c>
      <c r="E31" s="6" t="s">
        <v>603</v>
      </c>
      <c r="F31" s="19">
        <v>1250000</v>
      </c>
      <c r="G31" s="24">
        <v>12743.75</v>
      </c>
      <c r="H31" s="24">
        <v>2</v>
      </c>
      <c r="I31" s="31"/>
      <c r="J31" s="31"/>
      <c r="K31" s="35"/>
    </row>
    <row r="32" spans="2:11" x14ac:dyDescent="0.35">
      <c r="B32" s="8" t="s">
        <v>604</v>
      </c>
      <c r="C32" s="60" t="s">
        <v>605</v>
      </c>
      <c r="D32" s="54" t="s">
        <v>606</v>
      </c>
      <c r="E32" s="6" t="s">
        <v>152</v>
      </c>
      <c r="F32" s="19">
        <v>300000</v>
      </c>
      <c r="G32" s="24">
        <v>12393</v>
      </c>
      <c r="H32" s="24">
        <v>1.94</v>
      </c>
      <c r="I32" s="31"/>
      <c r="J32" s="31"/>
      <c r="K32" s="35"/>
    </row>
    <row r="33" spans="2:11" x14ac:dyDescent="0.35">
      <c r="B33" s="8" t="s">
        <v>607</v>
      </c>
      <c r="C33" s="60" t="s">
        <v>608</v>
      </c>
      <c r="D33" s="54" t="s">
        <v>609</v>
      </c>
      <c r="E33" s="6" t="s">
        <v>159</v>
      </c>
      <c r="F33" s="19">
        <v>1600000</v>
      </c>
      <c r="G33" s="24">
        <v>12333.6</v>
      </c>
      <c r="H33" s="24">
        <v>1.93</v>
      </c>
      <c r="I33" s="31"/>
      <c r="J33" s="31"/>
      <c r="K33" s="35"/>
    </row>
    <row r="34" spans="2:11" x14ac:dyDescent="0.35">
      <c r="B34" s="8" t="s">
        <v>139</v>
      </c>
      <c r="C34" s="60" t="s">
        <v>140</v>
      </c>
      <c r="D34" s="54" t="s">
        <v>141</v>
      </c>
      <c r="E34" s="6" t="s">
        <v>142</v>
      </c>
      <c r="F34" s="19">
        <v>250000</v>
      </c>
      <c r="G34" s="24">
        <v>12075</v>
      </c>
      <c r="H34" s="24">
        <v>1.89</v>
      </c>
      <c r="I34" s="31"/>
      <c r="J34" s="31"/>
      <c r="K34" s="35"/>
    </row>
    <row r="35" spans="2:11" x14ac:dyDescent="0.35">
      <c r="B35" s="8" t="s">
        <v>62</v>
      </c>
      <c r="C35" s="60" t="s">
        <v>63</v>
      </c>
      <c r="D35" s="54" t="s">
        <v>64</v>
      </c>
      <c r="E35" s="6" t="s">
        <v>65</v>
      </c>
      <c r="F35" s="19">
        <v>100000</v>
      </c>
      <c r="G35" s="24">
        <v>11967</v>
      </c>
      <c r="H35" s="24">
        <v>1.88</v>
      </c>
      <c r="I35" s="31"/>
      <c r="J35" s="31"/>
      <c r="K35" s="35"/>
    </row>
    <row r="36" spans="2:11" x14ac:dyDescent="0.35">
      <c r="B36" s="8" t="s">
        <v>247</v>
      </c>
      <c r="C36" s="60" t="s">
        <v>248</v>
      </c>
      <c r="D36" s="54" t="s">
        <v>249</v>
      </c>
      <c r="E36" s="6" t="s">
        <v>117</v>
      </c>
      <c r="F36" s="19">
        <v>600000</v>
      </c>
      <c r="G36" s="24">
        <v>11556</v>
      </c>
      <c r="H36" s="24">
        <v>1.81</v>
      </c>
      <c r="I36" s="31"/>
      <c r="J36" s="31"/>
      <c r="K36" s="35"/>
    </row>
    <row r="37" spans="2:11" x14ac:dyDescent="0.35">
      <c r="B37" s="8" t="s">
        <v>610</v>
      </c>
      <c r="C37" s="60" t="s">
        <v>611</v>
      </c>
      <c r="D37" s="54" t="s">
        <v>612</v>
      </c>
      <c r="E37" s="6" t="s">
        <v>343</v>
      </c>
      <c r="F37" s="19">
        <v>1600000</v>
      </c>
      <c r="G37" s="24">
        <v>11154.4</v>
      </c>
      <c r="H37" s="24">
        <v>1.75</v>
      </c>
      <c r="I37" s="31"/>
      <c r="J37" s="31"/>
      <c r="K37" s="35"/>
    </row>
    <row r="38" spans="2:11" x14ac:dyDescent="0.35">
      <c r="B38" s="8" t="s">
        <v>613</v>
      </c>
      <c r="C38" s="60" t="s">
        <v>614</v>
      </c>
      <c r="D38" s="54" t="s">
        <v>615</v>
      </c>
      <c r="E38" s="6" t="s">
        <v>106</v>
      </c>
      <c r="F38" s="19">
        <v>169630</v>
      </c>
      <c r="G38" s="24">
        <v>10962.34</v>
      </c>
      <c r="H38" s="24">
        <v>1.72</v>
      </c>
      <c r="I38" s="31"/>
      <c r="J38" s="31"/>
      <c r="K38" s="35"/>
    </row>
    <row r="39" spans="2:11" x14ac:dyDescent="0.35">
      <c r="B39" s="8" t="s">
        <v>224</v>
      </c>
      <c r="C39" s="60" t="s">
        <v>225</v>
      </c>
      <c r="D39" s="54" t="s">
        <v>226</v>
      </c>
      <c r="E39" s="6" t="s">
        <v>117</v>
      </c>
      <c r="F39" s="19">
        <v>500000</v>
      </c>
      <c r="G39" s="24">
        <v>10585</v>
      </c>
      <c r="H39" s="24">
        <v>1.66</v>
      </c>
      <c r="I39" s="31"/>
      <c r="J39" s="31"/>
      <c r="K39" s="35"/>
    </row>
    <row r="40" spans="2:11" x14ac:dyDescent="0.35">
      <c r="B40" s="8" t="s">
        <v>281</v>
      </c>
      <c r="C40" s="60" t="s">
        <v>282</v>
      </c>
      <c r="D40" s="54" t="s">
        <v>283</v>
      </c>
      <c r="E40" s="6" t="s">
        <v>284</v>
      </c>
      <c r="F40" s="19">
        <v>560000</v>
      </c>
      <c r="G40" s="24">
        <v>10522.96</v>
      </c>
      <c r="H40" s="24">
        <v>1.65</v>
      </c>
      <c r="I40" s="31"/>
      <c r="J40" s="31"/>
      <c r="K40" s="35"/>
    </row>
    <row r="41" spans="2:11" x14ac:dyDescent="0.35">
      <c r="B41" s="8" t="s">
        <v>616</v>
      </c>
      <c r="C41" s="60" t="s">
        <v>617</v>
      </c>
      <c r="D41" s="54" t="s">
        <v>618</v>
      </c>
      <c r="E41" s="6" t="s">
        <v>88</v>
      </c>
      <c r="F41" s="19">
        <v>2200000</v>
      </c>
      <c r="G41" s="24">
        <v>9768</v>
      </c>
      <c r="H41" s="24">
        <v>1.53</v>
      </c>
      <c r="I41" s="31"/>
      <c r="J41" s="31"/>
      <c r="K41" s="35"/>
    </row>
    <row r="42" spans="2:11" x14ac:dyDescent="0.35">
      <c r="B42" s="8" t="s">
        <v>619</v>
      </c>
      <c r="C42" s="60" t="s">
        <v>620</v>
      </c>
      <c r="D42" s="54" t="s">
        <v>621</v>
      </c>
      <c r="E42" s="6" t="s">
        <v>159</v>
      </c>
      <c r="F42" s="19">
        <v>1400000</v>
      </c>
      <c r="G42" s="24">
        <v>9629.2000000000007</v>
      </c>
      <c r="H42" s="24">
        <v>1.51</v>
      </c>
      <c r="I42" s="31"/>
      <c r="J42" s="31"/>
      <c r="K42" s="35"/>
    </row>
    <row r="43" spans="2:11" x14ac:dyDescent="0.35">
      <c r="B43" s="8" t="s">
        <v>622</v>
      </c>
      <c r="C43" s="60" t="s">
        <v>623</v>
      </c>
      <c r="D43" s="54" t="s">
        <v>624</v>
      </c>
      <c r="E43" s="6" t="s">
        <v>625</v>
      </c>
      <c r="F43" s="19">
        <v>560000</v>
      </c>
      <c r="G43" s="24">
        <v>9373.2800000000007</v>
      </c>
      <c r="H43" s="24">
        <v>1.47</v>
      </c>
      <c r="I43" s="31"/>
      <c r="J43" s="31"/>
      <c r="K43" s="35"/>
    </row>
    <row r="44" spans="2:11" x14ac:dyDescent="0.35">
      <c r="B44" s="8" t="s">
        <v>170</v>
      </c>
      <c r="C44" s="60" t="s">
        <v>171</v>
      </c>
      <c r="D44" s="54" t="s">
        <v>172</v>
      </c>
      <c r="E44" s="6" t="s">
        <v>69</v>
      </c>
      <c r="F44" s="19">
        <v>500000</v>
      </c>
      <c r="G44" s="24">
        <v>8745.5</v>
      </c>
      <c r="H44" s="24">
        <v>1.37</v>
      </c>
      <c r="I44" s="31"/>
      <c r="J44" s="31"/>
      <c r="K44" s="35"/>
    </row>
    <row r="45" spans="2:11" x14ac:dyDescent="0.35">
      <c r="B45" s="8" t="s">
        <v>301</v>
      </c>
      <c r="C45" s="60" t="s">
        <v>302</v>
      </c>
      <c r="D45" s="54" t="s">
        <v>303</v>
      </c>
      <c r="E45" s="6" t="s">
        <v>117</v>
      </c>
      <c r="F45" s="19">
        <v>360000</v>
      </c>
      <c r="G45" s="24">
        <v>8427.6</v>
      </c>
      <c r="H45" s="24">
        <v>1.32</v>
      </c>
      <c r="I45" s="31"/>
      <c r="J45" s="31"/>
      <c r="K45" s="35"/>
    </row>
    <row r="46" spans="2:11" x14ac:dyDescent="0.35">
      <c r="B46" s="8" t="s">
        <v>626</v>
      </c>
      <c r="C46" s="60" t="s">
        <v>627</v>
      </c>
      <c r="D46" s="54" t="s">
        <v>628</v>
      </c>
      <c r="E46" s="6" t="s">
        <v>106</v>
      </c>
      <c r="F46" s="19">
        <v>687500</v>
      </c>
      <c r="G46" s="24">
        <v>8289.8799999999992</v>
      </c>
      <c r="H46" s="24">
        <v>1.3</v>
      </c>
      <c r="I46" s="31"/>
      <c r="J46" s="31"/>
      <c r="K46" s="35"/>
    </row>
    <row r="47" spans="2:11" x14ac:dyDescent="0.35">
      <c r="B47" s="8" t="s">
        <v>629</v>
      </c>
      <c r="C47" s="60" t="s">
        <v>630</v>
      </c>
      <c r="D47" s="54" t="s">
        <v>631</v>
      </c>
      <c r="E47" s="6" t="s">
        <v>632</v>
      </c>
      <c r="F47" s="19">
        <v>2724554</v>
      </c>
      <c r="G47" s="24">
        <v>7614.58</v>
      </c>
      <c r="H47" s="24">
        <v>1.19</v>
      </c>
      <c r="I47" s="31"/>
      <c r="J47" s="31"/>
      <c r="K47" s="35"/>
    </row>
    <row r="48" spans="2:11" x14ac:dyDescent="0.35">
      <c r="B48" s="8" t="s">
        <v>125</v>
      </c>
      <c r="C48" s="60" t="s">
        <v>126</v>
      </c>
      <c r="D48" s="54" t="s">
        <v>127</v>
      </c>
      <c r="E48" s="6" t="s">
        <v>128</v>
      </c>
      <c r="F48" s="19">
        <v>240000</v>
      </c>
      <c r="G48" s="24">
        <v>7526.4</v>
      </c>
      <c r="H48" s="24">
        <v>1.18</v>
      </c>
      <c r="I48" s="31"/>
      <c r="J48" s="31"/>
      <c r="K48" s="35"/>
    </row>
    <row r="49" spans="2:11" x14ac:dyDescent="0.35">
      <c r="B49" s="8" t="s">
        <v>535</v>
      </c>
      <c r="C49" s="60" t="s">
        <v>536</v>
      </c>
      <c r="D49" s="54" t="s">
        <v>537</v>
      </c>
      <c r="E49" s="6" t="s">
        <v>343</v>
      </c>
      <c r="F49" s="19">
        <v>900000</v>
      </c>
      <c r="G49" s="24">
        <v>6930</v>
      </c>
      <c r="H49" s="24">
        <v>1.0900000000000001</v>
      </c>
      <c r="I49" s="31"/>
      <c r="J49" s="31"/>
      <c r="K49" s="35"/>
    </row>
    <row r="50" spans="2:11" x14ac:dyDescent="0.35">
      <c r="B50" s="8" t="s">
        <v>633</v>
      </c>
      <c r="C50" s="60" t="s">
        <v>634</v>
      </c>
      <c r="D50" s="54" t="s">
        <v>635</v>
      </c>
      <c r="E50" s="6" t="s">
        <v>106</v>
      </c>
      <c r="F50" s="19">
        <v>160000</v>
      </c>
      <c r="G50" s="24">
        <v>5738.56</v>
      </c>
      <c r="H50" s="24">
        <v>0.9</v>
      </c>
      <c r="I50" s="31"/>
      <c r="J50" s="31"/>
      <c r="K50" s="35"/>
    </row>
    <row r="51" spans="2:11" x14ac:dyDescent="0.35">
      <c r="B51" s="8" t="s">
        <v>636</v>
      </c>
      <c r="C51" s="60" t="s">
        <v>637</v>
      </c>
      <c r="D51" s="54" t="s">
        <v>638</v>
      </c>
      <c r="E51" s="6" t="s">
        <v>152</v>
      </c>
      <c r="F51" s="19">
        <v>412380</v>
      </c>
      <c r="G51" s="24">
        <v>5123.62</v>
      </c>
      <c r="H51" s="24">
        <v>0.8</v>
      </c>
      <c r="I51" s="31"/>
      <c r="J51" s="31"/>
      <c r="K51" s="35"/>
    </row>
    <row r="52" spans="2:11" x14ac:dyDescent="0.35">
      <c r="B52" s="8" t="s">
        <v>639</v>
      </c>
      <c r="C52" s="60" t="s">
        <v>640</v>
      </c>
      <c r="D52" s="54" t="s">
        <v>641</v>
      </c>
      <c r="E52" s="6" t="s">
        <v>142</v>
      </c>
      <c r="F52" s="19">
        <v>300000</v>
      </c>
      <c r="G52" s="24">
        <v>3930</v>
      </c>
      <c r="H52" s="24">
        <v>0.62</v>
      </c>
      <c r="I52" s="31"/>
      <c r="J52" s="31"/>
      <c r="K52" s="35"/>
    </row>
    <row r="53" spans="2:11" x14ac:dyDescent="0.35">
      <c r="B53" s="8" t="s">
        <v>642</v>
      </c>
      <c r="C53" s="60" t="s">
        <v>643</v>
      </c>
      <c r="D53" s="54" t="s">
        <v>644</v>
      </c>
      <c r="E53" s="6" t="s">
        <v>106</v>
      </c>
      <c r="F53" s="19">
        <v>211882</v>
      </c>
      <c r="G53" s="24">
        <v>1683.08</v>
      </c>
      <c r="H53" s="24">
        <v>0.26</v>
      </c>
      <c r="I53" s="31"/>
      <c r="J53" s="31"/>
      <c r="K53" s="35"/>
    </row>
    <row r="54" spans="2:11" x14ac:dyDescent="0.35">
      <c r="B54" s="8" t="s">
        <v>244</v>
      </c>
      <c r="C54" s="60" t="s">
        <v>245</v>
      </c>
      <c r="D54" s="54" t="s">
        <v>246</v>
      </c>
      <c r="E54" s="6" t="s">
        <v>88</v>
      </c>
      <c r="F54" s="19">
        <v>5000</v>
      </c>
      <c r="G54" s="24">
        <v>1356.25</v>
      </c>
      <c r="H54" s="24">
        <v>0.21</v>
      </c>
      <c r="I54" s="31"/>
      <c r="J54" s="31"/>
      <c r="K54" s="35"/>
    </row>
    <row r="55" spans="2:11" x14ac:dyDescent="0.35">
      <c r="C55" s="58" t="s">
        <v>194</v>
      </c>
      <c r="D55" s="54"/>
      <c r="E55" s="6"/>
      <c r="F55" s="19"/>
      <c r="G55" s="25">
        <v>614259.13</v>
      </c>
      <c r="H55" s="25">
        <v>96.26</v>
      </c>
      <c r="I55" s="31"/>
      <c r="J55" s="31"/>
      <c r="K55" s="35"/>
    </row>
    <row r="56" spans="2:11" x14ac:dyDescent="0.35">
      <c r="C56" s="57"/>
      <c r="D56" s="54"/>
      <c r="E56" s="6"/>
      <c r="F56" s="19"/>
      <c r="G56" s="24"/>
      <c r="H56" s="24"/>
      <c r="I56" s="31"/>
      <c r="J56" s="31"/>
      <c r="K56" s="35"/>
    </row>
    <row r="57" spans="2:11" x14ac:dyDescent="0.35">
      <c r="C57" s="58" t="s">
        <v>3</v>
      </c>
      <c r="D57" s="54"/>
      <c r="E57" s="6"/>
      <c r="F57" s="19"/>
      <c r="G57" s="24" t="s">
        <v>2</v>
      </c>
      <c r="H57" s="24" t="s">
        <v>2</v>
      </c>
      <c r="I57" s="31"/>
      <c r="J57" s="31"/>
      <c r="K57" s="35"/>
    </row>
    <row r="58" spans="2:11" x14ac:dyDescent="0.35">
      <c r="C58" s="57"/>
      <c r="D58" s="54"/>
      <c r="E58" s="6"/>
      <c r="F58" s="19"/>
      <c r="G58" s="24"/>
      <c r="H58" s="24"/>
      <c r="I58" s="31"/>
      <c r="J58" s="31"/>
      <c r="K58" s="35"/>
    </row>
    <row r="59" spans="2:11" x14ac:dyDescent="0.35">
      <c r="C59" s="58" t="s">
        <v>4</v>
      </c>
      <c r="D59" s="54"/>
      <c r="E59" s="6"/>
      <c r="F59" s="19"/>
      <c r="G59" s="24" t="s">
        <v>2</v>
      </c>
      <c r="H59" s="24" t="s">
        <v>2</v>
      </c>
      <c r="I59" s="31"/>
      <c r="J59" s="31"/>
      <c r="K59" s="35"/>
    </row>
    <row r="60" spans="2:11" x14ac:dyDescent="0.35">
      <c r="C60" s="57"/>
      <c r="D60" s="54"/>
      <c r="E60" s="6"/>
      <c r="F60" s="19"/>
      <c r="G60" s="24"/>
      <c r="H60" s="24"/>
      <c r="I60" s="31"/>
      <c r="J60" s="31"/>
      <c r="K60" s="35"/>
    </row>
    <row r="61" spans="2:11" x14ac:dyDescent="0.35">
      <c r="C61" s="58" t="s">
        <v>5</v>
      </c>
      <c r="D61" s="54"/>
      <c r="E61" s="6"/>
      <c r="F61" s="19"/>
      <c r="G61" s="24"/>
      <c r="H61" s="24"/>
      <c r="I61" s="31"/>
      <c r="J61" s="31"/>
      <c r="K61" s="35"/>
    </row>
    <row r="62" spans="2:11" x14ac:dyDescent="0.35">
      <c r="C62" s="57"/>
      <c r="D62" s="54"/>
      <c r="E62" s="6"/>
      <c r="F62" s="19"/>
      <c r="G62" s="24"/>
      <c r="H62" s="24"/>
      <c r="I62" s="31"/>
      <c r="J62" s="31"/>
      <c r="K62" s="35"/>
    </row>
    <row r="63" spans="2:11" x14ac:dyDescent="0.35">
      <c r="C63" s="58" t="s">
        <v>6</v>
      </c>
      <c r="D63" s="54"/>
      <c r="E63" s="6"/>
      <c r="F63" s="19"/>
      <c r="G63" s="24" t="s">
        <v>2</v>
      </c>
      <c r="H63" s="24" t="s">
        <v>2</v>
      </c>
      <c r="I63" s="31"/>
      <c r="J63" s="31"/>
      <c r="K63" s="35"/>
    </row>
    <row r="64" spans="2:11" x14ac:dyDescent="0.35">
      <c r="C64" s="57"/>
      <c r="D64" s="54"/>
      <c r="E64" s="6"/>
      <c r="F64" s="19"/>
      <c r="G64" s="24"/>
      <c r="H64" s="24"/>
      <c r="I64" s="31"/>
      <c r="J64" s="31"/>
      <c r="K64" s="35"/>
    </row>
    <row r="65" spans="1:11" x14ac:dyDescent="0.35">
      <c r="C65" s="58" t="s">
        <v>7</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8</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9</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10</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C73" s="58" t="s">
        <v>11</v>
      </c>
      <c r="D73" s="54"/>
      <c r="E73" s="6"/>
      <c r="F73" s="19"/>
      <c r="G73" s="24" t="s">
        <v>2</v>
      </c>
      <c r="H73" s="24" t="s">
        <v>2</v>
      </c>
      <c r="I73" s="31"/>
      <c r="J73" s="31"/>
      <c r="K73" s="35"/>
    </row>
    <row r="74" spans="1:11" x14ac:dyDescent="0.35">
      <c r="C74" s="57"/>
      <c r="D74" s="54"/>
      <c r="E74" s="6"/>
      <c r="F74" s="19"/>
      <c r="G74" s="24"/>
      <c r="H74" s="24"/>
      <c r="I74" s="31"/>
      <c r="J74" s="31"/>
      <c r="K74" s="35"/>
    </row>
    <row r="75" spans="1:11" x14ac:dyDescent="0.35">
      <c r="A75" s="10"/>
      <c r="B75" s="28"/>
      <c r="C75" s="58" t="s">
        <v>13</v>
      </c>
      <c r="D75" s="54"/>
      <c r="E75" s="6"/>
      <c r="F75" s="19"/>
      <c r="G75" s="24"/>
      <c r="H75" s="24"/>
      <c r="I75" s="31"/>
      <c r="J75" s="31"/>
      <c r="K75" s="35"/>
    </row>
    <row r="76" spans="1:11" x14ac:dyDescent="0.35">
      <c r="A76" s="28"/>
      <c r="B76" s="28"/>
      <c r="C76" s="58" t="s">
        <v>14</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15</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C80" s="59" t="s">
        <v>16</v>
      </c>
      <c r="D80" s="54"/>
      <c r="E80" s="6"/>
      <c r="F80" s="19"/>
      <c r="G80" s="24"/>
      <c r="H80" s="24"/>
      <c r="I80" s="31"/>
      <c r="J80" s="31"/>
      <c r="K80" s="35"/>
    </row>
    <row r="81" spans="1:11" x14ac:dyDescent="0.35">
      <c r="B81" s="8" t="s">
        <v>202</v>
      </c>
      <c r="C81" s="60" t="s">
        <v>203</v>
      </c>
      <c r="D81" s="54" t="s">
        <v>204</v>
      </c>
      <c r="E81" s="6" t="s">
        <v>205</v>
      </c>
      <c r="F81" s="19">
        <v>2000000</v>
      </c>
      <c r="G81" s="24">
        <v>1985.75</v>
      </c>
      <c r="H81" s="24">
        <v>0.31</v>
      </c>
      <c r="I81" s="31">
        <v>5.3459000000000003</v>
      </c>
      <c r="J81" s="31"/>
      <c r="K81" s="35"/>
    </row>
    <row r="82" spans="1:11" x14ac:dyDescent="0.35">
      <c r="C82" s="58" t="s">
        <v>194</v>
      </c>
      <c r="D82" s="54"/>
      <c r="E82" s="6"/>
      <c r="F82" s="19"/>
      <c r="G82" s="25">
        <v>1985.75</v>
      </c>
      <c r="H82" s="25">
        <v>0.31</v>
      </c>
      <c r="I82" s="31"/>
      <c r="J82" s="31"/>
      <c r="K82" s="35"/>
    </row>
    <row r="83" spans="1:11" x14ac:dyDescent="0.35">
      <c r="C83" s="57"/>
      <c r="D83" s="54"/>
      <c r="E83" s="6"/>
      <c r="F83" s="19"/>
      <c r="G83" s="24"/>
      <c r="H83" s="24"/>
      <c r="I83" s="31"/>
      <c r="J83" s="31"/>
      <c r="K83" s="35"/>
    </row>
    <row r="84" spans="1:11" x14ac:dyDescent="0.35">
      <c r="C84" s="58" t="s">
        <v>17</v>
      </c>
      <c r="D84" s="54"/>
      <c r="E84" s="6"/>
      <c r="F84" s="19"/>
      <c r="G84" s="24" t="s">
        <v>2</v>
      </c>
      <c r="H84" s="24" t="s">
        <v>2</v>
      </c>
      <c r="I84" s="31"/>
      <c r="J84" s="31"/>
      <c r="K84" s="35"/>
    </row>
    <row r="85" spans="1:11" x14ac:dyDescent="0.35">
      <c r="C85" s="57"/>
      <c r="D85" s="54"/>
      <c r="E85" s="6"/>
      <c r="F85" s="19"/>
      <c r="G85" s="24"/>
      <c r="H85" s="24"/>
      <c r="I85" s="31"/>
      <c r="J85" s="31"/>
      <c r="K85" s="35"/>
    </row>
    <row r="86" spans="1:11" x14ac:dyDescent="0.35">
      <c r="C86" s="58" t="s">
        <v>18</v>
      </c>
      <c r="D86" s="54"/>
      <c r="E86" s="6"/>
      <c r="F86" s="19"/>
      <c r="G86" s="24" t="s">
        <v>2</v>
      </c>
      <c r="H86" s="24" t="s">
        <v>2</v>
      </c>
      <c r="I86" s="31"/>
      <c r="J86" s="31"/>
      <c r="K86" s="35"/>
    </row>
    <row r="87" spans="1:11" x14ac:dyDescent="0.35">
      <c r="C87" s="57"/>
      <c r="D87" s="54"/>
      <c r="E87" s="6"/>
      <c r="F87" s="19"/>
      <c r="G87" s="24"/>
      <c r="H87" s="24"/>
      <c r="I87" s="31"/>
      <c r="J87" s="31"/>
      <c r="K87" s="35"/>
    </row>
    <row r="88" spans="1:11" x14ac:dyDescent="0.35">
      <c r="A88" s="10"/>
      <c r="B88" s="28"/>
      <c r="C88" s="58" t="s">
        <v>19</v>
      </c>
      <c r="D88" s="54"/>
      <c r="E88" s="6"/>
      <c r="F88" s="19"/>
      <c r="G88" s="24"/>
      <c r="H88" s="24"/>
      <c r="I88" s="31"/>
      <c r="J88" s="31"/>
      <c r="K88" s="35"/>
    </row>
    <row r="89" spans="1:11" x14ac:dyDescent="0.35">
      <c r="A89" s="28"/>
      <c r="B89" s="28"/>
      <c r="C89" s="58" t="s">
        <v>20</v>
      </c>
      <c r="D89" s="54"/>
      <c r="E89" s="6"/>
      <c r="F89" s="19"/>
      <c r="G89" s="24" t="s">
        <v>2</v>
      </c>
      <c r="H89" s="24" t="s">
        <v>2</v>
      </c>
      <c r="I89" s="31"/>
      <c r="J89" s="31"/>
      <c r="K89" s="35"/>
    </row>
    <row r="90" spans="1:11" x14ac:dyDescent="0.35">
      <c r="A90" s="28"/>
      <c r="B90" s="28"/>
      <c r="C90" s="58"/>
      <c r="D90" s="54"/>
      <c r="E90" s="6"/>
      <c r="F90" s="19"/>
      <c r="G90" s="24"/>
      <c r="H90" s="24"/>
      <c r="I90" s="31"/>
      <c r="J90" s="31"/>
      <c r="K90" s="35"/>
    </row>
    <row r="91" spans="1:11" x14ac:dyDescent="0.35">
      <c r="A91" s="28"/>
      <c r="B91" s="28"/>
      <c r="C91" s="58" t="s">
        <v>21</v>
      </c>
      <c r="D91" s="54"/>
      <c r="E91" s="6"/>
      <c r="F91" s="19"/>
      <c r="G91" s="24" t="s">
        <v>2</v>
      </c>
      <c r="H91" s="24" t="s">
        <v>2</v>
      </c>
      <c r="I91" s="31"/>
      <c r="J91" s="31"/>
      <c r="K91" s="35"/>
    </row>
    <row r="92" spans="1:11" x14ac:dyDescent="0.35">
      <c r="A92" s="28"/>
      <c r="B92" s="28"/>
      <c r="C92" s="58"/>
      <c r="D92" s="54"/>
      <c r="E92" s="6"/>
      <c r="F92" s="19"/>
      <c r="G92" s="24"/>
      <c r="H92" s="24"/>
      <c r="I92" s="31"/>
      <c r="J92" s="31"/>
      <c r="K92" s="35"/>
    </row>
    <row r="93" spans="1:11" x14ac:dyDescent="0.35">
      <c r="A93" s="28"/>
      <c r="B93" s="28"/>
      <c r="C93" s="58" t="s">
        <v>22</v>
      </c>
      <c r="D93" s="54"/>
      <c r="E93" s="6"/>
      <c r="F93" s="19"/>
      <c r="G93" s="24" t="s">
        <v>2</v>
      </c>
      <c r="H93" s="24" t="s">
        <v>2</v>
      </c>
      <c r="I93" s="31"/>
      <c r="J93" s="31"/>
      <c r="K93" s="35"/>
    </row>
    <row r="94" spans="1:11" x14ac:dyDescent="0.35">
      <c r="A94" s="28"/>
      <c r="B94" s="28"/>
      <c r="C94" s="58"/>
      <c r="D94" s="54"/>
      <c r="E94" s="6"/>
      <c r="F94" s="19"/>
      <c r="G94" s="24"/>
      <c r="H94" s="24"/>
      <c r="I94" s="31"/>
      <c r="J94" s="31"/>
      <c r="K94" s="35"/>
    </row>
    <row r="95" spans="1:11" x14ac:dyDescent="0.35">
      <c r="A95" s="28"/>
      <c r="B95" s="28"/>
      <c r="C95" s="58" t="s">
        <v>23</v>
      </c>
      <c r="D95" s="54"/>
      <c r="E95" s="6"/>
      <c r="F95" s="19"/>
      <c r="G95" s="24" t="s">
        <v>2</v>
      </c>
      <c r="H95" s="24" t="s">
        <v>2</v>
      </c>
      <c r="I95" s="31"/>
      <c r="J95" s="31"/>
      <c r="K95" s="35"/>
    </row>
    <row r="96" spans="1:11" x14ac:dyDescent="0.35">
      <c r="A96" s="28"/>
      <c r="B96" s="28"/>
      <c r="C96" s="58"/>
      <c r="D96" s="54"/>
      <c r="E96" s="6"/>
      <c r="F96" s="19"/>
      <c r="G96" s="24"/>
      <c r="H96" s="24"/>
      <c r="I96" s="31"/>
      <c r="J96" s="31"/>
      <c r="K96" s="35"/>
    </row>
    <row r="97" spans="1:54" x14ac:dyDescent="0.35">
      <c r="C97" s="59" t="s">
        <v>24</v>
      </c>
      <c r="D97" s="54"/>
      <c r="E97" s="6"/>
      <c r="F97" s="19"/>
      <c r="G97" s="24"/>
      <c r="H97" s="24"/>
      <c r="I97" s="31"/>
      <c r="J97" s="31"/>
      <c r="K97" s="35"/>
    </row>
    <row r="98" spans="1:54" x14ac:dyDescent="0.35">
      <c r="B98" s="8" t="s">
        <v>206</v>
      </c>
      <c r="C98" s="60" t="s">
        <v>207</v>
      </c>
      <c r="D98" s="54"/>
      <c r="E98" s="6"/>
      <c r="F98" s="19"/>
      <c r="G98" s="24">
        <v>21388.47</v>
      </c>
      <c r="H98" s="24">
        <v>3.35</v>
      </c>
      <c r="I98" s="31"/>
      <c r="J98" s="31"/>
      <c r="K98" s="35"/>
    </row>
    <row r="99" spans="1:54" x14ac:dyDescent="0.35">
      <c r="C99" s="58" t="s">
        <v>194</v>
      </c>
      <c r="D99" s="54"/>
      <c r="E99" s="6"/>
      <c r="F99" s="19"/>
      <c r="G99" s="25">
        <v>21388.47</v>
      </c>
      <c r="H99" s="25">
        <v>3.35</v>
      </c>
      <c r="I99" s="31"/>
      <c r="J99" s="31"/>
      <c r="K99" s="35"/>
    </row>
    <row r="100" spans="1:54" x14ac:dyDescent="0.35">
      <c r="C100" s="57"/>
      <c r="D100" s="54"/>
      <c r="E100" s="6"/>
      <c r="F100" s="19"/>
      <c r="G100" s="24"/>
      <c r="H100" s="24"/>
      <c r="I100" s="31"/>
      <c r="J100" s="31"/>
      <c r="K100" s="35"/>
    </row>
    <row r="101" spans="1:54" x14ac:dyDescent="0.35">
      <c r="A101" s="10"/>
      <c r="B101" s="28"/>
      <c r="C101" s="58" t="s">
        <v>25</v>
      </c>
      <c r="D101" s="54"/>
      <c r="E101" s="6"/>
      <c r="F101" s="19"/>
      <c r="G101" s="24"/>
      <c r="H101" s="24"/>
      <c r="I101" s="31"/>
      <c r="J101" s="31"/>
      <c r="K101" s="35"/>
    </row>
    <row r="102" spans="1:54" s="2" customFormat="1" ht="13.5" x14ac:dyDescent="0.35">
      <c r="A102" s="28"/>
      <c r="B102" s="28"/>
      <c r="C102" s="57" t="s">
        <v>4703</v>
      </c>
      <c r="D102" s="54"/>
      <c r="E102" s="6"/>
      <c r="F102" s="19"/>
      <c r="G102" s="62">
        <v>0</v>
      </c>
      <c r="H102" s="24" t="s">
        <v>4704</v>
      </c>
      <c r="I102" s="31"/>
      <c r="J102" s="31"/>
      <c r="K102" s="35"/>
      <c r="L102" s="3"/>
      <c r="AI102" s="3"/>
      <c r="AV102" s="3"/>
      <c r="AX102" s="3"/>
      <c r="BB102" s="3"/>
    </row>
    <row r="103" spans="1:54" x14ac:dyDescent="0.35">
      <c r="B103" s="8"/>
      <c r="C103" s="60" t="s">
        <v>208</v>
      </c>
      <c r="D103" s="54"/>
      <c r="E103" s="6"/>
      <c r="F103" s="19"/>
      <c r="G103" s="24">
        <v>425.12</v>
      </c>
      <c r="H103" s="24">
        <v>0.08</v>
      </c>
      <c r="I103" s="31"/>
      <c r="J103" s="31"/>
      <c r="K103" s="35"/>
    </row>
    <row r="104" spans="1:54" x14ac:dyDescent="0.35">
      <c r="C104" s="58" t="s">
        <v>194</v>
      </c>
      <c r="D104" s="54"/>
      <c r="E104" s="6"/>
      <c r="F104" s="19"/>
      <c r="G104" s="25">
        <v>425.12</v>
      </c>
      <c r="H104" s="25">
        <v>0.08</v>
      </c>
      <c r="I104" s="31"/>
      <c r="J104" s="31"/>
      <c r="K104" s="35"/>
    </row>
    <row r="105" spans="1:54" x14ac:dyDescent="0.35">
      <c r="C105" s="57"/>
      <c r="D105" s="54"/>
      <c r="E105" s="6"/>
      <c r="F105" s="19"/>
      <c r="G105" s="24"/>
      <c r="H105" s="24"/>
      <c r="I105" s="31"/>
      <c r="J105" s="31"/>
      <c r="K105" s="35"/>
    </row>
    <row r="106" spans="1:54" x14ac:dyDescent="0.35">
      <c r="C106" s="61" t="s">
        <v>209</v>
      </c>
      <c r="D106" s="55"/>
      <c r="E106" s="5"/>
      <c r="F106" s="20"/>
      <c r="G106" s="26">
        <v>638058.47</v>
      </c>
      <c r="H106" s="26">
        <v>100</v>
      </c>
      <c r="I106" s="32"/>
      <c r="J106" s="32"/>
      <c r="K106" s="36"/>
    </row>
    <row r="109" spans="1:54" x14ac:dyDescent="0.35">
      <c r="C109" s="1" t="s">
        <v>210</v>
      </c>
    </row>
    <row r="110" spans="1:54" x14ac:dyDescent="0.35">
      <c r="C110" s="37" t="s">
        <v>211</v>
      </c>
      <c r="D110" s="37"/>
      <c r="E110" s="37"/>
      <c r="F110" s="37"/>
      <c r="G110" s="37"/>
      <c r="H110" s="37"/>
      <c r="I110" s="37"/>
      <c r="J110" s="37"/>
      <c r="K110" s="37"/>
    </row>
    <row r="111" spans="1:54" x14ac:dyDescent="0.35">
      <c r="C111" s="2" t="s">
        <v>212</v>
      </c>
    </row>
    <row r="112" spans="1:54" x14ac:dyDescent="0.35">
      <c r="C112" s="2" t="s">
        <v>213</v>
      </c>
    </row>
    <row r="113" spans="1:256" ht="30" customHeight="1" x14ac:dyDescent="0.35">
      <c r="C113" s="218" t="s">
        <v>214</v>
      </c>
      <c r="D113" s="219"/>
      <c r="E113" s="219"/>
      <c r="F113" s="219"/>
      <c r="G113" s="219"/>
      <c r="H113" s="219"/>
      <c r="I113" s="219"/>
      <c r="J113" s="219"/>
      <c r="K113" s="219"/>
    </row>
    <row r="114" spans="1:256" x14ac:dyDescent="0.35">
      <c r="C114" s="2" t="s">
        <v>215</v>
      </c>
    </row>
    <row r="116" spans="1:256" x14ac:dyDescent="0.35">
      <c r="C116" s="2" t="s">
        <v>4813</v>
      </c>
      <c r="E116" s="2" t="s">
        <v>2</v>
      </c>
    </row>
    <row r="118" spans="1:256" x14ac:dyDescent="0.35">
      <c r="C118" s="2" t="s">
        <v>4814</v>
      </c>
      <c r="E118" s="2" t="s">
        <v>2</v>
      </c>
    </row>
    <row r="120" spans="1:256" x14ac:dyDescent="0.35">
      <c r="C120" s="2" t="s">
        <v>4918</v>
      </c>
    </row>
    <row r="122" spans="1:256" x14ac:dyDescent="0.35">
      <c r="C122" s="2" t="s">
        <v>4919</v>
      </c>
    </row>
    <row r="123" spans="1:256" s="79" customFormat="1" ht="35.25" customHeight="1" x14ac:dyDescent="0.35">
      <c r="A123" s="75"/>
      <c r="B123" s="75"/>
      <c r="C123" s="80" t="s">
        <v>4820</v>
      </c>
      <c r="D123" s="84" t="s">
        <v>4821</v>
      </c>
      <c r="E123" s="84" t="s">
        <v>4822</v>
      </c>
      <c r="F123" s="76"/>
      <c r="G123" s="77"/>
      <c r="H123" s="77"/>
      <c r="I123" s="77"/>
      <c r="J123" s="77"/>
      <c r="K123" s="78"/>
      <c r="L123" s="78"/>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8"/>
      <c r="AJ123" s="75"/>
      <c r="AK123" s="75"/>
      <c r="AL123" s="75"/>
      <c r="AM123" s="75"/>
      <c r="AN123" s="75"/>
      <c r="AO123" s="75"/>
      <c r="AP123" s="75"/>
      <c r="AQ123" s="75"/>
      <c r="AR123" s="75"/>
      <c r="AS123" s="75"/>
      <c r="AT123" s="75"/>
      <c r="AU123" s="75"/>
      <c r="AV123" s="78"/>
      <c r="AW123" s="75"/>
      <c r="AX123" s="78"/>
      <c r="AY123" s="75"/>
      <c r="AZ123" s="75"/>
      <c r="BA123" s="75"/>
      <c r="BB123" s="78"/>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c r="DC123" s="75"/>
      <c r="DD123" s="75"/>
      <c r="DE123" s="75"/>
      <c r="DF123" s="75"/>
      <c r="DG123" s="75"/>
      <c r="DH123" s="75"/>
      <c r="DI123" s="75"/>
      <c r="DJ123" s="75"/>
      <c r="DK123" s="75"/>
      <c r="DL123" s="75"/>
      <c r="DM123" s="75"/>
      <c r="DN123" s="75"/>
      <c r="DO123" s="75"/>
      <c r="DP123" s="75"/>
      <c r="DQ123" s="75"/>
      <c r="DR123" s="75"/>
      <c r="DS123" s="75"/>
      <c r="DT123" s="75"/>
      <c r="DU123" s="75"/>
      <c r="DV123" s="75"/>
      <c r="DW123" s="75"/>
      <c r="DX123" s="75"/>
      <c r="DY123" s="75"/>
      <c r="DZ123" s="75"/>
      <c r="EA123" s="75"/>
      <c r="EB123" s="75"/>
      <c r="EC123" s="75"/>
      <c r="ED123" s="75"/>
      <c r="EE123" s="75"/>
      <c r="EF123" s="75"/>
      <c r="EG123" s="75"/>
      <c r="EH123" s="75"/>
      <c r="EI123" s="75"/>
      <c r="EJ123" s="75"/>
      <c r="EK123" s="75"/>
      <c r="EL123" s="75"/>
      <c r="EM123" s="75"/>
      <c r="EN123" s="75"/>
      <c r="EO123" s="75"/>
      <c r="EP123" s="75"/>
      <c r="EQ123" s="75"/>
      <c r="ER123" s="75"/>
      <c r="ES123" s="75"/>
      <c r="ET123" s="75"/>
      <c r="EU123" s="75"/>
      <c r="EV123" s="75"/>
      <c r="EW123" s="75"/>
      <c r="EX123" s="75"/>
      <c r="EY123" s="75"/>
      <c r="EZ123" s="75"/>
      <c r="FA123" s="75"/>
      <c r="FB123" s="75"/>
      <c r="FC123" s="75"/>
      <c r="FD123" s="75"/>
      <c r="FE123" s="75"/>
      <c r="FF123" s="75"/>
      <c r="FG123" s="75"/>
      <c r="FH123" s="75"/>
      <c r="FI123" s="75"/>
      <c r="FJ123" s="75"/>
      <c r="FK123" s="75"/>
      <c r="FL123" s="75"/>
      <c r="FM123" s="75"/>
      <c r="FN123" s="75"/>
      <c r="FO123" s="75"/>
      <c r="FP123" s="75"/>
      <c r="FQ123" s="75"/>
      <c r="FR123" s="75"/>
      <c r="FS123" s="75"/>
      <c r="FT123" s="75"/>
      <c r="FU123" s="75"/>
      <c r="FV123" s="75"/>
      <c r="FW123" s="75"/>
      <c r="FX123" s="75"/>
      <c r="FY123" s="75"/>
      <c r="FZ123" s="75"/>
      <c r="GA123" s="75"/>
      <c r="GB123" s="75"/>
      <c r="GC123" s="75"/>
      <c r="GD123" s="75"/>
      <c r="GE123" s="75"/>
      <c r="GF123" s="75"/>
      <c r="GG123" s="75"/>
      <c r="GH123" s="75"/>
      <c r="GI123" s="75"/>
      <c r="GJ123" s="75"/>
      <c r="GK123" s="75"/>
      <c r="GL123" s="75"/>
      <c r="GM123" s="75"/>
      <c r="GN123" s="75"/>
      <c r="GO123" s="75"/>
      <c r="GP123" s="75"/>
      <c r="GQ123" s="75"/>
      <c r="GR123" s="75"/>
      <c r="GS123" s="75"/>
      <c r="GT123" s="75"/>
      <c r="GU123" s="75"/>
      <c r="GV123" s="75"/>
      <c r="GW123" s="75"/>
      <c r="GX123" s="75"/>
      <c r="GY123" s="75"/>
      <c r="GZ123" s="75"/>
      <c r="HA123" s="75"/>
      <c r="HB123" s="75"/>
      <c r="HC123" s="75"/>
      <c r="HD123" s="75"/>
      <c r="HE123" s="75"/>
      <c r="HF123" s="75"/>
      <c r="HG123" s="75"/>
      <c r="HH123" s="75"/>
      <c r="HI123" s="75"/>
      <c r="HJ123" s="75"/>
      <c r="HK123" s="75"/>
      <c r="HL123" s="75"/>
      <c r="HM123" s="75"/>
      <c r="HN123" s="75"/>
      <c r="HO123" s="75"/>
      <c r="HP123" s="75"/>
      <c r="HQ123" s="75"/>
      <c r="HR123" s="75"/>
      <c r="HS123" s="75"/>
      <c r="HT123" s="75"/>
      <c r="HU123" s="75"/>
      <c r="HV123" s="75"/>
      <c r="HW123" s="75"/>
      <c r="HX123" s="75"/>
      <c r="HY123" s="75"/>
      <c r="HZ123" s="75"/>
      <c r="IA123" s="75"/>
      <c r="IB123" s="75"/>
      <c r="IC123" s="75"/>
      <c r="ID123" s="75"/>
      <c r="IE123" s="75"/>
      <c r="IF123" s="75"/>
      <c r="IG123" s="75"/>
      <c r="IH123" s="75"/>
      <c r="II123" s="75"/>
      <c r="IJ123" s="75"/>
      <c r="IK123" s="75"/>
      <c r="IL123" s="75"/>
      <c r="IM123" s="75"/>
      <c r="IN123" s="75"/>
      <c r="IO123" s="75"/>
      <c r="IP123" s="75"/>
      <c r="IQ123" s="75"/>
      <c r="IR123" s="75"/>
      <c r="IS123" s="75"/>
      <c r="IT123" s="75"/>
      <c r="IU123" s="75"/>
      <c r="IV123" s="75"/>
    </row>
    <row r="124" spans="1:256" s="79" customFormat="1" x14ac:dyDescent="0.35">
      <c r="A124" s="75"/>
      <c r="B124" s="75"/>
      <c r="C124" s="82" t="s">
        <v>4823</v>
      </c>
      <c r="D124" s="85">
        <v>128.3074</v>
      </c>
      <c r="E124" s="85">
        <v>121.9098</v>
      </c>
      <c r="F124" s="76"/>
      <c r="G124" s="77"/>
      <c r="H124" s="77"/>
      <c r="I124" s="77"/>
      <c r="J124" s="77"/>
      <c r="K124" s="78"/>
      <c r="L124" s="78"/>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8"/>
      <c r="AJ124" s="75"/>
      <c r="AK124" s="75"/>
      <c r="AL124" s="75"/>
      <c r="AM124" s="75"/>
      <c r="AN124" s="75"/>
      <c r="AO124" s="75"/>
      <c r="AP124" s="75"/>
      <c r="AQ124" s="75"/>
      <c r="AR124" s="75"/>
      <c r="AS124" s="75"/>
      <c r="AT124" s="75"/>
      <c r="AU124" s="75"/>
      <c r="AV124" s="78"/>
      <c r="AW124" s="75"/>
      <c r="AX124" s="78"/>
      <c r="AY124" s="75"/>
      <c r="AZ124" s="75"/>
      <c r="BA124" s="75"/>
      <c r="BB124" s="78"/>
      <c r="BC124" s="75"/>
      <c r="BD124" s="75"/>
      <c r="BE124" s="75"/>
      <c r="BF124" s="75"/>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5"/>
      <c r="CD124" s="75"/>
      <c r="CE124" s="75"/>
      <c r="CF124" s="75"/>
      <c r="CG124" s="75"/>
      <c r="CH124" s="75"/>
      <c r="CI124" s="75"/>
      <c r="CJ124" s="75"/>
      <c r="CK124" s="75"/>
      <c r="CL124" s="75"/>
      <c r="CM124" s="75"/>
      <c r="CN124" s="75"/>
      <c r="CO124" s="75"/>
      <c r="CP124" s="75"/>
      <c r="CQ124" s="75"/>
      <c r="CR124" s="75"/>
      <c r="CS124" s="75"/>
      <c r="CT124" s="75"/>
      <c r="CU124" s="75"/>
      <c r="CV124" s="75"/>
      <c r="CW124" s="75"/>
      <c r="CX124" s="75"/>
      <c r="CY124" s="75"/>
      <c r="CZ124" s="75"/>
      <c r="DA124" s="75"/>
      <c r="DB124" s="75"/>
      <c r="DC124" s="75"/>
      <c r="DD124" s="75"/>
      <c r="DE124" s="75"/>
      <c r="DF124" s="75"/>
      <c r="DG124" s="75"/>
      <c r="DH124" s="75"/>
      <c r="DI124" s="75"/>
      <c r="DJ124" s="75"/>
      <c r="DK124" s="75"/>
      <c r="DL124" s="75"/>
      <c r="DM124" s="75"/>
      <c r="DN124" s="75"/>
      <c r="DO124" s="75"/>
      <c r="DP124" s="75"/>
      <c r="DQ124" s="75"/>
      <c r="DR124" s="75"/>
      <c r="DS124" s="75"/>
      <c r="DT124" s="75"/>
      <c r="DU124" s="75"/>
      <c r="DV124" s="75"/>
      <c r="DW124" s="75"/>
      <c r="DX124" s="75"/>
      <c r="DY124" s="75"/>
      <c r="DZ124" s="75"/>
      <c r="EA124" s="75"/>
      <c r="EB124" s="75"/>
      <c r="EC124" s="75"/>
      <c r="ED124" s="75"/>
      <c r="EE124" s="75"/>
      <c r="EF124" s="75"/>
      <c r="EG124" s="75"/>
      <c r="EH124" s="75"/>
      <c r="EI124" s="75"/>
      <c r="EJ124" s="75"/>
      <c r="EK124" s="75"/>
      <c r="EL124" s="75"/>
      <c r="EM124" s="75"/>
      <c r="EN124" s="75"/>
      <c r="EO124" s="75"/>
      <c r="EP124" s="75"/>
      <c r="EQ124" s="75"/>
      <c r="ER124" s="75"/>
      <c r="ES124" s="75"/>
      <c r="ET124" s="75"/>
      <c r="EU124" s="75"/>
      <c r="EV124" s="75"/>
      <c r="EW124" s="75"/>
      <c r="EX124" s="75"/>
      <c r="EY124" s="75"/>
      <c r="EZ124" s="75"/>
      <c r="FA124" s="75"/>
      <c r="FB124" s="75"/>
      <c r="FC124" s="75"/>
      <c r="FD124" s="75"/>
      <c r="FE124" s="75"/>
      <c r="FF124" s="75"/>
      <c r="FG124" s="75"/>
      <c r="FH124" s="75"/>
      <c r="FI124" s="75"/>
      <c r="FJ124" s="75"/>
      <c r="FK124" s="75"/>
      <c r="FL124" s="75"/>
      <c r="FM124" s="75"/>
      <c r="FN124" s="75"/>
      <c r="FO124" s="75"/>
      <c r="FP124" s="75"/>
      <c r="FQ124" s="75"/>
      <c r="FR124" s="75"/>
      <c r="FS124" s="75"/>
      <c r="FT124" s="75"/>
      <c r="FU124" s="75"/>
      <c r="FV124" s="75"/>
      <c r="FW124" s="75"/>
      <c r="FX124" s="75"/>
      <c r="FY124" s="75"/>
      <c r="FZ124" s="75"/>
      <c r="GA124" s="75"/>
      <c r="GB124" s="75"/>
      <c r="GC124" s="75"/>
      <c r="GD124" s="75"/>
      <c r="GE124" s="75"/>
      <c r="GF124" s="75"/>
      <c r="GG124" s="75"/>
      <c r="GH124" s="75"/>
      <c r="GI124" s="75"/>
      <c r="GJ124" s="75"/>
      <c r="GK124" s="75"/>
      <c r="GL124" s="75"/>
      <c r="GM124" s="75"/>
      <c r="GN124" s="75"/>
      <c r="GO124" s="75"/>
      <c r="GP124" s="75"/>
      <c r="GQ124" s="75"/>
      <c r="GR124" s="75"/>
      <c r="GS124" s="75"/>
      <c r="GT124" s="75"/>
      <c r="GU124" s="75"/>
      <c r="GV124" s="75"/>
      <c r="GW124" s="75"/>
      <c r="GX124" s="75"/>
      <c r="GY124" s="75"/>
      <c r="GZ124" s="75"/>
      <c r="HA124" s="75"/>
      <c r="HB124" s="75"/>
      <c r="HC124" s="75"/>
      <c r="HD124" s="75"/>
      <c r="HE124" s="75"/>
      <c r="HF124" s="75"/>
      <c r="HG124" s="75"/>
      <c r="HH124" s="75"/>
      <c r="HI124" s="75"/>
      <c r="HJ124" s="75"/>
      <c r="HK124" s="75"/>
      <c r="HL124" s="75"/>
      <c r="HM124" s="75"/>
      <c r="HN124" s="75"/>
      <c r="HO124" s="75"/>
      <c r="HP124" s="75"/>
      <c r="HQ124" s="75"/>
      <c r="HR124" s="75"/>
      <c r="HS124" s="75"/>
      <c r="HT124" s="75"/>
      <c r="HU124" s="75"/>
      <c r="HV124" s="75"/>
      <c r="HW124" s="75"/>
      <c r="HX124" s="75"/>
      <c r="HY124" s="75"/>
      <c r="HZ124" s="75"/>
      <c r="IA124" s="75"/>
      <c r="IB124" s="75"/>
      <c r="IC124" s="75"/>
      <c r="ID124" s="75"/>
      <c r="IE124" s="75"/>
      <c r="IF124" s="75"/>
      <c r="IG124" s="75"/>
      <c r="IH124" s="75"/>
      <c r="II124" s="75"/>
      <c r="IJ124" s="75"/>
      <c r="IK124" s="75"/>
      <c r="IL124" s="75"/>
      <c r="IM124" s="75"/>
      <c r="IN124" s="75"/>
      <c r="IO124" s="75"/>
      <c r="IP124" s="75"/>
      <c r="IQ124" s="75"/>
      <c r="IR124" s="75"/>
      <c r="IS124" s="75"/>
      <c r="IT124" s="75"/>
      <c r="IU124" s="75"/>
      <c r="IV124" s="75"/>
    </row>
    <row r="125" spans="1:256" s="79" customFormat="1" x14ac:dyDescent="0.35">
      <c r="A125" s="75"/>
      <c r="B125" s="75"/>
      <c r="C125" s="82" t="s">
        <v>4824</v>
      </c>
      <c r="D125" s="85">
        <v>420.00240000000002</v>
      </c>
      <c r="E125" s="85">
        <v>399.06029999999998</v>
      </c>
      <c r="F125" s="76"/>
      <c r="G125" s="77"/>
      <c r="H125" s="77"/>
      <c r="I125" s="77"/>
      <c r="J125" s="77"/>
      <c r="K125" s="78"/>
      <c r="L125" s="78"/>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8"/>
      <c r="AJ125" s="75"/>
      <c r="AK125" s="75"/>
      <c r="AL125" s="75"/>
      <c r="AM125" s="75"/>
      <c r="AN125" s="75"/>
      <c r="AO125" s="75"/>
      <c r="AP125" s="75"/>
      <c r="AQ125" s="75"/>
      <c r="AR125" s="75"/>
      <c r="AS125" s="75"/>
      <c r="AT125" s="75"/>
      <c r="AU125" s="75"/>
      <c r="AV125" s="78"/>
      <c r="AW125" s="75"/>
      <c r="AX125" s="78"/>
      <c r="AY125" s="75"/>
      <c r="AZ125" s="75"/>
      <c r="BA125" s="75"/>
      <c r="BB125" s="78"/>
      <c r="BC125" s="75"/>
      <c r="BD125" s="75"/>
      <c r="BE125" s="75"/>
      <c r="BF125" s="75"/>
      <c r="BG125" s="75"/>
      <c r="BH125" s="75"/>
      <c r="BI125" s="75"/>
      <c r="BJ125" s="75"/>
      <c r="BK125" s="75"/>
      <c r="BL125" s="75"/>
      <c r="BM125" s="75"/>
      <c r="BN125" s="75"/>
      <c r="BO125" s="75"/>
      <c r="BP125" s="75"/>
      <c r="BQ125" s="75"/>
      <c r="BR125" s="75"/>
      <c r="BS125" s="75"/>
      <c r="BT125" s="75"/>
      <c r="BU125" s="75"/>
      <c r="BV125" s="75"/>
      <c r="BW125" s="75"/>
      <c r="BX125" s="75"/>
      <c r="BY125" s="75"/>
      <c r="BZ125" s="75"/>
      <c r="CA125" s="75"/>
      <c r="CB125" s="75"/>
      <c r="CC125" s="75"/>
      <c r="CD125" s="75"/>
      <c r="CE125" s="75"/>
      <c r="CF125" s="75"/>
      <c r="CG125" s="75"/>
      <c r="CH125" s="75"/>
      <c r="CI125" s="75"/>
      <c r="CJ125" s="75"/>
      <c r="CK125" s="75"/>
      <c r="CL125" s="75"/>
      <c r="CM125" s="75"/>
      <c r="CN125" s="75"/>
      <c r="CO125" s="75"/>
      <c r="CP125" s="75"/>
      <c r="CQ125" s="75"/>
      <c r="CR125" s="75"/>
      <c r="CS125" s="75"/>
      <c r="CT125" s="75"/>
      <c r="CU125" s="75"/>
      <c r="CV125" s="75"/>
      <c r="CW125" s="75"/>
      <c r="CX125" s="75"/>
      <c r="CY125" s="75"/>
      <c r="CZ125" s="75"/>
      <c r="DA125" s="75"/>
      <c r="DB125" s="75"/>
      <c r="DC125" s="75"/>
      <c r="DD125" s="75"/>
      <c r="DE125" s="75"/>
      <c r="DF125" s="75"/>
      <c r="DG125" s="75"/>
      <c r="DH125" s="75"/>
      <c r="DI125" s="75"/>
      <c r="DJ125" s="75"/>
      <c r="DK125" s="75"/>
      <c r="DL125" s="75"/>
      <c r="DM125" s="75"/>
      <c r="DN125" s="75"/>
      <c r="DO125" s="75"/>
      <c r="DP125" s="75"/>
      <c r="DQ125" s="75"/>
      <c r="DR125" s="75"/>
      <c r="DS125" s="75"/>
      <c r="DT125" s="75"/>
      <c r="DU125" s="75"/>
      <c r="DV125" s="75"/>
      <c r="DW125" s="75"/>
      <c r="DX125" s="75"/>
      <c r="DY125" s="75"/>
      <c r="DZ125" s="75"/>
      <c r="EA125" s="75"/>
      <c r="EB125" s="75"/>
      <c r="EC125" s="75"/>
      <c r="ED125" s="75"/>
      <c r="EE125" s="75"/>
      <c r="EF125" s="75"/>
      <c r="EG125" s="75"/>
      <c r="EH125" s="75"/>
      <c r="EI125" s="75"/>
      <c r="EJ125" s="75"/>
      <c r="EK125" s="75"/>
      <c r="EL125" s="75"/>
      <c r="EM125" s="75"/>
      <c r="EN125" s="75"/>
      <c r="EO125" s="75"/>
      <c r="EP125" s="75"/>
      <c r="EQ125" s="75"/>
      <c r="ER125" s="75"/>
      <c r="ES125" s="75"/>
      <c r="ET125" s="75"/>
      <c r="EU125" s="75"/>
      <c r="EV125" s="75"/>
      <c r="EW125" s="75"/>
      <c r="EX125" s="75"/>
      <c r="EY125" s="75"/>
      <c r="EZ125" s="75"/>
      <c r="FA125" s="75"/>
      <c r="FB125" s="75"/>
      <c r="FC125" s="75"/>
      <c r="FD125" s="75"/>
      <c r="FE125" s="75"/>
      <c r="FF125" s="75"/>
      <c r="FG125" s="75"/>
      <c r="FH125" s="75"/>
      <c r="FI125" s="75"/>
      <c r="FJ125" s="75"/>
      <c r="FK125" s="75"/>
      <c r="FL125" s="75"/>
      <c r="FM125" s="75"/>
      <c r="FN125" s="75"/>
      <c r="FO125" s="75"/>
      <c r="FP125" s="75"/>
      <c r="FQ125" s="75"/>
      <c r="FR125" s="75"/>
      <c r="FS125" s="75"/>
      <c r="FT125" s="75"/>
      <c r="FU125" s="75"/>
      <c r="FV125" s="75"/>
      <c r="FW125" s="75"/>
      <c r="FX125" s="75"/>
      <c r="FY125" s="75"/>
      <c r="FZ125" s="75"/>
      <c r="GA125" s="75"/>
      <c r="GB125" s="75"/>
      <c r="GC125" s="75"/>
      <c r="GD125" s="75"/>
      <c r="GE125" s="75"/>
      <c r="GF125" s="75"/>
      <c r="GG125" s="75"/>
      <c r="GH125" s="75"/>
      <c r="GI125" s="75"/>
      <c r="GJ125" s="75"/>
      <c r="GK125" s="75"/>
      <c r="GL125" s="75"/>
      <c r="GM125" s="75"/>
      <c r="GN125" s="75"/>
      <c r="GO125" s="75"/>
      <c r="GP125" s="75"/>
      <c r="GQ125" s="75"/>
      <c r="GR125" s="75"/>
      <c r="GS125" s="75"/>
      <c r="GT125" s="75"/>
      <c r="GU125" s="75"/>
      <c r="GV125" s="75"/>
      <c r="GW125" s="75"/>
      <c r="GX125" s="75"/>
      <c r="GY125" s="75"/>
      <c r="GZ125" s="75"/>
      <c r="HA125" s="75"/>
      <c r="HB125" s="75"/>
      <c r="HC125" s="75"/>
      <c r="HD125" s="75"/>
      <c r="HE125" s="75"/>
      <c r="HF125" s="75"/>
      <c r="HG125" s="75"/>
      <c r="HH125" s="75"/>
      <c r="HI125" s="75"/>
      <c r="HJ125" s="75"/>
      <c r="HK125" s="75"/>
      <c r="HL125" s="75"/>
      <c r="HM125" s="75"/>
      <c r="HN125" s="75"/>
      <c r="HO125" s="75"/>
      <c r="HP125" s="75"/>
      <c r="HQ125" s="75"/>
      <c r="HR125" s="75"/>
      <c r="HS125" s="75"/>
      <c r="HT125" s="75"/>
      <c r="HU125" s="75"/>
      <c r="HV125" s="75"/>
      <c r="HW125" s="75"/>
      <c r="HX125" s="75"/>
      <c r="HY125" s="75"/>
      <c r="HZ125" s="75"/>
      <c r="IA125" s="75"/>
      <c r="IB125" s="75"/>
      <c r="IC125" s="75"/>
      <c r="ID125" s="75"/>
      <c r="IE125" s="75"/>
      <c r="IF125" s="75"/>
      <c r="IG125" s="75"/>
      <c r="IH125" s="75"/>
      <c r="II125" s="75"/>
      <c r="IJ125" s="75"/>
      <c r="IK125" s="75"/>
      <c r="IL125" s="75"/>
      <c r="IM125" s="75"/>
      <c r="IN125" s="75"/>
      <c r="IO125" s="75"/>
      <c r="IP125" s="75"/>
      <c r="IQ125" s="75"/>
      <c r="IR125" s="75"/>
      <c r="IS125" s="75"/>
      <c r="IT125" s="75"/>
      <c r="IU125" s="75"/>
      <c r="IV125" s="75"/>
    </row>
    <row r="126" spans="1:256" s="79" customFormat="1" x14ac:dyDescent="0.35">
      <c r="A126" s="75"/>
      <c r="B126" s="75"/>
      <c r="C126" s="82" t="s">
        <v>4825</v>
      </c>
      <c r="D126" s="85">
        <v>166.404</v>
      </c>
      <c r="E126" s="85">
        <v>158.1831</v>
      </c>
      <c r="F126" s="76"/>
      <c r="G126" s="77"/>
      <c r="H126" s="77"/>
      <c r="I126" s="77"/>
      <c r="J126" s="77"/>
      <c r="K126" s="78"/>
      <c r="L126" s="78"/>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8"/>
      <c r="AJ126" s="75"/>
      <c r="AK126" s="75"/>
      <c r="AL126" s="75"/>
      <c r="AM126" s="75"/>
      <c r="AN126" s="75"/>
      <c r="AO126" s="75"/>
      <c r="AP126" s="75"/>
      <c r="AQ126" s="75"/>
      <c r="AR126" s="75"/>
      <c r="AS126" s="75"/>
      <c r="AT126" s="75"/>
      <c r="AU126" s="75"/>
      <c r="AV126" s="78"/>
      <c r="AW126" s="75"/>
      <c r="AX126" s="78"/>
      <c r="AY126" s="75"/>
      <c r="AZ126" s="75"/>
      <c r="BA126" s="75"/>
      <c r="BB126" s="78"/>
      <c r="BC126" s="75"/>
      <c r="BD126" s="75"/>
      <c r="BE126" s="75"/>
      <c r="BF126" s="75"/>
      <c r="BG126" s="75"/>
      <c r="BH126" s="75"/>
      <c r="BI126" s="75"/>
      <c r="BJ126" s="75"/>
      <c r="BK126" s="75"/>
      <c r="BL126" s="75"/>
      <c r="BM126" s="75"/>
      <c r="BN126" s="75"/>
      <c r="BO126" s="75"/>
      <c r="BP126" s="75"/>
      <c r="BQ126" s="75"/>
      <c r="BR126" s="75"/>
      <c r="BS126" s="75"/>
      <c r="BT126" s="75"/>
      <c r="BU126" s="75"/>
      <c r="BV126" s="75"/>
      <c r="BW126" s="75"/>
      <c r="BX126" s="75"/>
      <c r="BY126" s="75"/>
      <c r="BZ126" s="75"/>
      <c r="CA126" s="75"/>
      <c r="CB126" s="75"/>
      <c r="CC126" s="75"/>
      <c r="CD126" s="75"/>
      <c r="CE126" s="75"/>
      <c r="CF126" s="75"/>
      <c r="CG126" s="75"/>
      <c r="CH126" s="75"/>
      <c r="CI126" s="75"/>
      <c r="CJ126" s="75"/>
      <c r="CK126" s="75"/>
      <c r="CL126" s="75"/>
      <c r="CM126" s="75"/>
      <c r="CN126" s="75"/>
      <c r="CO126" s="75"/>
      <c r="CP126" s="75"/>
      <c r="CQ126" s="75"/>
      <c r="CR126" s="75"/>
      <c r="CS126" s="75"/>
      <c r="CT126" s="75"/>
      <c r="CU126" s="75"/>
      <c r="CV126" s="75"/>
      <c r="CW126" s="75"/>
      <c r="CX126" s="75"/>
      <c r="CY126" s="75"/>
      <c r="CZ126" s="75"/>
      <c r="DA126" s="75"/>
      <c r="DB126" s="75"/>
      <c r="DC126" s="75"/>
      <c r="DD126" s="75"/>
      <c r="DE126" s="75"/>
      <c r="DF126" s="75"/>
      <c r="DG126" s="75"/>
      <c r="DH126" s="75"/>
      <c r="DI126" s="75"/>
      <c r="DJ126" s="75"/>
      <c r="DK126" s="75"/>
      <c r="DL126" s="75"/>
      <c r="DM126" s="75"/>
      <c r="DN126" s="75"/>
      <c r="DO126" s="75"/>
      <c r="DP126" s="75"/>
      <c r="DQ126" s="75"/>
      <c r="DR126" s="75"/>
      <c r="DS126" s="75"/>
      <c r="DT126" s="75"/>
      <c r="DU126" s="75"/>
      <c r="DV126" s="75"/>
      <c r="DW126" s="75"/>
      <c r="DX126" s="75"/>
      <c r="DY126" s="75"/>
      <c r="DZ126" s="75"/>
      <c r="EA126" s="75"/>
      <c r="EB126" s="75"/>
      <c r="EC126" s="75"/>
      <c r="ED126" s="75"/>
      <c r="EE126" s="75"/>
      <c r="EF126" s="75"/>
      <c r="EG126" s="75"/>
      <c r="EH126" s="75"/>
      <c r="EI126" s="75"/>
      <c r="EJ126" s="75"/>
      <c r="EK126" s="75"/>
      <c r="EL126" s="75"/>
      <c r="EM126" s="75"/>
      <c r="EN126" s="75"/>
      <c r="EO126" s="75"/>
      <c r="EP126" s="75"/>
      <c r="EQ126" s="75"/>
      <c r="ER126" s="75"/>
      <c r="ES126" s="75"/>
      <c r="ET126" s="75"/>
      <c r="EU126" s="75"/>
      <c r="EV126" s="75"/>
      <c r="EW126" s="75"/>
      <c r="EX126" s="75"/>
      <c r="EY126" s="75"/>
      <c r="EZ126" s="75"/>
      <c r="FA126" s="75"/>
      <c r="FB126" s="75"/>
      <c r="FC126" s="75"/>
      <c r="FD126" s="75"/>
      <c r="FE126" s="75"/>
      <c r="FF126" s="75"/>
      <c r="FG126" s="75"/>
      <c r="FH126" s="75"/>
      <c r="FI126" s="75"/>
      <c r="FJ126" s="75"/>
      <c r="FK126" s="75"/>
      <c r="FL126" s="75"/>
      <c r="FM126" s="75"/>
      <c r="FN126" s="75"/>
      <c r="FO126" s="75"/>
      <c r="FP126" s="75"/>
      <c r="FQ126" s="75"/>
      <c r="FR126" s="75"/>
      <c r="FS126" s="75"/>
      <c r="FT126" s="75"/>
      <c r="FU126" s="75"/>
      <c r="FV126" s="75"/>
      <c r="FW126" s="75"/>
      <c r="FX126" s="75"/>
      <c r="FY126" s="75"/>
      <c r="FZ126" s="75"/>
      <c r="GA126" s="75"/>
      <c r="GB126" s="75"/>
      <c r="GC126" s="75"/>
      <c r="GD126" s="75"/>
      <c r="GE126" s="75"/>
      <c r="GF126" s="75"/>
      <c r="GG126" s="75"/>
      <c r="GH126" s="75"/>
      <c r="GI126" s="75"/>
      <c r="GJ126" s="75"/>
      <c r="GK126" s="75"/>
      <c r="GL126" s="75"/>
      <c r="GM126" s="75"/>
      <c r="GN126" s="75"/>
      <c r="GO126" s="75"/>
      <c r="GP126" s="75"/>
      <c r="GQ126" s="75"/>
      <c r="GR126" s="75"/>
      <c r="GS126" s="75"/>
      <c r="GT126" s="75"/>
      <c r="GU126" s="75"/>
      <c r="GV126" s="75"/>
      <c r="GW126" s="75"/>
      <c r="GX126" s="75"/>
      <c r="GY126" s="75"/>
      <c r="GZ126" s="75"/>
      <c r="HA126" s="75"/>
      <c r="HB126" s="75"/>
      <c r="HC126" s="75"/>
      <c r="HD126" s="75"/>
      <c r="HE126" s="75"/>
      <c r="HF126" s="75"/>
      <c r="HG126" s="75"/>
      <c r="HH126" s="75"/>
      <c r="HI126" s="75"/>
      <c r="HJ126" s="75"/>
      <c r="HK126" s="75"/>
      <c r="HL126" s="75"/>
      <c r="HM126" s="75"/>
      <c r="HN126" s="75"/>
      <c r="HO126" s="75"/>
      <c r="HP126" s="75"/>
      <c r="HQ126" s="75"/>
      <c r="HR126" s="75"/>
      <c r="HS126" s="75"/>
      <c r="HT126" s="75"/>
      <c r="HU126" s="75"/>
      <c r="HV126" s="75"/>
      <c r="HW126" s="75"/>
      <c r="HX126" s="75"/>
      <c r="HY126" s="75"/>
      <c r="HZ126" s="75"/>
      <c r="IA126" s="75"/>
      <c r="IB126" s="75"/>
      <c r="IC126" s="75"/>
      <c r="ID126" s="75"/>
      <c r="IE126" s="75"/>
      <c r="IF126" s="75"/>
      <c r="IG126" s="75"/>
      <c r="IH126" s="75"/>
      <c r="II126" s="75"/>
      <c r="IJ126" s="75"/>
      <c r="IK126" s="75"/>
      <c r="IL126" s="75"/>
      <c r="IM126" s="75"/>
      <c r="IN126" s="75"/>
      <c r="IO126" s="75"/>
      <c r="IP126" s="75"/>
      <c r="IQ126" s="75"/>
      <c r="IR126" s="75"/>
      <c r="IS126" s="75"/>
      <c r="IT126" s="75"/>
      <c r="IU126" s="75"/>
      <c r="IV126" s="75"/>
    </row>
    <row r="127" spans="1:256" s="79" customFormat="1" x14ac:dyDescent="0.35">
      <c r="A127" s="75"/>
      <c r="B127" s="75"/>
      <c r="C127" s="82" t="s">
        <v>4826</v>
      </c>
      <c r="D127" s="85">
        <v>466.16379999999998</v>
      </c>
      <c r="E127" s="85">
        <v>443.13389999999998</v>
      </c>
      <c r="F127" s="76"/>
      <c r="G127" s="77"/>
      <c r="H127" s="77"/>
      <c r="I127" s="77"/>
      <c r="J127" s="77"/>
      <c r="K127" s="78"/>
      <c r="L127" s="78"/>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8"/>
      <c r="AJ127" s="75"/>
      <c r="AK127" s="75"/>
      <c r="AL127" s="75"/>
      <c r="AM127" s="75"/>
      <c r="AN127" s="75"/>
      <c r="AO127" s="75"/>
      <c r="AP127" s="75"/>
      <c r="AQ127" s="75"/>
      <c r="AR127" s="75"/>
      <c r="AS127" s="75"/>
      <c r="AT127" s="75"/>
      <c r="AU127" s="75"/>
      <c r="AV127" s="78"/>
      <c r="AW127" s="75"/>
      <c r="AX127" s="78"/>
      <c r="AY127" s="75"/>
      <c r="AZ127" s="75"/>
      <c r="BA127" s="75"/>
      <c r="BB127" s="78"/>
      <c r="BC127" s="75"/>
      <c r="BD127" s="75"/>
      <c r="BE127" s="75"/>
      <c r="BF127" s="75"/>
      <c r="BG127" s="75"/>
      <c r="BH127" s="75"/>
      <c r="BI127" s="75"/>
      <c r="BJ127" s="75"/>
      <c r="BK127" s="75"/>
      <c r="BL127" s="75"/>
      <c r="BM127" s="75"/>
      <c r="BN127" s="75"/>
      <c r="BO127" s="75"/>
      <c r="BP127" s="75"/>
      <c r="BQ127" s="75"/>
      <c r="BR127" s="75"/>
      <c r="BS127" s="75"/>
      <c r="BT127" s="75"/>
      <c r="BU127" s="75"/>
      <c r="BV127" s="75"/>
      <c r="BW127" s="75"/>
      <c r="BX127" s="75"/>
      <c r="BY127" s="75"/>
      <c r="BZ127" s="75"/>
      <c r="CA127" s="75"/>
      <c r="CB127" s="75"/>
      <c r="CC127" s="75"/>
      <c r="CD127" s="75"/>
      <c r="CE127" s="75"/>
      <c r="CF127" s="75"/>
      <c r="CG127" s="75"/>
      <c r="CH127" s="75"/>
      <c r="CI127" s="75"/>
      <c r="CJ127" s="75"/>
      <c r="CK127" s="75"/>
      <c r="CL127" s="75"/>
      <c r="CM127" s="75"/>
      <c r="CN127" s="75"/>
      <c r="CO127" s="75"/>
      <c r="CP127" s="75"/>
      <c r="CQ127" s="75"/>
      <c r="CR127" s="75"/>
      <c r="CS127" s="75"/>
      <c r="CT127" s="75"/>
      <c r="CU127" s="75"/>
      <c r="CV127" s="75"/>
      <c r="CW127" s="75"/>
      <c r="CX127" s="75"/>
      <c r="CY127" s="75"/>
      <c r="CZ127" s="75"/>
      <c r="DA127" s="75"/>
      <c r="DB127" s="75"/>
      <c r="DC127" s="75"/>
      <c r="DD127" s="75"/>
      <c r="DE127" s="75"/>
      <c r="DF127" s="75"/>
      <c r="DG127" s="75"/>
      <c r="DH127" s="75"/>
      <c r="DI127" s="75"/>
      <c r="DJ127" s="75"/>
      <c r="DK127" s="75"/>
      <c r="DL127" s="75"/>
      <c r="DM127" s="75"/>
      <c r="DN127" s="75"/>
      <c r="DO127" s="75"/>
      <c r="DP127" s="75"/>
      <c r="DQ127" s="75"/>
      <c r="DR127" s="75"/>
      <c r="DS127" s="75"/>
      <c r="DT127" s="75"/>
      <c r="DU127" s="75"/>
      <c r="DV127" s="75"/>
      <c r="DW127" s="75"/>
      <c r="DX127" s="75"/>
      <c r="DY127" s="75"/>
      <c r="DZ127" s="75"/>
      <c r="EA127" s="75"/>
      <c r="EB127" s="75"/>
      <c r="EC127" s="75"/>
      <c r="ED127" s="75"/>
      <c r="EE127" s="75"/>
      <c r="EF127" s="75"/>
      <c r="EG127" s="75"/>
      <c r="EH127" s="75"/>
      <c r="EI127" s="75"/>
      <c r="EJ127" s="75"/>
      <c r="EK127" s="75"/>
      <c r="EL127" s="75"/>
      <c r="EM127" s="75"/>
      <c r="EN127" s="75"/>
      <c r="EO127" s="75"/>
      <c r="EP127" s="75"/>
      <c r="EQ127" s="75"/>
      <c r="ER127" s="75"/>
      <c r="ES127" s="75"/>
      <c r="ET127" s="75"/>
      <c r="EU127" s="75"/>
      <c r="EV127" s="75"/>
      <c r="EW127" s="75"/>
      <c r="EX127" s="75"/>
      <c r="EY127" s="75"/>
      <c r="EZ127" s="75"/>
      <c r="FA127" s="75"/>
      <c r="FB127" s="75"/>
      <c r="FC127" s="75"/>
      <c r="FD127" s="75"/>
      <c r="FE127" s="75"/>
      <c r="FF127" s="75"/>
      <c r="FG127" s="75"/>
      <c r="FH127" s="75"/>
      <c r="FI127" s="75"/>
      <c r="FJ127" s="75"/>
      <c r="FK127" s="75"/>
      <c r="FL127" s="75"/>
      <c r="FM127" s="75"/>
      <c r="FN127" s="75"/>
      <c r="FO127" s="75"/>
      <c r="FP127" s="75"/>
      <c r="FQ127" s="75"/>
      <c r="FR127" s="75"/>
      <c r="FS127" s="75"/>
      <c r="FT127" s="75"/>
      <c r="FU127" s="75"/>
      <c r="FV127" s="75"/>
      <c r="FW127" s="75"/>
      <c r="FX127" s="75"/>
      <c r="FY127" s="75"/>
      <c r="FZ127" s="75"/>
      <c r="GA127" s="75"/>
      <c r="GB127" s="75"/>
      <c r="GC127" s="75"/>
      <c r="GD127" s="75"/>
      <c r="GE127" s="75"/>
      <c r="GF127" s="75"/>
      <c r="GG127" s="75"/>
      <c r="GH127" s="75"/>
      <c r="GI127" s="75"/>
      <c r="GJ127" s="75"/>
      <c r="GK127" s="75"/>
      <c r="GL127" s="75"/>
      <c r="GM127" s="75"/>
      <c r="GN127" s="75"/>
      <c r="GO127" s="75"/>
      <c r="GP127" s="75"/>
      <c r="GQ127" s="75"/>
      <c r="GR127" s="75"/>
      <c r="GS127" s="75"/>
      <c r="GT127" s="75"/>
      <c r="GU127" s="75"/>
      <c r="GV127" s="75"/>
      <c r="GW127" s="75"/>
      <c r="GX127" s="75"/>
      <c r="GY127" s="75"/>
      <c r="GZ127" s="75"/>
      <c r="HA127" s="75"/>
      <c r="HB127" s="75"/>
      <c r="HC127" s="75"/>
      <c r="HD127" s="75"/>
      <c r="HE127" s="75"/>
      <c r="HF127" s="75"/>
      <c r="HG127" s="75"/>
      <c r="HH127" s="75"/>
      <c r="HI127" s="75"/>
      <c r="HJ127" s="75"/>
      <c r="HK127" s="75"/>
      <c r="HL127" s="75"/>
      <c r="HM127" s="75"/>
      <c r="HN127" s="75"/>
      <c r="HO127" s="75"/>
      <c r="HP127" s="75"/>
      <c r="HQ127" s="75"/>
      <c r="HR127" s="75"/>
      <c r="HS127" s="75"/>
      <c r="HT127" s="75"/>
      <c r="HU127" s="75"/>
      <c r="HV127" s="75"/>
      <c r="HW127" s="75"/>
      <c r="HX127" s="75"/>
      <c r="HY127" s="75"/>
      <c r="HZ127" s="75"/>
      <c r="IA127" s="75"/>
      <c r="IB127" s="75"/>
      <c r="IC127" s="75"/>
      <c r="ID127" s="75"/>
      <c r="IE127" s="75"/>
      <c r="IF127" s="75"/>
      <c r="IG127" s="75"/>
      <c r="IH127" s="75"/>
      <c r="II127" s="75"/>
      <c r="IJ127" s="75"/>
      <c r="IK127" s="75"/>
      <c r="IL127" s="75"/>
      <c r="IM127" s="75"/>
      <c r="IN127" s="75"/>
      <c r="IO127" s="75"/>
      <c r="IP127" s="75"/>
      <c r="IQ127" s="75"/>
      <c r="IR127" s="75"/>
      <c r="IS127" s="75"/>
      <c r="IT127" s="75"/>
      <c r="IU127" s="75"/>
      <c r="IV127" s="75"/>
    </row>
    <row r="128" spans="1:256" s="79" customFormat="1" ht="85" customHeight="1" x14ac:dyDescent="0.35">
      <c r="A128" s="75"/>
      <c r="B128" s="75"/>
      <c r="C128" s="215" t="s">
        <v>4860</v>
      </c>
      <c r="D128" s="216"/>
      <c r="E128" s="217"/>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30" spans="3:5" x14ac:dyDescent="0.35">
      <c r="C130" s="2" t="s">
        <v>4920</v>
      </c>
      <c r="E130" s="2" t="s">
        <v>2</v>
      </c>
    </row>
    <row r="132" spans="3:5" x14ac:dyDescent="0.35">
      <c r="C132" s="2" t="s">
        <v>4921</v>
      </c>
      <c r="E132" s="2" t="s">
        <v>2</v>
      </c>
    </row>
    <row r="134" spans="3:5" x14ac:dyDescent="0.35">
      <c r="C134" s="2" t="s">
        <v>4815</v>
      </c>
      <c r="E134" s="2" t="s">
        <v>2</v>
      </c>
    </row>
    <row r="136" spans="3:5" x14ac:dyDescent="0.35">
      <c r="C136" s="2" t="s">
        <v>4816</v>
      </c>
      <c r="E136" s="2" t="s">
        <v>2</v>
      </c>
    </row>
    <row r="138" spans="3:5" x14ac:dyDescent="0.35">
      <c r="C138" s="2" t="s">
        <v>4817</v>
      </c>
      <c r="E138" s="92">
        <v>0.57395802172728494</v>
      </c>
    </row>
    <row r="140" spans="3:5" x14ac:dyDescent="0.35">
      <c r="C140" s="2" t="s">
        <v>4819</v>
      </c>
      <c r="E140" s="93" t="s">
        <v>4818</v>
      </c>
    </row>
    <row r="142" spans="3:5" x14ac:dyDescent="0.35">
      <c r="C142" s="2" t="s">
        <v>4922</v>
      </c>
      <c r="E142" s="2" t="s">
        <v>2</v>
      </c>
    </row>
    <row r="144" spans="3:5" x14ac:dyDescent="0.35">
      <c r="C144" s="2" t="s">
        <v>4864</v>
      </c>
    </row>
    <row r="146" spans="3:5" x14ac:dyDescent="0.35">
      <c r="C146" s="1" t="s">
        <v>5102</v>
      </c>
      <c r="E146" s="156" t="s">
        <v>5103</v>
      </c>
    </row>
    <row r="147" spans="3:5" x14ac:dyDescent="0.35">
      <c r="E147" s="2" t="s">
        <v>5107</v>
      </c>
    </row>
  </sheetData>
  <mergeCells count="2">
    <mergeCell ref="C113:K113"/>
    <mergeCell ref="C128:E128"/>
  </mergeCells>
  <hyperlinks>
    <hyperlink ref="J2" location="'Index'!A1" display="'Index'!A1" xr:uid="{7FC0A3D5-842E-4349-BE80-5406B6CA53A6}"/>
  </hyperlinks>
  <pageMargins left="0.7" right="0.7" top="0.75" bottom="0.75" header="0.3" footer="0.3"/>
  <pageSetup orientation="portrait"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846A0-9637-4BAB-BE63-8FC35C479A63}">
  <sheetPr codeName="Sheet1"/>
  <dimension ref="A1:IV309"/>
  <sheetViews>
    <sheetView showGridLines="0" zoomScale="90" zoomScaleNormal="90" workbookViewId="0">
      <pane ySplit="6" topLeftCell="A29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645</v>
      </c>
      <c r="J2" s="38" t="s">
        <v>4365</v>
      </c>
    </row>
    <row r="3" spans="1:54" ht="16" x14ac:dyDescent="0.4">
      <c r="C3" s="1" t="s">
        <v>28</v>
      </c>
      <c r="D3" s="21" t="s">
        <v>646</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41</v>
      </c>
      <c r="C11" s="60" t="s">
        <v>42</v>
      </c>
      <c r="D11" s="54" t="s">
        <v>43</v>
      </c>
      <c r="E11" s="6" t="s">
        <v>44</v>
      </c>
      <c r="F11" s="19">
        <v>27000000</v>
      </c>
      <c r="G11" s="24">
        <v>356859</v>
      </c>
      <c r="H11" s="24">
        <v>4.1399999999999997</v>
      </c>
      <c r="I11" s="31"/>
      <c r="J11" s="31"/>
      <c r="K11" s="35"/>
    </row>
    <row r="12" spans="1:54" x14ac:dyDescent="0.35">
      <c r="B12" s="8" t="s">
        <v>574</v>
      </c>
      <c r="C12" s="60" t="s">
        <v>575</v>
      </c>
      <c r="D12" s="54" t="s">
        <v>576</v>
      </c>
      <c r="E12" s="6" t="s">
        <v>106</v>
      </c>
      <c r="F12" s="19">
        <v>1775495</v>
      </c>
      <c r="G12" s="24">
        <v>349772.52</v>
      </c>
      <c r="H12" s="24">
        <v>4.0599999999999996</v>
      </c>
      <c r="I12" s="31"/>
      <c r="J12" s="31"/>
      <c r="K12" s="35"/>
    </row>
    <row r="13" spans="1:54" x14ac:dyDescent="0.35">
      <c r="B13" s="8" t="s">
        <v>59</v>
      </c>
      <c r="C13" s="60" t="s">
        <v>60</v>
      </c>
      <c r="D13" s="54" t="s">
        <v>61</v>
      </c>
      <c r="E13" s="6" t="s">
        <v>44</v>
      </c>
      <c r="F13" s="19">
        <v>33000000</v>
      </c>
      <c r="G13" s="24">
        <v>316635</v>
      </c>
      <c r="H13" s="24">
        <v>3.67</v>
      </c>
      <c r="I13" s="31"/>
      <c r="J13" s="31"/>
      <c r="K13" s="35"/>
    </row>
    <row r="14" spans="1:54" x14ac:dyDescent="0.35">
      <c r="B14" s="8" t="s">
        <v>48</v>
      </c>
      <c r="C14" s="60" t="s">
        <v>49</v>
      </c>
      <c r="D14" s="54" t="s">
        <v>50</v>
      </c>
      <c r="E14" s="6" t="s">
        <v>44</v>
      </c>
      <c r="F14" s="19">
        <v>70000000</v>
      </c>
      <c r="G14" s="24">
        <v>291900</v>
      </c>
      <c r="H14" s="24">
        <v>3.39</v>
      </c>
      <c r="I14" s="31"/>
      <c r="J14" s="31"/>
      <c r="K14" s="35"/>
    </row>
    <row r="15" spans="1:54" x14ac:dyDescent="0.35">
      <c r="B15" s="8" t="s">
        <v>647</v>
      </c>
      <c r="C15" s="60" t="s">
        <v>648</v>
      </c>
      <c r="D15" s="54" t="s">
        <v>649</v>
      </c>
      <c r="E15" s="6" t="s">
        <v>253</v>
      </c>
      <c r="F15" s="19">
        <v>130000000</v>
      </c>
      <c r="G15" s="24">
        <v>265200</v>
      </c>
      <c r="H15" s="24">
        <v>3.08</v>
      </c>
      <c r="I15" s="31"/>
      <c r="J15" s="31"/>
      <c r="K15" s="35"/>
    </row>
    <row r="16" spans="1:54" x14ac:dyDescent="0.35">
      <c r="B16" s="8" t="s">
        <v>316</v>
      </c>
      <c r="C16" s="60" t="s">
        <v>317</v>
      </c>
      <c r="D16" s="54" t="s">
        <v>318</v>
      </c>
      <c r="E16" s="6" t="s">
        <v>253</v>
      </c>
      <c r="F16" s="19">
        <v>19000000</v>
      </c>
      <c r="G16" s="24">
        <v>249774</v>
      </c>
      <c r="H16" s="24">
        <v>2.9</v>
      </c>
      <c r="I16" s="31"/>
      <c r="J16" s="31"/>
      <c r="K16" s="35"/>
    </row>
    <row r="17" spans="2:11" x14ac:dyDescent="0.35">
      <c r="B17" s="8" t="s">
        <v>55</v>
      </c>
      <c r="C17" s="60" t="s">
        <v>56</v>
      </c>
      <c r="D17" s="54" t="s">
        <v>57</v>
      </c>
      <c r="E17" s="6" t="s">
        <v>58</v>
      </c>
      <c r="F17" s="19">
        <v>23000000</v>
      </c>
      <c r="G17" s="24">
        <v>220662</v>
      </c>
      <c r="H17" s="24">
        <v>2.56</v>
      </c>
      <c r="I17" s="31"/>
      <c r="J17" s="31"/>
      <c r="K17" s="35"/>
    </row>
    <row r="18" spans="2:11" x14ac:dyDescent="0.35">
      <c r="B18" s="8" t="s">
        <v>227</v>
      </c>
      <c r="C18" s="60" t="s">
        <v>228</v>
      </c>
      <c r="D18" s="54" t="s">
        <v>229</v>
      </c>
      <c r="E18" s="6" t="s">
        <v>230</v>
      </c>
      <c r="F18" s="19">
        <v>7460874</v>
      </c>
      <c r="G18" s="24">
        <v>216619.02</v>
      </c>
      <c r="H18" s="24">
        <v>2.5099999999999998</v>
      </c>
      <c r="I18" s="31"/>
      <c r="J18" s="31"/>
      <c r="K18" s="35"/>
    </row>
    <row r="19" spans="2:11" x14ac:dyDescent="0.35">
      <c r="B19" s="8" t="s">
        <v>650</v>
      </c>
      <c r="C19" s="60" t="s">
        <v>651</v>
      </c>
      <c r="D19" s="54" t="s">
        <v>652</v>
      </c>
      <c r="E19" s="6" t="s">
        <v>117</v>
      </c>
      <c r="F19" s="19">
        <v>170000</v>
      </c>
      <c r="G19" s="24">
        <v>212976</v>
      </c>
      <c r="H19" s="24">
        <v>2.4700000000000002</v>
      </c>
      <c r="I19" s="31"/>
      <c r="J19" s="31"/>
      <c r="K19" s="35"/>
    </row>
    <row r="20" spans="2:11" x14ac:dyDescent="0.35">
      <c r="B20" s="8" t="s">
        <v>45</v>
      </c>
      <c r="C20" s="60" t="s">
        <v>46</v>
      </c>
      <c r="D20" s="54" t="s">
        <v>47</v>
      </c>
      <c r="E20" s="6" t="s">
        <v>44</v>
      </c>
      <c r="F20" s="19">
        <v>30000000</v>
      </c>
      <c r="G20" s="24">
        <v>212610</v>
      </c>
      <c r="H20" s="24">
        <v>2.4700000000000002</v>
      </c>
      <c r="I20" s="31"/>
      <c r="J20" s="31"/>
      <c r="K20" s="35"/>
    </row>
    <row r="21" spans="2:11" x14ac:dyDescent="0.35">
      <c r="B21" s="8" t="s">
        <v>467</v>
      </c>
      <c r="C21" s="60" t="s">
        <v>468</v>
      </c>
      <c r="D21" s="54" t="s">
        <v>469</v>
      </c>
      <c r="E21" s="6" t="s">
        <v>58</v>
      </c>
      <c r="F21" s="19">
        <v>7700000</v>
      </c>
      <c r="G21" s="24">
        <v>210756.7</v>
      </c>
      <c r="H21" s="24">
        <v>2.4500000000000002</v>
      </c>
      <c r="I21" s="31"/>
      <c r="J21" s="31"/>
      <c r="K21" s="35"/>
    </row>
    <row r="22" spans="2:11" x14ac:dyDescent="0.35">
      <c r="B22" s="8" t="s">
        <v>653</v>
      </c>
      <c r="C22" s="60" t="s">
        <v>654</v>
      </c>
      <c r="D22" s="54" t="s">
        <v>655</v>
      </c>
      <c r="E22" s="6" t="s">
        <v>92</v>
      </c>
      <c r="F22" s="19">
        <v>5434388</v>
      </c>
      <c r="G22" s="24">
        <v>206582.83</v>
      </c>
      <c r="H22" s="24">
        <v>2.4</v>
      </c>
      <c r="I22" s="31"/>
      <c r="J22" s="31"/>
      <c r="K22" s="35"/>
    </row>
    <row r="23" spans="2:11" x14ac:dyDescent="0.35">
      <c r="B23" s="8" t="s">
        <v>656</v>
      </c>
      <c r="C23" s="60" t="s">
        <v>657</v>
      </c>
      <c r="D23" s="54" t="s">
        <v>658</v>
      </c>
      <c r="E23" s="6" t="s">
        <v>217</v>
      </c>
      <c r="F23" s="19">
        <v>4000000</v>
      </c>
      <c r="G23" s="24">
        <v>199360</v>
      </c>
      <c r="H23" s="24">
        <v>2.31</v>
      </c>
      <c r="I23" s="31"/>
      <c r="J23" s="31"/>
      <c r="K23" s="35"/>
    </row>
    <row r="24" spans="2:11" x14ac:dyDescent="0.35">
      <c r="B24" s="8" t="s">
        <v>659</v>
      </c>
      <c r="C24" s="60" t="s">
        <v>660</v>
      </c>
      <c r="D24" s="54" t="s">
        <v>661</v>
      </c>
      <c r="E24" s="6" t="s">
        <v>270</v>
      </c>
      <c r="F24" s="19">
        <v>50000000</v>
      </c>
      <c r="G24" s="24">
        <v>197600</v>
      </c>
      <c r="H24" s="24">
        <v>2.29</v>
      </c>
      <c r="I24" s="31"/>
      <c r="J24" s="31"/>
      <c r="K24" s="35"/>
    </row>
    <row r="25" spans="2:11" x14ac:dyDescent="0.35">
      <c r="B25" s="8" t="s">
        <v>51</v>
      </c>
      <c r="C25" s="60" t="s">
        <v>52</v>
      </c>
      <c r="D25" s="54" t="s">
        <v>53</v>
      </c>
      <c r="E25" s="6" t="s">
        <v>54</v>
      </c>
      <c r="F25" s="19">
        <v>5153000</v>
      </c>
      <c r="G25" s="24">
        <v>193752.8</v>
      </c>
      <c r="H25" s="24">
        <v>2.25</v>
      </c>
      <c r="I25" s="31"/>
      <c r="J25" s="31"/>
      <c r="K25" s="35"/>
    </row>
    <row r="26" spans="2:11" x14ac:dyDescent="0.35">
      <c r="B26" s="8" t="s">
        <v>455</v>
      </c>
      <c r="C26" s="60" t="s">
        <v>456</v>
      </c>
      <c r="D26" s="54" t="s">
        <v>457</v>
      </c>
      <c r="E26" s="6" t="s">
        <v>294</v>
      </c>
      <c r="F26" s="19">
        <v>11000000</v>
      </c>
      <c r="G26" s="24">
        <v>193270</v>
      </c>
      <c r="H26" s="24">
        <v>2.2400000000000002</v>
      </c>
      <c r="I26" s="31"/>
      <c r="J26" s="31"/>
      <c r="K26" s="35"/>
    </row>
    <row r="27" spans="2:11" x14ac:dyDescent="0.35">
      <c r="B27" s="8" t="s">
        <v>85</v>
      </c>
      <c r="C27" s="60" t="s">
        <v>86</v>
      </c>
      <c r="D27" s="54" t="s">
        <v>87</v>
      </c>
      <c r="E27" s="6" t="s">
        <v>88</v>
      </c>
      <c r="F27" s="19">
        <v>1700000</v>
      </c>
      <c r="G27" s="24">
        <v>157955.5</v>
      </c>
      <c r="H27" s="24">
        <v>1.83</v>
      </c>
      <c r="I27" s="31"/>
      <c r="J27" s="31"/>
      <c r="K27" s="35"/>
    </row>
    <row r="28" spans="2:11" x14ac:dyDescent="0.35">
      <c r="B28" s="8" t="s">
        <v>89</v>
      </c>
      <c r="C28" s="60" t="s">
        <v>90</v>
      </c>
      <c r="D28" s="54" t="s">
        <v>91</v>
      </c>
      <c r="E28" s="6" t="s">
        <v>92</v>
      </c>
      <c r="F28" s="19">
        <v>23000000</v>
      </c>
      <c r="G28" s="24">
        <v>157561.5</v>
      </c>
      <c r="H28" s="24">
        <v>1.83</v>
      </c>
      <c r="I28" s="31"/>
      <c r="J28" s="31"/>
      <c r="K28" s="35"/>
    </row>
    <row r="29" spans="2:11" x14ac:dyDescent="0.35">
      <c r="B29" s="8" t="s">
        <v>170</v>
      </c>
      <c r="C29" s="60" t="s">
        <v>171</v>
      </c>
      <c r="D29" s="54" t="s">
        <v>172</v>
      </c>
      <c r="E29" s="6" t="s">
        <v>69</v>
      </c>
      <c r="F29" s="19">
        <v>9000000</v>
      </c>
      <c r="G29" s="24">
        <v>157419</v>
      </c>
      <c r="H29" s="24">
        <v>1.83</v>
      </c>
      <c r="I29" s="31"/>
      <c r="J29" s="31"/>
      <c r="K29" s="35"/>
    </row>
    <row r="30" spans="2:11" x14ac:dyDescent="0.35">
      <c r="B30" s="8" t="s">
        <v>448</v>
      </c>
      <c r="C30" s="60" t="s">
        <v>449</v>
      </c>
      <c r="D30" s="54" t="s">
        <v>450</v>
      </c>
      <c r="E30" s="6" t="s">
        <v>451</v>
      </c>
      <c r="F30" s="19">
        <v>13000000</v>
      </c>
      <c r="G30" s="24">
        <v>154310</v>
      </c>
      <c r="H30" s="24">
        <v>1.79</v>
      </c>
      <c r="I30" s="31"/>
      <c r="J30" s="31"/>
      <c r="K30" s="35"/>
    </row>
    <row r="31" spans="2:11" x14ac:dyDescent="0.35">
      <c r="B31" s="8" t="s">
        <v>488</v>
      </c>
      <c r="C31" s="60" t="s">
        <v>489</v>
      </c>
      <c r="D31" s="54" t="s">
        <v>490</v>
      </c>
      <c r="E31" s="6" t="s">
        <v>69</v>
      </c>
      <c r="F31" s="19">
        <v>7000000</v>
      </c>
      <c r="G31" s="24">
        <v>143542</v>
      </c>
      <c r="H31" s="24">
        <v>1.67</v>
      </c>
      <c r="I31" s="31"/>
      <c r="J31" s="31"/>
      <c r="K31" s="35"/>
    </row>
    <row r="32" spans="2:11" x14ac:dyDescent="0.35">
      <c r="B32" s="8" t="s">
        <v>424</v>
      </c>
      <c r="C32" s="60" t="s">
        <v>425</v>
      </c>
      <c r="D32" s="54" t="s">
        <v>426</v>
      </c>
      <c r="E32" s="6" t="s">
        <v>88</v>
      </c>
      <c r="F32" s="19">
        <v>7900000</v>
      </c>
      <c r="G32" s="24">
        <v>143511.4</v>
      </c>
      <c r="H32" s="24">
        <v>1.67</v>
      </c>
      <c r="I32" s="31"/>
      <c r="J32" s="31"/>
      <c r="K32" s="35"/>
    </row>
    <row r="33" spans="2:11" x14ac:dyDescent="0.35">
      <c r="B33" s="8" t="s">
        <v>77</v>
      </c>
      <c r="C33" s="60" t="s">
        <v>78</v>
      </c>
      <c r="D33" s="54" t="s">
        <v>79</v>
      </c>
      <c r="E33" s="6" t="s">
        <v>80</v>
      </c>
      <c r="F33" s="19">
        <v>5500000</v>
      </c>
      <c r="G33" s="24">
        <v>132143</v>
      </c>
      <c r="H33" s="24">
        <v>1.53</v>
      </c>
      <c r="I33" s="31"/>
      <c r="J33" s="31"/>
      <c r="K33" s="35"/>
    </row>
    <row r="34" spans="2:11" x14ac:dyDescent="0.35">
      <c r="B34" s="8" t="s">
        <v>322</v>
      </c>
      <c r="C34" s="60" t="s">
        <v>323</v>
      </c>
      <c r="D34" s="54" t="s">
        <v>324</v>
      </c>
      <c r="E34" s="6" t="s">
        <v>69</v>
      </c>
      <c r="F34" s="19">
        <v>13000000</v>
      </c>
      <c r="G34" s="24">
        <v>129233</v>
      </c>
      <c r="H34" s="24">
        <v>1.5</v>
      </c>
      <c r="I34" s="31"/>
      <c r="J34" s="31"/>
      <c r="K34" s="35"/>
    </row>
    <row r="35" spans="2:11" x14ac:dyDescent="0.35">
      <c r="B35" s="8" t="s">
        <v>313</v>
      </c>
      <c r="C35" s="60" t="s">
        <v>314</v>
      </c>
      <c r="D35" s="54" t="s">
        <v>315</v>
      </c>
      <c r="E35" s="6" t="s">
        <v>253</v>
      </c>
      <c r="F35" s="19">
        <v>25000000</v>
      </c>
      <c r="G35" s="24">
        <v>123675</v>
      </c>
      <c r="H35" s="24">
        <v>1.44</v>
      </c>
      <c r="I35" s="31"/>
      <c r="J35" s="31"/>
      <c r="K35" s="35"/>
    </row>
    <row r="36" spans="2:11" x14ac:dyDescent="0.35">
      <c r="B36" s="8" t="s">
        <v>156</v>
      </c>
      <c r="C36" s="60" t="s">
        <v>157</v>
      </c>
      <c r="D36" s="54" t="s">
        <v>158</v>
      </c>
      <c r="E36" s="6" t="s">
        <v>159</v>
      </c>
      <c r="F36" s="19">
        <v>317411</v>
      </c>
      <c r="G36" s="24">
        <v>115489.99</v>
      </c>
      <c r="H36" s="24">
        <v>1.34</v>
      </c>
      <c r="I36" s="31"/>
      <c r="J36" s="31"/>
      <c r="K36" s="35"/>
    </row>
    <row r="37" spans="2:11" x14ac:dyDescent="0.35">
      <c r="B37" s="8" t="s">
        <v>298</v>
      </c>
      <c r="C37" s="60" t="s">
        <v>299</v>
      </c>
      <c r="D37" s="54" t="s">
        <v>300</v>
      </c>
      <c r="E37" s="6" t="s">
        <v>128</v>
      </c>
      <c r="F37" s="19">
        <v>2900000</v>
      </c>
      <c r="G37" s="24">
        <v>112201</v>
      </c>
      <c r="H37" s="24">
        <v>1.3</v>
      </c>
      <c r="I37" s="31"/>
      <c r="J37" s="31"/>
      <c r="K37" s="35"/>
    </row>
    <row r="38" spans="2:11" x14ac:dyDescent="0.35">
      <c r="B38" s="8" t="s">
        <v>662</v>
      </c>
      <c r="C38" s="60" t="s">
        <v>663</v>
      </c>
      <c r="D38" s="54" t="s">
        <v>664</v>
      </c>
      <c r="E38" s="6" t="s">
        <v>135</v>
      </c>
      <c r="F38" s="19">
        <v>13000000</v>
      </c>
      <c r="G38" s="24">
        <v>87620</v>
      </c>
      <c r="H38" s="24">
        <v>1.02</v>
      </c>
      <c r="I38" s="31"/>
      <c r="J38" s="31"/>
      <c r="K38" s="35"/>
    </row>
    <row r="39" spans="2:11" x14ac:dyDescent="0.35">
      <c r="B39" s="8" t="s">
        <v>392</v>
      </c>
      <c r="C39" s="60" t="s">
        <v>393</v>
      </c>
      <c r="D39" s="54" t="s">
        <v>394</v>
      </c>
      <c r="E39" s="6" t="s">
        <v>395</v>
      </c>
      <c r="F39" s="19">
        <v>19000000</v>
      </c>
      <c r="G39" s="24">
        <v>80750</v>
      </c>
      <c r="H39" s="24">
        <v>0.94</v>
      </c>
      <c r="I39" s="31"/>
      <c r="J39" s="31"/>
      <c r="K39" s="35"/>
    </row>
    <row r="40" spans="2:11" x14ac:dyDescent="0.35">
      <c r="B40" s="8" t="s">
        <v>665</v>
      </c>
      <c r="C40" s="60" t="s">
        <v>666</v>
      </c>
      <c r="D40" s="54" t="s">
        <v>667</v>
      </c>
      <c r="E40" s="6" t="s">
        <v>92</v>
      </c>
      <c r="F40" s="19">
        <v>35403347</v>
      </c>
      <c r="G40" s="24">
        <v>80631.12</v>
      </c>
      <c r="H40" s="24">
        <v>0.94</v>
      </c>
      <c r="I40" s="31"/>
      <c r="J40" s="31"/>
      <c r="K40" s="35"/>
    </row>
    <row r="41" spans="2:11" x14ac:dyDescent="0.35">
      <c r="B41" s="8" t="s">
        <v>288</v>
      </c>
      <c r="C41" s="60" t="s">
        <v>289</v>
      </c>
      <c r="D41" s="54" t="s">
        <v>290</v>
      </c>
      <c r="E41" s="6" t="s">
        <v>76</v>
      </c>
      <c r="F41" s="19">
        <v>7000000</v>
      </c>
      <c r="G41" s="24">
        <v>79443</v>
      </c>
      <c r="H41" s="24">
        <v>0.92</v>
      </c>
      <c r="I41" s="31"/>
      <c r="J41" s="31"/>
      <c r="K41" s="35"/>
    </row>
    <row r="42" spans="2:11" x14ac:dyDescent="0.35">
      <c r="B42" s="8" t="s">
        <v>260</v>
      </c>
      <c r="C42" s="60" t="s">
        <v>261</v>
      </c>
      <c r="D42" s="54" t="s">
        <v>262</v>
      </c>
      <c r="E42" s="6" t="s">
        <v>84</v>
      </c>
      <c r="F42" s="19">
        <v>339315</v>
      </c>
      <c r="G42" s="24">
        <v>75819.94</v>
      </c>
      <c r="H42" s="24">
        <v>0.88</v>
      </c>
      <c r="I42" s="31"/>
      <c r="J42" s="31"/>
      <c r="K42" s="35"/>
    </row>
    <row r="43" spans="2:11" x14ac:dyDescent="0.35">
      <c r="B43" s="8" t="s">
        <v>331</v>
      </c>
      <c r="C43" s="60" t="s">
        <v>332</v>
      </c>
      <c r="D43" s="54" t="s">
        <v>333</v>
      </c>
      <c r="E43" s="6" t="s">
        <v>128</v>
      </c>
      <c r="F43" s="19">
        <v>5300000</v>
      </c>
      <c r="G43" s="24">
        <v>72631.199999999997</v>
      </c>
      <c r="H43" s="24">
        <v>0.84</v>
      </c>
      <c r="I43" s="31"/>
      <c r="J43" s="31"/>
      <c r="K43" s="35"/>
    </row>
    <row r="44" spans="2:11" x14ac:dyDescent="0.35">
      <c r="B44" s="8" t="s">
        <v>668</v>
      </c>
      <c r="C44" s="60" t="s">
        <v>669</v>
      </c>
      <c r="D44" s="54" t="s">
        <v>670</v>
      </c>
      <c r="E44" s="6" t="s">
        <v>80</v>
      </c>
      <c r="F44" s="19">
        <v>7000000</v>
      </c>
      <c r="G44" s="24">
        <v>71120</v>
      </c>
      <c r="H44" s="24">
        <v>0.83</v>
      </c>
      <c r="I44" s="31"/>
      <c r="J44" s="31"/>
      <c r="K44" s="35"/>
    </row>
    <row r="45" spans="2:11" x14ac:dyDescent="0.35">
      <c r="B45" s="8" t="s">
        <v>671</v>
      </c>
      <c r="C45" s="60" t="s">
        <v>672</v>
      </c>
      <c r="D45" s="54" t="s">
        <v>673</v>
      </c>
      <c r="E45" s="6" t="s">
        <v>284</v>
      </c>
      <c r="F45" s="19">
        <v>27000000</v>
      </c>
      <c r="G45" s="24">
        <v>70942.5</v>
      </c>
      <c r="H45" s="24">
        <v>0.82</v>
      </c>
      <c r="I45" s="31"/>
      <c r="J45" s="31"/>
      <c r="K45" s="35"/>
    </row>
    <row r="46" spans="2:11" x14ac:dyDescent="0.35">
      <c r="B46" s="8" t="s">
        <v>674</v>
      </c>
      <c r="C46" s="60" t="s">
        <v>675</v>
      </c>
      <c r="D46" s="54" t="s">
        <v>676</v>
      </c>
      <c r="E46" s="6" t="s">
        <v>92</v>
      </c>
      <c r="F46" s="19">
        <v>70000000</v>
      </c>
      <c r="G46" s="24">
        <v>70700</v>
      </c>
      <c r="H46" s="24">
        <v>0.82</v>
      </c>
      <c r="I46" s="31"/>
      <c r="J46" s="31"/>
      <c r="K46" s="35"/>
    </row>
    <row r="47" spans="2:11" x14ac:dyDescent="0.35">
      <c r="B47" s="8" t="s">
        <v>677</v>
      </c>
      <c r="C47" s="60" t="s">
        <v>678</v>
      </c>
      <c r="D47" s="54" t="s">
        <v>679</v>
      </c>
      <c r="E47" s="6" t="s">
        <v>343</v>
      </c>
      <c r="F47" s="19">
        <v>7000000</v>
      </c>
      <c r="G47" s="24">
        <v>65086</v>
      </c>
      <c r="H47" s="24">
        <v>0.76</v>
      </c>
      <c r="I47" s="31"/>
      <c r="J47" s="31"/>
      <c r="K47" s="35"/>
    </row>
    <row r="48" spans="2:11" x14ac:dyDescent="0.35">
      <c r="B48" s="8" t="s">
        <v>271</v>
      </c>
      <c r="C48" s="60" t="s">
        <v>272</v>
      </c>
      <c r="D48" s="54" t="s">
        <v>273</v>
      </c>
      <c r="E48" s="6" t="s">
        <v>274</v>
      </c>
      <c r="F48" s="19">
        <v>5000000</v>
      </c>
      <c r="G48" s="24">
        <v>57905</v>
      </c>
      <c r="H48" s="24">
        <v>0.67</v>
      </c>
      <c r="I48" s="31"/>
      <c r="J48" s="31"/>
      <c r="K48" s="35"/>
    </row>
    <row r="49" spans="2:11" x14ac:dyDescent="0.35">
      <c r="B49" s="8" t="s">
        <v>680</v>
      </c>
      <c r="C49" s="60" t="s">
        <v>681</v>
      </c>
      <c r="D49" s="54" t="s">
        <v>682</v>
      </c>
      <c r="E49" s="6" t="s">
        <v>266</v>
      </c>
      <c r="F49" s="19">
        <v>430000</v>
      </c>
      <c r="G49" s="24">
        <v>29233.55</v>
      </c>
      <c r="H49" s="24">
        <v>0.34</v>
      </c>
      <c r="I49" s="31"/>
      <c r="J49" s="31"/>
      <c r="K49" s="35"/>
    </row>
    <row r="50" spans="2:11" x14ac:dyDescent="0.35">
      <c r="B50" s="8" t="s">
        <v>132</v>
      </c>
      <c r="C50" s="60" t="s">
        <v>133</v>
      </c>
      <c r="D50" s="54" t="s">
        <v>134</v>
      </c>
      <c r="E50" s="6" t="s">
        <v>135</v>
      </c>
      <c r="F50" s="19">
        <v>1393255</v>
      </c>
      <c r="G50" s="24">
        <v>24600.7</v>
      </c>
      <c r="H50" s="24">
        <v>0.28999999999999998</v>
      </c>
      <c r="I50" s="31"/>
      <c r="J50" s="31"/>
      <c r="K50" s="35"/>
    </row>
    <row r="51" spans="2:11" x14ac:dyDescent="0.35">
      <c r="B51" s="8" t="s">
        <v>683</v>
      </c>
      <c r="C51" s="60" t="s">
        <v>684</v>
      </c>
      <c r="D51" s="54" t="s">
        <v>685</v>
      </c>
      <c r="E51" s="6" t="s">
        <v>274</v>
      </c>
      <c r="F51" s="19">
        <v>3331748</v>
      </c>
      <c r="G51" s="24">
        <v>14393.15</v>
      </c>
      <c r="H51" s="24">
        <v>0.17</v>
      </c>
      <c r="I51" s="31"/>
      <c r="J51" s="31"/>
      <c r="K51" s="35"/>
    </row>
    <row r="52" spans="2:11" x14ac:dyDescent="0.35">
      <c r="B52" s="8" t="s">
        <v>479</v>
      </c>
      <c r="C52" s="60" t="s">
        <v>480</v>
      </c>
      <c r="D52" s="54" t="s">
        <v>481</v>
      </c>
      <c r="E52" s="6" t="s">
        <v>270</v>
      </c>
      <c r="F52" s="19">
        <v>2260961</v>
      </c>
      <c r="G52" s="24">
        <v>10034.14</v>
      </c>
      <c r="H52" s="24">
        <v>0.12</v>
      </c>
      <c r="I52" s="31"/>
      <c r="J52" s="31"/>
      <c r="K52" s="35"/>
    </row>
    <row r="53" spans="2:11" x14ac:dyDescent="0.35">
      <c r="C53" s="58" t="s">
        <v>194</v>
      </c>
      <c r="D53" s="54"/>
      <c r="E53" s="6"/>
      <c r="F53" s="19"/>
      <c r="G53" s="25">
        <v>6312281.5599999996</v>
      </c>
      <c r="H53" s="25">
        <v>73.28</v>
      </c>
      <c r="I53" s="31"/>
      <c r="J53" s="31"/>
      <c r="K53" s="35"/>
    </row>
    <row r="54" spans="2:11" x14ac:dyDescent="0.35">
      <c r="C54" s="57"/>
      <c r="D54" s="54"/>
      <c r="E54" s="6"/>
      <c r="F54" s="19"/>
      <c r="G54" s="24"/>
      <c r="H54" s="24"/>
      <c r="I54" s="31"/>
      <c r="J54" s="31"/>
      <c r="K54" s="35"/>
    </row>
    <row r="55" spans="2:11" x14ac:dyDescent="0.35">
      <c r="C55" s="59" t="s">
        <v>686</v>
      </c>
      <c r="D55" s="54"/>
      <c r="E55" s="6"/>
      <c r="F55" s="19"/>
      <c r="G55" s="24"/>
      <c r="H55" s="24"/>
      <c r="I55" s="31"/>
      <c r="J55" s="31"/>
      <c r="K55" s="35"/>
    </row>
    <row r="56" spans="2:11" x14ac:dyDescent="0.35">
      <c r="B56" s="8" t="s">
        <v>687</v>
      </c>
      <c r="C56" s="60" t="s">
        <v>326</v>
      </c>
      <c r="D56" s="54" t="s">
        <v>688</v>
      </c>
      <c r="E56" s="6" t="s">
        <v>117</v>
      </c>
      <c r="F56" s="19">
        <v>36200</v>
      </c>
      <c r="G56" s="24">
        <v>40558.04</v>
      </c>
      <c r="H56" s="24">
        <v>0.47</v>
      </c>
      <c r="I56" s="31">
        <v>8.0150000000000006</v>
      </c>
      <c r="J56" s="31"/>
      <c r="K56" s="35" t="s">
        <v>695</v>
      </c>
    </row>
    <row r="57" spans="2:11" x14ac:dyDescent="0.35">
      <c r="C57" s="58" t="s">
        <v>194</v>
      </c>
      <c r="D57" s="54"/>
      <c r="E57" s="6"/>
      <c r="F57" s="19"/>
      <c r="G57" s="25">
        <v>40558.04</v>
      </c>
      <c r="H57" s="25">
        <v>0.47</v>
      </c>
      <c r="I57" s="31"/>
      <c r="J57" s="31"/>
      <c r="K57" s="35"/>
    </row>
    <row r="58" spans="2:11" x14ac:dyDescent="0.35">
      <c r="C58" s="57"/>
      <c r="D58" s="54"/>
      <c r="E58" s="6"/>
      <c r="F58" s="19"/>
      <c r="G58" s="24"/>
      <c r="H58" s="24"/>
      <c r="I58" s="31"/>
      <c r="J58" s="31"/>
      <c r="K58" s="35"/>
    </row>
    <row r="59" spans="2:11" x14ac:dyDescent="0.35">
      <c r="C59" s="58" t="s">
        <v>3</v>
      </c>
      <c r="D59" s="54"/>
      <c r="E59" s="6"/>
      <c r="F59" s="19"/>
      <c r="G59" s="24" t="s">
        <v>2</v>
      </c>
      <c r="H59" s="24" t="s">
        <v>2</v>
      </c>
      <c r="I59" s="31"/>
      <c r="J59" s="31"/>
      <c r="K59" s="35"/>
    </row>
    <row r="60" spans="2:11" x14ac:dyDescent="0.35">
      <c r="C60" s="57"/>
      <c r="D60" s="54"/>
      <c r="E60" s="6"/>
      <c r="F60" s="19"/>
      <c r="G60" s="24"/>
      <c r="H60" s="24"/>
      <c r="I60" s="31"/>
      <c r="J60" s="31"/>
      <c r="K60" s="35"/>
    </row>
    <row r="61" spans="2:11" x14ac:dyDescent="0.35">
      <c r="C61" s="59" t="s">
        <v>4</v>
      </c>
      <c r="D61" s="54"/>
      <c r="E61" s="6"/>
      <c r="F61" s="19"/>
      <c r="G61" s="24"/>
      <c r="H61" s="24"/>
      <c r="I61" s="31"/>
      <c r="J61" s="31"/>
      <c r="K61" s="35"/>
    </row>
    <row r="62" spans="2:11" x14ac:dyDescent="0.35">
      <c r="B62" s="8" t="s">
        <v>199</v>
      </c>
      <c r="C62" s="60" t="s">
        <v>200</v>
      </c>
      <c r="D62" s="54" t="s">
        <v>201</v>
      </c>
      <c r="E62" s="6" t="s">
        <v>166</v>
      </c>
      <c r="F62" s="19">
        <v>80000</v>
      </c>
      <c r="G62" s="62">
        <v>0</v>
      </c>
      <c r="H62" s="24" t="s">
        <v>4704</v>
      </c>
      <c r="I62" s="31"/>
      <c r="J62" s="31"/>
      <c r="K62" s="35" t="s">
        <v>4797</v>
      </c>
    </row>
    <row r="63" spans="2:11" x14ac:dyDescent="0.35">
      <c r="B63" s="8" t="s">
        <v>689</v>
      </c>
      <c r="C63" s="60" t="s">
        <v>508</v>
      </c>
      <c r="D63" s="54" t="s">
        <v>690</v>
      </c>
      <c r="E63" s="6" t="s">
        <v>117</v>
      </c>
      <c r="F63" s="19">
        <v>4700</v>
      </c>
      <c r="G63" s="62">
        <v>0</v>
      </c>
      <c r="H63" s="24" t="s">
        <v>4704</v>
      </c>
      <c r="I63" s="31"/>
      <c r="J63" s="31"/>
      <c r="K63" s="35" t="s">
        <v>4797</v>
      </c>
    </row>
    <row r="64" spans="2:11" x14ac:dyDescent="0.35">
      <c r="C64" s="58" t="s">
        <v>194</v>
      </c>
      <c r="D64" s="54"/>
      <c r="E64" s="6"/>
      <c r="F64" s="19"/>
      <c r="G64" s="63">
        <v>0</v>
      </c>
      <c r="H64" s="25" t="s">
        <v>4704</v>
      </c>
      <c r="I64" s="31"/>
      <c r="J64" s="31"/>
      <c r="K64" s="35"/>
    </row>
    <row r="65" spans="1:11" x14ac:dyDescent="0.35">
      <c r="C65" s="57"/>
      <c r="D65" s="54"/>
      <c r="E65" s="6"/>
      <c r="F65" s="19"/>
      <c r="G65" s="24"/>
      <c r="H65" s="24"/>
      <c r="I65" s="31"/>
      <c r="J65" s="31"/>
      <c r="K65" s="35"/>
    </row>
    <row r="66" spans="1:11" x14ac:dyDescent="0.35">
      <c r="A66" s="10"/>
      <c r="B66" s="28"/>
      <c r="C66" s="58" t="s">
        <v>5</v>
      </c>
      <c r="D66" s="54"/>
      <c r="E66" s="6"/>
      <c r="F66" s="19"/>
      <c r="G66" s="24"/>
      <c r="H66" s="24"/>
      <c r="I66" s="31"/>
      <c r="J66" s="31"/>
      <c r="K66" s="35"/>
    </row>
    <row r="67" spans="1:11" x14ac:dyDescent="0.35">
      <c r="C67" s="59" t="s">
        <v>6</v>
      </c>
      <c r="D67" s="54"/>
      <c r="E67" s="6"/>
      <c r="F67" s="19"/>
      <c r="G67" s="24"/>
      <c r="H67" s="24"/>
      <c r="I67" s="31"/>
      <c r="J67" s="31"/>
      <c r="K67" s="35"/>
    </row>
    <row r="68" spans="1:11" x14ac:dyDescent="0.35">
      <c r="C68" s="59" t="s">
        <v>691</v>
      </c>
      <c r="D68" s="54"/>
      <c r="E68" s="6"/>
      <c r="F68" s="19"/>
      <c r="G68" s="24"/>
      <c r="H68" s="24"/>
      <c r="I68" s="31"/>
      <c r="J68" s="31"/>
      <c r="K68" s="35"/>
    </row>
    <row r="69" spans="1:11" x14ac:dyDescent="0.35">
      <c r="B69" s="8" t="s">
        <v>692</v>
      </c>
      <c r="C69" s="60" t="s">
        <v>648</v>
      </c>
      <c r="D69" s="54" t="s">
        <v>693</v>
      </c>
      <c r="E69" s="6" t="s">
        <v>694</v>
      </c>
      <c r="F69" s="19">
        <v>100000</v>
      </c>
      <c r="G69" s="24">
        <v>99465.4</v>
      </c>
      <c r="H69" s="24">
        <v>1.1499999999999999</v>
      </c>
      <c r="I69" s="31">
        <v>8.73</v>
      </c>
      <c r="J69" s="31"/>
      <c r="K69" s="35" t="s">
        <v>695</v>
      </c>
    </row>
    <row r="70" spans="1:11" x14ac:dyDescent="0.35">
      <c r="B70" s="8" t="s">
        <v>696</v>
      </c>
      <c r="C70" s="60" t="s">
        <v>462</v>
      </c>
      <c r="D70" s="54" t="s">
        <v>697</v>
      </c>
      <c r="E70" s="6" t="s">
        <v>698</v>
      </c>
      <c r="F70" s="19">
        <v>87500</v>
      </c>
      <c r="G70" s="24">
        <v>87528.960000000006</v>
      </c>
      <c r="H70" s="24">
        <v>1.02</v>
      </c>
      <c r="I70" s="31">
        <v>8.8750999999999998</v>
      </c>
      <c r="J70" s="31"/>
      <c r="K70" s="35" t="s">
        <v>695</v>
      </c>
    </row>
    <row r="71" spans="1:11" x14ac:dyDescent="0.35">
      <c r="B71" s="8" t="s">
        <v>699</v>
      </c>
      <c r="C71" s="60" t="s">
        <v>700</v>
      </c>
      <c r="D71" s="54" t="s">
        <v>701</v>
      </c>
      <c r="E71" s="6" t="s">
        <v>702</v>
      </c>
      <c r="F71" s="19">
        <v>100690</v>
      </c>
      <c r="G71" s="24">
        <v>59571.63</v>
      </c>
      <c r="H71" s="24">
        <v>0.69</v>
      </c>
      <c r="I71" s="31">
        <v>9.1683000000000003</v>
      </c>
      <c r="J71" s="31"/>
      <c r="K71" s="35" t="s">
        <v>695</v>
      </c>
    </row>
    <row r="72" spans="1:11" x14ac:dyDescent="0.35">
      <c r="B72" s="8" t="s">
        <v>703</v>
      </c>
      <c r="C72" s="60" t="s">
        <v>704</v>
      </c>
      <c r="D72" s="54" t="s">
        <v>705</v>
      </c>
      <c r="E72" s="6" t="s">
        <v>706</v>
      </c>
      <c r="F72" s="19">
        <v>60000</v>
      </c>
      <c r="G72" s="24">
        <v>59059.08</v>
      </c>
      <c r="H72" s="24">
        <v>0.69</v>
      </c>
      <c r="I72" s="31">
        <v>8.1649999999999991</v>
      </c>
      <c r="J72" s="31"/>
      <c r="K72" s="35" t="s">
        <v>695</v>
      </c>
    </row>
    <row r="73" spans="1:11" x14ac:dyDescent="0.35">
      <c r="B73" s="8" t="s">
        <v>707</v>
      </c>
      <c r="C73" s="60" t="s">
        <v>708</v>
      </c>
      <c r="D73" s="54" t="s">
        <v>709</v>
      </c>
      <c r="E73" s="6" t="s">
        <v>702</v>
      </c>
      <c r="F73" s="19">
        <v>54500</v>
      </c>
      <c r="G73" s="24">
        <v>58425.58</v>
      </c>
      <c r="H73" s="24">
        <v>0.68</v>
      </c>
      <c r="I73" s="31">
        <v>9.9258500000000005</v>
      </c>
      <c r="J73" s="31"/>
      <c r="K73" s="35" t="s">
        <v>695</v>
      </c>
    </row>
    <row r="74" spans="1:11" x14ac:dyDescent="0.35">
      <c r="B74" s="8" t="s">
        <v>710</v>
      </c>
      <c r="C74" s="60" t="s">
        <v>566</v>
      </c>
      <c r="D74" s="54" t="s">
        <v>711</v>
      </c>
      <c r="E74" s="6" t="s">
        <v>706</v>
      </c>
      <c r="F74" s="19">
        <v>56000</v>
      </c>
      <c r="G74" s="24">
        <v>54839.12</v>
      </c>
      <c r="H74" s="24">
        <v>0.64</v>
      </c>
      <c r="I74" s="31">
        <v>8.1219999999999999</v>
      </c>
      <c r="J74" s="31"/>
      <c r="K74" s="35" t="s">
        <v>695</v>
      </c>
    </row>
    <row r="75" spans="1:11" x14ac:dyDescent="0.35">
      <c r="B75" s="8" t="s">
        <v>712</v>
      </c>
      <c r="C75" s="60" t="s">
        <v>713</v>
      </c>
      <c r="D75" s="54" t="s">
        <v>714</v>
      </c>
      <c r="E75" s="6" t="s">
        <v>715</v>
      </c>
      <c r="F75" s="19">
        <v>51500</v>
      </c>
      <c r="G75" s="24">
        <v>51535.95</v>
      </c>
      <c r="H75" s="24">
        <v>0.6</v>
      </c>
      <c r="I75" s="31">
        <v>9.4049999999999994</v>
      </c>
      <c r="J75" s="31"/>
      <c r="K75" s="35" t="s">
        <v>695</v>
      </c>
    </row>
    <row r="76" spans="1:11" x14ac:dyDescent="0.35">
      <c r="B76" s="8" t="s">
        <v>716</v>
      </c>
      <c r="C76" s="60" t="s">
        <v>468</v>
      </c>
      <c r="D76" s="54" t="s">
        <v>717</v>
      </c>
      <c r="E76" s="6" t="s">
        <v>718</v>
      </c>
      <c r="F76" s="19">
        <v>47500</v>
      </c>
      <c r="G76" s="24">
        <v>47444.66</v>
      </c>
      <c r="H76" s="24">
        <v>0.55000000000000004</v>
      </c>
      <c r="I76" s="31">
        <v>9.8712999999999997</v>
      </c>
      <c r="J76" s="31"/>
      <c r="K76" s="35" t="s">
        <v>695</v>
      </c>
    </row>
    <row r="77" spans="1:11" x14ac:dyDescent="0.35">
      <c r="B77" s="8" t="s">
        <v>719</v>
      </c>
      <c r="C77" s="60" t="s">
        <v>471</v>
      </c>
      <c r="D77" s="54" t="s">
        <v>720</v>
      </c>
      <c r="E77" s="6" t="s">
        <v>718</v>
      </c>
      <c r="F77" s="19">
        <v>45000</v>
      </c>
      <c r="G77" s="24">
        <v>45095.22</v>
      </c>
      <c r="H77" s="24">
        <v>0.52</v>
      </c>
      <c r="I77" s="31">
        <v>8.1</v>
      </c>
      <c r="J77" s="31"/>
      <c r="K77" s="35" t="s">
        <v>695</v>
      </c>
    </row>
    <row r="78" spans="1:11" x14ac:dyDescent="0.35">
      <c r="B78" s="8" t="s">
        <v>721</v>
      </c>
      <c r="C78" s="60" t="s">
        <v>722</v>
      </c>
      <c r="D78" s="54" t="s">
        <v>723</v>
      </c>
      <c r="E78" s="6" t="s">
        <v>724</v>
      </c>
      <c r="F78" s="19">
        <v>45000</v>
      </c>
      <c r="G78" s="24">
        <v>44174.16</v>
      </c>
      <c r="H78" s="24">
        <v>0.51</v>
      </c>
      <c r="I78" s="31">
        <v>8.44</v>
      </c>
      <c r="J78" s="31"/>
      <c r="K78" s="35" t="s">
        <v>695</v>
      </c>
    </row>
    <row r="79" spans="1:11" x14ac:dyDescent="0.35">
      <c r="B79" s="8" t="s">
        <v>725</v>
      </c>
      <c r="C79" s="60" t="s">
        <v>726</v>
      </c>
      <c r="D79" s="54" t="s">
        <v>727</v>
      </c>
      <c r="E79" s="6" t="s">
        <v>728</v>
      </c>
      <c r="F79" s="19">
        <v>41000</v>
      </c>
      <c r="G79" s="24">
        <v>41044.36</v>
      </c>
      <c r="H79" s="24">
        <v>0.48</v>
      </c>
      <c r="I79" s="31">
        <v>8.9640500000000003</v>
      </c>
      <c r="J79" s="31"/>
      <c r="K79" s="35" t="s">
        <v>695</v>
      </c>
    </row>
    <row r="80" spans="1:11" x14ac:dyDescent="0.35">
      <c r="B80" s="8" t="s">
        <v>729</v>
      </c>
      <c r="C80" s="60" t="s">
        <v>730</v>
      </c>
      <c r="D80" s="54" t="s">
        <v>731</v>
      </c>
      <c r="E80" s="6" t="s">
        <v>706</v>
      </c>
      <c r="F80" s="19">
        <v>37000</v>
      </c>
      <c r="G80" s="24">
        <v>36895.879999999997</v>
      </c>
      <c r="H80" s="24">
        <v>0.43</v>
      </c>
      <c r="I80" s="31">
        <v>7.9097999999999997</v>
      </c>
      <c r="J80" s="31"/>
      <c r="K80" s="35" t="s">
        <v>695</v>
      </c>
    </row>
    <row r="81" spans="2:11" x14ac:dyDescent="0.35">
      <c r="B81" s="8" t="s">
        <v>732</v>
      </c>
      <c r="C81" s="60" t="s">
        <v>462</v>
      </c>
      <c r="D81" s="54" t="s">
        <v>733</v>
      </c>
      <c r="E81" s="6" t="s">
        <v>698</v>
      </c>
      <c r="F81" s="19">
        <v>35000</v>
      </c>
      <c r="G81" s="24">
        <v>34277.919999999998</v>
      </c>
      <c r="H81" s="24">
        <v>0.4</v>
      </c>
      <c r="I81" s="31">
        <v>9.08</v>
      </c>
      <c r="J81" s="31"/>
      <c r="K81" s="35" t="s">
        <v>695</v>
      </c>
    </row>
    <row r="82" spans="2:11" x14ac:dyDescent="0.35">
      <c r="B82" s="8" t="s">
        <v>734</v>
      </c>
      <c r="C82" s="60" t="s">
        <v>735</v>
      </c>
      <c r="D82" s="54" t="s">
        <v>736</v>
      </c>
      <c r="E82" s="6" t="s">
        <v>706</v>
      </c>
      <c r="F82" s="19">
        <v>29761</v>
      </c>
      <c r="G82" s="24">
        <v>29802.78</v>
      </c>
      <c r="H82" s="24">
        <v>0.35</v>
      </c>
      <c r="I82" s="31">
        <v>8.3474000000000004</v>
      </c>
      <c r="J82" s="31"/>
      <c r="K82" s="35" t="s">
        <v>695</v>
      </c>
    </row>
    <row r="83" spans="2:11" x14ac:dyDescent="0.35">
      <c r="B83" s="8" t="s">
        <v>737</v>
      </c>
      <c r="C83" s="60" t="s">
        <v>738</v>
      </c>
      <c r="D83" s="54" t="s">
        <v>739</v>
      </c>
      <c r="E83" s="6" t="s">
        <v>740</v>
      </c>
      <c r="F83" s="19">
        <v>30000</v>
      </c>
      <c r="G83" s="24">
        <v>29129.91</v>
      </c>
      <c r="H83" s="24">
        <v>0.34</v>
      </c>
      <c r="I83" s="31">
        <v>7.8849999999999998</v>
      </c>
      <c r="J83" s="31"/>
      <c r="K83" s="35" t="s">
        <v>695</v>
      </c>
    </row>
    <row r="84" spans="2:11" x14ac:dyDescent="0.35">
      <c r="B84" s="8" t="s">
        <v>741</v>
      </c>
      <c r="C84" s="60" t="s">
        <v>742</v>
      </c>
      <c r="D84" s="54" t="s">
        <v>743</v>
      </c>
      <c r="E84" s="6" t="s">
        <v>694</v>
      </c>
      <c r="F84" s="19">
        <v>25000</v>
      </c>
      <c r="G84" s="24">
        <v>25002.48</v>
      </c>
      <c r="H84" s="24">
        <v>0.28999999999999998</v>
      </c>
      <c r="I84" s="31">
        <v>8.5749999999999993</v>
      </c>
      <c r="J84" s="31"/>
      <c r="K84" s="35" t="s">
        <v>695</v>
      </c>
    </row>
    <row r="85" spans="2:11" x14ac:dyDescent="0.35">
      <c r="B85" s="8" t="s">
        <v>744</v>
      </c>
      <c r="C85" s="60" t="s">
        <v>462</v>
      </c>
      <c r="D85" s="54" t="s">
        <v>745</v>
      </c>
      <c r="E85" s="6" t="s">
        <v>698</v>
      </c>
      <c r="F85" s="19">
        <v>25000</v>
      </c>
      <c r="G85" s="24">
        <v>24872.65</v>
      </c>
      <c r="H85" s="24">
        <v>0.28999999999999998</v>
      </c>
      <c r="I85" s="31">
        <v>7.9950000000000001</v>
      </c>
      <c r="J85" s="31"/>
      <c r="K85" s="35" t="s">
        <v>695</v>
      </c>
    </row>
    <row r="86" spans="2:11" x14ac:dyDescent="0.35">
      <c r="B86" s="8" t="s">
        <v>746</v>
      </c>
      <c r="C86" s="60" t="s">
        <v>747</v>
      </c>
      <c r="D86" s="54" t="s">
        <v>748</v>
      </c>
      <c r="E86" s="6" t="s">
        <v>698</v>
      </c>
      <c r="F86" s="19">
        <v>25000</v>
      </c>
      <c r="G86" s="24">
        <v>24786.35</v>
      </c>
      <c r="H86" s="24">
        <v>0.28999999999999998</v>
      </c>
      <c r="I86" s="31">
        <v>7.9974999999999996</v>
      </c>
      <c r="J86" s="31"/>
      <c r="K86" s="35" t="s">
        <v>695</v>
      </c>
    </row>
    <row r="87" spans="2:11" x14ac:dyDescent="0.35">
      <c r="B87" s="8" t="s">
        <v>749</v>
      </c>
      <c r="C87" s="60" t="s">
        <v>750</v>
      </c>
      <c r="D87" s="54" t="s">
        <v>751</v>
      </c>
      <c r="E87" s="6" t="s">
        <v>718</v>
      </c>
      <c r="F87" s="19">
        <v>245</v>
      </c>
      <c r="G87" s="24">
        <v>24504.66</v>
      </c>
      <c r="H87" s="24">
        <v>0.28000000000000003</v>
      </c>
      <c r="I87" s="31">
        <v>7.7347000000000001</v>
      </c>
      <c r="J87" s="31"/>
      <c r="K87" s="35" t="s">
        <v>695</v>
      </c>
    </row>
    <row r="88" spans="2:11" x14ac:dyDescent="0.35">
      <c r="B88" s="8" t="s">
        <v>752</v>
      </c>
      <c r="C88" s="60" t="s">
        <v>251</v>
      </c>
      <c r="D88" s="54" t="s">
        <v>753</v>
      </c>
      <c r="E88" s="6" t="s">
        <v>718</v>
      </c>
      <c r="F88" s="19">
        <v>17000</v>
      </c>
      <c r="G88" s="24">
        <v>17051.66</v>
      </c>
      <c r="H88" s="24">
        <v>0.2</v>
      </c>
      <c r="I88" s="31">
        <v>8.2149999999999999</v>
      </c>
      <c r="J88" s="31"/>
      <c r="K88" s="35" t="s">
        <v>695</v>
      </c>
    </row>
    <row r="89" spans="2:11" x14ac:dyDescent="0.35">
      <c r="B89" s="8" t="s">
        <v>754</v>
      </c>
      <c r="C89" s="60" t="s">
        <v>755</v>
      </c>
      <c r="D89" s="54" t="s">
        <v>756</v>
      </c>
      <c r="E89" s="6" t="s">
        <v>694</v>
      </c>
      <c r="F89" s="19">
        <v>15500</v>
      </c>
      <c r="G89" s="24">
        <v>15527.78</v>
      </c>
      <c r="H89" s="24">
        <v>0.18</v>
      </c>
      <c r="I89" s="31">
        <v>8.08</v>
      </c>
      <c r="J89" s="31"/>
      <c r="K89" s="35" t="s">
        <v>695</v>
      </c>
    </row>
    <row r="90" spans="2:11" x14ac:dyDescent="0.35">
      <c r="B90" s="8" t="s">
        <v>757</v>
      </c>
      <c r="C90" s="60" t="s">
        <v>468</v>
      </c>
      <c r="D90" s="54" t="s">
        <v>758</v>
      </c>
      <c r="E90" s="6" t="s">
        <v>718</v>
      </c>
      <c r="F90" s="19">
        <v>15000</v>
      </c>
      <c r="G90" s="24">
        <v>15005.61</v>
      </c>
      <c r="H90" s="24">
        <v>0.17</v>
      </c>
      <c r="I90" s="31">
        <v>9.9262999999999995</v>
      </c>
      <c r="J90" s="31"/>
      <c r="K90" s="35" t="s">
        <v>695</v>
      </c>
    </row>
    <row r="91" spans="2:11" x14ac:dyDescent="0.35">
      <c r="B91" s="8" t="s">
        <v>759</v>
      </c>
      <c r="C91" s="60" t="s">
        <v>760</v>
      </c>
      <c r="D91" s="54" t="s">
        <v>761</v>
      </c>
      <c r="E91" s="6" t="s">
        <v>706</v>
      </c>
      <c r="F91" s="19">
        <v>15000</v>
      </c>
      <c r="G91" s="24">
        <v>14746.71</v>
      </c>
      <c r="H91" s="24">
        <v>0.17</v>
      </c>
      <c r="I91" s="31">
        <v>8.2395499999999995</v>
      </c>
      <c r="J91" s="31"/>
      <c r="K91" s="35" t="s">
        <v>695</v>
      </c>
    </row>
    <row r="92" spans="2:11" x14ac:dyDescent="0.35">
      <c r="B92" s="8" t="s">
        <v>762</v>
      </c>
      <c r="C92" s="60" t="s">
        <v>763</v>
      </c>
      <c r="D92" s="54" t="s">
        <v>764</v>
      </c>
      <c r="E92" s="6" t="s">
        <v>718</v>
      </c>
      <c r="F92" s="19">
        <v>128</v>
      </c>
      <c r="G92" s="24">
        <v>12834.59</v>
      </c>
      <c r="H92" s="24">
        <v>0.15</v>
      </c>
      <c r="I92" s="31">
        <v>7.7507000000000001</v>
      </c>
      <c r="J92" s="31"/>
      <c r="K92" s="35" t="s">
        <v>695</v>
      </c>
    </row>
    <row r="93" spans="2:11" x14ac:dyDescent="0.35">
      <c r="B93" s="8" t="s">
        <v>765</v>
      </c>
      <c r="C93" s="60" t="s">
        <v>766</v>
      </c>
      <c r="D93" s="54" t="s">
        <v>767</v>
      </c>
      <c r="E93" s="6" t="s">
        <v>706</v>
      </c>
      <c r="F93" s="19">
        <v>12500</v>
      </c>
      <c r="G93" s="24">
        <v>12607.21</v>
      </c>
      <c r="H93" s="24">
        <v>0.15</v>
      </c>
      <c r="I93" s="31">
        <v>8.4121000000000006</v>
      </c>
      <c r="J93" s="31"/>
      <c r="K93" s="35"/>
    </row>
    <row r="94" spans="2:11" x14ac:dyDescent="0.35">
      <c r="B94" s="8" t="s">
        <v>768</v>
      </c>
      <c r="C94" s="60" t="s">
        <v>763</v>
      </c>
      <c r="D94" s="54" t="s">
        <v>769</v>
      </c>
      <c r="E94" s="6" t="s">
        <v>698</v>
      </c>
      <c r="F94" s="19">
        <v>125</v>
      </c>
      <c r="G94" s="24">
        <v>12260.16</v>
      </c>
      <c r="H94" s="24">
        <v>0.14000000000000001</v>
      </c>
      <c r="I94" s="31">
        <v>8.0982000000000003</v>
      </c>
      <c r="J94" s="31"/>
      <c r="K94" s="35" t="s">
        <v>695</v>
      </c>
    </row>
    <row r="95" spans="2:11" x14ac:dyDescent="0.35">
      <c r="B95" s="8" t="s">
        <v>770</v>
      </c>
      <c r="C95" s="60" t="s">
        <v>771</v>
      </c>
      <c r="D95" s="54" t="s">
        <v>772</v>
      </c>
      <c r="E95" s="6" t="s">
        <v>706</v>
      </c>
      <c r="F95" s="19">
        <v>120</v>
      </c>
      <c r="G95" s="24">
        <v>11557.49</v>
      </c>
      <c r="H95" s="24">
        <v>0.13</v>
      </c>
      <c r="I95" s="31">
        <v>7.6006</v>
      </c>
      <c r="J95" s="31">
        <v>8.0467844794500003</v>
      </c>
      <c r="K95" s="35" t="s">
        <v>695</v>
      </c>
    </row>
    <row r="96" spans="2:11" x14ac:dyDescent="0.35">
      <c r="B96" s="8" t="s">
        <v>773</v>
      </c>
      <c r="C96" s="60" t="s">
        <v>774</v>
      </c>
      <c r="D96" s="54" t="s">
        <v>775</v>
      </c>
      <c r="E96" s="6" t="s">
        <v>718</v>
      </c>
      <c r="F96" s="19">
        <v>11500</v>
      </c>
      <c r="G96" s="24">
        <v>11389.32</v>
      </c>
      <c r="H96" s="24">
        <v>0.13</v>
      </c>
      <c r="I96" s="31">
        <v>8.4547000000000008</v>
      </c>
      <c r="J96" s="31"/>
      <c r="K96" s="35" t="s">
        <v>695</v>
      </c>
    </row>
    <row r="97" spans="2:11" x14ac:dyDescent="0.35">
      <c r="B97" s="8" t="s">
        <v>776</v>
      </c>
      <c r="C97" s="60" t="s">
        <v>449</v>
      </c>
      <c r="D97" s="54" t="s">
        <v>777</v>
      </c>
      <c r="E97" s="6" t="s">
        <v>706</v>
      </c>
      <c r="F97" s="19">
        <v>10000</v>
      </c>
      <c r="G97" s="24">
        <v>9934.31</v>
      </c>
      <c r="H97" s="24">
        <v>0.12</v>
      </c>
      <c r="I97" s="31">
        <v>7.6314000000000002</v>
      </c>
      <c r="J97" s="31"/>
      <c r="K97" s="35" t="s">
        <v>695</v>
      </c>
    </row>
    <row r="98" spans="2:11" x14ac:dyDescent="0.35">
      <c r="B98" s="8" t="s">
        <v>778</v>
      </c>
      <c r="C98" s="60" t="s">
        <v>763</v>
      </c>
      <c r="D98" s="54" t="s">
        <v>779</v>
      </c>
      <c r="E98" s="6" t="s">
        <v>698</v>
      </c>
      <c r="F98" s="19">
        <v>88</v>
      </c>
      <c r="G98" s="24">
        <v>8847.32</v>
      </c>
      <c r="H98" s="24">
        <v>0.1</v>
      </c>
      <c r="I98" s="31">
        <v>8.0449999999999999</v>
      </c>
      <c r="J98" s="31"/>
      <c r="K98" s="35" t="s">
        <v>695</v>
      </c>
    </row>
    <row r="99" spans="2:11" x14ac:dyDescent="0.35">
      <c r="B99" s="8" t="s">
        <v>780</v>
      </c>
      <c r="C99" s="60" t="s">
        <v>60</v>
      </c>
      <c r="D99" s="54" t="s">
        <v>781</v>
      </c>
      <c r="E99" s="6" t="s">
        <v>706</v>
      </c>
      <c r="F99" s="19">
        <v>8000</v>
      </c>
      <c r="G99" s="24">
        <v>7612.18</v>
      </c>
      <c r="H99" s="24">
        <v>0.09</v>
      </c>
      <c r="I99" s="31">
        <v>7.9725000000000001</v>
      </c>
      <c r="J99" s="31"/>
      <c r="K99" s="35" t="s">
        <v>695</v>
      </c>
    </row>
    <row r="100" spans="2:11" x14ac:dyDescent="0.35">
      <c r="B100" s="8" t="s">
        <v>782</v>
      </c>
      <c r="C100" s="60" t="s">
        <v>251</v>
      </c>
      <c r="D100" s="54" t="s">
        <v>783</v>
      </c>
      <c r="E100" s="6" t="s">
        <v>718</v>
      </c>
      <c r="F100" s="19">
        <v>7500</v>
      </c>
      <c r="G100" s="24">
        <v>7538.86</v>
      </c>
      <c r="H100" s="24">
        <v>0.09</v>
      </c>
      <c r="I100" s="31">
        <v>8.3649000000000004</v>
      </c>
      <c r="J100" s="31"/>
      <c r="K100" s="35" t="s">
        <v>695</v>
      </c>
    </row>
    <row r="101" spans="2:11" x14ac:dyDescent="0.35">
      <c r="B101" s="8" t="s">
        <v>784</v>
      </c>
      <c r="C101" s="60" t="s">
        <v>785</v>
      </c>
      <c r="D101" s="54" t="s">
        <v>786</v>
      </c>
      <c r="E101" s="6" t="s">
        <v>706</v>
      </c>
      <c r="F101" s="19">
        <v>57</v>
      </c>
      <c r="G101" s="24">
        <v>5656.55</v>
      </c>
      <c r="H101" s="24">
        <v>7.0000000000000007E-2</v>
      </c>
      <c r="I101" s="31">
        <v>8.1449999999999996</v>
      </c>
      <c r="J101" s="31"/>
      <c r="K101" s="35" t="s">
        <v>695</v>
      </c>
    </row>
    <row r="102" spans="2:11" x14ac:dyDescent="0.35">
      <c r="B102" s="8" t="s">
        <v>787</v>
      </c>
      <c r="C102" s="60" t="s">
        <v>788</v>
      </c>
      <c r="D102" s="54" t="s">
        <v>789</v>
      </c>
      <c r="E102" s="6" t="s">
        <v>706</v>
      </c>
      <c r="F102" s="19">
        <v>5500</v>
      </c>
      <c r="G102" s="24">
        <v>5429.14</v>
      </c>
      <c r="H102" s="24">
        <v>0.06</v>
      </c>
      <c r="I102" s="31">
        <v>7.89</v>
      </c>
      <c r="J102" s="31"/>
      <c r="K102" s="35" t="s">
        <v>695</v>
      </c>
    </row>
    <row r="103" spans="2:11" x14ac:dyDescent="0.35">
      <c r="B103" s="8" t="s">
        <v>790</v>
      </c>
      <c r="C103" s="60" t="s">
        <v>462</v>
      </c>
      <c r="D103" s="54" t="s">
        <v>791</v>
      </c>
      <c r="E103" s="6" t="s">
        <v>698</v>
      </c>
      <c r="F103" s="19">
        <v>5000</v>
      </c>
      <c r="G103" s="24">
        <v>5001.3900000000003</v>
      </c>
      <c r="H103" s="24">
        <v>0.06</v>
      </c>
      <c r="I103" s="31">
        <v>7.8250000000000002</v>
      </c>
      <c r="J103" s="31"/>
      <c r="K103" s="35" t="s">
        <v>695</v>
      </c>
    </row>
    <row r="104" spans="2:11" x14ac:dyDescent="0.35">
      <c r="B104" s="8" t="s">
        <v>792</v>
      </c>
      <c r="C104" s="60" t="s">
        <v>56</v>
      </c>
      <c r="D104" s="54" t="s">
        <v>793</v>
      </c>
      <c r="E104" s="6" t="s">
        <v>706</v>
      </c>
      <c r="F104" s="19">
        <v>5000</v>
      </c>
      <c r="G104" s="24">
        <v>4993.2700000000004</v>
      </c>
      <c r="H104" s="24">
        <v>0.06</v>
      </c>
      <c r="I104" s="31">
        <v>7.8150000000000004</v>
      </c>
      <c r="J104" s="31"/>
      <c r="K104" s="35" t="s">
        <v>695</v>
      </c>
    </row>
    <row r="105" spans="2:11" x14ac:dyDescent="0.35">
      <c r="B105" s="8" t="s">
        <v>794</v>
      </c>
      <c r="C105" s="60" t="s">
        <v>468</v>
      </c>
      <c r="D105" s="54" t="s">
        <v>795</v>
      </c>
      <c r="E105" s="6" t="s">
        <v>718</v>
      </c>
      <c r="F105" s="19">
        <v>5000</v>
      </c>
      <c r="G105" s="24">
        <v>4975.75</v>
      </c>
      <c r="H105" s="24">
        <v>0.06</v>
      </c>
      <c r="I105" s="31">
        <v>8.81</v>
      </c>
      <c r="J105" s="31"/>
      <c r="K105" s="35" t="s">
        <v>695</v>
      </c>
    </row>
    <row r="106" spans="2:11" x14ac:dyDescent="0.35">
      <c r="B106" s="8" t="s">
        <v>796</v>
      </c>
      <c r="C106" s="60" t="s">
        <v>468</v>
      </c>
      <c r="D106" s="54" t="s">
        <v>797</v>
      </c>
      <c r="E106" s="6" t="s">
        <v>718</v>
      </c>
      <c r="F106" s="19">
        <v>5000</v>
      </c>
      <c r="G106" s="24">
        <v>4963.5</v>
      </c>
      <c r="H106" s="24">
        <v>0.06</v>
      </c>
      <c r="I106" s="31">
        <v>8.8149999999999995</v>
      </c>
      <c r="J106" s="31"/>
      <c r="K106" s="35" t="s">
        <v>695</v>
      </c>
    </row>
    <row r="107" spans="2:11" x14ac:dyDescent="0.35">
      <c r="B107" s="8" t="s">
        <v>798</v>
      </c>
      <c r="C107" s="60" t="s">
        <v>799</v>
      </c>
      <c r="D107" s="54" t="s">
        <v>800</v>
      </c>
      <c r="E107" s="6" t="s">
        <v>706</v>
      </c>
      <c r="F107" s="19">
        <v>5000</v>
      </c>
      <c r="G107" s="24">
        <v>4925.18</v>
      </c>
      <c r="H107" s="24">
        <v>0.06</v>
      </c>
      <c r="I107" s="31">
        <v>8.4280000000000008</v>
      </c>
      <c r="J107" s="31"/>
      <c r="K107" s="35" t="s">
        <v>695</v>
      </c>
    </row>
    <row r="108" spans="2:11" x14ac:dyDescent="0.35">
      <c r="B108" s="8" t="s">
        <v>801</v>
      </c>
      <c r="C108" s="60" t="s">
        <v>766</v>
      </c>
      <c r="D108" s="54" t="s">
        <v>802</v>
      </c>
      <c r="E108" s="6" t="s">
        <v>706</v>
      </c>
      <c r="F108" s="19">
        <v>5000</v>
      </c>
      <c r="G108" s="24">
        <v>4908.5</v>
      </c>
      <c r="H108" s="24">
        <v>0.06</v>
      </c>
      <c r="I108" s="31">
        <v>8.3674999999999997</v>
      </c>
      <c r="J108" s="31"/>
      <c r="K108" s="35" t="s">
        <v>695</v>
      </c>
    </row>
    <row r="109" spans="2:11" x14ac:dyDescent="0.35">
      <c r="B109" s="8" t="s">
        <v>803</v>
      </c>
      <c r="C109" s="60" t="s">
        <v>750</v>
      </c>
      <c r="D109" s="54" t="s">
        <v>804</v>
      </c>
      <c r="E109" s="6" t="s">
        <v>718</v>
      </c>
      <c r="F109" s="19">
        <v>45</v>
      </c>
      <c r="G109" s="24">
        <v>4489.6099999999997</v>
      </c>
      <c r="H109" s="24">
        <v>0.05</v>
      </c>
      <c r="I109" s="31">
        <v>7.9767999999999999</v>
      </c>
      <c r="J109" s="31"/>
      <c r="K109" s="35"/>
    </row>
    <row r="110" spans="2:11" x14ac:dyDescent="0.35">
      <c r="B110" s="8" t="s">
        <v>805</v>
      </c>
      <c r="C110" s="60" t="s">
        <v>251</v>
      </c>
      <c r="D110" s="54" t="s">
        <v>806</v>
      </c>
      <c r="E110" s="6" t="s">
        <v>718</v>
      </c>
      <c r="F110" s="19">
        <v>4000</v>
      </c>
      <c r="G110" s="24">
        <v>4020.72</v>
      </c>
      <c r="H110" s="24">
        <v>0.05</v>
      </c>
      <c r="I110" s="31">
        <v>8.3649000000000004</v>
      </c>
      <c r="J110" s="31"/>
      <c r="K110" s="35" t="s">
        <v>695</v>
      </c>
    </row>
    <row r="111" spans="2:11" x14ac:dyDescent="0.35">
      <c r="B111" s="8" t="s">
        <v>807</v>
      </c>
      <c r="C111" s="60" t="s">
        <v>251</v>
      </c>
      <c r="D111" s="54" t="s">
        <v>808</v>
      </c>
      <c r="E111" s="6" t="s">
        <v>718</v>
      </c>
      <c r="F111" s="19">
        <v>3000</v>
      </c>
      <c r="G111" s="24">
        <v>3009.88</v>
      </c>
      <c r="H111" s="24">
        <v>0.03</v>
      </c>
      <c r="I111" s="31">
        <v>8.0649999999999995</v>
      </c>
      <c r="J111" s="31"/>
      <c r="K111" s="35" t="s">
        <v>695</v>
      </c>
    </row>
    <row r="112" spans="2:11" x14ac:dyDescent="0.35">
      <c r="B112" s="8" t="s">
        <v>809</v>
      </c>
      <c r="C112" s="60" t="s">
        <v>766</v>
      </c>
      <c r="D112" s="54" t="s">
        <v>810</v>
      </c>
      <c r="E112" s="6" t="s">
        <v>706</v>
      </c>
      <c r="F112" s="19">
        <v>2500</v>
      </c>
      <c r="G112" s="24">
        <v>2517.96</v>
      </c>
      <c r="H112" s="24">
        <v>0.03</v>
      </c>
      <c r="I112" s="31">
        <v>8.3458000000000006</v>
      </c>
      <c r="J112" s="31"/>
      <c r="K112" s="35" t="s">
        <v>695</v>
      </c>
    </row>
    <row r="113" spans="2:11" x14ac:dyDescent="0.35">
      <c r="B113" s="8" t="s">
        <v>811</v>
      </c>
      <c r="C113" s="60" t="s">
        <v>52</v>
      </c>
      <c r="D113" s="54" t="s">
        <v>812</v>
      </c>
      <c r="E113" s="6" t="s">
        <v>706</v>
      </c>
      <c r="F113" s="19">
        <v>2229</v>
      </c>
      <c r="G113" s="24">
        <v>2212.14</v>
      </c>
      <c r="H113" s="24">
        <v>0.03</v>
      </c>
      <c r="I113" s="31">
        <v>7.6920999999999999</v>
      </c>
      <c r="J113" s="31"/>
      <c r="K113" s="35" t="s">
        <v>695</v>
      </c>
    </row>
    <row r="114" spans="2:11" x14ac:dyDescent="0.35">
      <c r="B114" s="8" t="s">
        <v>813</v>
      </c>
      <c r="C114" s="60" t="s">
        <v>468</v>
      </c>
      <c r="D114" s="54" t="s">
        <v>814</v>
      </c>
      <c r="E114" s="6" t="s">
        <v>718</v>
      </c>
      <c r="F114" s="19">
        <v>1500</v>
      </c>
      <c r="G114" s="24">
        <v>1489.41</v>
      </c>
      <c r="H114" s="24">
        <v>0.02</v>
      </c>
      <c r="I114" s="31">
        <v>8.68</v>
      </c>
      <c r="J114" s="31"/>
      <c r="K114" s="35"/>
    </row>
    <row r="115" spans="2:11" x14ac:dyDescent="0.35">
      <c r="B115" s="8" t="s">
        <v>815</v>
      </c>
      <c r="C115" s="60" t="s">
        <v>816</v>
      </c>
      <c r="D115" s="54" t="s">
        <v>817</v>
      </c>
      <c r="E115" s="6" t="s">
        <v>694</v>
      </c>
      <c r="F115" s="19">
        <v>14</v>
      </c>
      <c r="G115" s="24">
        <v>1413.22</v>
      </c>
      <c r="H115" s="24">
        <v>0.02</v>
      </c>
      <c r="I115" s="31">
        <v>7.6818999999999997</v>
      </c>
      <c r="J115" s="31"/>
      <c r="K115" s="35" t="s">
        <v>695</v>
      </c>
    </row>
    <row r="116" spans="2:11" x14ac:dyDescent="0.35">
      <c r="B116" s="8" t="s">
        <v>818</v>
      </c>
      <c r="C116" s="60" t="s">
        <v>785</v>
      </c>
      <c r="D116" s="54" t="s">
        <v>819</v>
      </c>
      <c r="E116" s="6" t="s">
        <v>706</v>
      </c>
      <c r="F116" s="19">
        <v>1000</v>
      </c>
      <c r="G116" s="24">
        <v>1001.24</v>
      </c>
      <c r="H116" s="24">
        <v>0.01</v>
      </c>
      <c r="I116" s="31">
        <v>7.0750000000000002</v>
      </c>
      <c r="J116" s="31"/>
      <c r="K116" s="35" t="s">
        <v>695</v>
      </c>
    </row>
    <row r="117" spans="2:11" x14ac:dyDescent="0.35">
      <c r="C117" s="58" t="s">
        <v>194</v>
      </c>
      <c r="D117" s="54"/>
      <c r="E117" s="6"/>
      <c r="F117" s="19"/>
      <c r="G117" s="25">
        <v>1095377.4099999999</v>
      </c>
      <c r="H117" s="25">
        <v>12.75</v>
      </c>
      <c r="I117" s="31"/>
      <c r="J117" s="31"/>
      <c r="K117" s="35"/>
    </row>
    <row r="118" spans="2:11" x14ac:dyDescent="0.35">
      <c r="C118" s="57"/>
      <c r="D118" s="54"/>
      <c r="E118" s="6"/>
      <c r="F118" s="19"/>
      <c r="G118" s="24"/>
      <c r="H118" s="24"/>
      <c r="I118" s="31"/>
      <c r="J118" s="31"/>
      <c r="K118" s="35"/>
    </row>
    <row r="119" spans="2:11" x14ac:dyDescent="0.35">
      <c r="C119" s="59" t="s">
        <v>820</v>
      </c>
      <c r="D119" s="54"/>
      <c r="E119" s="6"/>
      <c r="F119" s="19"/>
      <c r="G119" s="24"/>
      <c r="H119" s="24"/>
      <c r="I119" s="31"/>
      <c r="J119" s="31"/>
      <c r="K119" s="35"/>
    </row>
    <row r="120" spans="2:11" x14ac:dyDescent="0.35">
      <c r="B120" s="8" t="s">
        <v>821</v>
      </c>
      <c r="C120" s="60" t="s">
        <v>822</v>
      </c>
      <c r="D120" s="54" t="s">
        <v>823</v>
      </c>
      <c r="E120" s="6" t="s">
        <v>694</v>
      </c>
      <c r="F120" s="19">
        <v>87500</v>
      </c>
      <c r="G120" s="24">
        <v>91027.91</v>
      </c>
      <c r="H120" s="24">
        <v>1.06</v>
      </c>
      <c r="I120" s="31">
        <v>8.9745000000000008</v>
      </c>
      <c r="J120" s="31"/>
      <c r="K120" s="35"/>
    </row>
    <row r="121" spans="2:11" x14ac:dyDescent="0.35">
      <c r="B121" s="8" t="s">
        <v>824</v>
      </c>
      <c r="C121" s="60" t="s">
        <v>825</v>
      </c>
      <c r="D121" s="54" t="s">
        <v>826</v>
      </c>
      <c r="E121" s="6" t="s">
        <v>694</v>
      </c>
      <c r="F121" s="19">
        <v>65000</v>
      </c>
      <c r="G121" s="24">
        <v>70143.320000000007</v>
      </c>
      <c r="H121" s="24">
        <v>0.81</v>
      </c>
      <c r="I121" s="31">
        <v>8.82</v>
      </c>
      <c r="J121" s="31"/>
      <c r="K121" s="35" t="s">
        <v>695</v>
      </c>
    </row>
    <row r="122" spans="2:11" x14ac:dyDescent="0.35">
      <c r="B122" s="8" t="s">
        <v>827</v>
      </c>
      <c r="C122" s="60" t="s">
        <v>828</v>
      </c>
      <c r="D122" s="54" t="s">
        <v>829</v>
      </c>
      <c r="E122" s="6" t="s">
        <v>740</v>
      </c>
      <c r="F122" s="19">
        <v>30000</v>
      </c>
      <c r="G122" s="24">
        <v>15479.22</v>
      </c>
      <c r="H122" s="24">
        <v>0.18</v>
      </c>
      <c r="I122" s="31">
        <v>8.266</v>
      </c>
      <c r="J122" s="31"/>
      <c r="K122" s="35" t="s">
        <v>695</v>
      </c>
    </row>
    <row r="123" spans="2:11" x14ac:dyDescent="0.35">
      <c r="C123" s="58" t="s">
        <v>194</v>
      </c>
      <c r="D123" s="54"/>
      <c r="E123" s="6"/>
      <c r="F123" s="19"/>
      <c r="G123" s="25">
        <v>176650.45</v>
      </c>
      <c r="H123" s="25">
        <v>2.0499999999999998</v>
      </c>
      <c r="I123" s="31"/>
      <c r="J123" s="31"/>
      <c r="K123" s="35"/>
    </row>
    <row r="124" spans="2:11" x14ac:dyDescent="0.35">
      <c r="C124" s="57"/>
      <c r="D124" s="54"/>
      <c r="E124" s="6"/>
      <c r="F124" s="19"/>
      <c r="G124" s="24"/>
      <c r="H124" s="24"/>
      <c r="I124" s="31"/>
      <c r="J124" s="31"/>
      <c r="K124" s="35"/>
    </row>
    <row r="125" spans="2:11" x14ac:dyDescent="0.35">
      <c r="C125" s="58" t="s">
        <v>7</v>
      </c>
      <c r="D125" s="54"/>
      <c r="E125" s="6"/>
      <c r="F125" s="19"/>
      <c r="G125" s="24" t="s">
        <v>2</v>
      </c>
      <c r="H125" s="24" t="s">
        <v>2</v>
      </c>
      <c r="I125" s="31"/>
      <c r="J125" s="31"/>
      <c r="K125" s="35"/>
    </row>
    <row r="126" spans="2:11" x14ac:dyDescent="0.35">
      <c r="C126" s="57"/>
      <c r="D126" s="54"/>
      <c r="E126" s="6"/>
      <c r="F126" s="19"/>
      <c r="G126" s="24"/>
      <c r="H126" s="24"/>
      <c r="I126" s="31"/>
      <c r="J126" s="31"/>
      <c r="K126" s="35"/>
    </row>
    <row r="127" spans="2:11" x14ac:dyDescent="0.35">
      <c r="C127" s="59" t="s">
        <v>8</v>
      </c>
      <c r="D127" s="54"/>
      <c r="E127" s="6"/>
      <c r="F127" s="19"/>
      <c r="G127" s="24"/>
      <c r="H127" s="24"/>
      <c r="I127" s="31"/>
      <c r="J127" s="31"/>
      <c r="K127" s="35"/>
    </row>
    <row r="128" spans="2:11" x14ac:dyDescent="0.35">
      <c r="B128" s="8" t="s">
        <v>830</v>
      </c>
      <c r="C128" s="60" t="s">
        <v>4749</v>
      </c>
      <c r="D128" s="54" t="s">
        <v>831</v>
      </c>
      <c r="E128" s="6" t="s">
        <v>832</v>
      </c>
      <c r="F128" s="19">
        <v>300</v>
      </c>
      <c r="G128" s="24">
        <v>15197.67</v>
      </c>
      <c r="H128" s="24">
        <v>0.18</v>
      </c>
      <c r="I128" s="31">
        <v>8.5050000000000008</v>
      </c>
      <c r="J128" s="31"/>
      <c r="K128" s="35" t="s">
        <v>695</v>
      </c>
    </row>
    <row r="129" spans="2:11" x14ac:dyDescent="0.35">
      <c r="C129" s="58" t="s">
        <v>194</v>
      </c>
      <c r="D129" s="54"/>
      <c r="E129" s="6"/>
      <c r="F129" s="19"/>
      <c r="G129" s="25">
        <v>15197.67</v>
      </c>
      <c r="H129" s="25">
        <v>0.18</v>
      </c>
      <c r="I129" s="31"/>
      <c r="J129" s="31"/>
      <c r="K129" s="35"/>
    </row>
    <row r="130" spans="2:11" x14ac:dyDescent="0.35">
      <c r="C130" s="57"/>
      <c r="D130" s="54"/>
      <c r="E130" s="6"/>
      <c r="F130" s="19"/>
      <c r="G130" s="24"/>
      <c r="H130" s="24"/>
      <c r="I130" s="31"/>
      <c r="J130" s="31"/>
      <c r="K130" s="35"/>
    </row>
    <row r="131" spans="2:11" x14ac:dyDescent="0.35">
      <c r="C131" s="59" t="s">
        <v>9</v>
      </c>
      <c r="D131" s="54"/>
      <c r="E131" s="6"/>
      <c r="F131" s="19"/>
      <c r="G131" s="24"/>
      <c r="H131" s="24"/>
      <c r="I131" s="31"/>
      <c r="J131" s="31"/>
      <c r="K131" s="35"/>
    </row>
    <row r="132" spans="2:11" x14ac:dyDescent="0.35">
      <c r="B132" s="8" t="s">
        <v>833</v>
      </c>
      <c r="C132" s="60" t="s">
        <v>834</v>
      </c>
      <c r="D132" s="54" t="s">
        <v>835</v>
      </c>
      <c r="E132" s="6" t="s">
        <v>205</v>
      </c>
      <c r="F132" s="19">
        <v>215500000</v>
      </c>
      <c r="G132" s="24">
        <v>211967.52</v>
      </c>
      <c r="H132" s="24">
        <v>2.46</v>
      </c>
      <c r="I132" s="31">
        <v>7.3062956330000004</v>
      </c>
      <c r="J132" s="31"/>
      <c r="K132" s="35"/>
    </row>
    <row r="133" spans="2:11" x14ac:dyDescent="0.35">
      <c r="B133" s="8" t="s">
        <v>836</v>
      </c>
      <c r="C133" s="60" t="s">
        <v>837</v>
      </c>
      <c r="D133" s="54" t="s">
        <v>838</v>
      </c>
      <c r="E133" s="6" t="s">
        <v>205</v>
      </c>
      <c r="F133" s="19">
        <v>250000</v>
      </c>
      <c r="G133" s="24">
        <v>250.4</v>
      </c>
      <c r="H133" s="24" t="s">
        <v>4704</v>
      </c>
      <c r="I133" s="31">
        <v>6.8420976189999996</v>
      </c>
      <c r="J133" s="31"/>
      <c r="K133" s="35"/>
    </row>
    <row r="134" spans="2:11" x14ac:dyDescent="0.35">
      <c r="B134" s="8" t="s">
        <v>839</v>
      </c>
      <c r="C134" s="60" t="s">
        <v>840</v>
      </c>
      <c r="D134" s="54" t="s">
        <v>841</v>
      </c>
      <c r="E134" s="6" t="s">
        <v>205</v>
      </c>
      <c r="F134" s="19">
        <v>150000</v>
      </c>
      <c r="G134" s="24">
        <v>145.25</v>
      </c>
      <c r="H134" s="24" t="s">
        <v>4704</v>
      </c>
      <c r="I134" s="31">
        <v>7.0041143589999999</v>
      </c>
      <c r="J134" s="31"/>
      <c r="K134" s="35"/>
    </row>
    <row r="135" spans="2:11" x14ac:dyDescent="0.35">
      <c r="C135" s="58" t="s">
        <v>194</v>
      </c>
      <c r="D135" s="54"/>
      <c r="E135" s="6"/>
      <c r="F135" s="19"/>
      <c r="G135" s="25">
        <v>212363.17</v>
      </c>
      <c r="H135" s="25">
        <v>2.46</v>
      </c>
      <c r="I135" s="31"/>
      <c r="J135" s="31"/>
      <c r="K135" s="35"/>
    </row>
    <row r="136" spans="2:11" x14ac:dyDescent="0.35">
      <c r="C136" s="57"/>
      <c r="D136" s="54"/>
      <c r="E136" s="6"/>
      <c r="F136" s="19"/>
      <c r="G136" s="24"/>
      <c r="H136" s="24"/>
      <c r="I136" s="31"/>
      <c r="J136" s="31"/>
      <c r="K136" s="35"/>
    </row>
    <row r="137" spans="2:11" x14ac:dyDescent="0.35">
      <c r="C137" s="59" t="s">
        <v>10</v>
      </c>
      <c r="D137" s="54"/>
      <c r="E137" s="6"/>
      <c r="F137" s="19"/>
      <c r="G137" s="24"/>
      <c r="H137" s="24"/>
      <c r="I137" s="31"/>
      <c r="J137" s="31"/>
      <c r="K137" s="35"/>
    </row>
    <row r="138" spans="2:11" x14ac:dyDescent="0.35">
      <c r="B138" s="8" t="s">
        <v>842</v>
      </c>
      <c r="C138" s="60" t="s">
        <v>843</v>
      </c>
      <c r="D138" s="54" t="s">
        <v>844</v>
      </c>
      <c r="E138" s="6" t="s">
        <v>205</v>
      </c>
      <c r="F138" s="19">
        <v>25000000</v>
      </c>
      <c r="G138" s="24">
        <v>23769.4</v>
      </c>
      <c r="H138" s="24">
        <v>0.28000000000000003</v>
      </c>
      <c r="I138" s="31">
        <v>8.1132061249999996</v>
      </c>
      <c r="J138" s="31"/>
      <c r="K138" s="35"/>
    </row>
    <row r="139" spans="2:11" x14ac:dyDescent="0.35">
      <c r="B139" s="8" t="s">
        <v>845</v>
      </c>
      <c r="C139" s="60" t="s">
        <v>846</v>
      </c>
      <c r="D139" s="54" t="s">
        <v>847</v>
      </c>
      <c r="E139" s="6" t="s">
        <v>205</v>
      </c>
      <c r="F139" s="19">
        <v>20000000</v>
      </c>
      <c r="G139" s="24">
        <v>19861.919999999998</v>
      </c>
      <c r="H139" s="24">
        <v>0.23</v>
      </c>
      <c r="I139" s="31">
        <v>7.9943615750000001</v>
      </c>
      <c r="J139" s="31"/>
      <c r="K139" s="35"/>
    </row>
    <row r="140" spans="2:11" x14ac:dyDescent="0.35">
      <c r="B140" s="8" t="s">
        <v>848</v>
      </c>
      <c r="C140" s="60" t="s">
        <v>849</v>
      </c>
      <c r="D140" s="54" t="s">
        <v>850</v>
      </c>
      <c r="E140" s="6" t="s">
        <v>205</v>
      </c>
      <c r="F140" s="19">
        <v>10500000</v>
      </c>
      <c r="G140" s="24">
        <v>10321.82</v>
      </c>
      <c r="H140" s="24">
        <v>0.12</v>
      </c>
      <c r="I140" s="31">
        <v>8.0508644749999991</v>
      </c>
      <c r="J140" s="31"/>
      <c r="K140" s="35"/>
    </row>
    <row r="141" spans="2:11" x14ac:dyDescent="0.35">
      <c r="B141" s="8" t="s">
        <v>851</v>
      </c>
      <c r="C141" s="60" t="s">
        <v>852</v>
      </c>
      <c r="D141" s="54" t="s">
        <v>853</v>
      </c>
      <c r="E141" s="6" t="s">
        <v>205</v>
      </c>
      <c r="F141" s="19">
        <v>3000000</v>
      </c>
      <c r="G141" s="24">
        <v>3032.78</v>
      </c>
      <c r="H141" s="24">
        <v>0.04</v>
      </c>
      <c r="I141" s="31">
        <v>8.1131560199999999</v>
      </c>
      <c r="J141" s="31"/>
      <c r="K141" s="35"/>
    </row>
    <row r="142" spans="2:11" x14ac:dyDescent="0.35">
      <c r="B142" s="8" t="s">
        <v>854</v>
      </c>
      <c r="C142" s="60" t="s">
        <v>855</v>
      </c>
      <c r="D142" s="54" t="s">
        <v>856</v>
      </c>
      <c r="E142" s="6" t="s">
        <v>205</v>
      </c>
      <c r="F142" s="19">
        <v>2900000</v>
      </c>
      <c r="G142" s="24">
        <v>2797.93</v>
      </c>
      <c r="H142" s="24">
        <v>0.03</v>
      </c>
      <c r="I142" s="31">
        <v>8.0767060199999996</v>
      </c>
      <c r="J142" s="31"/>
      <c r="K142" s="35"/>
    </row>
    <row r="143" spans="2:11" x14ac:dyDescent="0.35">
      <c r="B143" s="8" t="s">
        <v>857</v>
      </c>
      <c r="C143" s="60" t="s">
        <v>858</v>
      </c>
      <c r="D143" s="54" t="s">
        <v>859</v>
      </c>
      <c r="E143" s="6" t="s">
        <v>205</v>
      </c>
      <c r="F143" s="19">
        <v>500000</v>
      </c>
      <c r="G143" s="24">
        <v>497.69</v>
      </c>
      <c r="H143" s="24">
        <v>0.01</v>
      </c>
      <c r="I143" s="31">
        <v>7.4337307499999996</v>
      </c>
      <c r="J143" s="31"/>
      <c r="K143" s="35"/>
    </row>
    <row r="144" spans="2:11" x14ac:dyDescent="0.35">
      <c r="B144" s="8" t="s">
        <v>860</v>
      </c>
      <c r="C144" s="60" t="s">
        <v>861</v>
      </c>
      <c r="D144" s="54" t="s">
        <v>862</v>
      </c>
      <c r="E144" s="6" t="s">
        <v>205</v>
      </c>
      <c r="F144" s="19">
        <v>450000</v>
      </c>
      <c r="G144" s="24">
        <v>449.21</v>
      </c>
      <c r="H144" s="24">
        <v>0.01</v>
      </c>
      <c r="I144" s="31">
        <v>7.4816569050000004</v>
      </c>
      <c r="J144" s="31"/>
      <c r="K144" s="35"/>
    </row>
    <row r="145" spans="1:11" x14ac:dyDescent="0.35">
      <c r="C145" s="58" t="s">
        <v>194</v>
      </c>
      <c r="D145" s="54"/>
      <c r="E145" s="6"/>
      <c r="F145" s="19"/>
      <c r="G145" s="25">
        <v>60730.75</v>
      </c>
      <c r="H145" s="25">
        <v>0.72</v>
      </c>
      <c r="I145" s="31"/>
      <c r="J145" s="31"/>
      <c r="K145" s="35"/>
    </row>
    <row r="146" spans="1:11" x14ac:dyDescent="0.35">
      <c r="C146" s="57"/>
      <c r="D146" s="54"/>
      <c r="E146" s="6"/>
      <c r="F146" s="19"/>
      <c r="G146" s="24"/>
      <c r="H146" s="24"/>
      <c r="I146" s="31"/>
      <c r="J146" s="31"/>
      <c r="K146" s="35"/>
    </row>
    <row r="147" spans="1:11" x14ac:dyDescent="0.35">
      <c r="C147" s="58" t="s">
        <v>11</v>
      </c>
      <c r="D147" s="54"/>
      <c r="E147" s="6"/>
      <c r="F147" s="19"/>
      <c r="G147" s="24" t="s">
        <v>2</v>
      </c>
      <c r="H147" s="24" t="s">
        <v>2</v>
      </c>
      <c r="I147" s="31"/>
      <c r="J147" s="31"/>
      <c r="K147" s="35"/>
    </row>
    <row r="148" spans="1:11" x14ac:dyDescent="0.35">
      <c r="C148" s="57"/>
      <c r="D148" s="54"/>
      <c r="E148" s="6"/>
      <c r="F148" s="19"/>
      <c r="G148" s="24"/>
      <c r="H148" s="24"/>
      <c r="I148" s="31"/>
      <c r="J148" s="31"/>
      <c r="K148" s="35"/>
    </row>
    <row r="149" spans="1:11" x14ac:dyDescent="0.35">
      <c r="A149" s="10"/>
      <c r="B149" s="28"/>
      <c r="C149" s="58" t="s">
        <v>13</v>
      </c>
      <c r="D149" s="54"/>
      <c r="E149" s="6"/>
      <c r="F149" s="19"/>
      <c r="G149" s="24"/>
      <c r="H149" s="24"/>
      <c r="I149" s="31"/>
      <c r="J149" s="31"/>
      <c r="K149" s="35"/>
    </row>
    <row r="150" spans="1:11" x14ac:dyDescent="0.35">
      <c r="C150" s="59" t="s">
        <v>14</v>
      </c>
      <c r="D150" s="54"/>
      <c r="E150" s="6"/>
      <c r="F150" s="19"/>
      <c r="G150" s="24"/>
      <c r="H150" s="24"/>
      <c r="I150" s="31"/>
      <c r="J150" s="31"/>
      <c r="K150" s="35"/>
    </row>
    <row r="151" spans="1:11" x14ac:dyDescent="0.35">
      <c r="B151" s="8" t="s">
        <v>863</v>
      </c>
      <c r="C151" s="60" t="s">
        <v>864</v>
      </c>
      <c r="D151" s="54" t="s">
        <v>865</v>
      </c>
      <c r="E151" s="6" t="s">
        <v>866</v>
      </c>
      <c r="F151" s="19">
        <v>10000</v>
      </c>
      <c r="G151" s="24">
        <v>49963.95</v>
      </c>
      <c r="H151" s="24">
        <v>0.57999999999999996</v>
      </c>
      <c r="I151" s="31">
        <v>6.5838999999999999</v>
      </c>
      <c r="J151" s="31"/>
      <c r="K151" s="35" t="s">
        <v>695</v>
      </c>
    </row>
    <row r="152" spans="1:11" x14ac:dyDescent="0.35">
      <c r="B152" s="8" t="s">
        <v>867</v>
      </c>
      <c r="C152" s="60" t="s">
        <v>4755</v>
      </c>
      <c r="D152" s="54" t="s">
        <v>868</v>
      </c>
      <c r="E152" s="6" t="s">
        <v>866</v>
      </c>
      <c r="F152" s="19">
        <v>10000</v>
      </c>
      <c r="G152" s="24">
        <v>49395.05</v>
      </c>
      <c r="H152" s="24">
        <v>0.56999999999999995</v>
      </c>
      <c r="I152" s="31">
        <v>7.21</v>
      </c>
      <c r="J152" s="31"/>
      <c r="K152" s="35" t="s">
        <v>695</v>
      </c>
    </row>
    <row r="153" spans="1:11" x14ac:dyDescent="0.35">
      <c r="C153" s="58" t="s">
        <v>194</v>
      </c>
      <c r="D153" s="54"/>
      <c r="E153" s="6"/>
      <c r="F153" s="19"/>
      <c r="G153" s="25">
        <v>99359</v>
      </c>
      <c r="H153" s="25">
        <v>1.1499999999999999</v>
      </c>
      <c r="I153" s="31"/>
      <c r="J153" s="31"/>
      <c r="K153" s="35"/>
    </row>
    <row r="154" spans="1:11" x14ac:dyDescent="0.35">
      <c r="C154" s="57"/>
      <c r="D154" s="54"/>
      <c r="E154" s="6"/>
      <c r="F154" s="19"/>
      <c r="G154" s="24"/>
      <c r="H154" s="24"/>
      <c r="I154" s="31"/>
      <c r="J154" s="31"/>
      <c r="K154" s="35"/>
    </row>
    <row r="155" spans="1:11" x14ac:dyDescent="0.35">
      <c r="C155" s="59" t="s">
        <v>15</v>
      </c>
      <c r="D155" s="54"/>
      <c r="E155" s="6"/>
      <c r="F155" s="19"/>
      <c r="G155" s="24"/>
      <c r="H155" s="24"/>
      <c r="I155" s="31"/>
      <c r="J155" s="31"/>
      <c r="K155" s="35"/>
    </row>
    <row r="156" spans="1:11" x14ac:dyDescent="0.35">
      <c r="B156" s="8" t="s">
        <v>869</v>
      </c>
      <c r="C156" s="60" t="s">
        <v>870</v>
      </c>
      <c r="D156" s="54" t="s">
        <v>871</v>
      </c>
      <c r="E156" s="6" t="s">
        <v>872</v>
      </c>
      <c r="F156" s="19">
        <v>8000</v>
      </c>
      <c r="G156" s="24">
        <v>39401.519999999997</v>
      </c>
      <c r="H156" s="24">
        <v>0.46</v>
      </c>
      <c r="I156" s="31">
        <v>6.3000999999999996</v>
      </c>
      <c r="J156" s="31"/>
      <c r="K156" s="35"/>
    </row>
    <row r="157" spans="1:11" x14ac:dyDescent="0.35">
      <c r="B157" s="8" t="s">
        <v>873</v>
      </c>
      <c r="C157" s="60" t="s">
        <v>874</v>
      </c>
      <c r="D157" s="54" t="s">
        <v>875</v>
      </c>
      <c r="E157" s="6" t="s">
        <v>866</v>
      </c>
      <c r="F157" s="19">
        <v>5000</v>
      </c>
      <c r="G157" s="24">
        <v>24882.98</v>
      </c>
      <c r="H157" s="24">
        <v>0.28999999999999998</v>
      </c>
      <c r="I157" s="31">
        <v>5.9197634499999996</v>
      </c>
      <c r="J157" s="31"/>
      <c r="K157" s="35" t="s">
        <v>695</v>
      </c>
    </row>
    <row r="158" spans="1:11" x14ac:dyDescent="0.35">
      <c r="B158" s="8" t="s">
        <v>876</v>
      </c>
      <c r="C158" s="60" t="s">
        <v>735</v>
      </c>
      <c r="D158" s="54" t="s">
        <v>877</v>
      </c>
      <c r="E158" s="6" t="s">
        <v>866</v>
      </c>
      <c r="F158" s="19">
        <v>2000</v>
      </c>
      <c r="G158" s="24">
        <v>9980.48</v>
      </c>
      <c r="H158" s="24">
        <v>0.12</v>
      </c>
      <c r="I158" s="31">
        <v>5.9489000000000001</v>
      </c>
      <c r="J158" s="31"/>
      <c r="K158" s="35" t="s">
        <v>695</v>
      </c>
    </row>
    <row r="159" spans="1:11" x14ac:dyDescent="0.35">
      <c r="B159" s="8" t="s">
        <v>878</v>
      </c>
      <c r="C159" s="60" t="s">
        <v>879</v>
      </c>
      <c r="D159" s="54" t="s">
        <v>880</v>
      </c>
      <c r="E159" s="6" t="s">
        <v>866</v>
      </c>
      <c r="F159" s="19">
        <v>2000</v>
      </c>
      <c r="G159" s="24">
        <v>9933.59</v>
      </c>
      <c r="H159" s="24">
        <v>0.12</v>
      </c>
      <c r="I159" s="31">
        <v>6.1003999999999996</v>
      </c>
      <c r="J159" s="31"/>
      <c r="K159" s="35" t="s">
        <v>695</v>
      </c>
    </row>
    <row r="160" spans="1:11" x14ac:dyDescent="0.35">
      <c r="B160" s="8" t="s">
        <v>881</v>
      </c>
      <c r="C160" s="60" t="s">
        <v>524</v>
      </c>
      <c r="D160" s="54" t="s">
        <v>882</v>
      </c>
      <c r="E160" s="6" t="s">
        <v>883</v>
      </c>
      <c r="F160" s="19">
        <v>500</v>
      </c>
      <c r="G160" s="24">
        <v>2378.9</v>
      </c>
      <c r="H160" s="24">
        <v>0.03</v>
      </c>
      <c r="I160" s="31">
        <v>7.23</v>
      </c>
      <c r="J160" s="31"/>
      <c r="K160" s="35" t="s">
        <v>695</v>
      </c>
    </row>
    <row r="161" spans="1:11" x14ac:dyDescent="0.35">
      <c r="C161" s="58" t="s">
        <v>194</v>
      </c>
      <c r="D161" s="54"/>
      <c r="E161" s="6"/>
      <c r="F161" s="19"/>
      <c r="G161" s="25">
        <v>86577.47</v>
      </c>
      <c r="H161" s="25">
        <v>1.02</v>
      </c>
      <c r="I161" s="31"/>
      <c r="J161" s="31"/>
      <c r="K161" s="35"/>
    </row>
    <row r="162" spans="1:11" x14ac:dyDescent="0.35">
      <c r="C162" s="57"/>
      <c r="D162" s="54"/>
      <c r="E162" s="6"/>
      <c r="F162" s="19"/>
      <c r="G162" s="24"/>
      <c r="H162" s="24"/>
      <c r="I162" s="31"/>
      <c r="J162" s="31"/>
      <c r="K162" s="35"/>
    </row>
    <row r="163" spans="1:11" x14ac:dyDescent="0.35">
      <c r="C163" s="59" t="s">
        <v>16</v>
      </c>
      <c r="D163" s="54"/>
      <c r="E163" s="6"/>
      <c r="F163" s="19"/>
      <c r="G163" s="24"/>
      <c r="H163" s="24"/>
      <c r="I163" s="31"/>
      <c r="J163" s="31"/>
      <c r="K163" s="35"/>
    </row>
    <row r="164" spans="1:11" x14ac:dyDescent="0.35">
      <c r="B164" s="8" t="s">
        <v>884</v>
      </c>
      <c r="C164" s="60" t="s">
        <v>885</v>
      </c>
      <c r="D164" s="54" t="s">
        <v>886</v>
      </c>
      <c r="E164" s="6" t="s">
        <v>205</v>
      </c>
      <c r="F164" s="19">
        <v>50000000</v>
      </c>
      <c r="G164" s="24">
        <v>48503.35</v>
      </c>
      <c r="H164" s="24">
        <v>0.56000000000000005</v>
      </c>
      <c r="I164" s="31">
        <v>5.9591000000000003</v>
      </c>
      <c r="J164" s="31"/>
      <c r="K164" s="35"/>
    </row>
    <row r="165" spans="1:11" x14ac:dyDescent="0.35">
      <c r="C165" s="58" t="s">
        <v>194</v>
      </c>
      <c r="D165" s="54"/>
      <c r="E165" s="6"/>
      <c r="F165" s="19"/>
      <c r="G165" s="25">
        <v>48503.35</v>
      </c>
      <c r="H165" s="25">
        <v>0.56000000000000005</v>
      </c>
      <c r="I165" s="31"/>
      <c r="J165" s="31"/>
      <c r="K165" s="35"/>
    </row>
    <row r="166" spans="1:11" x14ac:dyDescent="0.35">
      <c r="C166" s="57"/>
      <c r="D166" s="54"/>
      <c r="E166" s="6"/>
      <c r="F166" s="19"/>
      <c r="G166" s="24"/>
      <c r="H166" s="24"/>
      <c r="I166" s="31"/>
      <c r="J166" s="31"/>
      <c r="K166" s="35"/>
    </row>
    <row r="167" spans="1:11" x14ac:dyDescent="0.35">
      <c r="C167" s="58" t="s">
        <v>17</v>
      </c>
      <c r="D167" s="54"/>
      <c r="E167" s="6"/>
      <c r="F167" s="19"/>
      <c r="G167" s="24" t="s">
        <v>2</v>
      </c>
      <c r="H167" s="24" t="s">
        <v>2</v>
      </c>
      <c r="I167" s="31"/>
      <c r="J167" s="31"/>
      <c r="K167" s="35"/>
    </row>
    <row r="168" spans="1:11" x14ac:dyDescent="0.35">
      <c r="C168" s="57"/>
      <c r="D168" s="54"/>
      <c r="E168" s="6"/>
      <c r="F168" s="19"/>
      <c r="G168" s="24"/>
      <c r="H168" s="24"/>
      <c r="I168" s="31"/>
      <c r="J168" s="31"/>
      <c r="K168" s="35"/>
    </row>
    <row r="169" spans="1:11" x14ac:dyDescent="0.35">
      <c r="C169" s="58" t="s">
        <v>18</v>
      </c>
      <c r="D169" s="54"/>
      <c r="E169" s="6"/>
      <c r="F169" s="19"/>
      <c r="G169" s="24" t="s">
        <v>2</v>
      </c>
      <c r="H169" s="24" t="s">
        <v>2</v>
      </c>
      <c r="I169" s="31"/>
      <c r="J169" s="31"/>
      <c r="K169" s="35"/>
    </row>
    <row r="170" spans="1:11" x14ac:dyDescent="0.35">
      <c r="C170" s="57"/>
      <c r="D170" s="54"/>
      <c r="E170" s="6"/>
      <c r="F170" s="19"/>
      <c r="G170" s="24"/>
      <c r="H170" s="24"/>
      <c r="I170" s="31"/>
      <c r="J170" s="31"/>
      <c r="K170" s="35"/>
    </row>
    <row r="171" spans="1:11" x14ac:dyDescent="0.35">
      <c r="A171" s="10"/>
      <c r="B171" s="28"/>
      <c r="C171" s="58" t="s">
        <v>19</v>
      </c>
      <c r="D171" s="54"/>
      <c r="E171" s="6"/>
      <c r="F171" s="19"/>
      <c r="G171" s="24"/>
      <c r="H171" s="24"/>
      <c r="I171" s="31"/>
      <c r="J171" s="31"/>
      <c r="K171" s="35"/>
    </row>
    <row r="172" spans="1:11" x14ac:dyDescent="0.35">
      <c r="C172" s="59" t="s">
        <v>887</v>
      </c>
      <c r="D172" s="54"/>
      <c r="E172" s="6"/>
      <c r="F172" s="19"/>
      <c r="G172" s="24"/>
      <c r="H172" s="24"/>
      <c r="I172" s="31"/>
      <c r="J172" s="31"/>
      <c r="K172" s="35"/>
    </row>
    <row r="173" spans="1:11" x14ac:dyDescent="0.35">
      <c r="B173" s="8" t="s">
        <v>888</v>
      </c>
      <c r="C173" s="60" t="s">
        <v>828</v>
      </c>
      <c r="D173" s="54" t="s">
        <v>889</v>
      </c>
      <c r="E173" s="6" t="s">
        <v>890</v>
      </c>
      <c r="F173" s="19">
        <v>1240</v>
      </c>
      <c r="G173" s="24">
        <v>2.11</v>
      </c>
      <c r="H173" s="24" t="s">
        <v>4704</v>
      </c>
      <c r="I173" s="31"/>
      <c r="J173" s="31"/>
      <c r="K173" s="35"/>
    </row>
    <row r="174" spans="1:11" x14ac:dyDescent="0.35">
      <c r="C174" s="58" t="s">
        <v>194</v>
      </c>
      <c r="D174" s="54"/>
      <c r="E174" s="6"/>
      <c r="F174" s="19"/>
      <c r="G174" s="25">
        <v>2.11</v>
      </c>
      <c r="H174" s="25" t="s">
        <v>4704</v>
      </c>
      <c r="I174" s="31"/>
      <c r="J174" s="31"/>
      <c r="K174" s="35"/>
    </row>
    <row r="175" spans="1:11" x14ac:dyDescent="0.35">
      <c r="C175" s="57"/>
      <c r="D175" s="54"/>
      <c r="E175" s="6"/>
      <c r="F175" s="19"/>
      <c r="G175" s="24"/>
      <c r="H175" s="24"/>
      <c r="I175" s="31"/>
      <c r="J175" s="31"/>
      <c r="K175" s="35"/>
    </row>
    <row r="176" spans="1:11" x14ac:dyDescent="0.35">
      <c r="C176" s="58" t="s">
        <v>20</v>
      </c>
      <c r="D176" s="54"/>
      <c r="E176" s="6"/>
      <c r="F176" s="19"/>
      <c r="G176" s="24" t="s">
        <v>2</v>
      </c>
      <c r="H176" s="24" t="s">
        <v>2</v>
      </c>
      <c r="I176" s="31"/>
      <c r="J176" s="31"/>
      <c r="K176" s="35"/>
    </row>
    <row r="177" spans="1:54" x14ac:dyDescent="0.35">
      <c r="C177" s="57"/>
      <c r="D177" s="54"/>
      <c r="E177" s="6"/>
      <c r="F177" s="19"/>
      <c r="G177" s="24"/>
      <c r="H177" s="24"/>
      <c r="I177" s="31"/>
      <c r="J177" s="31"/>
      <c r="K177" s="35"/>
    </row>
    <row r="178" spans="1:54" x14ac:dyDescent="0.35">
      <c r="C178" s="58" t="s">
        <v>21</v>
      </c>
      <c r="D178" s="54"/>
      <c r="E178" s="6"/>
      <c r="F178" s="19"/>
      <c r="G178" s="24" t="s">
        <v>2</v>
      </c>
      <c r="H178" s="24" t="s">
        <v>2</v>
      </c>
      <c r="I178" s="31"/>
      <c r="J178" s="31"/>
      <c r="K178" s="35"/>
    </row>
    <row r="179" spans="1:54" x14ac:dyDescent="0.35">
      <c r="C179" s="57"/>
      <c r="D179" s="54"/>
      <c r="E179" s="6"/>
      <c r="F179" s="19"/>
      <c r="G179" s="24"/>
      <c r="H179" s="24"/>
      <c r="I179" s="31"/>
      <c r="J179" s="31"/>
      <c r="K179" s="35"/>
    </row>
    <row r="180" spans="1:54" x14ac:dyDescent="0.35">
      <c r="C180" s="58" t="s">
        <v>22</v>
      </c>
      <c r="D180" s="54"/>
      <c r="E180" s="6"/>
      <c r="F180" s="19"/>
      <c r="G180" s="24" t="s">
        <v>2</v>
      </c>
      <c r="H180" s="24" t="s">
        <v>2</v>
      </c>
      <c r="I180" s="31"/>
      <c r="J180" s="31"/>
      <c r="K180" s="35"/>
    </row>
    <row r="181" spans="1:54" x14ac:dyDescent="0.35">
      <c r="C181" s="57"/>
      <c r="D181" s="54"/>
      <c r="E181" s="6"/>
      <c r="F181" s="19"/>
      <c r="G181" s="24"/>
      <c r="H181" s="24"/>
      <c r="I181" s="31"/>
      <c r="J181" s="31"/>
      <c r="K181" s="35"/>
    </row>
    <row r="182" spans="1:54" x14ac:dyDescent="0.35">
      <c r="C182" s="58" t="s">
        <v>23</v>
      </c>
      <c r="D182" s="54"/>
      <c r="E182" s="6"/>
      <c r="F182" s="19"/>
      <c r="G182" s="24" t="s">
        <v>2</v>
      </c>
      <c r="H182" s="24" t="s">
        <v>2</v>
      </c>
      <c r="I182" s="31"/>
      <c r="J182" s="31"/>
      <c r="K182" s="35"/>
    </row>
    <row r="183" spans="1:54" x14ac:dyDescent="0.35">
      <c r="C183" s="57"/>
      <c r="D183" s="54"/>
      <c r="E183" s="6"/>
      <c r="F183" s="19"/>
      <c r="G183" s="24"/>
      <c r="H183" s="24"/>
      <c r="I183" s="31"/>
      <c r="J183" s="31"/>
      <c r="K183" s="35"/>
    </row>
    <row r="184" spans="1:54" x14ac:dyDescent="0.35">
      <c r="C184" s="59" t="s">
        <v>24</v>
      </c>
      <c r="D184" s="54"/>
      <c r="E184" s="6"/>
      <c r="F184" s="19"/>
      <c r="G184" s="24"/>
      <c r="H184" s="24"/>
      <c r="I184" s="31"/>
      <c r="J184" s="31"/>
      <c r="K184" s="35"/>
    </row>
    <row r="185" spans="1:54" x14ac:dyDescent="0.35">
      <c r="B185" s="8" t="s">
        <v>206</v>
      </c>
      <c r="C185" s="60" t="s">
        <v>207</v>
      </c>
      <c r="D185" s="54"/>
      <c r="E185" s="6"/>
      <c r="F185" s="19"/>
      <c r="G185" s="24">
        <v>435424.88</v>
      </c>
      <c r="H185" s="24">
        <v>5.05</v>
      </c>
      <c r="I185" s="31"/>
      <c r="J185" s="31"/>
      <c r="K185" s="35"/>
    </row>
    <row r="186" spans="1:54" x14ac:dyDescent="0.35">
      <c r="C186" s="58" t="s">
        <v>194</v>
      </c>
      <c r="D186" s="54"/>
      <c r="E186" s="6"/>
      <c r="F186" s="19"/>
      <c r="G186" s="25">
        <v>435424.88</v>
      </c>
      <c r="H186" s="25">
        <v>5.05</v>
      </c>
      <c r="I186" s="31"/>
      <c r="J186" s="31"/>
      <c r="K186" s="35"/>
    </row>
    <row r="187" spans="1:54" x14ac:dyDescent="0.35">
      <c r="C187" s="57"/>
      <c r="D187" s="54"/>
      <c r="E187" s="6"/>
      <c r="F187" s="19"/>
      <c r="G187" s="24"/>
      <c r="H187" s="24"/>
      <c r="I187" s="31"/>
      <c r="J187" s="31"/>
      <c r="K187" s="35"/>
    </row>
    <row r="188" spans="1:54" x14ac:dyDescent="0.35">
      <c r="A188" s="10"/>
      <c r="B188" s="28"/>
      <c r="C188" s="58" t="s">
        <v>25</v>
      </c>
      <c r="D188" s="54"/>
      <c r="E188" s="6"/>
      <c r="F188" s="19"/>
      <c r="G188" s="24"/>
      <c r="H188" s="24"/>
      <c r="I188" s="31"/>
      <c r="J188" s="31"/>
      <c r="K188" s="35"/>
    </row>
    <row r="189" spans="1:54" s="2" customFormat="1" ht="13.5" x14ac:dyDescent="0.35">
      <c r="A189" s="28"/>
      <c r="B189" s="28"/>
      <c r="C189" s="57" t="s">
        <v>4703</v>
      </c>
      <c r="D189" s="54"/>
      <c r="E189" s="6"/>
      <c r="F189" s="19"/>
      <c r="G189" s="24">
        <v>2742.5</v>
      </c>
      <c r="H189" s="24">
        <v>0.03</v>
      </c>
      <c r="I189" s="31"/>
      <c r="J189" s="31"/>
      <c r="K189" s="35"/>
      <c r="L189" s="3"/>
      <c r="AI189" s="3"/>
      <c r="AV189" s="3"/>
      <c r="AX189" s="3"/>
      <c r="BB189" s="3"/>
    </row>
    <row r="190" spans="1:54" x14ac:dyDescent="0.35">
      <c r="B190" s="8"/>
      <c r="C190" s="60" t="s">
        <v>208</v>
      </c>
      <c r="D190" s="54"/>
      <c r="E190" s="6"/>
      <c r="F190" s="19"/>
      <c r="G190" s="24">
        <v>30512.33</v>
      </c>
      <c r="H190" s="24">
        <v>0.27999999999999997</v>
      </c>
      <c r="I190" s="31"/>
      <c r="J190" s="31"/>
      <c r="K190" s="35"/>
    </row>
    <row r="191" spans="1:54" x14ac:dyDescent="0.35">
      <c r="C191" s="58" t="s">
        <v>194</v>
      </c>
      <c r="D191" s="54"/>
      <c r="E191" s="6"/>
      <c r="F191" s="19"/>
      <c r="G191" s="25">
        <v>33254.83</v>
      </c>
      <c r="H191" s="25">
        <v>0.31</v>
      </c>
      <c r="I191" s="31"/>
      <c r="J191" s="31"/>
      <c r="K191" s="35"/>
    </row>
    <row r="192" spans="1:54" x14ac:dyDescent="0.35">
      <c r="C192" s="57"/>
      <c r="D192" s="54"/>
      <c r="E192" s="6"/>
      <c r="F192" s="19"/>
      <c r="G192" s="24"/>
      <c r="H192" s="24"/>
      <c r="I192" s="31"/>
      <c r="J192" s="31"/>
      <c r="K192" s="35"/>
    </row>
    <row r="193" spans="3:11" x14ac:dyDescent="0.35">
      <c r="C193" s="61" t="s">
        <v>209</v>
      </c>
      <c r="D193" s="55"/>
      <c r="E193" s="5"/>
      <c r="F193" s="20"/>
      <c r="G193" s="26">
        <v>8616280.6899999995</v>
      </c>
      <c r="H193" s="26">
        <v>100</v>
      </c>
      <c r="I193" s="32"/>
      <c r="J193" s="32"/>
      <c r="K193" s="36"/>
    </row>
    <row r="195" spans="3:11" ht="15" x14ac:dyDescent="0.4">
      <c r="C195" s="50" t="s">
        <v>4380</v>
      </c>
      <c r="D195" s="50"/>
      <c r="E195" s="50"/>
      <c r="F195" s="50"/>
      <c r="G195" s="64"/>
      <c r="H195" s="64"/>
      <c r="I195" s="64"/>
      <c r="J195" s="50"/>
    </row>
    <row r="196" spans="3:11" ht="27" x14ac:dyDescent="0.35">
      <c r="C196" s="43" t="s">
        <v>4375</v>
      </c>
      <c r="D196" s="43" t="s">
        <v>4376</v>
      </c>
      <c r="E196" s="43" t="s">
        <v>4756</v>
      </c>
      <c r="F196" s="43" t="s">
        <v>4377</v>
      </c>
      <c r="G196" s="65" t="s">
        <v>34</v>
      </c>
      <c r="H196" s="66" t="s">
        <v>4757</v>
      </c>
      <c r="I196" s="65" t="s">
        <v>36</v>
      </c>
      <c r="J196" s="43" t="s">
        <v>39</v>
      </c>
    </row>
    <row r="197" spans="3:11" x14ac:dyDescent="0.35">
      <c r="C197" s="43" t="s">
        <v>4758</v>
      </c>
      <c r="D197" s="43"/>
      <c r="E197" s="43"/>
      <c r="F197" s="43"/>
      <c r="G197" s="65"/>
      <c r="H197" s="66"/>
      <c r="I197" s="65"/>
      <c r="J197" s="43"/>
    </row>
    <row r="198" spans="3:11" x14ac:dyDescent="0.35">
      <c r="C198" s="46" t="s">
        <v>4759</v>
      </c>
      <c r="D198" s="67"/>
      <c r="E198" s="67"/>
      <c r="F198" s="67"/>
      <c r="G198" s="68"/>
      <c r="H198" s="69">
        <v>25000</v>
      </c>
      <c r="I198" s="70">
        <f>H198/$G$193*100</f>
        <v>0.29014839348275689</v>
      </c>
      <c r="J198" s="43"/>
    </row>
    <row r="199" spans="3:11" x14ac:dyDescent="0.35">
      <c r="C199" s="46" t="s">
        <v>4760</v>
      </c>
      <c r="D199" s="67"/>
      <c r="E199" s="67"/>
      <c r="F199" s="67"/>
      <c r="G199" s="68"/>
      <c r="H199" s="69">
        <v>25000</v>
      </c>
      <c r="I199" s="70">
        <f>H199/$G$193*100</f>
        <v>0.29014839348275689</v>
      </c>
      <c r="J199" s="43"/>
    </row>
    <row r="200" spans="3:11" x14ac:dyDescent="0.35">
      <c r="C200" s="46" t="s">
        <v>4761</v>
      </c>
      <c r="D200" s="67"/>
      <c r="E200" s="67"/>
      <c r="F200" s="67"/>
      <c r="G200" s="68"/>
      <c r="H200" s="69">
        <v>2500</v>
      </c>
      <c r="I200" s="70">
        <f>H200/$G$193*100</f>
        <v>2.901483934827569E-2</v>
      </c>
      <c r="J200" s="43"/>
    </row>
    <row r="201" spans="3:11" x14ac:dyDescent="0.35">
      <c r="C201" s="48" t="s">
        <v>4379</v>
      </c>
      <c r="D201" s="48"/>
      <c r="E201" s="48"/>
      <c r="F201" s="48"/>
      <c r="G201" s="71"/>
      <c r="H201" s="71">
        <f>SUM(H198:H200)</f>
        <v>52500</v>
      </c>
      <c r="I201" s="71">
        <f>SUM(I198:I200)</f>
        <v>0.60931162631378943</v>
      </c>
      <c r="J201" s="48"/>
    </row>
    <row r="203" spans="3:11" x14ac:dyDescent="0.35">
      <c r="C203" s="1" t="s">
        <v>210</v>
      </c>
    </row>
    <row r="204" spans="3:11" x14ac:dyDescent="0.35">
      <c r="C204" s="37" t="s">
        <v>211</v>
      </c>
      <c r="D204" s="37"/>
      <c r="E204" s="37"/>
      <c r="F204" s="37"/>
      <c r="G204" s="37"/>
      <c r="H204" s="37"/>
      <c r="I204" s="37"/>
      <c r="J204" s="37"/>
      <c r="K204" s="37"/>
    </row>
    <row r="205" spans="3:11" x14ac:dyDescent="0.35">
      <c r="C205" s="2" t="s">
        <v>212</v>
      </c>
    </row>
    <row r="206" spans="3:11" x14ac:dyDescent="0.35">
      <c r="C206" s="2" t="s">
        <v>213</v>
      </c>
    </row>
    <row r="207" spans="3:11" ht="30" customHeight="1" x14ac:dyDescent="0.35">
      <c r="C207" s="218" t="s">
        <v>214</v>
      </c>
      <c r="D207" s="219"/>
      <c r="E207" s="219"/>
      <c r="F207" s="219"/>
      <c r="G207" s="219"/>
      <c r="H207" s="219"/>
      <c r="I207" s="219"/>
      <c r="J207" s="219"/>
      <c r="K207" s="219"/>
    </row>
    <row r="208" spans="3:11" x14ac:dyDescent="0.35">
      <c r="C208" s="2" t="s">
        <v>215</v>
      </c>
    </row>
    <row r="209" spans="1:256" ht="49.5" customHeight="1" x14ac:dyDescent="0.35">
      <c r="C209" s="222" t="s">
        <v>4808</v>
      </c>
      <c r="D209" s="222"/>
      <c r="E209" s="222"/>
      <c r="F209" s="222"/>
      <c r="G209" s="222"/>
      <c r="H209" s="222"/>
      <c r="I209" s="222"/>
      <c r="J209" s="222"/>
      <c r="K209" s="222"/>
    </row>
    <row r="211" spans="1:256" x14ac:dyDescent="0.35">
      <c r="C211" s="2" t="s">
        <v>4813</v>
      </c>
      <c r="E211" s="2" t="s">
        <v>2</v>
      </c>
    </row>
    <row r="213" spans="1:256" x14ac:dyDescent="0.35">
      <c r="C213" s="2" t="s">
        <v>4814</v>
      </c>
      <c r="E213" s="93" t="s">
        <v>4923</v>
      </c>
      <c r="F213" s="94">
        <v>0</v>
      </c>
    </row>
    <row r="215" spans="1:256" x14ac:dyDescent="0.35">
      <c r="C215" s="2" t="s">
        <v>4918</v>
      </c>
    </row>
    <row r="217" spans="1:256" x14ac:dyDescent="0.35">
      <c r="C217" s="2" t="s">
        <v>4919</v>
      </c>
    </row>
    <row r="218" spans="1:256" s="79" customFormat="1" ht="35.25" customHeight="1" x14ac:dyDescent="0.35">
      <c r="A218" s="75"/>
      <c r="B218" s="75"/>
      <c r="C218" s="80" t="s">
        <v>4820</v>
      </c>
      <c r="D218" s="84" t="s">
        <v>4821</v>
      </c>
      <c r="E218" s="84" t="s">
        <v>4822</v>
      </c>
      <c r="F218" s="76"/>
      <c r="G218" s="77"/>
      <c r="H218" s="77"/>
      <c r="I218" s="77"/>
      <c r="J218" s="77"/>
      <c r="K218" s="78"/>
      <c r="L218" s="78"/>
      <c r="M218" s="75"/>
      <c r="N218" s="75"/>
      <c r="O218" s="75"/>
      <c r="P218" s="75"/>
      <c r="Q218" s="75"/>
      <c r="R218" s="75"/>
      <c r="S218" s="75"/>
      <c r="T218" s="75"/>
      <c r="U218" s="75"/>
      <c r="V218" s="75"/>
      <c r="W218" s="75"/>
      <c r="X218" s="75"/>
      <c r="Y218" s="75"/>
      <c r="Z218" s="75"/>
      <c r="AA218" s="75"/>
      <c r="AB218" s="75"/>
      <c r="AC218" s="75"/>
      <c r="AD218" s="75"/>
      <c r="AE218" s="75"/>
      <c r="AF218" s="75"/>
      <c r="AG218" s="75"/>
      <c r="AH218" s="75"/>
      <c r="AI218" s="78"/>
      <c r="AJ218" s="75"/>
      <c r="AK218" s="75"/>
      <c r="AL218" s="75"/>
      <c r="AM218" s="75"/>
      <c r="AN218" s="75"/>
      <c r="AO218" s="75"/>
      <c r="AP218" s="75"/>
      <c r="AQ218" s="75"/>
      <c r="AR218" s="75"/>
      <c r="AS218" s="75"/>
      <c r="AT218" s="75"/>
      <c r="AU218" s="75"/>
      <c r="AV218" s="78"/>
      <c r="AW218" s="75"/>
      <c r="AX218" s="78"/>
      <c r="AY218" s="75"/>
      <c r="AZ218" s="75"/>
      <c r="BA218" s="75"/>
      <c r="BB218" s="78"/>
      <c r="BC218" s="75"/>
      <c r="BD218" s="75"/>
      <c r="BE218" s="75"/>
      <c r="BF218" s="75"/>
      <c r="BG218" s="75"/>
      <c r="BH218" s="75"/>
      <c r="BI218" s="75"/>
      <c r="BJ218" s="75"/>
      <c r="BK218" s="75"/>
      <c r="BL218" s="75"/>
      <c r="BM218" s="75"/>
      <c r="BN218" s="75"/>
      <c r="BO218" s="75"/>
      <c r="BP218" s="75"/>
      <c r="BQ218" s="75"/>
      <c r="BR218" s="75"/>
      <c r="BS218" s="75"/>
      <c r="BT218" s="75"/>
      <c r="BU218" s="75"/>
      <c r="BV218" s="75"/>
      <c r="BW218" s="75"/>
      <c r="BX218" s="75"/>
      <c r="BY218" s="75"/>
      <c r="BZ218" s="75"/>
      <c r="CA218" s="75"/>
      <c r="CB218" s="75"/>
      <c r="CC218" s="75"/>
      <c r="CD218" s="75"/>
      <c r="CE218" s="75"/>
      <c r="CF218" s="75"/>
      <c r="CG218" s="75"/>
      <c r="CH218" s="75"/>
      <c r="CI218" s="75"/>
      <c r="CJ218" s="75"/>
      <c r="CK218" s="75"/>
      <c r="CL218" s="75"/>
      <c r="CM218" s="75"/>
      <c r="CN218" s="75"/>
      <c r="CO218" s="75"/>
      <c r="CP218" s="75"/>
      <c r="CQ218" s="75"/>
      <c r="CR218" s="75"/>
      <c r="CS218" s="75"/>
      <c r="CT218" s="75"/>
      <c r="CU218" s="75"/>
      <c r="CV218" s="75"/>
      <c r="CW218" s="75"/>
      <c r="CX218" s="75"/>
      <c r="CY218" s="75"/>
      <c r="CZ218" s="75"/>
      <c r="DA218" s="75"/>
      <c r="DB218" s="75"/>
      <c r="DC218" s="75"/>
      <c r="DD218" s="75"/>
      <c r="DE218" s="75"/>
      <c r="DF218" s="75"/>
      <c r="DG218" s="75"/>
      <c r="DH218" s="75"/>
      <c r="DI218" s="75"/>
      <c r="DJ218" s="75"/>
      <c r="DK218" s="75"/>
      <c r="DL218" s="75"/>
      <c r="DM218" s="75"/>
      <c r="DN218" s="75"/>
      <c r="DO218" s="75"/>
      <c r="DP218" s="75"/>
      <c r="DQ218" s="75"/>
      <c r="DR218" s="75"/>
      <c r="DS218" s="75"/>
      <c r="DT218" s="75"/>
      <c r="DU218" s="75"/>
      <c r="DV218" s="75"/>
      <c r="DW218" s="75"/>
      <c r="DX218" s="75"/>
      <c r="DY218" s="75"/>
      <c r="DZ218" s="75"/>
      <c r="EA218" s="75"/>
      <c r="EB218" s="75"/>
      <c r="EC218" s="75"/>
      <c r="ED218" s="75"/>
      <c r="EE218" s="75"/>
      <c r="EF218" s="75"/>
      <c r="EG218" s="75"/>
      <c r="EH218" s="75"/>
      <c r="EI218" s="75"/>
      <c r="EJ218" s="75"/>
      <c r="EK218" s="75"/>
      <c r="EL218" s="75"/>
      <c r="EM218" s="75"/>
      <c r="EN218" s="75"/>
      <c r="EO218" s="75"/>
      <c r="EP218" s="75"/>
      <c r="EQ218" s="75"/>
      <c r="ER218" s="75"/>
      <c r="ES218" s="75"/>
      <c r="ET218" s="75"/>
      <c r="EU218" s="75"/>
      <c r="EV218" s="75"/>
      <c r="EW218" s="75"/>
      <c r="EX218" s="75"/>
      <c r="EY218" s="75"/>
      <c r="EZ218" s="75"/>
      <c r="FA218" s="75"/>
      <c r="FB218" s="75"/>
      <c r="FC218" s="75"/>
      <c r="FD218" s="75"/>
      <c r="FE218" s="75"/>
      <c r="FF218" s="75"/>
      <c r="FG218" s="75"/>
      <c r="FH218" s="75"/>
      <c r="FI218" s="75"/>
      <c r="FJ218" s="75"/>
      <c r="FK218" s="75"/>
      <c r="FL218" s="75"/>
      <c r="FM218" s="75"/>
      <c r="FN218" s="75"/>
      <c r="FO218" s="75"/>
      <c r="FP218" s="75"/>
      <c r="FQ218" s="75"/>
      <c r="FR218" s="75"/>
      <c r="FS218" s="75"/>
      <c r="FT218" s="75"/>
      <c r="FU218" s="75"/>
      <c r="FV218" s="75"/>
      <c r="FW218" s="75"/>
      <c r="FX218" s="75"/>
      <c r="FY218" s="75"/>
      <c r="FZ218" s="75"/>
      <c r="GA218" s="75"/>
      <c r="GB218" s="75"/>
      <c r="GC218" s="75"/>
      <c r="GD218" s="75"/>
      <c r="GE218" s="75"/>
      <c r="GF218" s="75"/>
      <c r="GG218" s="75"/>
      <c r="GH218" s="75"/>
      <c r="GI218" s="75"/>
      <c r="GJ218" s="75"/>
      <c r="GK218" s="75"/>
      <c r="GL218" s="75"/>
      <c r="GM218" s="75"/>
      <c r="GN218" s="75"/>
      <c r="GO218" s="75"/>
      <c r="GP218" s="75"/>
      <c r="GQ218" s="75"/>
      <c r="GR218" s="75"/>
      <c r="GS218" s="75"/>
      <c r="GT218" s="75"/>
      <c r="GU218" s="75"/>
      <c r="GV218" s="75"/>
      <c r="GW218" s="75"/>
      <c r="GX218" s="75"/>
      <c r="GY218" s="75"/>
      <c r="GZ218" s="75"/>
      <c r="HA218" s="75"/>
      <c r="HB218" s="75"/>
      <c r="HC218" s="75"/>
      <c r="HD218" s="75"/>
      <c r="HE218" s="75"/>
      <c r="HF218" s="75"/>
      <c r="HG218" s="75"/>
      <c r="HH218" s="75"/>
      <c r="HI218" s="75"/>
      <c r="HJ218" s="75"/>
      <c r="HK218" s="75"/>
      <c r="HL218" s="75"/>
      <c r="HM218" s="75"/>
      <c r="HN218" s="75"/>
      <c r="HO218" s="75"/>
      <c r="HP218" s="75"/>
      <c r="HQ218" s="75"/>
      <c r="HR218" s="75"/>
      <c r="HS218" s="75"/>
      <c r="HT218" s="75"/>
      <c r="HU218" s="75"/>
      <c r="HV218" s="75"/>
      <c r="HW218" s="75"/>
      <c r="HX218" s="75"/>
      <c r="HY218" s="75"/>
      <c r="HZ218" s="75"/>
      <c r="IA218" s="75"/>
      <c r="IB218" s="75"/>
      <c r="IC218" s="75"/>
      <c r="ID218" s="75"/>
      <c r="IE218" s="75"/>
      <c r="IF218" s="75"/>
      <c r="IG218" s="75"/>
      <c r="IH218" s="75"/>
      <c r="II218" s="75"/>
      <c r="IJ218" s="75"/>
      <c r="IK218" s="75"/>
      <c r="IL218" s="75"/>
      <c r="IM218" s="75"/>
      <c r="IN218" s="75"/>
      <c r="IO218" s="75"/>
      <c r="IP218" s="75"/>
      <c r="IQ218" s="75"/>
      <c r="IR218" s="75"/>
      <c r="IS218" s="75"/>
      <c r="IT218" s="75"/>
      <c r="IU218" s="75"/>
      <c r="IV218" s="75"/>
    </row>
    <row r="219" spans="1:256" s="79" customFormat="1" x14ac:dyDescent="0.35">
      <c r="A219" s="75"/>
      <c r="B219" s="75"/>
      <c r="C219" s="82" t="s">
        <v>4823</v>
      </c>
      <c r="D219" s="85">
        <v>67.399199999999993</v>
      </c>
      <c r="E219" s="85">
        <v>64.785700000000006</v>
      </c>
      <c r="F219" s="76"/>
      <c r="G219" s="77"/>
      <c r="H219" s="77"/>
      <c r="I219" s="77"/>
      <c r="J219" s="77"/>
      <c r="K219" s="78"/>
      <c r="L219" s="78"/>
      <c r="M219" s="75"/>
      <c r="N219" s="75"/>
      <c r="O219" s="75"/>
      <c r="P219" s="75"/>
      <c r="Q219" s="75"/>
      <c r="R219" s="75"/>
      <c r="S219" s="75"/>
      <c r="T219" s="75"/>
      <c r="U219" s="75"/>
      <c r="V219" s="75"/>
      <c r="W219" s="75"/>
      <c r="X219" s="75"/>
      <c r="Y219" s="75"/>
      <c r="Z219" s="75"/>
      <c r="AA219" s="75"/>
      <c r="AB219" s="75"/>
      <c r="AC219" s="75"/>
      <c r="AD219" s="75"/>
      <c r="AE219" s="75"/>
      <c r="AF219" s="75"/>
      <c r="AG219" s="75"/>
      <c r="AH219" s="75"/>
      <c r="AI219" s="78"/>
      <c r="AJ219" s="75"/>
      <c r="AK219" s="75"/>
      <c r="AL219" s="75"/>
      <c r="AM219" s="75"/>
      <c r="AN219" s="75"/>
      <c r="AO219" s="75"/>
      <c r="AP219" s="75"/>
      <c r="AQ219" s="75"/>
      <c r="AR219" s="75"/>
      <c r="AS219" s="75"/>
      <c r="AT219" s="75"/>
      <c r="AU219" s="75"/>
      <c r="AV219" s="78"/>
      <c r="AW219" s="75"/>
      <c r="AX219" s="78"/>
      <c r="AY219" s="75"/>
      <c r="AZ219" s="75"/>
      <c r="BA219" s="75"/>
      <c r="BB219" s="78"/>
      <c r="BC219" s="75"/>
      <c r="BD219" s="75"/>
      <c r="BE219" s="75"/>
      <c r="BF219" s="75"/>
      <c r="BG219" s="75"/>
      <c r="BH219" s="75"/>
      <c r="BI219" s="75"/>
      <c r="BJ219" s="75"/>
      <c r="BK219" s="75"/>
      <c r="BL219" s="75"/>
      <c r="BM219" s="75"/>
      <c r="BN219" s="75"/>
      <c r="BO219" s="75"/>
      <c r="BP219" s="75"/>
      <c r="BQ219" s="75"/>
      <c r="BR219" s="75"/>
      <c r="BS219" s="75"/>
      <c r="BT219" s="75"/>
      <c r="BU219" s="75"/>
      <c r="BV219" s="75"/>
      <c r="BW219" s="75"/>
      <c r="BX219" s="75"/>
      <c r="BY219" s="75"/>
      <c r="BZ219" s="75"/>
      <c r="CA219" s="75"/>
      <c r="CB219" s="75"/>
      <c r="CC219" s="75"/>
      <c r="CD219" s="75"/>
      <c r="CE219" s="75"/>
      <c r="CF219" s="75"/>
      <c r="CG219" s="75"/>
      <c r="CH219" s="75"/>
      <c r="CI219" s="75"/>
      <c r="CJ219" s="75"/>
      <c r="CK219" s="75"/>
      <c r="CL219" s="75"/>
      <c r="CM219" s="75"/>
      <c r="CN219" s="75"/>
      <c r="CO219" s="75"/>
      <c r="CP219" s="75"/>
      <c r="CQ219" s="75"/>
      <c r="CR219" s="75"/>
      <c r="CS219" s="75"/>
      <c r="CT219" s="75"/>
      <c r="CU219" s="75"/>
      <c r="CV219" s="75"/>
      <c r="CW219" s="75"/>
      <c r="CX219" s="75"/>
      <c r="CY219" s="75"/>
      <c r="CZ219" s="75"/>
      <c r="DA219" s="75"/>
      <c r="DB219" s="75"/>
      <c r="DC219" s="75"/>
      <c r="DD219" s="75"/>
      <c r="DE219" s="75"/>
      <c r="DF219" s="75"/>
      <c r="DG219" s="75"/>
      <c r="DH219" s="75"/>
      <c r="DI219" s="75"/>
      <c r="DJ219" s="75"/>
      <c r="DK219" s="75"/>
      <c r="DL219" s="75"/>
      <c r="DM219" s="75"/>
      <c r="DN219" s="75"/>
      <c r="DO219" s="75"/>
      <c r="DP219" s="75"/>
      <c r="DQ219" s="75"/>
      <c r="DR219" s="75"/>
      <c r="DS219" s="75"/>
      <c r="DT219" s="75"/>
      <c r="DU219" s="75"/>
      <c r="DV219" s="75"/>
      <c r="DW219" s="75"/>
      <c r="DX219" s="75"/>
      <c r="DY219" s="75"/>
      <c r="DZ219" s="75"/>
      <c r="EA219" s="75"/>
      <c r="EB219" s="75"/>
      <c r="EC219" s="75"/>
      <c r="ED219" s="75"/>
      <c r="EE219" s="75"/>
      <c r="EF219" s="75"/>
      <c r="EG219" s="75"/>
      <c r="EH219" s="75"/>
      <c r="EI219" s="75"/>
      <c r="EJ219" s="75"/>
      <c r="EK219" s="75"/>
      <c r="EL219" s="75"/>
      <c r="EM219" s="75"/>
      <c r="EN219" s="75"/>
      <c r="EO219" s="75"/>
      <c r="EP219" s="75"/>
      <c r="EQ219" s="75"/>
      <c r="ER219" s="75"/>
      <c r="ES219" s="75"/>
      <c r="ET219" s="75"/>
      <c r="EU219" s="75"/>
      <c r="EV219" s="75"/>
      <c r="EW219" s="75"/>
      <c r="EX219" s="75"/>
      <c r="EY219" s="75"/>
      <c r="EZ219" s="75"/>
      <c r="FA219" s="75"/>
      <c r="FB219" s="75"/>
      <c r="FC219" s="75"/>
      <c r="FD219" s="75"/>
      <c r="FE219" s="75"/>
      <c r="FF219" s="75"/>
      <c r="FG219" s="75"/>
      <c r="FH219" s="75"/>
      <c r="FI219" s="75"/>
      <c r="FJ219" s="75"/>
      <c r="FK219" s="75"/>
      <c r="FL219" s="75"/>
      <c r="FM219" s="75"/>
      <c r="FN219" s="75"/>
      <c r="FO219" s="75"/>
      <c r="FP219" s="75"/>
      <c r="FQ219" s="75"/>
      <c r="FR219" s="75"/>
      <c r="FS219" s="75"/>
      <c r="FT219" s="75"/>
      <c r="FU219" s="75"/>
      <c r="FV219" s="75"/>
      <c r="FW219" s="75"/>
      <c r="FX219" s="75"/>
      <c r="FY219" s="75"/>
      <c r="FZ219" s="75"/>
      <c r="GA219" s="75"/>
      <c r="GB219" s="75"/>
      <c r="GC219" s="75"/>
      <c r="GD219" s="75"/>
      <c r="GE219" s="75"/>
      <c r="GF219" s="75"/>
      <c r="GG219" s="75"/>
      <c r="GH219" s="75"/>
      <c r="GI219" s="75"/>
      <c r="GJ219" s="75"/>
      <c r="GK219" s="75"/>
      <c r="GL219" s="75"/>
      <c r="GM219" s="75"/>
      <c r="GN219" s="75"/>
      <c r="GO219" s="75"/>
      <c r="GP219" s="75"/>
      <c r="GQ219" s="75"/>
      <c r="GR219" s="75"/>
      <c r="GS219" s="75"/>
      <c r="GT219" s="75"/>
      <c r="GU219" s="75"/>
      <c r="GV219" s="75"/>
      <c r="GW219" s="75"/>
      <c r="GX219" s="75"/>
      <c r="GY219" s="75"/>
      <c r="GZ219" s="75"/>
      <c r="HA219" s="75"/>
      <c r="HB219" s="75"/>
      <c r="HC219" s="75"/>
      <c r="HD219" s="75"/>
      <c r="HE219" s="75"/>
      <c r="HF219" s="75"/>
      <c r="HG219" s="75"/>
      <c r="HH219" s="75"/>
      <c r="HI219" s="75"/>
      <c r="HJ219" s="75"/>
      <c r="HK219" s="75"/>
      <c r="HL219" s="75"/>
      <c r="HM219" s="75"/>
      <c r="HN219" s="75"/>
      <c r="HO219" s="75"/>
      <c r="HP219" s="75"/>
      <c r="HQ219" s="75"/>
      <c r="HR219" s="75"/>
      <c r="HS219" s="75"/>
      <c r="HT219" s="75"/>
      <c r="HU219" s="75"/>
      <c r="HV219" s="75"/>
      <c r="HW219" s="75"/>
      <c r="HX219" s="75"/>
      <c r="HY219" s="75"/>
      <c r="HZ219" s="75"/>
      <c r="IA219" s="75"/>
      <c r="IB219" s="75"/>
      <c r="IC219" s="75"/>
      <c r="ID219" s="75"/>
      <c r="IE219" s="75"/>
      <c r="IF219" s="75"/>
      <c r="IG219" s="75"/>
      <c r="IH219" s="75"/>
      <c r="II219" s="75"/>
      <c r="IJ219" s="75"/>
      <c r="IK219" s="75"/>
      <c r="IL219" s="75"/>
      <c r="IM219" s="75"/>
      <c r="IN219" s="75"/>
      <c r="IO219" s="75"/>
      <c r="IP219" s="75"/>
      <c r="IQ219" s="75"/>
      <c r="IR219" s="75"/>
      <c r="IS219" s="75"/>
      <c r="IT219" s="75"/>
      <c r="IU219" s="75"/>
      <c r="IV219" s="75"/>
    </row>
    <row r="220" spans="1:256" s="79" customFormat="1" x14ac:dyDescent="0.35">
      <c r="A220" s="75"/>
      <c r="B220" s="75"/>
      <c r="C220" s="82" t="s">
        <v>4824</v>
      </c>
      <c r="D220" s="85">
        <v>318.06220000000002</v>
      </c>
      <c r="E220" s="85">
        <v>305.72879999999998</v>
      </c>
      <c r="F220" s="76"/>
      <c r="G220" s="77"/>
      <c r="H220" s="77"/>
      <c r="I220" s="77"/>
      <c r="J220" s="77"/>
      <c r="K220" s="78"/>
      <c r="L220" s="78"/>
      <c r="M220" s="75"/>
      <c r="N220" s="75"/>
      <c r="O220" s="75"/>
      <c r="P220" s="75"/>
      <c r="Q220" s="75"/>
      <c r="R220" s="75"/>
      <c r="S220" s="75"/>
      <c r="T220" s="75"/>
      <c r="U220" s="75"/>
      <c r="V220" s="75"/>
      <c r="W220" s="75"/>
      <c r="X220" s="75"/>
      <c r="Y220" s="75"/>
      <c r="Z220" s="75"/>
      <c r="AA220" s="75"/>
      <c r="AB220" s="75"/>
      <c r="AC220" s="75"/>
      <c r="AD220" s="75"/>
      <c r="AE220" s="75"/>
      <c r="AF220" s="75"/>
      <c r="AG220" s="75"/>
      <c r="AH220" s="75"/>
      <c r="AI220" s="78"/>
      <c r="AJ220" s="75"/>
      <c r="AK220" s="75"/>
      <c r="AL220" s="75"/>
      <c r="AM220" s="75"/>
      <c r="AN220" s="75"/>
      <c r="AO220" s="75"/>
      <c r="AP220" s="75"/>
      <c r="AQ220" s="75"/>
      <c r="AR220" s="75"/>
      <c r="AS220" s="75"/>
      <c r="AT220" s="75"/>
      <c r="AU220" s="75"/>
      <c r="AV220" s="78"/>
      <c r="AW220" s="75"/>
      <c r="AX220" s="78"/>
      <c r="AY220" s="75"/>
      <c r="AZ220" s="75"/>
      <c r="BA220" s="75"/>
      <c r="BB220" s="78"/>
      <c r="BC220" s="75"/>
      <c r="BD220" s="75"/>
      <c r="BE220" s="75"/>
      <c r="BF220" s="75"/>
      <c r="BG220" s="75"/>
      <c r="BH220" s="75"/>
      <c r="BI220" s="75"/>
      <c r="BJ220" s="75"/>
      <c r="BK220" s="75"/>
      <c r="BL220" s="75"/>
      <c r="BM220" s="75"/>
      <c r="BN220" s="75"/>
      <c r="BO220" s="75"/>
      <c r="BP220" s="75"/>
      <c r="BQ220" s="75"/>
      <c r="BR220" s="75"/>
      <c r="BS220" s="75"/>
      <c r="BT220" s="75"/>
      <c r="BU220" s="75"/>
      <c r="BV220" s="75"/>
      <c r="BW220" s="75"/>
      <c r="BX220" s="75"/>
      <c r="BY220" s="75"/>
      <c r="BZ220" s="75"/>
      <c r="CA220" s="75"/>
      <c r="CB220" s="75"/>
      <c r="CC220" s="75"/>
      <c r="CD220" s="75"/>
      <c r="CE220" s="75"/>
      <c r="CF220" s="75"/>
      <c r="CG220" s="75"/>
      <c r="CH220" s="75"/>
      <c r="CI220" s="75"/>
      <c r="CJ220" s="75"/>
      <c r="CK220" s="75"/>
      <c r="CL220" s="75"/>
      <c r="CM220" s="75"/>
      <c r="CN220" s="75"/>
      <c r="CO220" s="75"/>
      <c r="CP220" s="75"/>
      <c r="CQ220" s="75"/>
      <c r="CR220" s="75"/>
      <c r="CS220" s="75"/>
      <c r="CT220" s="75"/>
      <c r="CU220" s="75"/>
      <c r="CV220" s="75"/>
      <c r="CW220" s="75"/>
      <c r="CX220" s="75"/>
      <c r="CY220" s="75"/>
      <c r="CZ220" s="75"/>
      <c r="DA220" s="75"/>
      <c r="DB220" s="75"/>
      <c r="DC220" s="75"/>
      <c r="DD220" s="75"/>
      <c r="DE220" s="75"/>
      <c r="DF220" s="75"/>
      <c r="DG220" s="75"/>
      <c r="DH220" s="75"/>
      <c r="DI220" s="75"/>
      <c r="DJ220" s="75"/>
      <c r="DK220" s="75"/>
      <c r="DL220" s="75"/>
      <c r="DM220" s="75"/>
      <c r="DN220" s="75"/>
      <c r="DO220" s="75"/>
      <c r="DP220" s="75"/>
      <c r="DQ220" s="75"/>
      <c r="DR220" s="75"/>
      <c r="DS220" s="75"/>
      <c r="DT220" s="75"/>
      <c r="DU220" s="75"/>
      <c r="DV220" s="75"/>
      <c r="DW220" s="75"/>
      <c r="DX220" s="75"/>
      <c r="DY220" s="75"/>
      <c r="DZ220" s="75"/>
      <c r="EA220" s="75"/>
      <c r="EB220" s="75"/>
      <c r="EC220" s="75"/>
      <c r="ED220" s="75"/>
      <c r="EE220" s="75"/>
      <c r="EF220" s="75"/>
      <c r="EG220" s="75"/>
      <c r="EH220" s="75"/>
      <c r="EI220" s="75"/>
      <c r="EJ220" s="75"/>
      <c r="EK220" s="75"/>
      <c r="EL220" s="75"/>
      <c r="EM220" s="75"/>
      <c r="EN220" s="75"/>
      <c r="EO220" s="75"/>
      <c r="EP220" s="75"/>
      <c r="EQ220" s="75"/>
      <c r="ER220" s="75"/>
      <c r="ES220" s="75"/>
      <c r="ET220" s="75"/>
      <c r="EU220" s="75"/>
      <c r="EV220" s="75"/>
      <c r="EW220" s="75"/>
      <c r="EX220" s="75"/>
      <c r="EY220" s="75"/>
      <c r="EZ220" s="75"/>
      <c r="FA220" s="75"/>
      <c r="FB220" s="75"/>
      <c r="FC220" s="75"/>
      <c r="FD220" s="75"/>
      <c r="FE220" s="75"/>
      <c r="FF220" s="75"/>
      <c r="FG220" s="75"/>
      <c r="FH220" s="75"/>
      <c r="FI220" s="75"/>
      <c r="FJ220" s="75"/>
      <c r="FK220" s="75"/>
      <c r="FL220" s="75"/>
      <c r="FM220" s="75"/>
      <c r="FN220" s="75"/>
      <c r="FO220" s="75"/>
      <c r="FP220" s="75"/>
      <c r="FQ220" s="75"/>
      <c r="FR220" s="75"/>
      <c r="FS220" s="75"/>
      <c r="FT220" s="75"/>
      <c r="FU220" s="75"/>
      <c r="FV220" s="75"/>
      <c r="FW220" s="75"/>
      <c r="FX220" s="75"/>
      <c r="FY220" s="75"/>
      <c r="FZ220" s="75"/>
      <c r="GA220" s="75"/>
      <c r="GB220" s="75"/>
      <c r="GC220" s="75"/>
      <c r="GD220" s="75"/>
      <c r="GE220" s="75"/>
      <c r="GF220" s="75"/>
      <c r="GG220" s="75"/>
      <c r="GH220" s="75"/>
      <c r="GI220" s="75"/>
      <c r="GJ220" s="75"/>
      <c r="GK220" s="75"/>
      <c r="GL220" s="75"/>
      <c r="GM220" s="75"/>
      <c r="GN220" s="75"/>
      <c r="GO220" s="75"/>
      <c r="GP220" s="75"/>
      <c r="GQ220" s="75"/>
      <c r="GR220" s="75"/>
      <c r="GS220" s="75"/>
      <c r="GT220" s="75"/>
      <c r="GU220" s="75"/>
      <c r="GV220" s="75"/>
      <c r="GW220" s="75"/>
      <c r="GX220" s="75"/>
      <c r="GY220" s="75"/>
      <c r="GZ220" s="75"/>
      <c r="HA220" s="75"/>
      <c r="HB220" s="75"/>
      <c r="HC220" s="75"/>
      <c r="HD220" s="75"/>
      <c r="HE220" s="75"/>
      <c r="HF220" s="75"/>
      <c r="HG220" s="75"/>
      <c r="HH220" s="75"/>
      <c r="HI220" s="75"/>
      <c r="HJ220" s="75"/>
      <c r="HK220" s="75"/>
      <c r="HL220" s="75"/>
      <c r="HM220" s="75"/>
      <c r="HN220" s="75"/>
      <c r="HO220" s="75"/>
      <c r="HP220" s="75"/>
      <c r="HQ220" s="75"/>
      <c r="HR220" s="75"/>
      <c r="HS220" s="75"/>
      <c r="HT220" s="75"/>
      <c r="HU220" s="75"/>
      <c r="HV220" s="75"/>
      <c r="HW220" s="75"/>
      <c r="HX220" s="75"/>
      <c r="HY220" s="75"/>
      <c r="HZ220" s="75"/>
      <c r="IA220" s="75"/>
      <c r="IB220" s="75"/>
      <c r="IC220" s="75"/>
      <c r="ID220" s="75"/>
      <c r="IE220" s="75"/>
      <c r="IF220" s="75"/>
      <c r="IG220" s="75"/>
      <c r="IH220" s="75"/>
      <c r="II220" s="75"/>
      <c r="IJ220" s="75"/>
      <c r="IK220" s="75"/>
      <c r="IL220" s="75"/>
      <c r="IM220" s="75"/>
      <c r="IN220" s="75"/>
      <c r="IO220" s="75"/>
      <c r="IP220" s="75"/>
      <c r="IQ220" s="75"/>
      <c r="IR220" s="75"/>
      <c r="IS220" s="75"/>
      <c r="IT220" s="75"/>
      <c r="IU220" s="75"/>
      <c r="IV220" s="75"/>
    </row>
    <row r="221" spans="1:256" s="79" customFormat="1" x14ac:dyDescent="0.35">
      <c r="A221" s="75"/>
      <c r="B221" s="75"/>
      <c r="C221" s="82" t="s">
        <v>4825</v>
      </c>
      <c r="D221" s="85">
        <v>103.56019999999999</v>
      </c>
      <c r="E221" s="85">
        <v>99.598200000000006</v>
      </c>
      <c r="F221" s="76"/>
      <c r="G221" s="77"/>
      <c r="H221" s="77"/>
      <c r="I221" s="77"/>
      <c r="J221" s="77"/>
      <c r="K221" s="78"/>
      <c r="L221" s="78"/>
      <c r="M221" s="75"/>
      <c r="N221" s="75"/>
      <c r="O221" s="75"/>
      <c r="P221" s="75"/>
      <c r="Q221" s="75"/>
      <c r="R221" s="75"/>
      <c r="S221" s="75"/>
      <c r="T221" s="75"/>
      <c r="U221" s="75"/>
      <c r="V221" s="75"/>
      <c r="W221" s="75"/>
      <c r="X221" s="75"/>
      <c r="Y221" s="75"/>
      <c r="Z221" s="75"/>
      <c r="AA221" s="75"/>
      <c r="AB221" s="75"/>
      <c r="AC221" s="75"/>
      <c r="AD221" s="75"/>
      <c r="AE221" s="75"/>
      <c r="AF221" s="75"/>
      <c r="AG221" s="75"/>
      <c r="AH221" s="75"/>
      <c r="AI221" s="78"/>
      <c r="AJ221" s="75"/>
      <c r="AK221" s="75"/>
      <c r="AL221" s="75"/>
      <c r="AM221" s="75"/>
      <c r="AN221" s="75"/>
      <c r="AO221" s="75"/>
      <c r="AP221" s="75"/>
      <c r="AQ221" s="75"/>
      <c r="AR221" s="75"/>
      <c r="AS221" s="75"/>
      <c r="AT221" s="75"/>
      <c r="AU221" s="75"/>
      <c r="AV221" s="78"/>
      <c r="AW221" s="75"/>
      <c r="AX221" s="78"/>
      <c r="AY221" s="75"/>
      <c r="AZ221" s="75"/>
      <c r="BA221" s="75"/>
      <c r="BB221" s="78"/>
      <c r="BC221" s="75"/>
      <c r="BD221" s="75"/>
      <c r="BE221" s="75"/>
      <c r="BF221" s="75"/>
      <c r="BG221" s="75"/>
      <c r="BH221" s="75"/>
      <c r="BI221" s="75"/>
      <c r="BJ221" s="75"/>
      <c r="BK221" s="75"/>
      <c r="BL221" s="75"/>
      <c r="BM221" s="75"/>
      <c r="BN221" s="75"/>
      <c r="BO221" s="75"/>
      <c r="BP221" s="75"/>
      <c r="BQ221" s="75"/>
      <c r="BR221" s="75"/>
      <c r="BS221" s="75"/>
      <c r="BT221" s="75"/>
      <c r="BU221" s="75"/>
      <c r="BV221" s="75"/>
      <c r="BW221" s="75"/>
      <c r="BX221" s="75"/>
      <c r="BY221" s="75"/>
      <c r="BZ221" s="75"/>
      <c r="CA221" s="75"/>
      <c r="CB221" s="75"/>
      <c r="CC221" s="75"/>
      <c r="CD221" s="75"/>
      <c r="CE221" s="75"/>
      <c r="CF221" s="75"/>
      <c r="CG221" s="75"/>
      <c r="CH221" s="75"/>
      <c r="CI221" s="75"/>
      <c r="CJ221" s="75"/>
      <c r="CK221" s="75"/>
      <c r="CL221" s="75"/>
      <c r="CM221" s="75"/>
      <c r="CN221" s="75"/>
      <c r="CO221" s="75"/>
      <c r="CP221" s="75"/>
      <c r="CQ221" s="75"/>
      <c r="CR221" s="75"/>
      <c r="CS221" s="75"/>
      <c r="CT221" s="75"/>
      <c r="CU221" s="75"/>
      <c r="CV221" s="75"/>
      <c r="CW221" s="75"/>
      <c r="CX221" s="75"/>
      <c r="CY221" s="75"/>
      <c r="CZ221" s="75"/>
      <c r="DA221" s="75"/>
      <c r="DB221" s="75"/>
      <c r="DC221" s="75"/>
      <c r="DD221" s="75"/>
      <c r="DE221" s="75"/>
      <c r="DF221" s="75"/>
      <c r="DG221" s="75"/>
      <c r="DH221" s="75"/>
      <c r="DI221" s="75"/>
      <c r="DJ221" s="75"/>
      <c r="DK221" s="75"/>
      <c r="DL221" s="75"/>
      <c r="DM221" s="75"/>
      <c r="DN221" s="75"/>
      <c r="DO221" s="75"/>
      <c r="DP221" s="75"/>
      <c r="DQ221" s="75"/>
      <c r="DR221" s="75"/>
      <c r="DS221" s="75"/>
      <c r="DT221" s="75"/>
      <c r="DU221" s="75"/>
      <c r="DV221" s="75"/>
      <c r="DW221" s="75"/>
      <c r="DX221" s="75"/>
      <c r="DY221" s="75"/>
      <c r="DZ221" s="75"/>
      <c r="EA221" s="75"/>
      <c r="EB221" s="75"/>
      <c r="EC221" s="75"/>
      <c r="ED221" s="75"/>
      <c r="EE221" s="75"/>
      <c r="EF221" s="75"/>
      <c r="EG221" s="75"/>
      <c r="EH221" s="75"/>
      <c r="EI221" s="75"/>
      <c r="EJ221" s="75"/>
      <c r="EK221" s="75"/>
      <c r="EL221" s="75"/>
      <c r="EM221" s="75"/>
      <c r="EN221" s="75"/>
      <c r="EO221" s="75"/>
      <c r="EP221" s="75"/>
      <c r="EQ221" s="75"/>
      <c r="ER221" s="75"/>
      <c r="ES221" s="75"/>
      <c r="ET221" s="75"/>
      <c r="EU221" s="75"/>
      <c r="EV221" s="75"/>
      <c r="EW221" s="75"/>
      <c r="EX221" s="75"/>
      <c r="EY221" s="75"/>
      <c r="EZ221" s="75"/>
      <c r="FA221" s="75"/>
      <c r="FB221" s="75"/>
      <c r="FC221" s="75"/>
      <c r="FD221" s="75"/>
      <c r="FE221" s="75"/>
      <c r="FF221" s="75"/>
      <c r="FG221" s="75"/>
      <c r="FH221" s="75"/>
      <c r="FI221" s="75"/>
      <c r="FJ221" s="75"/>
      <c r="FK221" s="75"/>
      <c r="FL221" s="75"/>
      <c r="FM221" s="75"/>
      <c r="FN221" s="75"/>
      <c r="FO221" s="75"/>
      <c r="FP221" s="75"/>
      <c r="FQ221" s="75"/>
      <c r="FR221" s="75"/>
      <c r="FS221" s="75"/>
      <c r="FT221" s="75"/>
      <c r="FU221" s="75"/>
      <c r="FV221" s="75"/>
      <c r="FW221" s="75"/>
      <c r="FX221" s="75"/>
      <c r="FY221" s="75"/>
      <c r="FZ221" s="75"/>
      <c r="GA221" s="75"/>
      <c r="GB221" s="75"/>
      <c r="GC221" s="75"/>
      <c r="GD221" s="75"/>
      <c r="GE221" s="75"/>
      <c r="GF221" s="75"/>
      <c r="GG221" s="75"/>
      <c r="GH221" s="75"/>
      <c r="GI221" s="75"/>
      <c r="GJ221" s="75"/>
      <c r="GK221" s="75"/>
      <c r="GL221" s="75"/>
      <c r="GM221" s="75"/>
      <c r="GN221" s="75"/>
      <c r="GO221" s="75"/>
      <c r="GP221" s="75"/>
      <c r="GQ221" s="75"/>
      <c r="GR221" s="75"/>
      <c r="GS221" s="75"/>
      <c r="GT221" s="75"/>
      <c r="GU221" s="75"/>
      <c r="GV221" s="75"/>
      <c r="GW221" s="75"/>
      <c r="GX221" s="75"/>
      <c r="GY221" s="75"/>
      <c r="GZ221" s="75"/>
      <c r="HA221" s="75"/>
      <c r="HB221" s="75"/>
      <c r="HC221" s="75"/>
      <c r="HD221" s="75"/>
      <c r="HE221" s="75"/>
      <c r="HF221" s="75"/>
      <c r="HG221" s="75"/>
      <c r="HH221" s="75"/>
      <c r="HI221" s="75"/>
      <c r="HJ221" s="75"/>
      <c r="HK221" s="75"/>
      <c r="HL221" s="75"/>
      <c r="HM221" s="75"/>
      <c r="HN221" s="75"/>
      <c r="HO221" s="75"/>
      <c r="HP221" s="75"/>
      <c r="HQ221" s="75"/>
      <c r="HR221" s="75"/>
      <c r="HS221" s="75"/>
      <c r="HT221" s="75"/>
      <c r="HU221" s="75"/>
      <c r="HV221" s="75"/>
      <c r="HW221" s="75"/>
      <c r="HX221" s="75"/>
      <c r="HY221" s="75"/>
      <c r="HZ221" s="75"/>
      <c r="IA221" s="75"/>
      <c r="IB221" s="75"/>
      <c r="IC221" s="75"/>
      <c r="ID221" s="75"/>
      <c r="IE221" s="75"/>
      <c r="IF221" s="75"/>
      <c r="IG221" s="75"/>
      <c r="IH221" s="75"/>
      <c r="II221" s="75"/>
      <c r="IJ221" s="75"/>
      <c r="IK221" s="75"/>
      <c r="IL221" s="75"/>
      <c r="IM221" s="75"/>
      <c r="IN221" s="75"/>
      <c r="IO221" s="75"/>
      <c r="IP221" s="75"/>
      <c r="IQ221" s="75"/>
      <c r="IR221" s="75"/>
      <c r="IS221" s="75"/>
      <c r="IT221" s="75"/>
      <c r="IU221" s="75"/>
      <c r="IV221" s="75"/>
    </row>
    <row r="222" spans="1:256" s="79" customFormat="1" x14ac:dyDescent="0.35">
      <c r="A222" s="75"/>
      <c r="B222" s="75"/>
      <c r="C222" s="82" t="s">
        <v>4826</v>
      </c>
      <c r="D222" s="85">
        <v>353.90780000000001</v>
      </c>
      <c r="E222" s="85">
        <v>340.36810000000003</v>
      </c>
      <c r="F222" s="76"/>
      <c r="G222" s="77"/>
      <c r="H222" s="77"/>
      <c r="I222" s="77"/>
      <c r="J222" s="77"/>
      <c r="K222" s="78"/>
      <c r="L222" s="78"/>
      <c r="M222" s="75"/>
      <c r="N222" s="75"/>
      <c r="O222" s="75"/>
      <c r="P222" s="75"/>
      <c r="Q222" s="75"/>
      <c r="R222" s="75"/>
      <c r="S222" s="75"/>
      <c r="T222" s="75"/>
      <c r="U222" s="75"/>
      <c r="V222" s="75"/>
      <c r="W222" s="75"/>
      <c r="X222" s="75"/>
      <c r="Y222" s="75"/>
      <c r="Z222" s="75"/>
      <c r="AA222" s="75"/>
      <c r="AB222" s="75"/>
      <c r="AC222" s="75"/>
      <c r="AD222" s="75"/>
      <c r="AE222" s="75"/>
      <c r="AF222" s="75"/>
      <c r="AG222" s="75"/>
      <c r="AH222" s="75"/>
      <c r="AI222" s="78"/>
      <c r="AJ222" s="75"/>
      <c r="AK222" s="75"/>
      <c r="AL222" s="75"/>
      <c r="AM222" s="75"/>
      <c r="AN222" s="75"/>
      <c r="AO222" s="75"/>
      <c r="AP222" s="75"/>
      <c r="AQ222" s="75"/>
      <c r="AR222" s="75"/>
      <c r="AS222" s="75"/>
      <c r="AT222" s="75"/>
      <c r="AU222" s="75"/>
      <c r="AV222" s="78"/>
      <c r="AW222" s="75"/>
      <c r="AX222" s="78"/>
      <c r="AY222" s="75"/>
      <c r="AZ222" s="75"/>
      <c r="BA222" s="75"/>
      <c r="BB222" s="78"/>
      <c r="BC222" s="75"/>
      <c r="BD222" s="75"/>
      <c r="BE222" s="75"/>
      <c r="BF222" s="75"/>
      <c r="BG222" s="75"/>
      <c r="BH222" s="75"/>
      <c r="BI222" s="75"/>
      <c r="BJ222" s="75"/>
      <c r="BK222" s="75"/>
      <c r="BL222" s="75"/>
      <c r="BM222" s="75"/>
      <c r="BN222" s="75"/>
      <c r="BO222" s="75"/>
      <c r="BP222" s="75"/>
      <c r="BQ222" s="75"/>
      <c r="BR222" s="75"/>
      <c r="BS222" s="75"/>
      <c r="BT222" s="75"/>
      <c r="BU222" s="75"/>
      <c r="BV222" s="75"/>
      <c r="BW222" s="75"/>
      <c r="BX222" s="75"/>
      <c r="BY222" s="75"/>
      <c r="BZ222" s="75"/>
      <c r="CA222" s="75"/>
      <c r="CB222" s="75"/>
      <c r="CC222" s="75"/>
      <c r="CD222" s="75"/>
      <c r="CE222" s="75"/>
      <c r="CF222" s="75"/>
      <c r="CG222" s="75"/>
      <c r="CH222" s="75"/>
      <c r="CI222" s="75"/>
      <c r="CJ222" s="75"/>
      <c r="CK222" s="75"/>
      <c r="CL222" s="75"/>
      <c r="CM222" s="75"/>
      <c r="CN222" s="75"/>
      <c r="CO222" s="75"/>
      <c r="CP222" s="75"/>
      <c r="CQ222" s="75"/>
      <c r="CR222" s="75"/>
      <c r="CS222" s="75"/>
      <c r="CT222" s="75"/>
      <c r="CU222" s="75"/>
      <c r="CV222" s="75"/>
      <c r="CW222" s="75"/>
      <c r="CX222" s="75"/>
      <c r="CY222" s="75"/>
      <c r="CZ222" s="75"/>
      <c r="DA222" s="75"/>
      <c r="DB222" s="75"/>
      <c r="DC222" s="75"/>
      <c r="DD222" s="75"/>
      <c r="DE222" s="75"/>
      <c r="DF222" s="75"/>
      <c r="DG222" s="75"/>
      <c r="DH222" s="75"/>
      <c r="DI222" s="75"/>
      <c r="DJ222" s="75"/>
      <c r="DK222" s="75"/>
      <c r="DL222" s="75"/>
      <c r="DM222" s="75"/>
      <c r="DN222" s="75"/>
      <c r="DO222" s="75"/>
      <c r="DP222" s="75"/>
      <c r="DQ222" s="75"/>
      <c r="DR222" s="75"/>
      <c r="DS222" s="75"/>
      <c r="DT222" s="75"/>
      <c r="DU222" s="75"/>
      <c r="DV222" s="75"/>
      <c r="DW222" s="75"/>
      <c r="DX222" s="75"/>
      <c r="DY222" s="75"/>
      <c r="DZ222" s="75"/>
      <c r="EA222" s="75"/>
      <c r="EB222" s="75"/>
      <c r="EC222" s="75"/>
      <c r="ED222" s="75"/>
      <c r="EE222" s="75"/>
      <c r="EF222" s="75"/>
      <c r="EG222" s="75"/>
      <c r="EH222" s="75"/>
      <c r="EI222" s="75"/>
      <c r="EJ222" s="75"/>
      <c r="EK222" s="75"/>
      <c r="EL222" s="75"/>
      <c r="EM222" s="75"/>
      <c r="EN222" s="75"/>
      <c r="EO222" s="75"/>
      <c r="EP222" s="75"/>
      <c r="EQ222" s="75"/>
      <c r="ER222" s="75"/>
      <c r="ES222" s="75"/>
      <c r="ET222" s="75"/>
      <c r="EU222" s="75"/>
      <c r="EV222" s="75"/>
      <c r="EW222" s="75"/>
      <c r="EX222" s="75"/>
      <c r="EY222" s="75"/>
      <c r="EZ222" s="75"/>
      <c r="FA222" s="75"/>
      <c r="FB222" s="75"/>
      <c r="FC222" s="75"/>
      <c r="FD222" s="75"/>
      <c r="FE222" s="75"/>
      <c r="FF222" s="75"/>
      <c r="FG222" s="75"/>
      <c r="FH222" s="75"/>
      <c r="FI222" s="75"/>
      <c r="FJ222" s="75"/>
      <c r="FK222" s="75"/>
      <c r="FL222" s="75"/>
      <c r="FM222" s="75"/>
      <c r="FN222" s="75"/>
      <c r="FO222" s="75"/>
      <c r="FP222" s="75"/>
      <c r="FQ222" s="75"/>
      <c r="FR222" s="75"/>
      <c r="FS222" s="75"/>
      <c r="FT222" s="75"/>
      <c r="FU222" s="75"/>
      <c r="FV222" s="75"/>
      <c r="FW222" s="75"/>
      <c r="FX222" s="75"/>
      <c r="FY222" s="75"/>
      <c r="FZ222" s="75"/>
      <c r="GA222" s="75"/>
      <c r="GB222" s="75"/>
      <c r="GC222" s="75"/>
      <c r="GD222" s="75"/>
      <c r="GE222" s="75"/>
      <c r="GF222" s="75"/>
      <c r="GG222" s="75"/>
      <c r="GH222" s="75"/>
      <c r="GI222" s="75"/>
      <c r="GJ222" s="75"/>
      <c r="GK222" s="75"/>
      <c r="GL222" s="75"/>
      <c r="GM222" s="75"/>
      <c r="GN222" s="75"/>
      <c r="GO222" s="75"/>
      <c r="GP222" s="75"/>
      <c r="GQ222" s="75"/>
      <c r="GR222" s="75"/>
      <c r="GS222" s="75"/>
      <c r="GT222" s="75"/>
      <c r="GU222" s="75"/>
      <c r="GV222" s="75"/>
      <c r="GW222" s="75"/>
      <c r="GX222" s="75"/>
      <c r="GY222" s="75"/>
      <c r="GZ222" s="75"/>
      <c r="HA222" s="75"/>
      <c r="HB222" s="75"/>
      <c r="HC222" s="75"/>
      <c r="HD222" s="75"/>
      <c r="HE222" s="75"/>
      <c r="HF222" s="75"/>
      <c r="HG222" s="75"/>
      <c r="HH222" s="75"/>
      <c r="HI222" s="75"/>
      <c r="HJ222" s="75"/>
      <c r="HK222" s="75"/>
      <c r="HL222" s="75"/>
      <c r="HM222" s="75"/>
      <c r="HN222" s="75"/>
      <c r="HO222" s="75"/>
      <c r="HP222" s="75"/>
      <c r="HQ222" s="75"/>
      <c r="HR222" s="75"/>
      <c r="HS222" s="75"/>
      <c r="HT222" s="75"/>
      <c r="HU222" s="75"/>
      <c r="HV222" s="75"/>
      <c r="HW222" s="75"/>
      <c r="HX222" s="75"/>
      <c r="HY222" s="75"/>
      <c r="HZ222" s="75"/>
      <c r="IA222" s="75"/>
      <c r="IB222" s="75"/>
      <c r="IC222" s="75"/>
      <c r="ID222" s="75"/>
      <c r="IE222" s="75"/>
      <c r="IF222" s="75"/>
      <c r="IG222" s="75"/>
      <c r="IH222" s="75"/>
      <c r="II222" s="75"/>
      <c r="IJ222" s="75"/>
      <c r="IK222" s="75"/>
      <c r="IL222" s="75"/>
      <c r="IM222" s="75"/>
      <c r="IN222" s="75"/>
      <c r="IO222" s="75"/>
      <c r="IP222" s="75"/>
      <c r="IQ222" s="75"/>
      <c r="IR222" s="75"/>
      <c r="IS222" s="75"/>
      <c r="IT222" s="75"/>
      <c r="IU222" s="75"/>
      <c r="IV222" s="75"/>
    </row>
    <row r="223" spans="1:256" s="79" customFormat="1" ht="85" customHeight="1" x14ac:dyDescent="0.35">
      <c r="A223" s="75"/>
      <c r="B223" s="75"/>
      <c r="C223" s="215" t="s">
        <v>4860</v>
      </c>
      <c r="D223" s="216"/>
      <c r="E223" s="217"/>
      <c r="F223" s="76"/>
      <c r="G223" s="77"/>
      <c r="H223" s="77"/>
      <c r="I223" s="77"/>
      <c r="J223" s="77"/>
      <c r="K223" s="78"/>
      <c r="L223" s="78"/>
      <c r="M223" s="75"/>
      <c r="N223" s="75"/>
      <c r="O223" s="75"/>
      <c r="P223" s="75"/>
      <c r="Q223" s="75"/>
      <c r="R223" s="75"/>
      <c r="S223" s="75"/>
      <c r="T223" s="75"/>
      <c r="U223" s="75"/>
      <c r="V223" s="75"/>
      <c r="W223" s="75"/>
      <c r="X223" s="75"/>
      <c r="Y223" s="75"/>
      <c r="Z223" s="75"/>
      <c r="AA223" s="75"/>
      <c r="AB223" s="75"/>
      <c r="AC223" s="75"/>
      <c r="AD223" s="75"/>
      <c r="AE223" s="75"/>
      <c r="AF223" s="75"/>
      <c r="AG223" s="75"/>
      <c r="AH223" s="75"/>
      <c r="AI223" s="78"/>
      <c r="AJ223" s="75"/>
      <c r="AK223" s="75"/>
      <c r="AL223" s="75"/>
      <c r="AM223" s="75"/>
      <c r="AN223" s="75"/>
      <c r="AO223" s="75"/>
      <c r="AP223" s="75"/>
      <c r="AQ223" s="75"/>
      <c r="AR223" s="75"/>
      <c r="AS223" s="75"/>
      <c r="AT223" s="75"/>
      <c r="AU223" s="75"/>
      <c r="AV223" s="78"/>
      <c r="AW223" s="75"/>
      <c r="AX223" s="78"/>
      <c r="AY223" s="75"/>
      <c r="AZ223" s="75"/>
      <c r="BA223" s="75"/>
      <c r="BB223" s="78"/>
      <c r="BC223" s="75"/>
      <c r="BD223" s="75"/>
      <c r="BE223" s="75"/>
      <c r="BF223" s="75"/>
      <c r="BG223" s="75"/>
      <c r="BH223" s="75"/>
      <c r="BI223" s="75"/>
      <c r="BJ223" s="75"/>
      <c r="BK223" s="75"/>
      <c r="BL223" s="75"/>
      <c r="BM223" s="75"/>
      <c r="BN223" s="75"/>
      <c r="BO223" s="75"/>
      <c r="BP223" s="75"/>
      <c r="BQ223" s="75"/>
      <c r="BR223" s="75"/>
      <c r="BS223" s="75"/>
      <c r="BT223" s="75"/>
      <c r="BU223" s="75"/>
      <c r="BV223" s="75"/>
      <c r="BW223" s="75"/>
      <c r="BX223" s="75"/>
      <c r="BY223" s="75"/>
      <c r="BZ223" s="75"/>
      <c r="CA223" s="75"/>
      <c r="CB223" s="75"/>
      <c r="CC223" s="75"/>
      <c r="CD223" s="75"/>
      <c r="CE223" s="75"/>
      <c r="CF223" s="75"/>
      <c r="CG223" s="75"/>
      <c r="CH223" s="75"/>
      <c r="CI223" s="75"/>
      <c r="CJ223" s="75"/>
      <c r="CK223" s="75"/>
      <c r="CL223" s="75"/>
      <c r="CM223" s="75"/>
      <c r="CN223" s="75"/>
      <c r="CO223" s="75"/>
      <c r="CP223" s="75"/>
      <c r="CQ223" s="75"/>
      <c r="CR223" s="75"/>
      <c r="CS223" s="75"/>
      <c r="CT223" s="75"/>
      <c r="CU223" s="75"/>
      <c r="CV223" s="75"/>
      <c r="CW223" s="75"/>
      <c r="CX223" s="75"/>
      <c r="CY223" s="75"/>
      <c r="CZ223" s="75"/>
      <c r="DA223" s="75"/>
      <c r="DB223" s="75"/>
      <c r="DC223" s="75"/>
      <c r="DD223" s="75"/>
      <c r="DE223" s="75"/>
      <c r="DF223" s="75"/>
      <c r="DG223" s="75"/>
      <c r="DH223" s="75"/>
      <c r="DI223" s="75"/>
      <c r="DJ223" s="75"/>
      <c r="DK223" s="75"/>
      <c r="DL223" s="75"/>
      <c r="DM223" s="75"/>
      <c r="DN223" s="75"/>
      <c r="DO223" s="75"/>
      <c r="DP223" s="75"/>
      <c r="DQ223" s="75"/>
      <c r="DR223" s="75"/>
      <c r="DS223" s="75"/>
      <c r="DT223" s="75"/>
      <c r="DU223" s="75"/>
      <c r="DV223" s="75"/>
      <c r="DW223" s="75"/>
      <c r="DX223" s="75"/>
      <c r="DY223" s="75"/>
      <c r="DZ223" s="75"/>
      <c r="EA223" s="75"/>
      <c r="EB223" s="75"/>
      <c r="EC223" s="75"/>
      <c r="ED223" s="75"/>
      <c r="EE223" s="75"/>
      <c r="EF223" s="75"/>
      <c r="EG223" s="75"/>
      <c r="EH223" s="75"/>
      <c r="EI223" s="75"/>
      <c r="EJ223" s="75"/>
      <c r="EK223" s="75"/>
      <c r="EL223" s="75"/>
      <c r="EM223" s="75"/>
      <c r="EN223" s="75"/>
      <c r="EO223" s="75"/>
      <c r="EP223" s="75"/>
      <c r="EQ223" s="75"/>
      <c r="ER223" s="75"/>
      <c r="ES223" s="75"/>
      <c r="ET223" s="75"/>
      <c r="EU223" s="75"/>
      <c r="EV223" s="75"/>
      <c r="EW223" s="75"/>
      <c r="EX223" s="75"/>
      <c r="EY223" s="75"/>
      <c r="EZ223" s="75"/>
      <c r="FA223" s="75"/>
      <c r="FB223" s="75"/>
      <c r="FC223" s="75"/>
      <c r="FD223" s="75"/>
      <c r="FE223" s="75"/>
      <c r="FF223" s="75"/>
      <c r="FG223" s="75"/>
      <c r="FH223" s="75"/>
      <c r="FI223" s="75"/>
      <c r="FJ223" s="75"/>
      <c r="FK223" s="75"/>
      <c r="FL223" s="75"/>
      <c r="FM223" s="75"/>
      <c r="FN223" s="75"/>
      <c r="FO223" s="75"/>
      <c r="FP223" s="75"/>
      <c r="FQ223" s="75"/>
      <c r="FR223" s="75"/>
      <c r="FS223" s="75"/>
      <c r="FT223" s="75"/>
      <c r="FU223" s="75"/>
      <c r="FV223" s="75"/>
      <c r="FW223" s="75"/>
      <c r="FX223" s="75"/>
      <c r="FY223" s="75"/>
      <c r="FZ223" s="75"/>
      <c r="GA223" s="75"/>
      <c r="GB223" s="75"/>
      <c r="GC223" s="75"/>
      <c r="GD223" s="75"/>
      <c r="GE223" s="75"/>
      <c r="GF223" s="75"/>
      <c r="GG223" s="75"/>
      <c r="GH223" s="75"/>
      <c r="GI223" s="75"/>
      <c r="GJ223" s="75"/>
      <c r="GK223" s="75"/>
      <c r="GL223" s="75"/>
      <c r="GM223" s="75"/>
      <c r="GN223" s="75"/>
      <c r="GO223" s="75"/>
      <c r="GP223" s="75"/>
      <c r="GQ223" s="75"/>
      <c r="GR223" s="75"/>
      <c r="GS223" s="75"/>
      <c r="GT223" s="75"/>
      <c r="GU223" s="75"/>
      <c r="GV223" s="75"/>
      <c r="GW223" s="75"/>
      <c r="GX223" s="75"/>
      <c r="GY223" s="75"/>
      <c r="GZ223" s="75"/>
      <c r="HA223" s="75"/>
      <c r="HB223" s="75"/>
      <c r="HC223" s="75"/>
      <c r="HD223" s="75"/>
      <c r="HE223" s="75"/>
      <c r="HF223" s="75"/>
      <c r="HG223" s="75"/>
      <c r="HH223" s="75"/>
      <c r="HI223" s="75"/>
      <c r="HJ223" s="75"/>
      <c r="HK223" s="75"/>
      <c r="HL223" s="75"/>
      <c r="HM223" s="75"/>
      <c r="HN223" s="75"/>
      <c r="HO223" s="75"/>
      <c r="HP223" s="75"/>
      <c r="HQ223" s="75"/>
      <c r="HR223" s="75"/>
      <c r="HS223" s="75"/>
      <c r="HT223" s="75"/>
      <c r="HU223" s="75"/>
      <c r="HV223" s="75"/>
      <c r="HW223" s="75"/>
      <c r="HX223" s="75"/>
      <c r="HY223" s="75"/>
      <c r="HZ223" s="75"/>
      <c r="IA223" s="75"/>
      <c r="IB223" s="75"/>
      <c r="IC223" s="75"/>
      <c r="ID223" s="75"/>
      <c r="IE223" s="75"/>
      <c r="IF223" s="75"/>
      <c r="IG223" s="75"/>
      <c r="IH223" s="75"/>
      <c r="II223" s="75"/>
      <c r="IJ223" s="75"/>
      <c r="IK223" s="75"/>
      <c r="IL223" s="75"/>
      <c r="IM223" s="75"/>
      <c r="IN223" s="75"/>
      <c r="IO223" s="75"/>
      <c r="IP223" s="75"/>
      <c r="IQ223" s="75"/>
      <c r="IR223" s="75"/>
      <c r="IS223" s="75"/>
      <c r="IT223" s="75"/>
      <c r="IU223" s="75"/>
      <c r="IV223" s="75"/>
    </row>
    <row r="225" spans="3:8" x14ac:dyDescent="0.35">
      <c r="C225" s="2" t="s">
        <v>4920</v>
      </c>
      <c r="E225" s="2" t="s">
        <v>2</v>
      </c>
    </row>
    <row r="227" spans="3:8" x14ac:dyDescent="0.35">
      <c r="C227" s="2" t="s">
        <v>4921</v>
      </c>
      <c r="E227" s="2" t="s">
        <v>2</v>
      </c>
    </row>
    <row r="229" spans="3:8" x14ac:dyDescent="0.35">
      <c r="C229" s="2" t="s">
        <v>4815</v>
      </c>
    </row>
    <row r="231" spans="3:8" s="112" customFormat="1" ht="13.5" x14ac:dyDescent="0.35">
      <c r="C231" s="113" t="s">
        <v>4982</v>
      </c>
      <c r="D231" s="113"/>
      <c r="E231" s="113"/>
      <c r="F231" s="114"/>
      <c r="G231" s="114"/>
      <c r="H231" s="115"/>
    </row>
    <row r="232" spans="3:8" s="112" customFormat="1" ht="40.5" x14ac:dyDescent="0.3">
      <c r="C232" s="100" t="s">
        <v>4983</v>
      </c>
      <c r="D232" s="100" t="s">
        <v>4984</v>
      </c>
      <c r="E232" s="100" t="s">
        <v>4376</v>
      </c>
      <c r="F232" s="100" t="s">
        <v>4985</v>
      </c>
      <c r="G232" s="100" t="s">
        <v>4986</v>
      </c>
      <c r="H232" s="135" t="s">
        <v>4987</v>
      </c>
    </row>
    <row r="233" spans="3:8" s="112" customFormat="1" ht="13.5" x14ac:dyDescent="0.3">
      <c r="C233" s="108" t="s">
        <v>4988</v>
      </c>
      <c r="D233" s="100"/>
      <c r="E233" s="100"/>
      <c r="F233" s="100"/>
      <c r="G233" s="100"/>
      <c r="H233" s="135"/>
    </row>
    <row r="234" spans="3:8" s="112" customFormat="1" ht="13.5" x14ac:dyDescent="0.35">
      <c r="C234" s="116"/>
      <c r="D234" s="116"/>
      <c r="E234" s="116"/>
      <c r="F234" s="116"/>
      <c r="G234" s="116"/>
      <c r="H234" s="115"/>
    </row>
    <row r="235" spans="3:8" s="112" customFormat="1" ht="13.5" x14ac:dyDescent="0.35">
      <c r="C235" s="114" t="s">
        <v>4989</v>
      </c>
      <c r="D235" s="114"/>
      <c r="E235" s="114"/>
      <c r="F235" s="114"/>
      <c r="G235" s="114"/>
      <c r="H235" s="115"/>
    </row>
    <row r="236" spans="3:8" s="112" customFormat="1" ht="13.5" x14ac:dyDescent="0.35">
      <c r="C236" s="119"/>
      <c r="D236" s="119"/>
      <c r="E236" s="119"/>
      <c r="F236" s="114"/>
      <c r="G236" s="114"/>
      <c r="H236" s="115"/>
    </row>
    <row r="237" spans="3:8" s="112" customFormat="1" ht="13.5" x14ac:dyDescent="0.35">
      <c r="C237" s="119" t="s">
        <v>4990</v>
      </c>
      <c r="D237" s="119"/>
      <c r="E237" s="1"/>
      <c r="F237" s="114"/>
      <c r="G237" s="114"/>
      <c r="H237" s="115"/>
    </row>
    <row r="238" spans="3:8" s="112" customFormat="1" ht="13.5" x14ac:dyDescent="0.35">
      <c r="C238" s="114" t="s">
        <v>4991</v>
      </c>
      <c r="D238" s="114"/>
      <c r="E238" s="114"/>
      <c r="F238" s="112" t="s">
        <v>4988</v>
      </c>
      <c r="G238" s="114"/>
      <c r="H238" s="115"/>
    </row>
    <row r="239" spans="3:8" s="112" customFormat="1" ht="13.5" x14ac:dyDescent="0.35">
      <c r="C239" s="114" t="s">
        <v>4992</v>
      </c>
      <c r="D239" s="114"/>
      <c r="E239" s="114"/>
      <c r="F239" s="112" t="s">
        <v>4988</v>
      </c>
      <c r="G239" s="114"/>
      <c r="H239" s="115"/>
    </row>
    <row r="240" spans="3:8" s="112" customFormat="1" ht="13.5" x14ac:dyDescent="0.35">
      <c r="C240" s="114" t="s">
        <v>4993</v>
      </c>
      <c r="D240" s="114"/>
      <c r="E240" s="114"/>
      <c r="F240" s="112" t="s">
        <v>4988</v>
      </c>
      <c r="G240" s="103"/>
      <c r="H240" s="120"/>
    </row>
    <row r="241" spans="3:13" s="112" customFormat="1" ht="13.5" x14ac:dyDescent="0.35">
      <c r="C241" s="114" t="s">
        <v>4994</v>
      </c>
      <c r="D241" s="114"/>
      <c r="E241" s="114"/>
      <c r="F241" s="112" t="s">
        <v>4988</v>
      </c>
      <c r="G241" s="103"/>
      <c r="H241" s="120"/>
    </row>
    <row r="242" spans="3:13" s="112" customFormat="1" ht="13.5" x14ac:dyDescent="0.35">
      <c r="C242" s="114" t="s">
        <v>4995</v>
      </c>
      <c r="D242" s="114"/>
      <c r="E242" s="114"/>
      <c r="F242" s="112" t="s">
        <v>4988</v>
      </c>
      <c r="G242" s="103"/>
      <c r="H242" s="120"/>
    </row>
    <row r="243" spans="3:13" s="112" customFormat="1" ht="13.5" x14ac:dyDescent="0.35">
      <c r="C243" s="114" t="s">
        <v>4996</v>
      </c>
      <c r="D243" s="114"/>
      <c r="E243" s="114"/>
      <c r="F243" s="112" t="s">
        <v>4988</v>
      </c>
      <c r="G243" s="103"/>
      <c r="H243" s="120"/>
    </row>
    <row r="244" spans="3:13" s="112" customFormat="1" ht="13.5" x14ac:dyDescent="0.35">
      <c r="C244" s="114" t="s">
        <v>4997</v>
      </c>
      <c r="D244" s="114"/>
      <c r="E244" s="114"/>
      <c r="F244" s="112" t="s">
        <v>4988</v>
      </c>
      <c r="G244" s="103"/>
      <c r="H244" s="120"/>
    </row>
    <row r="245" spans="3:13" s="112" customFormat="1" ht="13.5" x14ac:dyDescent="0.35">
      <c r="C245" s="114" t="s">
        <v>4998</v>
      </c>
      <c r="D245" s="114"/>
      <c r="E245" s="114"/>
      <c r="F245" s="112" t="s">
        <v>4988</v>
      </c>
      <c r="G245" s="103"/>
      <c r="H245" s="120"/>
    </row>
    <row r="246" spans="3:13" s="112" customFormat="1" ht="13.5" x14ac:dyDescent="0.35">
      <c r="C246" s="114" t="s">
        <v>4999</v>
      </c>
      <c r="D246" s="114"/>
      <c r="E246" s="114"/>
      <c r="F246" s="112" t="s">
        <v>4988</v>
      </c>
      <c r="G246" s="103"/>
      <c r="H246" s="120"/>
      <c r="J246" s="121"/>
      <c r="K246" s="104"/>
      <c r="L246" s="122"/>
      <c r="M246" s="122"/>
    </row>
    <row r="247" spans="3:13" s="112" customFormat="1" ht="13.5" x14ac:dyDescent="0.35">
      <c r="C247" s="105"/>
      <c r="D247" s="105"/>
      <c r="E247" s="105"/>
      <c r="F247" s="106"/>
      <c r="G247" s="103"/>
      <c r="H247" s="120"/>
    </row>
    <row r="248" spans="3:13" s="112" customFormat="1" ht="13.5" x14ac:dyDescent="0.35">
      <c r="C248" s="114"/>
      <c r="D248" s="114"/>
      <c r="E248" s="114"/>
      <c r="F248" s="106"/>
      <c r="G248" s="106"/>
      <c r="H248" s="120"/>
    </row>
    <row r="249" spans="3:13" s="112" customFormat="1" ht="13.5" x14ac:dyDescent="0.35">
      <c r="C249" s="119" t="s">
        <v>5000</v>
      </c>
      <c r="D249" s="119"/>
      <c r="E249" s="1"/>
      <c r="F249" s="114"/>
      <c r="G249" s="114"/>
      <c r="H249" s="115"/>
    </row>
    <row r="250" spans="3:13" s="112" customFormat="1" ht="40.5" x14ac:dyDescent="0.3">
      <c r="C250" s="100" t="s">
        <v>4983</v>
      </c>
      <c r="D250" s="100" t="s">
        <v>4984</v>
      </c>
      <c r="E250" s="100" t="s">
        <v>4376</v>
      </c>
      <c r="F250" s="100" t="s">
        <v>4985</v>
      </c>
      <c r="G250" s="100" t="s">
        <v>4986</v>
      </c>
      <c r="H250" s="135" t="s">
        <v>4987</v>
      </c>
    </row>
    <row r="251" spans="3:13" s="112" customFormat="1" ht="13.5" x14ac:dyDescent="0.3">
      <c r="C251" s="108" t="s">
        <v>4988</v>
      </c>
      <c r="D251" s="108"/>
      <c r="E251" s="108"/>
      <c r="F251" s="108"/>
      <c r="G251" s="108"/>
      <c r="H251" s="108"/>
    </row>
    <row r="252" spans="3:13" s="112" customFormat="1" ht="13.5" x14ac:dyDescent="0.35">
      <c r="C252" s="118"/>
      <c r="D252" s="123"/>
      <c r="E252" s="125"/>
      <c r="F252" s="124"/>
      <c r="G252" s="124"/>
      <c r="H252" s="118"/>
    </row>
    <row r="253" spans="3:13" s="112" customFormat="1" ht="13.5" x14ac:dyDescent="0.35">
      <c r="C253" s="114" t="s">
        <v>5018</v>
      </c>
      <c r="D253" s="114"/>
      <c r="E253" s="114"/>
      <c r="F253" s="114"/>
      <c r="G253" s="114"/>
      <c r="H253" s="114"/>
    </row>
    <row r="254" spans="3:13" s="112" customFormat="1" ht="13.5" x14ac:dyDescent="0.35">
      <c r="C254" s="119"/>
      <c r="D254" s="119"/>
      <c r="E254" s="119"/>
      <c r="F254" s="114"/>
      <c r="G254" s="114"/>
      <c r="H254" s="115"/>
    </row>
    <row r="255" spans="3:13" s="112" customFormat="1" ht="13.5" x14ac:dyDescent="0.35">
      <c r="C255" s="119" t="s">
        <v>5002</v>
      </c>
      <c r="D255" s="119"/>
      <c r="E255" s="1"/>
      <c r="F255" s="114"/>
      <c r="G255" s="114"/>
      <c r="H255" s="115"/>
    </row>
    <row r="256" spans="3:13" s="112" customFormat="1" ht="13.5" x14ac:dyDescent="0.35">
      <c r="C256" s="114" t="s">
        <v>4991</v>
      </c>
      <c r="D256" s="114"/>
      <c r="E256" s="114"/>
      <c r="F256" s="110" t="s">
        <v>4988</v>
      </c>
      <c r="G256" s="114"/>
      <c r="H256" s="115"/>
    </row>
    <row r="257" spans="3:9" s="112" customFormat="1" ht="13.5" x14ac:dyDescent="0.35">
      <c r="C257" s="114" t="s">
        <v>4992</v>
      </c>
      <c r="D257" s="114"/>
      <c r="E257" s="114"/>
      <c r="F257" s="110" t="s">
        <v>4988</v>
      </c>
      <c r="G257" s="114"/>
      <c r="H257" s="115"/>
    </row>
    <row r="258" spans="3:9" s="112" customFormat="1" ht="13.5" x14ac:dyDescent="0.35">
      <c r="C258" s="114" t="s">
        <v>4993</v>
      </c>
      <c r="D258" s="114"/>
      <c r="E258" s="114"/>
      <c r="F258" s="110" t="s">
        <v>4988</v>
      </c>
      <c r="G258" s="103"/>
      <c r="H258" s="120"/>
    </row>
    <row r="259" spans="3:9" s="112" customFormat="1" ht="13.5" x14ac:dyDescent="0.35">
      <c r="C259" s="114" t="s">
        <v>4994</v>
      </c>
      <c r="D259" s="114"/>
      <c r="E259" s="114"/>
      <c r="F259" s="110" t="s">
        <v>4988</v>
      </c>
      <c r="G259" s="103"/>
      <c r="H259" s="120"/>
    </row>
    <row r="260" spans="3:9" s="112" customFormat="1" ht="13.5" x14ac:dyDescent="0.35">
      <c r="C260" s="114" t="s">
        <v>4995</v>
      </c>
      <c r="D260" s="114"/>
      <c r="E260" s="114"/>
      <c r="F260" s="110" t="s">
        <v>4988</v>
      </c>
      <c r="G260" s="103"/>
      <c r="H260" s="120"/>
    </row>
    <row r="261" spans="3:9" s="112" customFormat="1" ht="13.5" x14ac:dyDescent="0.35">
      <c r="C261" s="114" t="s">
        <v>4996</v>
      </c>
      <c r="D261" s="114"/>
      <c r="E261" s="114"/>
      <c r="F261" s="110" t="s">
        <v>4988</v>
      </c>
      <c r="G261" s="103"/>
      <c r="H261" s="120"/>
    </row>
    <row r="262" spans="3:9" s="112" customFormat="1" ht="13.5" x14ac:dyDescent="0.35">
      <c r="C262" s="114" t="s">
        <v>4997</v>
      </c>
      <c r="D262" s="114"/>
      <c r="E262" s="114"/>
      <c r="F262" s="110" t="s">
        <v>4988</v>
      </c>
      <c r="G262" s="103"/>
      <c r="H262" s="120"/>
    </row>
    <row r="263" spans="3:9" s="112" customFormat="1" ht="13.5" x14ac:dyDescent="0.35">
      <c r="C263" s="114" t="s">
        <v>4998</v>
      </c>
      <c r="D263" s="114"/>
      <c r="E263" s="114"/>
      <c r="F263" s="110" t="s">
        <v>4988</v>
      </c>
      <c r="G263" s="103"/>
      <c r="H263" s="120"/>
    </row>
    <row r="264" spans="3:9" s="112" customFormat="1" ht="13.5" x14ac:dyDescent="0.35">
      <c r="C264" s="37" t="s">
        <v>4999</v>
      </c>
      <c r="D264" s="37"/>
      <c r="E264" s="37"/>
      <c r="F264" s="110" t="s">
        <v>4988</v>
      </c>
      <c r="G264" s="126"/>
      <c r="H264" s="127"/>
    </row>
    <row r="265" spans="3:9" s="112" customFormat="1" ht="13.5" x14ac:dyDescent="0.35">
      <c r="C265" s="114"/>
      <c r="D265" s="114"/>
      <c r="E265" s="114"/>
      <c r="F265" s="128"/>
      <c r="G265" s="129"/>
      <c r="H265" s="115"/>
    </row>
    <row r="266" spans="3:9" s="112" customFormat="1" ht="13.5" x14ac:dyDescent="0.35">
      <c r="C266" s="119" t="s">
        <v>5003</v>
      </c>
      <c r="D266" s="119"/>
      <c r="E266" s="113"/>
      <c r="F266" s="114"/>
      <c r="G266" s="130"/>
      <c r="H266" s="115"/>
      <c r="I266" s="131"/>
    </row>
    <row r="267" spans="3:9" s="112" customFormat="1" ht="40.5" x14ac:dyDescent="0.35">
      <c r="C267" s="100" t="s">
        <v>4983</v>
      </c>
      <c r="D267" s="100" t="s">
        <v>5004</v>
      </c>
      <c r="E267" s="100" t="s">
        <v>5005</v>
      </c>
      <c r="F267" s="100" t="s">
        <v>5006</v>
      </c>
      <c r="G267" s="130"/>
      <c r="H267" s="115"/>
    </row>
    <row r="268" spans="3:9" s="112" customFormat="1" ht="13.5" x14ac:dyDescent="0.35">
      <c r="C268" s="220" t="s">
        <v>4988</v>
      </c>
      <c r="D268" s="220"/>
      <c r="E268" s="220"/>
      <c r="F268" s="220"/>
      <c r="G268" s="130"/>
      <c r="H268" s="115"/>
    </row>
    <row r="269" spans="3:9" s="112" customFormat="1" ht="13.5" x14ac:dyDescent="0.35">
      <c r="C269" s="114" t="s">
        <v>5007</v>
      </c>
      <c r="D269" s="114"/>
      <c r="E269" s="114"/>
      <c r="F269" s="114"/>
      <c r="G269" s="130"/>
      <c r="H269" s="115"/>
    </row>
    <row r="270" spans="3:9" s="112" customFormat="1" ht="13.5" x14ac:dyDescent="0.35">
      <c r="C270" s="132"/>
      <c r="D270" s="132"/>
      <c r="E270" s="132"/>
      <c r="F270" s="114"/>
      <c r="G270" s="130"/>
      <c r="H270" s="115"/>
    </row>
    <row r="271" spans="3:9" s="112" customFormat="1" ht="13.5" x14ac:dyDescent="0.35">
      <c r="C271" s="119" t="s">
        <v>5008</v>
      </c>
      <c r="D271" s="119"/>
      <c r="E271" s="1"/>
      <c r="F271" s="114"/>
      <c r="G271" s="114"/>
      <c r="H271" s="115"/>
    </row>
    <row r="272" spans="3:9" s="112" customFormat="1" ht="13.5" x14ac:dyDescent="0.35">
      <c r="C272" s="114" t="s">
        <v>5009</v>
      </c>
      <c r="D272" s="114"/>
      <c r="E272" s="114"/>
      <c r="F272" s="114" t="s">
        <v>4988</v>
      </c>
      <c r="G272" s="114"/>
      <c r="H272" s="115"/>
    </row>
    <row r="273" spans="3:8" s="112" customFormat="1" ht="13.5" x14ac:dyDescent="0.35">
      <c r="C273" s="114" t="s">
        <v>5010</v>
      </c>
      <c r="D273" s="114"/>
      <c r="E273" s="114"/>
      <c r="F273" s="114" t="s">
        <v>4988</v>
      </c>
      <c r="G273" s="114"/>
      <c r="H273" s="115"/>
    </row>
    <row r="274" spans="3:8" s="112" customFormat="1" ht="13.5" x14ac:dyDescent="0.35">
      <c r="C274" s="114" t="s">
        <v>5011</v>
      </c>
      <c r="D274" s="114"/>
      <c r="E274" s="114"/>
      <c r="F274" s="114" t="s">
        <v>4988</v>
      </c>
      <c r="G274" s="114"/>
      <c r="H274" s="115"/>
    </row>
    <row r="275" spans="3:8" s="112" customFormat="1" ht="13.5" x14ac:dyDescent="0.35">
      <c r="C275" s="105" t="s">
        <v>5012</v>
      </c>
      <c r="D275" s="105"/>
      <c r="E275" s="105"/>
      <c r="F275" s="114"/>
      <c r="G275" s="114"/>
      <c r="H275" s="115"/>
    </row>
    <row r="276" spans="3:8" s="112" customFormat="1" ht="13.5" x14ac:dyDescent="0.35">
      <c r="C276" s="105"/>
      <c r="D276" s="105"/>
      <c r="E276" s="105"/>
      <c r="F276" s="114"/>
      <c r="G276" s="114"/>
      <c r="H276" s="115"/>
    </row>
    <row r="277" spans="3:8" s="112" customFormat="1" ht="13.5" x14ac:dyDescent="0.35">
      <c r="C277" s="113" t="s">
        <v>5013</v>
      </c>
      <c r="D277" s="113"/>
      <c r="E277" s="113"/>
      <c r="F277" s="114"/>
      <c r="G277" s="130"/>
      <c r="H277" s="115"/>
    </row>
    <row r="278" spans="3:8" s="112" customFormat="1" ht="40.5" x14ac:dyDescent="0.35">
      <c r="C278" s="100" t="s">
        <v>4983</v>
      </c>
      <c r="D278" s="100" t="s">
        <v>4756</v>
      </c>
      <c r="E278" s="100" t="s">
        <v>5004</v>
      </c>
      <c r="F278" s="100" t="s">
        <v>5005</v>
      </c>
      <c r="G278" s="100" t="s">
        <v>5014</v>
      </c>
      <c r="H278" s="115"/>
    </row>
    <row r="279" spans="3:8" s="112" customFormat="1" ht="13.5" x14ac:dyDescent="0.35">
      <c r="C279" s="220" t="s">
        <v>4988</v>
      </c>
      <c r="D279" s="220"/>
      <c r="E279" s="220"/>
      <c r="F279" s="220"/>
      <c r="G279" s="220"/>
      <c r="H279" s="115"/>
    </row>
    <row r="280" spans="3:8" s="112" customFormat="1" ht="13.5" x14ac:dyDescent="0.35">
      <c r="C280" s="221" t="s">
        <v>5015</v>
      </c>
      <c r="D280" s="221"/>
      <c r="E280" s="221"/>
      <c r="F280" s="221"/>
      <c r="G280" s="221"/>
      <c r="H280" s="115"/>
    </row>
    <row r="281" spans="3:8" s="112" customFormat="1" ht="13.5" x14ac:dyDescent="0.35">
      <c r="C281" s="133"/>
      <c r="D281" s="111"/>
      <c r="E281" s="111"/>
      <c r="F281" s="111"/>
      <c r="G281" s="111"/>
      <c r="H281" s="115"/>
    </row>
    <row r="282" spans="3:8" s="112" customFormat="1" ht="13.5" x14ac:dyDescent="0.35">
      <c r="C282" s="1" t="s">
        <v>5016</v>
      </c>
      <c r="D282" s="1"/>
      <c r="E282" s="1"/>
      <c r="F282" s="114"/>
      <c r="G282" s="114"/>
      <c r="H282" s="115"/>
    </row>
    <row r="283" spans="3:8" s="112" customFormat="1" ht="13.5" x14ac:dyDescent="0.35">
      <c r="C283" s="114" t="s">
        <v>5009</v>
      </c>
      <c r="D283" s="114"/>
      <c r="E283" s="114"/>
      <c r="F283" s="114" t="s">
        <v>4988</v>
      </c>
      <c r="G283" s="114"/>
      <c r="H283" s="115"/>
    </row>
    <row r="284" spans="3:8" s="112" customFormat="1" ht="13.5" x14ac:dyDescent="0.35">
      <c r="C284" s="114" t="s">
        <v>5010</v>
      </c>
      <c r="D284" s="114"/>
      <c r="E284" s="114"/>
      <c r="F284" s="114" t="s">
        <v>4988</v>
      </c>
      <c r="G284" s="114"/>
      <c r="H284" s="115"/>
    </row>
    <row r="285" spans="3:8" s="112" customFormat="1" ht="13.5" x14ac:dyDescent="0.35">
      <c r="C285" s="114" t="s">
        <v>5011</v>
      </c>
      <c r="D285" s="114"/>
      <c r="E285" s="114"/>
      <c r="F285" s="114" t="s">
        <v>4988</v>
      </c>
      <c r="G285" s="114"/>
      <c r="H285" s="115"/>
    </row>
    <row r="286" spans="3:8" s="112" customFormat="1" ht="13" x14ac:dyDescent="0.3">
      <c r="H286" s="134"/>
    </row>
    <row r="287" spans="3:8" s="112" customFormat="1" ht="13.5" x14ac:dyDescent="0.35">
      <c r="C287" s="119" t="s">
        <v>5019</v>
      </c>
      <c r="H287" s="134"/>
    </row>
    <row r="288" spans="3:8" s="112" customFormat="1" x14ac:dyDescent="0.3">
      <c r="C288" s="223" t="s">
        <v>5020</v>
      </c>
      <c r="D288" s="223" t="s">
        <v>5021</v>
      </c>
      <c r="E288" s="223" t="s">
        <v>5022</v>
      </c>
      <c r="F288" s="224" t="s">
        <v>5023</v>
      </c>
      <c r="G288" s="140" t="s">
        <v>5024</v>
      </c>
      <c r="H288" s="134"/>
    </row>
    <row r="289" spans="3:8" s="112" customFormat="1" x14ac:dyDescent="0.3">
      <c r="C289" s="223"/>
      <c r="D289" s="223"/>
      <c r="E289" s="223"/>
      <c r="F289" s="224"/>
      <c r="G289" s="140" t="s">
        <v>5025</v>
      </c>
      <c r="H289" s="134"/>
    </row>
    <row r="290" spans="3:8" s="112" customFormat="1" x14ac:dyDescent="0.35">
      <c r="C290" s="40" t="s">
        <v>5026</v>
      </c>
      <c r="D290" s="40" t="s">
        <v>4369</v>
      </c>
      <c r="E290" s="40" t="s">
        <v>5027</v>
      </c>
      <c r="F290" s="141">
        <v>46358</v>
      </c>
      <c r="G290" s="40">
        <v>25000</v>
      </c>
      <c r="H290" s="134"/>
    </row>
    <row r="291" spans="3:8" s="112" customFormat="1" x14ac:dyDescent="0.35">
      <c r="C291" s="40" t="s">
        <v>5026</v>
      </c>
      <c r="D291" s="40" t="s">
        <v>4372</v>
      </c>
      <c r="E291" s="40" t="s">
        <v>5028</v>
      </c>
      <c r="F291" s="141">
        <v>47273</v>
      </c>
      <c r="G291" s="40">
        <v>-25000</v>
      </c>
      <c r="H291" s="134"/>
    </row>
    <row r="292" spans="3:8" s="112" customFormat="1" x14ac:dyDescent="0.35">
      <c r="C292" s="40" t="s">
        <v>5029</v>
      </c>
      <c r="D292" s="40" t="s">
        <v>4369</v>
      </c>
      <c r="E292" s="40" t="s">
        <v>5027</v>
      </c>
      <c r="F292" s="141">
        <v>46358</v>
      </c>
      <c r="G292" s="40">
        <v>25000</v>
      </c>
      <c r="H292" s="134"/>
    </row>
    <row r="293" spans="3:8" s="112" customFormat="1" x14ac:dyDescent="0.35">
      <c r="C293" s="40" t="s">
        <v>5029</v>
      </c>
      <c r="D293" s="40" t="s">
        <v>4372</v>
      </c>
      <c r="E293" s="40" t="s">
        <v>5028</v>
      </c>
      <c r="F293" s="141">
        <v>46906</v>
      </c>
      <c r="G293" s="40">
        <v>-25000</v>
      </c>
      <c r="H293" s="134"/>
    </row>
    <row r="294" spans="3:8" s="112" customFormat="1" x14ac:dyDescent="0.35">
      <c r="C294" s="40" t="s">
        <v>5026</v>
      </c>
      <c r="D294" s="40" t="s">
        <v>4369</v>
      </c>
      <c r="E294" s="40" t="s">
        <v>5027</v>
      </c>
      <c r="F294" s="141">
        <v>46414</v>
      </c>
      <c r="G294" s="40">
        <v>2500</v>
      </c>
      <c r="H294" s="134"/>
    </row>
    <row r="295" spans="3:8" s="112" customFormat="1" x14ac:dyDescent="0.35">
      <c r="C295" s="40" t="s">
        <v>5026</v>
      </c>
      <c r="D295" s="40" t="s">
        <v>4372</v>
      </c>
      <c r="E295" s="40" t="s">
        <v>5028</v>
      </c>
      <c r="F295" s="141">
        <v>47325</v>
      </c>
      <c r="G295" s="40">
        <v>-2500</v>
      </c>
      <c r="H295" s="134"/>
    </row>
    <row r="296" spans="3:8" s="112" customFormat="1" x14ac:dyDescent="0.3">
      <c r="C296" s="143" t="s">
        <v>5030</v>
      </c>
      <c r="H296" s="134"/>
    </row>
    <row r="297" spans="3:8" s="112" customFormat="1" ht="13.5" x14ac:dyDescent="0.35">
      <c r="C297" s="119"/>
      <c r="H297" s="134"/>
    </row>
    <row r="298" spans="3:8" x14ac:dyDescent="0.35">
      <c r="C298" s="2" t="s">
        <v>4816</v>
      </c>
      <c r="E298" s="2" t="s">
        <v>2</v>
      </c>
    </row>
    <row r="300" spans="3:8" x14ac:dyDescent="0.35">
      <c r="C300" s="2" t="s">
        <v>4817</v>
      </c>
      <c r="E300" s="92">
        <v>0.84989715793572673</v>
      </c>
    </row>
    <row r="302" spans="3:8" x14ac:dyDescent="0.35">
      <c r="C302" s="2" t="s">
        <v>4819</v>
      </c>
      <c r="E302" s="93" t="s">
        <v>4866</v>
      </c>
    </row>
    <row r="304" spans="3:8" x14ac:dyDescent="0.35">
      <c r="C304" s="2" t="s">
        <v>4922</v>
      </c>
      <c r="E304" s="2" t="s">
        <v>2</v>
      </c>
    </row>
    <row r="306" spans="3:5" x14ac:dyDescent="0.35">
      <c r="C306" s="2" t="s">
        <v>4864</v>
      </c>
    </row>
    <row r="308" spans="3:5" x14ac:dyDescent="0.35">
      <c r="C308" s="1" t="s">
        <v>5102</v>
      </c>
      <c r="E308" s="156" t="s">
        <v>5103</v>
      </c>
    </row>
    <row r="309" spans="3:5" x14ac:dyDescent="0.35">
      <c r="E309" s="2" t="s">
        <v>5108</v>
      </c>
    </row>
  </sheetData>
  <mergeCells count="10">
    <mergeCell ref="C280:G280"/>
    <mergeCell ref="C288:C289"/>
    <mergeCell ref="D288:D289"/>
    <mergeCell ref="E288:E289"/>
    <mergeCell ref="F288:F289"/>
    <mergeCell ref="C207:K207"/>
    <mergeCell ref="C209:K209"/>
    <mergeCell ref="C223:E223"/>
    <mergeCell ref="C268:F268"/>
    <mergeCell ref="C279:G279"/>
  </mergeCells>
  <hyperlinks>
    <hyperlink ref="J2" location="'Index'!A1" display="'Index'!A1" xr:uid="{49EE7C09-0186-422C-AEE3-8B02323995FA}"/>
  </hyperlinks>
  <pageMargins left="0.7" right="0.7" top="0.75" bottom="0.75" header="0.3" footer="0.3"/>
  <pageSetup orientation="portrait"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B60D0-B19C-4907-BDA8-2CC51C2F3F57}">
  <sheetPr codeName="Sheet1"/>
  <dimension ref="A1:IV145"/>
  <sheetViews>
    <sheetView showGridLines="0" zoomScale="90" zoomScaleNormal="90" workbookViewId="0">
      <pane ySplit="6" topLeftCell="A12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891</v>
      </c>
      <c r="J2" s="38" t="s">
        <v>4365</v>
      </c>
    </row>
    <row r="3" spans="1:54" ht="16" x14ac:dyDescent="0.4">
      <c r="C3" s="1" t="s">
        <v>28</v>
      </c>
      <c r="D3" s="21" t="s">
        <v>892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716</v>
      </c>
      <c r="C19" s="60" t="s">
        <v>468</v>
      </c>
      <c r="D19" s="54" t="s">
        <v>717</v>
      </c>
      <c r="E19" s="6" t="s">
        <v>718</v>
      </c>
      <c r="F19" s="19">
        <v>10000</v>
      </c>
      <c r="G19" s="24">
        <v>9988.35</v>
      </c>
      <c r="H19" s="24">
        <v>4.91</v>
      </c>
      <c r="I19" s="31">
        <v>9.8712999999999997</v>
      </c>
      <c r="J19" s="31"/>
      <c r="K19" s="35" t="s">
        <v>695</v>
      </c>
    </row>
    <row r="20" spans="2:11" x14ac:dyDescent="0.35">
      <c r="B20" s="8" t="s">
        <v>893</v>
      </c>
      <c r="C20" s="60" t="s">
        <v>251</v>
      </c>
      <c r="D20" s="54" t="s">
        <v>894</v>
      </c>
      <c r="E20" s="6" t="s">
        <v>718</v>
      </c>
      <c r="F20" s="19">
        <v>7500</v>
      </c>
      <c r="G20" s="24">
        <v>7549.49</v>
      </c>
      <c r="H20" s="24">
        <v>3.71</v>
      </c>
      <c r="I20" s="31">
        <v>8.3047000000000004</v>
      </c>
      <c r="J20" s="31"/>
      <c r="K20" s="35" t="s">
        <v>695</v>
      </c>
    </row>
    <row r="21" spans="2:11" x14ac:dyDescent="0.35">
      <c r="B21" s="8" t="s">
        <v>895</v>
      </c>
      <c r="C21" s="60" t="s">
        <v>648</v>
      </c>
      <c r="D21" s="54" t="s">
        <v>896</v>
      </c>
      <c r="E21" s="6" t="s">
        <v>694</v>
      </c>
      <c r="F21" s="19">
        <v>7000</v>
      </c>
      <c r="G21" s="24">
        <v>6970.68</v>
      </c>
      <c r="H21" s="24">
        <v>3.42</v>
      </c>
      <c r="I21" s="31">
        <v>8.6050000000000004</v>
      </c>
      <c r="J21" s="31"/>
      <c r="K21" s="35" t="s">
        <v>695</v>
      </c>
    </row>
    <row r="22" spans="2:11" x14ac:dyDescent="0.35">
      <c r="B22" s="8" t="s">
        <v>897</v>
      </c>
      <c r="C22" s="60" t="s">
        <v>898</v>
      </c>
      <c r="D22" s="54" t="s">
        <v>899</v>
      </c>
      <c r="E22" s="6" t="s">
        <v>900</v>
      </c>
      <c r="F22" s="19">
        <v>7000</v>
      </c>
      <c r="G22" s="24">
        <v>6945.43</v>
      </c>
      <c r="H22" s="24">
        <v>3.41</v>
      </c>
      <c r="I22" s="31">
        <v>9.35</v>
      </c>
      <c r="J22" s="31"/>
      <c r="K22" s="35" t="s">
        <v>695</v>
      </c>
    </row>
    <row r="23" spans="2:11" x14ac:dyDescent="0.35">
      <c r="B23" s="8" t="s">
        <v>901</v>
      </c>
      <c r="C23" s="60" t="s">
        <v>902</v>
      </c>
      <c r="D23" s="54" t="s">
        <v>903</v>
      </c>
      <c r="E23" s="6" t="s">
        <v>724</v>
      </c>
      <c r="F23" s="19">
        <v>7500</v>
      </c>
      <c r="G23" s="24">
        <v>6736.01</v>
      </c>
      <c r="H23" s="24">
        <v>3.31</v>
      </c>
      <c r="I23" s="31">
        <v>9.1374999999999993</v>
      </c>
      <c r="J23" s="31"/>
      <c r="K23" s="35" t="s">
        <v>695</v>
      </c>
    </row>
    <row r="24" spans="2:11" x14ac:dyDescent="0.35">
      <c r="B24" s="8" t="s">
        <v>904</v>
      </c>
      <c r="C24" s="60" t="s">
        <v>905</v>
      </c>
      <c r="D24" s="54" t="s">
        <v>906</v>
      </c>
      <c r="E24" s="6" t="s">
        <v>907</v>
      </c>
      <c r="F24" s="19">
        <v>6000</v>
      </c>
      <c r="G24" s="24">
        <v>6074.45</v>
      </c>
      <c r="H24" s="24">
        <v>2.98</v>
      </c>
      <c r="I24" s="31">
        <v>9.9450000000000003</v>
      </c>
      <c r="J24" s="31"/>
      <c r="K24" s="35" t="s">
        <v>695</v>
      </c>
    </row>
    <row r="25" spans="2:11" x14ac:dyDescent="0.35">
      <c r="B25" s="8" t="s">
        <v>908</v>
      </c>
      <c r="C25" s="60" t="s">
        <v>909</v>
      </c>
      <c r="D25" s="54" t="s">
        <v>910</v>
      </c>
      <c r="E25" s="6" t="s">
        <v>718</v>
      </c>
      <c r="F25" s="19">
        <v>6000</v>
      </c>
      <c r="G25" s="24">
        <v>6021.91</v>
      </c>
      <c r="H25" s="24">
        <v>2.96</v>
      </c>
      <c r="I25" s="31">
        <v>8.3399000000000001</v>
      </c>
      <c r="J25" s="31"/>
      <c r="K25" s="35" t="s">
        <v>695</v>
      </c>
    </row>
    <row r="26" spans="2:11" x14ac:dyDescent="0.35">
      <c r="B26" s="8" t="s">
        <v>911</v>
      </c>
      <c r="C26" s="60" t="s">
        <v>912</v>
      </c>
      <c r="D26" s="54" t="s">
        <v>913</v>
      </c>
      <c r="E26" s="6" t="s">
        <v>914</v>
      </c>
      <c r="F26" s="19">
        <v>5000</v>
      </c>
      <c r="G26" s="24">
        <v>4963.66</v>
      </c>
      <c r="H26" s="24">
        <v>2.44</v>
      </c>
      <c r="I26" s="31">
        <v>9.8404000000000007</v>
      </c>
      <c r="J26" s="31"/>
      <c r="K26" s="35" t="s">
        <v>695</v>
      </c>
    </row>
    <row r="27" spans="2:11" x14ac:dyDescent="0.35">
      <c r="B27" s="8" t="s">
        <v>746</v>
      </c>
      <c r="C27" s="60" t="s">
        <v>747</v>
      </c>
      <c r="D27" s="54" t="s">
        <v>748</v>
      </c>
      <c r="E27" s="6" t="s">
        <v>698</v>
      </c>
      <c r="F27" s="19">
        <v>5000</v>
      </c>
      <c r="G27" s="24">
        <v>4957.2700000000004</v>
      </c>
      <c r="H27" s="24">
        <v>2.4300000000000002</v>
      </c>
      <c r="I27" s="31">
        <v>7.9974999999999996</v>
      </c>
      <c r="J27" s="31"/>
      <c r="K27" s="35" t="s">
        <v>695</v>
      </c>
    </row>
    <row r="28" spans="2:11" x14ac:dyDescent="0.35">
      <c r="B28" s="8" t="s">
        <v>915</v>
      </c>
      <c r="C28" s="60" t="s">
        <v>916</v>
      </c>
      <c r="D28" s="54" t="s">
        <v>917</v>
      </c>
      <c r="E28" s="6" t="s">
        <v>918</v>
      </c>
      <c r="F28" s="19">
        <v>50</v>
      </c>
      <c r="G28" s="24">
        <v>4904.5200000000004</v>
      </c>
      <c r="H28" s="24">
        <v>2.41</v>
      </c>
      <c r="I28" s="31">
        <v>10.178750000000001</v>
      </c>
      <c r="J28" s="31"/>
      <c r="K28" s="35" t="s">
        <v>695</v>
      </c>
    </row>
    <row r="29" spans="2:11" x14ac:dyDescent="0.35">
      <c r="B29" s="8" t="s">
        <v>919</v>
      </c>
      <c r="C29" s="60" t="s">
        <v>920</v>
      </c>
      <c r="D29" s="54" t="s">
        <v>921</v>
      </c>
      <c r="E29" s="6" t="s">
        <v>718</v>
      </c>
      <c r="F29" s="19">
        <v>2500</v>
      </c>
      <c r="G29" s="24">
        <v>2498.81</v>
      </c>
      <c r="H29" s="24">
        <v>1.23</v>
      </c>
      <c r="I29" s="31">
        <v>10.014150000000001</v>
      </c>
      <c r="J29" s="31"/>
      <c r="K29" s="35" t="s">
        <v>695</v>
      </c>
    </row>
    <row r="30" spans="2:11" x14ac:dyDescent="0.35">
      <c r="B30" s="8" t="s">
        <v>922</v>
      </c>
      <c r="C30" s="60" t="s">
        <v>251</v>
      </c>
      <c r="D30" s="54" t="s">
        <v>923</v>
      </c>
      <c r="E30" s="6" t="s">
        <v>718</v>
      </c>
      <c r="F30" s="19">
        <v>2500</v>
      </c>
      <c r="G30" s="24">
        <v>2483.77</v>
      </c>
      <c r="H30" s="24">
        <v>1.22</v>
      </c>
      <c r="I30" s="31">
        <v>8.3047000000000004</v>
      </c>
      <c r="J30" s="31"/>
      <c r="K30" s="35" t="s">
        <v>695</v>
      </c>
    </row>
    <row r="31" spans="2:11" x14ac:dyDescent="0.35">
      <c r="B31" s="8" t="s">
        <v>924</v>
      </c>
      <c r="C31" s="60" t="s">
        <v>925</v>
      </c>
      <c r="D31" s="54" t="s">
        <v>926</v>
      </c>
      <c r="E31" s="6" t="s">
        <v>694</v>
      </c>
      <c r="F31" s="19">
        <v>2500</v>
      </c>
      <c r="G31" s="24">
        <v>2475.4699999999998</v>
      </c>
      <c r="H31" s="24">
        <v>1.22</v>
      </c>
      <c r="I31" s="31">
        <v>8.5150000000000006</v>
      </c>
      <c r="J31" s="31"/>
      <c r="K31" s="35" t="s">
        <v>695</v>
      </c>
    </row>
    <row r="32" spans="2:11" x14ac:dyDescent="0.35">
      <c r="B32" s="8" t="s">
        <v>927</v>
      </c>
      <c r="C32" s="60" t="s">
        <v>925</v>
      </c>
      <c r="D32" s="54" t="s">
        <v>928</v>
      </c>
      <c r="E32" s="6" t="s">
        <v>694</v>
      </c>
      <c r="F32" s="19">
        <v>2500</v>
      </c>
      <c r="G32" s="24">
        <v>2469.4</v>
      </c>
      <c r="H32" s="24">
        <v>1.21</v>
      </c>
      <c r="I32" s="31">
        <v>8.5500000000000007</v>
      </c>
      <c r="J32" s="31"/>
      <c r="K32" s="35" t="s">
        <v>695</v>
      </c>
    </row>
    <row r="33" spans="2:11" x14ac:dyDescent="0.35">
      <c r="B33" s="8" t="s">
        <v>929</v>
      </c>
      <c r="C33" s="60" t="s">
        <v>925</v>
      </c>
      <c r="D33" s="54" t="s">
        <v>930</v>
      </c>
      <c r="E33" s="6" t="s">
        <v>694</v>
      </c>
      <c r="F33" s="19">
        <v>2500</v>
      </c>
      <c r="G33" s="24">
        <v>2461.8000000000002</v>
      </c>
      <c r="H33" s="24">
        <v>1.21</v>
      </c>
      <c r="I33" s="31">
        <v>8.5950000000000006</v>
      </c>
      <c r="J33" s="31"/>
      <c r="K33" s="35" t="s">
        <v>695</v>
      </c>
    </row>
    <row r="34" spans="2:11" x14ac:dyDescent="0.35">
      <c r="B34" s="8" t="s">
        <v>931</v>
      </c>
      <c r="C34" s="60" t="s">
        <v>925</v>
      </c>
      <c r="D34" s="54" t="s">
        <v>932</v>
      </c>
      <c r="E34" s="6" t="s">
        <v>694</v>
      </c>
      <c r="F34" s="19">
        <v>2500</v>
      </c>
      <c r="G34" s="24">
        <v>2457.7600000000002</v>
      </c>
      <c r="H34" s="24">
        <v>1.21</v>
      </c>
      <c r="I34" s="31">
        <v>8.6074000000000002</v>
      </c>
      <c r="J34" s="31"/>
      <c r="K34" s="35" t="s">
        <v>695</v>
      </c>
    </row>
    <row r="35" spans="2:11" x14ac:dyDescent="0.35">
      <c r="B35" s="8" t="s">
        <v>933</v>
      </c>
      <c r="C35" s="60" t="s">
        <v>934</v>
      </c>
      <c r="D35" s="54" t="s">
        <v>935</v>
      </c>
      <c r="E35" s="6" t="s">
        <v>718</v>
      </c>
      <c r="F35" s="19">
        <v>2500</v>
      </c>
      <c r="G35" s="24">
        <v>2448.29</v>
      </c>
      <c r="H35" s="24">
        <v>1.2</v>
      </c>
      <c r="I35" s="31">
        <v>8.0250000000000004</v>
      </c>
      <c r="J35" s="31"/>
      <c r="K35" s="35" t="s">
        <v>695</v>
      </c>
    </row>
    <row r="36" spans="2:11" x14ac:dyDescent="0.35">
      <c r="C36" s="58" t="s">
        <v>194</v>
      </c>
      <c r="D36" s="54"/>
      <c r="E36" s="6"/>
      <c r="F36" s="19"/>
      <c r="G36" s="25">
        <v>82407.070000000007</v>
      </c>
      <c r="H36" s="25">
        <v>40.479999999999997</v>
      </c>
      <c r="I36" s="31"/>
      <c r="J36" s="31"/>
      <c r="K36" s="35"/>
    </row>
    <row r="37" spans="2:11" x14ac:dyDescent="0.35">
      <c r="C37" s="57"/>
      <c r="D37" s="54"/>
      <c r="E37" s="6"/>
      <c r="F37" s="19"/>
      <c r="G37" s="24"/>
      <c r="H37" s="24"/>
      <c r="I37" s="31"/>
      <c r="J37" s="31"/>
      <c r="K37" s="35"/>
    </row>
    <row r="38" spans="2:11" x14ac:dyDescent="0.35">
      <c r="C38" s="59" t="s">
        <v>820</v>
      </c>
      <c r="D38" s="54"/>
      <c r="E38" s="6"/>
      <c r="F38" s="19"/>
      <c r="G38" s="24"/>
      <c r="H38" s="24"/>
      <c r="I38" s="31"/>
      <c r="J38" s="31"/>
      <c r="K38" s="35"/>
    </row>
    <row r="39" spans="2:11" x14ac:dyDescent="0.35">
      <c r="B39" s="8" t="s">
        <v>821</v>
      </c>
      <c r="C39" s="60" t="s">
        <v>822</v>
      </c>
      <c r="D39" s="54" t="s">
        <v>823</v>
      </c>
      <c r="E39" s="6" t="s">
        <v>694</v>
      </c>
      <c r="F39" s="19">
        <v>7500</v>
      </c>
      <c r="G39" s="24">
        <v>7802.39</v>
      </c>
      <c r="H39" s="24">
        <v>3.83</v>
      </c>
      <c r="I39" s="31">
        <v>8.9745000000000008</v>
      </c>
      <c r="J39" s="31"/>
      <c r="K39" s="35"/>
    </row>
    <row r="40" spans="2:11" x14ac:dyDescent="0.35">
      <c r="B40" s="8" t="s">
        <v>824</v>
      </c>
      <c r="C40" s="60" t="s">
        <v>825</v>
      </c>
      <c r="D40" s="54" t="s">
        <v>826</v>
      </c>
      <c r="E40" s="6" t="s">
        <v>694</v>
      </c>
      <c r="F40" s="19">
        <v>6000</v>
      </c>
      <c r="G40" s="24">
        <v>6474.77</v>
      </c>
      <c r="H40" s="24">
        <v>3.18</v>
      </c>
      <c r="I40" s="31">
        <v>8.82</v>
      </c>
      <c r="J40" s="31"/>
      <c r="K40" s="35" t="s">
        <v>695</v>
      </c>
    </row>
    <row r="41" spans="2:11" x14ac:dyDescent="0.35">
      <c r="B41" s="8" t="s">
        <v>827</v>
      </c>
      <c r="C41" s="60" t="s">
        <v>828</v>
      </c>
      <c r="D41" s="54" t="s">
        <v>829</v>
      </c>
      <c r="E41" s="6" t="s">
        <v>740</v>
      </c>
      <c r="F41" s="19">
        <v>7500</v>
      </c>
      <c r="G41" s="24">
        <v>3869.81</v>
      </c>
      <c r="H41" s="24">
        <v>1.9</v>
      </c>
      <c r="I41" s="31">
        <v>8.266</v>
      </c>
      <c r="J41" s="31"/>
      <c r="K41" s="35" t="s">
        <v>695</v>
      </c>
    </row>
    <row r="42" spans="2:11" x14ac:dyDescent="0.35">
      <c r="C42" s="58" t="s">
        <v>194</v>
      </c>
      <c r="D42" s="54"/>
      <c r="E42" s="6"/>
      <c r="F42" s="19"/>
      <c r="G42" s="25">
        <v>18146.97</v>
      </c>
      <c r="H42" s="25">
        <v>8.91</v>
      </c>
      <c r="I42" s="31"/>
      <c r="J42" s="31"/>
      <c r="K42" s="35"/>
    </row>
    <row r="43" spans="2:11" x14ac:dyDescent="0.35">
      <c r="C43" s="57"/>
      <c r="D43" s="54"/>
      <c r="E43" s="6"/>
      <c r="F43" s="19"/>
      <c r="G43" s="24"/>
      <c r="H43" s="24"/>
      <c r="I43" s="31"/>
      <c r="J43" s="31"/>
      <c r="K43" s="35"/>
    </row>
    <row r="44" spans="2:11" x14ac:dyDescent="0.35">
      <c r="C44" s="58" t="s">
        <v>7</v>
      </c>
      <c r="D44" s="54"/>
      <c r="E44" s="6"/>
      <c r="F44" s="19"/>
      <c r="G44" s="24" t="s">
        <v>2</v>
      </c>
      <c r="H44" s="24" t="s">
        <v>2</v>
      </c>
      <c r="I44" s="31"/>
      <c r="J44" s="31"/>
      <c r="K44" s="35"/>
    </row>
    <row r="45" spans="2:11" x14ac:dyDescent="0.35">
      <c r="C45" s="57"/>
      <c r="D45" s="54"/>
      <c r="E45" s="6"/>
      <c r="F45" s="19"/>
      <c r="G45" s="24"/>
      <c r="H45" s="24"/>
      <c r="I45" s="31"/>
      <c r="J45" s="31"/>
      <c r="K45" s="35"/>
    </row>
    <row r="46" spans="2:11" x14ac:dyDescent="0.35">
      <c r="C46" s="59" t="s">
        <v>8</v>
      </c>
      <c r="D46" s="54"/>
      <c r="E46" s="6"/>
      <c r="F46" s="19"/>
      <c r="G46" s="24"/>
      <c r="H46" s="24"/>
      <c r="I46" s="31"/>
      <c r="J46" s="31"/>
      <c r="K46" s="35"/>
    </row>
    <row r="47" spans="2:11" x14ac:dyDescent="0.35">
      <c r="B47" s="8" t="s">
        <v>936</v>
      </c>
      <c r="C47" s="60" t="s">
        <v>4750</v>
      </c>
      <c r="D47" s="54" t="s">
        <v>937</v>
      </c>
      <c r="E47" s="6" t="s">
        <v>832</v>
      </c>
      <c r="F47" s="19">
        <v>50</v>
      </c>
      <c r="G47" s="24">
        <v>4777.2</v>
      </c>
      <c r="H47" s="24">
        <v>2.35</v>
      </c>
      <c r="I47" s="31">
        <v>8.1999999999999993</v>
      </c>
      <c r="J47" s="31"/>
      <c r="K47" s="35" t="s">
        <v>695</v>
      </c>
    </row>
    <row r="48" spans="2:11" x14ac:dyDescent="0.35">
      <c r="B48" s="8" t="s">
        <v>938</v>
      </c>
      <c r="C48" s="60" t="s">
        <v>4751</v>
      </c>
      <c r="D48" s="54" t="s">
        <v>939</v>
      </c>
      <c r="E48" s="6" t="s">
        <v>832</v>
      </c>
      <c r="F48" s="19">
        <v>50</v>
      </c>
      <c r="G48" s="24">
        <v>4772.1499999999996</v>
      </c>
      <c r="H48" s="24">
        <v>2.34</v>
      </c>
      <c r="I48" s="31">
        <v>8.1349999999999998</v>
      </c>
      <c r="J48" s="31"/>
      <c r="K48" s="35" t="s">
        <v>695</v>
      </c>
    </row>
    <row r="49" spans="2:11" x14ac:dyDescent="0.35">
      <c r="C49" s="58" t="s">
        <v>194</v>
      </c>
      <c r="D49" s="54"/>
      <c r="E49" s="6"/>
      <c r="F49" s="19"/>
      <c r="G49" s="25">
        <v>9549.35</v>
      </c>
      <c r="H49" s="25">
        <v>4.6900000000000004</v>
      </c>
      <c r="I49" s="31"/>
      <c r="J49" s="31"/>
      <c r="K49" s="35"/>
    </row>
    <row r="50" spans="2:11" x14ac:dyDescent="0.35">
      <c r="C50" s="57"/>
      <c r="D50" s="54"/>
      <c r="E50" s="6"/>
      <c r="F50" s="19"/>
      <c r="G50" s="24"/>
      <c r="H50" s="24"/>
      <c r="I50" s="31"/>
      <c r="J50" s="31"/>
      <c r="K50" s="35"/>
    </row>
    <row r="51" spans="2:11" x14ac:dyDescent="0.35">
      <c r="C51" s="59" t="s">
        <v>9</v>
      </c>
      <c r="D51" s="54"/>
      <c r="E51" s="6"/>
      <c r="F51" s="19"/>
      <c r="G51" s="24"/>
      <c r="H51" s="24"/>
      <c r="I51" s="31"/>
      <c r="J51" s="31"/>
      <c r="K51" s="35"/>
    </row>
    <row r="52" spans="2:11" x14ac:dyDescent="0.35">
      <c r="B52" s="8" t="s">
        <v>940</v>
      </c>
      <c r="C52" s="60" t="s">
        <v>941</v>
      </c>
      <c r="D52" s="54" t="s">
        <v>942</v>
      </c>
      <c r="E52" s="6" t="s">
        <v>205</v>
      </c>
      <c r="F52" s="19">
        <v>25000000</v>
      </c>
      <c r="G52" s="24">
        <v>23725.15</v>
      </c>
      <c r="H52" s="24">
        <v>11.65</v>
      </c>
      <c r="I52" s="31">
        <v>7.8281914410000004</v>
      </c>
      <c r="J52" s="31"/>
      <c r="K52" s="35"/>
    </row>
    <row r="53" spans="2:11" x14ac:dyDescent="0.35">
      <c r="B53" s="8" t="s">
        <v>833</v>
      </c>
      <c r="C53" s="60" t="s">
        <v>834</v>
      </c>
      <c r="D53" s="54" t="s">
        <v>835</v>
      </c>
      <c r="E53" s="6" t="s">
        <v>205</v>
      </c>
      <c r="F53" s="19">
        <v>17500000</v>
      </c>
      <c r="G53" s="24">
        <v>17213.14</v>
      </c>
      <c r="H53" s="24">
        <v>8.4499999999999993</v>
      </c>
      <c r="I53" s="31">
        <v>7.3062956330000004</v>
      </c>
      <c r="J53" s="31"/>
      <c r="K53" s="35"/>
    </row>
    <row r="54" spans="2:11" x14ac:dyDescent="0.35">
      <c r="B54" s="8" t="s">
        <v>943</v>
      </c>
      <c r="C54" s="60" t="s">
        <v>944</v>
      </c>
      <c r="D54" s="54" t="s">
        <v>945</v>
      </c>
      <c r="E54" s="6" t="s">
        <v>205</v>
      </c>
      <c r="F54" s="19">
        <v>10000000</v>
      </c>
      <c r="G54" s="24">
        <v>9447.6</v>
      </c>
      <c r="H54" s="24">
        <v>4.6399999999999997</v>
      </c>
      <c r="I54" s="31">
        <v>7.4559127749999998</v>
      </c>
      <c r="J54" s="31"/>
      <c r="K54" s="35"/>
    </row>
    <row r="55" spans="2:11" x14ac:dyDescent="0.35">
      <c r="B55" s="8" t="s">
        <v>946</v>
      </c>
      <c r="C55" s="60" t="s">
        <v>947</v>
      </c>
      <c r="D55" s="54" t="s">
        <v>948</v>
      </c>
      <c r="E55" s="6" t="s">
        <v>205</v>
      </c>
      <c r="F55" s="19">
        <v>5000000</v>
      </c>
      <c r="G55" s="24">
        <v>4485.25</v>
      </c>
      <c r="H55" s="24">
        <v>2.2000000000000002</v>
      </c>
      <c r="I55" s="31">
        <v>7.8915173989999996</v>
      </c>
      <c r="J55" s="31"/>
      <c r="K55" s="35"/>
    </row>
    <row r="56" spans="2:11" x14ac:dyDescent="0.35">
      <c r="C56" s="58" t="s">
        <v>194</v>
      </c>
      <c r="D56" s="54"/>
      <c r="E56" s="6"/>
      <c r="F56" s="19"/>
      <c r="G56" s="25">
        <v>54871.14</v>
      </c>
      <c r="H56" s="25">
        <v>26.94</v>
      </c>
      <c r="I56" s="31"/>
      <c r="J56" s="31"/>
      <c r="K56" s="35"/>
    </row>
    <row r="57" spans="2:11" x14ac:dyDescent="0.35">
      <c r="C57" s="57"/>
      <c r="D57" s="54"/>
      <c r="E57" s="6"/>
      <c r="F57" s="19"/>
      <c r="G57" s="24"/>
      <c r="H57" s="24"/>
      <c r="I57" s="31"/>
      <c r="J57" s="31"/>
      <c r="K57" s="35"/>
    </row>
    <row r="58" spans="2:11" x14ac:dyDescent="0.35">
      <c r="C58" s="59" t="s">
        <v>10</v>
      </c>
      <c r="D58" s="54"/>
      <c r="E58" s="6"/>
      <c r="F58" s="19"/>
      <c r="G58" s="24"/>
      <c r="H58" s="24"/>
      <c r="I58" s="31"/>
      <c r="J58" s="31"/>
      <c r="K58" s="35"/>
    </row>
    <row r="59" spans="2:11" x14ac:dyDescent="0.35">
      <c r="B59" s="8" t="s">
        <v>949</v>
      </c>
      <c r="C59" s="60" t="s">
        <v>950</v>
      </c>
      <c r="D59" s="54" t="s">
        <v>951</v>
      </c>
      <c r="E59" s="6" t="s">
        <v>205</v>
      </c>
      <c r="F59" s="19">
        <v>10000000</v>
      </c>
      <c r="G59" s="24">
        <v>9404.1200000000008</v>
      </c>
      <c r="H59" s="24">
        <v>4.62</v>
      </c>
      <c r="I59" s="31">
        <v>8.002463595</v>
      </c>
      <c r="J59" s="31"/>
      <c r="K59" s="35"/>
    </row>
    <row r="60" spans="2:11" x14ac:dyDescent="0.35">
      <c r="C60" s="58" t="s">
        <v>194</v>
      </c>
      <c r="D60" s="54"/>
      <c r="E60" s="6"/>
      <c r="F60" s="19"/>
      <c r="G60" s="25">
        <v>9404.1200000000008</v>
      </c>
      <c r="H60" s="25">
        <v>4.62</v>
      </c>
      <c r="I60" s="31"/>
      <c r="J60" s="31"/>
      <c r="K60" s="35"/>
    </row>
    <row r="61" spans="2:11" x14ac:dyDescent="0.35">
      <c r="C61" s="57"/>
      <c r="D61" s="54"/>
      <c r="E61" s="6"/>
      <c r="F61" s="19"/>
      <c r="G61" s="24"/>
      <c r="H61" s="24"/>
      <c r="I61" s="31"/>
      <c r="J61" s="31"/>
      <c r="K61" s="35"/>
    </row>
    <row r="62" spans="2:11" x14ac:dyDescent="0.35">
      <c r="C62" s="58" t="s">
        <v>11</v>
      </c>
      <c r="D62" s="54"/>
      <c r="E62" s="6"/>
      <c r="F62" s="19"/>
      <c r="G62" s="24" t="s">
        <v>2</v>
      </c>
      <c r="H62" s="24" t="s">
        <v>2</v>
      </c>
      <c r="I62" s="31"/>
      <c r="J62" s="31"/>
      <c r="K62" s="35"/>
    </row>
    <row r="63" spans="2:11" x14ac:dyDescent="0.35">
      <c r="C63" s="57"/>
      <c r="D63" s="54"/>
      <c r="E63" s="6"/>
      <c r="F63" s="19"/>
      <c r="G63" s="24"/>
      <c r="H63" s="24"/>
      <c r="I63" s="31"/>
      <c r="J63" s="31"/>
      <c r="K63" s="35"/>
    </row>
    <row r="64" spans="2:11" x14ac:dyDescent="0.35">
      <c r="C64" s="58" t="s">
        <v>13</v>
      </c>
      <c r="D64" s="54"/>
      <c r="E64" s="6"/>
      <c r="F64" s="19"/>
      <c r="G64" s="24"/>
      <c r="H64" s="24"/>
      <c r="I64" s="31"/>
      <c r="J64" s="31"/>
      <c r="K64" s="35"/>
    </row>
    <row r="65" spans="1:11" x14ac:dyDescent="0.35">
      <c r="C65" s="57"/>
      <c r="D65" s="54"/>
      <c r="E65" s="6"/>
      <c r="F65" s="19"/>
      <c r="G65" s="24"/>
      <c r="H65" s="24"/>
      <c r="I65" s="31"/>
      <c r="J65" s="31"/>
      <c r="K65" s="35"/>
    </row>
    <row r="66" spans="1:11" x14ac:dyDescent="0.35">
      <c r="C66" s="58" t="s">
        <v>14</v>
      </c>
      <c r="D66" s="54"/>
      <c r="E66" s="6"/>
      <c r="F66" s="19"/>
      <c r="G66" s="24" t="s">
        <v>2</v>
      </c>
      <c r="H66" s="24" t="s">
        <v>2</v>
      </c>
      <c r="I66" s="31"/>
      <c r="J66" s="31"/>
      <c r="K66" s="35"/>
    </row>
    <row r="67" spans="1:11" x14ac:dyDescent="0.35">
      <c r="C67" s="57"/>
      <c r="D67" s="54"/>
      <c r="E67" s="6"/>
      <c r="F67" s="19"/>
      <c r="G67" s="24"/>
      <c r="H67" s="24"/>
      <c r="I67" s="31"/>
      <c r="J67" s="31"/>
      <c r="K67" s="35"/>
    </row>
    <row r="68" spans="1:11" x14ac:dyDescent="0.35">
      <c r="C68" s="58" t="s">
        <v>15</v>
      </c>
      <c r="D68" s="54"/>
      <c r="E68" s="6"/>
      <c r="F68" s="19"/>
      <c r="G68" s="24" t="s">
        <v>2</v>
      </c>
      <c r="H68" s="24" t="s">
        <v>2</v>
      </c>
      <c r="I68" s="31"/>
      <c r="J68" s="31"/>
      <c r="K68" s="35"/>
    </row>
    <row r="69" spans="1:11" x14ac:dyDescent="0.35">
      <c r="C69" s="57"/>
      <c r="D69" s="54"/>
      <c r="E69" s="6"/>
      <c r="F69" s="19"/>
      <c r="G69" s="24"/>
      <c r="H69" s="24"/>
      <c r="I69" s="31"/>
      <c r="J69" s="31"/>
      <c r="K69" s="35"/>
    </row>
    <row r="70" spans="1:11" x14ac:dyDescent="0.35">
      <c r="C70" s="58" t="s">
        <v>16</v>
      </c>
      <c r="D70" s="54"/>
      <c r="E70" s="6"/>
      <c r="F70" s="19"/>
      <c r="G70" s="24" t="s">
        <v>2</v>
      </c>
      <c r="H70" s="24" t="s">
        <v>2</v>
      </c>
      <c r="I70" s="31"/>
      <c r="J70" s="31"/>
      <c r="K70" s="35"/>
    </row>
    <row r="71" spans="1:11" x14ac:dyDescent="0.35">
      <c r="C71" s="57"/>
      <c r="D71" s="54"/>
      <c r="E71" s="6"/>
      <c r="F71" s="19"/>
      <c r="G71" s="24"/>
      <c r="H71" s="24"/>
      <c r="I71" s="31"/>
      <c r="J71" s="31"/>
      <c r="K71" s="35"/>
    </row>
    <row r="72" spans="1:11" x14ac:dyDescent="0.35">
      <c r="C72" s="58" t="s">
        <v>17</v>
      </c>
      <c r="D72" s="54"/>
      <c r="E72" s="6"/>
      <c r="F72" s="19"/>
      <c r="G72" s="24" t="s">
        <v>2</v>
      </c>
      <c r="H72" s="24" t="s">
        <v>2</v>
      </c>
      <c r="I72" s="31"/>
      <c r="J72" s="31"/>
      <c r="K72" s="35"/>
    </row>
    <row r="73" spans="1:11" x14ac:dyDescent="0.35">
      <c r="C73" s="57"/>
      <c r="D73" s="54"/>
      <c r="E73" s="6"/>
      <c r="F73" s="19"/>
      <c r="G73" s="24"/>
      <c r="H73" s="24"/>
      <c r="I73" s="31"/>
      <c r="J73" s="31"/>
      <c r="K73" s="35"/>
    </row>
    <row r="74" spans="1:11" x14ac:dyDescent="0.35">
      <c r="C74" s="58" t="s">
        <v>18</v>
      </c>
      <c r="D74" s="54"/>
      <c r="E74" s="6"/>
      <c r="F74" s="19"/>
      <c r="G74" s="24" t="s">
        <v>2</v>
      </c>
      <c r="H74" s="24" t="s">
        <v>2</v>
      </c>
      <c r="I74" s="31"/>
      <c r="J74" s="31"/>
      <c r="K74" s="35"/>
    </row>
    <row r="75" spans="1:11" x14ac:dyDescent="0.35">
      <c r="C75" s="57"/>
      <c r="D75" s="54"/>
      <c r="E75" s="6"/>
      <c r="F75" s="19"/>
      <c r="G75" s="24"/>
      <c r="H75" s="24"/>
      <c r="I75" s="31"/>
      <c r="J75" s="31"/>
      <c r="K75" s="35"/>
    </row>
    <row r="76" spans="1:11" x14ac:dyDescent="0.35">
      <c r="A76" s="10"/>
      <c r="B76" s="28"/>
      <c r="C76" s="58" t="s">
        <v>19</v>
      </c>
      <c r="D76" s="54"/>
      <c r="E76" s="6"/>
      <c r="F76" s="19"/>
      <c r="G76" s="24"/>
      <c r="H76" s="24"/>
      <c r="I76" s="31"/>
      <c r="J76" s="31"/>
      <c r="K76" s="35"/>
    </row>
    <row r="77" spans="1:11" x14ac:dyDescent="0.35">
      <c r="A77" s="28"/>
      <c r="B77" s="28"/>
      <c r="C77" s="58" t="s">
        <v>20</v>
      </c>
      <c r="D77" s="54"/>
      <c r="E77" s="6"/>
      <c r="F77" s="19"/>
      <c r="G77" s="24" t="s">
        <v>2</v>
      </c>
      <c r="H77" s="24" t="s">
        <v>2</v>
      </c>
      <c r="I77" s="31"/>
      <c r="J77" s="31"/>
      <c r="K77" s="35"/>
    </row>
    <row r="78" spans="1:11" x14ac:dyDescent="0.35">
      <c r="A78" s="28"/>
      <c r="B78" s="28"/>
      <c r="C78" s="58"/>
      <c r="D78" s="54"/>
      <c r="E78" s="6"/>
      <c r="F78" s="19"/>
      <c r="G78" s="24"/>
      <c r="H78" s="24"/>
      <c r="I78" s="31"/>
      <c r="J78" s="31"/>
      <c r="K78" s="35"/>
    </row>
    <row r="79" spans="1:11" x14ac:dyDescent="0.35">
      <c r="C79" s="59" t="s">
        <v>21</v>
      </c>
      <c r="D79" s="54"/>
      <c r="E79" s="6"/>
      <c r="F79" s="19"/>
      <c r="G79" s="24"/>
      <c r="H79" s="24"/>
      <c r="I79" s="31"/>
      <c r="J79" s="31"/>
      <c r="K79" s="35"/>
    </row>
    <row r="80" spans="1:11" x14ac:dyDescent="0.35">
      <c r="B80" s="8" t="s">
        <v>952</v>
      </c>
      <c r="C80" s="60" t="s">
        <v>4754</v>
      </c>
      <c r="D80" s="54" t="s">
        <v>953</v>
      </c>
      <c r="E80" s="6" t="s">
        <v>954</v>
      </c>
      <c r="F80" s="19">
        <v>5273.4979999999996</v>
      </c>
      <c r="G80" s="24">
        <v>633.16</v>
      </c>
      <c r="H80" s="24">
        <v>0.31</v>
      </c>
      <c r="I80" s="31">
        <v>5.82</v>
      </c>
      <c r="J80" s="31"/>
      <c r="K80" s="35"/>
    </row>
    <row r="81" spans="1:54" x14ac:dyDescent="0.35">
      <c r="C81" s="58" t="s">
        <v>194</v>
      </c>
      <c r="D81" s="54"/>
      <c r="E81" s="6"/>
      <c r="F81" s="19"/>
      <c r="G81" s="25">
        <v>633.16</v>
      </c>
      <c r="H81" s="25">
        <v>0.31</v>
      </c>
      <c r="I81" s="31"/>
      <c r="J81" s="31"/>
      <c r="K81" s="35"/>
    </row>
    <row r="82" spans="1:54" x14ac:dyDescent="0.35">
      <c r="C82" s="57"/>
      <c r="D82" s="54"/>
      <c r="E82" s="6"/>
      <c r="F82" s="19"/>
      <c r="G82" s="24"/>
      <c r="H82" s="24"/>
      <c r="I82" s="31"/>
      <c r="J82" s="31"/>
      <c r="K82" s="35"/>
    </row>
    <row r="83" spans="1:54" x14ac:dyDescent="0.35">
      <c r="C83" s="59" t="s">
        <v>887</v>
      </c>
      <c r="D83" s="54"/>
      <c r="E83" s="6"/>
      <c r="F83" s="19"/>
      <c r="G83" s="24"/>
      <c r="H83" s="24"/>
      <c r="I83" s="31"/>
      <c r="J83" s="31"/>
      <c r="K83" s="35"/>
    </row>
    <row r="84" spans="1:54" x14ac:dyDescent="0.35">
      <c r="B84" s="8" t="s">
        <v>955</v>
      </c>
      <c r="C84" s="60" t="s">
        <v>956</v>
      </c>
      <c r="D84" s="54" t="s">
        <v>957</v>
      </c>
      <c r="E84" s="6" t="s">
        <v>890</v>
      </c>
      <c r="F84" s="19">
        <v>517566</v>
      </c>
      <c r="G84" s="24">
        <v>626.20000000000005</v>
      </c>
      <c r="H84" s="24">
        <v>0.31</v>
      </c>
      <c r="I84" s="31"/>
      <c r="J84" s="31"/>
      <c r="K84" s="35"/>
    </row>
    <row r="85" spans="1:54" x14ac:dyDescent="0.35">
      <c r="C85" s="58" t="s">
        <v>194</v>
      </c>
      <c r="D85" s="54"/>
      <c r="E85" s="6"/>
      <c r="F85" s="19"/>
      <c r="G85" s="25">
        <v>626.20000000000005</v>
      </c>
      <c r="H85" s="25">
        <v>0.31</v>
      </c>
      <c r="I85" s="31"/>
      <c r="J85" s="31"/>
      <c r="K85" s="35"/>
    </row>
    <row r="86" spans="1:54" x14ac:dyDescent="0.35">
      <c r="C86" s="57"/>
      <c r="D86" s="54"/>
      <c r="E86" s="6"/>
      <c r="F86" s="19"/>
      <c r="G86" s="24"/>
      <c r="H86" s="24"/>
      <c r="I86" s="31"/>
      <c r="J86" s="31"/>
      <c r="K86" s="35"/>
    </row>
    <row r="87" spans="1:54" x14ac:dyDescent="0.35">
      <c r="C87" s="58" t="s">
        <v>22</v>
      </c>
      <c r="D87" s="54"/>
      <c r="E87" s="6"/>
      <c r="F87" s="19"/>
      <c r="G87" s="24" t="s">
        <v>2</v>
      </c>
      <c r="H87" s="24" t="s">
        <v>2</v>
      </c>
      <c r="I87" s="31"/>
      <c r="J87" s="31"/>
      <c r="K87" s="35"/>
    </row>
    <row r="88" spans="1:54" x14ac:dyDescent="0.35">
      <c r="C88" s="57"/>
      <c r="D88" s="54"/>
      <c r="E88" s="6"/>
      <c r="F88" s="19"/>
      <c r="G88" s="24"/>
      <c r="H88" s="24"/>
      <c r="I88" s="31"/>
      <c r="J88" s="31"/>
      <c r="K88" s="35"/>
    </row>
    <row r="89" spans="1:54" x14ac:dyDescent="0.35">
      <c r="C89" s="58" t="s">
        <v>23</v>
      </c>
      <c r="D89" s="54"/>
      <c r="E89" s="6"/>
      <c r="F89" s="19"/>
      <c r="G89" s="24" t="s">
        <v>2</v>
      </c>
      <c r="H89" s="24" t="s">
        <v>2</v>
      </c>
      <c r="I89" s="31"/>
      <c r="J89" s="31"/>
      <c r="K89" s="35"/>
    </row>
    <row r="90" spans="1:54" x14ac:dyDescent="0.35">
      <c r="C90" s="57"/>
      <c r="D90" s="54"/>
      <c r="E90" s="6"/>
      <c r="F90" s="19"/>
      <c r="G90" s="24"/>
      <c r="H90" s="24"/>
      <c r="I90" s="31"/>
      <c r="J90" s="31"/>
      <c r="K90" s="35"/>
    </row>
    <row r="91" spans="1:54" x14ac:dyDescent="0.35">
      <c r="C91" s="59" t="s">
        <v>24</v>
      </c>
      <c r="D91" s="54"/>
      <c r="E91" s="6"/>
      <c r="F91" s="19"/>
      <c r="G91" s="24"/>
      <c r="H91" s="24"/>
      <c r="I91" s="31"/>
      <c r="J91" s="31"/>
      <c r="K91" s="35"/>
    </row>
    <row r="92" spans="1:54" x14ac:dyDescent="0.35">
      <c r="B92" s="8" t="s">
        <v>206</v>
      </c>
      <c r="C92" s="60" t="s">
        <v>207</v>
      </c>
      <c r="D92" s="54"/>
      <c r="E92" s="6"/>
      <c r="F92" s="19"/>
      <c r="G92" s="24">
        <v>25890.59</v>
      </c>
      <c r="H92" s="24">
        <v>12.71</v>
      </c>
      <c r="I92" s="31"/>
      <c r="J92" s="31"/>
      <c r="K92" s="35"/>
    </row>
    <row r="93" spans="1:54" x14ac:dyDescent="0.35">
      <c r="C93" s="58" t="s">
        <v>194</v>
      </c>
      <c r="D93" s="54"/>
      <c r="E93" s="6"/>
      <c r="F93" s="19"/>
      <c r="G93" s="25">
        <v>25890.59</v>
      </c>
      <c r="H93" s="25">
        <v>12.71</v>
      </c>
      <c r="I93" s="31"/>
      <c r="J93" s="31"/>
      <c r="K93" s="35"/>
    </row>
    <row r="94" spans="1:54" x14ac:dyDescent="0.35">
      <c r="C94" s="57"/>
      <c r="D94" s="54"/>
      <c r="E94" s="6"/>
      <c r="F94" s="19"/>
      <c r="G94" s="24"/>
      <c r="H94" s="24"/>
      <c r="I94" s="31"/>
      <c r="J94" s="31"/>
      <c r="K94" s="35"/>
    </row>
    <row r="95" spans="1:54" x14ac:dyDescent="0.35">
      <c r="A95" s="10"/>
      <c r="B95" s="28"/>
      <c r="C95" s="58" t="s">
        <v>25</v>
      </c>
      <c r="D95" s="54"/>
      <c r="E95" s="6"/>
      <c r="F95" s="19"/>
      <c r="G95" s="24"/>
      <c r="H95" s="24"/>
      <c r="I95" s="31"/>
      <c r="J95" s="31"/>
      <c r="K95" s="35"/>
    </row>
    <row r="96" spans="1:54" s="2" customFormat="1" ht="13.5" x14ac:dyDescent="0.35">
      <c r="A96" s="28"/>
      <c r="B96" s="28"/>
      <c r="C96" s="57" t="s">
        <v>4703</v>
      </c>
      <c r="D96" s="54"/>
      <c r="E96" s="6"/>
      <c r="F96" s="19"/>
      <c r="G96" s="24" t="s">
        <v>2</v>
      </c>
      <c r="H96" s="24" t="s">
        <v>2</v>
      </c>
      <c r="I96" s="31"/>
      <c r="J96" s="31"/>
      <c r="K96" s="35"/>
      <c r="L96" s="3"/>
      <c r="AI96" s="3"/>
      <c r="AV96" s="3"/>
      <c r="AX96" s="3"/>
      <c r="BB96" s="3"/>
    </row>
    <row r="97" spans="2:11" x14ac:dyDescent="0.35">
      <c r="B97" s="8"/>
      <c r="C97" s="60" t="s">
        <v>208</v>
      </c>
      <c r="D97" s="54"/>
      <c r="E97" s="6"/>
      <c r="F97" s="19"/>
      <c r="G97" s="24">
        <v>2098.44</v>
      </c>
      <c r="H97" s="24">
        <v>1.03</v>
      </c>
      <c r="I97" s="31"/>
      <c r="J97" s="31"/>
      <c r="K97" s="35"/>
    </row>
    <row r="98" spans="2:11" x14ac:dyDescent="0.35">
      <c r="C98" s="58" t="s">
        <v>194</v>
      </c>
      <c r="D98" s="54"/>
      <c r="E98" s="6"/>
      <c r="F98" s="19"/>
      <c r="G98" s="25">
        <v>2098.44</v>
      </c>
      <c r="H98" s="25">
        <v>1.03</v>
      </c>
      <c r="I98" s="31"/>
      <c r="J98" s="31"/>
      <c r="K98" s="35"/>
    </row>
    <row r="99" spans="2:11" x14ac:dyDescent="0.35">
      <c r="C99" s="57"/>
      <c r="D99" s="54"/>
      <c r="E99" s="6"/>
      <c r="F99" s="19"/>
      <c r="G99" s="24"/>
      <c r="H99" s="24"/>
      <c r="I99" s="31"/>
      <c r="J99" s="31"/>
      <c r="K99" s="35"/>
    </row>
    <row r="100" spans="2:11" x14ac:dyDescent="0.35">
      <c r="C100" s="61" t="s">
        <v>209</v>
      </c>
      <c r="D100" s="55"/>
      <c r="E100" s="5"/>
      <c r="F100" s="20"/>
      <c r="G100" s="26">
        <v>203627.04</v>
      </c>
      <c r="H100" s="26">
        <v>100</v>
      </c>
      <c r="I100" s="32"/>
      <c r="J100" s="32"/>
      <c r="K100" s="36"/>
    </row>
    <row r="103" spans="2:11" x14ac:dyDescent="0.35">
      <c r="C103" s="1" t="s">
        <v>210</v>
      </c>
    </row>
    <row r="104" spans="2:11" x14ac:dyDescent="0.35">
      <c r="C104" s="37" t="s">
        <v>211</v>
      </c>
      <c r="D104" s="37"/>
      <c r="E104" s="37"/>
      <c r="F104" s="37"/>
      <c r="G104" s="37"/>
      <c r="H104" s="37"/>
      <c r="I104" s="37"/>
      <c r="J104" s="37"/>
      <c r="K104" s="37"/>
    </row>
    <row r="105" spans="2:11" x14ac:dyDescent="0.35">
      <c r="C105" s="2" t="s">
        <v>212</v>
      </c>
    </row>
    <row r="106" spans="2:11" x14ac:dyDescent="0.35">
      <c r="C106" s="2" t="s">
        <v>213</v>
      </c>
    </row>
    <row r="107" spans="2:11" ht="30" customHeight="1" x14ac:dyDescent="0.35">
      <c r="C107" s="218" t="s">
        <v>214</v>
      </c>
      <c r="D107" s="219"/>
      <c r="E107" s="219"/>
      <c r="F107" s="219"/>
      <c r="G107" s="219"/>
      <c r="H107" s="219"/>
      <c r="I107" s="219"/>
      <c r="J107" s="219"/>
      <c r="K107" s="219"/>
    </row>
    <row r="108" spans="2:11" x14ac:dyDescent="0.35">
      <c r="C108" s="2" t="s">
        <v>215</v>
      </c>
    </row>
    <row r="109" spans="2:11" x14ac:dyDescent="0.35">
      <c r="C109" s="2" t="s">
        <v>4726</v>
      </c>
    </row>
    <row r="110" spans="2:11" ht="46.5" customHeight="1" x14ac:dyDescent="0.35">
      <c r="C110" s="222" t="s">
        <v>4807</v>
      </c>
      <c r="D110" s="222"/>
      <c r="E110" s="222"/>
      <c r="F110" s="222"/>
      <c r="G110" s="222"/>
      <c r="H110" s="222"/>
      <c r="I110" s="222"/>
      <c r="J110" s="222"/>
      <c r="K110" s="222"/>
    </row>
    <row r="112" spans="2:11" x14ac:dyDescent="0.35">
      <c r="C112" s="2" t="s">
        <v>4813</v>
      </c>
      <c r="E112" s="2" t="s">
        <v>2</v>
      </c>
    </row>
    <row r="114" spans="1:256" x14ac:dyDescent="0.35">
      <c r="C114" s="2" t="s">
        <v>4814</v>
      </c>
      <c r="E114" s="2" t="s">
        <v>2</v>
      </c>
    </row>
    <row r="116" spans="1:256" x14ac:dyDescent="0.35">
      <c r="C116" s="2" t="s">
        <v>4918</v>
      </c>
    </row>
    <row r="118" spans="1:256" x14ac:dyDescent="0.35">
      <c r="C118" s="2" t="s">
        <v>4919</v>
      </c>
    </row>
    <row r="119" spans="1:256" s="79" customFormat="1" ht="35.25" customHeight="1" x14ac:dyDescent="0.35">
      <c r="A119" s="75"/>
      <c r="B119" s="75"/>
      <c r="C119" s="80" t="s">
        <v>4820</v>
      </c>
      <c r="D119" s="84" t="s">
        <v>4821</v>
      </c>
      <c r="E119" s="84" t="s">
        <v>4822</v>
      </c>
      <c r="F119" s="76"/>
      <c r="G119" s="77"/>
      <c r="H119" s="77"/>
      <c r="I119" s="77"/>
      <c r="J119" s="77"/>
      <c r="K119" s="78"/>
      <c r="L119" s="78"/>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8"/>
      <c r="AJ119" s="75"/>
      <c r="AK119" s="75"/>
      <c r="AL119" s="75"/>
      <c r="AM119" s="75"/>
      <c r="AN119" s="75"/>
      <c r="AO119" s="75"/>
      <c r="AP119" s="75"/>
      <c r="AQ119" s="75"/>
      <c r="AR119" s="75"/>
      <c r="AS119" s="75"/>
      <c r="AT119" s="75"/>
      <c r="AU119" s="75"/>
      <c r="AV119" s="78"/>
      <c r="AW119" s="75"/>
      <c r="AX119" s="78"/>
      <c r="AY119" s="75"/>
      <c r="AZ119" s="75"/>
      <c r="BA119" s="75"/>
      <c r="BB119" s="78"/>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5"/>
      <c r="DO119" s="75"/>
      <c r="DP119" s="75"/>
      <c r="DQ119" s="75"/>
      <c r="DR119" s="75"/>
      <c r="DS119" s="75"/>
      <c r="DT119" s="75"/>
      <c r="DU119" s="75"/>
      <c r="DV119" s="75"/>
      <c r="DW119" s="75"/>
      <c r="DX119" s="75"/>
      <c r="DY119" s="75"/>
      <c r="DZ119" s="75"/>
      <c r="EA119" s="75"/>
      <c r="EB119" s="75"/>
      <c r="EC119" s="75"/>
      <c r="ED119" s="75"/>
      <c r="EE119" s="75"/>
      <c r="EF119" s="75"/>
      <c r="EG119" s="75"/>
      <c r="EH119" s="75"/>
      <c r="EI119" s="75"/>
      <c r="EJ119" s="75"/>
      <c r="EK119" s="75"/>
      <c r="EL119" s="75"/>
      <c r="EM119" s="75"/>
      <c r="EN119" s="75"/>
      <c r="EO119" s="75"/>
      <c r="EP119" s="75"/>
      <c r="EQ119" s="75"/>
      <c r="ER119" s="75"/>
      <c r="ES119" s="75"/>
      <c r="ET119" s="75"/>
      <c r="EU119" s="75"/>
      <c r="EV119" s="75"/>
      <c r="EW119" s="75"/>
      <c r="EX119" s="75"/>
      <c r="EY119" s="75"/>
      <c r="EZ119" s="75"/>
      <c r="FA119" s="75"/>
      <c r="FB119" s="75"/>
      <c r="FC119" s="75"/>
      <c r="FD119" s="75"/>
      <c r="FE119" s="75"/>
      <c r="FF119" s="75"/>
      <c r="FG119" s="75"/>
      <c r="FH119" s="75"/>
      <c r="FI119" s="75"/>
      <c r="FJ119" s="75"/>
      <c r="FK119" s="75"/>
      <c r="FL119" s="75"/>
      <c r="FM119" s="75"/>
      <c r="FN119" s="75"/>
      <c r="FO119" s="75"/>
      <c r="FP119" s="75"/>
      <c r="FQ119" s="75"/>
      <c r="FR119" s="75"/>
      <c r="FS119" s="75"/>
      <c r="FT119" s="75"/>
      <c r="FU119" s="75"/>
      <c r="FV119" s="75"/>
      <c r="FW119" s="75"/>
      <c r="FX119" s="75"/>
      <c r="FY119" s="75"/>
      <c r="FZ119" s="75"/>
      <c r="GA119" s="75"/>
      <c r="GB119" s="75"/>
      <c r="GC119" s="75"/>
      <c r="GD119" s="75"/>
      <c r="GE119" s="75"/>
      <c r="GF119" s="75"/>
      <c r="GG119" s="75"/>
      <c r="GH119" s="75"/>
      <c r="GI119" s="75"/>
      <c r="GJ119" s="75"/>
      <c r="GK119" s="75"/>
      <c r="GL119" s="75"/>
      <c r="GM119" s="75"/>
      <c r="GN119" s="75"/>
      <c r="GO119" s="75"/>
      <c r="GP119" s="75"/>
      <c r="GQ119" s="75"/>
      <c r="GR119" s="75"/>
      <c r="GS119" s="75"/>
      <c r="GT119" s="75"/>
      <c r="GU119" s="75"/>
      <c r="GV119" s="75"/>
      <c r="GW119" s="75"/>
      <c r="GX119" s="75"/>
      <c r="GY119" s="75"/>
      <c r="GZ119" s="75"/>
      <c r="HA119" s="75"/>
      <c r="HB119" s="75"/>
      <c r="HC119" s="75"/>
      <c r="HD119" s="75"/>
      <c r="HE119" s="75"/>
      <c r="HF119" s="75"/>
      <c r="HG119" s="75"/>
      <c r="HH119" s="75"/>
      <c r="HI119" s="75"/>
      <c r="HJ119" s="75"/>
      <c r="HK119" s="75"/>
      <c r="HL119" s="75"/>
      <c r="HM119" s="75"/>
      <c r="HN119" s="75"/>
      <c r="HO119" s="75"/>
      <c r="HP119" s="75"/>
      <c r="HQ119" s="75"/>
      <c r="HR119" s="75"/>
      <c r="HS119" s="75"/>
      <c r="HT119" s="75"/>
      <c r="HU119" s="75"/>
      <c r="HV119" s="75"/>
      <c r="HW119" s="75"/>
      <c r="HX119" s="75"/>
      <c r="HY119" s="75"/>
      <c r="HZ119" s="75"/>
      <c r="IA119" s="75"/>
      <c r="IB119" s="75"/>
      <c r="IC119" s="75"/>
      <c r="ID119" s="75"/>
      <c r="IE119" s="75"/>
      <c r="IF119" s="75"/>
      <c r="IG119" s="75"/>
      <c r="IH119" s="75"/>
      <c r="II119" s="75"/>
      <c r="IJ119" s="75"/>
      <c r="IK119" s="75"/>
      <c r="IL119" s="75"/>
      <c r="IM119" s="75"/>
      <c r="IN119" s="75"/>
      <c r="IO119" s="75"/>
      <c r="IP119" s="75"/>
      <c r="IQ119" s="75"/>
      <c r="IR119" s="75"/>
      <c r="IS119" s="75"/>
      <c r="IT119" s="75"/>
      <c r="IU119" s="75"/>
      <c r="IV119" s="75"/>
    </row>
    <row r="120" spans="1:256" s="79" customFormat="1" x14ac:dyDescent="0.35">
      <c r="A120" s="75"/>
      <c r="B120" s="75"/>
      <c r="C120" s="82" t="s">
        <v>4827</v>
      </c>
      <c r="D120" s="85">
        <v>44.662700000000001</v>
      </c>
      <c r="E120" s="85">
        <v>44.590499999999999</v>
      </c>
      <c r="F120" s="76"/>
      <c r="G120" s="77"/>
      <c r="H120" s="77"/>
      <c r="I120" s="77"/>
      <c r="J120" s="77"/>
      <c r="K120" s="78"/>
      <c r="L120" s="78"/>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8"/>
      <c r="AJ120" s="75"/>
      <c r="AK120" s="75"/>
      <c r="AL120" s="75"/>
      <c r="AM120" s="75"/>
      <c r="AN120" s="75"/>
      <c r="AO120" s="75"/>
      <c r="AP120" s="75"/>
      <c r="AQ120" s="75"/>
      <c r="AR120" s="75"/>
      <c r="AS120" s="75"/>
      <c r="AT120" s="75"/>
      <c r="AU120" s="75"/>
      <c r="AV120" s="78"/>
      <c r="AW120" s="75"/>
      <c r="AX120" s="78"/>
      <c r="AY120" s="75"/>
      <c r="AZ120" s="75"/>
      <c r="BA120" s="75"/>
      <c r="BB120" s="78"/>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5"/>
      <c r="DO120" s="75"/>
      <c r="DP120" s="75"/>
      <c r="DQ120" s="75"/>
      <c r="DR120" s="75"/>
      <c r="DS120" s="75"/>
      <c r="DT120" s="75"/>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c r="EX120" s="75"/>
      <c r="EY120" s="75"/>
      <c r="EZ120" s="75"/>
      <c r="FA120" s="75"/>
      <c r="FB120" s="75"/>
      <c r="FC120" s="75"/>
      <c r="FD120" s="75"/>
      <c r="FE120" s="75"/>
      <c r="FF120" s="75"/>
      <c r="FG120" s="75"/>
      <c r="FH120" s="75"/>
      <c r="FI120" s="75"/>
      <c r="FJ120" s="75"/>
      <c r="FK120" s="75"/>
      <c r="FL120" s="75"/>
      <c r="FM120" s="75"/>
      <c r="FN120" s="75"/>
      <c r="FO120" s="75"/>
      <c r="FP120" s="75"/>
      <c r="FQ120" s="75"/>
      <c r="FR120" s="75"/>
      <c r="FS120" s="75"/>
      <c r="FT120" s="75"/>
      <c r="FU120" s="75"/>
      <c r="FV120" s="75"/>
      <c r="FW120" s="75"/>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c r="HN120" s="75"/>
      <c r="HO120" s="75"/>
      <c r="HP120" s="75"/>
      <c r="HQ120" s="75"/>
      <c r="HR120" s="75"/>
      <c r="HS120" s="75"/>
      <c r="HT120" s="75"/>
      <c r="HU120" s="75"/>
      <c r="HV120" s="75"/>
      <c r="HW120" s="75"/>
      <c r="HX120" s="75"/>
      <c r="HY120" s="75"/>
      <c r="HZ120" s="75"/>
      <c r="IA120" s="75"/>
      <c r="IB120" s="75"/>
      <c r="IC120" s="75"/>
      <c r="ID120" s="75"/>
      <c r="IE120" s="75"/>
      <c r="IF120" s="75"/>
      <c r="IG120" s="75"/>
      <c r="IH120" s="75"/>
      <c r="II120" s="75"/>
      <c r="IJ120" s="75"/>
      <c r="IK120" s="75"/>
      <c r="IL120" s="75"/>
      <c r="IM120" s="75"/>
      <c r="IN120" s="75"/>
      <c r="IO120" s="75"/>
      <c r="IP120" s="75"/>
      <c r="IQ120" s="75"/>
      <c r="IR120" s="75"/>
      <c r="IS120" s="75"/>
      <c r="IT120" s="75"/>
      <c r="IU120" s="75"/>
      <c r="IV120" s="75"/>
    </row>
    <row r="121" spans="1:256" s="79" customFormat="1" x14ac:dyDescent="0.35">
      <c r="A121" s="75"/>
      <c r="B121" s="75"/>
      <c r="C121" s="82" t="s">
        <v>4824</v>
      </c>
      <c r="D121" s="85">
        <v>73.711799999999997</v>
      </c>
      <c r="E121" s="85">
        <v>73.592500000000001</v>
      </c>
      <c r="F121" s="76"/>
      <c r="G121" s="77"/>
      <c r="H121" s="77"/>
      <c r="I121" s="77"/>
      <c r="J121" s="77"/>
      <c r="K121" s="78"/>
      <c r="L121" s="78"/>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8"/>
      <c r="AJ121" s="75"/>
      <c r="AK121" s="75"/>
      <c r="AL121" s="75"/>
      <c r="AM121" s="75"/>
      <c r="AN121" s="75"/>
      <c r="AO121" s="75"/>
      <c r="AP121" s="75"/>
      <c r="AQ121" s="75"/>
      <c r="AR121" s="75"/>
      <c r="AS121" s="75"/>
      <c r="AT121" s="75"/>
      <c r="AU121" s="75"/>
      <c r="AV121" s="78"/>
      <c r="AW121" s="75"/>
      <c r="AX121" s="78"/>
      <c r="AY121" s="75"/>
      <c r="AZ121" s="75"/>
      <c r="BA121" s="75"/>
      <c r="BB121" s="78"/>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75"/>
      <c r="DO121" s="75"/>
      <c r="DP121" s="75"/>
      <c r="DQ121" s="75"/>
      <c r="DR121" s="75"/>
      <c r="DS121" s="75"/>
      <c r="DT121" s="75"/>
      <c r="DU121" s="75"/>
      <c r="DV121" s="75"/>
      <c r="DW121" s="75"/>
      <c r="DX121" s="75"/>
      <c r="DY121" s="75"/>
      <c r="DZ121" s="75"/>
      <c r="EA121" s="75"/>
      <c r="EB121" s="75"/>
      <c r="EC121" s="75"/>
      <c r="ED121" s="75"/>
      <c r="EE121" s="75"/>
      <c r="EF121" s="75"/>
      <c r="EG121" s="75"/>
      <c r="EH121" s="75"/>
      <c r="EI121" s="75"/>
      <c r="EJ121" s="75"/>
      <c r="EK121" s="75"/>
      <c r="EL121" s="75"/>
      <c r="EM121" s="75"/>
      <c r="EN121" s="75"/>
      <c r="EO121" s="75"/>
      <c r="EP121" s="75"/>
      <c r="EQ121" s="75"/>
      <c r="ER121" s="75"/>
      <c r="ES121" s="75"/>
      <c r="ET121" s="75"/>
      <c r="EU121" s="75"/>
      <c r="EV121" s="75"/>
      <c r="EW121" s="75"/>
      <c r="EX121" s="75"/>
      <c r="EY121" s="75"/>
      <c r="EZ121" s="75"/>
      <c r="FA121" s="75"/>
      <c r="FB121" s="75"/>
      <c r="FC121" s="75"/>
      <c r="FD121" s="75"/>
      <c r="FE121" s="75"/>
      <c r="FF121" s="75"/>
      <c r="FG121" s="75"/>
      <c r="FH121" s="75"/>
      <c r="FI121" s="75"/>
      <c r="FJ121" s="75"/>
      <c r="FK121" s="75"/>
      <c r="FL121" s="75"/>
      <c r="FM121" s="75"/>
      <c r="FN121" s="75"/>
      <c r="FO121" s="75"/>
      <c r="FP121" s="75"/>
      <c r="FQ121" s="75"/>
      <c r="FR121" s="75"/>
      <c r="FS121" s="75"/>
      <c r="FT121" s="75"/>
      <c r="FU121" s="75"/>
      <c r="FV121" s="75"/>
      <c r="FW121" s="75"/>
      <c r="FX121" s="75"/>
      <c r="FY121" s="75"/>
      <c r="FZ121" s="75"/>
      <c r="GA121" s="75"/>
      <c r="GB121" s="75"/>
      <c r="GC121" s="75"/>
      <c r="GD121" s="75"/>
      <c r="GE121" s="75"/>
      <c r="GF121" s="75"/>
      <c r="GG121" s="75"/>
      <c r="GH121" s="75"/>
      <c r="GI121" s="75"/>
      <c r="GJ121" s="75"/>
      <c r="GK121" s="75"/>
      <c r="GL121" s="75"/>
      <c r="GM121" s="75"/>
      <c r="GN121" s="75"/>
      <c r="GO121" s="75"/>
      <c r="GP121" s="75"/>
      <c r="GQ121" s="75"/>
      <c r="GR121" s="75"/>
      <c r="GS121" s="75"/>
      <c r="GT121" s="75"/>
      <c r="GU121" s="75"/>
      <c r="GV121" s="75"/>
      <c r="GW121" s="75"/>
      <c r="GX121" s="75"/>
      <c r="GY121" s="75"/>
      <c r="GZ121" s="75"/>
      <c r="HA121" s="75"/>
      <c r="HB121" s="75"/>
      <c r="HC121" s="75"/>
      <c r="HD121" s="75"/>
      <c r="HE121" s="75"/>
      <c r="HF121" s="75"/>
      <c r="HG121" s="75"/>
      <c r="HH121" s="75"/>
      <c r="HI121" s="75"/>
      <c r="HJ121" s="75"/>
      <c r="HK121" s="75"/>
      <c r="HL121" s="75"/>
      <c r="HM121" s="75"/>
      <c r="HN121" s="75"/>
      <c r="HO121" s="75"/>
      <c r="HP121" s="75"/>
      <c r="HQ121" s="75"/>
      <c r="HR121" s="75"/>
      <c r="HS121" s="75"/>
      <c r="HT121" s="75"/>
      <c r="HU121" s="75"/>
      <c r="HV121" s="75"/>
      <c r="HW121" s="75"/>
      <c r="HX121" s="75"/>
      <c r="HY121" s="75"/>
      <c r="HZ121" s="75"/>
      <c r="IA121" s="75"/>
      <c r="IB121" s="75"/>
      <c r="IC121" s="75"/>
      <c r="ID121" s="75"/>
      <c r="IE121" s="75"/>
      <c r="IF121" s="75"/>
      <c r="IG121" s="75"/>
      <c r="IH121" s="75"/>
      <c r="II121" s="75"/>
      <c r="IJ121" s="75"/>
      <c r="IK121" s="75"/>
      <c r="IL121" s="75"/>
      <c r="IM121" s="75"/>
      <c r="IN121" s="75"/>
      <c r="IO121" s="75"/>
      <c r="IP121" s="75"/>
      <c r="IQ121" s="75"/>
      <c r="IR121" s="75"/>
      <c r="IS121" s="75"/>
      <c r="IT121" s="75"/>
      <c r="IU121" s="75"/>
      <c r="IV121" s="75"/>
    </row>
    <row r="122" spans="1:256" s="79" customFormat="1" x14ac:dyDescent="0.35">
      <c r="A122" s="75"/>
      <c r="B122" s="75"/>
      <c r="C122" s="82" t="s">
        <v>4828</v>
      </c>
      <c r="D122" s="85">
        <v>19.280200000000001</v>
      </c>
      <c r="E122" s="85">
        <v>19.248999999999999</v>
      </c>
      <c r="F122" s="76"/>
      <c r="G122" s="77"/>
      <c r="H122" s="77"/>
      <c r="I122" s="77"/>
      <c r="J122" s="77"/>
      <c r="K122" s="78"/>
      <c r="L122" s="78"/>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8"/>
      <c r="AJ122" s="75"/>
      <c r="AK122" s="75"/>
      <c r="AL122" s="75"/>
      <c r="AM122" s="75"/>
      <c r="AN122" s="75"/>
      <c r="AO122" s="75"/>
      <c r="AP122" s="75"/>
      <c r="AQ122" s="75"/>
      <c r="AR122" s="75"/>
      <c r="AS122" s="75"/>
      <c r="AT122" s="75"/>
      <c r="AU122" s="75"/>
      <c r="AV122" s="78"/>
      <c r="AW122" s="75"/>
      <c r="AX122" s="78"/>
      <c r="AY122" s="75"/>
      <c r="AZ122" s="75"/>
      <c r="BA122" s="75"/>
      <c r="BB122" s="78"/>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c r="DC122" s="75"/>
      <c r="DD122" s="75"/>
      <c r="DE122" s="75"/>
      <c r="DF122" s="75"/>
      <c r="DG122" s="75"/>
      <c r="DH122" s="75"/>
      <c r="DI122" s="75"/>
      <c r="DJ122" s="75"/>
      <c r="DK122" s="75"/>
      <c r="DL122" s="75"/>
      <c r="DM122" s="75"/>
      <c r="DN122" s="75"/>
      <c r="DO122" s="75"/>
      <c r="DP122" s="75"/>
      <c r="DQ122" s="75"/>
      <c r="DR122" s="75"/>
      <c r="DS122" s="75"/>
      <c r="DT122" s="75"/>
      <c r="DU122" s="75"/>
      <c r="DV122" s="75"/>
      <c r="DW122" s="75"/>
      <c r="DX122" s="75"/>
      <c r="DY122" s="75"/>
      <c r="DZ122" s="75"/>
      <c r="EA122" s="75"/>
      <c r="EB122" s="75"/>
      <c r="EC122" s="75"/>
      <c r="ED122" s="75"/>
      <c r="EE122" s="75"/>
      <c r="EF122" s="75"/>
      <c r="EG122" s="75"/>
      <c r="EH122" s="75"/>
      <c r="EI122" s="75"/>
      <c r="EJ122" s="75"/>
      <c r="EK122" s="75"/>
      <c r="EL122" s="75"/>
      <c r="EM122" s="75"/>
      <c r="EN122" s="75"/>
      <c r="EO122" s="75"/>
      <c r="EP122" s="75"/>
      <c r="EQ122" s="75"/>
      <c r="ER122" s="75"/>
      <c r="ES122" s="75"/>
      <c r="ET122" s="75"/>
      <c r="EU122" s="75"/>
      <c r="EV122" s="75"/>
      <c r="EW122" s="75"/>
      <c r="EX122" s="75"/>
      <c r="EY122" s="75"/>
      <c r="EZ122" s="75"/>
      <c r="FA122" s="75"/>
      <c r="FB122" s="75"/>
      <c r="FC122" s="75"/>
      <c r="FD122" s="75"/>
      <c r="FE122" s="75"/>
      <c r="FF122" s="75"/>
      <c r="FG122" s="75"/>
      <c r="FH122" s="75"/>
      <c r="FI122" s="75"/>
      <c r="FJ122" s="75"/>
      <c r="FK122" s="75"/>
      <c r="FL122" s="75"/>
      <c r="FM122" s="75"/>
      <c r="FN122" s="75"/>
      <c r="FO122" s="75"/>
      <c r="FP122" s="75"/>
      <c r="FQ122" s="75"/>
      <c r="FR122" s="75"/>
      <c r="FS122" s="75"/>
      <c r="FT122" s="75"/>
      <c r="FU122" s="75"/>
      <c r="FV122" s="75"/>
      <c r="FW122" s="75"/>
      <c r="FX122" s="75"/>
      <c r="FY122" s="75"/>
      <c r="FZ122" s="75"/>
      <c r="GA122" s="75"/>
      <c r="GB122" s="75"/>
      <c r="GC122" s="75"/>
      <c r="GD122" s="75"/>
      <c r="GE122" s="75"/>
      <c r="GF122" s="75"/>
      <c r="GG122" s="75"/>
      <c r="GH122" s="75"/>
      <c r="GI122" s="75"/>
      <c r="GJ122" s="75"/>
      <c r="GK122" s="75"/>
      <c r="GL122" s="75"/>
      <c r="GM122" s="75"/>
      <c r="GN122" s="75"/>
      <c r="GO122" s="75"/>
      <c r="GP122" s="75"/>
      <c r="GQ122" s="75"/>
      <c r="GR122" s="75"/>
      <c r="GS122" s="75"/>
      <c r="GT122" s="75"/>
      <c r="GU122" s="75"/>
      <c r="GV122" s="75"/>
      <c r="GW122" s="75"/>
      <c r="GX122" s="75"/>
      <c r="GY122" s="75"/>
      <c r="GZ122" s="75"/>
      <c r="HA122" s="75"/>
      <c r="HB122" s="75"/>
      <c r="HC122" s="75"/>
      <c r="HD122" s="75"/>
      <c r="HE122" s="75"/>
      <c r="HF122" s="75"/>
      <c r="HG122" s="75"/>
      <c r="HH122" s="75"/>
      <c r="HI122" s="75"/>
      <c r="HJ122" s="75"/>
      <c r="HK122" s="75"/>
      <c r="HL122" s="75"/>
      <c r="HM122" s="75"/>
      <c r="HN122" s="75"/>
      <c r="HO122" s="75"/>
      <c r="HP122" s="75"/>
      <c r="HQ122" s="75"/>
      <c r="HR122" s="75"/>
      <c r="HS122" s="75"/>
      <c r="HT122" s="75"/>
      <c r="HU122" s="75"/>
      <c r="HV122" s="75"/>
      <c r="HW122" s="75"/>
      <c r="HX122" s="75"/>
      <c r="HY122" s="75"/>
      <c r="HZ122" s="75"/>
      <c r="IA122" s="75"/>
      <c r="IB122" s="75"/>
      <c r="IC122" s="75"/>
      <c r="ID122" s="75"/>
      <c r="IE122" s="75"/>
      <c r="IF122" s="75"/>
      <c r="IG122" s="75"/>
      <c r="IH122" s="75"/>
      <c r="II122" s="75"/>
      <c r="IJ122" s="75"/>
      <c r="IK122" s="75"/>
      <c r="IL122" s="75"/>
      <c r="IM122" s="75"/>
      <c r="IN122" s="75"/>
      <c r="IO122" s="75"/>
      <c r="IP122" s="75"/>
      <c r="IQ122" s="75"/>
      <c r="IR122" s="75"/>
      <c r="IS122" s="75"/>
      <c r="IT122" s="75"/>
      <c r="IU122" s="75"/>
      <c r="IV122" s="75"/>
    </row>
    <row r="123" spans="1:256" s="79" customFormat="1" x14ac:dyDescent="0.35">
      <c r="A123" s="75"/>
      <c r="B123" s="75"/>
      <c r="C123" s="82" t="s">
        <v>4829</v>
      </c>
      <c r="D123" s="85">
        <v>20.758299999999998</v>
      </c>
      <c r="E123" s="85">
        <v>20.724699999999999</v>
      </c>
      <c r="F123" s="76"/>
      <c r="G123" s="77"/>
      <c r="H123" s="77"/>
      <c r="I123" s="77"/>
      <c r="J123" s="77"/>
      <c r="K123" s="78"/>
      <c r="L123" s="78"/>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8"/>
      <c r="AJ123" s="75"/>
      <c r="AK123" s="75"/>
      <c r="AL123" s="75"/>
      <c r="AM123" s="75"/>
      <c r="AN123" s="75"/>
      <c r="AO123" s="75"/>
      <c r="AP123" s="75"/>
      <c r="AQ123" s="75"/>
      <c r="AR123" s="75"/>
      <c r="AS123" s="75"/>
      <c r="AT123" s="75"/>
      <c r="AU123" s="75"/>
      <c r="AV123" s="78"/>
      <c r="AW123" s="75"/>
      <c r="AX123" s="78"/>
      <c r="AY123" s="75"/>
      <c r="AZ123" s="75"/>
      <c r="BA123" s="75"/>
      <c r="BB123" s="78"/>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c r="DC123" s="75"/>
      <c r="DD123" s="75"/>
      <c r="DE123" s="75"/>
      <c r="DF123" s="75"/>
      <c r="DG123" s="75"/>
      <c r="DH123" s="75"/>
      <c r="DI123" s="75"/>
      <c r="DJ123" s="75"/>
      <c r="DK123" s="75"/>
      <c r="DL123" s="75"/>
      <c r="DM123" s="75"/>
      <c r="DN123" s="75"/>
      <c r="DO123" s="75"/>
      <c r="DP123" s="75"/>
      <c r="DQ123" s="75"/>
      <c r="DR123" s="75"/>
      <c r="DS123" s="75"/>
      <c r="DT123" s="75"/>
      <c r="DU123" s="75"/>
      <c r="DV123" s="75"/>
      <c r="DW123" s="75"/>
      <c r="DX123" s="75"/>
      <c r="DY123" s="75"/>
      <c r="DZ123" s="75"/>
      <c r="EA123" s="75"/>
      <c r="EB123" s="75"/>
      <c r="EC123" s="75"/>
      <c r="ED123" s="75"/>
      <c r="EE123" s="75"/>
      <c r="EF123" s="75"/>
      <c r="EG123" s="75"/>
      <c r="EH123" s="75"/>
      <c r="EI123" s="75"/>
      <c r="EJ123" s="75"/>
      <c r="EK123" s="75"/>
      <c r="EL123" s="75"/>
      <c r="EM123" s="75"/>
      <c r="EN123" s="75"/>
      <c r="EO123" s="75"/>
      <c r="EP123" s="75"/>
      <c r="EQ123" s="75"/>
      <c r="ER123" s="75"/>
      <c r="ES123" s="75"/>
      <c r="ET123" s="75"/>
      <c r="EU123" s="75"/>
      <c r="EV123" s="75"/>
      <c r="EW123" s="75"/>
      <c r="EX123" s="75"/>
      <c r="EY123" s="75"/>
      <c r="EZ123" s="75"/>
      <c r="FA123" s="75"/>
      <c r="FB123" s="75"/>
      <c r="FC123" s="75"/>
      <c r="FD123" s="75"/>
      <c r="FE123" s="75"/>
      <c r="FF123" s="75"/>
      <c r="FG123" s="75"/>
      <c r="FH123" s="75"/>
      <c r="FI123" s="75"/>
      <c r="FJ123" s="75"/>
      <c r="FK123" s="75"/>
      <c r="FL123" s="75"/>
      <c r="FM123" s="75"/>
      <c r="FN123" s="75"/>
      <c r="FO123" s="75"/>
      <c r="FP123" s="75"/>
      <c r="FQ123" s="75"/>
      <c r="FR123" s="75"/>
      <c r="FS123" s="75"/>
      <c r="FT123" s="75"/>
      <c r="FU123" s="75"/>
      <c r="FV123" s="75"/>
      <c r="FW123" s="75"/>
      <c r="FX123" s="75"/>
      <c r="FY123" s="75"/>
      <c r="FZ123" s="75"/>
      <c r="GA123" s="75"/>
      <c r="GB123" s="75"/>
      <c r="GC123" s="75"/>
      <c r="GD123" s="75"/>
      <c r="GE123" s="75"/>
      <c r="GF123" s="75"/>
      <c r="GG123" s="75"/>
      <c r="GH123" s="75"/>
      <c r="GI123" s="75"/>
      <c r="GJ123" s="75"/>
      <c r="GK123" s="75"/>
      <c r="GL123" s="75"/>
      <c r="GM123" s="75"/>
      <c r="GN123" s="75"/>
      <c r="GO123" s="75"/>
      <c r="GP123" s="75"/>
      <c r="GQ123" s="75"/>
      <c r="GR123" s="75"/>
      <c r="GS123" s="75"/>
      <c r="GT123" s="75"/>
      <c r="GU123" s="75"/>
      <c r="GV123" s="75"/>
      <c r="GW123" s="75"/>
      <c r="GX123" s="75"/>
      <c r="GY123" s="75"/>
      <c r="GZ123" s="75"/>
      <c r="HA123" s="75"/>
      <c r="HB123" s="75"/>
      <c r="HC123" s="75"/>
      <c r="HD123" s="75"/>
      <c r="HE123" s="75"/>
      <c r="HF123" s="75"/>
      <c r="HG123" s="75"/>
      <c r="HH123" s="75"/>
      <c r="HI123" s="75"/>
      <c r="HJ123" s="75"/>
      <c r="HK123" s="75"/>
      <c r="HL123" s="75"/>
      <c r="HM123" s="75"/>
      <c r="HN123" s="75"/>
      <c r="HO123" s="75"/>
      <c r="HP123" s="75"/>
      <c r="HQ123" s="75"/>
      <c r="HR123" s="75"/>
      <c r="HS123" s="75"/>
      <c r="HT123" s="75"/>
      <c r="HU123" s="75"/>
      <c r="HV123" s="75"/>
      <c r="HW123" s="75"/>
      <c r="HX123" s="75"/>
      <c r="HY123" s="75"/>
      <c r="HZ123" s="75"/>
      <c r="IA123" s="75"/>
      <c r="IB123" s="75"/>
      <c r="IC123" s="75"/>
      <c r="ID123" s="75"/>
      <c r="IE123" s="75"/>
      <c r="IF123" s="75"/>
      <c r="IG123" s="75"/>
      <c r="IH123" s="75"/>
      <c r="II123" s="75"/>
      <c r="IJ123" s="75"/>
      <c r="IK123" s="75"/>
      <c r="IL123" s="75"/>
      <c r="IM123" s="75"/>
      <c r="IN123" s="75"/>
      <c r="IO123" s="75"/>
      <c r="IP123" s="75"/>
      <c r="IQ123" s="75"/>
      <c r="IR123" s="75"/>
      <c r="IS123" s="75"/>
      <c r="IT123" s="75"/>
      <c r="IU123" s="75"/>
      <c r="IV123" s="75"/>
    </row>
    <row r="124" spans="1:256" s="79" customFormat="1" x14ac:dyDescent="0.35">
      <c r="A124" s="75"/>
      <c r="B124" s="75"/>
      <c r="C124" s="82" t="s">
        <v>4830</v>
      </c>
      <c r="D124" s="85">
        <v>48.627200000000002</v>
      </c>
      <c r="E124" s="85">
        <v>48.576000000000001</v>
      </c>
      <c r="F124" s="76"/>
      <c r="G124" s="77"/>
      <c r="H124" s="77"/>
      <c r="I124" s="77"/>
      <c r="J124" s="77"/>
      <c r="K124" s="78"/>
      <c r="L124" s="78"/>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8"/>
      <c r="AJ124" s="75"/>
      <c r="AK124" s="75"/>
      <c r="AL124" s="75"/>
      <c r="AM124" s="75"/>
      <c r="AN124" s="75"/>
      <c r="AO124" s="75"/>
      <c r="AP124" s="75"/>
      <c r="AQ124" s="75"/>
      <c r="AR124" s="75"/>
      <c r="AS124" s="75"/>
      <c r="AT124" s="75"/>
      <c r="AU124" s="75"/>
      <c r="AV124" s="78"/>
      <c r="AW124" s="75"/>
      <c r="AX124" s="78"/>
      <c r="AY124" s="75"/>
      <c r="AZ124" s="75"/>
      <c r="BA124" s="75"/>
      <c r="BB124" s="78"/>
      <c r="BC124" s="75"/>
      <c r="BD124" s="75"/>
      <c r="BE124" s="75"/>
      <c r="BF124" s="75"/>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5"/>
      <c r="CD124" s="75"/>
      <c r="CE124" s="75"/>
      <c r="CF124" s="75"/>
      <c r="CG124" s="75"/>
      <c r="CH124" s="75"/>
      <c r="CI124" s="75"/>
      <c r="CJ124" s="75"/>
      <c r="CK124" s="75"/>
      <c r="CL124" s="75"/>
      <c r="CM124" s="75"/>
      <c r="CN124" s="75"/>
      <c r="CO124" s="75"/>
      <c r="CP124" s="75"/>
      <c r="CQ124" s="75"/>
      <c r="CR124" s="75"/>
      <c r="CS124" s="75"/>
      <c r="CT124" s="75"/>
      <c r="CU124" s="75"/>
      <c r="CV124" s="75"/>
      <c r="CW124" s="75"/>
      <c r="CX124" s="75"/>
      <c r="CY124" s="75"/>
      <c r="CZ124" s="75"/>
      <c r="DA124" s="75"/>
      <c r="DB124" s="75"/>
      <c r="DC124" s="75"/>
      <c r="DD124" s="75"/>
      <c r="DE124" s="75"/>
      <c r="DF124" s="75"/>
      <c r="DG124" s="75"/>
      <c r="DH124" s="75"/>
      <c r="DI124" s="75"/>
      <c r="DJ124" s="75"/>
      <c r="DK124" s="75"/>
      <c r="DL124" s="75"/>
      <c r="DM124" s="75"/>
      <c r="DN124" s="75"/>
      <c r="DO124" s="75"/>
      <c r="DP124" s="75"/>
      <c r="DQ124" s="75"/>
      <c r="DR124" s="75"/>
      <c r="DS124" s="75"/>
      <c r="DT124" s="75"/>
      <c r="DU124" s="75"/>
      <c r="DV124" s="75"/>
      <c r="DW124" s="75"/>
      <c r="DX124" s="75"/>
      <c r="DY124" s="75"/>
      <c r="DZ124" s="75"/>
      <c r="EA124" s="75"/>
      <c r="EB124" s="75"/>
      <c r="EC124" s="75"/>
      <c r="ED124" s="75"/>
      <c r="EE124" s="75"/>
      <c r="EF124" s="75"/>
      <c r="EG124" s="75"/>
      <c r="EH124" s="75"/>
      <c r="EI124" s="75"/>
      <c r="EJ124" s="75"/>
      <c r="EK124" s="75"/>
      <c r="EL124" s="75"/>
      <c r="EM124" s="75"/>
      <c r="EN124" s="75"/>
      <c r="EO124" s="75"/>
      <c r="EP124" s="75"/>
      <c r="EQ124" s="75"/>
      <c r="ER124" s="75"/>
      <c r="ES124" s="75"/>
      <c r="ET124" s="75"/>
      <c r="EU124" s="75"/>
      <c r="EV124" s="75"/>
      <c r="EW124" s="75"/>
      <c r="EX124" s="75"/>
      <c r="EY124" s="75"/>
      <c r="EZ124" s="75"/>
      <c r="FA124" s="75"/>
      <c r="FB124" s="75"/>
      <c r="FC124" s="75"/>
      <c r="FD124" s="75"/>
      <c r="FE124" s="75"/>
      <c r="FF124" s="75"/>
      <c r="FG124" s="75"/>
      <c r="FH124" s="75"/>
      <c r="FI124" s="75"/>
      <c r="FJ124" s="75"/>
      <c r="FK124" s="75"/>
      <c r="FL124" s="75"/>
      <c r="FM124" s="75"/>
      <c r="FN124" s="75"/>
      <c r="FO124" s="75"/>
      <c r="FP124" s="75"/>
      <c r="FQ124" s="75"/>
      <c r="FR124" s="75"/>
      <c r="FS124" s="75"/>
      <c r="FT124" s="75"/>
      <c r="FU124" s="75"/>
      <c r="FV124" s="75"/>
      <c r="FW124" s="75"/>
      <c r="FX124" s="75"/>
      <c r="FY124" s="75"/>
      <c r="FZ124" s="75"/>
      <c r="GA124" s="75"/>
      <c r="GB124" s="75"/>
      <c r="GC124" s="75"/>
      <c r="GD124" s="75"/>
      <c r="GE124" s="75"/>
      <c r="GF124" s="75"/>
      <c r="GG124" s="75"/>
      <c r="GH124" s="75"/>
      <c r="GI124" s="75"/>
      <c r="GJ124" s="75"/>
      <c r="GK124" s="75"/>
      <c r="GL124" s="75"/>
      <c r="GM124" s="75"/>
      <c r="GN124" s="75"/>
      <c r="GO124" s="75"/>
      <c r="GP124" s="75"/>
      <c r="GQ124" s="75"/>
      <c r="GR124" s="75"/>
      <c r="GS124" s="75"/>
      <c r="GT124" s="75"/>
      <c r="GU124" s="75"/>
      <c r="GV124" s="75"/>
      <c r="GW124" s="75"/>
      <c r="GX124" s="75"/>
      <c r="GY124" s="75"/>
      <c r="GZ124" s="75"/>
      <c r="HA124" s="75"/>
      <c r="HB124" s="75"/>
      <c r="HC124" s="75"/>
      <c r="HD124" s="75"/>
      <c r="HE124" s="75"/>
      <c r="HF124" s="75"/>
      <c r="HG124" s="75"/>
      <c r="HH124" s="75"/>
      <c r="HI124" s="75"/>
      <c r="HJ124" s="75"/>
      <c r="HK124" s="75"/>
      <c r="HL124" s="75"/>
      <c r="HM124" s="75"/>
      <c r="HN124" s="75"/>
      <c r="HO124" s="75"/>
      <c r="HP124" s="75"/>
      <c r="HQ124" s="75"/>
      <c r="HR124" s="75"/>
      <c r="HS124" s="75"/>
      <c r="HT124" s="75"/>
      <c r="HU124" s="75"/>
      <c r="HV124" s="75"/>
      <c r="HW124" s="75"/>
      <c r="HX124" s="75"/>
      <c r="HY124" s="75"/>
      <c r="HZ124" s="75"/>
      <c r="IA124" s="75"/>
      <c r="IB124" s="75"/>
      <c r="IC124" s="75"/>
      <c r="ID124" s="75"/>
      <c r="IE124" s="75"/>
      <c r="IF124" s="75"/>
      <c r="IG124" s="75"/>
      <c r="IH124" s="75"/>
      <c r="II124" s="75"/>
      <c r="IJ124" s="75"/>
      <c r="IK124" s="75"/>
      <c r="IL124" s="75"/>
      <c r="IM124" s="75"/>
      <c r="IN124" s="75"/>
      <c r="IO124" s="75"/>
      <c r="IP124" s="75"/>
      <c r="IQ124" s="75"/>
      <c r="IR124" s="75"/>
      <c r="IS124" s="75"/>
      <c r="IT124" s="75"/>
      <c r="IU124" s="75"/>
      <c r="IV124" s="75"/>
    </row>
    <row r="125" spans="1:256" s="79" customFormat="1" x14ac:dyDescent="0.35">
      <c r="A125" s="75"/>
      <c r="B125" s="75"/>
      <c r="C125" s="82" t="s">
        <v>4826</v>
      </c>
      <c r="D125" s="85">
        <v>80.191599999999994</v>
      </c>
      <c r="E125" s="85">
        <v>80.108400000000003</v>
      </c>
      <c r="F125" s="76"/>
      <c r="G125" s="77"/>
      <c r="H125" s="77"/>
      <c r="I125" s="77"/>
      <c r="J125" s="77"/>
      <c r="K125" s="78"/>
      <c r="L125" s="78"/>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8"/>
      <c r="AJ125" s="75"/>
      <c r="AK125" s="75"/>
      <c r="AL125" s="75"/>
      <c r="AM125" s="75"/>
      <c r="AN125" s="75"/>
      <c r="AO125" s="75"/>
      <c r="AP125" s="75"/>
      <c r="AQ125" s="75"/>
      <c r="AR125" s="75"/>
      <c r="AS125" s="75"/>
      <c r="AT125" s="75"/>
      <c r="AU125" s="75"/>
      <c r="AV125" s="78"/>
      <c r="AW125" s="75"/>
      <c r="AX125" s="78"/>
      <c r="AY125" s="75"/>
      <c r="AZ125" s="75"/>
      <c r="BA125" s="75"/>
      <c r="BB125" s="78"/>
      <c r="BC125" s="75"/>
      <c r="BD125" s="75"/>
      <c r="BE125" s="75"/>
      <c r="BF125" s="75"/>
      <c r="BG125" s="75"/>
      <c r="BH125" s="75"/>
      <c r="BI125" s="75"/>
      <c r="BJ125" s="75"/>
      <c r="BK125" s="75"/>
      <c r="BL125" s="75"/>
      <c r="BM125" s="75"/>
      <c r="BN125" s="75"/>
      <c r="BO125" s="75"/>
      <c r="BP125" s="75"/>
      <c r="BQ125" s="75"/>
      <c r="BR125" s="75"/>
      <c r="BS125" s="75"/>
      <c r="BT125" s="75"/>
      <c r="BU125" s="75"/>
      <c r="BV125" s="75"/>
      <c r="BW125" s="75"/>
      <c r="BX125" s="75"/>
      <c r="BY125" s="75"/>
      <c r="BZ125" s="75"/>
      <c r="CA125" s="75"/>
      <c r="CB125" s="75"/>
      <c r="CC125" s="75"/>
      <c r="CD125" s="75"/>
      <c r="CE125" s="75"/>
      <c r="CF125" s="75"/>
      <c r="CG125" s="75"/>
      <c r="CH125" s="75"/>
      <c r="CI125" s="75"/>
      <c r="CJ125" s="75"/>
      <c r="CK125" s="75"/>
      <c r="CL125" s="75"/>
      <c r="CM125" s="75"/>
      <c r="CN125" s="75"/>
      <c r="CO125" s="75"/>
      <c r="CP125" s="75"/>
      <c r="CQ125" s="75"/>
      <c r="CR125" s="75"/>
      <c r="CS125" s="75"/>
      <c r="CT125" s="75"/>
      <c r="CU125" s="75"/>
      <c r="CV125" s="75"/>
      <c r="CW125" s="75"/>
      <c r="CX125" s="75"/>
      <c r="CY125" s="75"/>
      <c r="CZ125" s="75"/>
      <c r="DA125" s="75"/>
      <c r="DB125" s="75"/>
      <c r="DC125" s="75"/>
      <c r="DD125" s="75"/>
      <c r="DE125" s="75"/>
      <c r="DF125" s="75"/>
      <c r="DG125" s="75"/>
      <c r="DH125" s="75"/>
      <c r="DI125" s="75"/>
      <c r="DJ125" s="75"/>
      <c r="DK125" s="75"/>
      <c r="DL125" s="75"/>
      <c r="DM125" s="75"/>
      <c r="DN125" s="75"/>
      <c r="DO125" s="75"/>
      <c r="DP125" s="75"/>
      <c r="DQ125" s="75"/>
      <c r="DR125" s="75"/>
      <c r="DS125" s="75"/>
      <c r="DT125" s="75"/>
      <c r="DU125" s="75"/>
      <c r="DV125" s="75"/>
      <c r="DW125" s="75"/>
      <c r="DX125" s="75"/>
      <c r="DY125" s="75"/>
      <c r="DZ125" s="75"/>
      <c r="EA125" s="75"/>
      <c r="EB125" s="75"/>
      <c r="EC125" s="75"/>
      <c r="ED125" s="75"/>
      <c r="EE125" s="75"/>
      <c r="EF125" s="75"/>
      <c r="EG125" s="75"/>
      <c r="EH125" s="75"/>
      <c r="EI125" s="75"/>
      <c r="EJ125" s="75"/>
      <c r="EK125" s="75"/>
      <c r="EL125" s="75"/>
      <c r="EM125" s="75"/>
      <c r="EN125" s="75"/>
      <c r="EO125" s="75"/>
      <c r="EP125" s="75"/>
      <c r="EQ125" s="75"/>
      <c r="ER125" s="75"/>
      <c r="ES125" s="75"/>
      <c r="ET125" s="75"/>
      <c r="EU125" s="75"/>
      <c r="EV125" s="75"/>
      <c r="EW125" s="75"/>
      <c r="EX125" s="75"/>
      <c r="EY125" s="75"/>
      <c r="EZ125" s="75"/>
      <c r="FA125" s="75"/>
      <c r="FB125" s="75"/>
      <c r="FC125" s="75"/>
      <c r="FD125" s="75"/>
      <c r="FE125" s="75"/>
      <c r="FF125" s="75"/>
      <c r="FG125" s="75"/>
      <c r="FH125" s="75"/>
      <c r="FI125" s="75"/>
      <c r="FJ125" s="75"/>
      <c r="FK125" s="75"/>
      <c r="FL125" s="75"/>
      <c r="FM125" s="75"/>
      <c r="FN125" s="75"/>
      <c r="FO125" s="75"/>
      <c r="FP125" s="75"/>
      <c r="FQ125" s="75"/>
      <c r="FR125" s="75"/>
      <c r="FS125" s="75"/>
      <c r="FT125" s="75"/>
      <c r="FU125" s="75"/>
      <c r="FV125" s="75"/>
      <c r="FW125" s="75"/>
      <c r="FX125" s="75"/>
      <c r="FY125" s="75"/>
      <c r="FZ125" s="75"/>
      <c r="GA125" s="75"/>
      <c r="GB125" s="75"/>
      <c r="GC125" s="75"/>
      <c r="GD125" s="75"/>
      <c r="GE125" s="75"/>
      <c r="GF125" s="75"/>
      <c r="GG125" s="75"/>
      <c r="GH125" s="75"/>
      <c r="GI125" s="75"/>
      <c r="GJ125" s="75"/>
      <c r="GK125" s="75"/>
      <c r="GL125" s="75"/>
      <c r="GM125" s="75"/>
      <c r="GN125" s="75"/>
      <c r="GO125" s="75"/>
      <c r="GP125" s="75"/>
      <c r="GQ125" s="75"/>
      <c r="GR125" s="75"/>
      <c r="GS125" s="75"/>
      <c r="GT125" s="75"/>
      <c r="GU125" s="75"/>
      <c r="GV125" s="75"/>
      <c r="GW125" s="75"/>
      <c r="GX125" s="75"/>
      <c r="GY125" s="75"/>
      <c r="GZ125" s="75"/>
      <c r="HA125" s="75"/>
      <c r="HB125" s="75"/>
      <c r="HC125" s="75"/>
      <c r="HD125" s="75"/>
      <c r="HE125" s="75"/>
      <c r="HF125" s="75"/>
      <c r="HG125" s="75"/>
      <c r="HH125" s="75"/>
      <c r="HI125" s="75"/>
      <c r="HJ125" s="75"/>
      <c r="HK125" s="75"/>
      <c r="HL125" s="75"/>
      <c r="HM125" s="75"/>
      <c r="HN125" s="75"/>
      <c r="HO125" s="75"/>
      <c r="HP125" s="75"/>
      <c r="HQ125" s="75"/>
      <c r="HR125" s="75"/>
      <c r="HS125" s="75"/>
      <c r="HT125" s="75"/>
      <c r="HU125" s="75"/>
      <c r="HV125" s="75"/>
      <c r="HW125" s="75"/>
      <c r="HX125" s="75"/>
      <c r="HY125" s="75"/>
      <c r="HZ125" s="75"/>
      <c r="IA125" s="75"/>
      <c r="IB125" s="75"/>
      <c r="IC125" s="75"/>
      <c r="ID125" s="75"/>
      <c r="IE125" s="75"/>
      <c r="IF125" s="75"/>
      <c r="IG125" s="75"/>
      <c r="IH125" s="75"/>
      <c r="II125" s="75"/>
      <c r="IJ125" s="75"/>
      <c r="IK125" s="75"/>
      <c r="IL125" s="75"/>
      <c r="IM125" s="75"/>
      <c r="IN125" s="75"/>
      <c r="IO125" s="75"/>
      <c r="IP125" s="75"/>
      <c r="IQ125" s="75"/>
      <c r="IR125" s="75"/>
      <c r="IS125" s="75"/>
      <c r="IT125" s="75"/>
      <c r="IU125" s="75"/>
      <c r="IV125" s="75"/>
    </row>
    <row r="126" spans="1:256" s="79" customFormat="1" x14ac:dyDescent="0.35">
      <c r="A126" s="75"/>
      <c r="B126" s="75"/>
      <c r="C126" s="82" t="s">
        <v>4831</v>
      </c>
      <c r="D126" s="85">
        <v>22.752300000000002</v>
      </c>
      <c r="E126" s="85">
        <v>22.7287</v>
      </c>
      <c r="F126" s="76"/>
      <c r="G126" s="77"/>
      <c r="H126" s="77"/>
      <c r="I126" s="77"/>
      <c r="J126" s="77"/>
      <c r="K126" s="78"/>
      <c r="L126" s="78"/>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8"/>
      <c r="AJ126" s="75"/>
      <c r="AK126" s="75"/>
      <c r="AL126" s="75"/>
      <c r="AM126" s="75"/>
      <c r="AN126" s="75"/>
      <c r="AO126" s="75"/>
      <c r="AP126" s="75"/>
      <c r="AQ126" s="75"/>
      <c r="AR126" s="75"/>
      <c r="AS126" s="75"/>
      <c r="AT126" s="75"/>
      <c r="AU126" s="75"/>
      <c r="AV126" s="78"/>
      <c r="AW126" s="75"/>
      <c r="AX126" s="78"/>
      <c r="AY126" s="75"/>
      <c r="AZ126" s="75"/>
      <c r="BA126" s="75"/>
      <c r="BB126" s="78"/>
      <c r="BC126" s="75"/>
      <c r="BD126" s="75"/>
      <c r="BE126" s="75"/>
      <c r="BF126" s="75"/>
      <c r="BG126" s="75"/>
      <c r="BH126" s="75"/>
      <c r="BI126" s="75"/>
      <c r="BJ126" s="75"/>
      <c r="BK126" s="75"/>
      <c r="BL126" s="75"/>
      <c r="BM126" s="75"/>
      <c r="BN126" s="75"/>
      <c r="BO126" s="75"/>
      <c r="BP126" s="75"/>
      <c r="BQ126" s="75"/>
      <c r="BR126" s="75"/>
      <c r="BS126" s="75"/>
      <c r="BT126" s="75"/>
      <c r="BU126" s="75"/>
      <c r="BV126" s="75"/>
      <c r="BW126" s="75"/>
      <c r="BX126" s="75"/>
      <c r="BY126" s="75"/>
      <c r="BZ126" s="75"/>
      <c r="CA126" s="75"/>
      <c r="CB126" s="75"/>
      <c r="CC126" s="75"/>
      <c r="CD126" s="75"/>
      <c r="CE126" s="75"/>
      <c r="CF126" s="75"/>
      <c r="CG126" s="75"/>
      <c r="CH126" s="75"/>
      <c r="CI126" s="75"/>
      <c r="CJ126" s="75"/>
      <c r="CK126" s="75"/>
      <c r="CL126" s="75"/>
      <c r="CM126" s="75"/>
      <c r="CN126" s="75"/>
      <c r="CO126" s="75"/>
      <c r="CP126" s="75"/>
      <c r="CQ126" s="75"/>
      <c r="CR126" s="75"/>
      <c r="CS126" s="75"/>
      <c r="CT126" s="75"/>
      <c r="CU126" s="75"/>
      <c r="CV126" s="75"/>
      <c r="CW126" s="75"/>
      <c r="CX126" s="75"/>
      <c r="CY126" s="75"/>
      <c r="CZ126" s="75"/>
      <c r="DA126" s="75"/>
      <c r="DB126" s="75"/>
      <c r="DC126" s="75"/>
      <c r="DD126" s="75"/>
      <c r="DE126" s="75"/>
      <c r="DF126" s="75"/>
      <c r="DG126" s="75"/>
      <c r="DH126" s="75"/>
      <c r="DI126" s="75"/>
      <c r="DJ126" s="75"/>
      <c r="DK126" s="75"/>
      <c r="DL126" s="75"/>
      <c r="DM126" s="75"/>
      <c r="DN126" s="75"/>
      <c r="DO126" s="75"/>
      <c r="DP126" s="75"/>
      <c r="DQ126" s="75"/>
      <c r="DR126" s="75"/>
      <c r="DS126" s="75"/>
      <c r="DT126" s="75"/>
      <c r="DU126" s="75"/>
      <c r="DV126" s="75"/>
      <c r="DW126" s="75"/>
      <c r="DX126" s="75"/>
      <c r="DY126" s="75"/>
      <c r="DZ126" s="75"/>
      <c r="EA126" s="75"/>
      <c r="EB126" s="75"/>
      <c r="EC126" s="75"/>
      <c r="ED126" s="75"/>
      <c r="EE126" s="75"/>
      <c r="EF126" s="75"/>
      <c r="EG126" s="75"/>
      <c r="EH126" s="75"/>
      <c r="EI126" s="75"/>
      <c r="EJ126" s="75"/>
      <c r="EK126" s="75"/>
      <c r="EL126" s="75"/>
      <c r="EM126" s="75"/>
      <c r="EN126" s="75"/>
      <c r="EO126" s="75"/>
      <c r="EP126" s="75"/>
      <c r="EQ126" s="75"/>
      <c r="ER126" s="75"/>
      <c r="ES126" s="75"/>
      <c r="ET126" s="75"/>
      <c r="EU126" s="75"/>
      <c r="EV126" s="75"/>
      <c r="EW126" s="75"/>
      <c r="EX126" s="75"/>
      <c r="EY126" s="75"/>
      <c r="EZ126" s="75"/>
      <c r="FA126" s="75"/>
      <c r="FB126" s="75"/>
      <c r="FC126" s="75"/>
      <c r="FD126" s="75"/>
      <c r="FE126" s="75"/>
      <c r="FF126" s="75"/>
      <c r="FG126" s="75"/>
      <c r="FH126" s="75"/>
      <c r="FI126" s="75"/>
      <c r="FJ126" s="75"/>
      <c r="FK126" s="75"/>
      <c r="FL126" s="75"/>
      <c r="FM126" s="75"/>
      <c r="FN126" s="75"/>
      <c r="FO126" s="75"/>
      <c r="FP126" s="75"/>
      <c r="FQ126" s="75"/>
      <c r="FR126" s="75"/>
      <c r="FS126" s="75"/>
      <c r="FT126" s="75"/>
      <c r="FU126" s="75"/>
      <c r="FV126" s="75"/>
      <c r="FW126" s="75"/>
      <c r="FX126" s="75"/>
      <c r="FY126" s="75"/>
      <c r="FZ126" s="75"/>
      <c r="GA126" s="75"/>
      <c r="GB126" s="75"/>
      <c r="GC126" s="75"/>
      <c r="GD126" s="75"/>
      <c r="GE126" s="75"/>
      <c r="GF126" s="75"/>
      <c r="GG126" s="75"/>
      <c r="GH126" s="75"/>
      <c r="GI126" s="75"/>
      <c r="GJ126" s="75"/>
      <c r="GK126" s="75"/>
      <c r="GL126" s="75"/>
      <c r="GM126" s="75"/>
      <c r="GN126" s="75"/>
      <c r="GO126" s="75"/>
      <c r="GP126" s="75"/>
      <c r="GQ126" s="75"/>
      <c r="GR126" s="75"/>
      <c r="GS126" s="75"/>
      <c r="GT126" s="75"/>
      <c r="GU126" s="75"/>
      <c r="GV126" s="75"/>
      <c r="GW126" s="75"/>
      <c r="GX126" s="75"/>
      <c r="GY126" s="75"/>
      <c r="GZ126" s="75"/>
      <c r="HA126" s="75"/>
      <c r="HB126" s="75"/>
      <c r="HC126" s="75"/>
      <c r="HD126" s="75"/>
      <c r="HE126" s="75"/>
      <c r="HF126" s="75"/>
      <c r="HG126" s="75"/>
      <c r="HH126" s="75"/>
      <c r="HI126" s="75"/>
      <c r="HJ126" s="75"/>
      <c r="HK126" s="75"/>
      <c r="HL126" s="75"/>
      <c r="HM126" s="75"/>
      <c r="HN126" s="75"/>
      <c r="HO126" s="75"/>
      <c r="HP126" s="75"/>
      <c r="HQ126" s="75"/>
      <c r="HR126" s="75"/>
      <c r="HS126" s="75"/>
      <c r="HT126" s="75"/>
      <c r="HU126" s="75"/>
      <c r="HV126" s="75"/>
      <c r="HW126" s="75"/>
      <c r="HX126" s="75"/>
      <c r="HY126" s="75"/>
      <c r="HZ126" s="75"/>
      <c r="IA126" s="75"/>
      <c r="IB126" s="75"/>
      <c r="IC126" s="75"/>
      <c r="ID126" s="75"/>
      <c r="IE126" s="75"/>
      <c r="IF126" s="75"/>
      <c r="IG126" s="75"/>
      <c r="IH126" s="75"/>
      <c r="II126" s="75"/>
      <c r="IJ126" s="75"/>
      <c r="IK126" s="75"/>
      <c r="IL126" s="75"/>
      <c r="IM126" s="75"/>
      <c r="IN126" s="75"/>
      <c r="IO126" s="75"/>
      <c r="IP126" s="75"/>
      <c r="IQ126" s="75"/>
      <c r="IR126" s="75"/>
      <c r="IS126" s="75"/>
      <c r="IT126" s="75"/>
      <c r="IU126" s="75"/>
      <c r="IV126" s="75"/>
    </row>
    <row r="127" spans="1:256" s="79" customFormat="1" x14ac:dyDescent="0.35">
      <c r="A127" s="75"/>
      <c r="B127" s="75"/>
      <c r="C127" s="82" t="s">
        <v>4832</v>
      </c>
      <c r="D127" s="85">
        <v>23.292899999999999</v>
      </c>
      <c r="E127" s="85">
        <v>23.268699999999999</v>
      </c>
      <c r="F127" s="76"/>
      <c r="G127" s="77"/>
      <c r="H127" s="77"/>
      <c r="I127" s="77"/>
      <c r="J127" s="77"/>
      <c r="K127" s="78"/>
      <c r="L127" s="78"/>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8"/>
      <c r="AJ127" s="75"/>
      <c r="AK127" s="75"/>
      <c r="AL127" s="75"/>
      <c r="AM127" s="75"/>
      <c r="AN127" s="75"/>
      <c r="AO127" s="75"/>
      <c r="AP127" s="75"/>
      <c r="AQ127" s="75"/>
      <c r="AR127" s="75"/>
      <c r="AS127" s="75"/>
      <c r="AT127" s="75"/>
      <c r="AU127" s="75"/>
      <c r="AV127" s="78"/>
      <c r="AW127" s="75"/>
      <c r="AX127" s="78"/>
      <c r="AY127" s="75"/>
      <c r="AZ127" s="75"/>
      <c r="BA127" s="75"/>
      <c r="BB127" s="78"/>
      <c r="BC127" s="75"/>
      <c r="BD127" s="75"/>
      <c r="BE127" s="75"/>
      <c r="BF127" s="75"/>
      <c r="BG127" s="75"/>
      <c r="BH127" s="75"/>
      <c r="BI127" s="75"/>
      <c r="BJ127" s="75"/>
      <c r="BK127" s="75"/>
      <c r="BL127" s="75"/>
      <c r="BM127" s="75"/>
      <c r="BN127" s="75"/>
      <c r="BO127" s="75"/>
      <c r="BP127" s="75"/>
      <c r="BQ127" s="75"/>
      <c r="BR127" s="75"/>
      <c r="BS127" s="75"/>
      <c r="BT127" s="75"/>
      <c r="BU127" s="75"/>
      <c r="BV127" s="75"/>
      <c r="BW127" s="75"/>
      <c r="BX127" s="75"/>
      <c r="BY127" s="75"/>
      <c r="BZ127" s="75"/>
      <c r="CA127" s="75"/>
      <c r="CB127" s="75"/>
      <c r="CC127" s="75"/>
      <c r="CD127" s="75"/>
      <c r="CE127" s="75"/>
      <c r="CF127" s="75"/>
      <c r="CG127" s="75"/>
      <c r="CH127" s="75"/>
      <c r="CI127" s="75"/>
      <c r="CJ127" s="75"/>
      <c r="CK127" s="75"/>
      <c r="CL127" s="75"/>
      <c r="CM127" s="75"/>
      <c r="CN127" s="75"/>
      <c r="CO127" s="75"/>
      <c r="CP127" s="75"/>
      <c r="CQ127" s="75"/>
      <c r="CR127" s="75"/>
      <c r="CS127" s="75"/>
      <c r="CT127" s="75"/>
      <c r="CU127" s="75"/>
      <c r="CV127" s="75"/>
      <c r="CW127" s="75"/>
      <c r="CX127" s="75"/>
      <c r="CY127" s="75"/>
      <c r="CZ127" s="75"/>
      <c r="DA127" s="75"/>
      <c r="DB127" s="75"/>
      <c r="DC127" s="75"/>
      <c r="DD127" s="75"/>
      <c r="DE127" s="75"/>
      <c r="DF127" s="75"/>
      <c r="DG127" s="75"/>
      <c r="DH127" s="75"/>
      <c r="DI127" s="75"/>
      <c r="DJ127" s="75"/>
      <c r="DK127" s="75"/>
      <c r="DL127" s="75"/>
      <c r="DM127" s="75"/>
      <c r="DN127" s="75"/>
      <c r="DO127" s="75"/>
      <c r="DP127" s="75"/>
      <c r="DQ127" s="75"/>
      <c r="DR127" s="75"/>
      <c r="DS127" s="75"/>
      <c r="DT127" s="75"/>
      <c r="DU127" s="75"/>
      <c r="DV127" s="75"/>
      <c r="DW127" s="75"/>
      <c r="DX127" s="75"/>
      <c r="DY127" s="75"/>
      <c r="DZ127" s="75"/>
      <c r="EA127" s="75"/>
      <c r="EB127" s="75"/>
      <c r="EC127" s="75"/>
      <c r="ED127" s="75"/>
      <c r="EE127" s="75"/>
      <c r="EF127" s="75"/>
      <c r="EG127" s="75"/>
      <c r="EH127" s="75"/>
      <c r="EI127" s="75"/>
      <c r="EJ127" s="75"/>
      <c r="EK127" s="75"/>
      <c r="EL127" s="75"/>
      <c r="EM127" s="75"/>
      <c r="EN127" s="75"/>
      <c r="EO127" s="75"/>
      <c r="EP127" s="75"/>
      <c r="EQ127" s="75"/>
      <c r="ER127" s="75"/>
      <c r="ES127" s="75"/>
      <c r="ET127" s="75"/>
      <c r="EU127" s="75"/>
      <c r="EV127" s="75"/>
      <c r="EW127" s="75"/>
      <c r="EX127" s="75"/>
      <c r="EY127" s="75"/>
      <c r="EZ127" s="75"/>
      <c r="FA127" s="75"/>
      <c r="FB127" s="75"/>
      <c r="FC127" s="75"/>
      <c r="FD127" s="75"/>
      <c r="FE127" s="75"/>
      <c r="FF127" s="75"/>
      <c r="FG127" s="75"/>
      <c r="FH127" s="75"/>
      <c r="FI127" s="75"/>
      <c r="FJ127" s="75"/>
      <c r="FK127" s="75"/>
      <c r="FL127" s="75"/>
      <c r="FM127" s="75"/>
      <c r="FN127" s="75"/>
      <c r="FO127" s="75"/>
      <c r="FP127" s="75"/>
      <c r="FQ127" s="75"/>
      <c r="FR127" s="75"/>
      <c r="FS127" s="75"/>
      <c r="FT127" s="75"/>
      <c r="FU127" s="75"/>
      <c r="FV127" s="75"/>
      <c r="FW127" s="75"/>
      <c r="FX127" s="75"/>
      <c r="FY127" s="75"/>
      <c r="FZ127" s="75"/>
      <c r="GA127" s="75"/>
      <c r="GB127" s="75"/>
      <c r="GC127" s="75"/>
      <c r="GD127" s="75"/>
      <c r="GE127" s="75"/>
      <c r="GF127" s="75"/>
      <c r="GG127" s="75"/>
      <c r="GH127" s="75"/>
      <c r="GI127" s="75"/>
      <c r="GJ127" s="75"/>
      <c r="GK127" s="75"/>
      <c r="GL127" s="75"/>
      <c r="GM127" s="75"/>
      <c r="GN127" s="75"/>
      <c r="GO127" s="75"/>
      <c r="GP127" s="75"/>
      <c r="GQ127" s="75"/>
      <c r="GR127" s="75"/>
      <c r="GS127" s="75"/>
      <c r="GT127" s="75"/>
      <c r="GU127" s="75"/>
      <c r="GV127" s="75"/>
      <c r="GW127" s="75"/>
      <c r="GX127" s="75"/>
      <c r="GY127" s="75"/>
      <c r="GZ127" s="75"/>
      <c r="HA127" s="75"/>
      <c r="HB127" s="75"/>
      <c r="HC127" s="75"/>
      <c r="HD127" s="75"/>
      <c r="HE127" s="75"/>
      <c r="HF127" s="75"/>
      <c r="HG127" s="75"/>
      <c r="HH127" s="75"/>
      <c r="HI127" s="75"/>
      <c r="HJ127" s="75"/>
      <c r="HK127" s="75"/>
      <c r="HL127" s="75"/>
      <c r="HM127" s="75"/>
      <c r="HN127" s="75"/>
      <c r="HO127" s="75"/>
      <c r="HP127" s="75"/>
      <c r="HQ127" s="75"/>
      <c r="HR127" s="75"/>
      <c r="HS127" s="75"/>
      <c r="HT127" s="75"/>
      <c r="HU127" s="75"/>
      <c r="HV127" s="75"/>
      <c r="HW127" s="75"/>
      <c r="HX127" s="75"/>
      <c r="HY127" s="75"/>
      <c r="HZ127" s="75"/>
      <c r="IA127" s="75"/>
      <c r="IB127" s="75"/>
      <c r="IC127" s="75"/>
      <c r="ID127" s="75"/>
      <c r="IE127" s="75"/>
      <c r="IF127" s="75"/>
      <c r="IG127" s="75"/>
      <c r="IH127" s="75"/>
      <c r="II127" s="75"/>
      <c r="IJ127" s="75"/>
      <c r="IK127" s="75"/>
      <c r="IL127" s="75"/>
      <c r="IM127" s="75"/>
      <c r="IN127" s="75"/>
      <c r="IO127" s="75"/>
      <c r="IP127" s="75"/>
      <c r="IQ127" s="75"/>
      <c r="IR127" s="75"/>
      <c r="IS127" s="75"/>
      <c r="IT127" s="75"/>
      <c r="IU127" s="75"/>
      <c r="IV127" s="75"/>
    </row>
    <row r="128" spans="1:256" s="79" customFormat="1" ht="85" customHeight="1" x14ac:dyDescent="0.35">
      <c r="A128" s="75"/>
      <c r="B128" s="75"/>
      <c r="C128" s="215" t="s">
        <v>4860</v>
      </c>
      <c r="D128" s="216"/>
      <c r="E128" s="217"/>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30" spans="3:5" x14ac:dyDescent="0.35">
      <c r="C130" s="2" t="s">
        <v>4920</v>
      </c>
      <c r="E130" s="2" t="s">
        <v>2</v>
      </c>
    </row>
    <row r="132" spans="3:5" x14ac:dyDescent="0.35">
      <c r="C132" s="2" t="s">
        <v>4921</v>
      </c>
      <c r="E132" s="2" t="s">
        <v>2</v>
      </c>
    </row>
    <row r="134" spans="3:5" x14ac:dyDescent="0.35">
      <c r="C134" s="2" t="s">
        <v>4815</v>
      </c>
      <c r="E134" s="2" t="s">
        <v>2</v>
      </c>
    </row>
    <row r="136" spans="3:5" x14ac:dyDescent="0.35">
      <c r="C136" s="2" t="s">
        <v>4816</v>
      </c>
      <c r="E136" s="2" t="s">
        <v>2</v>
      </c>
    </row>
    <row r="138" spans="3:5" x14ac:dyDescent="0.35">
      <c r="C138" s="2" t="s">
        <v>4817</v>
      </c>
      <c r="E138" s="92" t="s">
        <v>4818</v>
      </c>
    </row>
    <row r="140" spans="3:5" x14ac:dyDescent="0.35">
      <c r="C140" s="2" t="s">
        <v>4819</v>
      </c>
      <c r="E140" s="93" t="s">
        <v>4867</v>
      </c>
    </row>
    <row r="142" spans="3:5" x14ac:dyDescent="0.35">
      <c r="C142" s="2" t="s">
        <v>4922</v>
      </c>
      <c r="E142" s="2" t="s">
        <v>2</v>
      </c>
    </row>
    <row r="144" spans="3:5" x14ac:dyDescent="0.35">
      <c r="C144" s="1" t="s">
        <v>5102</v>
      </c>
      <c r="E144" s="156" t="s">
        <v>5103</v>
      </c>
    </row>
    <row r="145" spans="5:5" x14ac:dyDescent="0.35">
      <c r="E145" s="2" t="s">
        <v>5109</v>
      </c>
    </row>
  </sheetData>
  <mergeCells count="3">
    <mergeCell ref="C107:K107"/>
    <mergeCell ref="C110:K110"/>
    <mergeCell ref="C128:E128"/>
  </mergeCells>
  <hyperlinks>
    <hyperlink ref="J2" location="'Index'!A1" display="'Index'!A1" xr:uid="{6D0B2813-DEE4-486F-A03E-67FADEA08766}"/>
  </hyperlinks>
  <pageMargins left="0.7" right="0.7" top="0.75" bottom="0.75" header="0.3" footer="0.3"/>
  <pageSetup orientation="portrait" horizont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BA5DB-2150-4C2B-AF98-F05EA7B6A3F8}">
  <sheetPr codeName="Sheet1"/>
  <dimension ref="A1:IV154"/>
  <sheetViews>
    <sheetView showGridLines="0" zoomScale="90" zoomScaleNormal="90" workbookViewId="0">
      <pane ySplit="6" topLeftCell="A136"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958</v>
      </c>
      <c r="J2" s="38" t="s">
        <v>4365</v>
      </c>
    </row>
    <row r="3" spans="1:54" ht="16" x14ac:dyDescent="0.4">
      <c r="C3" s="1" t="s">
        <v>28</v>
      </c>
      <c r="D3" s="21" t="s">
        <v>959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960</v>
      </c>
      <c r="C11" s="60" t="s">
        <v>961</v>
      </c>
      <c r="D11" s="54" t="s">
        <v>962</v>
      </c>
      <c r="E11" s="6" t="s">
        <v>92</v>
      </c>
      <c r="F11" s="19">
        <v>4750000</v>
      </c>
      <c r="G11" s="24">
        <v>15200</v>
      </c>
      <c r="H11" s="24">
        <v>5.75</v>
      </c>
      <c r="I11" s="31"/>
      <c r="J11" s="31"/>
      <c r="K11" s="35"/>
    </row>
    <row r="12" spans="1:54" x14ac:dyDescent="0.35">
      <c r="B12" s="8" t="s">
        <v>77</v>
      </c>
      <c r="C12" s="60" t="s">
        <v>78</v>
      </c>
      <c r="D12" s="54" t="s">
        <v>79</v>
      </c>
      <c r="E12" s="6" t="s">
        <v>80</v>
      </c>
      <c r="F12" s="19">
        <v>525000</v>
      </c>
      <c r="G12" s="24">
        <v>12613.65</v>
      </c>
      <c r="H12" s="24">
        <v>4.78</v>
      </c>
      <c r="I12" s="31"/>
      <c r="J12" s="31"/>
      <c r="K12" s="35"/>
    </row>
    <row r="13" spans="1:54" x14ac:dyDescent="0.35">
      <c r="B13" s="8" t="s">
        <v>176</v>
      </c>
      <c r="C13" s="60" t="s">
        <v>177</v>
      </c>
      <c r="D13" s="54" t="s">
        <v>178</v>
      </c>
      <c r="E13" s="6" t="s">
        <v>124</v>
      </c>
      <c r="F13" s="19">
        <v>2640600</v>
      </c>
      <c r="G13" s="24">
        <v>12059.62</v>
      </c>
      <c r="H13" s="24">
        <v>4.57</v>
      </c>
      <c r="I13" s="31"/>
      <c r="J13" s="31"/>
      <c r="K13" s="35"/>
    </row>
    <row r="14" spans="1:54" x14ac:dyDescent="0.35">
      <c r="B14" s="8" t="s">
        <v>482</v>
      </c>
      <c r="C14" s="60" t="s">
        <v>483</v>
      </c>
      <c r="D14" s="54" t="s">
        <v>484</v>
      </c>
      <c r="E14" s="6" t="s">
        <v>65</v>
      </c>
      <c r="F14" s="19">
        <v>350000</v>
      </c>
      <c r="G14" s="24">
        <v>10325</v>
      </c>
      <c r="H14" s="24">
        <v>3.91</v>
      </c>
      <c r="I14" s="31"/>
      <c r="J14" s="31"/>
      <c r="K14" s="35"/>
    </row>
    <row r="15" spans="1:54" x14ac:dyDescent="0.35">
      <c r="B15" s="8" t="s">
        <v>683</v>
      </c>
      <c r="C15" s="60" t="s">
        <v>684</v>
      </c>
      <c r="D15" s="54" t="s">
        <v>685</v>
      </c>
      <c r="E15" s="6" t="s">
        <v>274</v>
      </c>
      <c r="F15" s="19">
        <v>2336875</v>
      </c>
      <c r="G15" s="24">
        <v>10095.299999999999</v>
      </c>
      <c r="H15" s="24">
        <v>3.82</v>
      </c>
      <c r="I15" s="31"/>
      <c r="J15" s="31"/>
      <c r="K15" s="35"/>
    </row>
    <row r="16" spans="1:54" x14ac:dyDescent="0.35">
      <c r="B16" s="8" t="s">
        <v>182</v>
      </c>
      <c r="C16" s="60" t="s">
        <v>183</v>
      </c>
      <c r="D16" s="54" t="s">
        <v>184</v>
      </c>
      <c r="E16" s="6" t="s">
        <v>80</v>
      </c>
      <c r="F16" s="19">
        <v>2085149</v>
      </c>
      <c r="G16" s="24">
        <v>9496.81</v>
      </c>
      <c r="H16" s="24">
        <v>3.6</v>
      </c>
      <c r="I16" s="31"/>
      <c r="J16" s="31"/>
      <c r="K16" s="35"/>
    </row>
    <row r="17" spans="2:11" x14ac:dyDescent="0.35">
      <c r="B17" s="8" t="s">
        <v>156</v>
      </c>
      <c r="C17" s="60" t="s">
        <v>157</v>
      </c>
      <c r="D17" s="54" t="s">
        <v>158</v>
      </c>
      <c r="E17" s="6" t="s">
        <v>159</v>
      </c>
      <c r="F17" s="19">
        <v>25809</v>
      </c>
      <c r="G17" s="24">
        <v>9390.6</v>
      </c>
      <c r="H17" s="24">
        <v>3.56</v>
      </c>
      <c r="I17" s="31"/>
      <c r="J17" s="31"/>
      <c r="K17" s="35"/>
    </row>
    <row r="18" spans="2:11" x14ac:dyDescent="0.35">
      <c r="B18" s="8" t="s">
        <v>963</v>
      </c>
      <c r="C18" s="60" t="s">
        <v>964</v>
      </c>
      <c r="D18" s="54" t="s">
        <v>965</v>
      </c>
      <c r="E18" s="6" t="s">
        <v>80</v>
      </c>
      <c r="F18" s="19">
        <v>200000</v>
      </c>
      <c r="G18" s="24">
        <v>9174</v>
      </c>
      <c r="H18" s="24">
        <v>3.47</v>
      </c>
      <c r="I18" s="31"/>
      <c r="J18" s="31"/>
      <c r="K18" s="35"/>
    </row>
    <row r="19" spans="2:11" x14ac:dyDescent="0.35">
      <c r="B19" s="8" t="s">
        <v>271</v>
      </c>
      <c r="C19" s="60" t="s">
        <v>272</v>
      </c>
      <c r="D19" s="54" t="s">
        <v>273</v>
      </c>
      <c r="E19" s="6" t="s">
        <v>274</v>
      </c>
      <c r="F19" s="19">
        <v>780000</v>
      </c>
      <c r="G19" s="24">
        <v>9033.18</v>
      </c>
      <c r="H19" s="24">
        <v>3.42</v>
      </c>
      <c r="I19" s="31"/>
      <c r="J19" s="31"/>
      <c r="K19" s="35"/>
    </row>
    <row r="20" spans="2:11" x14ac:dyDescent="0.35">
      <c r="B20" s="8" t="s">
        <v>139</v>
      </c>
      <c r="C20" s="60" t="s">
        <v>140</v>
      </c>
      <c r="D20" s="54" t="s">
        <v>141</v>
      </c>
      <c r="E20" s="6" t="s">
        <v>142</v>
      </c>
      <c r="F20" s="19">
        <v>183850</v>
      </c>
      <c r="G20" s="24">
        <v>8879.9599999999991</v>
      </c>
      <c r="H20" s="24">
        <v>3.36</v>
      </c>
      <c r="I20" s="31"/>
      <c r="J20" s="31"/>
      <c r="K20" s="35"/>
    </row>
    <row r="21" spans="2:11" x14ac:dyDescent="0.35">
      <c r="B21" s="8" t="s">
        <v>263</v>
      </c>
      <c r="C21" s="60" t="s">
        <v>264</v>
      </c>
      <c r="D21" s="54" t="s">
        <v>265</v>
      </c>
      <c r="E21" s="6" t="s">
        <v>266</v>
      </c>
      <c r="F21" s="19">
        <v>475000</v>
      </c>
      <c r="G21" s="24">
        <v>8375.68</v>
      </c>
      <c r="H21" s="24">
        <v>3.17</v>
      </c>
      <c r="I21" s="31"/>
      <c r="J21" s="31"/>
      <c r="K21" s="35"/>
    </row>
    <row r="22" spans="2:11" x14ac:dyDescent="0.35">
      <c r="B22" s="8" t="s">
        <v>455</v>
      </c>
      <c r="C22" s="60" t="s">
        <v>456</v>
      </c>
      <c r="D22" s="54" t="s">
        <v>457</v>
      </c>
      <c r="E22" s="6" t="s">
        <v>294</v>
      </c>
      <c r="F22" s="19">
        <v>475000</v>
      </c>
      <c r="G22" s="24">
        <v>8345.75</v>
      </c>
      <c r="H22" s="24">
        <v>3.16</v>
      </c>
      <c r="I22" s="31"/>
      <c r="J22" s="31"/>
      <c r="K22" s="35"/>
    </row>
    <row r="23" spans="2:11" x14ac:dyDescent="0.35">
      <c r="B23" s="8" t="s">
        <v>281</v>
      </c>
      <c r="C23" s="60" t="s">
        <v>282</v>
      </c>
      <c r="D23" s="54" t="s">
        <v>283</v>
      </c>
      <c r="E23" s="6" t="s">
        <v>284</v>
      </c>
      <c r="F23" s="19">
        <v>425000</v>
      </c>
      <c r="G23" s="24">
        <v>7986.18</v>
      </c>
      <c r="H23" s="24">
        <v>3.02</v>
      </c>
      <c r="I23" s="31"/>
      <c r="J23" s="31"/>
      <c r="K23" s="35"/>
    </row>
    <row r="24" spans="2:11" x14ac:dyDescent="0.35">
      <c r="B24" s="8" t="s">
        <v>476</v>
      </c>
      <c r="C24" s="60" t="s">
        <v>477</v>
      </c>
      <c r="D24" s="54" t="s">
        <v>478</v>
      </c>
      <c r="E24" s="6" t="s">
        <v>65</v>
      </c>
      <c r="F24" s="19">
        <v>110000</v>
      </c>
      <c r="G24" s="24">
        <v>7865</v>
      </c>
      <c r="H24" s="24">
        <v>2.98</v>
      </c>
      <c r="I24" s="31"/>
      <c r="J24" s="31"/>
      <c r="K24" s="35"/>
    </row>
    <row r="25" spans="2:11" x14ac:dyDescent="0.35">
      <c r="B25" s="8" t="s">
        <v>62</v>
      </c>
      <c r="C25" s="60" t="s">
        <v>63</v>
      </c>
      <c r="D25" s="54" t="s">
        <v>64</v>
      </c>
      <c r="E25" s="6" t="s">
        <v>65</v>
      </c>
      <c r="F25" s="19">
        <v>65000</v>
      </c>
      <c r="G25" s="24">
        <v>7778.55</v>
      </c>
      <c r="H25" s="24">
        <v>2.94</v>
      </c>
      <c r="I25" s="31"/>
      <c r="J25" s="31"/>
      <c r="K25" s="35"/>
    </row>
    <row r="26" spans="2:11" x14ac:dyDescent="0.35">
      <c r="B26" s="8" t="s">
        <v>70</v>
      </c>
      <c r="C26" s="60" t="s">
        <v>71</v>
      </c>
      <c r="D26" s="54" t="s">
        <v>72</v>
      </c>
      <c r="E26" s="6" t="s">
        <v>65</v>
      </c>
      <c r="F26" s="19">
        <v>175000</v>
      </c>
      <c r="G26" s="24">
        <v>7185.5</v>
      </c>
      <c r="H26" s="24">
        <v>2.72</v>
      </c>
      <c r="I26" s="31"/>
      <c r="J26" s="31"/>
      <c r="K26" s="35"/>
    </row>
    <row r="27" spans="2:11" x14ac:dyDescent="0.35">
      <c r="B27" s="8" t="s">
        <v>966</v>
      </c>
      <c r="C27" s="60" t="s">
        <v>967</v>
      </c>
      <c r="D27" s="54" t="s">
        <v>968</v>
      </c>
      <c r="E27" s="6" t="s">
        <v>969</v>
      </c>
      <c r="F27" s="19">
        <v>318200</v>
      </c>
      <c r="G27" s="24">
        <v>6704.47</v>
      </c>
      <c r="H27" s="24">
        <v>2.54</v>
      </c>
      <c r="I27" s="31"/>
      <c r="J27" s="31"/>
      <c r="K27" s="35"/>
    </row>
    <row r="28" spans="2:11" x14ac:dyDescent="0.35">
      <c r="B28" s="8" t="s">
        <v>970</v>
      </c>
      <c r="C28" s="60" t="s">
        <v>971</v>
      </c>
      <c r="D28" s="54" t="s">
        <v>972</v>
      </c>
      <c r="E28" s="6" t="s">
        <v>124</v>
      </c>
      <c r="F28" s="19">
        <v>2115751</v>
      </c>
      <c r="G28" s="24">
        <v>6370.53</v>
      </c>
      <c r="H28" s="24">
        <v>2.41</v>
      </c>
      <c r="I28" s="31"/>
      <c r="J28" s="31"/>
      <c r="K28" s="35"/>
    </row>
    <row r="29" spans="2:11" x14ac:dyDescent="0.35">
      <c r="B29" s="8" t="s">
        <v>414</v>
      </c>
      <c r="C29" s="60" t="s">
        <v>415</v>
      </c>
      <c r="D29" s="54" t="s">
        <v>416</v>
      </c>
      <c r="E29" s="6" t="s">
        <v>159</v>
      </c>
      <c r="F29" s="19">
        <v>550000</v>
      </c>
      <c r="G29" s="24">
        <v>5503.3</v>
      </c>
      <c r="H29" s="24">
        <v>2.08</v>
      </c>
      <c r="I29" s="31"/>
      <c r="J29" s="31"/>
      <c r="K29" s="35"/>
    </row>
    <row r="30" spans="2:11" x14ac:dyDescent="0.35">
      <c r="B30" s="8" t="s">
        <v>191</v>
      </c>
      <c r="C30" s="60" t="s">
        <v>192</v>
      </c>
      <c r="D30" s="54" t="s">
        <v>193</v>
      </c>
      <c r="E30" s="6" t="s">
        <v>80</v>
      </c>
      <c r="F30" s="19">
        <v>500750</v>
      </c>
      <c r="G30" s="24">
        <v>5358.03</v>
      </c>
      <c r="H30" s="24">
        <v>2.0299999999999998</v>
      </c>
      <c r="I30" s="31"/>
      <c r="J30" s="31"/>
      <c r="K30" s="35"/>
    </row>
    <row r="31" spans="2:11" x14ac:dyDescent="0.35">
      <c r="B31" s="8" t="s">
        <v>231</v>
      </c>
      <c r="C31" s="60" t="s">
        <v>232</v>
      </c>
      <c r="D31" s="54" t="s">
        <v>233</v>
      </c>
      <c r="E31" s="6" t="s">
        <v>92</v>
      </c>
      <c r="F31" s="19">
        <v>2000000</v>
      </c>
      <c r="G31" s="24">
        <v>5002</v>
      </c>
      <c r="H31" s="24">
        <v>1.89</v>
      </c>
      <c r="I31" s="31"/>
      <c r="J31" s="31"/>
      <c r="K31" s="35"/>
    </row>
    <row r="32" spans="2:11" x14ac:dyDescent="0.35">
      <c r="B32" s="8" t="s">
        <v>653</v>
      </c>
      <c r="C32" s="60" t="s">
        <v>654</v>
      </c>
      <c r="D32" s="54" t="s">
        <v>655</v>
      </c>
      <c r="E32" s="6" t="s">
        <v>92</v>
      </c>
      <c r="F32" s="19">
        <v>130000</v>
      </c>
      <c r="G32" s="24">
        <v>4941.82</v>
      </c>
      <c r="H32" s="24">
        <v>1.87</v>
      </c>
      <c r="I32" s="31"/>
      <c r="J32" s="31"/>
      <c r="K32" s="35"/>
    </row>
    <row r="33" spans="2:11" x14ac:dyDescent="0.35">
      <c r="B33" s="8" t="s">
        <v>973</v>
      </c>
      <c r="C33" s="60" t="s">
        <v>974</v>
      </c>
      <c r="D33" s="54" t="s">
        <v>975</v>
      </c>
      <c r="E33" s="6" t="s">
        <v>80</v>
      </c>
      <c r="F33" s="19">
        <v>61501</v>
      </c>
      <c r="G33" s="24">
        <v>4924.6899999999996</v>
      </c>
      <c r="H33" s="24">
        <v>1.86</v>
      </c>
      <c r="I33" s="31"/>
      <c r="J33" s="31"/>
      <c r="K33" s="35"/>
    </row>
    <row r="34" spans="2:11" x14ac:dyDescent="0.35">
      <c r="B34" s="8" t="s">
        <v>976</v>
      </c>
      <c r="C34" s="60" t="s">
        <v>977</v>
      </c>
      <c r="D34" s="54" t="s">
        <v>978</v>
      </c>
      <c r="E34" s="6" t="s">
        <v>92</v>
      </c>
      <c r="F34" s="19">
        <v>150000</v>
      </c>
      <c r="G34" s="24">
        <v>3932.4</v>
      </c>
      <c r="H34" s="24">
        <v>1.49</v>
      </c>
      <c r="I34" s="31"/>
      <c r="J34" s="31"/>
      <c r="K34" s="35"/>
    </row>
    <row r="35" spans="2:11" x14ac:dyDescent="0.35">
      <c r="B35" s="8" t="s">
        <v>979</v>
      </c>
      <c r="C35" s="60" t="s">
        <v>980</v>
      </c>
      <c r="D35" s="54" t="s">
        <v>981</v>
      </c>
      <c r="E35" s="6" t="s">
        <v>969</v>
      </c>
      <c r="F35" s="19">
        <v>1550000</v>
      </c>
      <c r="G35" s="24">
        <v>3554.46</v>
      </c>
      <c r="H35" s="24">
        <v>1.35</v>
      </c>
      <c r="I35" s="31"/>
      <c r="J35" s="31"/>
      <c r="K35" s="35"/>
    </row>
    <row r="36" spans="2:11" x14ac:dyDescent="0.35">
      <c r="B36" s="8" t="s">
        <v>982</v>
      </c>
      <c r="C36" s="60" t="s">
        <v>983</v>
      </c>
      <c r="D36" s="54" t="s">
        <v>984</v>
      </c>
      <c r="E36" s="6" t="s">
        <v>92</v>
      </c>
      <c r="F36" s="19">
        <v>2200000</v>
      </c>
      <c r="G36" s="24">
        <v>3464.56</v>
      </c>
      <c r="H36" s="24">
        <v>1.31</v>
      </c>
      <c r="I36" s="31"/>
      <c r="J36" s="31"/>
      <c r="K36" s="35"/>
    </row>
    <row r="37" spans="2:11" x14ac:dyDescent="0.35">
      <c r="B37" s="8" t="s">
        <v>985</v>
      </c>
      <c r="C37" s="60" t="s">
        <v>986</v>
      </c>
      <c r="D37" s="54" t="s">
        <v>987</v>
      </c>
      <c r="E37" s="6" t="s">
        <v>80</v>
      </c>
      <c r="F37" s="19">
        <v>385766</v>
      </c>
      <c r="G37" s="24">
        <v>3434.28</v>
      </c>
      <c r="H37" s="24">
        <v>1.3</v>
      </c>
      <c r="I37" s="31"/>
      <c r="J37" s="31"/>
      <c r="K37" s="35"/>
    </row>
    <row r="38" spans="2:11" x14ac:dyDescent="0.35">
      <c r="B38" s="8" t="s">
        <v>237</v>
      </c>
      <c r="C38" s="60" t="s">
        <v>238</v>
      </c>
      <c r="D38" s="54" t="s">
        <v>239</v>
      </c>
      <c r="E38" s="6" t="s">
        <v>240</v>
      </c>
      <c r="F38" s="19">
        <v>800000</v>
      </c>
      <c r="G38" s="24">
        <v>3373.2</v>
      </c>
      <c r="H38" s="24">
        <v>1.28</v>
      </c>
      <c r="I38" s="31"/>
      <c r="J38" s="31"/>
      <c r="K38" s="35"/>
    </row>
    <row r="39" spans="2:11" x14ac:dyDescent="0.35">
      <c r="B39" s="8" t="s">
        <v>295</v>
      </c>
      <c r="C39" s="60" t="s">
        <v>296</v>
      </c>
      <c r="D39" s="54" t="s">
        <v>297</v>
      </c>
      <c r="E39" s="6" t="s">
        <v>124</v>
      </c>
      <c r="F39" s="19">
        <v>561453</v>
      </c>
      <c r="G39" s="24">
        <v>3311.73</v>
      </c>
      <c r="H39" s="24">
        <v>1.25</v>
      </c>
      <c r="I39" s="31"/>
      <c r="J39" s="31"/>
      <c r="K39" s="35"/>
    </row>
    <row r="40" spans="2:11" x14ac:dyDescent="0.35">
      <c r="B40" s="8" t="s">
        <v>668</v>
      </c>
      <c r="C40" s="60" t="s">
        <v>669</v>
      </c>
      <c r="D40" s="54" t="s">
        <v>670</v>
      </c>
      <c r="E40" s="6" t="s">
        <v>80</v>
      </c>
      <c r="F40" s="19">
        <v>325000</v>
      </c>
      <c r="G40" s="24">
        <v>3302</v>
      </c>
      <c r="H40" s="24">
        <v>1.25</v>
      </c>
      <c r="I40" s="31"/>
      <c r="J40" s="31"/>
      <c r="K40" s="35"/>
    </row>
    <row r="41" spans="2:11" x14ac:dyDescent="0.35">
      <c r="B41" s="8" t="s">
        <v>988</v>
      </c>
      <c r="C41" s="60" t="s">
        <v>989</v>
      </c>
      <c r="D41" s="54" t="s">
        <v>990</v>
      </c>
      <c r="E41" s="6" t="s">
        <v>92</v>
      </c>
      <c r="F41" s="19">
        <v>435811</v>
      </c>
      <c r="G41" s="24">
        <v>3266.4</v>
      </c>
      <c r="H41" s="24">
        <v>1.24</v>
      </c>
      <c r="I41" s="31"/>
      <c r="J41" s="31"/>
      <c r="K41" s="35"/>
    </row>
    <row r="42" spans="2:11" x14ac:dyDescent="0.35">
      <c r="B42" s="8" t="s">
        <v>991</v>
      </c>
      <c r="C42" s="60" t="s">
        <v>992</v>
      </c>
      <c r="D42" s="54" t="s">
        <v>993</v>
      </c>
      <c r="E42" s="6" t="s">
        <v>92</v>
      </c>
      <c r="F42" s="19">
        <v>1699255</v>
      </c>
      <c r="G42" s="24">
        <v>3057.64</v>
      </c>
      <c r="H42" s="24">
        <v>1.1599999999999999</v>
      </c>
      <c r="I42" s="31"/>
      <c r="J42" s="31"/>
      <c r="K42" s="35"/>
    </row>
    <row r="43" spans="2:11" x14ac:dyDescent="0.35">
      <c r="B43" s="8" t="s">
        <v>994</v>
      </c>
      <c r="C43" s="60" t="s">
        <v>995</v>
      </c>
      <c r="D43" s="54" t="s">
        <v>996</v>
      </c>
      <c r="E43" s="6" t="s">
        <v>159</v>
      </c>
      <c r="F43" s="19">
        <v>500000</v>
      </c>
      <c r="G43" s="24">
        <v>3004.75</v>
      </c>
      <c r="H43" s="24">
        <v>1.1399999999999999</v>
      </c>
      <c r="I43" s="31"/>
      <c r="J43" s="31"/>
      <c r="K43" s="35"/>
    </row>
    <row r="44" spans="2:11" x14ac:dyDescent="0.35">
      <c r="B44" s="8" t="s">
        <v>639</v>
      </c>
      <c r="C44" s="60" t="s">
        <v>640</v>
      </c>
      <c r="D44" s="54" t="s">
        <v>641</v>
      </c>
      <c r="E44" s="6" t="s">
        <v>142</v>
      </c>
      <c r="F44" s="19">
        <v>215666</v>
      </c>
      <c r="G44" s="24">
        <v>2825.22</v>
      </c>
      <c r="H44" s="24">
        <v>1.07</v>
      </c>
      <c r="I44" s="31"/>
      <c r="J44" s="31"/>
      <c r="K44" s="35"/>
    </row>
    <row r="45" spans="2:11" x14ac:dyDescent="0.35">
      <c r="B45" s="8" t="s">
        <v>997</v>
      </c>
      <c r="C45" s="60" t="s">
        <v>998</v>
      </c>
      <c r="D45" s="54" t="s">
        <v>999</v>
      </c>
      <c r="E45" s="6" t="s">
        <v>80</v>
      </c>
      <c r="F45" s="19">
        <v>150000</v>
      </c>
      <c r="G45" s="24">
        <v>2815.05</v>
      </c>
      <c r="H45" s="24">
        <v>1.07</v>
      </c>
      <c r="I45" s="31"/>
      <c r="J45" s="31"/>
      <c r="K45" s="35"/>
    </row>
    <row r="46" spans="2:11" x14ac:dyDescent="0.35">
      <c r="B46" s="8" t="s">
        <v>1000</v>
      </c>
      <c r="C46" s="60" t="s">
        <v>1001</v>
      </c>
      <c r="D46" s="54" t="s">
        <v>1002</v>
      </c>
      <c r="E46" s="6" t="s">
        <v>969</v>
      </c>
      <c r="F46" s="19">
        <v>1500000</v>
      </c>
      <c r="G46" s="24">
        <v>2800.5</v>
      </c>
      <c r="H46" s="24">
        <v>1.06</v>
      </c>
      <c r="I46" s="31"/>
      <c r="J46" s="31"/>
      <c r="K46" s="35"/>
    </row>
    <row r="47" spans="2:11" x14ac:dyDescent="0.35">
      <c r="B47" s="8" t="s">
        <v>1003</v>
      </c>
      <c r="C47" s="60" t="s">
        <v>1004</v>
      </c>
      <c r="D47" s="54" t="s">
        <v>1005</v>
      </c>
      <c r="E47" s="6" t="s">
        <v>80</v>
      </c>
      <c r="F47" s="19">
        <v>1489205</v>
      </c>
      <c r="G47" s="24">
        <v>2650.64</v>
      </c>
      <c r="H47" s="24">
        <v>1</v>
      </c>
      <c r="I47" s="31"/>
      <c r="J47" s="31"/>
      <c r="K47" s="35"/>
    </row>
    <row r="48" spans="2:11" x14ac:dyDescent="0.35">
      <c r="B48" s="8" t="s">
        <v>173</v>
      </c>
      <c r="C48" s="60" t="s">
        <v>174</v>
      </c>
      <c r="D48" s="54" t="s">
        <v>175</v>
      </c>
      <c r="E48" s="6" t="s">
        <v>124</v>
      </c>
      <c r="F48" s="19">
        <v>2500000</v>
      </c>
      <c r="G48" s="24">
        <v>2606.25</v>
      </c>
      <c r="H48" s="24">
        <v>0.99</v>
      </c>
      <c r="I48" s="31"/>
      <c r="J48" s="31"/>
      <c r="K48" s="35"/>
    </row>
    <row r="49" spans="2:11" x14ac:dyDescent="0.35">
      <c r="B49" s="8" t="s">
        <v>674</v>
      </c>
      <c r="C49" s="60" t="s">
        <v>675</v>
      </c>
      <c r="D49" s="54" t="s">
        <v>676</v>
      </c>
      <c r="E49" s="6" t="s">
        <v>92</v>
      </c>
      <c r="F49" s="19">
        <v>2500000</v>
      </c>
      <c r="G49" s="24">
        <v>2525</v>
      </c>
      <c r="H49" s="24">
        <v>0.96</v>
      </c>
      <c r="I49" s="31"/>
      <c r="J49" s="31"/>
      <c r="K49" s="35"/>
    </row>
    <row r="50" spans="2:11" x14ac:dyDescent="0.35">
      <c r="B50" s="8" t="s">
        <v>1006</v>
      </c>
      <c r="C50" s="60" t="s">
        <v>1007</v>
      </c>
      <c r="D50" s="54" t="s">
        <v>1008</v>
      </c>
      <c r="E50" s="6" t="s">
        <v>80</v>
      </c>
      <c r="F50" s="19">
        <v>812502</v>
      </c>
      <c r="G50" s="24">
        <v>2408.66</v>
      </c>
      <c r="H50" s="24">
        <v>0.91</v>
      </c>
      <c r="I50" s="31"/>
      <c r="J50" s="31"/>
      <c r="K50" s="35"/>
    </row>
    <row r="51" spans="2:11" x14ac:dyDescent="0.35">
      <c r="B51" s="8" t="s">
        <v>160</v>
      </c>
      <c r="C51" s="60" t="s">
        <v>161</v>
      </c>
      <c r="D51" s="54" t="s">
        <v>162</v>
      </c>
      <c r="E51" s="6" t="s">
        <v>117</v>
      </c>
      <c r="F51" s="19">
        <v>420000</v>
      </c>
      <c r="G51" s="24">
        <v>2134.65</v>
      </c>
      <c r="H51" s="24">
        <v>0.81</v>
      </c>
      <c r="I51" s="31"/>
      <c r="J51" s="31"/>
      <c r="K51" s="35"/>
    </row>
    <row r="52" spans="2:11" x14ac:dyDescent="0.35">
      <c r="B52" s="8" t="s">
        <v>411</v>
      </c>
      <c r="C52" s="60" t="s">
        <v>412</v>
      </c>
      <c r="D52" s="54" t="s">
        <v>413</v>
      </c>
      <c r="E52" s="6" t="s">
        <v>80</v>
      </c>
      <c r="F52" s="19">
        <v>300000</v>
      </c>
      <c r="G52" s="24">
        <v>1902.3</v>
      </c>
      <c r="H52" s="24">
        <v>0.72</v>
      </c>
      <c r="I52" s="31"/>
      <c r="J52" s="31"/>
      <c r="K52" s="35"/>
    </row>
    <row r="53" spans="2:11" x14ac:dyDescent="0.35">
      <c r="B53" s="8" t="s">
        <v>1009</v>
      </c>
      <c r="C53" s="60" t="s">
        <v>1010</v>
      </c>
      <c r="D53" s="54" t="s">
        <v>1011</v>
      </c>
      <c r="E53" s="6" t="s">
        <v>274</v>
      </c>
      <c r="F53" s="19">
        <v>807441</v>
      </c>
      <c r="G53" s="24">
        <v>1076.32</v>
      </c>
      <c r="H53" s="24">
        <v>0.41</v>
      </c>
      <c r="I53" s="31"/>
      <c r="J53" s="31"/>
      <c r="K53" s="35"/>
    </row>
    <row r="54" spans="2:11" x14ac:dyDescent="0.35">
      <c r="B54" s="8" t="s">
        <v>1012</v>
      </c>
      <c r="C54" s="60" t="s">
        <v>1013</v>
      </c>
      <c r="D54" s="54" t="s">
        <v>1014</v>
      </c>
      <c r="E54" s="6" t="s">
        <v>80</v>
      </c>
      <c r="F54" s="19">
        <v>460797</v>
      </c>
      <c r="G54" s="24">
        <v>962.28</v>
      </c>
      <c r="H54" s="24">
        <v>0.36</v>
      </c>
      <c r="I54" s="31"/>
      <c r="J54" s="31"/>
      <c r="K54" s="35"/>
    </row>
    <row r="55" spans="2:11" x14ac:dyDescent="0.35">
      <c r="B55" s="8" t="s">
        <v>337</v>
      </c>
      <c r="C55" s="60" t="s">
        <v>338</v>
      </c>
      <c r="D55" s="54" t="s">
        <v>339</v>
      </c>
      <c r="E55" s="6" t="s">
        <v>65</v>
      </c>
      <c r="F55" s="19">
        <v>17185</v>
      </c>
      <c r="G55" s="24">
        <v>900.67</v>
      </c>
      <c r="H55" s="24">
        <v>0.34</v>
      </c>
      <c r="I55" s="31"/>
      <c r="J55" s="31"/>
      <c r="K55" s="35"/>
    </row>
    <row r="56" spans="2:11" x14ac:dyDescent="0.35">
      <c r="B56" s="8" t="s">
        <v>356</v>
      </c>
      <c r="C56" s="60" t="s">
        <v>357</v>
      </c>
      <c r="D56" s="54" t="s">
        <v>358</v>
      </c>
      <c r="E56" s="6" t="s">
        <v>80</v>
      </c>
      <c r="F56" s="19">
        <v>290000</v>
      </c>
      <c r="G56" s="24">
        <v>844.48</v>
      </c>
      <c r="H56" s="24">
        <v>0.32</v>
      </c>
      <c r="I56" s="31"/>
      <c r="J56" s="31"/>
      <c r="K56" s="35"/>
    </row>
    <row r="57" spans="2:11" x14ac:dyDescent="0.35">
      <c r="B57" s="8" t="s">
        <v>1015</v>
      </c>
      <c r="C57" s="60" t="s">
        <v>1016</v>
      </c>
      <c r="D57" s="54" t="s">
        <v>1017</v>
      </c>
      <c r="E57" s="6" t="s">
        <v>124</v>
      </c>
      <c r="F57" s="19">
        <v>618565</v>
      </c>
      <c r="G57" s="24">
        <v>352.33</v>
      </c>
      <c r="H57" s="24">
        <v>0.13</v>
      </c>
      <c r="I57" s="31"/>
      <c r="J57" s="31"/>
      <c r="K57" s="35"/>
    </row>
    <row r="58" spans="2:11" x14ac:dyDescent="0.35">
      <c r="B58" s="8" t="s">
        <v>1018</v>
      </c>
      <c r="C58" s="60" t="s">
        <v>1019</v>
      </c>
      <c r="D58" s="54" t="s">
        <v>1020</v>
      </c>
      <c r="E58" s="6" t="s">
        <v>80</v>
      </c>
      <c r="F58" s="19">
        <v>43875</v>
      </c>
      <c r="G58" s="24">
        <v>226.33</v>
      </c>
      <c r="H58" s="24">
        <v>0.09</v>
      </c>
      <c r="I58" s="31"/>
      <c r="J58" s="31"/>
      <c r="K58" s="35"/>
    </row>
    <row r="59" spans="2:11" x14ac:dyDescent="0.35">
      <c r="C59" s="58" t="s">
        <v>194</v>
      </c>
      <c r="D59" s="54"/>
      <c r="E59" s="6"/>
      <c r="F59" s="19"/>
      <c r="G59" s="25">
        <v>253341.72</v>
      </c>
      <c r="H59" s="25">
        <v>95.92</v>
      </c>
      <c r="I59" s="31"/>
      <c r="J59" s="31"/>
      <c r="K59" s="35"/>
    </row>
    <row r="60" spans="2:11" x14ac:dyDescent="0.35">
      <c r="C60" s="57"/>
      <c r="D60" s="54"/>
      <c r="E60" s="6"/>
      <c r="F60" s="19"/>
      <c r="G60" s="24"/>
      <c r="H60" s="24"/>
      <c r="I60" s="31"/>
      <c r="J60" s="31"/>
      <c r="K60" s="35"/>
    </row>
    <row r="61" spans="2:11" x14ac:dyDescent="0.35">
      <c r="C61" s="58" t="s">
        <v>3</v>
      </c>
      <c r="D61" s="54"/>
      <c r="E61" s="6"/>
      <c r="F61" s="19"/>
      <c r="G61" s="24" t="s">
        <v>2</v>
      </c>
      <c r="H61" s="24" t="s">
        <v>2</v>
      </c>
      <c r="I61" s="31"/>
      <c r="J61" s="31"/>
      <c r="K61" s="35"/>
    </row>
    <row r="62" spans="2:11" x14ac:dyDescent="0.35">
      <c r="C62" s="57"/>
      <c r="D62" s="54"/>
      <c r="E62" s="6"/>
      <c r="F62" s="19"/>
      <c r="G62" s="24"/>
      <c r="H62" s="24"/>
      <c r="I62" s="31"/>
      <c r="J62" s="31"/>
      <c r="K62" s="35"/>
    </row>
    <row r="63" spans="2:11" x14ac:dyDescent="0.35">
      <c r="C63" s="59" t="s">
        <v>4</v>
      </c>
      <c r="D63" s="54"/>
      <c r="E63" s="6"/>
      <c r="F63" s="19"/>
      <c r="G63" s="24"/>
      <c r="H63" s="24"/>
      <c r="I63" s="31"/>
      <c r="J63" s="31"/>
      <c r="K63" s="35"/>
    </row>
    <row r="64" spans="2:11" x14ac:dyDescent="0.35">
      <c r="B64" s="8" t="s">
        <v>436</v>
      </c>
      <c r="C64" s="60" t="s">
        <v>437</v>
      </c>
      <c r="D64" s="54" t="s">
        <v>438</v>
      </c>
      <c r="E64" s="6" t="s">
        <v>274</v>
      </c>
      <c r="F64" s="19">
        <v>777068</v>
      </c>
      <c r="G64" s="62">
        <v>0</v>
      </c>
      <c r="H64" s="24" t="s">
        <v>4704</v>
      </c>
      <c r="I64" s="31"/>
      <c r="J64" s="31"/>
      <c r="K64" s="35" t="s">
        <v>4797</v>
      </c>
    </row>
    <row r="65" spans="3:11" x14ac:dyDescent="0.35">
      <c r="C65" s="58" t="s">
        <v>194</v>
      </c>
      <c r="D65" s="54"/>
      <c r="E65" s="6"/>
      <c r="F65" s="19"/>
      <c r="G65" s="63">
        <v>0</v>
      </c>
      <c r="H65" s="25" t="s">
        <v>4704</v>
      </c>
      <c r="I65" s="31"/>
      <c r="J65" s="31"/>
      <c r="K65" s="35"/>
    </row>
    <row r="66" spans="3:11" x14ac:dyDescent="0.35">
      <c r="C66" s="57"/>
      <c r="D66" s="54"/>
      <c r="E66" s="6"/>
      <c r="F66" s="19"/>
      <c r="G66" s="24"/>
      <c r="H66" s="24"/>
      <c r="I66" s="31"/>
      <c r="J66" s="31"/>
      <c r="K66" s="35"/>
    </row>
    <row r="67" spans="3:11" x14ac:dyDescent="0.35">
      <c r="C67" s="58" t="s">
        <v>5</v>
      </c>
      <c r="D67" s="54"/>
      <c r="E67" s="6"/>
      <c r="F67" s="19"/>
      <c r="G67" s="24"/>
      <c r="H67" s="24"/>
      <c r="I67" s="31"/>
      <c r="J67" s="31"/>
      <c r="K67" s="35"/>
    </row>
    <row r="68" spans="3:11" x14ac:dyDescent="0.35">
      <c r="C68" s="57"/>
      <c r="D68" s="54"/>
      <c r="E68" s="6"/>
      <c r="F68" s="19"/>
      <c r="G68" s="24"/>
      <c r="H68" s="24"/>
      <c r="I68" s="31"/>
      <c r="J68" s="31"/>
      <c r="K68" s="35"/>
    </row>
    <row r="69" spans="3:11" x14ac:dyDescent="0.35">
      <c r="C69" s="58" t="s">
        <v>6</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7</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8</v>
      </c>
      <c r="D73" s="54"/>
      <c r="E73" s="6"/>
      <c r="F73" s="19"/>
      <c r="G73" s="24" t="s">
        <v>2</v>
      </c>
      <c r="H73" s="24" t="s">
        <v>2</v>
      </c>
      <c r="I73" s="31"/>
      <c r="J73" s="31"/>
      <c r="K73" s="35"/>
    </row>
    <row r="74" spans="3:11" x14ac:dyDescent="0.35">
      <c r="C74" s="57"/>
      <c r="D74" s="54"/>
      <c r="E74" s="6"/>
      <c r="F74" s="19"/>
      <c r="G74" s="24"/>
      <c r="H74" s="24"/>
      <c r="I74" s="31"/>
      <c r="J74" s="31"/>
      <c r="K74" s="35"/>
    </row>
    <row r="75" spans="3:11" x14ac:dyDescent="0.35">
      <c r="C75" s="58" t="s">
        <v>9</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10</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11</v>
      </c>
      <c r="D79" s="54"/>
      <c r="E79" s="6"/>
      <c r="F79" s="19"/>
      <c r="G79" s="24" t="s">
        <v>2</v>
      </c>
      <c r="H79" s="24" t="s">
        <v>2</v>
      </c>
      <c r="I79" s="31"/>
      <c r="J79" s="31"/>
      <c r="K79" s="35"/>
    </row>
    <row r="80" spans="3:11" x14ac:dyDescent="0.35">
      <c r="C80" s="57"/>
      <c r="D80" s="54"/>
      <c r="E80" s="6"/>
      <c r="F80" s="19"/>
      <c r="G80" s="24"/>
      <c r="H80" s="24"/>
      <c r="I80" s="31"/>
      <c r="J80" s="31"/>
      <c r="K80" s="35"/>
    </row>
    <row r="81" spans="1:11" x14ac:dyDescent="0.35">
      <c r="A81" s="10"/>
      <c r="B81" s="28"/>
      <c r="C81" s="58" t="s">
        <v>13</v>
      </c>
      <c r="D81" s="54"/>
      <c r="E81" s="6"/>
      <c r="F81" s="19"/>
      <c r="G81" s="24"/>
      <c r="H81" s="24"/>
      <c r="I81" s="31"/>
      <c r="J81" s="31"/>
      <c r="K81" s="35"/>
    </row>
    <row r="82" spans="1:11" x14ac:dyDescent="0.35">
      <c r="A82" s="28"/>
      <c r="B82" s="28"/>
      <c r="C82" s="58" t="s">
        <v>14</v>
      </c>
      <c r="D82" s="54"/>
      <c r="E82" s="6"/>
      <c r="F82" s="19"/>
      <c r="G82" s="24" t="s">
        <v>2</v>
      </c>
      <c r="H82" s="24" t="s">
        <v>2</v>
      </c>
      <c r="I82" s="31"/>
      <c r="J82" s="31"/>
      <c r="K82" s="35"/>
    </row>
    <row r="83" spans="1:11" x14ac:dyDescent="0.35">
      <c r="A83" s="28"/>
      <c r="B83" s="28"/>
      <c r="C83" s="58"/>
      <c r="D83" s="54"/>
      <c r="E83" s="6"/>
      <c r="F83" s="19"/>
      <c r="G83" s="24"/>
      <c r="H83" s="24"/>
      <c r="I83" s="31"/>
      <c r="J83" s="31"/>
      <c r="K83" s="35"/>
    </row>
    <row r="84" spans="1:11" x14ac:dyDescent="0.35">
      <c r="A84" s="28"/>
      <c r="B84" s="28"/>
      <c r="C84" s="58" t="s">
        <v>15</v>
      </c>
      <c r="D84" s="54"/>
      <c r="E84" s="6"/>
      <c r="F84" s="19"/>
      <c r="G84" s="24" t="s">
        <v>2</v>
      </c>
      <c r="H84" s="24" t="s">
        <v>2</v>
      </c>
      <c r="I84" s="31"/>
      <c r="J84" s="31"/>
      <c r="K84" s="35"/>
    </row>
    <row r="85" spans="1:11" x14ac:dyDescent="0.35">
      <c r="A85" s="28"/>
      <c r="B85" s="28"/>
      <c r="C85" s="58"/>
      <c r="D85" s="54"/>
      <c r="E85" s="6"/>
      <c r="F85" s="19"/>
      <c r="G85" s="24"/>
      <c r="H85" s="24"/>
      <c r="I85" s="31"/>
      <c r="J85" s="31"/>
      <c r="K85" s="35"/>
    </row>
    <row r="86" spans="1:11" x14ac:dyDescent="0.35">
      <c r="C86" s="59" t="s">
        <v>16</v>
      </c>
      <c r="D86" s="54"/>
      <c r="E86" s="6"/>
      <c r="F86" s="19"/>
      <c r="G86" s="24"/>
      <c r="H86" s="24"/>
      <c r="I86" s="31"/>
      <c r="J86" s="31"/>
      <c r="K86" s="35"/>
    </row>
    <row r="87" spans="1:11" x14ac:dyDescent="0.35">
      <c r="B87" s="8" t="s">
        <v>202</v>
      </c>
      <c r="C87" s="60" t="s">
        <v>203</v>
      </c>
      <c r="D87" s="54" t="s">
        <v>204</v>
      </c>
      <c r="E87" s="6" t="s">
        <v>205</v>
      </c>
      <c r="F87" s="19">
        <v>300000</v>
      </c>
      <c r="G87" s="24">
        <v>297.86</v>
      </c>
      <c r="H87" s="24">
        <v>0.11</v>
      </c>
      <c r="I87" s="31">
        <v>5.3459000000000003</v>
      </c>
      <c r="J87" s="31"/>
      <c r="K87" s="35"/>
    </row>
    <row r="88" spans="1:11" x14ac:dyDescent="0.35">
      <c r="C88" s="58" t="s">
        <v>194</v>
      </c>
      <c r="D88" s="54"/>
      <c r="E88" s="6"/>
      <c r="F88" s="19"/>
      <c r="G88" s="25">
        <v>297.86</v>
      </c>
      <c r="H88" s="25">
        <v>0.11</v>
      </c>
      <c r="I88" s="31"/>
      <c r="J88" s="31"/>
      <c r="K88" s="35"/>
    </row>
    <row r="89" spans="1:11" x14ac:dyDescent="0.35">
      <c r="C89" s="57"/>
      <c r="D89" s="54"/>
      <c r="E89" s="6"/>
      <c r="F89" s="19"/>
      <c r="G89" s="24"/>
      <c r="H89" s="24"/>
      <c r="I89" s="31"/>
      <c r="J89" s="31"/>
      <c r="K89" s="35"/>
    </row>
    <row r="90" spans="1:11" x14ac:dyDescent="0.35">
      <c r="C90" s="58" t="s">
        <v>17</v>
      </c>
      <c r="D90" s="54"/>
      <c r="E90" s="6"/>
      <c r="F90" s="19"/>
      <c r="G90" s="24" t="s">
        <v>2</v>
      </c>
      <c r="H90" s="24" t="s">
        <v>2</v>
      </c>
      <c r="I90" s="31"/>
      <c r="J90" s="31"/>
      <c r="K90" s="35"/>
    </row>
    <row r="91" spans="1:11" x14ac:dyDescent="0.35">
      <c r="C91" s="57"/>
      <c r="D91" s="54"/>
      <c r="E91" s="6"/>
      <c r="F91" s="19"/>
      <c r="G91" s="24"/>
      <c r="H91" s="24"/>
      <c r="I91" s="31"/>
      <c r="J91" s="31"/>
      <c r="K91" s="35"/>
    </row>
    <row r="92" spans="1:11" x14ac:dyDescent="0.35">
      <c r="C92" s="58" t="s">
        <v>18</v>
      </c>
      <c r="D92" s="54"/>
      <c r="E92" s="6"/>
      <c r="F92" s="19"/>
      <c r="G92" s="24" t="s">
        <v>2</v>
      </c>
      <c r="H92" s="24" t="s">
        <v>2</v>
      </c>
      <c r="I92" s="31"/>
      <c r="J92" s="31"/>
      <c r="K92" s="35"/>
    </row>
    <row r="93" spans="1:11" x14ac:dyDescent="0.35">
      <c r="C93" s="57"/>
      <c r="D93" s="54"/>
      <c r="E93" s="6"/>
      <c r="F93" s="19"/>
      <c r="G93" s="24"/>
      <c r="H93" s="24"/>
      <c r="I93" s="31"/>
      <c r="J93" s="31"/>
      <c r="K93" s="35"/>
    </row>
    <row r="94" spans="1:11" x14ac:dyDescent="0.35">
      <c r="A94" s="10"/>
      <c r="B94" s="28"/>
      <c r="C94" s="58" t="s">
        <v>19</v>
      </c>
      <c r="D94" s="54"/>
      <c r="E94" s="6"/>
      <c r="F94" s="19"/>
      <c r="G94" s="24"/>
      <c r="H94" s="24"/>
      <c r="I94" s="31"/>
      <c r="J94" s="31"/>
      <c r="K94" s="35"/>
    </row>
    <row r="95" spans="1:11" x14ac:dyDescent="0.35">
      <c r="A95" s="28"/>
      <c r="B95" s="28"/>
      <c r="C95" s="58" t="s">
        <v>20</v>
      </c>
      <c r="D95" s="54"/>
      <c r="E95" s="6"/>
      <c r="F95" s="19"/>
      <c r="G95" s="24" t="s">
        <v>2</v>
      </c>
      <c r="H95" s="24" t="s">
        <v>2</v>
      </c>
      <c r="I95" s="31"/>
      <c r="J95" s="31"/>
      <c r="K95" s="35"/>
    </row>
    <row r="96" spans="1:11" x14ac:dyDescent="0.35">
      <c r="A96" s="28"/>
      <c r="B96" s="28"/>
      <c r="C96" s="58"/>
      <c r="D96" s="54"/>
      <c r="E96" s="6"/>
      <c r="F96" s="19"/>
      <c r="G96" s="24"/>
      <c r="H96" s="24"/>
      <c r="I96" s="31"/>
      <c r="J96" s="31"/>
      <c r="K96" s="35"/>
    </row>
    <row r="97" spans="1:54" x14ac:dyDescent="0.35">
      <c r="A97" s="28"/>
      <c r="B97" s="28"/>
      <c r="C97" s="58" t="s">
        <v>21</v>
      </c>
      <c r="D97" s="54"/>
      <c r="E97" s="6"/>
      <c r="F97" s="19"/>
      <c r="G97" s="24" t="s">
        <v>2</v>
      </c>
      <c r="H97" s="24" t="s">
        <v>2</v>
      </c>
      <c r="I97" s="31"/>
      <c r="J97" s="31"/>
      <c r="K97" s="35"/>
    </row>
    <row r="98" spans="1:54" x14ac:dyDescent="0.35">
      <c r="A98" s="28"/>
      <c r="B98" s="28"/>
      <c r="C98" s="58"/>
      <c r="D98" s="54"/>
      <c r="E98" s="6"/>
      <c r="F98" s="19"/>
      <c r="G98" s="24"/>
      <c r="H98" s="24"/>
      <c r="I98" s="31"/>
      <c r="J98" s="31"/>
      <c r="K98" s="35"/>
    </row>
    <row r="99" spans="1:54" x14ac:dyDescent="0.35">
      <c r="A99" s="28"/>
      <c r="B99" s="28"/>
      <c r="C99" s="58" t="s">
        <v>22</v>
      </c>
      <c r="D99" s="54"/>
      <c r="E99" s="6"/>
      <c r="F99" s="19"/>
      <c r="G99" s="24" t="s">
        <v>2</v>
      </c>
      <c r="H99" s="24" t="s">
        <v>2</v>
      </c>
      <c r="I99" s="31"/>
      <c r="J99" s="31"/>
      <c r="K99" s="35"/>
    </row>
    <row r="100" spans="1:54" x14ac:dyDescent="0.35">
      <c r="A100" s="28"/>
      <c r="B100" s="28"/>
      <c r="C100" s="58"/>
      <c r="D100" s="54"/>
      <c r="E100" s="6"/>
      <c r="F100" s="19"/>
      <c r="G100" s="24"/>
      <c r="H100" s="24"/>
      <c r="I100" s="31"/>
      <c r="J100" s="31"/>
      <c r="K100" s="35"/>
    </row>
    <row r="101" spans="1:54" x14ac:dyDescent="0.35">
      <c r="A101" s="28"/>
      <c r="B101" s="28"/>
      <c r="C101" s="58" t="s">
        <v>23</v>
      </c>
      <c r="D101" s="54"/>
      <c r="E101" s="6"/>
      <c r="F101" s="19"/>
      <c r="G101" s="24" t="s">
        <v>2</v>
      </c>
      <c r="H101" s="24" t="s">
        <v>2</v>
      </c>
      <c r="I101" s="31"/>
      <c r="J101" s="31"/>
      <c r="K101" s="35"/>
    </row>
    <row r="102" spans="1:54" x14ac:dyDescent="0.35">
      <c r="A102" s="28"/>
      <c r="B102" s="28"/>
      <c r="C102" s="58"/>
      <c r="D102" s="54"/>
      <c r="E102" s="6"/>
      <c r="F102" s="19"/>
      <c r="G102" s="24"/>
      <c r="H102" s="24"/>
      <c r="I102" s="31"/>
      <c r="J102" s="31"/>
      <c r="K102" s="35"/>
    </row>
    <row r="103" spans="1:54" x14ac:dyDescent="0.35">
      <c r="C103" s="59" t="s">
        <v>24</v>
      </c>
      <c r="D103" s="54"/>
      <c r="E103" s="6"/>
      <c r="F103" s="19"/>
      <c r="G103" s="24"/>
      <c r="H103" s="24"/>
      <c r="I103" s="31"/>
      <c r="J103" s="31"/>
      <c r="K103" s="35"/>
    </row>
    <row r="104" spans="1:54" x14ac:dyDescent="0.35">
      <c r="B104" s="8" t="s">
        <v>206</v>
      </c>
      <c r="C104" s="60" t="s">
        <v>207</v>
      </c>
      <c r="D104" s="54"/>
      <c r="E104" s="6"/>
      <c r="F104" s="19"/>
      <c r="G104" s="24">
        <v>7696.17</v>
      </c>
      <c r="H104" s="24">
        <v>2.91</v>
      </c>
      <c r="I104" s="31"/>
      <c r="J104" s="31"/>
      <c r="K104" s="35"/>
    </row>
    <row r="105" spans="1:54" x14ac:dyDescent="0.35">
      <c r="C105" s="58" t="s">
        <v>194</v>
      </c>
      <c r="D105" s="54"/>
      <c r="E105" s="6"/>
      <c r="F105" s="19"/>
      <c r="G105" s="25">
        <v>7696.17</v>
      </c>
      <c r="H105" s="25">
        <v>2.91</v>
      </c>
      <c r="I105" s="31"/>
      <c r="J105" s="31"/>
      <c r="K105" s="35"/>
    </row>
    <row r="106" spans="1:54" x14ac:dyDescent="0.35">
      <c r="C106" s="57"/>
      <c r="D106" s="54"/>
      <c r="E106" s="6"/>
      <c r="F106" s="19"/>
      <c r="G106" s="24"/>
      <c r="H106" s="24"/>
      <c r="I106" s="31"/>
      <c r="J106" s="31"/>
      <c r="K106" s="35"/>
    </row>
    <row r="107" spans="1:54" x14ac:dyDescent="0.35">
      <c r="A107" s="10"/>
      <c r="B107" s="28"/>
      <c r="C107" s="58" t="s">
        <v>25</v>
      </c>
      <c r="D107" s="54"/>
      <c r="E107" s="6"/>
      <c r="F107" s="19"/>
      <c r="G107" s="24"/>
      <c r="H107" s="24"/>
      <c r="I107" s="31"/>
      <c r="J107" s="31"/>
      <c r="K107" s="35"/>
    </row>
    <row r="108" spans="1:54" s="2" customFormat="1" ht="13.5" x14ac:dyDescent="0.35">
      <c r="A108" s="28"/>
      <c r="B108" s="28"/>
      <c r="C108" s="57" t="s">
        <v>4703</v>
      </c>
      <c r="D108" s="54"/>
      <c r="E108" s="6"/>
      <c r="F108" s="19"/>
      <c r="G108" s="24">
        <v>1500</v>
      </c>
      <c r="H108" s="24">
        <v>0.56999999999999995</v>
      </c>
      <c r="I108" s="31"/>
      <c r="J108" s="31"/>
      <c r="K108" s="35"/>
      <c r="L108" s="3"/>
      <c r="AI108" s="3"/>
      <c r="AV108" s="3"/>
      <c r="AX108" s="3"/>
      <c r="BB108" s="3"/>
    </row>
    <row r="109" spans="1:54" x14ac:dyDescent="0.35">
      <c r="B109" s="8"/>
      <c r="C109" s="60" t="s">
        <v>208</v>
      </c>
      <c r="D109" s="54"/>
      <c r="E109" s="6"/>
      <c r="F109" s="19"/>
      <c r="G109" s="24">
        <v>1315.17</v>
      </c>
      <c r="H109" s="24">
        <v>0.4900000000000001</v>
      </c>
      <c r="I109" s="31"/>
      <c r="J109" s="31"/>
      <c r="K109" s="35"/>
    </row>
    <row r="110" spans="1:54" x14ac:dyDescent="0.35">
      <c r="C110" s="58" t="s">
        <v>194</v>
      </c>
      <c r="D110" s="54"/>
      <c r="E110" s="6"/>
      <c r="F110" s="19"/>
      <c r="G110" s="25">
        <v>2815.17</v>
      </c>
      <c r="H110" s="25">
        <v>1.06</v>
      </c>
      <c r="I110" s="31"/>
      <c r="J110" s="31"/>
      <c r="K110" s="35"/>
    </row>
    <row r="111" spans="1:54" x14ac:dyDescent="0.35">
      <c r="C111" s="57"/>
      <c r="D111" s="54"/>
      <c r="E111" s="6"/>
      <c r="F111" s="19"/>
      <c r="G111" s="24"/>
      <c r="H111" s="24"/>
      <c r="I111" s="31"/>
      <c r="J111" s="31"/>
      <c r="K111" s="35"/>
    </row>
    <row r="112" spans="1:54" x14ac:dyDescent="0.35">
      <c r="C112" s="61" t="s">
        <v>209</v>
      </c>
      <c r="D112" s="55"/>
      <c r="E112" s="5"/>
      <c r="F112" s="20"/>
      <c r="G112" s="26">
        <v>264150.92</v>
      </c>
      <c r="H112" s="26">
        <v>100</v>
      </c>
      <c r="I112" s="32"/>
      <c r="J112" s="32"/>
      <c r="K112" s="36"/>
    </row>
    <row r="115" spans="3:11" x14ac:dyDescent="0.35">
      <c r="C115" s="1" t="s">
        <v>210</v>
      </c>
    </row>
    <row r="116" spans="3:11" x14ac:dyDescent="0.35">
      <c r="C116" s="37" t="s">
        <v>211</v>
      </c>
      <c r="D116" s="37"/>
      <c r="E116" s="37"/>
      <c r="F116" s="37"/>
      <c r="G116" s="37"/>
      <c r="H116" s="37"/>
      <c r="I116" s="37"/>
      <c r="J116" s="37"/>
      <c r="K116" s="37"/>
    </row>
    <row r="117" spans="3:11" x14ac:dyDescent="0.35">
      <c r="C117" s="2" t="s">
        <v>212</v>
      </c>
    </row>
    <row r="118" spans="3:11" x14ac:dyDescent="0.35">
      <c r="C118" s="2" t="s">
        <v>213</v>
      </c>
    </row>
    <row r="119" spans="3:11" ht="30" customHeight="1" x14ac:dyDescent="0.35">
      <c r="C119" s="218" t="s">
        <v>214</v>
      </c>
      <c r="D119" s="219"/>
      <c r="E119" s="219"/>
      <c r="F119" s="219"/>
      <c r="G119" s="219"/>
      <c r="H119" s="219"/>
      <c r="I119" s="219"/>
      <c r="J119" s="219"/>
      <c r="K119" s="219"/>
    </row>
    <row r="120" spans="3:11" x14ac:dyDescent="0.35">
      <c r="C120" s="2" t="s">
        <v>215</v>
      </c>
    </row>
    <row r="121" spans="3:11" x14ac:dyDescent="0.35">
      <c r="C121" s="2" t="s">
        <v>4727</v>
      </c>
    </row>
    <row r="123" spans="3:11" x14ac:dyDescent="0.35">
      <c r="C123" s="2" t="s">
        <v>4813</v>
      </c>
      <c r="E123" s="2" t="s">
        <v>2</v>
      </c>
    </row>
    <row r="125" spans="3:11" x14ac:dyDescent="0.35">
      <c r="C125" s="2" t="s">
        <v>4814</v>
      </c>
      <c r="E125" s="93" t="s">
        <v>4923</v>
      </c>
      <c r="F125" s="94">
        <v>0</v>
      </c>
    </row>
    <row r="127" spans="3:11" x14ac:dyDescent="0.35">
      <c r="C127" s="2" t="s">
        <v>4918</v>
      </c>
    </row>
    <row r="129" spans="1:256" x14ac:dyDescent="0.35">
      <c r="C129" s="2" t="s">
        <v>4919</v>
      </c>
    </row>
    <row r="130" spans="1:256" s="79" customFormat="1" ht="35.25" customHeight="1" x14ac:dyDescent="0.35">
      <c r="A130" s="75"/>
      <c r="B130" s="75"/>
      <c r="C130" s="80" t="s">
        <v>4820</v>
      </c>
      <c r="D130" s="84" t="s">
        <v>4821</v>
      </c>
      <c r="E130" s="84" t="s">
        <v>4822</v>
      </c>
      <c r="F130" s="76"/>
      <c r="G130" s="77"/>
      <c r="H130" s="77"/>
      <c r="I130" s="77"/>
      <c r="J130" s="77"/>
      <c r="K130" s="78"/>
      <c r="L130" s="78"/>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8"/>
      <c r="AJ130" s="75"/>
      <c r="AK130" s="75"/>
      <c r="AL130" s="75"/>
      <c r="AM130" s="75"/>
      <c r="AN130" s="75"/>
      <c r="AO130" s="75"/>
      <c r="AP130" s="75"/>
      <c r="AQ130" s="75"/>
      <c r="AR130" s="75"/>
      <c r="AS130" s="75"/>
      <c r="AT130" s="75"/>
      <c r="AU130" s="75"/>
      <c r="AV130" s="78"/>
      <c r="AW130" s="75"/>
      <c r="AX130" s="78"/>
      <c r="AY130" s="75"/>
      <c r="AZ130" s="75"/>
      <c r="BA130" s="75"/>
      <c r="BB130" s="78"/>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row>
    <row r="131" spans="1:256" s="79" customFormat="1" x14ac:dyDescent="0.35">
      <c r="A131" s="75"/>
      <c r="B131" s="75"/>
      <c r="C131" s="82" t="s">
        <v>4823</v>
      </c>
      <c r="D131" s="85">
        <v>171.4015</v>
      </c>
      <c r="E131" s="85">
        <v>161.87379999999999</v>
      </c>
      <c r="F131" s="76"/>
      <c r="G131" s="77"/>
      <c r="H131" s="77"/>
      <c r="I131" s="77"/>
      <c r="J131" s="77"/>
      <c r="K131" s="78"/>
      <c r="L131" s="78"/>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8"/>
      <c r="AJ131" s="75"/>
      <c r="AK131" s="75"/>
      <c r="AL131" s="75"/>
      <c r="AM131" s="75"/>
      <c r="AN131" s="75"/>
      <c r="AO131" s="75"/>
      <c r="AP131" s="75"/>
      <c r="AQ131" s="75"/>
      <c r="AR131" s="75"/>
      <c r="AS131" s="75"/>
      <c r="AT131" s="75"/>
      <c r="AU131" s="75"/>
      <c r="AV131" s="78"/>
      <c r="AW131" s="75"/>
      <c r="AX131" s="78"/>
      <c r="AY131" s="75"/>
      <c r="AZ131" s="75"/>
      <c r="BA131" s="75"/>
      <c r="BB131" s="78"/>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75"/>
      <c r="FA131" s="75"/>
      <c r="FB131" s="75"/>
      <c r="FC131" s="75"/>
      <c r="FD131" s="75"/>
      <c r="FE131" s="75"/>
      <c r="FF131" s="75"/>
      <c r="FG131" s="75"/>
      <c r="FH131" s="75"/>
      <c r="FI131" s="75"/>
      <c r="FJ131" s="75"/>
      <c r="FK131" s="75"/>
      <c r="FL131" s="75"/>
      <c r="FM131" s="75"/>
      <c r="FN131" s="75"/>
      <c r="FO131" s="75"/>
      <c r="FP131" s="75"/>
      <c r="FQ131" s="75"/>
      <c r="FR131" s="75"/>
      <c r="FS131" s="75"/>
      <c r="FT131" s="75"/>
      <c r="FU131" s="75"/>
      <c r="FV131" s="75"/>
      <c r="FW131" s="75"/>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row>
    <row r="132" spans="1:256" s="79" customFormat="1" x14ac:dyDescent="0.35">
      <c r="A132" s="75"/>
      <c r="B132" s="75"/>
      <c r="C132" s="82" t="s">
        <v>4824</v>
      </c>
      <c r="D132" s="85">
        <v>284.68770000000001</v>
      </c>
      <c r="E132" s="85">
        <v>268.86270000000002</v>
      </c>
      <c r="F132" s="76"/>
      <c r="G132" s="77"/>
      <c r="H132" s="77"/>
      <c r="I132" s="77"/>
      <c r="J132" s="77"/>
      <c r="K132" s="78"/>
      <c r="L132" s="78"/>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8"/>
      <c r="AJ132" s="75"/>
      <c r="AK132" s="75"/>
      <c r="AL132" s="75"/>
      <c r="AM132" s="75"/>
      <c r="AN132" s="75"/>
      <c r="AO132" s="75"/>
      <c r="AP132" s="75"/>
      <c r="AQ132" s="75"/>
      <c r="AR132" s="75"/>
      <c r="AS132" s="75"/>
      <c r="AT132" s="75"/>
      <c r="AU132" s="75"/>
      <c r="AV132" s="78"/>
      <c r="AW132" s="75"/>
      <c r="AX132" s="78"/>
      <c r="AY132" s="75"/>
      <c r="AZ132" s="75"/>
      <c r="BA132" s="75"/>
      <c r="BB132" s="78"/>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75"/>
      <c r="FA132" s="75"/>
      <c r="FB132" s="75"/>
      <c r="FC132" s="75"/>
      <c r="FD132" s="75"/>
      <c r="FE132" s="75"/>
      <c r="FF132" s="75"/>
      <c r="FG132" s="75"/>
      <c r="FH132" s="75"/>
      <c r="FI132" s="75"/>
      <c r="FJ132" s="75"/>
      <c r="FK132" s="75"/>
      <c r="FL132" s="75"/>
      <c r="FM132" s="75"/>
      <c r="FN132" s="75"/>
      <c r="FO132" s="75"/>
      <c r="FP132" s="75"/>
      <c r="FQ132" s="75"/>
      <c r="FR132" s="75"/>
      <c r="FS132" s="75"/>
      <c r="FT132" s="75"/>
      <c r="FU132" s="75"/>
      <c r="FV132" s="75"/>
      <c r="FW132" s="75"/>
      <c r="FX132" s="75"/>
      <c r="FY132" s="75"/>
      <c r="FZ132" s="75"/>
      <c r="GA132" s="75"/>
      <c r="GB132" s="75"/>
      <c r="GC132" s="75"/>
      <c r="GD132" s="75"/>
      <c r="GE132" s="75"/>
      <c r="GF132" s="75"/>
      <c r="GG132" s="75"/>
      <c r="GH132" s="75"/>
      <c r="GI132" s="75"/>
      <c r="GJ132" s="75"/>
      <c r="GK132" s="75"/>
      <c r="GL132" s="75"/>
      <c r="GM132" s="75"/>
      <c r="GN132" s="75"/>
      <c r="GO132" s="75"/>
      <c r="GP132" s="75"/>
      <c r="GQ132" s="75"/>
      <c r="GR132" s="75"/>
      <c r="GS132" s="75"/>
      <c r="GT132" s="75"/>
      <c r="GU132" s="75"/>
      <c r="GV132" s="75"/>
      <c r="GW132" s="75"/>
      <c r="GX132" s="75"/>
      <c r="GY132" s="75"/>
      <c r="GZ132" s="75"/>
      <c r="HA132" s="75"/>
      <c r="HB132" s="75"/>
      <c r="HC132" s="75"/>
      <c r="HD132" s="75"/>
      <c r="HE132" s="75"/>
      <c r="HF132" s="75"/>
      <c r="HG132" s="75"/>
      <c r="HH132" s="75"/>
      <c r="HI132" s="75"/>
      <c r="HJ132" s="75"/>
      <c r="HK132" s="75"/>
      <c r="HL132" s="75"/>
      <c r="HM132" s="75"/>
      <c r="HN132" s="75"/>
      <c r="HO132" s="75"/>
      <c r="HP132" s="75"/>
      <c r="HQ132" s="75"/>
      <c r="HR132" s="75"/>
      <c r="HS132" s="75"/>
      <c r="HT132" s="75"/>
      <c r="HU132" s="75"/>
      <c r="HV132" s="75"/>
      <c r="HW132" s="75"/>
      <c r="HX132" s="75"/>
      <c r="HY132" s="75"/>
      <c r="HZ132" s="75"/>
      <c r="IA132" s="75"/>
      <c r="IB132" s="75"/>
      <c r="IC132" s="75"/>
      <c r="ID132" s="75"/>
      <c r="IE132" s="75"/>
      <c r="IF132" s="75"/>
      <c r="IG132" s="75"/>
      <c r="IH132" s="75"/>
      <c r="II132" s="75"/>
      <c r="IJ132" s="75"/>
      <c r="IK132" s="75"/>
      <c r="IL132" s="75"/>
      <c r="IM132" s="75"/>
      <c r="IN132" s="75"/>
      <c r="IO132" s="75"/>
      <c r="IP132" s="75"/>
      <c r="IQ132" s="75"/>
      <c r="IR132" s="75"/>
      <c r="IS132" s="75"/>
      <c r="IT132" s="75"/>
      <c r="IU132" s="75"/>
      <c r="IV132" s="75"/>
    </row>
    <row r="133" spans="1:256" s="79" customFormat="1" x14ac:dyDescent="0.35">
      <c r="A133" s="75"/>
      <c r="B133" s="75"/>
      <c r="C133" s="82" t="s">
        <v>4825</v>
      </c>
      <c r="D133" s="85">
        <v>231.31950000000001</v>
      </c>
      <c r="E133" s="85">
        <v>218.6361</v>
      </c>
      <c r="F133" s="76"/>
      <c r="G133" s="77"/>
      <c r="H133" s="77"/>
      <c r="I133" s="77"/>
      <c r="J133" s="77"/>
      <c r="K133" s="78"/>
      <c r="L133" s="78"/>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8"/>
      <c r="AJ133" s="75"/>
      <c r="AK133" s="75"/>
      <c r="AL133" s="75"/>
      <c r="AM133" s="75"/>
      <c r="AN133" s="75"/>
      <c r="AO133" s="75"/>
      <c r="AP133" s="75"/>
      <c r="AQ133" s="75"/>
      <c r="AR133" s="75"/>
      <c r="AS133" s="75"/>
      <c r="AT133" s="75"/>
      <c r="AU133" s="75"/>
      <c r="AV133" s="78"/>
      <c r="AW133" s="75"/>
      <c r="AX133" s="78"/>
      <c r="AY133" s="75"/>
      <c r="AZ133" s="75"/>
      <c r="BA133" s="75"/>
      <c r="BB133" s="78"/>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5"/>
      <c r="DO133" s="75"/>
      <c r="DP133" s="75"/>
      <c r="DQ133" s="75"/>
      <c r="DR133" s="75"/>
      <c r="DS133" s="75"/>
      <c r="DT133" s="75"/>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c r="EX133" s="75"/>
      <c r="EY133" s="75"/>
      <c r="EZ133" s="75"/>
      <c r="FA133" s="75"/>
      <c r="FB133" s="75"/>
      <c r="FC133" s="75"/>
      <c r="FD133" s="75"/>
      <c r="FE133" s="75"/>
      <c r="FF133" s="75"/>
      <c r="FG133" s="75"/>
      <c r="FH133" s="75"/>
      <c r="FI133" s="75"/>
      <c r="FJ133" s="75"/>
      <c r="FK133" s="75"/>
      <c r="FL133" s="75"/>
      <c r="FM133" s="75"/>
      <c r="FN133" s="75"/>
      <c r="FO133" s="75"/>
      <c r="FP133" s="75"/>
      <c r="FQ133" s="75"/>
      <c r="FR133" s="75"/>
      <c r="FS133" s="75"/>
      <c r="FT133" s="75"/>
      <c r="FU133" s="75"/>
      <c r="FV133" s="75"/>
      <c r="FW133" s="75"/>
      <c r="FX133" s="75"/>
      <c r="FY133" s="75"/>
      <c r="FZ133" s="75"/>
      <c r="GA133" s="75"/>
      <c r="GB133" s="75"/>
      <c r="GC133" s="75"/>
      <c r="GD133" s="75"/>
      <c r="GE133" s="75"/>
      <c r="GF133" s="75"/>
      <c r="GG133" s="75"/>
      <c r="GH133" s="75"/>
      <c r="GI133" s="75"/>
      <c r="GJ133" s="75"/>
      <c r="GK133" s="75"/>
      <c r="GL133" s="75"/>
      <c r="GM133" s="75"/>
      <c r="GN133" s="75"/>
      <c r="GO133" s="75"/>
      <c r="GP133" s="75"/>
      <c r="GQ133" s="75"/>
      <c r="GR133" s="75"/>
      <c r="GS133" s="75"/>
      <c r="GT133" s="75"/>
      <c r="GU133" s="75"/>
      <c r="GV133" s="75"/>
      <c r="GW133" s="75"/>
      <c r="GX133" s="75"/>
      <c r="GY133" s="75"/>
      <c r="GZ133" s="75"/>
      <c r="HA133" s="75"/>
      <c r="HB133" s="75"/>
      <c r="HC133" s="75"/>
      <c r="HD133" s="75"/>
      <c r="HE133" s="75"/>
      <c r="HF133" s="75"/>
      <c r="HG133" s="75"/>
      <c r="HH133" s="75"/>
      <c r="HI133" s="75"/>
      <c r="HJ133" s="75"/>
      <c r="HK133" s="75"/>
      <c r="HL133" s="75"/>
      <c r="HM133" s="75"/>
      <c r="HN133" s="75"/>
      <c r="HO133" s="75"/>
      <c r="HP133" s="75"/>
      <c r="HQ133" s="75"/>
      <c r="HR133" s="75"/>
      <c r="HS133" s="75"/>
      <c r="HT133" s="75"/>
      <c r="HU133" s="75"/>
      <c r="HV133" s="75"/>
      <c r="HW133" s="75"/>
      <c r="HX133" s="75"/>
      <c r="HY133" s="75"/>
      <c r="HZ133" s="75"/>
      <c r="IA133" s="75"/>
      <c r="IB133" s="75"/>
      <c r="IC133" s="75"/>
      <c r="ID133" s="75"/>
      <c r="IE133" s="75"/>
      <c r="IF133" s="75"/>
      <c r="IG133" s="75"/>
      <c r="IH133" s="75"/>
      <c r="II133" s="75"/>
      <c r="IJ133" s="75"/>
      <c r="IK133" s="75"/>
      <c r="IL133" s="75"/>
      <c r="IM133" s="75"/>
      <c r="IN133" s="75"/>
      <c r="IO133" s="75"/>
      <c r="IP133" s="75"/>
      <c r="IQ133" s="75"/>
      <c r="IR133" s="75"/>
      <c r="IS133" s="75"/>
      <c r="IT133" s="75"/>
      <c r="IU133" s="75"/>
      <c r="IV133" s="75"/>
    </row>
    <row r="134" spans="1:256" s="79" customFormat="1" x14ac:dyDescent="0.35">
      <c r="A134" s="75"/>
      <c r="B134" s="75"/>
      <c r="C134" s="82" t="s">
        <v>4826</v>
      </c>
      <c r="D134" s="85">
        <v>328.58359999999999</v>
      </c>
      <c r="E134" s="85">
        <v>310.56720000000001</v>
      </c>
      <c r="F134" s="76"/>
      <c r="G134" s="77"/>
      <c r="H134" s="77"/>
      <c r="I134" s="77"/>
      <c r="J134" s="77"/>
      <c r="K134" s="78"/>
      <c r="L134" s="78"/>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8"/>
      <c r="AJ134" s="75"/>
      <c r="AK134" s="75"/>
      <c r="AL134" s="75"/>
      <c r="AM134" s="75"/>
      <c r="AN134" s="75"/>
      <c r="AO134" s="75"/>
      <c r="AP134" s="75"/>
      <c r="AQ134" s="75"/>
      <c r="AR134" s="75"/>
      <c r="AS134" s="75"/>
      <c r="AT134" s="75"/>
      <c r="AU134" s="75"/>
      <c r="AV134" s="78"/>
      <c r="AW134" s="75"/>
      <c r="AX134" s="78"/>
      <c r="AY134" s="75"/>
      <c r="AZ134" s="75"/>
      <c r="BA134" s="75"/>
      <c r="BB134" s="78"/>
      <c r="BC134" s="75"/>
      <c r="BD134" s="75"/>
      <c r="BE134" s="75"/>
      <c r="BF134" s="75"/>
      <c r="BG134" s="75"/>
      <c r="BH134" s="75"/>
      <c r="BI134" s="75"/>
      <c r="BJ134" s="75"/>
      <c r="BK134" s="75"/>
      <c r="BL134" s="75"/>
      <c r="BM134" s="75"/>
      <c r="BN134" s="75"/>
      <c r="BO134" s="75"/>
      <c r="BP134" s="75"/>
      <c r="BQ134" s="75"/>
      <c r="BR134" s="75"/>
      <c r="BS134" s="75"/>
      <c r="BT134" s="75"/>
      <c r="BU134" s="75"/>
      <c r="BV134" s="75"/>
      <c r="BW134" s="75"/>
      <c r="BX134" s="75"/>
      <c r="BY134" s="75"/>
      <c r="BZ134" s="75"/>
      <c r="CA134" s="75"/>
      <c r="CB134" s="75"/>
      <c r="CC134" s="75"/>
      <c r="CD134" s="75"/>
      <c r="CE134" s="75"/>
      <c r="CF134" s="75"/>
      <c r="CG134" s="75"/>
      <c r="CH134" s="75"/>
      <c r="CI134" s="75"/>
      <c r="CJ134" s="75"/>
      <c r="CK134" s="75"/>
      <c r="CL134" s="75"/>
      <c r="CM134" s="75"/>
      <c r="CN134" s="75"/>
      <c r="CO134" s="75"/>
      <c r="CP134" s="75"/>
      <c r="CQ134" s="75"/>
      <c r="CR134" s="75"/>
      <c r="CS134" s="75"/>
      <c r="CT134" s="75"/>
      <c r="CU134" s="75"/>
      <c r="CV134" s="75"/>
      <c r="CW134" s="75"/>
      <c r="CX134" s="75"/>
      <c r="CY134" s="75"/>
      <c r="CZ134" s="75"/>
      <c r="DA134" s="75"/>
      <c r="DB134" s="75"/>
      <c r="DC134" s="75"/>
      <c r="DD134" s="75"/>
      <c r="DE134" s="75"/>
      <c r="DF134" s="75"/>
      <c r="DG134" s="75"/>
      <c r="DH134" s="75"/>
      <c r="DI134" s="75"/>
      <c r="DJ134" s="75"/>
      <c r="DK134" s="75"/>
      <c r="DL134" s="75"/>
      <c r="DM134" s="75"/>
      <c r="DN134" s="75"/>
      <c r="DO134" s="75"/>
      <c r="DP134" s="75"/>
      <c r="DQ134" s="75"/>
      <c r="DR134" s="75"/>
      <c r="DS134" s="75"/>
      <c r="DT134" s="75"/>
      <c r="DU134" s="75"/>
      <c r="DV134" s="75"/>
      <c r="DW134" s="75"/>
      <c r="DX134" s="75"/>
      <c r="DY134" s="75"/>
      <c r="DZ134" s="75"/>
      <c r="EA134" s="75"/>
      <c r="EB134" s="75"/>
      <c r="EC134" s="75"/>
      <c r="ED134" s="75"/>
      <c r="EE134" s="75"/>
      <c r="EF134" s="75"/>
      <c r="EG134" s="75"/>
      <c r="EH134" s="75"/>
      <c r="EI134" s="75"/>
      <c r="EJ134" s="75"/>
      <c r="EK134" s="75"/>
      <c r="EL134" s="75"/>
      <c r="EM134" s="75"/>
      <c r="EN134" s="75"/>
      <c r="EO134" s="75"/>
      <c r="EP134" s="75"/>
      <c r="EQ134" s="75"/>
      <c r="ER134" s="75"/>
      <c r="ES134" s="75"/>
      <c r="ET134" s="75"/>
      <c r="EU134" s="75"/>
      <c r="EV134" s="75"/>
      <c r="EW134" s="75"/>
      <c r="EX134" s="75"/>
      <c r="EY134" s="75"/>
      <c r="EZ134" s="75"/>
      <c r="FA134" s="75"/>
      <c r="FB134" s="75"/>
      <c r="FC134" s="75"/>
      <c r="FD134" s="75"/>
      <c r="FE134" s="75"/>
      <c r="FF134" s="75"/>
      <c r="FG134" s="75"/>
      <c r="FH134" s="75"/>
      <c r="FI134" s="75"/>
      <c r="FJ134" s="75"/>
      <c r="FK134" s="75"/>
      <c r="FL134" s="75"/>
      <c r="FM134" s="75"/>
      <c r="FN134" s="75"/>
      <c r="FO134" s="75"/>
      <c r="FP134" s="75"/>
      <c r="FQ134" s="75"/>
      <c r="FR134" s="75"/>
      <c r="FS134" s="75"/>
      <c r="FT134" s="75"/>
      <c r="FU134" s="75"/>
      <c r="FV134" s="75"/>
      <c r="FW134" s="75"/>
      <c r="FX134" s="75"/>
      <c r="FY134" s="75"/>
      <c r="FZ134" s="75"/>
      <c r="GA134" s="75"/>
      <c r="GB134" s="75"/>
      <c r="GC134" s="75"/>
      <c r="GD134" s="75"/>
      <c r="GE134" s="75"/>
      <c r="GF134" s="75"/>
      <c r="GG134" s="75"/>
      <c r="GH134" s="75"/>
      <c r="GI134" s="75"/>
      <c r="GJ134" s="75"/>
      <c r="GK134" s="75"/>
      <c r="GL134" s="75"/>
      <c r="GM134" s="75"/>
      <c r="GN134" s="75"/>
      <c r="GO134" s="75"/>
      <c r="GP134" s="75"/>
      <c r="GQ134" s="75"/>
      <c r="GR134" s="75"/>
      <c r="GS134" s="75"/>
      <c r="GT134" s="75"/>
      <c r="GU134" s="75"/>
      <c r="GV134" s="75"/>
      <c r="GW134" s="75"/>
      <c r="GX134" s="75"/>
      <c r="GY134" s="75"/>
      <c r="GZ134" s="75"/>
      <c r="HA134" s="75"/>
      <c r="HB134" s="75"/>
      <c r="HC134" s="75"/>
      <c r="HD134" s="75"/>
      <c r="HE134" s="75"/>
      <c r="HF134" s="75"/>
      <c r="HG134" s="75"/>
      <c r="HH134" s="75"/>
      <c r="HI134" s="75"/>
      <c r="HJ134" s="75"/>
      <c r="HK134" s="75"/>
      <c r="HL134" s="75"/>
      <c r="HM134" s="75"/>
      <c r="HN134" s="75"/>
      <c r="HO134" s="75"/>
      <c r="HP134" s="75"/>
      <c r="HQ134" s="75"/>
      <c r="HR134" s="75"/>
      <c r="HS134" s="75"/>
      <c r="HT134" s="75"/>
      <c r="HU134" s="75"/>
      <c r="HV134" s="75"/>
      <c r="HW134" s="75"/>
      <c r="HX134" s="75"/>
      <c r="HY134" s="75"/>
      <c r="HZ134" s="75"/>
      <c r="IA134" s="75"/>
      <c r="IB134" s="75"/>
      <c r="IC134" s="75"/>
      <c r="ID134" s="75"/>
      <c r="IE134" s="75"/>
      <c r="IF134" s="75"/>
      <c r="IG134" s="75"/>
      <c r="IH134" s="75"/>
      <c r="II134" s="75"/>
      <c r="IJ134" s="75"/>
      <c r="IK134" s="75"/>
      <c r="IL134" s="75"/>
      <c r="IM134" s="75"/>
      <c r="IN134" s="75"/>
      <c r="IO134" s="75"/>
      <c r="IP134" s="75"/>
      <c r="IQ134" s="75"/>
      <c r="IR134" s="75"/>
      <c r="IS134" s="75"/>
      <c r="IT134" s="75"/>
      <c r="IU134" s="75"/>
      <c r="IV134" s="75"/>
    </row>
    <row r="135" spans="1:256" s="79" customFormat="1" ht="85" customHeight="1" x14ac:dyDescent="0.35">
      <c r="A135" s="75"/>
      <c r="B135" s="75"/>
      <c r="C135" s="215" t="s">
        <v>4860</v>
      </c>
      <c r="D135" s="216"/>
      <c r="E135" s="217"/>
      <c r="F135" s="76"/>
      <c r="G135" s="77"/>
      <c r="H135" s="77"/>
      <c r="I135" s="77"/>
      <c r="J135" s="77"/>
      <c r="K135" s="78"/>
      <c r="L135" s="78"/>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8"/>
      <c r="AJ135" s="75"/>
      <c r="AK135" s="75"/>
      <c r="AL135" s="75"/>
      <c r="AM135" s="75"/>
      <c r="AN135" s="75"/>
      <c r="AO135" s="75"/>
      <c r="AP135" s="75"/>
      <c r="AQ135" s="75"/>
      <c r="AR135" s="75"/>
      <c r="AS135" s="75"/>
      <c r="AT135" s="75"/>
      <c r="AU135" s="75"/>
      <c r="AV135" s="78"/>
      <c r="AW135" s="75"/>
      <c r="AX135" s="78"/>
      <c r="AY135" s="75"/>
      <c r="AZ135" s="75"/>
      <c r="BA135" s="75"/>
      <c r="BB135" s="78"/>
      <c r="BC135" s="75"/>
      <c r="BD135" s="75"/>
      <c r="BE135" s="75"/>
      <c r="BF135" s="75"/>
      <c r="BG135" s="75"/>
      <c r="BH135" s="75"/>
      <c r="BI135" s="75"/>
      <c r="BJ135" s="75"/>
      <c r="BK135" s="75"/>
      <c r="BL135" s="75"/>
      <c r="BM135" s="75"/>
      <c r="BN135" s="75"/>
      <c r="BO135" s="75"/>
      <c r="BP135" s="75"/>
      <c r="BQ135" s="75"/>
      <c r="BR135" s="75"/>
      <c r="BS135" s="75"/>
      <c r="BT135" s="75"/>
      <c r="BU135" s="75"/>
      <c r="BV135" s="75"/>
      <c r="BW135" s="75"/>
      <c r="BX135" s="75"/>
      <c r="BY135" s="75"/>
      <c r="BZ135" s="75"/>
      <c r="CA135" s="75"/>
      <c r="CB135" s="75"/>
      <c r="CC135" s="75"/>
      <c r="CD135" s="75"/>
      <c r="CE135" s="75"/>
      <c r="CF135" s="75"/>
      <c r="CG135" s="75"/>
      <c r="CH135" s="75"/>
      <c r="CI135" s="75"/>
      <c r="CJ135" s="75"/>
      <c r="CK135" s="75"/>
      <c r="CL135" s="75"/>
      <c r="CM135" s="75"/>
      <c r="CN135" s="75"/>
      <c r="CO135" s="75"/>
      <c r="CP135" s="75"/>
      <c r="CQ135" s="75"/>
      <c r="CR135" s="75"/>
      <c r="CS135" s="75"/>
      <c r="CT135" s="75"/>
      <c r="CU135" s="75"/>
      <c r="CV135" s="75"/>
      <c r="CW135" s="75"/>
      <c r="CX135" s="75"/>
      <c r="CY135" s="75"/>
      <c r="CZ135" s="75"/>
      <c r="DA135" s="75"/>
      <c r="DB135" s="75"/>
      <c r="DC135" s="75"/>
      <c r="DD135" s="75"/>
      <c r="DE135" s="75"/>
      <c r="DF135" s="75"/>
      <c r="DG135" s="75"/>
      <c r="DH135" s="75"/>
      <c r="DI135" s="75"/>
      <c r="DJ135" s="75"/>
      <c r="DK135" s="75"/>
      <c r="DL135" s="75"/>
      <c r="DM135" s="75"/>
      <c r="DN135" s="75"/>
      <c r="DO135" s="75"/>
      <c r="DP135" s="75"/>
      <c r="DQ135" s="75"/>
      <c r="DR135" s="75"/>
      <c r="DS135" s="75"/>
      <c r="DT135" s="75"/>
      <c r="DU135" s="75"/>
      <c r="DV135" s="75"/>
      <c r="DW135" s="75"/>
      <c r="DX135" s="75"/>
      <c r="DY135" s="75"/>
      <c r="DZ135" s="75"/>
      <c r="EA135" s="75"/>
      <c r="EB135" s="75"/>
      <c r="EC135" s="75"/>
      <c r="ED135" s="75"/>
      <c r="EE135" s="75"/>
      <c r="EF135" s="75"/>
      <c r="EG135" s="75"/>
      <c r="EH135" s="75"/>
      <c r="EI135" s="75"/>
      <c r="EJ135" s="75"/>
      <c r="EK135" s="75"/>
      <c r="EL135" s="75"/>
      <c r="EM135" s="75"/>
      <c r="EN135" s="75"/>
      <c r="EO135" s="75"/>
      <c r="EP135" s="75"/>
      <c r="EQ135" s="75"/>
      <c r="ER135" s="75"/>
      <c r="ES135" s="75"/>
      <c r="ET135" s="75"/>
      <c r="EU135" s="75"/>
      <c r="EV135" s="75"/>
      <c r="EW135" s="75"/>
      <c r="EX135" s="75"/>
      <c r="EY135" s="75"/>
      <c r="EZ135" s="75"/>
      <c r="FA135" s="75"/>
      <c r="FB135" s="75"/>
      <c r="FC135" s="75"/>
      <c r="FD135" s="75"/>
      <c r="FE135" s="75"/>
      <c r="FF135" s="75"/>
      <c r="FG135" s="75"/>
      <c r="FH135" s="75"/>
      <c r="FI135" s="75"/>
      <c r="FJ135" s="75"/>
      <c r="FK135" s="75"/>
      <c r="FL135" s="75"/>
      <c r="FM135" s="75"/>
      <c r="FN135" s="75"/>
      <c r="FO135" s="75"/>
      <c r="FP135" s="75"/>
      <c r="FQ135" s="75"/>
      <c r="FR135" s="75"/>
      <c r="FS135" s="75"/>
      <c r="FT135" s="75"/>
      <c r="FU135" s="75"/>
      <c r="FV135" s="75"/>
      <c r="FW135" s="75"/>
      <c r="FX135" s="75"/>
      <c r="FY135" s="75"/>
      <c r="FZ135" s="75"/>
      <c r="GA135" s="75"/>
      <c r="GB135" s="75"/>
      <c r="GC135" s="75"/>
      <c r="GD135" s="75"/>
      <c r="GE135" s="75"/>
      <c r="GF135" s="75"/>
      <c r="GG135" s="75"/>
      <c r="GH135" s="75"/>
      <c r="GI135" s="75"/>
      <c r="GJ135" s="75"/>
      <c r="GK135" s="75"/>
      <c r="GL135" s="75"/>
      <c r="GM135" s="75"/>
      <c r="GN135" s="75"/>
      <c r="GO135" s="75"/>
      <c r="GP135" s="75"/>
      <c r="GQ135" s="75"/>
      <c r="GR135" s="75"/>
      <c r="GS135" s="75"/>
      <c r="GT135" s="75"/>
      <c r="GU135" s="75"/>
      <c r="GV135" s="75"/>
      <c r="GW135" s="75"/>
      <c r="GX135" s="75"/>
      <c r="GY135" s="75"/>
      <c r="GZ135" s="75"/>
      <c r="HA135" s="75"/>
      <c r="HB135" s="75"/>
      <c r="HC135" s="75"/>
      <c r="HD135" s="75"/>
      <c r="HE135" s="75"/>
      <c r="HF135" s="75"/>
      <c r="HG135" s="75"/>
      <c r="HH135" s="75"/>
      <c r="HI135" s="75"/>
      <c r="HJ135" s="75"/>
      <c r="HK135" s="75"/>
      <c r="HL135" s="75"/>
      <c r="HM135" s="75"/>
      <c r="HN135" s="75"/>
      <c r="HO135" s="75"/>
      <c r="HP135" s="75"/>
      <c r="HQ135" s="75"/>
      <c r="HR135" s="75"/>
      <c r="HS135" s="75"/>
      <c r="HT135" s="75"/>
      <c r="HU135" s="75"/>
      <c r="HV135" s="75"/>
      <c r="HW135" s="75"/>
      <c r="HX135" s="75"/>
      <c r="HY135" s="75"/>
      <c r="HZ135" s="75"/>
      <c r="IA135" s="75"/>
      <c r="IB135" s="75"/>
      <c r="IC135" s="75"/>
      <c r="ID135" s="75"/>
      <c r="IE135" s="75"/>
      <c r="IF135" s="75"/>
      <c r="IG135" s="75"/>
      <c r="IH135" s="75"/>
      <c r="II135" s="75"/>
      <c r="IJ135" s="75"/>
      <c r="IK135" s="75"/>
      <c r="IL135" s="75"/>
      <c r="IM135" s="75"/>
      <c r="IN135" s="75"/>
      <c r="IO135" s="75"/>
      <c r="IP135" s="75"/>
      <c r="IQ135" s="75"/>
      <c r="IR135" s="75"/>
      <c r="IS135" s="75"/>
      <c r="IT135" s="75"/>
      <c r="IU135" s="75"/>
      <c r="IV135" s="75"/>
    </row>
    <row r="137" spans="1:256" x14ac:dyDescent="0.35">
      <c r="C137" s="2" t="s">
        <v>4920</v>
      </c>
      <c r="E137" s="2" t="s">
        <v>2</v>
      </c>
    </row>
    <row r="139" spans="1:256" x14ac:dyDescent="0.35">
      <c r="C139" s="2" t="s">
        <v>4921</v>
      </c>
      <c r="E139" s="2" t="s">
        <v>2</v>
      </c>
    </row>
    <row r="141" spans="1:256" x14ac:dyDescent="0.35">
      <c r="C141" s="2" t="s">
        <v>4815</v>
      </c>
      <c r="E141" s="2" t="s">
        <v>2</v>
      </c>
    </row>
    <row r="143" spans="1:256" x14ac:dyDescent="0.35">
      <c r="C143" s="2" t="s">
        <v>4816</v>
      </c>
      <c r="E143" s="2" t="s">
        <v>2</v>
      </c>
    </row>
    <row r="145" spans="3:5" x14ac:dyDescent="0.35">
      <c r="C145" s="2" t="s">
        <v>4817</v>
      </c>
      <c r="E145" s="92">
        <v>0.6885705280731621</v>
      </c>
    </row>
    <row r="147" spans="3:5" x14ac:dyDescent="0.35">
      <c r="C147" s="2" t="s">
        <v>4819</v>
      </c>
      <c r="E147" s="93" t="s">
        <v>4818</v>
      </c>
    </row>
    <row r="149" spans="3:5" x14ac:dyDescent="0.35">
      <c r="C149" s="2" t="s">
        <v>4922</v>
      </c>
      <c r="E149" s="2" t="s">
        <v>2</v>
      </c>
    </row>
    <row r="151" spans="3:5" x14ac:dyDescent="0.35">
      <c r="C151" s="2" t="s">
        <v>4864</v>
      </c>
    </row>
    <row r="153" spans="3:5" x14ac:dyDescent="0.35">
      <c r="C153" s="1" t="s">
        <v>5102</v>
      </c>
      <c r="E153" s="156" t="s">
        <v>5103</v>
      </c>
    </row>
    <row r="154" spans="3:5" x14ac:dyDescent="0.35">
      <c r="E154" s="2" t="s">
        <v>5110</v>
      </c>
    </row>
  </sheetData>
  <mergeCells count="2">
    <mergeCell ref="C119:K119"/>
    <mergeCell ref="C135:E135"/>
  </mergeCells>
  <hyperlinks>
    <hyperlink ref="J2" location="'Index'!A1" display="'Index'!A1" xr:uid="{B18FDB2B-6A00-4354-80CE-53C9CCC6DD76}"/>
  </hyperlinks>
  <pageMargins left="0.7" right="0.7" top="0.75" bottom="0.75" header="0.3" footer="0.3"/>
  <pageSetup orientation="portrait" horizont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709E2-5B9C-473C-ADAB-8D930D0B23DA}">
  <sheetPr codeName="Sheet1"/>
  <dimension ref="A1:IV132"/>
  <sheetViews>
    <sheetView showGridLines="0" zoomScale="90" zoomScaleNormal="90" workbookViewId="0">
      <pane ySplit="6" topLeftCell="A11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1021</v>
      </c>
      <c r="J2" s="38" t="s">
        <v>4365</v>
      </c>
    </row>
    <row r="3" spans="1:54" ht="16" x14ac:dyDescent="0.4">
      <c r="C3" s="1" t="s">
        <v>28</v>
      </c>
      <c r="D3" s="21" t="s">
        <v>1022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455</v>
      </c>
      <c r="C11" s="60" t="s">
        <v>456</v>
      </c>
      <c r="D11" s="54" t="s">
        <v>457</v>
      </c>
      <c r="E11" s="6" t="s">
        <v>294</v>
      </c>
      <c r="F11" s="19">
        <v>4000000</v>
      </c>
      <c r="G11" s="24">
        <v>70280</v>
      </c>
      <c r="H11" s="24">
        <v>16.920000000000002</v>
      </c>
      <c r="I11" s="31"/>
      <c r="J11" s="31"/>
      <c r="K11" s="35"/>
    </row>
    <row r="12" spans="1:54" x14ac:dyDescent="0.35">
      <c r="B12" s="8" t="s">
        <v>322</v>
      </c>
      <c r="C12" s="60" t="s">
        <v>323</v>
      </c>
      <c r="D12" s="54" t="s">
        <v>324</v>
      </c>
      <c r="E12" s="6" t="s">
        <v>69</v>
      </c>
      <c r="F12" s="19">
        <v>3500000</v>
      </c>
      <c r="G12" s="24">
        <v>34793.5</v>
      </c>
      <c r="H12" s="24">
        <v>8.3699999999999992</v>
      </c>
      <c r="I12" s="31"/>
      <c r="J12" s="31"/>
      <c r="K12" s="35"/>
    </row>
    <row r="13" spans="1:54" x14ac:dyDescent="0.35">
      <c r="B13" s="8" t="s">
        <v>488</v>
      </c>
      <c r="C13" s="60" t="s">
        <v>489</v>
      </c>
      <c r="D13" s="54" t="s">
        <v>490</v>
      </c>
      <c r="E13" s="6" t="s">
        <v>69</v>
      </c>
      <c r="F13" s="19">
        <v>1420000</v>
      </c>
      <c r="G13" s="24">
        <v>29118.52</v>
      </c>
      <c r="H13" s="24">
        <v>7.01</v>
      </c>
      <c r="I13" s="31"/>
      <c r="J13" s="31"/>
      <c r="K13" s="35"/>
    </row>
    <row r="14" spans="1:54" x14ac:dyDescent="0.35">
      <c r="B14" s="8" t="s">
        <v>960</v>
      </c>
      <c r="C14" s="60" t="s">
        <v>961</v>
      </c>
      <c r="D14" s="54" t="s">
        <v>962</v>
      </c>
      <c r="E14" s="6" t="s">
        <v>92</v>
      </c>
      <c r="F14" s="19">
        <v>9000000</v>
      </c>
      <c r="G14" s="24">
        <v>28800</v>
      </c>
      <c r="H14" s="24">
        <v>6.93</v>
      </c>
      <c r="I14" s="31"/>
      <c r="J14" s="31"/>
      <c r="K14" s="35"/>
    </row>
    <row r="15" spans="1:54" x14ac:dyDescent="0.35">
      <c r="B15" s="8" t="s">
        <v>170</v>
      </c>
      <c r="C15" s="60" t="s">
        <v>171</v>
      </c>
      <c r="D15" s="54" t="s">
        <v>172</v>
      </c>
      <c r="E15" s="6" t="s">
        <v>69</v>
      </c>
      <c r="F15" s="19">
        <v>1200000</v>
      </c>
      <c r="G15" s="24">
        <v>20989.200000000001</v>
      </c>
      <c r="H15" s="24">
        <v>5.05</v>
      </c>
      <c r="I15" s="31"/>
      <c r="J15" s="31"/>
      <c r="K15" s="35"/>
    </row>
    <row r="16" spans="1:54" x14ac:dyDescent="0.35">
      <c r="B16" s="8" t="s">
        <v>93</v>
      </c>
      <c r="C16" s="60" t="s">
        <v>94</v>
      </c>
      <c r="D16" s="54" t="s">
        <v>95</v>
      </c>
      <c r="E16" s="6" t="s">
        <v>69</v>
      </c>
      <c r="F16" s="19">
        <v>411229</v>
      </c>
      <c r="G16" s="24">
        <v>16634.21</v>
      </c>
      <c r="H16" s="24">
        <v>4</v>
      </c>
      <c r="I16" s="31"/>
      <c r="J16" s="31"/>
      <c r="K16" s="35"/>
    </row>
    <row r="17" spans="2:11" x14ac:dyDescent="0.35">
      <c r="B17" s="8" t="s">
        <v>593</v>
      </c>
      <c r="C17" s="60" t="s">
        <v>594</v>
      </c>
      <c r="D17" s="54" t="s">
        <v>595</v>
      </c>
      <c r="E17" s="6" t="s">
        <v>166</v>
      </c>
      <c r="F17" s="19">
        <v>3000000</v>
      </c>
      <c r="G17" s="24">
        <v>16483.5</v>
      </c>
      <c r="H17" s="24">
        <v>3.97</v>
      </c>
      <c r="I17" s="31"/>
      <c r="J17" s="31"/>
      <c r="K17" s="35"/>
    </row>
    <row r="18" spans="2:11" x14ac:dyDescent="0.35">
      <c r="B18" s="8" t="s">
        <v>1023</v>
      </c>
      <c r="C18" s="60" t="s">
        <v>1024</v>
      </c>
      <c r="D18" s="54" t="s">
        <v>1025</v>
      </c>
      <c r="E18" s="6" t="s">
        <v>1026</v>
      </c>
      <c r="F18" s="19">
        <v>6000000</v>
      </c>
      <c r="G18" s="24">
        <v>15348</v>
      </c>
      <c r="H18" s="24">
        <v>3.69</v>
      </c>
      <c r="I18" s="31"/>
      <c r="J18" s="31"/>
      <c r="K18" s="35"/>
    </row>
    <row r="19" spans="2:11" x14ac:dyDescent="0.35">
      <c r="B19" s="8" t="s">
        <v>231</v>
      </c>
      <c r="C19" s="60" t="s">
        <v>232</v>
      </c>
      <c r="D19" s="54" t="s">
        <v>233</v>
      </c>
      <c r="E19" s="6" t="s">
        <v>92</v>
      </c>
      <c r="F19" s="19">
        <v>6000000</v>
      </c>
      <c r="G19" s="24">
        <v>15006</v>
      </c>
      <c r="H19" s="24">
        <v>3.61</v>
      </c>
      <c r="I19" s="31"/>
      <c r="J19" s="31"/>
      <c r="K19" s="35"/>
    </row>
    <row r="20" spans="2:11" x14ac:dyDescent="0.35">
      <c r="B20" s="8" t="s">
        <v>1027</v>
      </c>
      <c r="C20" s="60" t="s">
        <v>1028</v>
      </c>
      <c r="D20" s="54" t="s">
        <v>1029</v>
      </c>
      <c r="E20" s="6" t="s">
        <v>217</v>
      </c>
      <c r="F20" s="19">
        <v>2200000</v>
      </c>
      <c r="G20" s="24">
        <v>13373.8</v>
      </c>
      <c r="H20" s="24">
        <v>3.22</v>
      </c>
      <c r="I20" s="31"/>
      <c r="J20" s="31"/>
      <c r="K20" s="35"/>
    </row>
    <row r="21" spans="2:11" x14ac:dyDescent="0.35">
      <c r="B21" s="8" t="s">
        <v>1030</v>
      </c>
      <c r="C21" s="60" t="s">
        <v>1031</v>
      </c>
      <c r="D21" s="54" t="s">
        <v>1032</v>
      </c>
      <c r="E21" s="6" t="s">
        <v>69</v>
      </c>
      <c r="F21" s="19">
        <v>220000</v>
      </c>
      <c r="G21" s="24">
        <v>11613.8</v>
      </c>
      <c r="H21" s="24">
        <v>2.8</v>
      </c>
      <c r="I21" s="31"/>
      <c r="J21" s="31"/>
      <c r="K21" s="35"/>
    </row>
    <row r="22" spans="2:11" x14ac:dyDescent="0.35">
      <c r="B22" s="8" t="s">
        <v>66</v>
      </c>
      <c r="C22" s="60" t="s">
        <v>67</v>
      </c>
      <c r="D22" s="54" t="s">
        <v>68</v>
      </c>
      <c r="E22" s="6" t="s">
        <v>69</v>
      </c>
      <c r="F22" s="19">
        <v>700000</v>
      </c>
      <c r="G22" s="24">
        <v>10668</v>
      </c>
      <c r="H22" s="24">
        <v>2.57</v>
      </c>
      <c r="I22" s="31"/>
      <c r="J22" s="31"/>
      <c r="K22" s="35"/>
    </row>
    <row r="23" spans="2:11" x14ac:dyDescent="0.35">
      <c r="B23" s="8" t="s">
        <v>334</v>
      </c>
      <c r="C23" s="60" t="s">
        <v>335</v>
      </c>
      <c r="D23" s="54" t="s">
        <v>336</v>
      </c>
      <c r="E23" s="6" t="s">
        <v>69</v>
      </c>
      <c r="F23" s="19">
        <v>800000</v>
      </c>
      <c r="G23" s="24">
        <v>9840</v>
      </c>
      <c r="H23" s="24">
        <v>2.37</v>
      </c>
      <c r="I23" s="31"/>
      <c r="J23" s="31"/>
      <c r="K23" s="35"/>
    </row>
    <row r="24" spans="2:11" x14ac:dyDescent="0.35">
      <c r="B24" s="8" t="s">
        <v>278</v>
      </c>
      <c r="C24" s="60" t="s">
        <v>279</v>
      </c>
      <c r="D24" s="54" t="s">
        <v>280</v>
      </c>
      <c r="E24" s="6" t="s">
        <v>69</v>
      </c>
      <c r="F24" s="19">
        <v>1800011</v>
      </c>
      <c r="G24" s="24">
        <v>8893.85</v>
      </c>
      <c r="H24" s="24">
        <v>2.14</v>
      </c>
      <c r="I24" s="31"/>
      <c r="J24" s="31"/>
      <c r="K24" s="35"/>
    </row>
    <row r="25" spans="2:11" x14ac:dyDescent="0.35">
      <c r="B25" s="8" t="s">
        <v>1033</v>
      </c>
      <c r="C25" s="60" t="s">
        <v>1034</v>
      </c>
      <c r="D25" s="54" t="s">
        <v>1035</v>
      </c>
      <c r="E25" s="6" t="s">
        <v>92</v>
      </c>
      <c r="F25" s="19">
        <v>700000</v>
      </c>
      <c r="G25" s="24">
        <v>8536.5</v>
      </c>
      <c r="H25" s="24">
        <v>2.0499999999999998</v>
      </c>
      <c r="I25" s="31"/>
      <c r="J25" s="31"/>
      <c r="K25" s="35"/>
    </row>
    <row r="26" spans="2:11" x14ac:dyDescent="0.35">
      <c r="B26" s="8" t="s">
        <v>1036</v>
      </c>
      <c r="C26" s="60" t="s">
        <v>1037</v>
      </c>
      <c r="D26" s="54" t="s">
        <v>1038</v>
      </c>
      <c r="E26" s="6" t="s">
        <v>513</v>
      </c>
      <c r="F26" s="19">
        <v>609031</v>
      </c>
      <c r="G26" s="24">
        <v>6479.48</v>
      </c>
      <c r="H26" s="24">
        <v>1.56</v>
      </c>
      <c r="I26" s="31"/>
      <c r="J26" s="31"/>
      <c r="K26" s="35"/>
    </row>
    <row r="27" spans="2:11" x14ac:dyDescent="0.35">
      <c r="B27" s="8" t="s">
        <v>163</v>
      </c>
      <c r="C27" s="60" t="s">
        <v>164</v>
      </c>
      <c r="D27" s="54" t="s">
        <v>165</v>
      </c>
      <c r="E27" s="6" t="s">
        <v>166</v>
      </c>
      <c r="F27" s="19">
        <v>200000</v>
      </c>
      <c r="G27" s="24">
        <v>6457.2</v>
      </c>
      <c r="H27" s="24">
        <v>1.55</v>
      </c>
      <c r="I27" s="31"/>
      <c r="J27" s="31"/>
      <c r="K27" s="35"/>
    </row>
    <row r="28" spans="2:11" x14ac:dyDescent="0.35">
      <c r="B28" s="8" t="s">
        <v>129</v>
      </c>
      <c r="C28" s="60" t="s">
        <v>130</v>
      </c>
      <c r="D28" s="54" t="s">
        <v>131</v>
      </c>
      <c r="E28" s="6" t="s">
        <v>92</v>
      </c>
      <c r="F28" s="19">
        <v>2000000</v>
      </c>
      <c r="G28" s="24">
        <v>6400</v>
      </c>
      <c r="H28" s="24">
        <v>1.54</v>
      </c>
      <c r="I28" s="31"/>
      <c r="J28" s="31"/>
      <c r="K28" s="35"/>
    </row>
    <row r="29" spans="2:11" x14ac:dyDescent="0.35">
      <c r="B29" s="8" t="s">
        <v>1039</v>
      </c>
      <c r="C29" s="60" t="s">
        <v>1040</v>
      </c>
      <c r="D29" s="54" t="s">
        <v>1041</v>
      </c>
      <c r="E29" s="6" t="s">
        <v>343</v>
      </c>
      <c r="F29" s="19">
        <v>892860</v>
      </c>
      <c r="G29" s="24">
        <v>5274.57</v>
      </c>
      <c r="H29" s="24">
        <v>1.27</v>
      </c>
      <c r="I29" s="31"/>
      <c r="J29" s="31"/>
      <c r="K29" s="35"/>
    </row>
    <row r="30" spans="2:11" x14ac:dyDescent="0.35">
      <c r="B30" s="8" t="s">
        <v>1042</v>
      </c>
      <c r="C30" s="60" t="s">
        <v>1043</v>
      </c>
      <c r="D30" s="54" t="s">
        <v>1044</v>
      </c>
      <c r="E30" s="6" t="s">
        <v>124</v>
      </c>
      <c r="F30" s="19">
        <v>300000</v>
      </c>
      <c r="G30" s="24">
        <v>5055.6000000000004</v>
      </c>
      <c r="H30" s="24">
        <v>1.22</v>
      </c>
      <c r="I30" s="31"/>
      <c r="J30" s="31"/>
      <c r="K30" s="35"/>
    </row>
    <row r="31" spans="2:11" x14ac:dyDescent="0.35">
      <c r="B31" s="8" t="s">
        <v>1045</v>
      </c>
      <c r="C31" s="60" t="s">
        <v>1046</v>
      </c>
      <c r="D31" s="54" t="s">
        <v>1047</v>
      </c>
      <c r="E31" s="6" t="s">
        <v>69</v>
      </c>
      <c r="F31" s="19">
        <v>815012</v>
      </c>
      <c r="G31" s="24">
        <v>4567.7299999999996</v>
      </c>
      <c r="H31" s="24">
        <v>1.1000000000000001</v>
      </c>
      <c r="I31" s="31"/>
      <c r="J31" s="31"/>
      <c r="K31" s="35"/>
    </row>
    <row r="32" spans="2:11" x14ac:dyDescent="0.35">
      <c r="C32" s="58" t="s">
        <v>194</v>
      </c>
      <c r="D32" s="54"/>
      <c r="E32" s="6"/>
      <c r="F32" s="19"/>
      <c r="G32" s="25">
        <v>344613.46</v>
      </c>
      <c r="H32" s="25">
        <v>82.94</v>
      </c>
      <c r="I32" s="31"/>
      <c r="J32" s="31"/>
      <c r="K32" s="35"/>
    </row>
    <row r="33" spans="2:11" x14ac:dyDescent="0.35">
      <c r="C33" s="57"/>
      <c r="D33" s="54"/>
      <c r="E33" s="6"/>
      <c r="F33" s="19"/>
      <c r="G33" s="24"/>
      <c r="H33" s="24"/>
      <c r="I33" s="31"/>
      <c r="J33" s="31"/>
      <c r="K33" s="35"/>
    </row>
    <row r="34" spans="2:11" x14ac:dyDescent="0.35">
      <c r="C34" s="59" t="s">
        <v>3</v>
      </c>
      <c r="D34" s="54"/>
      <c r="E34" s="6"/>
      <c r="F34" s="19"/>
      <c r="G34" s="24"/>
      <c r="H34" s="24"/>
      <c r="I34" s="31"/>
      <c r="J34" s="31"/>
      <c r="K34" s="35"/>
    </row>
    <row r="35" spans="2:11" x14ac:dyDescent="0.35">
      <c r="B35" s="8" t="s">
        <v>1048</v>
      </c>
      <c r="C35" s="60" t="s">
        <v>1049</v>
      </c>
      <c r="D35" s="54" t="s">
        <v>1050</v>
      </c>
      <c r="E35" s="6" t="s">
        <v>69</v>
      </c>
      <c r="F35" s="19">
        <v>38000</v>
      </c>
      <c r="G35" s="24">
        <v>18707.32</v>
      </c>
      <c r="H35" s="24">
        <v>4.5</v>
      </c>
      <c r="I35" s="31"/>
      <c r="J35" s="31"/>
      <c r="K35" s="35"/>
    </row>
    <row r="36" spans="2:11" x14ac:dyDescent="0.35">
      <c r="B36" s="8" t="s">
        <v>1051</v>
      </c>
      <c r="C36" s="60" t="s">
        <v>1052</v>
      </c>
      <c r="D36" s="54" t="s">
        <v>1053</v>
      </c>
      <c r="E36" s="6" t="s">
        <v>166</v>
      </c>
      <c r="F36" s="19">
        <v>330000</v>
      </c>
      <c r="G36" s="24">
        <v>18193.810000000001</v>
      </c>
      <c r="H36" s="24">
        <v>4.38</v>
      </c>
      <c r="I36" s="31"/>
      <c r="J36" s="31"/>
      <c r="K36" s="35"/>
    </row>
    <row r="37" spans="2:11" x14ac:dyDescent="0.35">
      <c r="B37" s="8" t="s">
        <v>1054</v>
      </c>
      <c r="C37" s="60" t="s">
        <v>1055</v>
      </c>
      <c r="D37" s="54" t="s">
        <v>1056</v>
      </c>
      <c r="E37" s="6" t="s">
        <v>69</v>
      </c>
      <c r="F37" s="19">
        <v>50000</v>
      </c>
      <c r="G37" s="24">
        <v>16512.95</v>
      </c>
      <c r="H37" s="24">
        <v>3.97</v>
      </c>
      <c r="I37" s="31"/>
      <c r="J37" s="31"/>
      <c r="K37" s="35"/>
    </row>
    <row r="38" spans="2:11" x14ac:dyDescent="0.35">
      <c r="B38" s="8" t="s">
        <v>433</v>
      </c>
      <c r="C38" s="60" t="s">
        <v>434</v>
      </c>
      <c r="D38" s="54" t="s">
        <v>435</v>
      </c>
      <c r="E38" s="6" t="s">
        <v>166</v>
      </c>
      <c r="F38" s="19">
        <v>38000</v>
      </c>
      <c r="G38" s="24">
        <v>3952.28</v>
      </c>
      <c r="H38" s="24">
        <v>0.95</v>
      </c>
      <c r="I38" s="31"/>
      <c r="J38" s="31"/>
      <c r="K38" s="35"/>
    </row>
    <row r="39" spans="2:11" x14ac:dyDescent="0.35">
      <c r="C39" s="58" t="s">
        <v>194</v>
      </c>
      <c r="D39" s="54"/>
      <c r="E39" s="6"/>
      <c r="F39" s="19"/>
      <c r="G39" s="25">
        <v>57366.36</v>
      </c>
      <c r="H39" s="25">
        <v>13.8</v>
      </c>
      <c r="I39" s="31"/>
      <c r="J39" s="31"/>
      <c r="K39" s="35"/>
    </row>
    <row r="40" spans="2:11" x14ac:dyDescent="0.35">
      <c r="C40" s="57"/>
      <c r="D40" s="54"/>
      <c r="E40" s="6"/>
      <c r="F40" s="19"/>
      <c r="G40" s="24"/>
      <c r="H40" s="24"/>
      <c r="I40" s="31"/>
      <c r="J40" s="31"/>
      <c r="K40" s="35"/>
    </row>
    <row r="41" spans="2:11" x14ac:dyDescent="0.35">
      <c r="C41" s="59" t="s">
        <v>4</v>
      </c>
      <c r="D41" s="54"/>
      <c r="E41" s="6"/>
      <c r="F41" s="19"/>
      <c r="G41" s="24"/>
      <c r="H41" s="24"/>
      <c r="I41" s="31"/>
      <c r="J41" s="31"/>
      <c r="K41" s="35"/>
    </row>
    <row r="42" spans="2:11" x14ac:dyDescent="0.35">
      <c r="B42" s="8" t="s">
        <v>1057</v>
      </c>
      <c r="C42" s="60" t="s">
        <v>1058</v>
      </c>
      <c r="D42" s="54" t="s">
        <v>1059</v>
      </c>
      <c r="E42" s="6" t="s">
        <v>198</v>
      </c>
      <c r="F42" s="19">
        <v>100000</v>
      </c>
      <c r="G42" s="62">
        <v>0</v>
      </c>
      <c r="H42" s="24" t="s">
        <v>4704</v>
      </c>
      <c r="I42" s="31"/>
      <c r="J42" s="31"/>
      <c r="K42" s="35" t="s">
        <v>4797</v>
      </c>
    </row>
    <row r="43" spans="2:11" x14ac:dyDescent="0.35">
      <c r="B43" s="8" t="s">
        <v>1060</v>
      </c>
      <c r="C43" s="60" t="s">
        <v>1061</v>
      </c>
      <c r="D43" s="54" t="s">
        <v>1062</v>
      </c>
      <c r="E43" s="6" t="s">
        <v>69</v>
      </c>
      <c r="F43" s="19">
        <v>35014</v>
      </c>
      <c r="G43" s="62">
        <v>0</v>
      </c>
      <c r="H43" s="24" t="s">
        <v>4704</v>
      </c>
      <c r="I43" s="31"/>
      <c r="J43" s="31"/>
      <c r="K43" s="35" t="s">
        <v>4797</v>
      </c>
    </row>
    <row r="44" spans="2:11" x14ac:dyDescent="0.35">
      <c r="C44" s="58" t="s">
        <v>194</v>
      </c>
      <c r="D44" s="54"/>
      <c r="E44" s="6"/>
      <c r="F44" s="19"/>
      <c r="G44" s="63">
        <v>0</v>
      </c>
      <c r="H44" s="25" t="s">
        <v>4704</v>
      </c>
      <c r="I44" s="31"/>
      <c r="J44" s="31"/>
      <c r="K44" s="35"/>
    </row>
    <row r="45" spans="2:11" x14ac:dyDescent="0.35">
      <c r="C45" s="57"/>
      <c r="D45" s="54"/>
      <c r="E45" s="6"/>
      <c r="F45" s="19"/>
      <c r="G45" s="24"/>
      <c r="H45" s="24"/>
      <c r="I45" s="31"/>
      <c r="J45" s="31"/>
      <c r="K45" s="35"/>
    </row>
    <row r="46" spans="2:11" x14ac:dyDescent="0.35">
      <c r="C46" s="58" t="s">
        <v>5</v>
      </c>
      <c r="D46" s="54"/>
      <c r="E46" s="6"/>
      <c r="F46" s="19"/>
      <c r="G46" s="24"/>
      <c r="H46" s="24"/>
      <c r="I46" s="31"/>
      <c r="J46" s="31"/>
      <c r="K46" s="35"/>
    </row>
    <row r="47" spans="2:11" x14ac:dyDescent="0.35">
      <c r="C47" s="57"/>
      <c r="D47" s="54"/>
      <c r="E47" s="6"/>
      <c r="F47" s="19"/>
      <c r="G47" s="24"/>
      <c r="H47" s="24"/>
      <c r="I47" s="31"/>
      <c r="J47" s="31"/>
      <c r="K47" s="35"/>
    </row>
    <row r="48" spans="2:11" x14ac:dyDescent="0.35">
      <c r="C48" s="58" t="s">
        <v>6</v>
      </c>
      <c r="D48" s="54"/>
      <c r="E48" s="6"/>
      <c r="F48" s="19"/>
      <c r="G48" s="24" t="s">
        <v>2</v>
      </c>
      <c r="H48" s="24" t="s">
        <v>2</v>
      </c>
      <c r="I48" s="31"/>
      <c r="J48" s="31"/>
      <c r="K48" s="35"/>
    </row>
    <row r="49" spans="1:11" x14ac:dyDescent="0.35">
      <c r="C49" s="57"/>
      <c r="D49" s="54"/>
      <c r="E49" s="6"/>
      <c r="F49" s="19"/>
      <c r="G49" s="24"/>
      <c r="H49" s="24"/>
      <c r="I49" s="31"/>
      <c r="J49" s="31"/>
      <c r="K49" s="35"/>
    </row>
    <row r="50" spans="1:11" x14ac:dyDescent="0.35">
      <c r="C50" s="58" t="s">
        <v>7</v>
      </c>
      <c r="D50" s="54"/>
      <c r="E50" s="6"/>
      <c r="F50" s="19"/>
      <c r="G50" s="24" t="s">
        <v>2</v>
      </c>
      <c r="H50" s="24" t="s">
        <v>2</v>
      </c>
      <c r="I50" s="31"/>
      <c r="J50" s="31"/>
      <c r="K50" s="35"/>
    </row>
    <row r="51" spans="1:11" x14ac:dyDescent="0.35">
      <c r="C51" s="57"/>
      <c r="D51" s="54"/>
      <c r="E51" s="6"/>
      <c r="F51" s="19"/>
      <c r="G51" s="24"/>
      <c r="H51" s="24"/>
      <c r="I51" s="31"/>
      <c r="J51" s="31"/>
      <c r="K51" s="35"/>
    </row>
    <row r="52" spans="1:11" x14ac:dyDescent="0.35">
      <c r="C52" s="58" t="s">
        <v>8</v>
      </c>
      <c r="D52" s="54"/>
      <c r="E52" s="6"/>
      <c r="F52" s="19"/>
      <c r="G52" s="24" t="s">
        <v>2</v>
      </c>
      <c r="H52" s="24" t="s">
        <v>2</v>
      </c>
      <c r="I52" s="31"/>
      <c r="J52" s="31"/>
      <c r="K52" s="35"/>
    </row>
    <row r="53" spans="1:11" x14ac:dyDescent="0.35">
      <c r="C53" s="57"/>
      <c r="D53" s="54"/>
      <c r="E53" s="6"/>
      <c r="F53" s="19"/>
      <c r="G53" s="24"/>
      <c r="H53" s="24"/>
      <c r="I53" s="31"/>
      <c r="J53" s="31"/>
      <c r="K53" s="35"/>
    </row>
    <row r="54" spans="1:11" x14ac:dyDescent="0.35">
      <c r="C54" s="58" t="s">
        <v>9</v>
      </c>
      <c r="D54" s="54"/>
      <c r="E54" s="6"/>
      <c r="F54" s="19"/>
      <c r="G54" s="24" t="s">
        <v>2</v>
      </c>
      <c r="H54" s="24" t="s">
        <v>2</v>
      </c>
      <c r="I54" s="31"/>
      <c r="J54" s="31"/>
      <c r="K54" s="35"/>
    </row>
    <row r="55" spans="1:11" x14ac:dyDescent="0.35">
      <c r="C55" s="57"/>
      <c r="D55" s="54"/>
      <c r="E55" s="6"/>
      <c r="F55" s="19"/>
      <c r="G55" s="24"/>
      <c r="H55" s="24"/>
      <c r="I55" s="31"/>
      <c r="J55" s="31"/>
      <c r="K55" s="35"/>
    </row>
    <row r="56" spans="1:11" x14ac:dyDescent="0.35">
      <c r="C56" s="58" t="s">
        <v>10</v>
      </c>
      <c r="D56" s="54"/>
      <c r="E56" s="6"/>
      <c r="F56" s="19"/>
      <c r="G56" s="24" t="s">
        <v>2</v>
      </c>
      <c r="H56" s="24" t="s">
        <v>2</v>
      </c>
      <c r="I56" s="31"/>
      <c r="J56" s="31"/>
      <c r="K56" s="35"/>
    </row>
    <row r="57" spans="1:11" x14ac:dyDescent="0.35">
      <c r="C57" s="57"/>
      <c r="D57" s="54"/>
      <c r="E57" s="6"/>
      <c r="F57" s="19"/>
      <c r="G57" s="24"/>
      <c r="H57" s="24"/>
      <c r="I57" s="31"/>
      <c r="J57" s="31"/>
      <c r="K57" s="35"/>
    </row>
    <row r="58" spans="1:11" x14ac:dyDescent="0.35">
      <c r="C58" s="58" t="s">
        <v>11</v>
      </c>
      <c r="D58" s="54"/>
      <c r="E58" s="6"/>
      <c r="F58" s="19"/>
      <c r="G58" s="24" t="s">
        <v>2</v>
      </c>
      <c r="H58" s="24" t="s">
        <v>2</v>
      </c>
      <c r="I58" s="31"/>
      <c r="J58" s="31"/>
      <c r="K58" s="35"/>
    </row>
    <row r="59" spans="1:11" x14ac:dyDescent="0.35">
      <c r="C59" s="57"/>
      <c r="D59" s="54"/>
      <c r="E59" s="6"/>
      <c r="F59" s="19"/>
      <c r="G59" s="24"/>
      <c r="H59" s="24"/>
      <c r="I59" s="31"/>
      <c r="J59" s="31"/>
      <c r="K59" s="35"/>
    </row>
    <row r="60" spans="1:11" x14ac:dyDescent="0.35">
      <c r="A60" s="10"/>
      <c r="B60" s="28"/>
      <c r="C60" s="58" t="s">
        <v>13</v>
      </c>
      <c r="D60" s="54"/>
      <c r="E60" s="6"/>
      <c r="F60" s="19"/>
      <c r="G60" s="24"/>
      <c r="H60" s="24"/>
      <c r="I60" s="31"/>
      <c r="J60" s="31"/>
      <c r="K60" s="35"/>
    </row>
    <row r="61" spans="1:11" x14ac:dyDescent="0.35">
      <c r="A61" s="28"/>
      <c r="B61" s="28"/>
      <c r="C61" s="58" t="s">
        <v>14</v>
      </c>
      <c r="D61" s="54"/>
      <c r="E61" s="6"/>
      <c r="F61" s="19"/>
      <c r="G61" s="24" t="s">
        <v>2</v>
      </c>
      <c r="H61" s="24" t="s">
        <v>2</v>
      </c>
      <c r="I61" s="31"/>
      <c r="J61" s="31"/>
      <c r="K61" s="35"/>
    </row>
    <row r="62" spans="1:11" x14ac:dyDescent="0.35">
      <c r="A62" s="28"/>
      <c r="B62" s="28"/>
      <c r="C62" s="58"/>
      <c r="D62" s="54"/>
      <c r="E62" s="6"/>
      <c r="F62" s="19"/>
      <c r="G62" s="24"/>
      <c r="H62" s="24"/>
      <c r="I62" s="31"/>
      <c r="J62" s="31"/>
      <c r="K62" s="35"/>
    </row>
    <row r="63" spans="1:11" x14ac:dyDescent="0.35">
      <c r="A63" s="28"/>
      <c r="B63" s="28"/>
      <c r="C63" s="58" t="s">
        <v>15</v>
      </c>
      <c r="D63" s="54"/>
      <c r="E63" s="6"/>
      <c r="F63" s="19"/>
      <c r="G63" s="24" t="s">
        <v>2</v>
      </c>
      <c r="H63" s="24" t="s">
        <v>2</v>
      </c>
      <c r="I63" s="31"/>
      <c r="J63" s="31"/>
      <c r="K63" s="35"/>
    </row>
    <row r="64" spans="1:11" x14ac:dyDescent="0.35">
      <c r="A64" s="28"/>
      <c r="B64" s="28"/>
      <c r="C64" s="58"/>
      <c r="D64" s="54"/>
      <c r="E64" s="6"/>
      <c r="F64" s="19"/>
      <c r="G64" s="24"/>
      <c r="H64" s="24"/>
      <c r="I64" s="31"/>
      <c r="J64" s="31"/>
      <c r="K64" s="35"/>
    </row>
    <row r="65" spans="1:11" x14ac:dyDescent="0.35">
      <c r="C65" s="59" t="s">
        <v>16</v>
      </c>
      <c r="D65" s="54"/>
      <c r="E65" s="6"/>
      <c r="F65" s="19"/>
      <c r="G65" s="24"/>
      <c r="H65" s="24"/>
      <c r="I65" s="31"/>
      <c r="J65" s="31"/>
      <c r="K65" s="35"/>
    </row>
    <row r="66" spans="1:11" x14ac:dyDescent="0.35">
      <c r="B66" s="8" t="s">
        <v>202</v>
      </c>
      <c r="C66" s="60" t="s">
        <v>203</v>
      </c>
      <c r="D66" s="54" t="s">
        <v>204</v>
      </c>
      <c r="E66" s="6" t="s">
        <v>205</v>
      </c>
      <c r="F66" s="19">
        <v>300000</v>
      </c>
      <c r="G66" s="24">
        <v>297.86</v>
      </c>
      <c r="H66" s="24">
        <v>7.0000000000000007E-2</v>
      </c>
      <c r="I66" s="31">
        <v>5.3459000000000003</v>
      </c>
      <c r="J66" s="31"/>
      <c r="K66" s="35"/>
    </row>
    <row r="67" spans="1:11" x14ac:dyDescent="0.35">
      <c r="C67" s="58" t="s">
        <v>194</v>
      </c>
      <c r="D67" s="54"/>
      <c r="E67" s="6"/>
      <c r="F67" s="19"/>
      <c r="G67" s="25">
        <v>297.86</v>
      </c>
      <c r="H67" s="25">
        <v>7.0000000000000007E-2</v>
      </c>
      <c r="I67" s="31"/>
      <c r="J67" s="31"/>
      <c r="K67" s="35"/>
    </row>
    <row r="68" spans="1:11" x14ac:dyDescent="0.35">
      <c r="C68" s="57"/>
      <c r="D68" s="54"/>
      <c r="E68" s="6"/>
      <c r="F68" s="19"/>
      <c r="G68" s="24"/>
      <c r="H68" s="24"/>
      <c r="I68" s="31"/>
      <c r="J68" s="31"/>
      <c r="K68" s="35"/>
    </row>
    <row r="69" spans="1:11" x14ac:dyDescent="0.35">
      <c r="C69" s="58" t="s">
        <v>17</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18</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A73" s="10"/>
      <c r="B73" s="28"/>
      <c r="C73" s="58" t="s">
        <v>19</v>
      </c>
      <c r="D73" s="54"/>
      <c r="E73" s="6"/>
      <c r="F73" s="19"/>
      <c r="G73" s="24"/>
      <c r="H73" s="24"/>
      <c r="I73" s="31"/>
      <c r="J73" s="31"/>
      <c r="K73" s="35"/>
    </row>
    <row r="74" spans="1:11" x14ac:dyDescent="0.35">
      <c r="A74" s="28"/>
      <c r="B74" s="28"/>
      <c r="C74" s="58" t="s">
        <v>20</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21</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22</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23</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C82" s="59" t="s">
        <v>24</v>
      </c>
      <c r="D82" s="54"/>
      <c r="E82" s="6"/>
      <c r="F82" s="19"/>
      <c r="G82" s="24"/>
      <c r="H82" s="24"/>
      <c r="I82" s="31"/>
      <c r="J82" s="31"/>
      <c r="K82" s="35"/>
    </row>
    <row r="83" spans="1:54" x14ac:dyDescent="0.35">
      <c r="B83" s="8" t="s">
        <v>206</v>
      </c>
      <c r="C83" s="60" t="s">
        <v>207</v>
      </c>
      <c r="D83" s="54"/>
      <c r="E83" s="6"/>
      <c r="F83" s="19"/>
      <c r="G83" s="24">
        <v>14113.9</v>
      </c>
      <c r="H83" s="24">
        <v>3.4</v>
      </c>
      <c r="I83" s="31"/>
      <c r="J83" s="31"/>
      <c r="K83" s="35"/>
    </row>
    <row r="84" spans="1:54" x14ac:dyDescent="0.35">
      <c r="C84" s="58" t="s">
        <v>194</v>
      </c>
      <c r="D84" s="54"/>
      <c r="E84" s="6"/>
      <c r="F84" s="19"/>
      <c r="G84" s="25">
        <v>14113.9</v>
      </c>
      <c r="H84" s="25">
        <v>3.4</v>
      </c>
      <c r="I84" s="31"/>
      <c r="J84" s="31"/>
      <c r="K84" s="35"/>
    </row>
    <row r="85" spans="1:54" x14ac:dyDescent="0.35">
      <c r="C85" s="57"/>
      <c r="D85" s="54"/>
      <c r="E85" s="6"/>
      <c r="F85" s="19"/>
      <c r="G85" s="24"/>
      <c r="H85" s="24"/>
      <c r="I85" s="31"/>
      <c r="J85" s="31"/>
      <c r="K85" s="35"/>
    </row>
    <row r="86" spans="1:54" x14ac:dyDescent="0.35">
      <c r="A86" s="10"/>
      <c r="B86" s="28"/>
      <c r="C86" s="58" t="s">
        <v>25</v>
      </c>
      <c r="D86" s="54"/>
      <c r="E86" s="6"/>
      <c r="F86" s="19"/>
      <c r="G86" s="24"/>
      <c r="H86" s="24"/>
      <c r="I86" s="31"/>
      <c r="J86" s="31"/>
      <c r="K86" s="35"/>
    </row>
    <row r="87" spans="1:54" s="2" customFormat="1" ht="13.5" x14ac:dyDescent="0.35">
      <c r="A87" s="28"/>
      <c r="B87" s="28"/>
      <c r="C87" s="57" t="s">
        <v>4703</v>
      </c>
      <c r="D87" s="54"/>
      <c r="E87" s="6"/>
      <c r="F87" s="19"/>
      <c r="G87" s="24" t="s">
        <v>2</v>
      </c>
      <c r="H87" s="24" t="s">
        <v>2</v>
      </c>
      <c r="I87" s="31"/>
      <c r="J87" s="31"/>
      <c r="K87" s="35"/>
      <c r="L87" s="3"/>
      <c r="AI87" s="3"/>
      <c r="AV87" s="3"/>
      <c r="AX87" s="3"/>
      <c r="BB87" s="3"/>
    </row>
    <row r="88" spans="1:54" x14ac:dyDescent="0.35">
      <c r="B88" s="8"/>
      <c r="C88" s="60" t="s">
        <v>208</v>
      </c>
      <c r="D88" s="54"/>
      <c r="E88" s="6"/>
      <c r="F88" s="19"/>
      <c r="G88" s="24">
        <v>-905.56</v>
      </c>
      <c r="H88" s="24">
        <v>-0.21</v>
      </c>
      <c r="I88" s="31"/>
      <c r="J88" s="31"/>
      <c r="K88" s="35"/>
    </row>
    <row r="89" spans="1:54" x14ac:dyDescent="0.35">
      <c r="C89" s="58" t="s">
        <v>194</v>
      </c>
      <c r="D89" s="54"/>
      <c r="E89" s="6"/>
      <c r="F89" s="19"/>
      <c r="G89" s="25">
        <v>-905.56</v>
      </c>
      <c r="H89" s="25">
        <v>-0.21</v>
      </c>
      <c r="I89" s="31"/>
      <c r="J89" s="31"/>
      <c r="K89" s="35"/>
    </row>
    <row r="90" spans="1:54" x14ac:dyDescent="0.35">
      <c r="C90" s="57"/>
      <c r="D90" s="54"/>
      <c r="E90" s="6"/>
      <c r="F90" s="19"/>
      <c r="G90" s="24"/>
      <c r="H90" s="24"/>
      <c r="I90" s="31"/>
      <c r="J90" s="31"/>
      <c r="K90" s="35"/>
    </row>
    <row r="91" spans="1:54" x14ac:dyDescent="0.35">
      <c r="C91" s="61" t="s">
        <v>209</v>
      </c>
      <c r="D91" s="55"/>
      <c r="E91" s="5"/>
      <c r="F91" s="20"/>
      <c r="G91" s="26">
        <v>415486.02</v>
      </c>
      <c r="H91" s="26">
        <v>100</v>
      </c>
      <c r="I91" s="32"/>
      <c r="J91" s="32"/>
      <c r="K91" s="36"/>
    </row>
    <row r="94" spans="1:54" x14ac:dyDescent="0.35">
      <c r="C94" s="1" t="s">
        <v>210</v>
      </c>
    </row>
    <row r="95" spans="1:54" x14ac:dyDescent="0.35">
      <c r="C95" s="37" t="s">
        <v>211</v>
      </c>
      <c r="D95" s="37"/>
      <c r="E95" s="37"/>
      <c r="F95" s="37"/>
      <c r="G95" s="37"/>
      <c r="H95" s="37"/>
      <c r="I95" s="37"/>
      <c r="J95" s="37"/>
      <c r="K95" s="37"/>
    </row>
    <row r="96" spans="1:54" x14ac:dyDescent="0.35">
      <c r="C96" s="2" t="s">
        <v>212</v>
      </c>
    </row>
    <row r="97" spans="1:256" x14ac:dyDescent="0.35">
      <c r="C97" s="2" t="s">
        <v>213</v>
      </c>
    </row>
    <row r="98" spans="1:256" ht="30" customHeight="1" x14ac:dyDescent="0.35">
      <c r="C98" s="218" t="s">
        <v>214</v>
      </c>
      <c r="D98" s="219"/>
      <c r="E98" s="219"/>
      <c r="F98" s="219"/>
      <c r="G98" s="219"/>
      <c r="H98" s="219"/>
      <c r="I98" s="219"/>
      <c r="J98" s="219"/>
      <c r="K98" s="219"/>
    </row>
    <row r="99" spans="1:256" x14ac:dyDescent="0.35">
      <c r="C99" s="2" t="s">
        <v>215</v>
      </c>
    </row>
    <row r="101" spans="1:256" x14ac:dyDescent="0.35">
      <c r="C101" s="2" t="s">
        <v>4813</v>
      </c>
      <c r="E101" s="2" t="s">
        <v>2</v>
      </c>
    </row>
    <row r="103" spans="1:256" x14ac:dyDescent="0.35">
      <c r="C103" s="2" t="s">
        <v>4814</v>
      </c>
      <c r="E103" s="93" t="s">
        <v>4923</v>
      </c>
      <c r="F103" s="94">
        <v>0</v>
      </c>
    </row>
    <row r="105" spans="1:256" x14ac:dyDescent="0.35">
      <c r="C105" s="2" t="s">
        <v>4918</v>
      </c>
    </row>
    <row r="107" spans="1:256" x14ac:dyDescent="0.35">
      <c r="C107" s="2" t="s">
        <v>4919</v>
      </c>
    </row>
    <row r="108" spans="1:256" s="79" customFormat="1" ht="35.25" customHeight="1" x14ac:dyDescent="0.35">
      <c r="A108" s="75"/>
      <c r="B108" s="75"/>
      <c r="C108" s="80" t="s">
        <v>4820</v>
      </c>
      <c r="D108" s="84" t="s">
        <v>4821</v>
      </c>
      <c r="E108" s="84" t="s">
        <v>4822</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2" t="s">
        <v>4823</v>
      </c>
      <c r="D109" s="85">
        <v>123.45050000000001</v>
      </c>
      <c r="E109" s="85">
        <v>114.47369999999999</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0" spans="1:256" s="79" customFormat="1" x14ac:dyDescent="0.35">
      <c r="A110" s="75"/>
      <c r="B110" s="75"/>
      <c r="C110" s="82" t="s">
        <v>4824</v>
      </c>
      <c r="D110" s="85">
        <v>205.00409999999999</v>
      </c>
      <c r="E110" s="85">
        <v>190.09710000000001</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4825</v>
      </c>
      <c r="D111" s="85">
        <v>167.67949999999999</v>
      </c>
      <c r="E111" s="85">
        <v>155.60419999999999</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x14ac:dyDescent="0.35">
      <c r="A112" s="75"/>
      <c r="B112" s="75"/>
      <c r="C112" s="82" t="s">
        <v>4826</v>
      </c>
      <c r="D112" s="85">
        <v>236.07980000000001</v>
      </c>
      <c r="E112" s="85">
        <v>219.0788</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ht="85" customHeight="1" x14ac:dyDescent="0.35">
      <c r="A113" s="75"/>
      <c r="B113" s="75"/>
      <c r="C113" s="215" t="s">
        <v>4860</v>
      </c>
      <c r="D113" s="216"/>
      <c r="E113" s="217"/>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5" spans="1:256" x14ac:dyDescent="0.35">
      <c r="C115" s="2" t="s">
        <v>4920</v>
      </c>
      <c r="E115" s="2" t="s">
        <v>2</v>
      </c>
    </row>
    <row r="117" spans="1:256" x14ac:dyDescent="0.35">
      <c r="C117" s="2" t="s">
        <v>4921</v>
      </c>
      <c r="E117" s="2" t="s">
        <v>2</v>
      </c>
    </row>
    <row r="119" spans="1:256" x14ac:dyDescent="0.35">
      <c r="C119" s="2" t="s">
        <v>4815</v>
      </c>
      <c r="E119" s="2" t="s">
        <v>2</v>
      </c>
    </row>
    <row r="121" spans="1:256" x14ac:dyDescent="0.35">
      <c r="C121" s="2" t="s">
        <v>4816</v>
      </c>
      <c r="E121" s="2" t="s">
        <v>4868</v>
      </c>
    </row>
    <row r="123" spans="1:256" x14ac:dyDescent="0.35">
      <c r="C123" s="2" t="s">
        <v>4817</v>
      </c>
      <c r="E123" s="92">
        <v>0.3090686718057189</v>
      </c>
    </row>
    <row r="125" spans="1:256" x14ac:dyDescent="0.35">
      <c r="C125" s="2" t="s">
        <v>4819</v>
      </c>
      <c r="E125" s="93" t="s">
        <v>4818</v>
      </c>
    </row>
    <row r="127" spans="1:256" x14ac:dyDescent="0.35">
      <c r="C127" s="2" t="s">
        <v>4922</v>
      </c>
      <c r="E127" s="2" t="s">
        <v>2</v>
      </c>
    </row>
    <row r="129" spans="3:5" x14ac:dyDescent="0.35">
      <c r="C129" s="2" t="s">
        <v>4864</v>
      </c>
    </row>
    <row r="131" spans="3:5" x14ac:dyDescent="0.35">
      <c r="C131" s="1" t="s">
        <v>5102</v>
      </c>
      <c r="E131" s="156" t="s">
        <v>5103</v>
      </c>
    </row>
    <row r="132" spans="3:5" x14ac:dyDescent="0.35">
      <c r="E132" s="2" t="s">
        <v>5111</v>
      </c>
    </row>
  </sheetData>
  <mergeCells count="2">
    <mergeCell ref="C98:K98"/>
    <mergeCell ref="C113:E113"/>
  </mergeCells>
  <hyperlinks>
    <hyperlink ref="J2" location="'Index'!A1" display="'Index'!A1" xr:uid="{B1F42515-BCC8-4E79-9A62-7F101E244D8F}"/>
  </hyperlinks>
  <pageMargins left="0.7" right="0.7" top="0.75" bottom="0.75" header="0.3" footer="0.3"/>
  <pageSetup orientation="portrait" horizontalDpi="4294967293"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9577D-F4F8-4C2D-94FB-819204B5019B}">
  <sheetPr codeName="Sheet1"/>
  <dimension ref="A1:IV139"/>
  <sheetViews>
    <sheetView showGridLines="0" zoomScale="90" zoomScaleNormal="90" workbookViewId="0">
      <pane ySplit="6" topLeftCell="A12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1063</v>
      </c>
      <c r="J2" s="38" t="s">
        <v>4365</v>
      </c>
    </row>
    <row r="3" spans="1:54" ht="16" x14ac:dyDescent="0.4">
      <c r="C3" s="1" t="s">
        <v>28</v>
      </c>
      <c r="D3" s="21" t="s">
        <v>1064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424</v>
      </c>
      <c r="C11" s="60" t="s">
        <v>425</v>
      </c>
      <c r="D11" s="54" t="s">
        <v>426</v>
      </c>
      <c r="E11" s="6" t="s">
        <v>88</v>
      </c>
      <c r="F11" s="19">
        <v>3600000</v>
      </c>
      <c r="G11" s="24">
        <v>65397.599999999999</v>
      </c>
      <c r="H11" s="24">
        <v>11.14</v>
      </c>
      <c r="I11" s="31"/>
      <c r="J11" s="31"/>
      <c r="K11" s="35"/>
    </row>
    <row r="12" spans="1:54" x14ac:dyDescent="0.35">
      <c r="B12" s="8" t="s">
        <v>85</v>
      </c>
      <c r="C12" s="60" t="s">
        <v>86</v>
      </c>
      <c r="D12" s="54" t="s">
        <v>87</v>
      </c>
      <c r="E12" s="6" t="s">
        <v>88</v>
      </c>
      <c r="F12" s="19">
        <v>500000</v>
      </c>
      <c r="G12" s="24">
        <v>46457.5</v>
      </c>
      <c r="H12" s="24">
        <v>7.91</v>
      </c>
      <c r="I12" s="31"/>
      <c r="J12" s="31"/>
      <c r="K12" s="35"/>
    </row>
    <row r="13" spans="1:54" x14ac:dyDescent="0.35">
      <c r="B13" s="8" t="s">
        <v>1065</v>
      </c>
      <c r="C13" s="60" t="s">
        <v>1066</v>
      </c>
      <c r="D13" s="54" t="s">
        <v>1067</v>
      </c>
      <c r="E13" s="6" t="s">
        <v>88</v>
      </c>
      <c r="F13" s="19">
        <v>900000</v>
      </c>
      <c r="G13" s="24">
        <v>29514.6</v>
      </c>
      <c r="H13" s="24">
        <v>5.03</v>
      </c>
      <c r="I13" s="31"/>
      <c r="J13" s="31"/>
      <c r="K13" s="35"/>
    </row>
    <row r="14" spans="1:54" x14ac:dyDescent="0.35">
      <c r="B14" s="8" t="s">
        <v>1068</v>
      </c>
      <c r="C14" s="60" t="s">
        <v>1069</v>
      </c>
      <c r="D14" s="54" t="s">
        <v>1070</v>
      </c>
      <c r="E14" s="6" t="s">
        <v>343</v>
      </c>
      <c r="F14" s="19">
        <v>320000</v>
      </c>
      <c r="G14" s="24">
        <v>26129.599999999999</v>
      </c>
      <c r="H14" s="24">
        <v>4.45</v>
      </c>
      <c r="I14" s="31"/>
      <c r="J14" s="31"/>
      <c r="K14" s="35"/>
    </row>
    <row r="15" spans="1:54" x14ac:dyDescent="0.35">
      <c r="B15" s="8" t="s">
        <v>1071</v>
      </c>
      <c r="C15" s="60" t="s">
        <v>1072</v>
      </c>
      <c r="D15" s="54" t="s">
        <v>1073</v>
      </c>
      <c r="E15" s="6" t="s">
        <v>88</v>
      </c>
      <c r="F15" s="19">
        <v>540000</v>
      </c>
      <c r="G15" s="24">
        <v>25920</v>
      </c>
      <c r="H15" s="24">
        <v>4.42</v>
      </c>
      <c r="I15" s="31"/>
      <c r="J15" s="31"/>
      <c r="K15" s="35"/>
    </row>
    <row r="16" spans="1:54" x14ac:dyDescent="0.35">
      <c r="B16" s="8" t="s">
        <v>452</v>
      </c>
      <c r="C16" s="60" t="s">
        <v>453</v>
      </c>
      <c r="D16" s="54" t="s">
        <v>454</v>
      </c>
      <c r="E16" s="6" t="s">
        <v>88</v>
      </c>
      <c r="F16" s="19">
        <v>1920000</v>
      </c>
      <c r="G16" s="24">
        <v>25843.200000000001</v>
      </c>
      <c r="H16" s="24">
        <v>4.4000000000000004</v>
      </c>
      <c r="I16" s="31"/>
      <c r="J16" s="31"/>
      <c r="K16" s="35"/>
    </row>
    <row r="17" spans="2:11" x14ac:dyDescent="0.35">
      <c r="B17" s="8" t="s">
        <v>1074</v>
      </c>
      <c r="C17" s="60" t="s">
        <v>1075</v>
      </c>
      <c r="D17" s="54" t="s">
        <v>1076</v>
      </c>
      <c r="E17" s="6" t="s">
        <v>88</v>
      </c>
      <c r="F17" s="19">
        <v>1200000</v>
      </c>
      <c r="G17" s="24">
        <v>23760</v>
      </c>
      <c r="H17" s="24">
        <v>4.05</v>
      </c>
      <c r="I17" s="31"/>
      <c r="J17" s="31"/>
      <c r="K17" s="35"/>
    </row>
    <row r="18" spans="2:11" x14ac:dyDescent="0.35">
      <c r="B18" s="8" t="s">
        <v>677</v>
      </c>
      <c r="C18" s="60" t="s">
        <v>678</v>
      </c>
      <c r="D18" s="54" t="s">
        <v>679</v>
      </c>
      <c r="E18" s="6" t="s">
        <v>343</v>
      </c>
      <c r="F18" s="19">
        <v>2400000</v>
      </c>
      <c r="G18" s="24">
        <v>22315.200000000001</v>
      </c>
      <c r="H18" s="24">
        <v>3.8</v>
      </c>
      <c r="I18" s="31"/>
      <c r="J18" s="31"/>
      <c r="K18" s="35"/>
    </row>
    <row r="19" spans="2:11" x14ac:dyDescent="0.35">
      <c r="B19" s="8" t="s">
        <v>254</v>
      </c>
      <c r="C19" s="60" t="s">
        <v>255</v>
      </c>
      <c r="D19" s="54" t="s">
        <v>256</v>
      </c>
      <c r="E19" s="6" t="s">
        <v>88</v>
      </c>
      <c r="F19" s="19">
        <v>1200000</v>
      </c>
      <c r="G19" s="24">
        <v>20064</v>
      </c>
      <c r="H19" s="24">
        <v>3.42</v>
      </c>
      <c r="I19" s="31"/>
      <c r="J19" s="31"/>
      <c r="K19" s="35"/>
    </row>
    <row r="20" spans="2:11" x14ac:dyDescent="0.35">
      <c r="B20" s="8" t="s">
        <v>610</v>
      </c>
      <c r="C20" s="60" t="s">
        <v>611</v>
      </c>
      <c r="D20" s="54" t="s">
        <v>612</v>
      </c>
      <c r="E20" s="6" t="s">
        <v>343</v>
      </c>
      <c r="F20" s="19">
        <v>2700000</v>
      </c>
      <c r="G20" s="24">
        <v>18823.05</v>
      </c>
      <c r="H20" s="24">
        <v>3.21</v>
      </c>
      <c r="I20" s="31"/>
      <c r="J20" s="31"/>
      <c r="K20" s="35"/>
    </row>
    <row r="21" spans="2:11" x14ac:dyDescent="0.35">
      <c r="B21" s="8" t="s">
        <v>234</v>
      </c>
      <c r="C21" s="60" t="s">
        <v>235</v>
      </c>
      <c r="D21" s="54" t="s">
        <v>236</v>
      </c>
      <c r="E21" s="6" t="s">
        <v>88</v>
      </c>
      <c r="F21" s="19">
        <v>600000</v>
      </c>
      <c r="G21" s="24">
        <v>17396.400000000001</v>
      </c>
      <c r="H21" s="24">
        <v>2.96</v>
      </c>
      <c r="I21" s="31"/>
      <c r="J21" s="31"/>
      <c r="K21" s="35"/>
    </row>
    <row r="22" spans="2:11" x14ac:dyDescent="0.35">
      <c r="B22" s="8" t="s">
        <v>626</v>
      </c>
      <c r="C22" s="60" t="s">
        <v>627</v>
      </c>
      <c r="D22" s="54" t="s">
        <v>628</v>
      </c>
      <c r="E22" s="6" t="s">
        <v>106</v>
      </c>
      <c r="F22" s="19">
        <v>1360000</v>
      </c>
      <c r="G22" s="24">
        <v>16398.88</v>
      </c>
      <c r="H22" s="24">
        <v>2.79</v>
      </c>
      <c r="I22" s="31"/>
      <c r="J22" s="31"/>
      <c r="K22" s="35"/>
    </row>
    <row r="23" spans="2:11" x14ac:dyDescent="0.35">
      <c r="B23" s="8" t="s">
        <v>590</v>
      </c>
      <c r="C23" s="60" t="s">
        <v>591</v>
      </c>
      <c r="D23" s="54" t="s">
        <v>592</v>
      </c>
      <c r="E23" s="6" t="s">
        <v>88</v>
      </c>
      <c r="F23" s="19">
        <v>1880000</v>
      </c>
      <c r="G23" s="24">
        <v>16141.68</v>
      </c>
      <c r="H23" s="24">
        <v>2.75</v>
      </c>
      <c r="I23" s="31"/>
      <c r="J23" s="31"/>
      <c r="K23" s="35"/>
    </row>
    <row r="24" spans="2:11" x14ac:dyDescent="0.35">
      <c r="B24" s="8" t="s">
        <v>1077</v>
      </c>
      <c r="C24" s="60" t="s">
        <v>1078</v>
      </c>
      <c r="D24" s="54" t="s">
        <v>1079</v>
      </c>
      <c r="E24" s="6" t="s">
        <v>88</v>
      </c>
      <c r="F24" s="19">
        <v>1000000</v>
      </c>
      <c r="G24" s="24">
        <v>15245</v>
      </c>
      <c r="H24" s="24">
        <v>2.6</v>
      </c>
      <c r="I24" s="31"/>
      <c r="J24" s="31"/>
      <c r="K24" s="35"/>
    </row>
    <row r="25" spans="2:11" x14ac:dyDescent="0.35">
      <c r="B25" s="8" t="s">
        <v>1080</v>
      </c>
      <c r="C25" s="60" t="s">
        <v>1081</v>
      </c>
      <c r="D25" s="54" t="s">
        <v>1082</v>
      </c>
      <c r="E25" s="6" t="s">
        <v>88</v>
      </c>
      <c r="F25" s="19">
        <v>680000</v>
      </c>
      <c r="G25" s="24">
        <v>14235.12</v>
      </c>
      <c r="H25" s="24">
        <v>2.4300000000000002</v>
      </c>
      <c r="I25" s="31"/>
      <c r="J25" s="31"/>
      <c r="K25" s="35"/>
    </row>
    <row r="26" spans="2:11" x14ac:dyDescent="0.35">
      <c r="B26" s="8" t="s">
        <v>185</v>
      </c>
      <c r="C26" s="60" t="s">
        <v>186</v>
      </c>
      <c r="D26" s="54" t="s">
        <v>187</v>
      </c>
      <c r="E26" s="6" t="s">
        <v>88</v>
      </c>
      <c r="F26" s="19">
        <v>3750000</v>
      </c>
      <c r="G26" s="24">
        <v>13886.25</v>
      </c>
      <c r="H26" s="24">
        <v>2.37</v>
      </c>
      <c r="I26" s="31"/>
      <c r="J26" s="31"/>
      <c r="K26" s="35"/>
    </row>
    <row r="27" spans="2:11" x14ac:dyDescent="0.35">
      <c r="B27" s="8" t="s">
        <v>535</v>
      </c>
      <c r="C27" s="60" t="s">
        <v>536</v>
      </c>
      <c r="D27" s="54" t="s">
        <v>537</v>
      </c>
      <c r="E27" s="6" t="s">
        <v>343</v>
      </c>
      <c r="F27" s="19">
        <v>1800000</v>
      </c>
      <c r="G27" s="24">
        <v>13860</v>
      </c>
      <c r="H27" s="24">
        <v>2.36</v>
      </c>
      <c r="I27" s="31"/>
      <c r="J27" s="31"/>
      <c r="K27" s="35"/>
    </row>
    <row r="28" spans="2:11" x14ac:dyDescent="0.35">
      <c r="B28" s="8" t="s">
        <v>1083</v>
      </c>
      <c r="C28" s="60" t="s">
        <v>1084</v>
      </c>
      <c r="D28" s="54" t="s">
        <v>1085</v>
      </c>
      <c r="E28" s="6" t="s">
        <v>88</v>
      </c>
      <c r="F28" s="19">
        <v>960000</v>
      </c>
      <c r="G28" s="24">
        <v>13186.56</v>
      </c>
      <c r="H28" s="24">
        <v>2.25</v>
      </c>
      <c r="I28" s="31"/>
      <c r="J28" s="31"/>
      <c r="K28" s="35"/>
    </row>
    <row r="29" spans="2:11" x14ac:dyDescent="0.35">
      <c r="B29" s="8" t="s">
        <v>587</v>
      </c>
      <c r="C29" s="60" t="s">
        <v>588</v>
      </c>
      <c r="D29" s="54" t="s">
        <v>589</v>
      </c>
      <c r="E29" s="6" t="s">
        <v>106</v>
      </c>
      <c r="F29" s="19">
        <v>750000</v>
      </c>
      <c r="G29" s="24">
        <v>12744.75</v>
      </c>
      <c r="H29" s="24">
        <v>2.17</v>
      </c>
      <c r="I29" s="31"/>
      <c r="J29" s="31"/>
      <c r="K29" s="35"/>
    </row>
    <row r="30" spans="2:11" x14ac:dyDescent="0.35">
      <c r="B30" s="8" t="s">
        <v>1086</v>
      </c>
      <c r="C30" s="60" t="s">
        <v>1087</v>
      </c>
      <c r="D30" s="54" t="s">
        <v>1088</v>
      </c>
      <c r="E30" s="6" t="s">
        <v>343</v>
      </c>
      <c r="F30" s="19">
        <v>5000000</v>
      </c>
      <c r="G30" s="24">
        <v>12680</v>
      </c>
      <c r="H30" s="24">
        <v>2.16</v>
      </c>
      <c r="I30" s="31"/>
      <c r="J30" s="31"/>
      <c r="K30" s="35"/>
    </row>
    <row r="31" spans="2:11" x14ac:dyDescent="0.35">
      <c r="B31" s="8" t="s">
        <v>622</v>
      </c>
      <c r="C31" s="60" t="s">
        <v>623</v>
      </c>
      <c r="D31" s="54" t="s">
        <v>624</v>
      </c>
      <c r="E31" s="6" t="s">
        <v>625</v>
      </c>
      <c r="F31" s="19">
        <v>640000</v>
      </c>
      <c r="G31" s="24">
        <v>10712.32</v>
      </c>
      <c r="H31" s="24">
        <v>1.82</v>
      </c>
      <c r="I31" s="31"/>
      <c r="J31" s="31"/>
      <c r="K31" s="35"/>
    </row>
    <row r="32" spans="2:11" x14ac:dyDescent="0.35">
      <c r="B32" s="8" t="s">
        <v>1089</v>
      </c>
      <c r="C32" s="60" t="s">
        <v>1090</v>
      </c>
      <c r="D32" s="54" t="s">
        <v>1091</v>
      </c>
      <c r="E32" s="6" t="s">
        <v>88</v>
      </c>
      <c r="F32" s="19">
        <v>289791</v>
      </c>
      <c r="G32" s="24">
        <v>10492.75</v>
      </c>
      <c r="H32" s="24">
        <v>1.79</v>
      </c>
      <c r="I32" s="31"/>
      <c r="J32" s="31"/>
      <c r="K32" s="35"/>
    </row>
    <row r="33" spans="2:11" x14ac:dyDescent="0.35">
      <c r="B33" s="8" t="s">
        <v>1092</v>
      </c>
      <c r="C33" s="60" t="s">
        <v>1093</v>
      </c>
      <c r="D33" s="54" t="s">
        <v>1094</v>
      </c>
      <c r="E33" s="6" t="s">
        <v>343</v>
      </c>
      <c r="F33" s="19">
        <v>750000</v>
      </c>
      <c r="G33" s="24">
        <v>10237.5</v>
      </c>
      <c r="H33" s="24">
        <v>1.74</v>
      </c>
      <c r="I33" s="31"/>
      <c r="J33" s="31"/>
      <c r="K33" s="35"/>
    </row>
    <row r="34" spans="2:11" x14ac:dyDescent="0.35">
      <c r="B34" s="8" t="s">
        <v>143</v>
      </c>
      <c r="C34" s="60" t="s">
        <v>144</v>
      </c>
      <c r="D34" s="54" t="s">
        <v>145</v>
      </c>
      <c r="E34" s="6" t="s">
        <v>88</v>
      </c>
      <c r="F34" s="19">
        <v>400000</v>
      </c>
      <c r="G34" s="24">
        <v>10015.200000000001</v>
      </c>
      <c r="H34" s="24">
        <v>1.71</v>
      </c>
      <c r="I34" s="31"/>
      <c r="J34" s="31"/>
      <c r="K34" s="35"/>
    </row>
    <row r="35" spans="2:11" x14ac:dyDescent="0.35">
      <c r="B35" s="8" t="s">
        <v>1095</v>
      </c>
      <c r="C35" s="60" t="s">
        <v>1096</v>
      </c>
      <c r="D35" s="54" t="s">
        <v>1097</v>
      </c>
      <c r="E35" s="6" t="s">
        <v>343</v>
      </c>
      <c r="F35" s="19">
        <v>1500000</v>
      </c>
      <c r="G35" s="24">
        <v>9990.75</v>
      </c>
      <c r="H35" s="24">
        <v>1.7</v>
      </c>
      <c r="I35" s="31"/>
      <c r="J35" s="31"/>
      <c r="K35" s="35"/>
    </row>
    <row r="36" spans="2:11" x14ac:dyDescent="0.35">
      <c r="B36" s="8" t="s">
        <v>553</v>
      </c>
      <c r="C36" s="60" t="s">
        <v>554</v>
      </c>
      <c r="D36" s="54" t="s">
        <v>555</v>
      </c>
      <c r="E36" s="6" t="s">
        <v>343</v>
      </c>
      <c r="F36" s="19">
        <v>1331126</v>
      </c>
      <c r="G36" s="24">
        <v>9935.52</v>
      </c>
      <c r="H36" s="24">
        <v>1.69</v>
      </c>
      <c r="I36" s="31"/>
      <c r="J36" s="31"/>
      <c r="K36" s="35"/>
    </row>
    <row r="37" spans="2:11" x14ac:dyDescent="0.35">
      <c r="B37" s="8" t="s">
        <v>616</v>
      </c>
      <c r="C37" s="60" t="s">
        <v>617</v>
      </c>
      <c r="D37" s="54" t="s">
        <v>618</v>
      </c>
      <c r="E37" s="6" t="s">
        <v>88</v>
      </c>
      <c r="F37" s="19">
        <v>2200000</v>
      </c>
      <c r="G37" s="24">
        <v>9768</v>
      </c>
      <c r="H37" s="24">
        <v>1.66</v>
      </c>
      <c r="I37" s="31"/>
      <c r="J37" s="31"/>
      <c r="K37" s="35"/>
    </row>
    <row r="38" spans="2:11" x14ac:dyDescent="0.35">
      <c r="B38" s="8" t="s">
        <v>1098</v>
      </c>
      <c r="C38" s="60" t="s">
        <v>1099</v>
      </c>
      <c r="D38" s="54" t="s">
        <v>1100</v>
      </c>
      <c r="E38" s="6" t="s">
        <v>88</v>
      </c>
      <c r="F38" s="19">
        <v>833250</v>
      </c>
      <c r="G38" s="24">
        <v>9664.0300000000007</v>
      </c>
      <c r="H38" s="24">
        <v>1.65</v>
      </c>
      <c r="I38" s="31"/>
      <c r="J38" s="31"/>
      <c r="K38" s="35"/>
    </row>
    <row r="39" spans="2:11" x14ac:dyDescent="0.35">
      <c r="B39" s="8" t="s">
        <v>340</v>
      </c>
      <c r="C39" s="60" t="s">
        <v>341</v>
      </c>
      <c r="D39" s="54" t="s">
        <v>342</v>
      </c>
      <c r="E39" s="6" t="s">
        <v>343</v>
      </c>
      <c r="F39" s="19">
        <v>480000</v>
      </c>
      <c r="G39" s="24">
        <v>9537.6</v>
      </c>
      <c r="H39" s="24">
        <v>1.62</v>
      </c>
      <c r="I39" s="31"/>
      <c r="J39" s="31"/>
      <c r="K39" s="35"/>
    </row>
    <row r="40" spans="2:11" x14ac:dyDescent="0.35">
      <c r="B40" s="8" t="s">
        <v>1101</v>
      </c>
      <c r="C40" s="60" t="s">
        <v>1102</v>
      </c>
      <c r="D40" s="54" t="s">
        <v>1103</v>
      </c>
      <c r="E40" s="6" t="s">
        <v>343</v>
      </c>
      <c r="F40" s="19">
        <v>1000000</v>
      </c>
      <c r="G40" s="24">
        <v>6597.5</v>
      </c>
      <c r="H40" s="24">
        <v>1.1200000000000001</v>
      </c>
      <c r="I40" s="31"/>
      <c r="J40" s="31"/>
      <c r="K40" s="35"/>
    </row>
    <row r="41" spans="2:11" x14ac:dyDescent="0.35">
      <c r="B41" s="8" t="s">
        <v>1104</v>
      </c>
      <c r="C41" s="60" t="s">
        <v>1105</v>
      </c>
      <c r="D41" s="54" t="s">
        <v>1106</v>
      </c>
      <c r="E41" s="6" t="s">
        <v>343</v>
      </c>
      <c r="F41" s="19">
        <v>1800000</v>
      </c>
      <c r="G41" s="24">
        <v>6575.4</v>
      </c>
      <c r="H41" s="24">
        <v>1.1200000000000001</v>
      </c>
      <c r="I41" s="31"/>
      <c r="J41" s="31"/>
      <c r="K41" s="35"/>
    </row>
    <row r="42" spans="2:11" x14ac:dyDescent="0.35">
      <c r="B42" s="8" t="s">
        <v>1107</v>
      </c>
      <c r="C42" s="60" t="s">
        <v>1108</v>
      </c>
      <c r="D42" s="54" t="s">
        <v>1109</v>
      </c>
      <c r="E42" s="6" t="s">
        <v>343</v>
      </c>
      <c r="F42" s="19">
        <v>300000</v>
      </c>
      <c r="G42" s="24">
        <v>3942.9</v>
      </c>
      <c r="H42" s="24">
        <v>0.67</v>
      </c>
      <c r="I42" s="31"/>
      <c r="J42" s="31"/>
      <c r="K42" s="35"/>
    </row>
    <row r="43" spans="2:11" x14ac:dyDescent="0.35">
      <c r="B43" s="8" t="s">
        <v>1110</v>
      </c>
      <c r="C43" s="60" t="s">
        <v>1111</v>
      </c>
      <c r="D43" s="54" t="s">
        <v>1112</v>
      </c>
      <c r="E43" s="6" t="s">
        <v>88</v>
      </c>
      <c r="F43" s="19">
        <v>400000</v>
      </c>
      <c r="G43" s="24">
        <v>1728</v>
      </c>
      <c r="H43" s="24">
        <v>0.28999999999999998</v>
      </c>
      <c r="I43" s="31"/>
      <c r="J43" s="31"/>
      <c r="K43" s="35"/>
    </row>
    <row r="44" spans="2:11" x14ac:dyDescent="0.35">
      <c r="B44" s="8" t="s">
        <v>244</v>
      </c>
      <c r="C44" s="60" t="s">
        <v>245</v>
      </c>
      <c r="D44" s="54" t="s">
        <v>246</v>
      </c>
      <c r="E44" s="6" t="s">
        <v>88</v>
      </c>
      <c r="F44" s="19">
        <v>5000</v>
      </c>
      <c r="G44" s="24">
        <v>1356.25</v>
      </c>
      <c r="H44" s="24">
        <v>0.23</v>
      </c>
      <c r="I44" s="31"/>
      <c r="J44" s="31"/>
      <c r="K44" s="35"/>
    </row>
    <row r="45" spans="2:11" x14ac:dyDescent="0.35">
      <c r="B45" s="8" t="s">
        <v>1113</v>
      </c>
      <c r="C45" s="60" t="s">
        <v>1114</v>
      </c>
      <c r="D45" s="54" t="s">
        <v>1115</v>
      </c>
      <c r="E45" s="6" t="s">
        <v>88</v>
      </c>
      <c r="F45" s="19">
        <v>12179</v>
      </c>
      <c r="G45" s="24">
        <v>233.72</v>
      </c>
      <c r="H45" s="24">
        <v>0.04</v>
      </c>
      <c r="I45" s="31"/>
      <c r="J45" s="31"/>
      <c r="K45" s="35"/>
    </row>
    <row r="46" spans="2:11" x14ac:dyDescent="0.35">
      <c r="C46" s="58" t="s">
        <v>194</v>
      </c>
      <c r="D46" s="54"/>
      <c r="E46" s="6"/>
      <c r="F46" s="19"/>
      <c r="G46" s="25">
        <v>560786.82999999996</v>
      </c>
      <c r="H46" s="25">
        <v>95.52</v>
      </c>
      <c r="I46" s="31"/>
      <c r="J46" s="31"/>
      <c r="K46" s="35"/>
    </row>
    <row r="47" spans="2:11" x14ac:dyDescent="0.35">
      <c r="C47" s="57"/>
      <c r="D47" s="54"/>
      <c r="E47" s="6"/>
      <c r="F47" s="19"/>
      <c r="G47" s="24"/>
      <c r="H47" s="24"/>
      <c r="I47" s="31"/>
      <c r="J47" s="31"/>
      <c r="K47" s="35"/>
    </row>
    <row r="48" spans="2:11" x14ac:dyDescent="0.35">
      <c r="C48" s="58" t="s">
        <v>3</v>
      </c>
      <c r="D48" s="54"/>
      <c r="E48" s="6"/>
      <c r="F48" s="19"/>
      <c r="G48" s="24" t="s">
        <v>2</v>
      </c>
      <c r="H48" s="24" t="s">
        <v>2</v>
      </c>
      <c r="I48" s="31"/>
      <c r="J48" s="31"/>
      <c r="K48" s="35"/>
    </row>
    <row r="49" spans="3:11" x14ac:dyDescent="0.35">
      <c r="C49" s="57"/>
      <c r="D49" s="54"/>
      <c r="E49" s="6"/>
      <c r="F49" s="19"/>
      <c r="G49" s="24"/>
      <c r="H49" s="24"/>
      <c r="I49" s="31"/>
      <c r="J49" s="31"/>
      <c r="K49" s="35"/>
    </row>
    <row r="50" spans="3:11" x14ac:dyDescent="0.35">
      <c r="C50" s="58" t="s">
        <v>4</v>
      </c>
      <c r="D50" s="54"/>
      <c r="E50" s="6"/>
      <c r="F50" s="19"/>
      <c r="G50" s="24" t="s">
        <v>2</v>
      </c>
      <c r="H50" s="24" t="s">
        <v>2</v>
      </c>
      <c r="I50" s="31"/>
      <c r="J50" s="31"/>
      <c r="K50" s="35"/>
    </row>
    <row r="51" spans="3:11" x14ac:dyDescent="0.35">
      <c r="C51" s="57"/>
      <c r="D51" s="54"/>
      <c r="E51" s="6"/>
      <c r="F51" s="19"/>
      <c r="G51" s="24"/>
      <c r="H51" s="24"/>
      <c r="I51" s="31"/>
      <c r="J51" s="31"/>
      <c r="K51" s="35"/>
    </row>
    <row r="52" spans="3:11" x14ac:dyDescent="0.35">
      <c r="C52" s="58" t="s">
        <v>5</v>
      </c>
      <c r="D52" s="54"/>
      <c r="E52" s="6"/>
      <c r="F52" s="19"/>
      <c r="G52" s="24"/>
      <c r="H52" s="24"/>
      <c r="I52" s="31"/>
      <c r="J52" s="31"/>
      <c r="K52" s="35"/>
    </row>
    <row r="53" spans="3:11" x14ac:dyDescent="0.35">
      <c r="C53" s="57"/>
      <c r="D53" s="54"/>
      <c r="E53" s="6"/>
      <c r="F53" s="19"/>
      <c r="G53" s="24"/>
      <c r="H53" s="24"/>
      <c r="I53" s="31"/>
      <c r="J53" s="31"/>
      <c r="K53" s="35"/>
    </row>
    <row r="54" spans="3:11" x14ac:dyDescent="0.35">
      <c r="C54" s="58" t="s">
        <v>6</v>
      </c>
      <c r="D54" s="54"/>
      <c r="E54" s="6"/>
      <c r="F54" s="19"/>
      <c r="G54" s="24" t="s">
        <v>2</v>
      </c>
      <c r="H54" s="24" t="s">
        <v>2</v>
      </c>
      <c r="I54" s="31"/>
      <c r="J54" s="31"/>
      <c r="K54" s="35"/>
    </row>
    <row r="55" spans="3:11" x14ac:dyDescent="0.35">
      <c r="C55" s="57"/>
      <c r="D55" s="54"/>
      <c r="E55" s="6"/>
      <c r="F55" s="19"/>
      <c r="G55" s="24"/>
      <c r="H55" s="24"/>
      <c r="I55" s="31"/>
      <c r="J55" s="31"/>
      <c r="K55" s="35"/>
    </row>
    <row r="56" spans="3:11" x14ac:dyDescent="0.35">
      <c r="C56" s="58" t="s">
        <v>7</v>
      </c>
      <c r="D56" s="54"/>
      <c r="E56" s="6"/>
      <c r="F56" s="19"/>
      <c r="G56" s="24" t="s">
        <v>2</v>
      </c>
      <c r="H56" s="24" t="s">
        <v>2</v>
      </c>
      <c r="I56" s="31"/>
      <c r="J56" s="31"/>
      <c r="K56" s="35"/>
    </row>
    <row r="57" spans="3:11" x14ac:dyDescent="0.35">
      <c r="C57" s="57"/>
      <c r="D57" s="54"/>
      <c r="E57" s="6"/>
      <c r="F57" s="19"/>
      <c r="G57" s="24"/>
      <c r="H57" s="24"/>
      <c r="I57" s="31"/>
      <c r="J57" s="31"/>
      <c r="K57" s="35"/>
    </row>
    <row r="58" spans="3:11" x14ac:dyDescent="0.35">
      <c r="C58" s="58" t="s">
        <v>8</v>
      </c>
      <c r="D58" s="54"/>
      <c r="E58" s="6"/>
      <c r="F58" s="19"/>
      <c r="G58" s="24" t="s">
        <v>2</v>
      </c>
      <c r="H58" s="24" t="s">
        <v>2</v>
      </c>
      <c r="I58" s="31"/>
      <c r="J58" s="31"/>
      <c r="K58" s="35"/>
    </row>
    <row r="59" spans="3:11" x14ac:dyDescent="0.35">
      <c r="C59" s="57"/>
      <c r="D59" s="54"/>
      <c r="E59" s="6"/>
      <c r="F59" s="19"/>
      <c r="G59" s="24"/>
      <c r="H59" s="24"/>
      <c r="I59" s="31"/>
      <c r="J59" s="31"/>
      <c r="K59" s="35"/>
    </row>
    <row r="60" spans="3:11" x14ac:dyDescent="0.35">
      <c r="C60" s="58" t="s">
        <v>9</v>
      </c>
      <c r="D60" s="54"/>
      <c r="E60" s="6"/>
      <c r="F60" s="19"/>
      <c r="G60" s="24" t="s">
        <v>2</v>
      </c>
      <c r="H60" s="24" t="s">
        <v>2</v>
      </c>
      <c r="I60" s="31"/>
      <c r="J60" s="31"/>
      <c r="K60" s="35"/>
    </row>
    <row r="61" spans="3:11" x14ac:dyDescent="0.35">
      <c r="C61" s="57"/>
      <c r="D61" s="54"/>
      <c r="E61" s="6"/>
      <c r="F61" s="19"/>
      <c r="G61" s="24"/>
      <c r="H61" s="24"/>
      <c r="I61" s="31"/>
      <c r="J61" s="31"/>
      <c r="K61" s="35"/>
    </row>
    <row r="62" spans="3:11" x14ac:dyDescent="0.35">
      <c r="C62" s="58" t="s">
        <v>10</v>
      </c>
      <c r="D62" s="54"/>
      <c r="E62" s="6"/>
      <c r="F62" s="19"/>
      <c r="G62" s="24" t="s">
        <v>2</v>
      </c>
      <c r="H62" s="24" t="s">
        <v>2</v>
      </c>
      <c r="I62" s="31"/>
      <c r="J62" s="31"/>
      <c r="K62" s="35"/>
    </row>
    <row r="63" spans="3:11" x14ac:dyDescent="0.35">
      <c r="C63" s="57"/>
      <c r="D63" s="54"/>
      <c r="E63" s="6"/>
      <c r="F63" s="19"/>
      <c r="G63" s="24"/>
      <c r="H63" s="24"/>
      <c r="I63" s="31"/>
      <c r="J63" s="31"/>
      <c r="K63" s="35"/>
    </row>
    <row r="64" spans="3:11" x14ac:dyDescent="0.35">
      <c r="C64" s="58" t="s">
        <v>11</v>
      </c>
      <c r="D64" s="54"/>
      <c r="E64" s="6"/>
      <c r="F64" s="19"/>
      <c r="G64" s="24" t="s">
        <v>2</v>
      </c>
      <c r="H64" s="24" t="s">
        <v>2</v>
      </c>
      <c r="I64" s="31"/>
      <c r="J64" s="31"/>
      <c r="K64" s="35"/>
    </row>
    <row r="65" spans="1:11" x14ac:dyDescent="0.35">
      <c r="C65" s="57"/>
      <c r="D65" s="54"/>
      <c r="E65" s="6"/>
      <c r="F65" s="19"/>
      <c r="G65" s="24"/>
      <c r="H65" s="24"/>
      <c r="I65" s="31"/>
      <c r="J65" s="31"/>
      <c r="K65" s="35"/>
    </row>
    <row r="66" spans="1:11" x14ac:dyDescent="0.35">
      <c r="A66" s="10"/>
      <c r="B66" s="28"/>
      <c r="C66" s="58" t="s">
        <v>13</v>
      </c>
      <c r="D66" s="54"/>
      <c r="E66" s="6"/>
      <c r="F66" s="19"/>
      <c r="G66" s="24"/>
      <c r="H66" s="24"/>
      <c r="I66" s="31"/>
      <c r="J66" s="31"/>
      <c r="K66" s="35"/>
    </row>
    <row r="67" spans="1:11" x14ac:dyDescent="0.35">
      <c r="A67" s="28"/>
      <c r="B67" s="28"/>
      <c r="C67" s="58" t="s">
        <v>14</v>
      </c>
      <c r="D67" s="54"/>
      <c r="E67" s="6"/>
      <c r="F67" s="19"/>
      <c r="G67" s="24" t="s">
        <v>2</v>
      </c>
      <c r="H67" s="24" t="s">
        <v>2</v>
      </c>
      <c r="I67" s="31"/>
      <c r="J67" s="31"/>
      <c r="K67" s="35"/>
    </row>
    <row r="68" spans="1:11" x14ac:dyDescent="0.35">
      <c r="A68" s="28"/>
      <c r="B68" s="28"/>
      <c r="C68" s="58"/>
      <c r="D68" s="54"/>
      <c r="E68" s="6"/>
      <c r="F68" s="19"/>
      <c r="G68" s="24"/>
      <c r="H68" s="24"/>
      <c r="I68" s="31"/>
      <c r="J68" s="31"/>
      <c r="K68" s="35"/>
    </row>
    <row r="69" spans="1:11" x14ac:dyDescent="0.35">
      <c r="A69" s="28"/>
      <c r="B69" s="28"/>
      <c r="C69" s="58" t="s">
        <v>15</v>
      </c>
      <c r="D69" s="54"/>
      <c r="E69" s="6"/>
      <c r="F69" s="19"/>
      <c r="G69" s="24" t="s">
        <v>2</v>
      </c>
      <c r="H69" s="24" t="s">
        <v>2</v>
      </c>
      <c r="I69" s="31"/>
      <c r="J69" s="31"/>
      <c r="K69" s="35"/>
    </row>
    <row r="70" spans="1:11" x14ac:dyDescent="0.35">
      <c r="A70" s="28"/>
      <c r="B70" s="28"/>
      <c r="C70" s="58"/>
      <c r="D70" s="54"/>
      <c r="E70" s="6"/>
      <c r="F70" s="19"/>
      <c r="G70" s="24"/>
      <c r="H70" s="24"/>
      <c r="I70" s="31"/>
      <c r="J70" s="31"/>
      <c r="K70" s="35"/>
    </row>
    <row r="71" spans="1:11" x14ac:dyDescent="0.35">
      <c r="C71" s="59" t="s">
        <v>16</v>
      </c>
      <c r="D71" s="54"/>
      <c r="E71" s="6"/>
      <c r="F71" s="19"/>
      <c r="G71" s="24"/>
      <c r="H71" s="24"/>
      <c r="I71" s="31"/>
      <c r="J71" s="31"/>
      <c r="K71" s="35"/>
    </row>
    <row r="72" spans="1:11" x14ac:dyDescent="0.35">
      <c r="B72" s="8" t="s">
        <v>202</v>
      </c>
      <c r="C72" s="60" t="s">
        <v>203</v>
      </c>
      <c r="D72" s="54" t="s">
        <v>204</v>
      </c>
      <c r="E72" s="6" t="s">
        <v>205</v>
      </c>
      <c r="F72" s="19">
        <v>300000</v>
      </c>
      <c r="G72" s="24">
        <v>297.86</v>
      </c>
      <c r="H72" s="24">
        <v>0.05</v>
      </c>
      <c r="I72" s="31">
        <v>5.3459000000000003</v>
      </c>
      <c r="J72" s="31"/>
      <c r="K72" s="35"/>
    </row>
    <row r="73" spans="1:11" x14ac:dyDescent="0.35">
      <c r="C73" s="58" t="s">
        <v>194</v>
      </c>
      <c r="D73" s="54"/>
      <c r="E73" s="6"/>
      <c r="F73" s="19"/>
      <c r="G73" s="25">
        <v>297.86</v>
      </c>
      <c r="H73" s="25">
        <v>0.05</v>
      </c>
      <c r="I73" s="31"/>
      <c r="J73" s="31"/>
      <c r="K73" s="35"/>
    </row>
    <row r="74" spans="1:11" x14ac:dyDescent="0.35">
      <c r="C74" s="57"/>
      <c r="D74" s="54"/>
      <c r="E74" s="6"/>
      <c r="F74" s="19"/>
      <c r="G74" s="24"/>
      <c r="H74" s="24"/>
      <c r="I74" s="31"/>
      <c r="J74" s="31"/>
      <c r="K74" s="35"/>
    </row>
    <row r="75" spans="1:11" x14ac:dyDescent="0.35">
      <c r="C75" s="58" t="s">
        <v>17</v>
      </c>
      <c r="D75" s="54"/>
      <c r="E75" s="6"/>
      <c r="F75" s="19"/>
      <c r="G75" s="24" t="s">
        <v>2</v>
      </c>
      <c r="H75" s="24" t="s">
        <v>2</v>
      </c>
      <c r="I75" s="31"/>
      <c r="J75" s="31"/>
      <c r="K75" s="35"/>
    </row>
    <row r="76" spans="1:11" x14ac:dyDescent="0.35">
      <c r="C76" s="57"/>
      <c r="D76" s="54"/>
      <c r="E76" s="6"/>
      <c r="F76" s="19"/>
      <c r="G76" s="24"/>
      <c r="H76" s="24"/>
      <c r="I76" s="31"/>
      <c r="J76" s="31"/>
      <c r="K76" s="35"/>
    </row>
    <row r="77" spans="1:11" x14ac:dyDescent="0.35">
      <c r="C77" s="58" t="s">
        <v>18</v>
      </c>
      <c r="D77" s="54"/>
      <c r="E77" s="6"/>
      <c r="F77" s="19"/>
      <c r="G77" s="24" t="s">
        <v>2</v>
      </c>
      <c r="H77" s="24" t="s">
        <v>2</v>
      </c>
      <c r="I77" s="31"/>
      <c r="J77" s="31"/>
      <c r="K77" s="35"/>
    </row>
    <row r="78" spans="1:11" x14ac:dyDescent="0.35">
      <c r="C78" s="57"/>
      <c r="D78" s="54"/>
      <c r="E78" s="6"/>
      <c r="F78" s="19"/>
      <c r="G78" s="24"/>
      <c r="H78" s="24"/>
      <c r="I78" s="31"/>
      <c r="J78" s="31"/>
      <c r="K78" s="35"/>
    </row>
    <row r="79" spans="1:11" x14ac:dyDescent="0.35">
      <c r="A79" s="10"/>
      <c r="B79" s="28"/>
      <c r="C79" s="58" t="s">
        <v>19</v>
      </c>
      <c r="D79" s="54"/>
      <c r="E79" s="6"/>
      <c r="F79" s="19"/>
      <c r="G79" s="24"/>
      <c r="H79" s="24"/>
      <c r="I79" s="31"/>
      <c r="J79" s="31"/>
      <c r="K79" s="35"/>
    </row>
    <row r="80" spans="1:11" x14ac:dyDescent="0.35">
      <c r="A80" s="28"/>
      <c r="B80" s="28"/>
      <c r="C80" s="58" t="s">
        <v>20</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A82" s="28"/>
      <c r="B82" s="28"/>
      <c r="C82" s="58" t="s">
        <v>21</v>
      </c>
      <c r="D82" s="54"/>
      <c r="E82" s="6"/>
      <c r="F82" s="19"/>
      <c r="G82" s="24" t="s">
        <v>2</v>
      </c>
      <c r="H82" s="24" t="s">
        <v>2</v>
      </c>
      <c r="I82" s="31"/>
      <c r="J82" s="31"/>
      <c r="K82" s="35"/>
    </row>
    <row r="83" spans="1:54" x14ac:dyDescent="0.35">
      <c r="A83" s="28"/>
      <c r="B83" s="28"/>
      <c r="C83" s="58"/>
      <c r="D83" s="54"/>
      <c r="E83" s="6"/>
      <c r="F83" s="19"/>
      <c r="G83" s="24"/>
      <c r="H83" s="24"/>
      <c r="I83" s="31"/>
      <c r="J83" s="31"/>
      <c r="K83" s="35"/>
    </row>
    <row r="84" spans="1:54" x14ac:dyDescent="0.35">
      <c r="A84" s="28"/>
      <c r="B84" s="28"/>
      <c r="C84" s="58" t="s">
        <v>22</v>
      </c>
      <c r="D84" s="54"/>
      <c r="E84" s="6"/>
      <c r="F84" s="19"/>
      <c r="G84" s="24" t="s">
        <v>2</v>
      </c>
      <c r="H84" s="24" t="s">
        <v>2</v>
      </c>
      <c r="I84" s="31"/>
      <c r="J84" s="31"/>
      <c r="K84" s="35"/>
    </row>
    <row r="85" spans="1:54" x14ac:dyDescent="0.35">
      <c r="A85" s="28"/>
      <c r="B85" s="28"/>
      <c r="C85" s="58"/>
      <c r="D85" s="54"/>
      <c r="E85" s="6"/>
      <c r="F85" s="19"/>
      <c r="G85" s="24"/>
      <c r="H85" s="24"/>
      <c r="I85" s="31"/>
      <c r="J85" s="31"/>
      <c r="K85" s="35"/>
    </row>
    <row r="86" spans="1:54" x14ac:dyDescent="0.35">
      <c r="A86" s="28"/>
      <c r="B86" s="28"/>
      <c r="C86" s="58" t="s">
        <v>23</v>
      </c>
      <c r="D86" s="54"/>
      <c r="E86" s="6"/>
      <c r="F86" s="19"/>
      <c r="G86" s="24" t="s">
        <v>2</v>
      </c>
      <c r="H86" s="24" t="s">
        <v>2</v>
      </c>
      <c r="I86" s="31"/>
      <c r="J86" s="31"/>
      <c r="K86" s="35"/>
    </row>
    <row r="87" spans="1:54" x14ac:dyDescent="0.35">
      <c r="A87" s="28"/>
      <c r="B87" s="28"/>
      <c r="C87" s="58"/>
      <c r="D87" s="54"/>
      <c r="E87" s="6"/>
      <c r="F87" s="19"/>
      <c r="G87" s="24"/>
      <c r="H87" s="24"/>
      <c r="I87" s="31"/>
      <c r="J87" s="31"/>
      <c r="K87" s="35"/>
    </row>
    <row r="88" spans="1:54" x14ac:dyDescent="0.35">
      <c r="C88" s="59" t="s">
        <v>24</v>
      </c>
      <c r="D88" s="54"/>
      <c r="E88" s="6"/>
      <c r="F88" s="19"/>
      <c r="G88" s="24"/>
      <c r="H88" s="24"/>
      <c r="I88" s="31"/>
      <c r="J88" s="31"/>
      <c r="K88" s="35"/>
    </row>
    <row r="89" spans="1:54" x14ac:dyDescent="0.35">
      <c r="B89" s="8" t="s">
        <v>206</v>
      </c>
      <c r="C89" s="60" t="s">
        <v>207</v>
      </c>
      <c r="D89" s="54"/>
      <c r="E89" s="6"/>
      <c r="F89" s="19"/>
      <c r="G89" s="24">
        <v>37701.050000000003</v>
      </c>
      <c r="H89" s="24">
        <v>6.42</v>
      </c>
      <c r="I89" s="31"/>
      <c r="J89" s="31"/>
      <c r="K89" s="35"/>
    </row>
    <row r="90" spans="1:54" x14ac:dyDescent="0.35">
      <c r="C90" s="58" t="s">
        <v>194</v>
      </c>
      <c r="D90" s="54"/>
      <c r="E90" s="6"/>
      <c r="F90" s="19"/>
      <c r="G90" s="25">
        <v>37701.050000000003</v>
      </c>
      <c r="H90" s="25">
        <v>6.42</v>
      </c>
      <c r="I90" s="31"/>
      <c r="J90" s="31"/>
      <c r="K90" s="35"/>
    </row>
    <row r="91" spans="1:54" x14ac:dyDescent="0.35">
      <c r="C91" s="57"/>
      <c r="D91" s="54"/>
      <c r="E91" s="6"/>
      <c r="F91" s="19"/>
      <c r="G91" s="24"/>
      <c r="H91" s="24"/>
      <c r="I91" s="31"/>
      <c r="J91" s="31"/>
      <c r="K91" s="35"/>
    </row>
    <row r="92" spans="1:54" x14ac:dyDescent="0.35">
      <c r="A92" s="10"/>
      <c r="B92" s="28"/>
      <c r="C92" s="58" t="s">
        <v>25</v>
      </c>
      <c r="D92" s="54"/>
      <c r="E92" s="6"/>
      <c r="F92" s="19"/>
      <c r="G92" s="24"/>
      <c r="H92" s="24"/>
      <c r="I92" s="31"/>
      <c r="J92" s="31"/>
      <c r="K92" s="35"/>
    </row>
    <row r="93" spans="1:54" s="2" customFormat="1" ht="13.5" x14ac:dyDescent="0.35">
      <c r="A93" s="28"/>
      <c r="B93" s="28"/>
      <c r="C93" s="57" t="s">
        <v>4703</v>
      </c>
      <c r="D93" s="54"/>
      <c r="E93" s="6"/>
      <c r="F93" s="19"/>
      <c r="G93" s="24" t="s">
        <v>2</v>
      </c>
      <c r="H93" s="24" t="s">
        <v>2</v>
      </c>
      <c r="I93" s="31"/>
      <c r="J93" s="31"/>
      <c r="K93" s="35"/>
      <c r="L93" s="3"/>
      <c r="AI93" s="3"/>
      <c r="AV93" s="3"/>
      <c r="AX93" s="3"/>
      <c r="BB93" s="3"/>
    </row>
    <row r="94" spans="1:54" x14ac:dyDescent="0.35">
      <c r="B94" s="8"/>
      <c r="C94" s="60" t="s">
        <v>208</v>
      </c>
      <c r="D94" s="54"/>
      <c r="E94" s="6"/>
      <c r="F94" s="19"/>
      <c r="G94" s="24">
        <v>-11785.75</v>
      </c>
      <c r="H94" s="24">
        <v>-1.9899999999999998</v>
      </c>
      <c r="I94" s="31"/>
      <c r="J94" s="31"/>
      <c r="K94" s="35"/>
    </row>
    <row r="95" spans="1:54" x14ac:dyDescent="0.35">
      <c r="C95" s="58" t="s">
        <v>194</v>
      </c>
      <c r="D95" s="54"/>
      <c r="E95" s="6"/>
      <c r="F95" s="19"/>
      <c r="G95" s="25">
        <v>-11785.75</v>
      </c>
      <c r="H95" s="25">
        <v>-1.9899999999999998</v>
      </c>
      <c r="I95" s="31"/>
      <c r="J95" s="31"/>
      <c r="K95" s="35"/>
    </row>
    <row r="96" spans="1:54" x14ac:dyDescent="0.35">
      <c r="C96" s="57"/>
      <c r="D96" s="54"/>
      <c r="E96" s="6"/>
      <c r="F96" s="19"/>
      <c r="G96" s="24"/>
      <c r="H96" s="24"/>
      <c r="I96" s="31"/>
      <c r="J96" s="31"/>
      <c r="K96" s="35"/>
    </row>
    <row r="97" spans="3:11" x14ac:dyDescent="0.35">
      <c r="C97" s="61" t="s">
        <v>209</v>
      </c>
      <c r="D97" s="55"/>
      <c r="E97" s="5"/>
      <c r="F97" s="20"/>
      <c r="G97" s="26">
        <v>586999.99</v>
      </c>
      <c r="H97" s="26">
        <v>100</v>
      </c>
      <c r="I97" s="32"/>
      <c r="J97" s="32"/>
      <c r="K97" s="36"/>
    </row>
    <row r="100" spans="3:11" x14ac:dyDescent="0.35">
      <c r="C100" s="1" t="s">
        <v>210</v>
      </c>
    </row>
    <row r="101" spans="3:11" x14ac:dyDescent="0.35">
      <c r="C101" s="37" t="s">
        <v>211</v>
      </c>
      <c r="D101" s="37"/>
      <c r="E101" s="37"/>
      <c r="F101" s="37"/>
      <c r="G101" s="37"/>
      <c r="H101" s="37"/>
      <c r="I101" s="37"/>
      <c r="J101" s="37"/>
      <c r="K101" s="37"/>
    </row>
    <row r="102" spans="3:11" x14ac:dyDescent="0.35">
      <c r="C102" s="2" t="s">
        <v>212</v>
      </c>
    </row>
    <row r="103" spans="3:11" x14ac:dyDescent="0.35">
      <c r="C103" s="2" t="s">
        <v>213</v>
      </c>
    </row>
    <row r="104" spans="3:11" ht="30" customHeight="1" x14ac:dyDescent="0.35">
      <c r="C104" s="218" t="s">
        <v>214</v>
      </c>
      <c r="D104" s="219"/>
      <c r="E104" s="219"/>
      <c r="F104" s="219"/>
      <c r="G104" s="219"/>
      <c r="H104" s="219"/>
      <c r="I104" s="219"/>
      <c r="J104" s="219"/>
      <c r="K104" s="219"/>
    </row>
    <row r="105" spans="3:11" x14ac:dyDescent="0.35">
      <c r="C105" s="2" t="s">
        <v>215</v>
      </c>
    </row>
    <row r="106" spans="3:11" x14ac:dyDescent="0.35">
      <c r="C106" s="2" t="s">
        <v>4742</v>
      </c>
    </row>
    <row r="108" spans="3:11" x14ac:dyDescent="0.35">
      <c r="C108" s="2" t="s">
        <v>4813</v>
      </c>
      <c r="E108" s="2" t="s">
        <v>2</v>
      </c>
    </row>
    <row r="110" spans="3:11" x14ac:dyDescent="0.35">
      <c r="C110" s="2" t="s">
        <v>4814</v>
      </c>
      <c r="E110" s="2" t="s">
        <v>2</v>
      </c>
    </row>
    <row r="112" spans="3:11" x14ac:dyDescent="0.35">
      <c r="C112" s="2" t="s">
        <v>4918</v>
      </c>
    </row>
    <row r="114" spans="1:256" x14ac:dyDescent="0.35">
      <c r="C114" s="2" t="s">
        <v>4919</v>
      </c>
    </row>
    <row r="115" spans="1:256" s="79" customFormat="1" ht="35.25" customHeight="1" x14ac:dyDescent="0.35">
      <c r="A115" s="75"/>
      <c r="B115" s="75"/>
      <c r="C115" s="80" t="s">
        <v>4820</v>
      </c>
      <c r="D115" s="84" t="s">
        <v>4821</v>
      </c>
      <c r="E115" s="84" t="s">
        <v>4822</v>
      </c>
      <c r="F115" s="76"/>
      <c r="G115" s="77"/>
      <c r="H115" s="77"/>
      <c r="I115" s="77"/>
      <c r="J115" s="77"/>
      <c r="K115" s="78"/>
      <c r="L115" s="78"/>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8"/>
      <c r="AJ115" s="75"/>
      <c r="AK115" s="75"/>
      <c r="AL115" s="75"/>
      <c r="AM115" s="75"/>
      <c r="AN115" s="75"/>
      <c r="AO115" s="75"/>
      <c r="AP115" s="75"/>
      <c r="AQ115" s="75"/>
      <c r="AR115" s="75"/>
      <c r="AS115" s="75"/>
      <c r="AT115" s="75"/>
      <c r="AU115" s="75"/>
      <c r="AV115" s="78"/>
      <c r="AW115" s="75"/>
      <c r="AX115" s="78"/>
      <c r="AY115" s="75"/>
      <c r="AZ115" s="75"/>
      <c r="BA115" s="75"/>
      <c r="BB115" s="78"/>
      <c r="BC115" s="75"/>
      <c r="BD115" s="75"/>
      <c r="BE115" s="75"/>
      <c r="BF115" s="75"/>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75"/>
      <c r="CF115" s="75"/>
      <c r="CG115" s="75"/>
      <c r="CH115" s="75"/>
      <c r="CI115" s="75"/>
      <c r="CJ115" s="75"/>
      <c r="CK115" s="75"/>
      <c r="CL115" s="75"/>
      <c r="CM115" s="75"/>
      <c r="CN115" s="75"/>
      <c r="CO115" s="75"/>
      <c r="CP115" s="75"/>
      <c r="CQ115" s="75"/>
      <c r="CR115" s="75"/>
      <c r="CS115" s="75"/>
      <c r="CT115" s="75"/>
      <c r="CU115" s="75"/>
      <c r="CV115" s="75"/>
      <c r="CW115" s="75"/>
      <c r="CX115" s="75"/>
      <c r="CY115" s="75"/>
      <c r="CZ115" s="75"/>
      <c r="DA115" s="75"/>
      <c r="DB115" s="75"/>
      <c r="DC115" s="75"/>
      <c r="DD115" s="75"/>
      <c r="DE115" s="75"/>
      <c r="DF115" s="75"/>
      <c r="DG115" s="75"/>
      <c r="DH115" s="75"/>
      <c r="DI115" s="75"/>
      <c r="DJ115" s="75"/>
      <c r="DK115" s="75"/>
      <c r="DL115" s="75"/>
      <c r="DM115" s="75"/>
      <c r="DN115" s="75"/>
      <c r="DO115" s="75"/>
      <c r="DP115" s="75"/>
      <c r="DQ115" s="75"/>
      <c r="DR115" s="75"/>
      <c r="DS115" s="75"/>
      <c r="DT115" s="75"/>
      <c r="DU115" s="75"/>
      <c r="DV115" s="75"/>
      <c r="DW115" s="75"/>
      <c r="DX115" s="75"/>
      <c r="DY115" s="75"/>
      <c r="DZ115" s="75"/>
      <c r="EA115" s="75"/>
      <c r="EB115" s="75"/>
      <c r="EC115" s="75"/>
      <c r="ED115" s="75"/>
      <c r="EE115" s="75"/>
      <c r="EF115" s="75"/>
      <c r="EG115" s="75"/>
      <c r="EH115" s="75"/>
      <c r="EI115" s="75"/>
      <c r="EJ115" s="75"/>
      <c r="EK115" s="75"/>
      <c r="EL115" s="75"/>
      <c r="EM115" s="75"/>
      <c r="EN115" s="75"/>
      <c r="EO115" s="75"/>
      <c r="EP115" s="75"/>
      <c r="EQ115" s="75"/>
      <c r="ER115" s="75"/>
      <c r="ES115" s="75"/>
      <c r="ET115" s="75"/>
      <c r="EU115" s="75"/>
      <c r="EV115" s="75"/>
      <c r="EW115" s="75"/>
      <c r="EX115" s="75"/>
      <c r="EY115" s="75"/>
      <c r="EZ115" s="75"/>
      <c r="FA115" s="75"/>
      <c r="FB115" s="75"/>
      <c r="FC115" s="75"/>
      <c r="FD115" s="75"/>
      <c r="FE115" s="75"/>
      <c r="FF115" s="75"/>
      <c r="FG115" s="75"/>
      <c r="FH115" s="75"/>
      <c r="FI115" s="75"/>
      <c r="FJ115" s="75"/>
      <c r="FK115" s="75"/>
      <c r="FL115" s="75"/>
      <c r="FM115" s="75"/>
      <c r="FN115" s="75"/>
      <c r="FO115" s="75"/>
      <c r="FP115" s="75"/>
      <c r="FQ115" s="75"/>
      <c r="FR115" s="75"/>
      <c r="FS115" s="75"/>
      <c r="FT115" s="75"/>
      <c r="FU115" s="75"/>
      <c r="FV115" s="75"/>
      <c r="FW115" s="75"/>
      <c r="FX115" s="75"/>
      <c r="FY115" s="75"/>
      <c r="FZ115" s="75"/>
      <c r="GA115" s="75"/>
      <c r="GB115" s="75"/>
      <c r="GC115" s="75"/>
      <c r="GD115" s="75"/>
      <c r="GE115" s="75"/>
      <c r="GF115" s="75"/>
      <c r="GG115" s="75"/>
      <c r="GH115" s="75"/>
      <c r="GI115" s="75"/>
      <c r="GJ115" s="75"/>
      <c r="GK115" s="75"/>
      <c r="GL115" s="75"/>
      <c r="GM115" s="75"/>
      <c r="GN115" s="75"/>
      <c r="GO115" s="75"/>
      <c r="GP115" s="75"/>
      <c r="GQ115" s="75"/>
      <c r="GR115" s="75"/>
      <c r="GS115" s="75"/>
      <c r="GT115" s="75"/>
      <c r="GU115" s="75"/>
      <c r="GV115" s="75"/>
      <c r="GW115" s="75"/>
      <c r="GX115" s="75"/>
      <c r="GY115" s="75"/>
      <c r="GZ115" s="75"/>
      <c r="HA115" s="75"/>
      <c r="HB115" s="75"/>
      <c r="HC115" s="75"/>
      <c r="HD115" s="75"/>
      <c r="HE115" s="75"/>
      <c r="HF115" s="75"/>
      <c r="HG115" s="75"/>
      <c r="HH115" s="75"/>
      <c r="HI115" s="75"/>
      <c r="HJ115" s="75"/>
      <c r="HK115" s="75"/>
      <c r="HL115" s="75"/>
      <c r="HM115" s="75"/>
      <c r="HN115" s="75"/>
      <c r="HO115" s="75"/>
      <c r="HP115" s="75"/>
      <c r="HQ115" s="75"/>
      <c r="HR115" s="75"/>
      <c r="HS115" s="75"/>
      <c r="HT115" s="75"/>
      <c r="HU115" s="75"/>
      <c r="HV115" s="75"/>
      <c r="HW115" s="75"/>
      <c r="HX115" s="75"/>
      <c r="HY115" s="75"/>
      <c r="HZ115" s="75"/>
      <c r="IA115" s="75"/>
      <c r="IB115" s="75"/>
      <c r="IC115" s="75"/>
      <c r="ID115" s="75"/>
      <c r="IE115" s="75"/>
      <c r="IF115" s="75"/>
      <c r="IG115" s="75"/>
      <c r="IH115" s="75"/>
      <c r="II115" s="75"/>
      <c r="IJ115" s="75"/>
      <c r="IK115" s="75"/>
      <c r="IL115" s="75"/>
      <c r="IM115" s="75"/>
      <c r="IN115" s="75"/>
      <c r="IO115" s="75"/>
      <c r="IP115" s="75"/>
      <c r="IQ115" s="75"/>
      <c r="IR115" s="75"/>
      <c r="IS115" s="75"/>
      <c r="IT115" s="75"/>
      <c r="IU115" s="75"/>
      <c r="IV115" s="75"/>
    </row>
    <row r="116" spans="1:256" s="79" customFormat="1" x14ac:dyDescent="0.35">
      <c r="A116" s="75"/>
      <c r="B116" s="75"/>
      <c r="C116" s="82" t="s">
        <v>4823</v>
      </c>
      <c r="D116" s="85">
        <v>332.19729999999998</v>
      </c>
      <c r="E116" s="85">
        <v>318.6943</v>
      </c>
      <c r="F116" s="76"/>
      <c r="G116" s="77"/>
      <c r="H116" s="77"/>
      <c r="I116" s="77"/>
      <c r="J116" s="77"/>
      <c r="K116" s="78"/>
      <c r="L116" s="78"/>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8"/>
      <c r="AJ116" s="75"/>
      <c r="AK116" s="75"/>
      <c r="AL116" s="75"/>
      <c r="AM116" s="75"/>
      <c r="AN116" s="75"/>
      <c r="AO116" s="75"/>
      <c r="AP116" s="75"/>
      <c r="AQ116" s="75"/>
      <c r="AR116" s="75"/>
      <c r="AS116" s="75"/>
      <c r="AT116" s="75"/>
      <c r="AU116" s="75"/>
      <c r="AV116" s="78"/>
      <c r="AW116" s="75"/>
      <c r="AX116" s="78"/>
      <c r="AY116" s="75"/>
      <c r="AZ116" s="75"/>
      <c r="BA116" s="75"/>
      <c r="BB116" s="78"/>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c r="CP116" s="75"/>
      <c r="CQ116" s="75"/>
      <c r="CR116" s="75"/>
      <c r="CS116" s="75"/>
      <c r="CT116" s="75"/>
      <c r="CU116" s="75"/>
      <c r="CV116" s="75"/>
      <c r="CW116" s="75"/>
      <c r="CX116" s="75"/>
      <c r="CY116" s="75"/>
      <c r="CZ116" s="75"/>
      <c r="DA116" s="75"/>
      <c r="DB116" s="75"/>
      <c r="DC116" s="75"/>
      <c r="DD116" s="75"/>
      <c r="DE116" s="75"/>
      <c r="DF116" s="75"/>
      <c r="DG116" s="75"/>
      <c r="DH116" s="75"/>
      <c r="DI116" s="75"/>
      <c r="DJ116" s="75"/>
      <c r="DK116" s="75"/>
      <c r="DL116" s="75"/>
      <c r="DM116" s="75"/>
      <c r="DN116" s="75"/>
      <c r="DO116" s="75"/>
      <c r="DP116" s="75"/>
      <c r="DQ116" s="75"/>
      <c r="DR116" s="75"/>
      <c r="DS116" s="75"/>
      <c r="DT116" s="75"/>
      <c r="DU116" s="75"/>
      <c r="DV116" s="75"/>
      <c r="DW116" s="75"/>
      <c r="DX116" s="75"/>
      <c r="DY116" s="75"/>
      <c r="DZ116" s="75"/>
      <c r="EA116" s="75"/>
      <c r="EB116" s="75"/>
      <c r="EC116" s="75"/>
      <c r="ED116" s="75"/>
      <c r="EE116" s="75"/>
      <c r="EF116" s="75"/>
      <c r="EG116" s="75"/>
      <c r="EH116" s="75"/>
      <c r="EI116" s="75"/>
      <c r="EJ116" s="75"/>
      <c r="EK116" s="75"/>
      <c r="EL116" s="75"/>
      <c r="EM116" s="75"/>
      <c r="EN116" s="75"/>
      <c r="EO116" s="75"/>
      <c r="EP116" s="75"/>
      <c r="EQ116" s="75"/>
      <c r="ER116" s="75"/>
      <c r="ES116" s="75"/>
      <c r="ET116" s="75"/>
      <c r="EU116" s="75"/>
      <c r="EV116" s="75"/>
      <c r="EW116" s="75"/>
      <c r="EX116" s="75"/>
      <c r="EY116" s="75"/>
      <c r="EZ116" s="75"/>
      <c r="FA116" s="75"/>
      <c r="FB116" s="75"/>
      <c r="FC116" s="75"/>
      <c r="FD116" s="75"/>
      <c r="FE116" s="75"/>
      <c r="FF116" s="75"/>
      <c r="FG116" s="75"/>
      <c r="FH116" s="75"/>
      <c r="FI116" s="75"/>
      <c r="FJ116" s="75"/>
      <c r="FK116" s="75"/>
      <c r="FL116" s="75"/>
      <c r="FM116" s="75"/>
      <c r="FN116" s="75"/>
      <c r="FO116" s="75"/>
      <c r="FP116" s="75"/>
      <c r="FQ116" s="75"/>
      <c r="FR116" s="75"/>
      <c r="FS116" s="75"/>
      <c r="FT116" s="75"/>
      <c r="FU116" s="75"/>
      <c r="FV116" s="75"/>
      <c r="FW116" s="75"/>
      <c r="FX116" s="75"/>
      <c r="FY116" s="75"/>
      <c r="FZ116" s="75"/>
      <c r="GA116" s="75"/>
      <c r="GB116" s="75"/>
      <c r="GC116" s="75"/>
      <c r="GD116" s="75"/>
      <c r="GE116" s="75"/>
      <c r="GF116" s="75"/>
      <c r="GG116" s="75"/>
      <c r="GH116" s="75"/>
      <c r="GI116" s="75"/>
      <c r="GJ116" s="75"/>
      <c r="GK116" s="75"/>
      <c r="GL116" s="75"/>
      <c r="GM116" s="75"/>
      <c r="GN116" s="75"/>
      <c r="GO116" s="75"/>
      <c r="GP116" s="75"/>
      <c r="GQ116" s="75"/>
      <c r="GR116" s="75"/>
      <c r="GS116" s="75"/>
      <c r="GT116" s="75"/>
      <c r="GU116" s="75"/>
      <c r="GV116" s="75"/>
      <c r="GW116" s="75"/>
      <c r="GX116" s="75"/>
      <c r="GY116" s="75"/>
      <c r="GZ116" s="75"/>
      <c r="HA116" s="75"/>
      <c r="HB116" s="75"/>
      <c r="HC116" s="75"/>
      <c r="HD116" s="75"/>
      <c r="HE116" s="75"/>
      <c r="HF116" s="75"/>
      <c r="HG116" s="75"/>
      <c r="HH116" s="75"/>
      <c r="HI116" s="75"/>
      <c r="HJ116" s="75"/>
      <c r="HK116" s="75"/>
      <c r="HL116" s="75"/>
      <c r="HM116" s="75"/>
      <c r="HN116" s="75"/>
      <c r="HO116" s="75"/>
      <c r="HP116" s="75"/>
      <c r="HQ116" s="75"/>
      <c r="HR116" s="75"/>
      <c r="HS116" s="75"/>
      <c r="HT116" s="75"/>
      <c r="HU116" s="75"/>
      <c r="HV116" s="75"/>
      <c r="HW116" s="75"/>
      <c r="HX116" s="75"/>
      <c r="HY116" s="75"/>
      <c r="HZ116" s="75"/>
      <c r="IA116" s="75"/>
      <c r="IB116" s="75"/>
      <c r="IC116" s="75"/>
      <c r="ID116" s="75"/>
      <c r="IE116" s="75"/>
      <c r="IF116" s="75"/>
      <c r="IG116" s="75"/>
      <c r="IH116" s="75"/>
      <c r="II116" s="75"/>
      <c r="IJ116" s="75"/>
      <c r="IK116" s="75"/>
      <c r="IL116" s="75"/>
      <c r="IM116" s="75"/>
      <c r="IN116" s="75"/>
      <c r="IO116" s="75"/>
      <c r="IP116" s="75"/>
      <c r="IQ116" s="75"/>
      <c r="IR116" s="75"/>
      <c r="IS116" s="75"/>
      <c r="IT116" s="75"/>
      <c r="IU116" s="75"/>
      <c r="IV116" s="75"/>
    </row>
    <row r="117" spans="1:256" s="79" customFormat="1" x14ac:dyDescent="0.35">
      <c r="A117" s="75"/>
      <c r="B117" s="75"/>
      <c r="C117" s="82" t="s">
        <v>4824</v>
      </c>
      <c r="D117" s="85">
        <v>527.3415</v>
      </c>
      <c r="E117" s="85">
        <v>505.90620000000001</v>
      </c>
      <c r="F117" s="76"/>
      <c r="G117" s="77"/>
      <c r="H117" s="77"/>
      <c r="I117" s="77"/>
      <c r="J117" s="77"/>
      <c r="K117" s="78"/>
      <c r="L117" s="78"/>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8"/>
      <c r="AJ117" s="75"/>
      <c r="AK117" s="75"/>
      <c r="AL117" s="75"/>
      <c r="AM117" s="75"/>
      <c r="AN117" s="75"/>
      <c r="AO117" s="75"/>
      <c r="AP117" s="75"/>
      <c r="AQ117" s="75"/>
      <c r="AR117" s="75"/>
      <c r="AS117" s="75"/>
      <c r="AT117" s="75"/>
      <c r="AU117" s="75"/>
      <c r="AV117" s="78"/>
      <c r="AW117" s="75"/>
      <c r="AX117" s="78"/>
      <c r="AY117" s="75"/>
      <c r="AZ117" s="75"/>
      <c r="BA117" s="75"/>
      <c r="BB117" s="78"/>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c r="CP117" s="75"/>
      <c r="CQ117" s="75"/>
      <c r="CR117" s="75"/>
      <c r="CS117" s="75"/>
      <c r="CT117" s="75"/>
      <c r="CU117" s="75"/>
      <c r="CV117" s="75"/>
      <c r="CW117" s="75"/>
      <c r="CX117" s="75"/>
      <c r="CY117" s="75"/>
      <c r="CZ117" s="75"/>
      <c r="DA117" s="75"/>
      <c r="DB117" s="75"/>
      <c r="DC117" s="75"/>
      <c r="DD117" s="75"/>
      <c r="DE117" s="75"/>
      <c r="DF117" s="75"/>
      <c r="DG117" s="75"/>
      <c r="DH117" s="75"/>
      <c r="DI117" s="75"/>
      <c r="DJ117" s="75"/>
      <c r="DK117" s="75"/>
      <c r="DL117" s="75"/>
      <c r="DM117" s="75"/>
      <c r="DN117" s="75"/>
      <c r="DO117" s="75"/>
      <c r="DP117" s="75"/>
      <c r="DQ117" s="75"/>
      <c r="DR117" s="75"/>
      <c r="DS117" s="75"/>
      <c r="DT117" s="75"/>
      <c r="DU117" s="75"/>
      <c r="DV117" s="75"/>
      <c r="DW117" s="75"/>
      <c r="DX117" s="75"/>
      <c r="DY117" s="75"/>
      <c r="DZ117" s="75"/>
      <c r="EA117" s="75"/>
      <c r="EB117" s="75"/>
      <c r="EC117" s="75"/>
      <c r="ED117" s="75"/>
      <c r="EE117" s="75"/>
      <c r="EF117" s="75"/>
      <c r="EG117" s="75"/>
      <c r="EH117" s="75"/>
      <c r="EI117" s="75"/>
      <c r="EJ117" s="75"/>
      <c r="EK117" s="75"/>
      <c r="EL117" s="75"/>
      <c r="EM117" s="75"/>
      <c r="EN117" s="75"/>
      <c r="EO117" s="75"/>
      <c r="EP117" s="75"/>
      <c r="EQ117" s="75"/>
      <c r="ER117" s="75"/>
      <c r="ES117" s="75"/>
      <c r="ET117" s="75"/>
      <c r="EU117" s="75"/>
      <c r="EV117" s="75"/>
      <c r="EW117" s="75"/>
      <c r="EX117" s="75"/>
      <c r="EY117" s="75"/>
      <c r="EZ117" s="75"/>
      <c r="FA117" s="75"/>
      <c r="FB117" s="75"/>
      <c r="FC117" s="75"/>
      <c r="FD117" s="75"/>
      <c r="FE117" s="75"/>
      <c r="FF117" s="75"/>
      <c r="FG117" s="75"/>
      <c r="FH117" s="75"/>
      <c r="FI117" s="75"/>
      <c r="FJ117" s="75"/>
      <c r="FK117" s="75"/>
      <c r="FL117" s="75"/>
      <c r="FM117" s="75"/>
      <c r="FN117" s="75"/>
      <c r="FO117" s="75"/>
      <c r="FP117" s="75"/>
      <c r="FQ117" s="75"/>
      <c r="FR117" s="75"/>
      <c r="FS117" s="75"/>
      <c r="FT117" s="75"/>
      <c r="FU117" s="75"/>
      <c r="FV117" s="75"/>
      <c r="FW117" s="75"/>
      <c r="FX117" s="75"/>
      <c r="FY117" s="75"/>
      <c r="FZ117" s="75"/>
      <c r="GA117" s="75"/>
      <c r="GB117" s="75"/>
      <c r="GC117" s="75"/>
      <c r="GD117" s="75"/>
      <c r="GE117" s="75"/>
      <c r="GF117" s="75"/>
      <c r="GG117" s="75"/>
      <c r="GH117" s="75"/>
      <c r="GI117" s="75"/>
      <c r="GJ117" s="75"/>
      <c r="GK117" s="75"/>
      <c r="GL117" s="75"/>
      <c r="GM117" s="75"/>
      <c r="GN117" s="75"/>
      <c r="GO117" s="75"/>
      <c r="GP117" s="75"/>
      <c r="GQ117" s="75"/>
      <c r="GR117" s="75"/>
      <c r="GS117" s="75"/>
      <c r="GT117" s="75"/>
      <c r="GU117" s="75"/>
      <c r="GV117" s="75"/>
      <c r="GW117" s="75"/>
      <c r="GX117" s="75"/>
      <c r="GY117" s="75"/>
      <c r="GZ117" s="75"/>
      <c r="HA117" s="75"/>
      <c r="HB117" s="75"/>
      <c r="HC117" s="75"/>
      <c r="HD117" s="75"/>
      <c r="HE117" s="75"/>
      <c r="HF117" s="75"/>
      <c r="HG117" s="75"/>
      <c r="HH117" s="75"/>
      <c r="HI117" s="75"/>
      <c r="HJ117" s="75"/>
      <c r="HK117" s="75"/>
      <c r="HL117" s="75"/>
      <c r="HM117" s="75"/>
      <c r="HN117" s="75"/>
      <c r="HO117" s="75"/>
      <c r="HP117" s="75"/>
      <c r="HQ117" s="75"/>
      <c r="HR117" s="75"/>
      <c r="HS117" s="75"/>
      <c r="HT117" s="75"/>
      <c r="HU117" s="75"/>
      <c r="HV117" s="75"/>
      <c r="HW117" s="75"/>
      <c r="HX117" s="75"/>
      <c r="HY117" s="75"/>
      <c r="HZ117" s="75"/>
      <c r="IA117" s="75"/>
      <c r="IB117" s="75"/>
      <c r="IC117" s="75"/>
      <c r="ID117" s="75"/>
      <c r="IE117" s="75"/>
      <c r="IF117" s="75"/>
      <c r="IG117" s="75"/>
      <c r="IH117" s="75"/>
      <c r="II117" s="75"/>
      <c r="IJ117" s="75"/>
      <c r="IK117" s="75"/>
      <c r="IL117" s="75"/>
      <c r="IM117" s="75"/>
      <c r="IN117" s="75"/>
      <c r="IO117" s="75"/>
      <c r="IP117" s="75"/>
      <c r="IQ117" s="75"/>
      <c r="IR117" s="75"/>
      <c r="IS117" s="75"/>
      <c r="IT117" s="75"/>
      <c r="IU117" s="75"/>
      <c r="IV117" s="75"/>
    </row>
    <row r="118" spans="1:256" s="79" customFormat="1" x14ac:dyDescent="0.35">
      <c r="A118" s="75"/>
      <c r="B118" s="75"/>
      <c r="C118" s="82" t="s">
        <v>4825</v>
      </c>
      <c r="D118" s="85">
        <v>424.28870000000001</v>
      </c>
      <c r="E118" s="85">
        <v>407.36329999999998</v>
      </c>
      <c r="F118" s="76"/>
      <c r="G118" s="77"/>
      <c r="H118" s="77"/>
      <c r="I118" s="77"/>
      <c r="J118" s="77"/>
      <c r="K118" s="78"/>
      <c r="L118" s="78"/>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8"/>
      <c r="AJ118" s="75"/>
      <c r="AK118" s="75"/>
      <c r="AL118" s="75"/>
      <c r="AM118" s="75"/>
      <c r="AN118" s="75"/>
      <c r="AO118" s="75"/>
      <c r="AP118" s="75"/>
      <c r="AQ118" s="75"/>
      <c r="AR118" s="75"/>
      <c r="AS118" s="75"/>
      <c r="AT118" s="75"/>
      <c r="AU118" s="75"/>
      <c r="AV118" s="78"/>
      <c r="AW118" s="75"/>
      <c r="AX118" s="78"/>
      <c r="AY118" s="75"/>
      <c r="AZ118" s="75"/>
      <c r="BA118" s="75"/>
      <c r="BB118" s="78"/>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75"/>
      <c r="CF118" s="75"/>
      <c r="CG118" s="75"/>
      <c r="CH118" s="75"/>
      <c r="CI118" s="75"/>
      <c r="CJ118" s="75"/>
      <c r="CK118" s="75"/>
      <c r="CL118" s="75"/>
      <c r="CM118" s="75"/>
      <c r="CN118" s="75"/>
      <c r="CO118" s="75"/>
      <c r="CP118" s="75"/>
      <c r="CQ118" s="75"/>
      <c r="CR118" s="75"/>
      <c r="CS118" s="75"/>
      <c r="CT118" s="75"/>
      <c r="CU118" s="75"/>
      <c r="CV118" s="75"/>
      <c r="CW118" s="75"/>
      <c r="CX118" s="75"/>
      <c r="CY118" s="75"/>
      <c r="CZ118" s="75"/>
      <c r="DA118" s="75"/>
      <c r="DB118" s="75"/>
      <c r="DC118" s="75"/>
      <c r="DD118" s="75"/>
      <c r="DE118" s="75"/>
      <c r="DF118" s="75"/>
      <c r="DG118" s="75"/>
      <c r="DH118" s="75"/>
      <c r="DI118" s="75"/>
      <c r="DJ118" s="75"/>
      <c r="DK118" s="75"/>
      <c r="DL118" s="75"/>
      <c r="DM118" s="75"/>
      <c r="DN118" s="75"/>
      <c r="DO118" s="75"/>
      <c r="DP118" s="75"/>
      <c r="DQ118" s="75"/>
      <c r="DR118" s="75"/>
      <c r="DS118" s="75"/>
      <c r="DT118" s="75"/>
      <c r="DU118" s="75"/>
      <c r="DV118" s="75"/>
      <c r="DW118" s="75"/>
      <c r="DX118" s="75"/>
      <c r="DY118" s="75"/>
      <c r="DZ118" s="75"/>
      <c r="EA118" s="75"/>
      <c r="EB118" s="75"/>
      <c r="EC118" s="75"/>
      <c r="ED118" s="75"/>
      <c r="EE118" s="75"/>
      <c r="EF118" s="75"/>
      <c r="EG118" s="75"/>
      <c r="EH118" s="75"/>
      <c r="EI118" s="75"/>
      <c r="EJ118" s="75"/>
      <c r="EK118" s="75"/>
      <c r="EL118" s="75"/>
      <c r="EM118" s="75"/>
      <c r="EN118" s="75"/>
      <c r="EO118" s="75"/>
      <c r="EP118" s="75"/>
      <c r="EQ118" s="75"/>
      <c r="ER118" s="75"/>
      <c r="ES118" s="75"/>
      <c r="ET118" s="75"/>
      <c r="EU118" s="75"/>
      <c r="EV118" s="75"/>
      <c r="EW118" s="75"/>
      <c r="EX118" s="75"/>
      <c r="EY118" s="75"/>
      <c r="EZ118" s="75"/>
      <c r="FA118" s="75"/>
      <c r="FB118" s="75"/>
      <c r="FC118" s="75"/>
      <c r="FD118" s="75"/>
      <c r="FE118" s="75"/>
      <c r="FF118" s="75"/>
      <c r="FG118" s="75"/>
      <c r="FH118" s="75"/>
      <c r="FI118" s="75"/>
      <c r="FJ118" s="75"/>
      <c r="FK118" s="75"/>
      <c r="FL118" s="75"/>
      <c r="FM118" s="75"/>
      <c r="FN118" s="75"/>
      <c r="FO118" s="75"/>
      <c r="FP118" s="75"/>
      <c r="FQ118" s="75"/>
      <c r="FR118" s="75"/>
      <c r="FS118" s="75"/>
      <c r="FT118" s="75"/>
      <c r="FU118" s="75"/>
      <c r="FV118" s="75"/>
      <c r="FW118" s="75"/>
      <c r="FX118" s="75"/>
      <c r="FY118" s="75"/>
      <c r="FZ118" s="75"/>
      <c r="GA118" s="75"/>
      <c r="GB118" s="75"/>
      <c r="GC118" s="75"/>
      <c r="GD118" s="75"/>
      <c r="GE118" s="75"/>
      <c r="GF118" s="75"/>
      <c r="GG118" s="75"/>
      <c r="GH118" s="75"/>
      <c r="GI118" s="75"/>
      <c r="GJ118" s="75"/>
      <c r="GK118" s="75"/>
      <c r="GL118" s="75"/>
      <c r="GM118" s="75"/>
      <c r="GN118" s="75"/>
      <c r="GO118" s="75"/>
      <c r="GP118" s="75"/>
      <c r="GQ118" s="75"/>
      <c r="GR118" s="75"/>
      <c r="GS118" s="75"/>
      <c r="GT118" s="75"/>
      <c r="GU118" s="75"/>
      <c r="GV118" s="75"/>
      <c r="GW118" s="75"/>
      <c r="GX118" s="75"/>
      <c r="GY118" s="75"/>
      <c r="GZ118" s="75"/>
      <c r="HA118" s="75"/>
      <c r="HB118" s="75"/>
      <c r="HC118" s="75"/>
      <c r="HD118" s="75"/>
      <c r="HE118" s="75"/>
      <c r="HF118" s="75"/>
      <c r="HG118" s="75"/>
      <c r="HH118" s="75"/>
      <c r="HI118" s="75"/>
      <c r="HJ118" s="75"/>
      <c r="HK118" s="75"/>
      <c r="HL118" s="75"/>
      <c r="HM118" s="75"/>
      <c r="HN118" s="75"/>
      <c r="HO118" s="75"/>
      <c r="HP118" s="75"/>
      <c r="HQ118" s="75"/>
      <c r="HR118" s="75"/>
      <c r="HS118" s="75"/>
      <c r="HT118" s="75"/>
      <c r="HU118" s="75"/>
      <c r="HV118" s="75"/>
      <c r="HW118" s="75"/>
      <c r="HX118" s="75"/>
      <c r="HY118" s="75"/>
      <c r="HZ118" s="75"/>
      <c r="IA118" s="75"/>
      <c r="IB118" s="75"/>
      <c r="IC118" s="75"/>
      <c r="ID118" s="75"/>
      <c r="IE118" s="75"/>
      <c r="IF118" s="75"/>
      <c r="IG118" s="75"/>
      <c r="IH118" s="75"/>
      <c r="II118" s="75"/>
      <c r="IJ118" s="75"/>
      <c r="IK118" s="75"/>
      <c r="IL118" s="75"/>
      <c r="IM118" s="75"/>
      <c r="IN118" s="75"/>
      <c r="IO118" s="75"/>
      <c r="IP118" s="75"/>
      <c r="IQ118" s="75"/>
      <c r="IR118" s="75"/>
      <c r="IS118" s="75"/>
      <c r="IT118" s="75"/>
      <c r="IU118" s="75"/>
      <c r="IV118" s="75"/>
    </row>
    <row r="119" spans="1:256" s="79" customFormat="1" x14ac:dyDescent="0.35">
      <c r="A119" s="75"/>
      <c r="B119" s="75"/>
      <c r="C119" s="82" t="s">
        <v>4826</v>
      </c>
      <c r="D119" s="85">
        <v>610.68889999999999</v>
      </c>
      <c r="E119" s="85">
        <v>586.32809999999995</v>
      </c>
      <c r="F119" s="76"/>
      <c r="G119" s="77"/>
      <c r="H119" s="77"/>
      <c r="I119" s="77"/>
      <c r="J119" s="77"/>
      <c r="K119" s="78"/>
      <c r="L119" s="78"/>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8"/>
      <c r="AJ119" s="75"/>
      <c r="AK119" s="75"/>
      <c r="AL119" s="75"/>
      <c r="AM119" s="75"/>
      <c r="AN119" s="75"/>
      <c r="AO119" s="75"/>
      <c r="AP119" s="75"/>
      <c r="AQ119" s="75"/>
      <c r="AR119" s="75"/>
      <c r="AS119" s="75"/>
      <c r="AT119" s="75"/>
      <c r="AU119" s="75"/>
      <c r="AV119" s="78"/>
      <c r="AW119" s="75"/>
      <c r="AX119" s="78"/>
      <c r="AY119" s="75"/>
      <c r="AZ119" s="75"/>
      <c r="BA119" s="75"/>
      <c r="BB119" s="78"/>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5"/>
      <c r="DO119" s="75"/>
      <c r="DP119" s="75"/>
      <c r="DQ119" s="75"/>
      <c r="DR119" s="75"/>
      <c r="DS119" s="75"/>
      <c r="DT119" s="75"/>
      <c r="DU119" s="75"/>
      <c r="DV119" s="75"/>
      <c r="DW119" s="75"/>
      <c r="DX119" s="75"/>
      <c r="DY119" s="75"/>
      <c r="DZ119" s="75"/>
      <c r="EA119" s="75"/>
      <c r="EB119" s="75"/>
      <c r="EC119" s="75"/>
      <c r="ED119" s="75"/>
      <c r="EE119" s="75"/>
      <c r="EF119" s="75"/>
      <c r="EG119" s="75"/>
      <c r="EH119" s="75"/>
      <c r="EI119" s="75"/>
      <c r="EJ119" s="75"/>
      <c r="EK119" s="75"/>
      <c r="EL119" s="75"/>
      <c r="EM119" s="75"/>
      <c r="EN119" s="75"/>
      <c r="EO119" s="75"/>
      <c r="EP119" s="75"/>
      <c r="EQ119" s="75"/>
      <c r="ER119" s="75"/>
      <c r="ES119" s="75"/>
      <c r="ET119" s="75"/>
      <c r="EU119" s="75"/>
      <c r="EV119" s="75"/>
      <c r="EW119" s="75"/>
      <c r="EX119" s="75"/>
      <c r="EY119" s="75"/>
      <c r="EZ119" s="75"/>
      <c r="FA119" s="75"/>
      <c r="FB119" s="75"/>
      <c r="FC119" s="75"/>
      <c r="FD119" s="75"/>
      <c r="FE119" s="75"/>
      <c r="FF119" s="75"/>
      <c r="FG119" s="75"/>
      <c r="FH119" s="75"/>
      <c r="FI119" s="75"/>
      <c r="FJ119" s="75"/>
      <c r="FK119" s="75"/>
      <c r="FL119" s="75"/>
      <c r="FM119" s="75"/>
      <c r="FN119" s="75"/>
      <c r="FO119" s="75"/>
      <c r="FP119" s="75"/>
      <c r="FQ119" s="75"/>
      <c r="FR119" s="75"/>
      <c r="FS119" s="75"/>
      <c r="FT119" s="75"/>
      <c r="FU119" s="75"/>
      <c r="FV119" s="75"/>
      <c r="FW119" s="75"/>
      <c r="FX119" s="75"/>
      <c r="FY119" s="75"/>
      <c r="FZ119" s="75"/>
      <c r="GA119" s="75"/>
      <c r="GB119" s="75"/>
      <c r="GC119" s="75"/>
      <c r="GD119" s="75"/>
      <c r="GE119" s="75"/>
      <c r="GF119" s="75"/>
      <c r="GG119" s="75"/>
      <c r="GH119" s="75"/>
      <c r="GI119" s="75"/>
      <c r="GJ119" s="75"/>
      <c r="GK119" s="75"/>
      <c r="GL119" s="75"/>
      <c r="GM119" s="75"/>
      <c r="GN119" s="75"/>
      <c r="GO119" s="75"/>
      <c r="GP119" s="75"/>
      <c r="GQ119" s="75"/>
      <c r="GR119" s="75"/>
      <c r="GS119" s="75"/>
      <c r="GT119" s="75"/>
      <c r="GU119" s="75"/>
      <c r="GV119" s="75"/>
      <c r="GW119" s="75"/>
      <c r="GX119" s="75"/>
      <c r="GY119" s="75"/>
      <c r="GZ119" s="75"/>
      <c r="HA119" s="75"/>
      <c r="HB119" s="75"/>
      <c r="HC119" s="75"/>
      <c r="HD119" s="75"/>
      <c r="HE119" s="75"/>
      <c r="HF119" s="75"/>
      <c r="HG119" s="75"/>
      <c r="HH119" s="75"/>
      <c r="HI119" s="75"/>
      <c r="HJ119" s="75"/>
      <c r="HK119" s="75"/>
      <c r="HL119" s="75"/>
      <c r="HM119" s="75"/>
      <c r="HN119" s="75"/>
      <c r="HO119" s="75"/>
      <c r="HP119" s="75"/>
      <c r="HQ119" s="75"/>
      <c r="HR119" s="75"/>
      <c r="HS119" s="75"/>
      <c r="HT119" s="75"/>
      <c r="HU119" s="75"/>
      <c r="HV119" s="75"/>
      <c r="HW119" s="75"/>
      <c r="HX119" s="75"/>
      <c r="HY119" s="75"/>
      <c r="HZ119" s="75"/>
      <c r="IA119" s="75"/>
      <c r="IB119" s="75"/>
      <c r="IC119" s="75"/>
      <c r="ID119" s="75"/>
      <c r="IE119" s="75"/>
      <c r="IF119" s="75"/>
      <c r="IG119" s="75"/>
      <c r="IH119" s="75"/>
      <c r="II119" s="75"/>
      <c r="IJ119" s="75"/>
      <c r="IK119" s="75"/>
      <c r="IL119" s="75"/>
      <c r="IM119" s="75"/>
      <c r="IN119" s="75"/>
      <c r="IO119" s="75"/>
      <c r="IP119" s="75"/>
      <c r="IQ119" s="75"/>
      <c r="IR119" s="75"/>
      <c r="IS119" s="75"/>
      <c r="IT119" s="75"/>
      <c r="IU119" s="75"/>
      <c r="IV119" s="75"/>
    </row>
    <row r="120" spans="1:256" s="79" customFormat="1" ht="85" customHeight="1" x14ac:dyDescent="0.35">
      <c r="A120" s="75"/>
      <c r="B120" s="75"/>
      <c r="C120" s="215" t="s">
        <v>4860</v>
      </c>
      <c r="D120" s="216"/>
      <c r="E120" s="217"/>
      <c r="F120" s="76"/>
      <c r="G120" s="77"/>
      <c r="H120" s="77"/>
      <c r="I120" s="77"/>
      <c r="J120" s="77"/>
      <c r="K120" s="78"/>
      <c r="L120" s="78"/>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8"/>
      <c r="AJ120" s="75"/>
      <c r="AK120" s="75"/>
      <c r="AL120" s="75"/>
      <c r="AM120" s="75"/>
      <c r="AN120" s="75"/>
      <c r="AO120" s="75"/>
      <c r="AP120" s="75"/>
      <c r="AQ120" s="75"/>
      <c r="AR120" s="75"/>
      <c r="AS120" s="75"/>
      <c r="AT120" s="75"/>
      <c r="AU120" s="75"/>
      <c r="AV120" s="78"/>
      <c r="AW120" s="75"/>
      <c r="AX120" s="78"/>
      <c r="AY120" s="75"/>
      <c r="AZ120" s="75"/>
      <c r="BA120" s="75"/>
      <c r="BB120" s="78"/>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5"/>
      <c r="DO120" s="75"/>
      <c r="DP120" s="75"/>
      <c r="DQ120" s="75"/>
      <c r="DR120" s="75"/>
      <c r="DS120" s="75"/>
      <c r="DT120" s="75"/>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c r="EX120" s="75"/>
      <c r="EY120" s="75"/>
      <c r="EZ120" s="75"/>
      <c r="FA120" s="75"/>
      <c r="FB120" s="75"/>
      <c r="FC120" s="75"/>
      <c r="FD120" s="75"/>
      <c r="FE120" s="75"/>
      <c r="FF120" s="75"/>
      <c r="FG120" s="75"/>
      <c r="FH120" s="75"/>
      <c r="FI120" s="75"/>
      <c r="FJ120" s="75"/>
      <c r="FK120" s="75"/>
      <c r="FL120" s="75"/>
      <c r="FM120" s="75"/>
      <c r="FN120" s="75"/>
      <c r="FO120" s="75"/>
      <c r="FP120" s="75"/>
      <c r="FQ120" s="75"/>
      <c r="FR120" s="75"/>
      <c r="FS120" s="75"/>
      <c r="FT120" s="75"/>
      <c r="FU120" s="75"/>
      <c r="FV120" s="75"/>
      <c r="FW120" s="75"/>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c r="HN120" s="75"/>
      <c r="HO120" s="75"/>
      <c r="HP120" s="75"/>
      <c r="HQ120" s="75"/>
      <c r="HR120" s="75"/>
      <c r="HS120" s="75"/>
      <c r="HT120" s="75"/>
      <c r="HU120" s="75"/>
      <c r="HV120" s="75"/>
      <c r="HW120" s="75"/>
      <c r="HX120" s="75"/>
      <c r="HY120" s="75"/>
      <c r="HZ120" s="75"/>
      <c r="IA120" s="75"/>
      <c r="IB120" s="75"/>
      <c r="IC120" s="75"/>
      <c r="ID120" s="75"/>
      <c r="IE120" s="75"/>
      <c r="IF120" s="75"/>
      <c r="IG120" s="75"/>
      <c r="IH120" s="75"/>
      <c r="II120" s="75"/>
      <c r="IJ120" s="75"/>
      <c r="IK120" s="75"/>
      <c r="IL120" s="75"/>
      <c r="IM120" s="75"/>
      <c r="IN120" s="75"/>
      <c r="IO120" s="75"/>
      <c r="IP120" s="75"/>
      <c r="IQ120" s="75"/>
      <c r="IR120" s="75"/>
      <c r="IS120" s="75"/>
      <c r="IT120" s="75"/>
      <c r="IU120" s="75"/>
      <c r="IV120" s="75"/>
    </row>
    <row r="122" spans="1:256" x14ac:dyDescent="0.35">
      <c r="C122" s="2" t="s">
        <v>4920</v>
      </c>
      <c r="E122" s="2" t="s">
        <v>2</v>
      </c>
    </row>
    <row r="124" spans="1:256" x14ac:dyDescent="0.35">
      <c r="C124" s="2" t="s">
        <v>4921</v>
      </c>
      <c r="E124" s="2" t="s">
        <v>2</v>
      </c>
    </row>
    <row r="126" spans="1:256" x14ac:dyDescent="0.35">
      <c r="C126" s="2" t="s">
        <v>4815</v>
      </c>
      <c r="E126" s="2" t="s">
        <v>2</v>
      </c>
    </row>
    <row r="128" spans="1:256" x14ac:dyDescent="0.35">
      <c r="C128" s="2" t="s">
        <v>4816</v>
      </c>
      <c r="E128" s="2" t="s">
        <v>2</v>
      </c>
    </row>
    <row r="130" spans="3:5" x14ac:dyDescent="0.35">
      <c r="C130" s="2" t="s">
        <v>4817</v>
      </c>
      <c r="E130" s="92">
        <v>0.34127783163362352</v>
      </c>
    </row>
    <row r="132" spans="3:5" x14ac:dyDescent="0.35">
      <c r="C132" s="2" t="s">
        <v>4819</v>
      </c>
      <c r="E132" s="93" t="s">
        <v>4818</v>
      </c>
    </row>
    <row r="134" spans="3:5" x14ac:dyDescent="0.35">
      <c r="C134" s="2" t="s">
        <v>4922</v>
      </c>
      <c r="E134" s="2" t="s">
        <v>2</v>
      </c>
    </row>
    <row r="136" spans="3:5" x14ac:dyDescent="0.35">
      <c r="C136" s="2" t="s">
        <v>4864</v>
      </c>
    </row>
    <row r="138" spans="3:5" x14ac:dyDescent="0.35">
      <c r="C138" s="1" t="s">
        <v>5102</v>
      </c>
      <c r="E138" s="156" t="s">
        <v>5103</v>
      </c>
    </row>
    <row r="139" spans="3:5" x14ac:dyDescent="0.35">
      <c r="E139" s="2" t="s">
        <v>5112</v>
      </c>
    </row>
  </sheetData>
  <mergeCells count="2">
    <mergeCell ref="C104:K104"/>
    <mergeCell ref="C120:E120"/>
  </mergeCells>
  <hyperlinks>
    <hyperlink ref="J2" location="'Index'!A1" display="'Index'!A1" xr:uid="{BC42C11D-5432-4CC8-914D-6B564696A242}"/>
  </hyperlinks>
  <pageMargins left="0.7" right="0.7" top="0.75" bottom="0.75" header="0.3" footer="0.3"/>
  <pageSetup orientation="portrait" horizont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6BC5D-69DB-4EED-A734-22C8C8211A40}">
  <sheetPr codeName="Sheet1"/>
  <dimension ref="A1:IV284"/>
  <sheetViews>
    <sheetView showGridLines="0" zoomScale="90" zoomScaleNormal="90" workbookViewId="0">
      <pane ySplit="6" topLeftCell="A260" activePane="bottomLeft" state="frozen"/>
      <selection activeCell="D4" sqref="D4"/>
      <selection pane="bottomLeft" activeCell="C263" sqref="C263"/>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29.453125" style="3"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1116</v>
      </c>
      <c r="J2" s="38" t="s">
        <v>4365</v>
      </c>
    </row>
    <row r="3" spans="1:54" ht="16" x14ac:dyDescent="0.4">
      <c r="C3" s="1" t="s">
        <v>28</v>
      </c>
      <c r="D3" s="21" t="s">
        <v>1117</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30449258</v>
      </c>
      <c r="G11" s="24">
        <v>215793.89</v>
      </c>
      <c r="H11" s="24">
        <v>4.79</v>
      </c>
      <c r="I11" s="31"/>
      <c r="J11" s="31"/>
      <c r="K11" s="35"/>
    </row>
    <row r="12" spans="1:54" x14ac:dyDescent="0.35">
      <c r="B12" s="8" t="s">
        <v>448</v>
      </c>
      <c r="C12" s="60" t="s">
        <v>449</v>
      </c>
      <c r="D12" s="54" t="s">
        <v>450</v>
      </c>
      <c r="E12" s="6" t="s">
        <v>451</v>
      </c>
      <c r="F12" s="19">
        <v>17717567</v>
      </c>
      <c r="G12" s="24">
        <v>210307.52</v>
      </c>
      <c r="H12" s="24">
        <v>4.67</v>
      </c>
      <c r="I12" s="31"/>
      <c r="J12" s="31"/>
      <c r="K12" s="35"/>
    </row>
    <row r="13" spans="1:54" x14ac:dyDescent="0.35">
      <c r="B13" s="8" t="s">
        <v>41</v>
      </c>
      <c r="C13" s="60" t="s">
        <v>42</v>
      </c>
      <c r="D13" s="54" t="s">
        <v>43</v>
      </c>
      <c r="E13" s="6" t="s">
        <v>44</v>
      </c>
      <c r="F13" s="19">
        <v>14881550</v>
      </c>
      <c r="G13" s="24">
        <v>196689.45</v>
      </c>
      <c r="H13" s="24">
        <v>4.3600000000000003</v>
      </c>
      <c r="I13" s="31"/>
      <c r="J13" s="31"/>
      <c r="K13" s="35"/>
    </row>
    <row r="14" spans="1:54" x14ac:dyDescent="0.35">
      <c r="B14" s="8" t="s">
        <v>185</v>
      </c>
      <c r="C14" s="60" t="s">
        <v>186</v>
      </c>
      <c r="D14" s="54" t="s">
        <v>187</v>
      </c>
      <c r="E14" s="6" t="s">
        <v>88</v>
      </c>
      <c r="F14" s="19">
        <v>40073925</v>
      </c>
      <c r="G14" s="24">
        <v>148393.74</v>
      </c>
      <c r="H14" s="24">
        <v>3.29</v>
      </c>
      <c r="I14" s="31"/>
      <c r="J14" s="31"/>
      <c r="K14" s="35"/>
    </row>
    <row r="15" spans="1:54" x14ac:dyDescent="0.35">
      <c r="B15" s="8" t="s">
        <v>48</v>
      </c>
      <c r="C15" s="60" t="s">
        <v>49</v>
      </c>
      <c r="D15" s="54" t="s">
        <v>50</v>
      </c>
      <c r="E15" s="6" t="s">
        <v>44</v>
      </c>
      <c r="F15" s="19">
        <v>34028840</v>
      </c>
      <c r="G15" s="24">
        <v>141900.26</v>
      </c>
      <c r="H15" s="24">
        <v>3.15</v>
      </c>
      <c r="I15" s="31"/>
      <c r="J15" s="31"/>
      <c r="K15" s="35"/>
    </row>
    <row r="16" spans="1:54" x14ac:dyDescent="0.35">
      <c r="B16" s="8" t="s">
        <v>1118</v>
      </c>
      <c r="C16" s="60" t="s">
        <v>1119</v>
      </c>
      <c r="D16" s="54" t="s">
        <v>1120</v>
      </c>
      <c r="E16" s="6" t="s">
        <v>44</v>
      </c>
      <c r="F16" s="19">
        <v>115846832</v>
      </c>
      <c r="G16" s="24">
        <v>130976.43</v>
      </c>
      <c r="H16" s="24">
        <v>2.91</v>
      </c>
      <c r="I16" s="31"/>
      <c r="J16" s="31"/>
      <c r="K16" s="35"/>
    </row>
    <row r="17" spans="2:11" x14ac:dyDescent="0.35">
      <c r="B17" s="8" t="s">
        <v>291</v>
      </c>
      <c r="C17" s="60" t="s">
        <v>292</v>
      </c>
      <c r="D17" s="54" t="s">
        <v>293</v>
      </c>
      <c r="E17" s="6" t="s">
        <v>294</v>
      </c>
      <c r="F17" s="19">
        <v>32126692</v>
      </c>
      <c r="G17" s="24">
        <v>119896.81</v>
      </c>
      <c r="H17" s="24">
        <v>2.66</v>
      </c>
      <c r="I17" s="31"/>
      <c r="J17" s="31"/>
      <c r="K17" s="35"/>
    </row>
    <row r="18" spans="2:11" x14ac:dyDescent="0.35">
      <c r="B18" s="8" t="s">
        <v>250</v>
      </c>
      <c r="C18" s="60" t="s">
        <v>251</v>
      </c>
      <c r="D18" s="54" t="s">
        <v>252</v>
      </c>
      <c r="E18" s="6" t="s">
        <v>253</v>
      </c>
      <c r="F18" s="19">
        <v>8982410</v>
      </c>
      <c r="G18" s="24">
        <v>111911.85</v>
      </c>
      <c r="H18" s="24">
        <v>2.48</v>
      </c>
      <c r="I18" s="31"/>
      <c r="J18" s="31"/>
      <c r="K18" s="35"/>
    </row>
    <row r="19" spans="2:11" x14ac:dyDescent="0.35">
      <c r="B19" s="8" t="s">
        <v>547</v>
      </c>
      <c r="C19" s="60" t="s">
        <v>548</v>
      </c>
      <c r="D19" s="54" t="s">
        <v>549</v>
      </c>
      <c r="E19" s="6" t="s">
        <v>423</v>
      </c>
      <c r="F19" s="19">
        <v>61513788</v>
      </c>
      <c r="G19" s="24">
        <v>104911.77</v>
      </c>
      <c r="H19" s="24">
        <v>2.33</v>
      </c>
      <c r="I19" s="31"/>
      <c r="J19" s="31"/>
      <c r="K19" s="35"/>
    </row>
    <row r="20" spans="2:11" x14ac:dyDescent="0.35">
      <c r="B20" s="8" t="s">
        <v>344</v>
      </c>
      <c r="C20" s="60" t="s">
        <v>345</v>
      </c>
      <c r="D20" s="54" t="s">
        <v>346</v>
      </c>
      <c r="E20" s="6" t="s">
        <v>76</v>
      </c>
      <c r="F20" s="19">
        <v>52067300</v>
      </c>
      <c r="G20" s="24">
        <v>95960.03</v>
      </c>
      <c r="H20" s="24">
        <v>2.13</v>
      </c>
      <c r="I20" s="31"/>
      <c r="J20" s="31"/>
      <c r="K20" s="35"/>
    </row>
    <row r="21" spans="2:11" x14ac:dyDescent="0.35">
      <c r="B21" s="8" t="s">
        <v>1121</v>
      </c>
      <c r="C21" s="60" t="s">
        <v>1122</v>
      </c>
      <c r="D21" s="54" t="s">
        <v>1123</v>
      </c>
      <c r="E21" s="6" t="s">
        <v>58</v>
      </c>
      <c r="F21" s="19">
        <v>27007230</v>
      </c>
      <c r="G21" s="24">
        <v>87732.99</v>
      </c>
      <c r="H21" s="24">
        <v>1.95</v>
      </c>
      <c r="I21" s="31"/>
      <c r="J21" s="31"/>
      <c r="K21" s="35"/>
    </row>
    <row r="22" spans="2:11" x14ac:dyDescent="0.35">
      <c r="B22" s="8" t="s">
        <v>671</v>
      </c>
      <c r="C22" s="60" t="s">
        <v>672</v>
      </c>
      <c r="D22" s="54" t="s">
        <v>673</v>
      </c>
      <c r="E22" s="6" t="s">
        <v>284</v>
      </c>
      <c r="F22" s="19">
        <v>31014741</v>
      </c>
      <c r="G22" s="24">
        <v>81491.23</v>
      </c>
      <c r="H22" s="24">
        <v>1.81</v>
      </c>
      <c r="I22" s="31"/>
      <c r="J22" s="31"/>
      <c r="K22" s="35"/>
    </row>
    <row r="23" spans="2:11" x14ac:dyDescent="0.35">
      <c r="B23" s="8" t="s">
        <v>66</v>
      </c>
      <c r="C23" s="60" t="s">
        <v>67</v>
      </c>
      <c r="D23" s="54" t="s">
        <v>68</v>
      </c>
      <c r="E23" s="6" t="s">
        <v>69</v>
      </c>
      <c r="F23" s="19">
        <v>5295681</v>
      </c>
      <c r="G23" s="24">
        <v>80706.179999999993</v>
      </c>
      <c r="H23" s="24">
        <v>1.79</v>
      </c>
      <c r="I23" s="31"/>
      <c r="J23" s="31"/>
      <c r="K23" s="35"/>
    </row>
    <row r="24" spans="2:11" x14ac:dyDescent="0.35">
      <c r="B24" s="8" t="s">
        <v>59</v>
      </c>
      <c r="C24" s="60" t="s">
        <v>60</v>
      </c>
      <c r="D24" s="54" t="s">
        <v>61</v>
      </c>
      <c r="E24" s="6" t="s">
        <v>44</v>
      </c>
      <c r="F24" s="19">
        <v>7500519</v>
      </c>
      <c r="G24" s="24">
        <v>71967.48</v>
      </c>
      <c r="H24" s="24">
        <v>1.6</v>
      </c>
      <c r="I24" s="31"/>
      <c r="J24" s="31"/>
      <c r="K24" s="35"/>
    </row>
    <row r="25" spans="2:11" x14ac:dyDescent="0.35">
      <c r="B25" s="8" t="s">
        <v>1124</v>
      </c>
      <c r="C25" s="60" t="s">
        <v>1125</v>
      </c>
      <c r="D25" s="54" t="s">
        <v>1126</v>
      </c>
      <c r="E25" s="6" t="s">
        <v>266</v>
      </c>
      <c r="F25" s="19">
        <v>18846663</v>
      </c>
      <c r="G25" s="24">
        <v>71636.17</v>
      </c>
      <c r="H25" s="24">
        <v>1.59</v>
      </c>
      <c r="I25" s="31"/>
      <c r="J25" s="31"/>
      <c r="K25" s="35"/>
    </row>
    <row r="26" spans="2:11" x14ac:dyDescent="0.35">
      <c r="B26" s="8" t="s">
        <v>1127</v>
      </c>
      <c r="C26" s="60" t="s">
        <v>1128</v>
      </c>
      <c r="D26" s="54" t="s">
        <v>1129</v>
      </c>
      <c r="E26" s="6" t="s">
        <v>890</v>
      </c>
      <c r="F26" s="19">
        <v>20000000</v>
      </c>
      <c r="G26" s="24">
        <v>71320</v>
      </c>
      <c r="H26" s="24">
        <v>1.58</v>
      </c>
      <c r="I26" s="31"/>
      <c r="J26" s="31"/>
      <c r="K26" s="35"/>
    </row>
    <row r="27" spans="2:11" x14ac:dyDescent="0.35">
      <c r="B27" s="8" t="s">
        <v>129</v>
      </c>
      <c r="C27" s="60" t="s">
        <v>130</v>
      </c>
      <c r="D27" s="54" t="s">
        <v>131</v>
      </c>
      <c r="E27" s="6" t="s">
        <v>92</v>
      </c>
      <c r="F27" s="19">
        <v>22188917</v>
      </c>
      <c r="G27" s="24">
        <v>71004.53</v>
      </c>
      <c r="H27" s="24">
        <v>1.58</v>
      </c>
      <c r="I27" s="31"/>
      <c r="J27" s="31"/>
      <c r="K27" s="35"/>
    </row>
    <row r="28" spans="2:11" x14ac:dyDescent="0.35">
      <c r="B28" s="8" t="s">
        <v>517</v>
      </c>
      <c r="C28" s="60" t="s">
        <v>518</v>
      </c>
      <c r="D28" s="54" t="s">
        <v>519</v>
      </c>
      <c r="E28" s="6" t="s">
        <v>44</v>
      </c>
      <c r="F28" s="19">
        <v>36842580</v>
      </c>
      <c r="G28" s="24">
        <v>65664.53</v>
      </c>
      <c r="H28" s="24">
        <v>1.46</v>
      </c>
      <c r="I28" s="31"/>
      <c r="J28" s="31"/>
      <c r="K28" s="35"/>
    </row>
    <row r="29" spans="2:11" x14ac:dyDescent="0.35">
      <c r="B29" s="8" t="s">
        <v>610</v>
      </c>
      <c r="C29" s="60" t="s">
        <v>611</v>
      </c>
      <c r="D29" s="54" t="s">
        <v>612</v>
      </c>
      <c r="E29" s="6" t="s">
        <v>343</v>
      </c>
      <c r="F29" s="19">
        <v>9199605</v>
      </c>
      <c r="G29" s="24">
        <v>64135.05</v>
      </c>
      <c r="H29" s="24">
        <v>1.42</v>
      </c>
      <c r="I29" s="31"/>
      <c r="J29" s="31"/>
      <c r="K29" s="35"/>
    </row>
    <row r="30" spans="2:11" x14ac:dyDescent="0.35">
      <c r="B30" s="8" t="s">
        <v>1130</v>
      </c>
      <c r="C30" s="60" t="s">
        <v>1131</v>
      </c>
      <c r="D30" s="54" t="s">
        <v>1132</v>
      </c>
      <c r="E30" s="6" t="s">
        <v>65</v>
      </c>
      <c r="F30" s="19">
        <v>557588</v>
      </c>
      <c r="G30" s="24">
        <v>60632.12</v>
      </c>
      <c r="H30" s="24">
        <v>1.35</v>
      </c>
      <c r="I30" s="31"/>
      <c r="J30" s="31"/>
      <c r="K30" s="35"/>
    </row>
    <row r="31" spans="2:11" x14ac:dyDescent="0.35">
      <c r="B31" s="8" t="s">
        <v>221</v>
      </c>
      <c r="C31" s="60" t="s">
        <v>222</v>
      </c>
      <c r="D31" s="54" t="s">
        <v>223</v>
      </c>
      <c r="E31" s="6" t="s">
        <v>44</v>
      </c>
      <c r="F31" s="19">
        <v>4904255</v>
      </c>
      <c r="G31" s="24">
        <v>60126.17</v>
      </c>
      <c r="H31" s="24">
        <v>1.33</v>
      </c>
      <c r="I31" s="31"/>
      <c r="J31" s="31"/>
      <c r="K31" s="35"/>
    </row>
    <row r="32" spans="2:11" x14ac:dyDescent="0.35">
      <c r="B32" s="8" t="s">
        <v>310</v>
      </c>
      <c r="C32" s="60" t="s">
        <v>311</v>
      </c>
      <c r="D32" s="54" t="s">
        <v>312</v>
      </c>
      <c r="E32" s="6" t="s">
        <v>217</v>
      </c>
      <c r="F32" s="19">
        <v>13884606</v>
      </c>
      <c r="G32" s="24">
        <v>56885.23</v>
      </c>
      <c r="H32" s="24">
        <v>1.26</v>
      </c>
      <c r="I32" s="31"/>
      <c r="J32" s="31"/>
      <c r="K32" s="35"/>
    </row>
    <row r="33" spans="2:11" x14ac:dyDescent="0.35">
      <c r="B33" s="8" t="s">
        <v>455</v>
      </c>
      <c r="C33" s="60" t="s">
        <v>456</v>
      </c>
      <c r="D33" s="54" t="s">
        <v>457</v>
      </c>
      <c r="E33" s="6" t="s">
        <v>294</v>
      </c>
      <c r="F33" s="19">
        <v>3152051</v>
      </c>
      <c r="G33" s="24">
        <v>55381.54</v>
      </c>
      <c r="H33" s="24">
        <v>1.23</v>
      </c>
      <c r="I33" s="31"/>
      <c r="J33" s="31"/>
      <c r="K33" s="35"/>
    </row>
    <row r="34" spans="2:11" x14ac:dyDescent="0.35">
      <c r="B34" s="8" t="s">
        <v>325</v>
      </c>
      <c r="C34" s="60" t="s">
        <v>326</v>
      </c>
      <c r="D34" s="54" t="s">
        <v>327</v>
      </c>
      <c r="E34" s="6" t="s">
        <v>117</v>
      </c>
      <c r="F34" s="19">
        <v>33270766</v>
      </c>
      <c r="G34" s="24">
        <v>54317.85</v>
      </c>
      <c r="H34" s="24">
        <v>1.21</v>
      </c>
      <c r="I34" s="31"/>
      <c r="J34" s="31"/>
      <c r="K34" s="35"/>
    </row>
    <row r="35" spans="2:11" x14ac:dyDescent="0.35">
      <c r="B35" s="8" t="s">
        <v>497</v>
      </c>
      <c r="C35" s="60" t="s">
        <v>498</v>
      </c>
      <c r="D35" s="54" t="s">
        <v>499</v>
      </c>
      <c r="E35" s="6" t="s">
        <v>500</v>
      </c>
      <c r="F35" s="19">
        <v>23896662</v>
      </c>
      <c r="G35" s="24">
        <v>53958.66</v>
      </c>
      <c r="H35" s="24">
        <v>1.2</v>
      </c>
      <c r="I35" s="31"/>
      <c r="J35" s="31"/>
      <c r="K35" s="35"/>
    </row>
    <row r="36" spans="2:11" x14ac:dyDescent="0.35">
      <c r="B36" s="8" t="s">
        <v>458</v>
      </c>
      <c r="C36" s="60" t="s">
        <v>459</v>
      </c>
      <c r="D36" s="54" t="s">
        <v>460</v>
      </c>
      <c r="E36" s="6" t="s">
        <v>218</v>
      </c>
      <c r="F36" s="19">
        <v>5640000</v>
      </c>
      <c r="G36" s="24">
        <v>53117.52</v>
      </c>
      <c r="H36" s="24">
        <v>1.18</v>
      </c>
      <c r="I36" s="31"/>
      <c r="J36" s="31"/>
      <c r="K36" s="35"/>
    </row>
    <row r="37" spans="2:11" x14ac:dyDescent="0.35">
      <c r="B37" s="8" t="s">
        <v>237</v>
      </c>
      <c r="C37" s="60" t="s">
        <v>238</v>
      </c>
      <c r="D37" s="54" t="s">
        <v>239</v>
      </c>
      <c r="E37" s="6" t="s">
        <v>240</v>
      </c>
      <c r="F37" s="19">
        <v>12394339</v>
      </c>
      <c r="G37" s="24">
        <v>52260.73</v>
      </c>
      <c r="H37" s="24">
        <v>1.1599999999999999</v>
      </c>
      <c r="I37" s="31"/>
      <c r="J37" s="31"/>
      <c r="K37" s="35"/>
    </row>
    <row r="38" spans="2:11" x14ac:dyDescent="0.35">
      <c r="B38" s="8" t="s">
        <v>452</v>
      </c>
      <c r="C38" s="60" t="s">
        <v>453</v>
      </c>
      <c r="D38" s="54" t="s">
        <v>454</v>
      </c>
      <c r="E38" s="6" t="s">
        <v>88</v>
      </c>
      <c r="F38" s="19">
        <v>3836985</v>
      </c>
      <c r="G38" s="24">
        <v>51645.82</v>
      </c>
      <c r="H38" s="24">
        <v>1.1499999999999999</v>
      </c>
      <c r="I38" s="31"/>
      <c r="J38" s="31"/>
      <c r="K38" s="35"/>
    </row>
    <row r="39" spans="2:11" x14ac:dyDescent="0.35">
      <c r="B39" s="8" t="s">
        <v>1133</v>
      </c>
      <c r="C39" s="60" t="s">
        <v>1134</v>
      </c>
      <c r="D39" s="54" t="s">
        <v>1135</v>
      </c>
      <c r="E39" s="6" t="s">
        <v>253</v>
      </c>
      <c r="F39" s="19">
        <v>67000000</v>
      </c>
      <c r="G39" s="24">
        <v>48782.7</v>
      </c>
      <c r="H39" s="24">
        <v>1.08</v>
      </c>
      <c r="I39" s="31"/>
      <c r="J39" s="31"/>
      <c r="K39" s="35"/>
    </row>
    <row r="40" spans="2:11" x14ac:dyDescent="0.35">
      <c r="B40" s="8" t="s">
        <v>1136</v>
      </c>
      <c r="C40" s="60" t="s">
        <v>1137</v>
      </c>
      <c r="D40" s="54" t="s">
        <v>1138</v>
      </c>
      <c r="E40" s="6" t="s">
        <v>451</v>
      </c>
      <c r="F40" s="19">
        <v>36049578</v>
      </c>
      <c r="G40" s="24">
        <v>48641.7</v>
      </c>
      <c r="H40" s="24">
        <v>1.08</v>
      </c>
      <c r="I40" s="31"/>
      <c r="J40" s="31"/>
      <c r="K40" s="35"/>
    </row>
    <row r="41" spans="2:11" x14ac:dyDescent="0.35">
      <c r="B41" s="8" t="s">
        <v>479</v>
      </c>
      <c r="C41" s="60" t="s">
        <v>480</v>
      </c>
      <c r="D41" s="54" t="s">
        <v>481</v>
      </c>
      <c r="E41" s="6" t="s">
        <v>270</v>
      </c>
      <c r="F41" s="19">
        <v>10936099</v>
      </c>
      <c r="G41" s="24">
        <v>48534.41</v>
      </c>
      <c r="H41" s="24">
        <v>1.08</v>
      </c>
      <c r="I41" s="31"/>
      <c r="J41" s="31"/>
      <c r="K41" s="35"/>
    </row>
    <row r="42" spans="2:11" x14ac:dyDescent="0.35">
      <c r="B42" s="8" t="s">
        <v>1139</v>
      </c>
      <c r="C42" s="60" t="s">
        <v>1140</v>
      </c>
      <c r="D42" s="54" t="s">
        <v>1141</v>
      </c>
      <c r="E42" s="6" t="s">
        <v>1142</v>
      </c>
      <c r="F42" s="19">
        <v>8755000</v>
      </c>
      <c r="G42" s="24">
        <v>47255.11</v>
      </c>
      <c r="H42" s="24">
        <v>1.05</v>
      </c>
      <c r="I42" s="31"/>
      <c r="J42" s="31"/>
      <c r="K42" s="35"/>
    </row>
    <row r="43" spans="2:11" x14ac:dyDescent="0.35">
      <c r="B43" s="8" t="s">
        <v>62</v>
      </c>
      <c r="C43" s="60" t="s">
        <v>63</v>
      </c>
      <c r="D43" s="54" t="s">
        <v>64</v>
      </c>
      <c r="E43" s="6" t="s">
        <v>65</v>
      </c>
      <c r="F43" s="19">
        <v>393463</v>
      </c>
      <c r="G43" s="24">
        <v>47085.72</v>
      </c>
      <c r="H43" s="24">
        <v>1.04</v>
      </c>
      <c r="I43" s="31"/>
      <c r="J43" s="31"/>
      <c r="K43" s="35"/>
    </row>
    <row r="44" spans="2:11" x14ac:dyDescent="0.35">
      <c r="B44" s="8" t="s">
        <v>405</v>
      </c>
      <c r="C44" s="60" t="s">
        <v>406</v>
      </c>
      <c r="D44" s="54" t="s">
        <v>407</v>
      </c>
      <c r="E44" s="6" t="s">
        <v>65</v>
      </c>
      <c r="F44" s="19">
        <v>16394339</v>
      </c>
      <c r="G44" s="24">
        <v>46477.95</v>
      </c>
      <c r="H44" s="24">
        <v>1.03</v>
      </c>
      <c r="I44" s="31"/>
      <c r="J44" s="31"/>
      <c r="K44" s="35"/>
    </row>
    <row r="45" spans="2:11" x14ac:dyDescent="0.35">
      <c r="B45" s="8" t="s">
        <v>510</v>
      </c>
      <c r="C45" s="60" t="s">
        <v>511</v>
      </c>
      <c r="D45" s="54" t="s">
        <v>512</v>
      </c>
      <c r="E45" s="6" t="s">
        <v>513</v>
      </c>
      <c r="F45" s="19">
        <v>2749563</v>
      </c>
      <c r="G45" s="24">
        <v>46137.67</v>
      </c>
      <c r="H45" s="24">
        <v>1.02</v>
      </c>
      <c r="I45" s="31"/>
      <c r="J45" s="31"/>
      <c r="K45" s="35"/>
    </row>
    <row r="46" spans="2:11" x14ac:dyDescent="0.35">
      <c r="B46" s="8" t="s">
        <v>231</v>
      </c>
      <c r="C46" s="60" t="s">
        <v>232</v>
      </c>
      <c r="D46" s="54" t="s">
        <v>233</v>
      </c>
      <c r="E46" s="6" t="s">
        <v>92</v>
      </c>
      <c r="F46" s="19">
        <v>17988125</v>
      </c>
      <c r="G46" s="24">
        <v>44988.3</v>
      </c>
      <c r="H46" s="24">
        <v>1</v>
      </c>
      <c r="I46" s="31"/>
      <c r="J46" s="31"/>
      <c r="K46" s="35"/>
    </row>
    <row r="47" spans="2:11" x14ac:dyDescent="0.35">
      <c r="B47" s="8" t="s">
        <v>1143</v>
      </c>
      <c r="C47" s="60" t="s">
        <v>1144</v>
      </c>
      <c r="D47" s="54" t="s">
        <v>1145</v>
      </c>
      <c r="E47" s="6" t="s">
        <v>274</v>
      </c>
      <c r="F47" s="19">
        <v>2937085</v>
      </c>
      <c r="G47" s="24">
        <v>39768.129999999997</v>
      </c>
      <c r="H47" s="24">
        <v>0.88</v>
      </c>
      <c r="I47" s="31"/>
      <c r="J47" s="31"/>
      <c r="K47" s="35"/>
    </row>
    <row r="48" spans="2:11" x14ac:dyDescent="0.35">
      <c r="B48" s="8" t="s">
        <v>51</v>
      </c>
      <c r="C48" s="60" t="s">
        <v>52</v>
      </c>
      <c r="D48" s="54" t="s">
        <v>53</v>
      </c>
      <c r="E48" s="6" t="s">
        <v>54</v>
      </c>
      <c r="F48" s="19">
        <v>1005000</v>
      </c>
      <c r="G48" s="24">
        <v>37788</v>
      </c>
      <c r="H48" s="24">
        <v>0.84</v>
      </c>
      <c r="I48" s="31"/>
      <c r="J48" s="31"/>
      <c r="K48" s="35"/>
    </row>
    <row r="49" spans="2:11" x14ac:dyDescent="0.35">
      <c r="B49" s="8" t="s">
        <v>313</v>
      </c>
      <c r="C49" s="60" t="s">
        <v>314</v>
      </c>
      <c r="D49" s="54" t="s">
        <v>315</v>
      </c>
      <c r="E49" s="6" t="s">
        <v>253</v>
      </c>
      <c r="F49" s="19">
        <v>7523810</v>
      </c>
      <c r="G49" s="24">
        <v>37220.29</v>
      </c>
      <c r="H49" s="24">
        <v>0.83</v>
      </c>
      <c r="I49" s="31"/>
      <c r="J49" s="31"/>
      <c r="K49" s="35"/>
    </row>
    <row r="50" spans="2:11" x14ac:dyDescent="0.35">
      <c r="B50" s="8" t="s">
        <v>73</v>
      </c>
      <c r="C50" s="60" t="s">
        <v>74</v>
      </c>
      <c r="D50" s="54" t="s">
        <v>75</v>
      </c>
      <c r="E50" s="6" t="s">
        <v>76</v>
      </c>
      <c r="F50" s="19">
        <v>2900000</v>
      </c>
      <c r="G50" s="24">
        <v>36348.6</v>
      </c>
      <c r="H50" s="24">
        <v>0.81</v>
      </c>
      <c r="I50" s="31"/>
      <c r="J50" s="31"/>
      <c r="K50" s="35"/>
    </row>
    <row r="51" spans="2:11" x14ac:dyDescent="0.35">
      <c r="B51" s="8" t="s">
        <v>985</v>
      </c>
      <c r="C51" s="60" t="s">
        <v>986</v>
      </c>
      <c r="D51" s="54" t="s">
        <v>987</v>
      </c>
      <c r="E51" s="6" t="s">
        <v>80</v>
      </c>
      <c r="F51" s="19">
        <v>4040000</v>
      </c>
      <c r="G51" s="24">
        <v>35966.1</v>
      </c>
      <c r="H51" s="24">
        <v>0.8</v>
      </c>
      <c r="I51" s="31"/>
      <c r="J51" s="31"/>
      <c r="K51" s="35"/>
    </row>
    <row r="52" spans="2:11" x14ac:dyDescent="0.35">
      <c r="B52" s="8" t="s">
        <v>1146</v>
      </c>
      <c r="C52" s="60" t="s">
        <v>1147</v>
      </c>
      <c r="D52" s="54" t="s">
        <v>1148</v>
      </c>
      <c r="E52" s="6" t="s">
        <v>84</v>
      </c>
      <c r="F52" s="19">
        <v>1115585</v>
      </c>
      <c r="G52" s="24">
        <v>34158.1</v>
      </c>
      <c r="H52" s="24">
        <v>0.76</v>
      </c>
      <c r="I52" s="31"/>
      <c r="J52" s="31"/>
      <c r="K52" s="35"/>
    </row>
    <row r="53" spans="2:11" x14ac:dyDescent="0.35">
      <c r="B53" s="8" t="s">
        <v>143</v>
      </c>
      <c r="C53" s="60" t="s">
        <v>144</v>
      </c>
      <c r="D53" s="54" t="s">
        <v>145</v>
      </c>
      <c r="E53" s="6" t="s">
        <v>88</v>
      </c>
      <c r="F53" s="19">
        <v>1328039</v>
      </c>
      <c r="G53" s="24">
        <v>33251.440000000002</v>
      </c>
      <c r="H53" s="24">
        <v>0.74</v>
      </c>
      <c r="I53" s="31"/>
      <c r="J53" s="31"/>
      <c r="K53" s="35"/>
    </row>
    <row r="54" spans="2:11" x14ac:dyDescent="0.35">
      <c r="B54" s="8" t="s">
        <v>234</v>
      </c>
      <c r="C54" s="60" t="s">
        <v>235</v>
      </c>
      <c r="D54" s="54" t="s">
        <v>236</v>
      </c>
      <c r="E54" s="6" t="s">
        <v>88</v>
      </c>
      <c r="F54" s="19">
        <v>1113026</v>
      </c>
      <c r="G54" s="24">
        <v>32271.08</v>
      </c>
      <c r="H54" s="24">
        <v>0.72</v>
      </c>
      <c r="I54" s="31"/>
      <c r="J54" s="31"/>
      <c r="K54" s="35"/>
    </row>
    <row r="55" spans="2:11" x14ac:dyDescent="0.35">
      <c r="B55" s="8" t="s">
        <v>1149</v>
      </c>
      <c r="C55" s="60" t="s">
        <v>1150</v>
      </c>
      <c r="D55" s="54" t="s">
        <v>1151</v>
      </c>
      <c r="E55" s="6" t="s">
        <v>106</v>
      </c>
      <c r="F55" s="19">
        <v>1248272</v>
      </c>
      <c r="G55" s="24">
        <v>30602.639999999999</v>
      </c>
      <c r="H55" s="24">
        <v>0.68</v>
      </c>
      <c r="I55" s="31"/>
      <c r="J55" s="31"/>
      <c r="K55" s="35"/>
    </row>
    <row r="56" spans="2:11" x14ac:dyDescent="0.35">
      <c r="B56" s="8" t="s">
        <v>1152</v>
      </c>
      <c r="C56" s="60" t="s">
        <v>1153</v>
      </c>
      <c r="D56" s="54" t="s">
        <v>1154</v>
      </c>
      <c r="E56" s="6" t="s">
        <v>84</v>
      </c>
      <c r="F56" s="19">
        <v>28111012</v>
      </c>
      <c r="G56" s="24">
        <v>30567.91</v>
      </c>
      <c r="H56" s="24">
        <v>0.68</v>
      </c>
      <c r="I56" s="31"/>
      <c r="J56" s="31"/>
      <c r="K56" s="35"/>
    </row>
    <row r="57" spans="2:11" x14ac:dyDescent="0.35">
      <c r="B57" s="8" t="s">
        <v>464</v>
      </c>
      <c r="C57" s="60" t="s">
        <v>465</v>
      </c>
      <c r="D57" s="54" t="s">
        <v>466</v>
      </c>
      <c r="E57" s="6" t="s">
        <v>128</v>
      </c>
      <c r="F57" s="19">
        <v>1496647</v>
      </c>
      <c r="G57" s="24">
        <v>29844.639999999999</v>
      </c>
      <c r="H57" s="24">
        <v>0.66</v>
      </c>
      <c r="I57" s="31"/>
      <c r="J57" s="31"/>
      <c r="K57" s="35"/>
    </row>
    <row r="58" spans="2:11" x14ac:dyDescent="0.35">
      <c r="B58" s="8" t="s">
        <v>1155</v>
      </c>
      <c r="C58" s="60" t="s">
        <v>1156</v>
      </c>
      <c r="D58" s="54" t="s">
        <v>1157</v>
      </c>
      <c r="E58" s="6" t="s">
        <v>99</v>
      </c>
      <c r="F58" s="19">
        <v>168864</v>
      </c>
      <c r="G58" s="24">
        <v>29355.32</v>
      </c>
      <c r="H58" s="24">
        <v>0.65</v>
      </c>
      <c r="I58" s="31"/>
      <c r="J58" s="31"/>
      <c r="K58" s="35"/>
    </row>
    <row r="59" spans="2:11" x14ac:dyDescent="0.35">
      <c r="B59" s="8" t="s">
        <v>1158</v>
      </c>
      <c r="C59" s="60" t="s">
        <v>1159</v>
      </c>
      <c r="D59" s="54" t="s">
        <v>1160</v>
      </c>
      <c r="E59" s="6" t="s">
        <v>253</v>
      </c>
      <c r="F59" s="19">
        <v>21853430</v>
      </c>
      <c r="G59" s="24">
        <v>29250.82</v>
      </c>
      <c r="H59" s="24">
        <v>0.65</v>
      </c>
      <c r="I59" s="31"/>
      <c r="J59" s="31"/>
      <c r="K59" s="35"/>
    </row>
    <row r="60" spans="2:11" x14ac:dyDescent="0.35">
      <c r="B60" s="8" t="s">
        <v>383</v>
      </c>
      <c r="C60" s="60" t="s">
        <v>384</v>
      </c>
      <c r="D60" s="54" t="s">
        <v>385</v>
      </c>
      <c r="E60" s="6" t="s">
        <v>84</v>
      </c>
      <c r="F60" s="19">
        <v>8370435</v>
      </c>
      <c r="G60" s="24">
        <v>28275.33</v>
      </c>
      <c r="H60" s="24">
        <v>0.63</v>
      </c>
      <c r="I60" s="31"/>
      <c r="J60" s="31"/>
      <c r="K60" s="35"/>
    </row>
    <row r="61" spans="2:11" x14ac:dyDescent="0.35">
      <c r="B61" s="8" t="s">
        <v>1161</v>
      </c>
      <c r="C61" s="60" t="s">
        <v>1162</v>
      </c>
      <c r="D61" s="54" t="s">
        <v>1163</v>
      </c>
      <c r="E61" s="6" t="s">
        <v>135</v>
      </c>
      <c r="F61" s="19">
        <v>7189147</v>
      </c>
      <c r="G61" s="24">
        <v>27750.11</v>
      </c>
      <c r="H61" s="24">
        <v>0.62</v>
      </c>
      <c r="I61" s="31"/>
      <c r="J61" s="31"/>
      <c r="K61" s="35"/>
    </row>
    <row r="62" spans="2:11" x14ac:dyDescent="0.35">
      <c r="B62" s="8" t="s">
        <v>322</v>
      </c>
      <c r="C62" s="60" t="s">
        <v>323</v>
      </c>
      <c r="D62" s="54" t="s">
        <v>324</v>
      </c>
      <c r="E62" s="6" t="s">
        <v>69</v>
      </c>
      <c r="F62" s="19">
        <v>2767311</v>
      </c>
      <c r="G62" s="24">
        <v>27509.84</v>
      </c>
      <c r="H62" s="24">
        <v>0.61</v>
      </c>
      <c r="I62" s="31"/>
      <c r="J62" s="31"/>
      <c r="K62" s="35"/>
    </row>
    <row r="63" spans="2:11" x14ac:dyDescent="0.35">
      <c r="B63" s="8" t="s">
        <v>1164</v>
      </c>
      <c r="C63" s="60" t="s">
        <v>1165</v>
      </c>
      <c r="D63" s="54" t="s">
        <v>1166</v>
      </c>
      <c r="E63" s="6" t="s">
        <v>423</v>
      </c>
      <c r="F63" s="19">
        <v>9484315</v>
      </c>
      <c r="G63" s="24">
        <v>26982.880000000001</v>
      </c>
      <c r="H63" s="24">
        <v>0.6</v>
      </c>
      <c r="I63" s="31"/>
      <c r="J63" s="31"/>
      <c r="K63" s="35"/>
    </row>
    <row r="64" spans="2:11" x14ac:dyDescent="0.35">
      <c r="B64" s="8" t="s">
        <v>659</v>
      </c>
      <c r="C64" s="60" t="s">
        <v>660</v>
      </c>
      <c r="D64" s="54" t="s">
        <v>661</v>
      </c>
      <c r="E64" s="6" t="s">
        <v>270</v>
      </c>
      <c r="F64" s="19">
        <v>6202440</v>
      </c>
      <c r="G64" s="24">
        <v>24512.04</v>
      </c>
      <c r="H64" s="24">
        <v>0.54</v>
      </c>
      <c r="I64" s="31"/>
      <c r="J64" s="31"/>
      <c r="K64" s="35"/>
    </row>
    <row r="65" spans="2:11" x14ac:dyDescent="0.35">
      <c r="B65" s="8" t="s">
        <v>371</v>
      </c>
      <c r="C65" s="60" t="s">
        <v>372</v>
      </c>
      <c r="D65" s="54" t="s">
        <v>373</v>
      </c>
      <c r="E65" s="6" t="s">
        <v>69</v>
      </c>
      <c r="F65" s="19">
        <v>15000000</v>
      </c>
      <c r="G65" s="24">
        <v>23775</v>
      </c>
      <c r="H65" s="24">
        <v>0.53</v>
      </c>
      <c r="I65" s="31"/>
      <c r="J65" s="31"/>
      <c r="K65" s="35"/>
    </row>
    <row r="66" spans="2:11" x14ac:dyDescent="0.35">
      <c r="B66" s="8" t="s">
        <v>337</v>
      </c>
      <c r="C66" s="60" t="s">
        <v>338</v>
      </c>
      <c r="D66" s="54" t="s">
        <v>339</v>
      </c>
      <c r="E66" s="6" t="s">
        <v>65</v>
      </c>
      <c r="F66" s="19">
        <v>448770</v>
      </c>
      <c r="G66" s="24">
        <v>23520.04</v>
      </c>
      <c r="H66" s="24">
        <v>0.52</v>
      </c>
      <c r="I66" s="31"/>
      <c r="J66" s="31"/>
      <c r="K66" s="35"/>
    </row>
    <row r="67" spans="2:11" x14ac:dyDescent="0.35">
      <c r="B67" s="8" t="s">
        <v>529</v>
      </c>
      <c r="C67" s="60" t="s">
        <v>530</v>
      </c>
      <c r="D67" s="54" t="s">
        <v>531</v>
      </c>
      <c r="E67" s="6" t="s">
        <v>44</v>
      </c>
      <c r="F67" s="19">
        <v>33102195</v>
      </c>
      <c r="G67" s="24">
        <v>22817.34</v>
      </c>
      <c r="H67" s="24">
        <v>0.51</v>
      </c>
      <c r="I67" s="31"/>
      <c r="J67" s="31"/>
      <c r="K67" s="35"/>
    </row>
    <row r="68" spans="2:11" x14ac:dyDescent="0.35">
      <c r="B68" s="8" t="s">
        <v>1167</v>
      </c>
      <c r="C68" s="60" t="s">
        <v>1168</v>
      </c>
      <c r="D68" s="54" t="s">
        <v>1169</v>
      </c>
      <c r="E68" s="6" t="s">
        <v>128</v>
      </c>
      <c r="F68" s="19">
        <v>1813724</v>
      </c>
      <c r="G68" s="24">
        <v>22716.89</v>
      </c>
      <c r="H68" s="24">
        <v>0.5</v>
      </c>
      <c r="I68" s="31"/>
      <c r="J68" s="31"/>
      <c r="K68" s="35"/>
    </row>
    <row r="69" spans="2:11" x14ac:dyDescent="0.35">
      <c r="B69" s="8" t="s">
        <v>1170</v>
      </c>
      <c r="C69" s="60" t="s">
        <v>1171</v>
      </c>
      <c r="D69" s="54" t="s">
        <v>1172</v>
      </c>
      <c r="E69" s="6" t="s">
        <v>1173</v>
      </c>
      <c r="F69" s="19">
        <v>28539000</v>
      </c>
      <c r="G69" s="24">
        <v>21843.75</v>
      </c>
      <c r="H69" s="24">
        <v>0.48</v>
      </c>
      <c r="I69" s="31"/>
      <c r="J69" s="31"/>
      <c r="K69" s="35"/>
    </row>
    <row r="70" spans="2:11" x14ac:dyDescent="0.35">
      <c r="B70" s="8" t="s">
        <v>1174</v>
      </c>
      <c r="C70" s="60" t="s">
        <v>1175</v>
      </c>
      <c r="D70" s="54" t="s">
        <v>1176</v>
      </c>
      <c r="E70" s="6" t="s">
        <v>159</v>
      </c>
      <c r="F70" s="19">
        <v>1886132</v>
      </c>
      <c r="G70" s="24">
        <v>20809.689999999999</v>
      </c>
      <c r="H70" s="24">
        <v>0.46</v>
      </c>
      <c r="I70" s="31"/>
      <c r="J70" s="31"/>
      <c r="K70" s="35"/>
    </row>
    <row r="71" spans="2:11" x14ac:dyDescent="0.35">
      <c r="B71" s="8" t="s">
        <v>359</v>
      </c>
      <c r="C71" s="60" t="s">
        <v>360</v>
      </c>
      <c r="D71" s="54" t="s">
        <v>361</v>
      </c>
      <c r="E71" s="6" t="s">
        <v>88</v>
      </c>
      <c r="F71" s="19">
        <v>995000</v>
      </c>
      <c r="G71" s="24">
        <v>20200.490000000002</v>
      </c>
      <c r="H71" s="24">
        <v>0.45</v>
      </c>
      <c r="I71" s="31"/>
      <c r="J71" s="31"/>
      <c r="K71" s="35"/>
    </row>
    <row r="72" spans="2:11" x14ac:dyDescent="0.35">
      <c r="B72" s="8" t="s">
        <v>488</v>
      </c>
      <c r="C72" s="60" t="s">
        <v>489</v>
      </c>
      <c r="D72" s="54" t="s">
        <v>490</v>
      </c>
      <c r="E72" s="6" t="s">
        <v>69</v>
      </c>
      <c r="F72" s="19">
        <v>932400</v>
      </c>
      <c r="G72" s="24">
        <v>19119.79</v>
      </c>
      <c r="H72" s="24">
        <v>0.42</v>
      </c>
      <c r="I72" s="31"/>
      <c r="J72" s="31"/>
      <c r="K72" s="35"/>
    </row>
    <row r="73" spans="2:11" x14ac:dyDescent="0.35">
      <c r="B73" s="8" t="s">
        <v>1177</v>
      </c>
      <c r="C73" s="60" t="s">
        <v>1178</v>
      </c>
      <c r="D73" s="54" t="s">
        <v>1179</v>
      </c>
      <c r="E73" s="6" t="s">
        <v>1142</v>
      </c>
      <c r="F73" s="19">
        <v>9179514</v>
      </c>
      <c r="G73" s="24">
        <v>18334.240000000002</v>
      </c>
      <c r="H73" s="24">
        <v>0.41</v>
      </c>
      <c r="I73" s="31"/>
      <c r="J73" s="31"/>
      <c r="K73" s="35"/>
    </row>
    <row r="74" spans="2:11" x14ac:dyDescent="0.35">
      <c r="B74" s="8" t="s">
        <v>307</v>
      </c>
      <c r="C74" s="60" t="s">
        <v>308</v>
      </c>
      <c r="D74" s="54" t="s">
        <v>309</v>
      </c>
      <c r="E74" s="6" t="s">
        <v>84</v>
      </c>
      <c r="F74" s="19">
        <v>2106875</v>
      </c>
      <c r="G74" s="24">
        <v>17814.68</v>
      </c>
      <c r="H74" s="24">
        <v>0.4</v>
      </c>
      <c r="I74" s="31"/>
      <c r="J74" s="31"/>
      <c r="K74" s="35"/>
    </row>
    <row r="75" spans="2:11" x14ac:dyDescent="0.35">
      <c r="B75" s="8" t="s">
        <v>399</v>
      </c>
      <c r="C75" s="60" t="s">
        <v>400</v>
      </c>
      <c r="D75" s="54" t="s">
        <v>401</v>
      </c>
      <c r="E75" s="6" t="s">
        <v>84</v>
      </c>
      <c r="F75" s="19">
        <v>1443171</v>
      </c>
      <c r="G75" s="24">
        <v>17377.22</v>
      </c>
      <c r="H75" s="24">
        <v>0.39</v>
      </c>
      <c r="I75" s="31"/>
      <c r="J75" s="31"/>
      <c r="K75" s="35"/>
    </row>
    <row r="76" spans="2:11" x14ac:dyDescent="0.35">
      <c r="B76" s="8" t="s">
        <v>427</v>
      </c>
      <c r="C76" s="60" t="s">
        <v>428</v>
      </c>
      <c r="D76" s="54" t="s">
        <v>429</v>
      </c>
      <c r="E76" s="6" t="s">
        <v>113</v>
      </c>
      <c r="F76" s="19">
        <v>648536</v>
      </c>
      <c r="G76" s="24">
        <v>14791.16</v>
      </c>
      <c r="H76" s="24">
        <v>0.33</v>
      </c>
      <c r="I76" s="31"/>
      <c r="J76" s="31"/>
      <c r="K76" s="35"/>
    </row>
    <row r="77" spans="2:11" x14ac:dyDescent="0.35">
      <c r="B77" s="8" t="s">
        <v>386</v>
      </c>
      <c r="C77" s="60" t="s">
        <v>387</v>
      </c>
      <c r="D77" s="54" t="s">
        <v>388</v>
      </c>
      <c r="E77" s="6" t="s">
        <v>54</v>
      </c>
      <c r="F77" s="19">
        <v>1805754</v>
      </c>
      <c r="G77" s="24">
        <v>14456.87</v>
      </c>
      <c r="H77" s="24">
        <v>0.32</v>
      </c>
      <c r="I77" s="31"/>
      <c r="J77" s="31"/>
      <c r="K77" s="35"/>
    </row>
    <row r="78" spans="2:11" x14ac:dyDescent="0.35">
      <c r="B78" s="8" t="s">
        <v>1180</v>
      </c>
      <c r="C78" s="60" t="s">
        <v>1181</v>
      </c>
      <c r="D78" s="54" t="s">
        <v>1182</v>
      </c>
      <c r="E78" s="6" t="s">
        <v>128</v>
      </c>
      <c r="F78" s="19">
        <v>166363</v>
      </c>
      <c r="G78" s="24">
        <v>13893.81</v>
      </c>
      <c r="H78" s="24">
        <v>0.31</v>
      </c>
      <c r="I78" s="31"/>
      <c r="J78" s="31"/>
      <c r="K78" s="35"/>
    </row>
    <row r="79" spans="2:11" x14ac:dyDescent="0.35">
      <c r="B79" s="8" t="s">
        <v>1183</v>
      </c>
      <c r="C79" s="60" t="s">
        <v>1184</v>
      </c>
      <c r="D79" s="54" t="s">
        <v>1185</v>
      </c>
      <c r="E79" s="6" t="s">
        <v>142</v>
      </c>
      <c r="F79" s="19">
        <v>2018414</v>
      </c>
      <c r="G79" s="24">
        <v>13844.3</v>
      </c>
      <c r="H79" s="24">
        <v>0.31</v>
      </c>
      <c r="I79" s="31"/>
      <c r="J79" s="31"/>
      <c r="K79" s="35"/>
    </row>
    <row r="80" spans="2:11" x14ac:dyDescent="0.35">
      <c r="B80" s="8" t="s">
        <v>1186</v>
      </c>
      <c r="C80" s="60" t="s">
        <v>1187</v>
      </c>
      <c r="D80" s="54" t="s">
        <v>1188</v>
      </c>
      <c r="E80" s="6" t="s">
        <v>152</v>
      </c>
      <c r="F80" s="19">
        <v>114711</v>
      </c>
      <c r="G80" s="24">
        <v>13531.31</v>
      </c>
      <c r="H80" s="24">
        <v>0.3</v>
      </c>
      <c r="I80" s="31"/>
      <c r="J80" s="31"/>
      <c r="K80" s="35"/>
    </row>
    <row r="81" spans="2:11" x14ac:dyDescent="0.35">
      <c r="B81" s="8" t="s">
        <v>1189</v>
      </c>
      <c r="C81" s="60" t="s">
        <v>1190</v>
      </c>
      <c r="D81" s="54" t="s">
        <v>1191</v>
      </c>
      <c r="E81" s="6" t="s">
        <v>113</v>
      </c>
      <c r="F81" s="19">
        <v>11172975</v>
      </c>
      <c r="G81" s="24">
        <v>11955.08</v>
      </c>
      <c r="H81" s="24">
        <v>0.27</v>
      </c>
      <c r="I81" s="31"/>
      <c r="J81" s="31"/>
      <c r="K81" s="35"/>
    </row>
    <row r="82" spans="2:11" x14ac:dyDescent="0.35">
      <c r="B82" s="8" t="s">
        <v>125</v>
      </c>
      <c r="C82" s="60" t="s">
        <v>126</v>
      </c>
      <c r="D82" s="54" t="s">
        <v>127</v>
      </c>
      <c r="E82" s="6" t="s">
        <v>128</v>
      </c>
      <c r="F82" s="19">
        <v>362333</v>
      </c>
      <c r="G82" s="24">
        <v>11362.76</v>
      </c>
      <c r="H82" s="24">
        <v>0.25</v>
      </c>
      <c r="I82" s="31"/>
      <c r="J82" s="31"/>
      <c r="K82" s="35"/>
    </row>
    <row r="83" spans="2:11" x14ac:dyDescent="0.35">
      <c r="B83" s="8" t="s">
        <v>1104</v>
      </c>
      <c r="C83" s="60" t="s">
        <v>1105</v>
      </c>
      <c r="D83" s="54" t="s">
        <v>1106</v>
      </c>
      <c r="E83" s="6" t="s">
        <v>343</v>
      </c>
      <c r="F83" s="19">
        <v>2852228</v>
      </c>
      <c r="G83" s="24">
        <v>10419.19</v>
      </c>
      <c r="H83" s="24">
        <v>0.23</v>
      </c>
      <c r="I83" s="31"/>
      <c r="J83" s="31"/>
      <c r="K83" s="35"/>
    </row>
    <row r="84" spans="2:11" x14ac:dyDescent="0.35">
      <c r="B84" s="8" t="s">
        <v>347</v>
      </c>
      <c r="C84" s="60" t="s">
        <v>348</v>
      </c>
      <c r="D84" s="54" t="s">
        <v>349</v>
      </c>
      <c r="E84" s="6" t="s">
        <v>128</v>
      </c>
      <c r="F84" s="19">
        <v>229555</v>
      </c>
      <c r="G84" s="24">
        <v>9512.76</v>
      </c>
      <c r="H84" s="24">
        <v>0.21</v>
      </c>
      <c r="I84" s="31"/>
      <c r="J84" s="31"/>
      <c r="K84" s="35"/>
    </row>
    <row r="85" spans="2:11" x14ac:dyDescent="0.35">
      <c r="B85" s="8" t="s">
        <v>334</v>
      </c>
      <c r="C85" s="60" t="s">
        <v>335</v>
      </c>
      <c r="D85" s="54" t="s">
        <v>336</v>
      </c>
      <c r="E85" s="6" t="s">
        <v>69</v>
      </c>
      <c r="F85" s="19">
        <v>766100</v>
      </c>
      <c r="G85" s="24">
        <v>9423.0300000000007</v>
      </c>
      <c r="H85" s="24">
        <v>0.21</v>
      </c>
      <c r="I85" s="31"/>
      <c r="J85" s="31"/>
      <c r="K85" s="35"/>
    </row>
    <row r="86" spans="2:11" x14ac:dyDescent="0.35">
      <c r="B86" s="8" t="s">
        <v>254</v>
      </c>
      <c r="C86" s="60" t="s">
        <v>255</v>
      </c>
      <c r="D86" s="54" t="s">
        <v>256</v>
      </c>
      <c r="E86" s="6" t="s">
        <v>88</v>
      </c>
      <c r="F86" s="19">
        <v>498353</v>
      </c>
      <c r="G86" s="24">
        <v>8332.4599999999991</v>
      </c>
      <c r="H86" s="24">
        <v>0.18</v>
      </c>
      <c r="I86" s="31"/>
      <c r="J86" s="31"/>
      <c r="K86" s="35"/>
    </row>
    <row r="87" spans="2:11" x14ac:dyDescent="0.35">
      <c r="B87" s="8" t="s">
        <v>1006</v>
      </c>
      <c r="C87" s="60" t="s">
        <v>1007</v>
      </c>
      <c r="D87" s="54" t="s">
        <v>1008</v>
      </c>
      <c r="E87" s="6" t="s">
        <v>80</v>
      </c>
      <c r="F87" s="19">
        <v>2706470</v>
      </c>
      <c r="G87" s="24">
        <v>8023.33</v>
      </c>
      <c r="H87" s="24">
        <v>0.18</v>
      </c>
      <c r="I87" s="31"/>
      <c r="J87" s="31"/>
      <c r="K87" s="35"/>
    </row>
    <row r="88" spans="2:11" x14ac:dyDescent="0.35">
      <c r="B88" s="8" t="s">
        <v>1192</v>
      </c>
      <c r="C88" s="60" t="s">
        <v>1193</v>
      </c>
      <c r="D88" s="54" t="s">
        <v>1194</v>
      </c>
      <c r="E88" s="6" t="s">
        <v>88</v>
      </c>
      <c r="F88" s="19">
        <v>251576</v>
      </c>
      <c r="G88" s="24">
        <v>7690.68</v>
      </c>
      <c r="H88" s="24">
        <v>0.17</v>
      </c>
      <c r="I88" s="31"/>
      <c r="J88" s="31"/>
      <c r="K88" s="35"/>
    </row>
    <row r="89" spans="2:11" x14ac:dyDescent="0.35">
      <c r="B89" s="8" t="s">
        <v>1195</v>
      </c>
      <c r="C89" s="60" t="s">
        <v>1196</v>
      </c>
      <c r="D89" s="54" t="s">
        <v>1197</v>
      </c>
      <c r="E89" s="6" t="s">
        <v>217</v>
      </c>
      <c r="F89" s="19">
        <v>9934596</v>
      </c>
      <c r="G89" s="24">
        <v>5169.96</v>
      </c>
      <c r="H89" s="24">
        <v>0.11</v>
      </c>
      <c r="I89" s="31"/>
      <c r="J89" s="31"/>
      <c r="K89" s="35"/>
    </row>
    <row r="90" spans="2:11" x14ac:dyDescent="0.35">
      <c r="B90" s="8" t="s">
        <v>1198</v>
      </c>
      <c r="C90" s="60" t="s">
        <v>1199</v>
      </c>
      <c r="D90" s="54" t="s">
        <v>1200</v>
      </c>
      <c r="E90" s="6" t="s">
        <v>44</v>
      </c>
      <c r="F90" s="19">
        <v>3286400</v>
      </c>
      <c r="G90" s="24">
        <v>4280.21</v>
      </c>
      <c r="H90" s="24">
        <v>0.09</v>
      </c>
      <c r="I90" s="31"/>
      <c r="J90" s="31"/>
      <c r="K90" s="35"/>
    </row>
    <row r="91" spans="2:11" x14ac:dyDescent="0.35">
      <c r="B91" s="8" t="s">
        <v>1201</v>
      </c>
      <c r="C91" s="60" t="s">
        <v>1202</v>
      </c>
      <c r="D91" s="54" t="s">
        <v>1203</v>
      </c>
      <c r="E91" s="6" t="s">
        <v>80</v>
      </c>
      <c r="F91" s="19">
        <v>1350179</v>
      </c>
      <c r="G91" s="24">
        <v>4049.86</v>
      </c>
      <c r="H91" s="24">
        <v>0.09</v>
      </c>
      <c r="I91" s="31"/>
      <c r="J91" s="31"/>
      <c r="K91" s="35"/>
    </row>
    <row r="92" spans="2:11" x14ac:dyDescent="0.35">
      <c r="B92" s="8" t="s">
        <v>408</v>
      </c>
      <c r="C92" s="60" t="s">
        <v>409</v>
      </c>
      <c r="D92" s="54" t="s">
        <v>410</v>
      </c>
      <c r="E92" s="6" t="s">
        <v>117</v>
      </c>
      <c r="F92" s="19">
        <v>10586727</v>
      </c>
      <c r="G92" s="24">
        <v>3606.9</v>
      </c>
      <c r="H92" s="24">
        <v>0.08</v>
      </c>
      <c r="I92" s="31"/>
      <c r="J92" s="31"/>
      <c r="K92" s="35"/>
    </row>
    <row r="93" spans="2:11" x14ac:dyDescent="0.35">
      <c r="B93" s="8" t="s">
        <v>1204</v>
      </c>
      <c r="C93" s="60" t="s">
        <v>1205</v>
      </c>
      <c r="D93" s="54" t="s">
        <v>1206</v>
      </c>
      <c r="E93" s="6" t="s">
        <v>117</v>
      </c>
      <c r="F93" s="19">
        <v>200000</v>
      </c>
      <c r="G93" s="24">
        <v>3413</v>
      </c>
      <c r="H93" s="24">
        <v>0.08</v>
      </c>
      <c r="I93" s="31"/>
      <c r="J93" s="31"/>
      <c r="K93" s="35"/>
    </row>
    <row r="94" spans="2:11" x14ac:dyDescent="0.35">
      <c r="B94" s="8" t="s">
        <v>1009</v>
      </c>
      <c r="C94" s="60" t="s">
        <v>1010</v>
      </c>
      <c r="D94" s="54" t="s">
        <v>1011</v>
      </c>
      <c r="E94" s="6" t="s">
        <v>274</v>
      </c>
      <c r="F94" s="19">
        <v>2036417</v>
      </c>
      <c r="G94" s="24">
        <v>2714.54</v>
      </c>
      <c r="H94" s="24">
        <v>0.06</v>
      </c>
      <c r="I94" s="31"/>
      <c r="J94" s="31"/>
      <c r="K94" s="35"/>
    </row>
    <row r="95" spans="2:11" x14ac:dyDescent="0.35">
      <c r="B95" s="8" t="s">
        <v>1207</v>
      </c>
      <c r="C95" s="60" t="s">
        <v>1208</v>
      </c>
      <c r="D95" s="54" t="s">
        <v>1209</v>
      </c>
      <c r="E95" s="6" t="s">
        <v>76</v>
      </c>
      <c r="F95" s="19">
        <v>2606407</v>
      </c>
      <c r="G95" s="24">
        <v>1076.97</v>
      </c>
      <c r="H95" s="24">
        <v>0.02</v>
      </c>
      <c r="I95" s="31"/>
      <c r="J95" s="31"/>
      <c r="K95" s="35"/>
    </row>
    <row r="96" spans="2:11" x14ac:dyDescent="0.35">
      <c r="C96" s="58" t="s">
        <v>194</v>
      </c>
      <c r="D96" s="54"/>
      <c r="E96" s="6"/>
      <c r="F96" s="19"/>
      <c r="G96" s="25">
        <v>3989929.69</v>
      </c>
      <c r="H96" s="25">
        <v>88.57</v>
      </c>
      <c r="I96" s="31"/>
      <c r="J96" s="31"/>
      <c r="K96" s="35"/>
    </row>
    <row r="97" spans="2:11" x14ac:dyDescent="0.35">
      <c r="C97" s="57"/>
      <c r="D97" s="54"/>
      <c r="E97" s="6"/>
      <c r="F97" s="19"/>
      <c r="G97" s="24"/>
      <c r="H97" s="24"/>
      <c r="I97" s="31"/>
      <c r="J97" s="31"/>
      <c r="K97" s="35"/>
    </row>
    <row r="98" spans="2:11" x14ac:dyDescent="0.35">
      <c r="C98" s="59" t="s">
        <v>4374</v>
      </c>
      <c r="D98" s="54"/>
      <c r="E98" s="6"/>
      <c r="F98" s="19"/>
      <c r="G98" s="24"/>
      <c r="H98" s="24"/>
      <c r="I98" s="31"/>
      <c r="J98" s="31"/>
      <c r="K98" s="35"/>
    </row>
    <row r="99" spans="2:11" x14ac:dyDescent="0.35">
      <c r="B99" s="8" t="s">
        <v>45</v>
      </c>
      <c r="C99" s="60" t="s">
        <v>4809</v>
      </c>
      <c r="D99" s="54"/>
      <c r="E99" s="6" t="s">
        <v>76</v>
      </c>
      <c r="F99" s="19">
        <v>-1831500</v>
      </c>
      <c r="G99" s="24">
        <v>-68.680000000000007</v>
      </c>
      <c r="H99" s="24" t="s">
        <v>4704</v>
      </c>
      <c r="I99" s="31"/>
      <c r="J99" s="31"/>
      <c r="K99" s="35"/>
    </row>
    <row r="100" spans="2:11" x14ac:dyDescent="0.35">
      <c r="B100" s="8" t="s">
        <v>448</v>
      </c>
      <c r="C100" s="60" t="s">
        <v>4810</v>
      </c>
      <c r="D100" s="54"/>
      <c r="E100" s="6" t="s">
        <v>44</v>
      </c>
      <c r="F100" s="19">
        <v>-7859150</v>
      </c>
      <c r="G100" s="24">
        <v>-546.21</v>
      </c>
      <c r="H100" s="24">
        <v>-0.01</v>
      </c>
      <c r="I100" s="31"/>
      <c r="J100" s="31"/>
      <c r="K100" s="35"/>
    </row>
    <row r="101" spans="2:11" x14ac:dyDescent="0.35">
      <c r="B101" s="8" t="s">
        <v>41</v>
      </c>
      <c r="C101" s="60" t="s">
        <v>4811</v>
      </c>
      <c r="D101" s="54"/>
      <c r="E101" s="6" t="s">
        <v>69</v>
      </c>
      <c r="F101" s="19">
        <v>-1588200</v>
      </c>
      <c r="G101" s="24">
        <v>-734.54</v>
      </c>
      <c r="H101" s="24">
        <v>-0.02</v>
      </c>
      <c r="I101" s="31"/>
      <c r="J101" s="31"/>
      <c r="K101" s="35"/>
    </row>
    <row r="102" spans="2:11" x14ac:dyDescent="0.35">
      <c r="B102" s="8" t="s">
        <v>185</v>
      </c>
      <c r="C102" s="60" t="s">
        <v>4812</v>
      </c>
      <c r="D102" s="54"/>
      <c r="E102" s="6" t="s">
        <v>44</v>
      </c>
      <c r="F102" s="19">
        <v>-10208000</v>
      </c>
      <c r="G102" s="24">
        <v>-1383.18</v>
      </c>
      <c r="H102" s="24">
        <v>-0.03</v>
      </c>
      <c r="I102" s="31"/>
      <c r="J102" s="31"/>
      <c r="K102" s="35"/>
    </row>
    <row r="103" spans="2:11" x14ac:dyDescent="0.35">
      <c r="C103" s="58" t="s">
        <v>194</v>
      </c>
      <c r="D103" s="54"/>
      <c r="E103" s="6"/>
      <c r="F103" s="19"/>
      <c r="G103" s="25">
        <f>SUM(G99:G102)</f>
        <v>-2732.61</v>
      </c>
      <c r="H103" s="25">
        <f>SUM(H99:H102)</f>
        <v>-0.06</v>
      </c>
      <c r="I103" s="31"/>
      <c r="J103" s="31"/>
      <c r="K103" s="35"/>
    </row>
    <row r="104" spans="2:11" x14ac:dyDescent="0.35">
      <c r="C104" s="57"/>
      <c r="D104" s="54"/>
      <c r="E104" s="6"/>
      <c r="F104" s="19"/>
      <c r="G104" s="24"/>
      <c r="H104" s="24"/>
      <c r="I104" s="31"/>
      <c r="J104" s="31"/>
      <c r="K104" s="35"/>
    </row>
    <row r="105" spans="2:11" x14ac:dyDescent="0.35">
      <c r="C105" s="59" t="s">
        <v>1210</v>
      </c>
      <c r="D105" s="54"/>
      <c r="E105" s="6"/>
      <c r="F105" s="19"/>
      <c r="G105" s="24"/>
      <c r="H105" s="24"/>
      <c r="I105" s="31"/>
      <c r="J105" s="31"/>
      <c r="K105" s="35"/>
    </row>
    <row r="106" spans="2:11" x14ac:dyDescent="0.35">
      <c r="B106" s="8" t="s">
        <v>1211</v>
      </c>
      <c r="C106" s="60" t="s">
        <v>1212</v>
      </c>
      <c r="D106" s="54" t="s">
        <v>1213</v>
      </c>
      <c r="E106" s="6" t="s">
        <v>135</v>
      </c>
      <c r="F106" s="19">
        <v>10516950</v>
      </c>
      <c r="G106" s="24">
        <v>45687.73</v>
      </c>
      <c r="H106" s="24">
        <v>1.01</v>
      </c>
      <c r="I106" s="31"/>
      <c r="J106" s="31"/>
      <c r="K106" s="35"/>
    </row>
    <row r="107" spans="2:11" x14ac:dyDescent="0.35">
      <c r="C107" s="58" t="s">
        <v>194</v>
      </c>
      <c r="D107" s="54"/>
      <c r="E107" s="6"/>
      <c r="F107" s="19"/>
      <c r="G107" s="25">
        <v>45687.73</v>
      </c>
      <c r="H107" s="25">
        <v>1.01</v>
      </c>
      <c r="I107" s="31"/>
      <c r="J107" s="31"/>
      <c r="K107" s="35"/>
    </row>
    <row r="108" spans="2:11" x14ac:dyDescent="0.35">
      <c r="C108" s="57"/>
      <c r="D108" s="54"/>
      <c r="E108" s="6"/>
      <c r="F108" s="19"/>
      <c r="G108" s="24"/>
      <c r="H108" s="24"/>
      <c r="I108" s="31"/>
      <c r="J108" s="31"/>
      <c r="K108" s="35"/>
    </row>
    <row r="109" spans="2:11" x14ac:dyDescent="0.35">
      <c r="C109" s="59" t="s">
        <v>3</v>
      </c>
      <c r="D109" s="54"/>
      <c r="E109" s="6"/>
      <c r="F109" s="19"/>
      <c r="G109" s="24"/>
      <c r="H109" s="24"/>
      <c r="I109" s="31"/>
      <c r="J109" s="31"/>
      <c r="K109" s="35"/>
    </row>
    <row r="110" spans="2:11" x14ac:dyDescent="0.35">
      <c r="B110" s="8" t="s">
        <v>1051</v>
      </c>
      <c r="C110" s="60" t="s">
        <v>1052</v>
      </c>
      <c r="D110" s="54" t="s">
        <v>1053</v>
      </c>
      <c r="E110" s="6" t="s">
        <v>166</v>
      </c>
      <c r="F110" s="19">
        <v>1079430</v>
      </c>
      <c r="G110" s="24">
        <v>59511.94</v>
      </c>
      <c r="H110" s="24">
        <v>1.32</v>
      </c>
      <c r="I110" s="31"/>
      <c r="J110" s="31"/>
      <c r="K110" s="35"/>
    </row>
    <row r="111" spans="2:11" x14ac:dyDescent="0.35">
      <c r="B111" s="8" t="s">
        <v>433</v>
      </c>
      <c r="C111" s="60" t="s">
        <v>434</v>
      </c>
      <c r="D111" s="54" t="s">
        <v>435</v>
      </c>
      <c r="E111" s="6" t="s">
        <v>166</v>
      </c>
      <c r="F111" s="19">
        <v>454663</v>
      </c>
      <c r="G111" s="24">
        <v>47288.31</v>
      </c>
      <c r="H111" s="24">
        <v>1.05</v>
      </c>
      <c r="I111" s="31"/>
      <c r="J111" s="31"/>
      <c r="K111" s="35"/>
    </row>
    <row r="112" spans="2:11" x14ac:dyDescent="0.35">
      <c r="C112" s="58" t="s">
        <v>194</v>
      </c>
      <c r="D112" s="54"/>
      <c r="E112" s="6"/>
      <c r="F112" s="19"/>
      <c r="G112" s="25">
        <v>106800.25</v>
      </c>
      <c r="H112" s="25">
        <v>2.37</v>
      </c>
      <c r="I112" s="31"/>
      <c r="J112" s="31"/>
      <c r="K112" s="35"/>
    </row>
    <row r="113" spans="3:11" x14ac:dyDescent="0.35">
      <c r="C113" s="57"/>
      <c r="D113" s="54"/>
      <c r="E113" s="6"/>
      <c r="F113" s="19"/>
      <c r="G113" s="24"/>
      <c r="H113" s="24"/>
      <c r="I113" s="31"/>
      <c r="J113" s="31"/>
      <c r="K113" s="35"/>
    </row>
    <row r="114" spans="3:11" x14ac:dyDescent="0.35">
      <c r="C114" s="58" t="s">
        <v>4</v>
      </c>
      <c r="D114" s="54"/>
      <c r="E114" s="6"/>
      <c r="F114" s="19"/>
      <c r="G114" s="24" t="s">
        <v>2</v>
      </c>
      <c r="H114" s="24" t="s">
        <v>2</v>
      </c>
      <c r="I114" s="31"/>
      <c r="J114" s="31"/>
      <c r="K114" s="35"/>
    </row>
    <row r="115" spans="3:11" x14ac:dyDescent="0.35">
      <c r="C115" s="57"/>
      <c r="D115" s="54"/>
      <c r="E115" s="6"/>
      <c r="F115" s="19"/>
      <c r="G115" s="24"/>
      <c r="H115" s="24"/>
      <c r="I115" s="31"/>
      <c r="J115" s="31"/>
      <c r="K115" s="35"/>
    </row>
    <row r="116" spans="3:11" x14ac:dyDescent="0.35">
      <c r="C116" s="58" t="s">
        <v>5</v>
      </c>
      <c r="D116" s="54"/>
      <c r="E116" s="6"/>
      <c r="F116" s="19"/>
      <c r="G116" s="24"/>
      <c r="H116" s="24"/>
      <c r="I116" s="31"/>
      <c r="J116" s="31"/>
      <c r="K116" s="35"/>
    </row>
    <row r="117" spans="3:11" x14ac:dyDescent="0.35">
      <c r="C117" s="57"/>
      <c r="D117" s="54"/>
      <c r="E117" s="6"/>
      <c r="F117" s="19"/>
      <c r="G117" s="24"/>
      <c r="H117" s="24"/>
      <c r="I117" s="31"/>
      <c r="J117" s="31"/>
      <c r="K117" s="35"/>
    </row>
    <row r="118" spans="3:11" x14ac:dyDescent="0.35">
      <c r="C118" s="58" t="s">
        <v>6</v>
      </c>
      <c r="D118" s="54"/>
      <c r="E118" s="6"/>
      <c r="F118" s="19"/>
      <c r="G118" s="24" t="s">
        <v>2</v>
      </c>
      <c r="H118" s="24" t="s">
        <v>2</v>
      </c>
      <c r="I118" s="31"/>
      <c r="J118" s="31"/>
      <c r="K118" s="35"/>
    </row>
    <row r="119" spans="3:11" x14ac:dyDescent="0.35">
      <c r="C119" s="57"/>
      <c r="D119" s="54"/>
      <c r="E119" s="6"/>
      <c r="F119" s="19"/>
      <c r="G119" s="24"/>
      <c r="H119" s="24"/>
      <c r="I119" s="31"/>
      <c r="J119" s="31"/>
      <c r="K119" s="35"/>
    </row>
    <row r="120" spans="3:11" x14ac:dyDescent="0.35">
      <c r="C120" s="58" t="s">
        <v>7</v>
      </c>
      <c r="D120" s="54"/>
      <c r="E120" s="6"/>
      <c r="F120" s="19"/>
      <c r="G120" s="24" t="s">
        <v>2</v>
      </c>
      <c r="H120" s="24" t="s">
        <v>2</v>
      </c>
      <c r="I120" s="31"/>
      <c r="J120" s="31"/>
      <c r="K120" s="35"/>
    </row>
    <row r="121" spans="3:11" x14ac:dyDescent="0.35">
      <c r="C121" s="57"/>
      <c r="D121" s="54"/>
      <c r="E121" s="6"/>
      <c r="F121" s="19"/>
      <c r="G121" s="24"/>
      <c r="H121" s="24"/>
      <c r="I121" s="31"/>
      <c r="J121" s="31"/>
      <c r="K121" s="35"/>
    </row>
    <row r="122" spans="3:11" x14ac:dyDescent="0.35">
      <c r="C122" s="58" t="s">
        <v>8</v>
      </c>
      <c r="D122" s="54"/>
      <c r="E122" s="6"/>
      <c r="F122" s="19"/>
      <c r="G122" s="24" t="s">
        <v>2</v>
      </c>
      <c r="H122" s="24" t="s">
        <v>2</v>
      </c>
      <c r="I122" s="31"/>
      <c r="J122" s="31"/>
      <c r="K122" s="35"/>
    </row>
    <row r="123" spans="3:11" x14ac:dyDescent="0.35">
      <c r="C123" s="57"/>
      <c r="D123" s="54"/>
      <c r="E123" s="6"/>
      <c r="F123" s="19"/>
      <c r="G123" s="24"/>
      <c r="H123" s="24"/>
      <c r="I123" s="31"/>
      <c r="J123" s="31"/>
      <c r="K123" s="35"/>
    </row>
    <row r="124" spans="3:11" x14ac:dyDescent="0.35">
      <c r="C124" s="58" t="s">
        <v>9</v>
      </c>
      <c r="D124" s="54"/>
      <c r="E124" s="6"/>
      <c r="F124" s="19"/>
      <c r="G124" s="24" t="s">
        <v>2</v>
      </c>
      <c r="H124" s="24" t="s">
        <v>2</v>
      </c>
      <c r="I124" s="31"/>
      <c r="J124" s="31"/>
      <c r="K124" s="35"/>
    </row>
    <row r="125" spans="3:11" x14ac:dyDescent="0.35">
      <c r="C125" s="57"/>
      <c r="D125" s="54"/>
      <c r="E125" s="6"/>
      <c r="F125" s="19"/>
      <c r="G125" s="24"/>
      <c r="H125" s="24"/>
      <c r="I125" s="31"/>
      <c r="J125" s="31"/>
      <c r="K125" s="35"/>
    </row>
    <row r="126" spans="3:11" x14ac:dyDescent="0.35">
      <c r="C126" s="58" t="s">
        <v>10</v>
      </c>
      <c r="D126" s="54"/>
      <c r="E126" s="6"/>
      <c r="F126" s="19"/>
      <c r="G126" s="24" t="s">
        <v>2</v>
      </c>
      <c r="H126" s="24" t="s">
        <v>2</v>
      </c>
      <c r="I126" s="31"/>
      <c r="J126" s="31"/>
      <c r="K126" s="35"/>
    </row>
    <row r="127" spans="3:11" x14ac:dyDescent="0.35">
      <c r="C127" s="57"/>
      <c r="D127" s="54"/>
      <c r="E127" s="6"/>
      <c r="F127" s="19"/>
      <c r="G127" s="24"/>
      <c r="H127" s="24"/>
      <c r="I127" s="31"/>
      <c r="J127" s="31"/>
      <c r="K127" s="35"/>
    </row>
    <row r="128" spans="3:11" x14ac:dyDescent="0.35">
      <c r="C128" s="58" t="s">
        <v>11</v>
      </c>
      <c r="D128" s="54"/>
      <c r="E128" s="6"/>
      <c r="F128" s="19"/>
      <c r="G128" s="24" t="s">
        <v>2</v>
      </c>
      <c r="H128" s="24" t="s">
        <v>2</v>
      </c>
      <c r="I128" s="31"/>
      <c r="J128" s="31"/>
      <c r="K128" s="35"/>
    </row>
    <row r="129" spans="1:11" x14ac:dyDescent="0.35">
      <c r="C129" s="57"/>
      <c r="D129" s="54"/>
      <c r="E129" s="6"/>
      <c r="F129" s="19"/>
      <c r="G129" s="24"/>
      <c r="H129" s="24"/>
      <c r="I129" s="31"/>
      <c r="J129" s="31"/>
      <c r="K129" s="35"/>
    </row>
    <row r="130" spans="1:11" x14ac:dyDescent="0.35">
      <c r="A130" s="10"/>
      <c r="B130" s="28"/>
      <c r="C130" s="58" t="s">
        <v>13</v>
      </c>
      <c r="D130" s="54"/>
      <c r="E130" s="6"/>
      <c r="F130" s="19"/>
      <c r="G130" s="24"/>
      <c r="H130" s="24"/>
      <c r="I130" s="31"/>
      <c r="J130" s="31"/>
      <c r="K130" s="35"/>
    </row>
    <row r="131" spans="1:11" x14ac:dyDescent="0.35">
      <c r="A131" s="28"/>
      <c r="B131" s="28"/>
      <c r="C131" s="58" t="s">
        <v>14</v>
      </c>
      <c r="D131" s="54"/>
      <c r="E131" s="6"/>
      <c r="F131" s="19"/>
      <c r="G131" s="24" t="s">
        <v>2</v>
      </c>
      <c r="H131" s="24" t="s">
        <v>2</v>
      </c>
      <c r="I131" s="31"/>
      <c r="J131" s="31"/>
      <c r="K131" s="35"/>
    </row>
    <row r="132" spans="1:11" x14ac:dyDescent="0.35">
      <c r="A132" s="28"/>
      <c r="B132" s="28"/>
      <c r="C132" s="58"/>
      <c r="D132" s="54"/>
      <c r="E132" s="6"/>
      <c r="F132" s="19"/>
      <c r="G132" s="24"/>
      <c r="H132" s="24"/>
      <c r="I132" s="31"/>
      <c r="J132" s="31"/>
      <c r="K132" s="35"/>
    </row>
    <row r="133" spans="1:11" x14ac:dyDescent="0.35">
      <c r="A133" s="28"/>
      <c r="B133" s="28"/>
      <c r="C133" s="58" t="s">
        <v>15</v>
      </c>
      <c r="D133" s="54"/>
      <c r="E133" s="6"/>
      <c r="F133" s="19"/>
      <c r="G133" s="24" t="s">
        <v>2</v>
      </c>
      <c r="H133" s="24" t="s">
        <v>2</v>
      </c>
      <c r="I133" s="31"/>
      <c r="J133" s="31"/>
      <c r="K133" s="35"/>
    </row>
    <row r="134" spans="1:11" x14ac:dyDescent="0.35">
      <c r="A134" s="28"/>
      <c r="B134" s="28"/>
      <c r="C134" s="58"/>
      <c r="D134" s="54"/>
      <c r="E134" s="6"/>
      <c r="F134" s="19"/>
      <c r="G134" s="24"/>
      <c r="H134" s="24"/>
      <c r="I134" s="31"/>
      <c r="J134" s="31"/>
      <c r="K134" s="35"/>
    </row>
    <row r="135" spans="1:11" x14ac:dyDescent="0.35">
      <c r="C135" s="59" t="s">
        <v>16</v>
      </c>
      <c r="D135" s="54"/>
      <c r="E135" s="6"/>
      <c r="F135" s="19"/>
      <c r="G135" s="24"/>
      <c r="H135" s="24"/>
      <c r="I135" s="31"/>
      <c r="J135" s="31"/>
      <c r="K135" s="35"/>
    </row>
    <row r="136" spans="1:11" x14ac:dyDescent="0.35">
      <c r="B136" s="8" t="s">
        <v>1214</v>
      </c>
      <c r="C136" s="60" t="s">
        <v>1215</v>
      </c>
      <c r="D136" s="54" t="s">
        <v>1216</v>
      </c>
      <c r="E136" s="6" t="s">
        <v>205</v>
      </c>
      <c r="F136" s="19">
        <v>42500000</v>
      </c>
      <c r="G136" s="24">
        <v>42279.81</v>
      </c>
      <c r="H136" s="24">
        <v>0.94</v>
      </c>
      <c r="I136" s="31">
        <v>5.2803000000000004</v>
      </c>
      <c r="J136" s="31"/>
      <c r="K136" s="35"/>
    </row>
    <row r="137" spans="1:11" x14ac:dyDescent="0.35">
      <c r="B137" s="8" t="s">
        <v>1217</v>
      </c>
      <c r="C137" s="60" t="s">
        <v>1218</v>
      </c>
      <c r="D137" s="54" t="s">
        <v>1219</v>
      </c>
      <c r="E137" s="6" t="s">
        <v>205</v>
      </c>
      <c r="F137" s="19">
        <v>30000000</v>
      </c>
      <c r="G137" s="24">
        <v>29786.25</v>
      </c>
      <c r="H137" s="24">
        <v>0.66</v>
      </c>
      <c r="I137" s="31">
        <v>5.3459000000000003</v>
      </c>
      <c r="J137" s="31"/>
      <c r="K137" s="35"/>
    </row>
    <row r="138" spans="1:11" x14ac:dyDescent="0.35">
      <c r="B138" s="8" t="s">
        <v>1220</v>
      </c>
      <c r="C138" s="60" t="s">
        <v>1221</v>
      </c>
      <c r="D138" s="54" t="s">
        <v>1222</v>
      </c>
      <c r="E138" s="6" t="s">
        <v>205</v>
      </c>
      <c r="F138" s="19">
        <v>20000000</v>
      </c>
      <c r="G138" s="24">
        <v>19729.5</v>
      </c>
      <c r="H138" s="24">
        <v>0.44</v>
      </c>
      <c r="I138" s="31">
        <v>5.4991000000000003</v>
      </c>
      <c r="J138" s="31"/>
      <c r="K138" s="35"/>
    </row>
    <row r="139" spans="1:11" x14ac:dyDescent="0.35">
      <c r="B139" s="8" t="s">
        <v>1223</v>
      </c>
      <c r="C139" s="60" t="s">
        <v>1224</v>
      </c>
      <c r="D139" s="54" t="s">
        <v>1225</v>
      </c>
      <c r="E139" s="6" t="s">
        <v>205</v>
      </c>
      <c r="F139" s="19">
        <v>7500000</v>
      </c>
      <c r="G139" s="24">
        <v>7462.22</v>
      </c>
      <c r="H139" s="24">
        <v>0.17</v>
      </c>
      <c r="I139" s="31">
        <v>5.2805</v>
      </c>
      <c r="J139" s="31"/>
      <c r="K139" s="35"/>
    </row>
    <row r="140" spans="1:11" x14ac:dyDescent="0.35">
      <c r="B140" s="8" t="s">
        <v>202</v>
      </c>
      <c r="C140" s="60" t="s">
        <v>203</v>
      </c>
      <c r="D140" s="54" t="s">
        <v>204</v>
      </c>
      <c r="E140" s="6" t="s">
        <v>205</v>
      </c>
      <c r="F140" s="19">
        <v>1500000</v>
      </c>
      <c r="G140" s="24">
        <v>1489.31</v>
      </c>
      <c r="H140" s="24">
        <v>0.03</v>
      </c>
      <c r="I140" s="31">
        <v>5.3459000000000003</v>
      </c>
      <c r="J140" s="31"/>
      <c r="K140" s="35"/>
    </row>
    <row r="141" spans="1:11" x14ac:dyDescent="0.35">
      <c r="C141" s="58" t="s">
        <v>194</v>
      </c>
      <c r="D141" s="54"/>
      <c r="E141" s="6"/>
      <c r="F141" s="19"/>
      <c r="G141" s="25">
        <v>100747.09</v>
      </c>
      <c r="H141" s="25">
        <v>2.2400000000000002</v>
      </c>
      <c r="I141" s="31"/>
      <c r="J141" s="31"/>
      <c r="K141" s="35"/>
    </row>
    <row r="142" spans="1:11" x14ac:dyDescent="0.35">
      <c r="C142" s="57"/>
      <c r="D142" s="54"/>
      <c r="E142" s="6"/>
      <c r="F142" s="19"/>
      <c r="G142" s="24"/>
      <c r="H142" s="24"/>
      <c r="I142" s="31"/>
      <c r="J142" s="31"/>
      <c r="K142" s="35"/>
    </row>
    <row r="143" spans="1:11" x14ac:dyDescent="0.35">
      <c r="C143" s="58" t="s">
        <v>17</v>
      </c>
      <c r="D143" s="54"/>
      <c r="E143" s="6"/>
      <c r="F143" s="19"/>
      <c r="G143" s="24" t="s">
        <v>2</v>
      </c>
      <c r="H143" s="24" t="s">
        <v>2</v>
      </c>
      <c r="I143" s="31"/>
      <c r="J143" s="31"/>
      <c r="K143" s="35"/>
    </row>
    <row r="144" spans="1:11" x14ac:dyDescent="0.35">
      <c r="C144" s="57"/>
      <c r="D144" s="54"/>
      <c r="E144" s="6"/>
      <c r="F144" s="19"/>
      <c r="G144" s="24"/>
      <c r="H144" s="24"/>
      <c r="I144" s="31"/>
      <c r="J144" s="31"/>
      <c r="K144" s="35"/>
    </row>
    <row r="145" spans="1:11" x14ac:dyDescent="0.35">
      <c r="C145" s="58" t="s">
        <v>18</v>
      </c>
      <c r="D145" s="54"/>
      <c r="E145" s="6"/>
      <c r="F145" s="19"/>
      <c r="G145" s="24" t="s">
        <v>2</v>
      </c>
      <c r="H145" s="24" t="s">
        <v>2</v>
      </c>
      <c r="I145" s="31"/>
      <c r="J145" s="31"/>
      <c r="K145" s="35"/>
    </row>
    <row r="146" spans="1:11" x14ac:dyDescent="0.35">
      <c r="C146" s="57"/>
      <c r="D146" s="54"/>
      <c r="E146" s="6"/>
      <c r="F146" s="19"/>
      <c r="G146" s="24"/>
      <c r="H146" s="24"/>
      <c r="I146" s="31"/>
      <c r="J146" s="31"/>
      <c r="K146" s="35"/>
    </row>
    <row r="147" spans="1:11" x14ac:dyDescent="0.35">
      <c r="A147" s="10"/>
      <c r="B147" s="28"/>
      <c r="C147" s="58" t="s">
        <v>19</v>
      </c>
      <c r="D147" s="54"/>
      <c r="E147" s="6"/>
      <c r="F147" s="19"/>
      <c r="G147" s="24"/>
      <c r="H147" s="24"/>
      <c r="I147" s="31"/>
      <c r="J147" s="31"/>
      <c r="K147" s="35"/>
    </row>
    <row r="148" spans="1:11" x14ac:dyDescent="0.35">
      <c r="A148" s="28"/>
      <c r="B148" s="28"/>
      <c r="C148" s="58" t="s">
        <v>20</v>
      </c>
      <c r="D148" s="54"/>
      <c r="E148" s="6"/>
      <c r="F148" s="19"/>
      <c r="G148" s="24" t="s">
        <v>2</v>
      </c>
      <c r="H148" s="24" t="s">
        <v>2</v>
      </c>
      <c r="I148" s="31"/>
      <c r="J148" s="31"/>
      <c r="K148" s="35"/>
    </row>
    <row r="149" spans="1:11" x14ac:dyDescent="0.35">
      <c r="A149" s="28"/>
      <c r="B149" s="28"/>
      <c r="C149" s="58"/>
      <c r="D149" s="54"/>
      <c r="E149" s="6"/>
      <c r="F149" s="19"/>
      <c r="G149" s="24"/>
      <c r="H149" s="24"/>
      <c r="I149" s="31"/>
      <c r="J149" s="31"/>
      <c r="K149" s="35"/>
    </row>
    <row r="150" spans="1:11" x14ac:dyDescent="0.35">
      <c r="A150" s="28"/>
      <c r="B150" s="28"/>
      <c r="C150" s="58" t="s">
        <v>21</v>
      </c>
      <c r="D150" s="54"/>
      <c r="E150" s="6"/>
      <c r="F150" s="19"/>
      <c r="G150" s="24" t="s">
        <v>2</v>
      </c>
      <c r="H150" s="24" t="s">
        <v>2</v>
      </c>
      <c r="I150" s="31"/>
      <c r="J150" s="31"/>
      <c r="K150" s="35"/>
    </row>
    <row r="151" spans="1:11" x14ac:dyDescent="0.35">
      <c r="A151" s="28"/>
      <c r="B151" s="28"/>
      <c r="C151" s="58"/>
      <c r="D151" s="54"/>
      <c r="E151" s="6"/>
      <c r="F151" s="19"/>
      <c r="G151" s="24"/>
      <c r="H151" s="24"/>
      <c r="I151" s="31"/>
      <c r="J151" s="31"/>
      <c r="K151" s="35"/>
    </row>
    <row r="152" spans="1:11" x14ac:dyDescent="0.35">
      <c r="A152" s="28"/>
      <c r="B152" s="28"/>
      <c r="C152" s="58" t="s">
        <v>22</v>
      </c>
      <c r="D152" s="54"/>
      <c r="E152" s="6"/>
      <c r="F152" s="19"/>
      <c r="G152" s="24" t="s">
        <v>2</v>
      </c>
      <c r="H152" s="24" t="s">
        <v>2</v>
      </c>
      <c r="I152" s="31"/>
      <c r="J152" s="31"/>
      <c r="K152" s="35"/>
    </row>
    <row r="153" spans="1:11" x14ac:dyDescent="0.35">
      <c r="A153" s="28"/>
      <c r="B153" s="28"/>
      <c r="C153" s="58"/>
      <c r="D153" s="54"/>
      <c r="E153" s="6"/>
      <c r="F153" s="19"/>
      <c r="G153" s="24"/>
      <c r="H153" s="24"/>
      <c r="I153" s="31"/>
      <c r="J153" s="31"/>
      <c r="K153" s="35"/>
    </row>
    <row r="154" spans="1:11" x14ac:dyDescent="0.35">
      <c r="A154" s="28"/>
      <c r="B154" s="28"/>
      <c r="C154" s="58" t="s">
        <v>23</v>
      </c>
      <c r="D154" s="54"/>
      <c r="E154" s="6"/>
      <c r="F154" s="19"/>
      <c r="G154" s="24" t="s">
        <v>2</v>
      </c>
      <c r="H154" s="24" t="s">
        <v>2</v>
      </c>
      <c r="I154" s="31"/>
      <c r="J154" s="31"/>
      <c r="K154" s="35"/>
    </row>
    <row r="155" spans="1:11" x14ac:dyDescent="0.35">
      <c r="A155" s="28"/>
      <c r="B155" s="28"/>
      <c r="C155" s="58"/>
      <c r="D155" s="54"/>
      <c r="E155" s="6"/>
      <c r="F155" s="19"/>
      <c r="G155" s="24"/>
      <c r="H155" s="24"/>
      <c r="I155" s="31"/>
      <c r="J155" s="31"/>
      <c r="K155" s="35"/>
    </row>
    <row r="156" spans="1:11" x14ac:dyDescent="0.35">
      <c r="C156" s="59" t="s">
        <v>24</v>
      </c>
      <c r="D156" s="54"/>
      <c r="E156" s="6"/>
      <c r="F156" s="19"/>
      <c r="G156" s="24"/>
      <c r="H156" s="24"/>
      <c r="I156" s="31"/>
      <c r="J156" s="31"/>
      <c r="K156" s="35"/>
    </row>
    <row r="157" spans="1:11" x14ac:dyDescent="0.35">
      <c r="B157" s="8" t="s">
        <v>206</v>
      </c>
      <c r="C157" s="60" t="s">
        <v>207</v>
      </c>
      <c r="D157" s="54"/>
      <c r="E157" s="6"/>
      <c r="F157" s="19"/>
      <c r="G157" s="24">
        <v>288285.74</v>
      </c>
      <c r="H157" s="24">
        <v>6.4</v>
      </c>
      <c r="I157" s="31"/>
      <c r="J157" s="31"/>
      <c r="K157" s="35"/>
    </row>
    <row r="158" spans="1:11" x14ac:dyDescent="0.35">
      <c r="C158" s="58" t="s">
        <v>194</v>
      </c>
      <c r="D158" s="54"/>
      <c r="E158" s="6"/>
      <c r="F158" s="19"/>
      <c r="G158" s="25">
        <v>288285.74</v>
      </c>
      <c r="H158" s="25">
        <v>6.4</v>
      </c>
      <c r="I158" s="31"/>
      <c r="J158" s="31"/>
      <c r="K158" s="35"/>
    </row>
    <row r="159" spans="1:11" x14ac:dyDescent="0.35">
      <c r="C159" s="57"/>
      <c r="D159" s="54"/>
      <c r="E159" s="6"/>
      <c r="F159" s="19"/>
      <c r="G159" s="24"/>
      <c r="H159" s="24"/>
      <c r="I159" s="31"/>
      <c r="J159" s="31"/>
      <c r="K159" s="35"/>
    </row>
    <row r="160" spans="1:11" x14ac:dyDescent="0.35">
      <c r="A160" s="10"/>
      <c r="B160" s="28"/>
      <c r="C160" s="58" t="s">
        <v>25</v>
      </c>
      <c r="D160" s="54"/>
      <c r="E160" s="6"/>
      <c r="F160" s="19"/>
      <c r="G160" s="24"/>
      <c r="H160" s="24"/>
      <c r="I160" s="31"/>
      <c r="J160" s="31"/>
      <c r="K160" s="35"/>
    </row>
    <row r="161" spans="1:54" s="2" customFormat="1" ht="13.5" x14ac:dyDescent="0.35">
      <c r="A161" s="28"/>
      <c r="B161" s="28"/>
      <c r="C161" s="57" t="s">
        <v>4703</v>
      </c>
      <c r="D161" s="54"/>
      <c r="E161" s="6"/>
      <c r="F161" s="19"/>
      <c r="G161" s="24">
        <v>2014</v>
      </c>
      <c r="H161" s="24">
        <v>0.04</v>
      </c>
      <c r="I161" s="31"/>
      <c r="J161" s="31"/>
      <c r="K161" s="35"/>
      <c r="L161" s="3"/>
      <c r="AI161" s="3"/>
      <c r="AV161" s="3"/>
      <c r="AX161" s="3"/>
      <c r="BB161" s="3"/>
    </row>
    <row r="162" spans="1:54" x14ac:dyDescent="0.35">
      <c r="B162" s="8"/>
      <c r="C162" s="60" t="s">
        <v>208</v>
      </c>
      <c r="D162" s="54"/>
      <c r="E162" s="6"/>
      <c r="F162" s="19"/>
      <c r="G162" s="24">
        <v>-23980.98</v>
      </c>
      <c r="H162" s="24">
        <v>-0.57000000000000006</v>
      </c>
      <c r="I162" s="31"/>
      <c r="J162" s="31"/>
      <c r="K162" s="35"/>
    </row>
    <row r="163" spans="1:54" x14ac:dyDescent="0.35">
      <c r="C163" s="58" t="s">
        <v>194</v>
      </c>
      <c r="D163" s="54"/>
      <c r="E163" s="6"/>
      <c r="F163" s="19"/>
      <c r="G163" s="25">
        <f>SUM(G161:G162)</f>
        <v>-21966.98</v>
      </c>
      <c r="H163" s="25">
        <f>SUM(H161:H162)</f>
        <v>-0.53</v>
      </c>
      <c r="I163" s="31"/>
      <c r="J163" s="31"/>
      <c r="K163" s="35"/>
    </row>
    <row r="164" spans="1:54" x14ac:dyDescent="0.35">
      <c r="C164" s="57"/>
      <c r="D164" s="54"/>
      <c r="E164" s="6"/>
      <c r="F164" s="19"/>
      <c r="G164" s="24"/>
      <c r="H164" s="24"/>
      <c r="I164" s="31"/>
      <c r="J164" s="31"/>
      <c r="K164" s="35"/>
    </row>
    <row r="165" spans="1:54" x14ac:dyDescent="0.35">
      <c r="C165" s="61" t="s">
        <v>209</v>
      </c>
      <c r="D165" s="55"/>
      <c r="E165" s="5"/>
      <c r="F165" s="20"/>
      <c r="G165" s="26">
        <v>4506750.91</v>
      </c>
      <c r="H165" s="26">
        <v>100</v>
      </c>
      <c r="I165" s="32"/>
      <c r="J165" s="32"/>
      <c r="K165" s="36"/>
    </row>
    <row r="167" spans="1:54" s="50" customFormat="1" ht="15" x14ac:dyDescent="0.4">
      <c r="C167" s="50" t="s">
        <v>4380</v>
      </c>
      <c r="F167" s="51"/>
      <c r="G167" s="51"/>
      <c r="H167" s="51"/>
    </row>
    <row r="168" spans="1:54" s="42" customFormat="1" ht="27" x14ac:dyDescent="0.35">
      <c r="B168" s="43"/>
      <c r="C168" s="43" t="s">
        <v>4375</v>
      </c>
      <c r="D168" s="43" t="s">
        <v>4376</v>
      </c>
      <c r="E168" s="43" t="s">
        <v>4377</v>
      </c>
      <c r="F168" s="44" t="s">
        <v>34</v>
      </c>
      <c r="G168" s="45" t="s">
        <v>4378</v>
      </c>
      <c r="H168" s="44" t="s">
        <v>36</v>
      </c>
      <c r="I168" s="43" t="s">
        <v>39</v>
      </c>
    </row>
    <row r="169" spans="1:54" s="42" customFormat="1" ht="13.5" x14ac:dyDescent="0.35">
      <c r="B169" s="43"/>
      <c r="C169" s="43" t="s">
        <v>4370</v>
      </c>
      <c r="D169" s="43"/>
      <c r="E169" s="43"/>
      <c r="F169" s="44"/>
      <c r="G169" s="45"/>
      <c r="H169" s="44"/>
      <c r="I169" s="43"/>
    </row>
    <row r="170" spans="1:54" s="2" customFormat="1" ht="13.5" x14ac:dyDescent="0.35">
      <c r="B170" s="46">
        <v>2300174</v>
      </c>
      <c r="C170" s="46" t="s">
        <v>4795</v>
      </c>
      <c r="D170" s="46" t="s">
        <v>4369</v>
      </c>
      <c r="E170" s="46" t="s">
        <v>12</v>
      </c>
      <c r="F170" s="47">
        <v>499980</v>
      </c>
      <c r="G170" s="47">
        <v>113531.95854000001</v>
      </c>
      <c r="H170" s="47">
        <v>2.52</v>
      </c>
      <c r="I170" s="46"/>
    </row>
    <row r="171" spans="1:54" s="2" customFormat="1" ht="13.5" x14ac:dyDescent="0.35">
      <c r="B171" s="46">
        <v>2300173</v>
      </c>
      <c r="C171" s="46" t="s">
        <v>4796</v>
      </c>
      <c r="D171" s="46" t="s">
        <v>4369</v>
      </c>
      <c r="E171" s="46" t="s">
        <v>12</v>
      </c>
      <c r="F171" s="47">
        <v>240000</v>
      </c>
      <c r="G171" s="47">
        <v>132014.39999999999</v>
      </c>
      <c r="H171" s="47">
        <v>2.93</v>
      </c>
      <c r="I171" s="46"/>
    </row>
    <row r="172" spans="1:54" s="1" customFormat="1" ht="13.5" x14ac:dyDescent="0.35">
      <c r="B172" s="48"/>
      <c r="C172" s="48" t="s">
        <v>4373</v>
      </c>
      <c r="D172" s="48"/>
      <c r="E172" s="48"/>
      <c r="F172" s="49"/>
      <c r="G172" s="49"/>
      <c r="H172" s="49"/>
      <c r="I172" s="48"/>
    </row>
    <row r="173" spans="1:54" s="2" customFormat="1" ht="13.5" x14ac:dyDescent="0.35">
      <c r="B173" s="46">
        <v>2224170</v>
      </c>
      <c r="C173" s="46" t="s">
        <v>4371</v>
      </c>
      <c r="D173" s="46" t="s">
        <v>4372</v>
      </c>
      <c r="E173" s="46" t="s">
        <v>92</v>
      </c>
      <c r="F173" s="47">
        <v>-7359375</v>
      </c>
      <c r="G173" s="47">
        <v>-23726.625</v>
      </c>
      <c r="H173" s="47">
        <v>-0.53</v>
      </c>
      <c r="I173" s="46"/>
    </row>
    <row r="174" spans="1:54" s="1" customFormat="1" ht="13.5" x14ac:dyDescent="0.35">
      <c r="B174" s="48"/>
      <c r="C174" s="48" t="s">
        <v>4379</v>
      </c>
      <c r="D174" s="48"/>
      <c r="E174" s="48"/>
      <c r="F174" s="49"/>
      <c r="G174" s="49">
        <f>+G170+G171+G173</f>
        <v>221819.73353999999</v>
      </c>
      <c r="H174" s="49">
        <f>+H170+H171+H173</f>
        <v>4.92</v>
      </c>
      <c r="I174" s="48"/>
    </row>
    <row r="176" spans="1:54" x14ac:dyDescent="0.35">
      <c r="C176" s="1" t="s">
        <v>210</v>
      </c>
    </row>
    <row r="177" spans="1:256" x14ac:dyDescent="0.35">
      <c r="C177" s="37" t="s">
        <v>211</v>
      </c>
      <c r="D177" s="37"/>
      <c r="E177" s="37"/>
      <c r="F177" s="37"/>
      <c r="G177" s="37"/>
      <c r="H177" s="37"/>
      <c r="I177" s="37"/>
      <c r="J177" s="37"/>
      <c r="K177" s="37"/>
    </row>
    <row r="178" spans="1:256" x14ac:dyDescent="0.35">
      <c r="C178" s="2" t="s">
        <v>212</v>
      </c>
    </row>
    <row r="179" spans="1:256" x14ac:dyDescent="0.35">
      <c r="C179" s="2" t="s">
        <v>213</v>
      </c>
    </row>
    <row r="180" spans="1:256" ht="30" customHeight="1" x14ac:dyDescent="0.35">
      <c r="C180" s="218" t="s">
        <v>214</v>
      </c>
      <c r="D180" s="219"/>
      <c r="E180" s="219"/>
      <c r="F180" s="219"/>
      <c r="G180" s="219"/>
      <c r="H180" s="219"/>
      <c r="I180" s="219"/>
      <c r="J180" s="219"/>
      <c r="K180" s="219"/>
    </row>
    <row r="181" spans="1:256" x14ac:dyDescent="0.35">
      <c r="C181" s="2" t="s">
        <v>215</v>
      </c>
    </row>
    <row r="183" spans="1:256" x14ac:dyDescent="0.35">
      <c r="C183" s="2" t="s">
        <v>4813</v>
      </c>
      <c r="E183" s="2" t="s">
        <v>2</v>
      </c>
    </row>
    <row r="185" spans="1:256" x14ac:dyDescent="0.35">
      <c r="C185" s="2" t="s">
        <v>4814</v>
      </c>
      <c r="E185" s="2" t="s">
        <v>2</v>
      </c>
    </row>
    <row r="187" spans="1:256" x14ac:dyDescent="0.35">
      <c r="C187" s="2" t="s">
        <v>4918</v>
      </c>
    </row>
    <row r="189" spans="1:256" x14ac:dyDescent="0.35">
      <c r="C189" s="2" t="s">
        <v>4919</v>
      </c>
    </row>
    <row r="190" spans="1:256" s="79" customFormat="1" ht="35.25" customHeight="1" x14ac:dyDescent="0.35">
      <c r="A190" s="75"/>
      <c r="B190" s="75"/>
      <c r="C190" s="80" t="s">
        <v>4820</v>
      </c>
      <c r="D190" s="84" t="s">
        <v>4821</v>
      </c>
      <c r="E190" s="84" t="s">
        <v>4822</v>
      </c>
      <c r="F190" s="76"/>
      <c r="G190" s="77"/>
      <c r="H190" s="77"/>
      <c r="I190" s="77"/>
      <c r="J190" s="77"/>
      <c r="K190" s="78"/>
      <c r="L190" s="78"/>
      <c r="M190" s="75"/>
      <c r="N190" s="75"/>
      <c r="O190" s="75"/>
      <c r="P190" s="75"/>
      <c r="Q190" s="75"/>
      <c r="R190" s="75"/>
      <c r="S190" s="75"/>
      <c r="T190" s="75"/>
      <c r="U190" s="75"/>
      <c r="V190" s="75"/>
      <c r="W190" s="75"/>
      <c r="X190" s="75"/>
      <c r="Y190" s="75"/>
      <c r="Z190" s="75"/>
      <c r="AA190" s="75"/>
      <c r="AB190" s="75"/>
      <c r="AC190" s="75"/>
      <c r="AD190" s="75"/>
      <c r="AE190" s="75"/>
      <c r="AF190" s="75"/>
      <c r="AG190" s="75"/>
      <c r="AH190" s="75"/>
      <c r="AI190" s="78"/>
      <c r="AJ190" s="75"/>
      <c r="AK190" s="75"/>
      <c r="AL190" s="75"/>
      <c r="AM190" s="75"/>
      <c r="AN190" s="75"/>
      <c r="AO190" s="75"/>
      <c r="AP190" s="75"/>
      <c r="AQ190" s="75"/>
      <c r="AR190" s="75"/>
      <c r="AS190" s="75"/>
      <c r="AT190" s="75"/>
      <c r="AU190" s="75"/>
      <c r="AV190" s="78"/>
      <c r="AW190" s="75"/>
      <c r="AX190" s="78"/>
      <c r="AY190" s="75"/>
      <c r="AZ190" s="75"/>
      <c r="BA190" s="75"/>
      <c r="BB190" s="78"/>
      <c r="BC190" s="75"/>
      <c r="BD190" s="75"/>
      <c r="BE190" s="75"/>
      <c r="BF190" s="75"/>
      <c r="BG190" s="75"/>
      <c r="BH190" s="75"/>
      <c r="BI190" s="75"/>
      <c r="BJ190" s="75"/>
      <c r="BK190" s="75"/>
      <c r="BL190" s="75"/>
      <c r="BM190" s="75"/>
      <c r="BN190" s="75"/>
      <c r="BO190" s="75"/>
      <c r="BP190" s="75"/>
      <c r="BQ190" s="75"/>
      <c r="BR190" s="75"/>
      <c r="BS190" s="75"/>
      <c r="BT190" s="75"/>
      <c r="BU190" s="75"/>
      <c r="BV190" s="75"/>
      <c r="BW190" s="75"/>
      <c r="BX190" s="75"/>
      <c r="BY190" s="75"/>
      <c r="BZ190" s="75"/>
      <c r="CA190" s="75"/>
      <c r="CB190" s="75"/>
      <c r="CC190" s="75"/>
      <c r="CD190" s="75"/>
      <c r="CE190" s="75"/>
      <c r="CF190" s="75"/>
      <c r="CG190" s="75"/>
      <c r="CH190" s="75"/>
      <c r="CI190" s="75"/>
      <c r="CJ190" s="75"/>
      <c r="CK190" s="75"/>
      <c r="CL190" s="75"/>
      <c r="CM190" s="75"/>
      <c r="CN190" s="75"/>
      <c r="CO190" s="75"/>
      <c r="CP190" s="75"/>
      <c r="CQ190" s="75"/>
      <c r="CR190" s="75"/>
      <c r="CS190" s="75"/>
      <c r="CT190" s="75"/>
      <c r="CU190" s="75"/>
      <c r="CV190" s="75"/>
      <c r="CW190" s="75"/>
      <c r="CX190" s="75"/>
      <c r="CY190" s="75"/>
      <c r="CZ190" s="75"/>
      <c r="DA190" s="75"/>
      <c r="DB190" s="75"/>
      <c r="DC190" s="75"/>
      <c r="DD190" s="75"/>
      <c r="DE190" s="75"/>
      <c r="DF190" s="75"/>
      <c r="DG190" s="75"/>
      <c r="DH190" s="75"/>
      <c r="DI190" s="75"/>
      <c r="DJ190" s="75"/>
      <c r="DK190" s="75"/>
      <c r="DL190" s="75"/>
      <c r="DM190" s="75"/>
      <c r="DN190" s="75"/>
      <c r="DO190" s="75"/>
      <c r="DP190" s="75"/>
      <c r="DQ190" s="75"/>
      <c r="DR190" s="75"/>
      <c r="DS190" s="75"/>
      <c r="DT190" s="75"/>
      <c r="DU190" s="75"/>
      <c r="DV190" s="75"/>
      <c r="DW190" s="75"/>
      <c r="DX190" s="75"/>
      <c r="DY190" s="75"/>
      <c r="DZ190" s="75"/>
      <c r="EA190" s="75"/>
      <c r="EB190" s="75"/>
      <c r="EC190" s="75"/>
      <c r="ED190" s="75"/>
      <c r="EE190" s="75"/>
      <c r="EF190" s="75"/>
      <c r="EG190" s="75"/>
      <c r="EH190" s="75"/>
      <c r="EI190" s="75"/>
      <c r="EJ190" s="75"/>
      <c r="EK190" s="75"/>
      <c r="EL190" s="75"/>
      <c r="EM190" s="75"/>
      <c r="EN190" s="75"/>
      <c r="EO190" s="75"/>
      <c r="EP190" s="75"/>
      <c r="EQ190" s="75"/>
      <c r="ER190" s="75"/>
      <c r="ES190" s="75"/>
      <c r="ET190" s="75"/>
      <c r="EU190" s="75"/>
      <c r="EV190" s="75"/>
      <c r="EW190" s="75"/>
      <c r="EX190" s="75"/>
      <c r="EY190" s="75"/>
      <c r="EZ190" s="75"/>
      <c r="FA190" s="75"/>
      <c r="FB190" s="75"/>
      <c r="FC190" s="75"/>
      <c r="FD190" s="75"/>
      <c r="FE190" s="75"/>
      <c r="FF190" s="75"/>
      <c r="FG190" s="75"/>
      <c r="FH190" s="75"/>
      <c r="FI190" s="75"/>
      <c r="FJ190" s="75"/>
      <c r="FK190" s="75"/>
      <c r="FL190" s="75"/>
      <c r="FM190" s="75"/>
      <c r="FN190" s="75"/>
      <c r="FO190" s="75"/>
      <c r="FP190" s="75"/>
      <c r="FQ190" s="75"/>
      <c r="FR190" s="75"/>
      <c r="FS190" s="75"/>
      <c r="FT190" s="75"/>
      <c r="FU190" s="75"/>
      <c r="FV190" s="75"/>
      <c r="FW190" s="75"/>
      <c r="FX190" s="75"/>
      <c r="FY190" s="75"/>
      <c r="FZ190" s="75"/>
      <c r="GA190" s="75"/>
      <c r="GB190" s="75"/>
      <c r="GC190" s="75"/>
      <c r="GD190" s="75"/>
      <c r="GE190" s="75"/>
      <c r="GF190" s="75"/>
      <c r="GG190" s="75"/>
      <c r="GH190" s="75"/>
      <c r="GI190" s="75"/>
      <c r="GJ190" s="75"/>
      <c r="GK190" s="75"/>
      <c r="GL190" s="75"/>
      <c r="GM190" s="75"/>
      <c r="GN190" s="75"/>
      <c r="GO190" s="75"/>
      <c r="GP190" s="75"/>
      <c r="GQ190" s="75"/>
      <c r="GR190" s="75"/>
      <c r="GS190" s="75"/>
      <c r="GT190" s="75"/>
      <c r="GU190" s="75"/>
      <c r="GV190" s="75"/>
      <c r="GW190" s="75"/>
      <c r="GX190" s="75"/>
      <c r="GY190" s="75"/>
      <c r="GZ190" s="75"/>
      <c r="HA190" s="75"/>
      <c r="HB190" s="75"/>
      <c r="HC190" s="75"/>
      <c r="HD190" s="75"/>
      <c r="HE190" s="75"/>
      <c r="HF190" s="75"/>
      <c r="HG190" s="75"/>
      <c r="HH190" s="75"/>
      <c r="HI190" s="75"/>
      <c r="HJ190" s="75"/>
      <c r="HK190" s="75"/>
      <c r="HL190" s="75"/>
      <c r="HM190" s="75"/>
      <c r="HN190" s="75"/>
      <c r="HO190" s="75"/>
      <c r="HP190" s="75"/>
      <c r="HQ190" s="75"/>
      <c r="HR190" s="75"/>
      <c r="HS190" s="75"/>
      <c r="HT190" s="75"/>
      <c r="HU190" s="75"/>
      <c r="HV190" s="75"/>
      <c r="HW190" s="75"/>
      <c r="HX190" s="75"/>
      <c r="HY190" s="75"/>
      <c r="HZ190" s="75"/>
      <c r="IA190" s="75"/>
      <c r="IB190" s="75"/>
      <c r="IC190" s="75"/>
      <c r="ID190" s="75"/>
      <c r="IE190" s="75"/>
      <c r="IF190" s="75"/>
      <c r="IG190" s="75"/>
      <c r="IH190" s="75"/>
      <c r="II190" s="75"/>
      <c r="IJ190" s="75"/>
      <c r="IK190" s="75"/>
      <c r="IL190" s="75"/>
      <c r="IM190" s="75"/>
      <c r="IN190" s="75"/>
      <c r="IO190" s="75"/>
      <c r="IP190" s="75"/>
      <c r="IQ190" s="75"/>
      <c r="IR190" s="75"/>
      <c r="IS190" s="75"/>
      <c r="IT190" s="75"/>
      <c r="IU190" s="75"/>
      <c r="IV190" s="75"/>
    </row>
    <row r="191" spans="1:256" s="79" customFormat="1" x14ac:dyDescent="0.35">
      <c r="A191" s="75"/>
      <c r="B191" s="75"/>
      <c r="C191" s="82" t="s">
        <v>4823</v>
      </c>
      <c r="D191" s="85">
        <v>65.648200000000003</v>
      </c>
      <c r="E191" s="85">
        <v>62.552399999999999</v>
      </c>
      <c r="F191" s="76"/>
      <c r="G191" s="77"/>
      <c r="H191" s="77"/>
      <c r="I191" s="77"/>
      <c r="J191" s="77"/>
      <c r="K191" s="78"/>
      <c r="L191" s="78"/>
      <c r="M191" s="75"/>
      <c r="N191" s="75"/>
      <c r="O191" s="75"/>
      <c r="P191" s="75"/>
      <c r="Q191" s="75"/>
      <c r="R191" s="75"/>
      <c r="S191" s="75"/>
      <c r="T191" s="75"/>
      <c r="U191" s="75"/>
      <c r="V191" s="75"/>
      <c r="W191" s="75"/>
      <c r="X191" s="75"/>
      <c r="Y191" s="75"/>
      <c r="Z191" s="75"/>
      <c r="AA191" s="75"/>
      <c r="AB191" s="75"/>
      <c r="AC191" s="75"/>
      <c r="AD191" s="75"/>
      <c r="AE191" s="75"/>
      <c r="AF191" s="75"/>
      <c r="AG191" s="75"/>
      <c r="AH191" s="75"/>
      <c r="AI191" s="78"/>
      <c r="AJ191" s="75"/>
      <c r="AK191" s="75"/>
      <c r="AL191" s="75"/>
      <c r="AM191" s="75"/>
      <c r="AN191" s="75"/>
      <c r="AO191" s="75"/>
      <c r="AP191" s="75"/>
      <c r="AQ191" s="75"/>
      <c r="AR191" s="75"/>
      <c r="AS191" s="75"/>
      <c r="AT191" s="75"/>
      <c r="AU191" s="75"/>
      <c r="AV191" s="78"/>
      <c r="AW191" s="75"/>
      <c r="AX191" s="78"/>
      <c r="AY191" s="75"/>
      <c r="AZ191" s="75"/>
      <c r="BA191" s="75"/>
      <c r="BB191" s="78"/>
      <c r="BC191" s="75"/>
      <c r="BD191" s="75"/>
      <c r="BE191" s="75"/>
      <c r="BF191" s="75"/>
      <c r="BG191" s="75"/>
      <c r="BH191" s="75"/>
      <c r="BI191" s="75"/>
      <c r="BJ191" s="75"/>
      <c r="BK191" s="75"/>
      <c r="BL191" s="75"/>
      <c r="BM191" s="75"/>
      <c r="BN191" s="75"/>
      <c r="BO191" s="75"/>
      <c r="BP191" s="75"/>
      <c r="BQ191" s="75"/>
      <c r="BR191" s="75"/>
      <c r="BS191" s="75"/>
      <c r="BT191" s="75"/>
      <c r="BU191" s="75"/>
      <c r="BV191" s="75"/>
      <c r="BW191" s="75"/>
      <c r="BX191" s="75"/>
      <c r="BY191" s="75"/>
      <c r="BZ191" s="75"/>
      <c r="CA191" s="75"/>
      <c r="CB191" s="75"/>
      <c r="CC191" s="75"/>
      <c r="CD191" s="75"/>
      <c r="CE191" s="75"/>
      <c r="CF191" s="75"/>
      <c r="CG191" s="75"/>
      <c r="CH191" s="75"/>
      <c r="CI191" s="75"/>
      <c r="CJ191" s="75"/>
      <c r="CK191" s="75"/>
      <c r="CL191" s="75"/>
      <c r="CM191" s="75"/>
      <c r="CN191" s="75"/>
      <c r="CO191" s="75"/>
      <c r="CP191" s="75"/>
      <c r="CQ191" s="75"/>
      <c r="CR191" s="75"/>
      <c r="CS191" s="75"/>
      <c r="CT191" s="75"/>
      <c r="CU191" s="75"/>
      <c r="CV191" s="75"/>
      <c r="CW191" s="75"/>
      <c r="CX191" s="75"/>
      <c r="CY191" s="75"/>
      <c r="CZ191" s="75"/>
      <c r="DA191" s="75"/>
      <c r="DB191" s="75"/>
      <c r="DC191" s="75"/>
      <c r="DD191" s="75"/>
      <c r="DE191" s="75"/>
      <c r="DF191" s="75"/>
      <c r="DG191" s="75"/>
      <c r="DH191" s="75"/>
      <c r="DI191" s="75"/>
      <c r="DJ191" s="75"/>
      <c r="DK191" s="75"/>
      <c r="DL191" s="75"/>
      <c r="DM191" s="75"/>
      <c r="DN191" s="75"/>
      <c r="DO191" s="75"/>
      <c r="DP191" s="75"/>
      <c r="DQ191" s="75"/>
      <c r="DR191" s="75"/>
      <c r="DS191" s="75"/>
      <c r="DT191" s="75"/>
      <c r="DU191" s="75"/>
      <c r="DV191" s="75"/>
      <c r="DW191" s="75"/>
      <c r="DX191" s="75"/>
      <c r="DY191" s="75"/>
      <c r="DZ191" s="75"/>
      <c r="EA191" s="75"/>
      <c r="EB191" s="75"/>
      <c r="EC191" s="75"/>
      <c r="ED191" s="75"/>
      <c r="EE191" s="75"/>
      <c r="EF191" s="75"/>
      <c r="EG191" s="75"/>
      <c r="EH191" s="75"/>
      <c r="EI191" s="75"/>
      <c r="EJ191" s="75"/>
      <c r="EK191" s="75"/>
      <c r="EL191" s="75"/>
      <c r="EM191" s="75"/>
      <c r="EN191" s="75"/>
      <c r="EO191" s="75"/>
      <c r="EP191" s="75"/>
      <c r="EQ191" s="75"/>
      <c r="ER191" s="75"/>
      <c r="ES191" s="75"/>
      <c r="ET191" s="75"/>
      <c r="EU191" s="75"/>
      <c r="EV191" s="75"/>
      <c r="EW191" s="75"/>
      <c r="EX191" s="75"/>
      <c r="EY191" s="75"/>
      <c r="EZ191" s="75"/>
      <c r="FA191" s="75"/>
      <c r="FB191" s="75"/>
      <c r="FC191" s="75"/>
      <c r="FD191" s="75"/>
      <c r="FE191" s="75"/>
      <c r="FF191" s="75"/>
      <c r="FG191" s="75"/>
      <c r="FH191" s="75"/>
      <c r="FI191" s="75"/>
      <c r="FJ191" s="75"/>
      <c r="FK191" s="75"/>
      <c r="FL191" s="75"/>
      <c r="FM191" s="75"/>
      <c r="FN191" s="75"/>
      <c r="FO191" s="75"/>
      <c r="FP191" s="75"/>
      <c r="FQ191" s="75"/>
      <c r="FR191" s="75"/>
      <c r="FS191" s="75"/>
      <c r="FT191" s="75"/>
      <c r="FU191" s="75"/>
      <c r="FV191" s="75"/>
      <c r="FW191" s="75"/>
      <c r="FX191" s="75"/>
      <c r="FY191" s="75"/>
      <c r="FZ191" s="75"/>
      <c r="GA191" s="75"/>
      <c r="GB191" s="75"/>
      <c r="GC191" s="75"/>
      <c r="GD191" s="75"/>
      <c r="GE191" s="75"/>
      <c r="GF191" s="75"/>
      <c r="GG191" s="75"/>
      <c r="GH191" s="75"/>
      <c r="GI191" s="75"/>
      <c r="GJ191" s="75"/>
      <c r="GK191" s="75"/>
      <c r="GL191" s="75"/>
      <c r="GM191" s="75"/>
      <c r="GN191" s="75"/>
      <c r="GO191" s="75"/>
      <c r="GP191" s="75"/>
      <c r="GQ191" s="75"/>
      <c r="GR191" s="75"/>
      <c r="GS191" s="75"/>
      <c r="GT191" s="75"/>
      <c r="GU191" s="75"/>
      <c r="GV191" s="75"/>
      <c r="GW191" s="75"/>
      <c r="GX191" s="75"/>
      <c r="GY191" s="75"/>
      <c r="GZ191" s="75"/>
      <c r="HA191" s="75"/>
      <c r="HB191" s="75"/>
      <c r="HC191" s="75"/>
      <c r="HD191" s="75"/>
      <c r="HE191" s="75"/>
      <c r="HF191" s="75"/>
      <c r="HG191" s="75"/>
      <c r="HH191" s="75"/>
      <c r="HI191" s="75"/>
      <c r="HJ191" s="75"/>
      <c r="HK191" s="75"/>
      <c r="HL191" s="75"/>
      <c r="HM191" s="75"/>
      <c r="HN191" s="75"/>
      <c r="HO191" s="75"/>
      <c r="HP191" s="75"/>
      <c r="HQ191" s="75"/>
      <c r="HR191" s="75"/>
      <c r="HS191" s="75"/>
      <c r="HT191" s="75"/>
      <c r="HU191" s="75"/>
      <c r="HV191" s="75"/>
      <c r="HW191" s="75"/>
      <c r="HX191" s="75"/>
      <c r="HY191" s="75"/>
      <c r="HZ191" s="75"/>
      <c r="IA191" s="75"/>
      <c r="IB191" s="75"/>
      <c r="IC191" s="75"/>
      <c r="ID191" s="75"/>
      <c r="IE191" s="75"/>
      <c r="IF191" s="75"/>
      <c r="IG191" s="75"/>
      <c r="IH191" s="75"/>
      <c r="II191" s="75"/>
      <c r="IJ191" s="75"/>
      <c r="IK191" s="75"/>
      <c r="IL191" s="75"/>
      <c r="IM191" s="75"/>
      <c r="IN191" s="75"/>
      <c r="IO191" s="75"/>
      <c r="IP191" s="75"/>
      <c r="IQ191" s="75"/>
      <c r="IR191" s="75"/>
      <c r="IS191" s="75"/>
      <c r="IT191" s="75"/>
      <c r="IU191" s="75"/>
      <c r="IV191" s="75"/>
    </row>
    <row r="192" spans="1:256" s="79" customFormat="1" x14ac:dyDescent="0.35">
      <c r="A192" s="75"/>
      <c r="B192" s="75"/>
      <c r="C192" s="82" t="s">
        <v>4824</v>
      </c>
      <c r="D192" s="85">
        <v>378.58210000000003</v>
      </c>
      <c r="E192" s="85">
        <v>360.72930000000002</v>
      </c>
      <c r="F192" s="76"/>
      <c r="G192" s="77"/>
      <c r="H192" s="77"/>
      <c r="I192" s="77"/>
      <c r="J192" s="77"/>
      <c r="K192" s="78"/>
      <c r="L192" s="78"/>
      <c r="M192" s="75"/>
      <c r="N192" s="75"/>
      <c r="O192" s="75"/>
      <c r="P192" s="75"/>
      <c r="Q192" s="75"/>
      <c r="R192" s="75"/>
      <c r="S192" s="75"/>
      <c r="T192" s="75"/>
      <c r="U192" s="75"/>
      <c r="V192" s="75"/>
      <c r="W192" s="75"/>
      <c r="X192" s="75"/>
      <c r="Y192" s="75"/>
      <c r="Z192" s="75"/>
      <c r="AA192" s="75"/>
      <c r="AB192" s="75"/>
      <c r="AC192" s="75"/>
      <c r="AD192" s="75"/>
      <c r="AE192" s="75"/>
      <c r="AF192" s="75"/>
      <c r="AG192" s="75"/>
      <c r="AH192" s="75"/>
      <c r="AI192" s="78"/>
      <c r="AJ192" s="75"/>
      <c r="AK192" s="75"/>
      <c r="AL192" s="75"/>
      <c r="AM192" s="75"/>
      <c r="AN192" s="75"/>
      <c r="AO192" s="75"/>
      <c r="AP192" s="75"/>
      <c r="AQ192" s="75"/>
      <c r="AR192" s="75"/>
      <c r="AS192" s="75"/>
      <c r="AT192" s="75"/>
      <c r="AU192" s="75"/>
      <c r="AV192" s="78"/>
      <c r="AW192" s="75"/>
      <c r="AX192" s="78"/>
      <c r="AY192" s="75"/>
      <c r="AZ192" s="75"/>
      <c r="BA192" s="75"/>
      <c r="BB192" s="78"/>
      <c r="BC192" s="75"/>
      <c r="BD192" s="75"/>
      <c r="BE192" s="75"/>
      <c r="BF192" s="75"/>
      <c r="BG192" s="75"/>
      <c r="BH192" s="75"/>
      <c r="BI192" s="75"/>
      <c r="BJ192" s="75"/>
      <c r="BK192" s="75"/>
      <c r="BL192" s="75"/>
      <c r="BM192" s="75"/>
      <c r="BN192" s="75"/>
      <c r="BO192" s="75"/>
      <c r="BP192" s="75"/>
      <c r="BQ192" s="75"/>
      <c r="BR192" s="75"/>
      <c r="BS192" s="75"/>
      <c r="BT192" s="75"/>
      <c r="BU192" s="75"/>
      <c r="BV192" s="75"/>
      <c r="BW192" s="75"/>
      <c r="BX192" s="75"/>
      <c r="BY192" s="75"/>
      <c r="BZ192" s="75"/>
      <c r="CA192" s="75"/>
      <c r="CB192" s="75"/>
      <c r="CC192" s="75"/>
      <c r="CD192" s="75"/>
      <c r="CE192" s="75"/>
      <c r="CF192" s="75"/>
      <c r="CG192" s="75"/>
      <c r="CH192" s="75"/>
      <c r="CI192" s="75"/>
      <c r="CJ192" s="75"/>
      <c r="CK192" s="75"/>
      <c r="CL192" s="75"/>
      <c r="CM192" s="75"/>
      <c r="CN192" s="75"/>
      <c r="CO192" s="75"/>
      <c r="CP192" s="75"/>
      <c r="CQ192" s="75"/>
      <c r="CR192" s="75"/>
      <c r="CS192" s="75"/>
      <c r="CT192" s="75"/>
      <c r="CU192" s="75"/>
      <c r="CV192" s="75"/>
      <c r="CW192" s="75"/>
      <c r="CX192" s="75"/>
      <c r="CY192" s="75"/>
      <c r="CZ192" s="75"/>
      <c r="DA192" s="75"/>
      <c r="DB192" s="75"/>
      <c r="DC192" s="75"/>
      <c r="DD192" s="75"/>
      <c r="DE192" s="75"/>
      <c r="DF192" s="75"/>
      <c r="DG192" s="75"/>
      <c r="DH192" s="75"/>
      <c r="DI192" s="75"/>
      <c r="DJ192" s="75"/>
      <c r="DK192" s="75"/>
      <c r="DL192" s="75"/>
      <c r="DM192" s="75"/>
      <c r="DN192" s="75"/>
      <c r="DO192" s="75"/>
      <c r="DP192" s="75"/>
      <c r="DQ192" s="75"/>
      <c r="DR192" s="75"/>
      <c r="DS192" s="75"/>
      <c r="DT192" s="75"/>
      <c r="DU192" s="75"/>
      <c r="DV192" s="75"/>
      <c r="DW192" s="75"/>
      <c r="DX192" s="75"/>
      <c r="DY192" s="75"/>
      <c r="DZ192" s="75"/>
      <c r="EA192" s="75"/>
      <c r="EB192" s="75"/>
      <c r="EC192" s="75"/>
      <c r="ED192" s="75"/>
      <c r="EE192" s="75"/>
      <c r="EF192" s="75"/>
      <c r="EG192" s="75"/>
      <c r="EH192" s="75"/>
      <c r="EI192" s="75"/>
      <c r="EJ192" s="75"/>
      <c r="EK192" s="75"/>
      <c r="EL192" s="75"/>
      <c r="EM192" s="75"/>
      <c r="EN192" s="75"/>
      <c r="EO192" s="75"/>
      <c r="EP192" s="75"/>
      <c r="EQ192" s="75"/>
      <c r="ER192" s="75"/>
      <c r="ES192" s="75"/>
      <c r="ET192" s="75"/>
      <c r="EU192" s="75"/>
      <c r="EV192" s="75"/>
      <c r="EW192" s="75"/>
      <c r="EX192" s="75"/>
      <c r="EY192" s="75"/>
      <c r="EZ192" s="75"/>
      <c r="FA192" s="75"/>
      <c r="FB192" s="75"/>
      <c r="FC192" s="75"/>
      <c r="FD192" s="75"/>
      <c r="FE192" s="75"/>
      <c r="FF192" s="75"/>
      <c r="FG192" s="75"/>
      <c r="FH192" s="75"/>
      <c r="FI192" s="75"/>
      <c r="FJ192" s="75"/>
      <c r="FK192" s="75"/>
      <c r="FL192" s="75"/>
      <c r="FM192" s="75"/>
      <c r="FN192" s="75"/>
      <c r="FO192" s="75"/>
      <c r="FP192" s="75"/>
      <c r="FQ192" s="75"/>
      <c r="FR192" s="75"/>
      <c r="FS192" s="75"/>
      <c r="FT192" s="75"/>
      <c r="FU192" s="75"/>
      <c r="FV192" s="75"/>
      <c r="FW192" s="75"/>
      <c r="FX192" s="75"/>
      <c r="FY192" s="75"/>
      <c r="FZ192" s="75"/>
      <c r="GA192" s="75"/>
      <c r="GB192" s="75"/>
      <c r="GC192" s="75"/>
      <c r="GD192" s="75"/>
      <c r="GE192" s="75"/>
      <c r="GF192" s="75"/>
      <c r="GG192" s="75"/>
      <c r="GH192" s="75"/>
      <c r="GI192" s="75"/>
      <c r="GJ192" s="75"/>
      <c r="GK192" s="75"/>
      <c r="GL192" s="75"/>
      <c r="GM192" s="75"/>
      <c r="GN192" s="75"/>
      <c r="GO192" s="75"/>
      <c r="GP192" s="75"/>
      <c r="GQ192" s="75"/>
      <c r="GR192" s="75"/>
      <c r="GS192" s="75"/>
      <c r="GT192" s="75"/>
      <c r="GU192" s="75"/>
      <c r="GV192" s="75"/>
      <c r="GW192" s="75"/>
      <c r="GX192" s="75"/>
      <c r="GY192" s="75"/>
      <c r="GZ192" s="75"/>
      <c r="HA192" s="75"/>
      <c r="HB192" s="75"/>
      <c r="HC192" s="75"/>
      <c r="HD192" s="75"/>
      <c r="HE192" s="75"/>
      <c r="HF192" s="75"/>
      <c r="HG192" s="75"/>
      <c r="HH192" s="75"/>
      <c r="HI192" s="75"/>
      <c r="HJ192" s="75"/>
      <c r="HK192" s="75"/>
      <c r="HL192" s="75"/>
      <c r="HM192" s="75"/>
      <c r="HN192" s="75"/>
      <c r="HO192" s="75"/>
      <c r="HP192" s="75"/>
      <c r="HQ192" s="75"/>
      <c r="HR192" s="75"/>
      <c r="HS192" s="75"/>
      <c r="HT192" s="75"/>
      <c r="HU192" s="75"/>
      <c r="HV192" s="75"/>
      <c r="HW192" s="75"/>
      <c r="HX192" s="75"/>
      <c r="HY192" s="75"/>
      <c r="HZ192" s="75"/>
      <c r="IA192" s="75"/>
      <c r="IB192" s="75"/>
      <c r="IC192" s="75"/>
      <c r="ID192" s="75"/>
      <c r="IE192" s="75"/>
      <c r="IF192" s="75"/>
      <c r="IG192" s="75"/>
      <c r="IH192" s="75"/>
      <c r="II192" s="75"/>
      <c r="IJ192" s="75"/>
      <c r="IK192" s="75"/>
      <c r="IL192" s="75"/>
      <c r="IM192" s="75"/>
      <c r="IN192" s="75"/>
      <c r="IO192" s="75"/>
      <c r="IP192" s="75"/>
      <c r="IQ192" s="75"/>
      <c r="IR192" s="75"/>
      <c r="IS192" s="75"/>
      <c r="IT192" s="75"/>
      <c r="IU192" s="75"/>
      <c r="IV192" s="75"/>
    </row>
    <row r="193" spans="1:256" s="79" customFormat="1" x14ac:dyDescent="0.35">
      <c r="A193" s="75"/>
      <c r="B193" s="75"/>
      <c r="C193" s="82" t="s">
        <v>4825</v>
      </c>
      <c r="D193" s="85">
        <v>88.0214</v>
      </c>
      <c r="E193" s="85">
        <v>83.922200000000004</v>
      </c>
      <c r="F193" s="76"/>
      <c r="G193" s="77"/>
      <c r="H193" s="77"/>
      <c r="I193" s="77"/>
      <c r="J193" s="77"/>
      <c r="K193" s="78"/>
      <c r="L193" s="78"/>
      <c r="M193" s="75"/>
      <c r="N193" s="75"/>
      <c r="O193" s="75"/>
      <c r="P193" s="75"/>
      <c r="Q193" s="75"/>
      <c r="R193" s="75"/>
      <c r="S193" s="75"/>
      <c r="T193" s="75"/>
      <c r="U193" s="75"/>
      <c r="V193" s="75"/>
      <c r="W193" s="75"/>
      <c r="X193" s="75"/>
      <c r="Y193" s="75"/>
      <c r="Z193" s="75"/>
      <c r="AA193" s="75"/>
      <c r="AB193" s="75"/>
      <c r="AC193" s="75"/>
      <c r="AD193" s="75"/>
      <c r="AE193" s="75"/>
      <c r="AF193" s="75"/>
      <c r="AG193" s="75"/>
      <c r="AH193" s="75"/>
      <c r="AI193" s="78"/>
      <c r="AJ193" s="75"/>
      <c r="AK193" s="75"/>
      <c r="AL193" s="75"/>
      <c r="AM193" s="75"/>
      <c r="AN193" s="75"/>
      <c r="AO193" s="75"/>
      <c r="AP193" s="75"/>
      <c r="AQ193" s="75"/>
      <c r="AR193" s="75"/>
      <c r="AS193" s="75"/>
      <c r="AT193" s="75"/>
      <c r="AU193" s="75"/>
      <c r="AV193" s="78"/>
      <c r="AW193" s="75"/>
      <c r="AX193" s="78"/>
      <c r="AY193" s="75"/>
      <c r="AZ193" s="75"/>
      <c r="BA193" s="75"/>
      <c r="BB193" s="78"/>
      <c r="BC193" s="75"/>
      <c r="BD193" s="75"/>
      <c r="BE193" s="75"/>
      <c r="BF193" s="75"/>
      <c r="BG193" s="75"/>
      <c r="BH193" s="75"/>
      <c r="BI193" s="75"/>
      <c r="BJ193" s="75"/>
      <c r="BK193" s="75"/>
      <c r="BL193" s="75"/>
      <c r="BM193" s="75"/>
      <c r="BN193" s="75"/>
      <c r="BO193" s="75"/>
      <c r="BP193" s="75"/>
      <c r="BQ193" s="75"/>
      <c r="BR193" s="75"/>
      <c r="BS193" s="75"/>
      <c r="BT193" s="75"/>
      <c r="BU193" s="75"/>
      <c r="BV193" s="75"/>
      <c r="BW193" s="75"/>
      <c r="BX193" s="75"/>
      <c r="BY193" s="75"/>
      <c r="BZ193" s="75"/>
      <c r="CA193" s="75"/>
      <c r="CB193" s="75"/>
      <c r="CC193" s="75"/>
      <c r="CD193" s="75"/>
      <c r="CE193" s="75"/>
      <c r="CF193" s="75"/>
      <c r="CG193" s="75"/>
      <c r="CH193" s="75"/>
      <c r="CI193" s="75"/>
      <c r="CJ193" s="75"/>
      <c r="CK193" s="75"/>
      <c r="CL193" s="75"/>
      <c r="CM193" s="75"/>
      <c r="CN193" s="75"/>
      <c r="CO193" s="75"/>
      <c r="CP193" s="75"/>
      <c r="CQ193" s="75"/>
      <c r="CR193" s="75"/>
      <c r="CS193" s="75"/>
      <c r="CT193" s="75"/>
      <c r="CU193" s="75"/>
      <c r="CV193" s="75"/>
      <c r="CW193" s="75"/>
      <c r="CX193" s="75"/>
      <c r="CY193" s="75"/>
      <c r="CZ193" s="75"/>
      <c r="DA193" s="75"/>
      <c r="DB193" s="75"/>
      <c r="DC193" s="75"/>
      <c r="DD193" s="75"/>
      <c r="DE193" s="75"/>
      <c r="DF193" s="75"/>
      <c r="DG193" s="75"/>
      <c r="DH193" s="75"/>
      <c r="DI193" s="75"/>
      <c r="DJ193" s="75"/>
      <c r="DK193" s="75"/>
      <c r="DL193" s="75"/>
      <c r="DM193" s="75"/>
      <c r="DN193" s="75"/>
      <c r="DO193" s="75"/>
      <c r="DP193" s="75"/>
      <c r="DQ193" s="75"/>
      <c r="DR193" s="75"/>
      <c r="DS193" s="75"/>
      <c r="DT193" s="75"/>
      <c r="DU193" s="75"/>
      <c r="DV193" s="75"/>
      <c r="DW193" s="75"/>
      <c r="DX193" s="75"/>
      <c r="DY193" s="75"/>
      <c r="DZ193" s="75"/>
      <c r="EA193" s="75"/>
      <c r="EB193" s="75"/>
      <c r="EC193" s="75"/>
      <c r="ED193" s="75"/>
      <c r="EE193" s="75"/>
      <c r="EF193" s="75"/>
      <c r="EG193" s="75"/>
      <c r="EH193" s="75"/>
      <c r="EI193" s="75"/>
      <c r="EJ193" s="75"/>
      <c r="EK193" s="75"/>
      <c r="EL193" s="75"/>
      <c r="EM193" s="75"/>
      <c r="EN193" s="75"/>
      <c r="EO193" s="75"/>
      <c r="EP193" s="75"/>
      <c r="EQ193" s="75"/>
      <c r="ER193" s="75"/>
      <c r="ES193" s="75"/>
      <c r="ET193" s="75"/>
      <c r="EU193" s="75"/>
      <c r="EV193" s="75"/>
      <c r="EW193" s="75"/>
      <c r="EX193" s="75"/>
      <c r="EY193" s="75"/>
      <c r="EZ193" s="75"/>
      <c r="FA193" s="75"/>
      <c r="FB193" s="75"/>
      <c r="FC193" s="75"/>
      <c r="FD193" s="75"/>
      <c r="FE193" s="75"/>
      <c r="FF193" s="75"/>
      <c r="FG193" s="75"/>
      <c r="FH193" s="75"/>
      <c r="FI193" s="75"/>
      <c r="FJ193" s="75"/>
      <c r="FK193" s="75"/>
      <c r="FL193" s="75"/>
      <c r="FM193" s="75"/>
      <c r="FN193" s="75"/>
      <c r="FO193" s="75"/>
      <c r="FP193" s="75"/>
      <c r="FQ193" s="75"/>
      <c r="FR193" s="75"/>
      <c r="FS193" s="75"/>
      <c r="FT193" s="75"/>
      <c r="FU193" s="75"/>
      <c r="FV193" s="75"/>
      <c r="FW193" s="75"/>
      <c r="FX193" s="75"/>
      <c r="FY193" s="75"/>
      <c r="FZ193" s="75"/>
      <c r="GA193" s="75"/>
      <c r="GB193" s="75"/>
      <c r="GC193" s="75"/>
      <c r="GD193" s="75"/>
      <c r="GE193" s="75"/>
      <c r="GF193" s="75"/>
      <c r="GG193" s="75"/>
      <c r="GH193" s="75"/>
      <c r="GI193" s="75"/>
      <c r="GJ193" s="75"/>
      <c r="GK193" s="75"/>
      <c r="GL193" s="75"/>
      <c r="GM193" s="75"/>
      <c r="GN193" s="75"/>
      <c r="GO193" s="75"/>
      <c r="GP193" s="75"/>
      <c r="GQ193" s="75"/>
      <c r="GR193" s="75"/>
      <c r="GS193" s="75"/>
      <c r="GT193" s="75"/>
      <c r="GU193" s="75"/>
      <c r="GV193" s="75"/>
      <c r="GW193" s="75"/>
      <c r="GX193" s="75"/>
      <c r="GY193" s="75"/>
      <c r="GZ193" s="75"/>
      <c r="HA193" s="75"/>
      <c r="HB193" s="75"/>
      <c r="HC193" s="75"/>
      <c r="HD193" s="75"/>
      <c r="HE193" s="75"/>
      <c r="HF193" s="75"/>
      <c r="HG193" s="75"/>
      <c r="HH193" s="75"/>
      <c r="HI193" s="75"/>
      <c r="HJ193" s="75"/>
      <c r="HK193" s="75"/>
      <c r="HL193" s="75"/>
      <c r="HM193" s="75"/>
      <c r="HN193" s="75"/>
      <c r="HO193" s="75"/>
      <c r="HP193" s="75"/>
      <c r="HQ193" s="75"/>
      <c r="HR193" s="75"/>
      <c r="HS193" s="75"/>
      <c r="HT193" s="75"/>
      <c r="HU193" s="75"/>
      <c r="HV193" s="75"/>
      <c r="HW193" s="75"/>
      <c r="HX193" s="75"/>
      <c r="HY193" s="75"/>
      <c r="HZ193" s="75"/>
      <c r="IA193" s="75"/>
      <c r="IB193" s="75"/>
      <c r="IC193" s="75"/>
      <c r="ID193" s="75"/>
      <c r="IE193" s="75"/>
      <c r="IF193" s="75"/>
      <c r="IG193" s="75"/>
      <c r="IH193" s="75"/>
      <c r="II193" s="75"/>
      <c r="IJ193" s="75"/>
      <c r="IK193" s="75"/>
      <c r="IL193" s="75"/>
      <c r="IM193" s="75"/>
      <c r="IN193" s="75"/>
      <c r="IO193" s="75"/>
      <c r="IP193" s="75"/>
      <c r="IQ193" s="75"/>
      <c r="IR193" s="75"/>
      <c r="IS193" s="75"/>
      <c r="IT193" s="75"/>
      <c r="IU193" s="75"/>
      <c r="IV193" s="75"/>
    </row>
    <row r="194" spans="1:256" s="79" customFormat="1" x14ac:dyDescent="0.35">
      <c r="A194" s="75"/>
      <c r="B194" s="75"/>
      <c r="C194" s="82" t="s">
        <v>4826</v>
      </c>
      <c r="D194" s="85">
        <v>417.07709999999997</v>
      </c>
      <c r="E194" s="85">
        <v>397.65350000000001</v>
      </c>
      <c r="F194" s="76"/>
      <c r="G194" s="77"/>
      <c r="H194" s="77"/>
      <c r="I194" s="77"/>
      <c r="J194" s="77"/>
      <c r="K194" s="78"/>
      <c r="L194" s="78"/>
      <c r="M194" s="75"/>
      <c r="N194" s="75"/>
      <c r="O194" s="75"/>
      <c r="P194" s="75"/>
      <c r="Q194" s="75"/>
      <c r="R194" s="75"/>
      <c r="S194" s="75"/>
      <c r="T194" s="75"/>
      <c r="U194" s="75"/>
      <c r="V194" s="75"/>
      <c r="W194" s="75"/>
      <c r="X194" s="75"/>
      <c r="Y194" s="75"/>
      <c r="Z194" s="75"/>
      <c r="AA194" s="75"/>
      <c r="AB194" s="75"/>
      <c r="AC194" s="75"/>
      <c r="AD194" s="75"/>
      <c r="AE194" s="75"/>
      <c r="AF194" s="75"/>
      <c r="AG194" s="75"/>
      <c r="AH194" s="75"/>
      <c r="AI194" s="78"/>
      <c r="AJ194" s="75"/>
      <c r="AK194" s="75"/>
      <c r="AL194" s="75"/>
      <c r="AM194" s="75"/>
      <c r="AN194" s="75"/>
      <c r="AO194" s="75"/>
      <c r="AP194" s="75"/>
      <c r="AQ194" s="75"/>
      <c r="AR194" s="75"/>
      <c r="AS194" s="75"/>
      <c r="AT194" s="75"/>
      <c r="AU194" s="75"/>
      <c r="AV194" s="78"/>
      <c r="AW194" s="75"/>
      <c r="AX194" s="78"/>
      <c r="AY194" s="75"/>
      <c r="AZ194" s="75"/>
      <c r="BA194" s="75"/>
      <c r="BB194" s="78"/>
      <c r="BC194" s="75"/>
      <c r="BD194" s="75"/>
      <c r="BE194" s="75"/>
      <c r="BF194" s="75"/>
      <c r="BG194" s="75"/>
      <c r="BH194" s="75"/>
      <c r="BI194" s="75"/>
      <c r="BJ194" s="75"/>
      <c r="BK194" s="75"/>
      <c r="BL194" s="75"/>
      <c r="BM194" s="75"/>
      <c r="BN194" s="75"/>
      <c r="BO194" s="75"/>
      <c r="BP194" s="75"/>
      <c r="BQ194" s="75"/>
      <c r="BR194" s="75"/>
      <c r="BS194" s="75"/>
      <c r="BT194" s="75"/>
      <c r="BU194" s="75"/>
      <c r="BV194" s="75"/>
      <c r="BW194" s="75"/>
      <c r="BX194" s="75"/>
      <c r="BY194" s="75"/>
      <c r="BZ194" s="75"/>
      <c r="CA194" s="75"/>
      <c r="CB194" s="75"/>
      <c r="CC194" s="75"/>
      <c r="CD194" s="75"/>
      <c r="CE194" s="75"/>
      <c r="CF194" s="75"/>
      <c r="CG194" s="75"/>
      <c r="CH194" s="75"/>
      <c r="CI194" s="75"/>
      <c r="CJ194" s="75"/>
      <c r="CK194" s="75"/>
      <c r="CL194" s="75"/>
      <c r="CM194" s="75"/>
      <c r="CN194" s="75"/>
      <c r="CO194" s="75"/>
      <c r="CP194" s="75"/>
      <c r="CQ194" s="75"/>
      <c r="CR194" s="75"/>
      <c r="CS194" s="75"/>
      <c r="CT194" s="75"/>
      <c r="CU194" s="75"/>
      <c r="CV194" s="75"/>
      <c r="CW194" s="75"/>
      <c r="CX194" s="75"/>
      <c r="CY194" s="75"/>
      <c r="CZ194" s="75"/>
      <c r="DA194" s="75"/>
      <c r="DB194" s="75"/>
      <c r="DC194" s="75"/>
      <c r="DD194" s="75"/>
      <c r="DE194" s="75"/>
      <c r="DF194" s="75"/>
      <c r="DG194" s="75"/>
      <c r="DH194" s="75"/>
      <c r="DI194" s="75"/>
      <c r="DJ194" s="75"/>
      <c r="DK194" s="75"/>
      <c r="DL194" s="75"/>
      <c r="DM194" s="75"/>
      <c r="DN194" s="75"/>
      <c r="DO194" s="75"/>
      <c r="DP194" s="75"/>
      <c r="DQ194" s="75"/>
      <c r="DR194" s="75"/>
      <c r="DS194" s="75"/>
      <c r="DT194" s="75"/>
      <c r="DU194" s="75"/>
      <c r="DV194" s="75"/>
      <c r="DW194" s="75"/>
      <c r="DX194" s="75"/>
      <c r="DY194" s="75"/>
      <c r="DZ194" s="75"/>
      <c r="EA194" s="75"/>
      <c r="EB194" s="75"/>
      <c r="EC194" s="75"/>
      <c r="ED194" s="75"/>
      <c r="EE194" s="75"/>
      <c r="EF194" s="75"/>
      <c r="EG194" s="75"/>
      <c r="EH194" s="75"/>
      <c r="EI194" s="75"/>
      <c r="EJ194" s="75"/>
      <c r="EK194" s="75"/>
      <c r="EL194" s="75"/>
      <c r="EM194" s="75"/>
      <c r="EN194" s="75"/>
      <c r="EO194" s="75"/>
      <c r="EP194" s="75"/>
      <c r="EQ194" s="75"/>
      <c r="ER194" s="75"/>
      <c r="ES194" s="75"/>
      <c r="ET194" s="75"/>
      <c r="EU194" s="75"/>
      <c r="EV194" s="75"/>
      <c r="EW194" s="75"/>
      <c r="EX194" s="75"/>
      <c r="EY194" s="75"/>
      <c r="EZ194" s="75"/>
      <c r="FA194" s="75"/>
      <c r="FB194" s="75"/>
      <c r="FC194" s="75"/>
      <c r="FD194" s="75"/>
      <c r="FE194" s="75"/>
      <c r="FF194" s="75"/>
      <c r="FG194" s="75"/>
      <c r="FH194" s="75"/>
      <c r="FI194" s="75"/>
      <c r="FJ194" s="75"/>
      <c r="FK194" s="75"/>
      <c r="FL194" s="75"/>
      <c r="FM194" s="75"/>
      <c r="FN194" s="75"/>
      <c r="FO194" s="75"/>
      <c r="FP194" s="75"/>
      <c r="FQ194" s="75"/>
      <c r="FR194" s="75"/>
      <c r="FS194" s="75"/>
      <c r="FT194" s="75"/>
      <c r="FU194" s="75"/>
      <c r="FV194" s="75"/>
      <c r="FW194" s="75"/>
      <c r="FX194" s="75"/>
      <c r="FY194" s="75"/>
      <c r="FZ194" s="75"/>
      <c r="GA194" s="75"/>
      <c r="GB194" s="75"/>
      <c r="GC194" s="75"/>
      <c r="GD194" s="75"/>
      <c r="GE194" s="75"/>
      <c r="GF194" s="75"/>
      <c r="GG194" s="75"/>
      <c r="GH194" s="75"/>
      <c r="GI194" s="75"/>
      <c r="GJ194" s="75"/>
      <c r="GK194" s="75"/>
      <c r="GL194" s="75"/>
      <c r="GM194" s="75"/>
      <c r="GN194" s="75"/>
      <c r="GO194" s="75"/>
      <c r="GP194" s="75"/>
      <c r="GQ194" s="75"/>
      <c r="GR194" s="75"/>
      <c r="GS194" s="75"/>
      <c r="GT194" s="75"/>
      <c r="GU194" s="75"/>
      <c r="GV194" s="75"/>
      <c r="GW194" s="75"/>
      <c r="GX194" s="75"/>
      <c r="GY194" s="75"/>
      <c r="GZ194" s="75"/>
      <c r="HA194" s="75"/>
      <c r="HB194" s="75"/>
      <c r="HC194" s="75"/>
      <c r="HD194" s="75"/>
      <c r="HE194" s="75"/>
      <c r="HF194" s="75"/>
      <c r="HG194" s="75"/>
      <c r="HH194" s="75"/>
      <c r="HI194" s="75"/>
      <c r="HJ194" s="75"/>
      <c r="HK194" s="75"/>
      <c r="HL194" s="75"/>
      <c r="HM194" s="75"/>
      <c r="HN194" s="75"/>
      <c r="HO194" s="75"/>
      <c r="HP194" s="75"/>
      <c r="HQ194" s="75"/>
      <c r="HR194" s="75"/>
      <c r="HS194" s="75"/>
      <c r="HT194" s="75"/>
      <c r="HU194" s="75"/>
      <c r="HV194" s="75"/>
      <c r="HW194" s="75"/>
      <c r="HX194" s="75"/>
      <c r="HY194" s="75"/>
      <c r="HZ194" s="75"/>
      <c r="IA194" s="75"/>
      <c r="IB194" s="75"/>
      <c r="IC194" s="75"/>
      <c r="ID194" s="75"/>
      <c r="IE194" s="75"/>
      <c r="IF194" s="75"/>
      <c r="IG194" s="75"/>
      <c r="IH194" s="75"/>
      <c r="II194" s="75"/>
      <c r="IJ194" s="75"/>
      <c r="IK194" s="75"/>
      <c r="IL194" s="75"/>
      <c r="IM194" s="75"/>
      <c r="IN194" s="75"/>
      <c r="IO194" s="75"/>
      <c r="IP194" s="75"/>
      <c r="IQ194" s="75"/>
      <c r="IR194" s="75"/>
      <c r="IS194" s="75"/>
      <c r="IT194" s="75"/>
      <c r="IU194" s="75"/>
      <c r="IV194" s="75"/>
    </row>
    <row r="195" spans="1:256" s="79" customFormat="1" ht="85" customHeight="1" x14ac:dyDescent="0.35">
      <c r="A195" s="75"/>
      <c r="B195" s="75"/>
      <c r="C195" s="215" t="s">
        <v>4860</v>
      </c>
      <c r="D195" s="216"/>
      <c r="E195" s="217"/>
      <c r="F195" s="76"/>
      <c r="G195" s="77"/>
      <c r="H195" s="77"/>
      <c r="I195" s="77"/>
      <c r="J195" s="77"/>
      <c r="K195" s="78"/>
      <c r="L195" s="78"/>
      <c r="M195" s="75"/>
      <c r="N195" s="75"/>
      <c r="O195" s="75"/>
      <c r="P195" s="75"/>
      <c r="Q195" s="75"/>
      <c r="R195" s="75"/>
      <c r="S195" s="75"/>
      <c r="T195" s="75"/>
      <c r="U195" s="75"/>
      <c r="V195" s="75"/>
      <c r="W195" s="75"/>
      <c r="X195" s="75"/>
      <c r="Y195" s="75"/>
      <c r="Z195" s="75"/>
      <c r="AA195" s="75"/>
      <c r="AB195" s="75"/>
      <c r="AC195" s="75"/>
      <c r="AD195" s="75"/>
      <c r="AE195" s="75"/>
      <c r="AF195" s="75"/>
      <c r="AG195" s="75"/>
      <c r="AH195" s="75"/>
      <c r="AI195" s="78"/>
      <c r="AJ195" s="75"/>
      <c r="AK195" s="75"/>
      <c r="AL195" s="75"/>
      <c r="AM195" s="75"/>
      <c r="AN195" s="75"/>
      <c r="AO195" s="75"/>
      <c r="AP195" s="75"/>
      <c r="AQ195" s="75"/>
      <c r="AR195" s="75"/>
      <c r="AS195" s="75"/>
      <c r="AT195" s="75"/>
      <c r="AU195" s="75"/>
      <c r="AV195" s="78"/>
      <c r="AW195" s="75"/>
      <c r="AX195" s="78"/>
      <c r="AY195" s="75"/>
      <c r="AZ195" s="75"/>
      <c r="BA195" s="75"/>
      <c r="BB195" s="78"/>
      <c r="BC195" s="75"/>
      <c r="BD195" s="75"/>
      <c r="BE195" s="75"/>
      <c r="BF195" s="75"/>
      <c r="BG195" s="75"/>
      <c r="BH195" s="75"/>
      <c r="BI195" s="75"/>
      <c r="BJ195" s="75"/>
      <c r="BK195" s="75"/>
      <c r="BL195" s="75"/>
      <c r="BM195" s="75"/>
      <c r="BN195" s="75"/>
      <c r="BO195" s="75"/>
      <c r="BP195" s="75"/>
      <c r="BQ195" s="75"/>
      <c r="BR195" s="75"/>
      <c r="BS195" s="75"/>
      <c r="BT195" s="75"/>
      <c r="BU195" s="75"/>
      <c r="BV195" s="75"/>
      <c r="BW195" s="75"/>
      <c r="BX195" s="75"/>
      <c r="BY195" s="75"/>
      <c r="BZ195" s="75"/>
      <c r="CA195" s="75"/>
      <c r="CB195" s="75"/>
      <c r="CC195" s="75"/>
      <c r="CD195" s="75"/>
      <c r="CE195" s="75"/>
      <c r="CF195" s="75"/>
      <c r="CG195" s="75"/>
      <c r="CH195" s="75"/>
      <c r="CI195" s="75"/>
      <c r="CJ195" s="75"/>
      <c r="CK195" s="75"/>
      <c r="CL195" s="75"/>
      <c r="CM195" s="75"/>
      <c r="CN195" s="75"/>
      <c r="CO195" s="75"/>
      <c r="CP195" s="75"/>
      <c r="CQ195" s="75"/>
      <c r="CR195" s="75"/>
      <c r="CS195" s="75"/>
      <c r="CT195" s="75"/>
      <c r="CU195" s="75"/>
      <c r="CV195" s="75"/>
      <c r="CW195" s="75"/>
      <c r="CX195" s="75"/>
      <c r="CY195" s="75"/>
      <c r="CZ195" s="75"/>
      <c r="DA195" s="75"/>
      <c r="DB195" s="75"/>
      <c r="DC195" s="75"/>
      <c r="DD195" s="75"/>
      <c r="DE195" s="75"/>
      <c r="DF195" s="75"/>
      <c r="DG195" s="75"/>
      <c r="DH195" s="75"/>
      <c r="DI195" s="75"/>
      <c r="DJ195" s="75"/>
      <c r="DK195" s="75"/>
      <c r="DL195" s="75"/>
      <c r="DM195" s="75"/>
      <c r="DN195" s="75"/>
      <c r="DO195" s="75"/>
      <c r="DP195" s="75"/>
      <c r="DQ195" s="75"/>
      <c r="DR195" s="75"/>
      <c r="DS195" s="75"/>
      <c r="DT195" s="75"/>
      <c r="DU195" s="75"/>
      <c r="DV195" s="75"/>
      <c r="DW195" s="75"/>
      <c r="DX195" s="75"/>
      <c r="DY195" s="75"/>
      <c r="DZ195" s="75"/>
      <c r="EA195" s="75"/>
      <c r="EB195" s="75"/>
      <c r="EC195" s="75"/>
      <c r="ED195" s="75"/>
      <c r="EE195" s="75"/>
      <c r="EF195" s="75"/>
      <c r="EG195" s="75"/>
      <c r="EH195" s="75"/>
      <c r="EI195" s="75"/>
      <c r="EJ195" s="75"/>
      <c r="EK195" s="75"/>
      <c r="EL195" s="75"/>
      <c r="EM195" s="75"/>
      <c r="EN195" s="75"/>
      <c r="EO195" s="75"/>
      <c r="EP195" s="75"/>
      <c r="EQ195" s="75"/>
      <c r="ER195" s="75"/>
      <c r="ES195" s="75"/>
      <c r="ET195" s="75"/>
      <c r="EU195" s="75"/>
      <c r="EV195" s="75"/>
      <c r="EW195" s="75"/>
      <c r="EX195" s="75"/>
      <c r="EY195" s="75"/>
      <c r="EZ195" s="75"/>
      <c r="FA195" s="75"/>
      <c r="FB195" s="75"/>
      <c r="FC195" s="75"/>
      <c r="FD195" s="75"/>
      <c r="FE195" s="75"/>
      <c r="FF195" s="75"/>
      <c r="FG195" s="75"/>
      <c r="FH195" s="75"/>
      <c r="FI195" s="75"/>
      <c r="FJ195" s="75"/>
      <c r="FK195" s="75"/>
      <c r="FL195" s="75"/>
      <c r="FM195" s="75"/>
      <c r="FN195" s="75"/>
      <c r="FO195" s="75"/>
      <c r="FP195" s="75"/>
      <c r="FQ195" s="75"/>
      <c r="FR195" s="75"/>
      <c r="FS195" s="75"/>
      <c r="FT195" s="75"/>
      <c r="FU195" s="75"/>
      <c r="FV195" s="75"/>
      <c r="FW195" s="75"/>
      <c r="FX195" s="75"/>
      <c r="FY195" s="75"/>
      <c r="FZ195" s="75"/>
      <c r="GA195" s="75"/>
      <c r="GB195" s="75"/>
      <c r="GC195" s="75"/>
      <c r="GD195" s="75"/>
      <c r="GE195" s="75"/>
      <c r="GF195" s="75"/>
      <c r="GG195" s="75"/>
      <c r="GH195" s="75"/>
      <c r="GI195" s="75"/>
      <c r="GJ195" s="75"/>
      <c r="GK195" s="75"/>
      <c r="GL195" s="75"/>
      <c r="GM195" s="75"/>
      <c r="GN195" s="75"/>
      <c r="GO195" s="75"/>
      <c r="GP195" s="75"/>
      <c r="GQ195" s="75"/>
      <c r="GR195" s="75"/>
      <c r="GS195" s="75"/>
      <c r="GT195" s="75"/>
      <c r="GU195" s="75"/>
      <c r="GV195" s="75"/>
      <c r="GW195" s="75"/>
      <c r="GX195" s="75"/>
      <c r="GY195" s="75"/>
      <c r="GZ195" s="75"/>
      <c r="HA195" s="75"/>
      <c r="HB195" s="75"/>
      <c r="HC195" s="75"/>
      <c r="HD195" s="75"/>
      <c r="HE195" s="75"/>
      <c r="HF195" s="75"/>
      <c r="HG195" s="75"/>
      <c r="HH195" s="75"/>
      <c r="HI195" s="75"/>
      <c r="HJ195" s="75"/>
      <c r="HK195" s="75"/>
      <c r="HL195" s="75"/>
      <c r="HM195" s="75"/>
      <c r="HN195" s="75"/>
      <c r="HO195" s="75"/>
      <c r="HP195" s="75"/>
      <c r="HQ195" s="75"/>
      <c r="HR195" s="75"/>
      <c r="HS195" s="75"/>
      <c r="HT195" s="75"/>
      <c r="HU195" s="75"/>
      <c r="HV195" s="75"/>
      <c r="HW195" s="75"/>
      <c r="HX195" s="75"/>
      <c r="HY195" s="75"/>
      <c r="HZ195" s="75"/>
      <c r="IA195" s="75"/>
      <c r="IB195" s="75"/>
      <c r="IC195" s="75"/>
      <c r="ID195" s="75"/>
      <c r="IE195" s="75"/>
      <c r="IF195" s="75"/>
      <c r="IG195" s="75"/>
      <c r="IH195" s="75"/>
      <c r="II195" s="75"/>
      <c r="IJ195" s="75"/>
      <c r="IK195" s="75"/>
      <c r="IL195" s="75"/>
      <c r="IM195" s="75"/>
      <c r="IN195" s="75"/>
      <c r="IO195" s="75"/>
      <c r="IP195" s="75"/>
      <c r="IQ195" s="75"/>
      <c r="IR195" s="75"/>
      <c r="IS195" s="75"/>
      <c r="IT195" s="75"/>
      <c r="IU195" s="75"/>
      <c r="IV195" s="75"/>
    </row>
    <row r="197" spans="1:256" x14ac:dyDescent="0.35">
      <c r="C197" s="2" t="s">
        <v>4920</v>
      </c>
      <c r="E197" s="2" t="s">
        <v>2</v>
      </c>
    </row>
    <row r="199" spans="1:256" x14ac:dyDescent="0.35">
      <c r="C199" s="2" t="s">
        <v>4921</v>
      </c>
      <c r="E199" s="2" t="s">
        <v>2</v>
      </c>
    </row>
    <row r="201" spans="1:256" x14ac:dyDescent="0.35">
      <c r="C201" s="2" t="s">
        <v>4815</v>
      </c>
    </row>
    <row r="203" spans="1:256" s="112" customFormat="1" ht="13.5" x14ac:dyDescent="0.35">
      <c r="C203" s="113" t="s">
        <v>4982</v>
      </c>
      <c r="D203" s="113"/>
      <c r="E203" s="113"/>
      <c r="F203" s="114"/>
      <c r="G203" s="114"/>
      <c r="H203" s="114"/>
    </row>
    <row r="204" spans="1:256" s="112" customFormat="1" ht="40.5" x14ac:dyDescent="0.3">
      <c r="C204" s="100" t="s">
        <v>4983</v>
      </c>
      <c r="D204" s="100" t="s">
        <v>4984</v>
      </c>
      <c r="E204" s="100" t="s">
        <v>4376</v>
      </c>
      <c r="F204" s="100" t="s">
        <v>4985</v>
      </c>
      <c r="G204" s="100" t="s">
        <v>4986</v>
      </c>
      <c r="H204" s="100" t="s">
        <v>4987</v>
      </c>
    </row>
    <row r="205" spans="1:256" s="112" customFormat="1" ht="13.5" x14ac:dyDescent="0.35">
      <c r="C205" s="101" t="s">
        <v>130</v>
      </c>
      <c r="D205" s="107">
        <v>46322</v>
      </c>
      <c r="E205" s="144" t="s">
        <v>4372</v>
      </c>
      <c r="F205" s="145">
        <v>334.32190000000003</v>
      </c>
      <c r="G205" s="145">
        <v>322.39999999999998</v>
      </c>
      <c r="H205" s="145">
        <v>4524.4885549999999</v>
      </c>
    </row>
    <row r="206" spans="1:256" s="112" customFormat="1" ht="13.5" x14ac:dyDescent="0.35">
      <c r="C206" s="116"/>
      <c r="D206" s="116"/>
      <c r="E206" s="116"/>
      <c r="F206" s="116"/>
      <c r="G206" s="116"/>
      <c r="H206" s="114"/>
    </row>
    <row r="207" spans="1:256" s="112" customFormat="1" ht="13.5" x14ac:dyDescent="0.35">
      <c r="C207" s="114" t="s">
        <v>5031</v>
      </c>
      <c r="D207" s="114"/>
      <c r="E207" s="114"/>
      <c r="F207" s="114"/>
      <c r="G207" s="114"/>
      <c r="H207" s="114"/>
    </row>
    <row r="208" spans="1:256" s="112" customFormat="1" ht="13.5" x14ac:dyDescent="0.35">
      <c r="C208" s="119"/>
      <c r="D208" s="119"/>
      <c r="E208" s="119"/>
      <c r="F208" s="114"/>
      <c r="G208" s="114"/>
      <c r="H208" s="114"/>
    </row>
    <row r="209" spans="3:11" s="112" customFormat="1" ht="13.5" x14ac:dyDescent="0.35">
      <c r="C209" s="119" t="s">
        <v>4990</v>
      </c>
      <c r="D209" s="119"/>
      <c r="E209" s="1"/>
      <c r="F209" s="114"/>
      <c r="G209" s="114"/>
      <c r="H209" s="114"/>
    </row>
    <row r="210" spans="3:11" s="112" customFormat="1" ht="13.5" x14ac:dyDescent="0.35">
      <c r="C210" s="114" t="s">
        <v>4991</v>
      </c>
      <c r="D210" s="114"/>
      <c r="E210" s="114"/>
      <c r="F210" s="134">
        <v>0</v>
      </c>
      <c r="G210" s="114"/>
      <c r="H210" s="114"/>
    </row>
    <row r="211" spans="3:11" s="112" customFormat="1" ht="13.5" x14ac:dyDescent="0.35">
      <c r="C211" s="114" t="s">
        <v>4992</v>
      </c>
      <c r="D211" s="114"/>
      <c r="E211" s="114"/>
      <c r="F211" s="110">
        <v>3980</v>
      </c>
      <c r="G211" s="114"/>
      <c r="H211" s="114"/>
    </row>
    <row r="212" spans="3:11" s="112" customFormat="1" ht="13.5" x14ac:dyDescent="0.35">
      <c r="C212" s="114" t="s">
        <v>4993</v>
      </c>
      <c r="D212" s="114"/>
      <c r="E212" s="114"/>
      <c r="F212" s="110">
        <v>2510</v>
      </c>
      <c r="G212" s="103"/>
      <c r="H212" s="103"/>
    </row>
    <row r="213" spans="3:11" s="112" customFormat="1" ht="13.5" x14ac:dyDescent="0.35">
      <c r="C213" s="114" t="s">
        <v>4994</v>
      </c>
      <c r="D213" s="114"/>
      <c r="E213" s="114"/>
      <c r="F213" s="146">
        <v>1470</v>
      </c>
      <c r="G213" s="103"/>
      <c r="H213" s="103"/>
    </row>
    <row r="214" spans="3:11" s="112" customFormat="1" ht="13.5" x14ac:dyDescent="0.35">
      <c r="C214" s="114" t="s">
        <v>4995</v>
      </c>
      <c r="D214" s="114"/>
      <c r="E214" s="114"/>
      <c r="F214" s="115">
        <v>0</v>
      </c>
      <c r="G214" s="103"/>
      <c r="H214" s="103"/>
    </row>
    <row r="215" spans="3:11" s="112" customFormat="1" ht="13.5" x14ac:dyDescent="0.35">
      <c r="C215" s="114" t="s">
        <v>4996</v>
      </c>
      <c r="D215" s="114"/>
      <c r="E215" s="114"/>
      <c r="F215" s="110">
        <v>3904147020.6300001</v>
      </c>
      <c r="G215" s="103"/>
      <c r="H215" s="103"/>
    </row>
    <row r="216" spans="3:11" s="112" customFormat="1" ht="13.5" x14ac:dyDescent="0.35">
      <c r="C216" s="114" t="s">
        <v>4997</v>
      </c>
      <c r="D216" s="114"/>
      <c r="E216" s="114"/>
      <c r="F216" s="110">
        <v>2547619046.3699999</v>
      </c>
      <c r="G216" s="103"/>
      <c r="H216" s="103"/>
    </row>
    <row r="217" spans="3:11" s="112" customFormat="1" ht="13.5" x14ac:dyDescent="0.35">
      <c r="C217" s="114" t="s">
        <v>4998</v>
      </c>
      <c r="D217" s="114"/>
      <c r="E217" s="114"/>
      <c r="F217" s="146">
        <v>1390267955.4100001</v>
      </c>
      <c r="G217" s="103"/>
      <c r="H217" s="103"/>
    </row>
    <row r="218" spans="3:11" s="112" customFormat="1" ht="13.5" x14ac:dyDescent="0.35">
      <c r="C218" s="114" t="s">
        <v>4999</v>
      </c>
      <c r="D218" s="114"/>
      <c r="E218" s="114"/>
      <c r="F218" s="128">
        <f>+F217+F216-F215</f>
        <v>33739981.149999619</v>
      </c>
      <c r="G218" s="103"/>
      <c r="H218" s="103"/>
      <c r="J218" s="122"/>
      <c r="K218" s="122"/>
    </row>
    <row r="219" spans="3:11" s="112" customFormat="1" ht="13.5" x14ac:dyDescent="0.35">
      <c r="C219" s="105"/>
      <c r="D219" s="105"/>
      <c r="E219" s="105"/>
      <c r="F219" s="106"/>
      <c r="G219" s="103"/>
      <c r="H219" s="103"/>
    </row>
    <row r="220" spans="3:11" s="112" customFormat="1" ht="13.5" x14ac:dyDescent="0.35">
      <c r="C220" s="114"/>
      <c r="D220" s="114"/>
      <c r="E220" s="114"/>
      <c r="F220" s="106"/>
      <c r="G220" s="106"/>
      <c r="H220" s="103"/>
    </row>
    <row r="221" spans="3:11" s="112" customFormat="1" ht="13.5" x14ac:dyDescent="0.35">
      <c r="C221" s="119" t="s">
        <v>5000</v>
      </c>
      <c r="D221" s="119"/>
      <c r="E221" s="1"/>
      <c r="F221" s="114"/>
      <c r="G221" s="114"/>
      <c r="H221" s="114"/>
    </row>
    <row r="222" spans="3:11" s="112" customFormat="1" ht="40.5" x14ac:dyDescent="0.3">
      <c r="C222" s="100" t="s">
        <v>4983</v>
      </c>
      <c r="D222" s="100" t="s">
        <v>4984</v>
      </c>
      <c r="E222" s="100" t="s">
        <v>4376</v>
      </c>
      <c r="F222" s="100" t="s">
        <v>4985</v>
      </c>
      <c r="G222" s="100" t="s">
        <v>4986</v>
      </c>
      <c r="H222" s="135" t="s">
        <v>4987</v>
      </c>
    </row>
    <row r="223" spans="3:11" s="112" customFormat="1" ht="13.5" x14ac:dyDescent="0.35">
      <c r="C223" s="108" t="s">
        <v>4796</v>
      </c>
      <c r="D223" s="107">
        <v>46322</v>
      </c>
      <c r="E223" s="108" t="s">
        <v>4369</v>
      </c>
      <c r="F223" s="109">
        <v>55437.232000000004</v>
      </c>
      <c r="G223" s="109">
        <v>55006</v>
      </c>
      <c r="H223" s="109">
        <v>14845.843199999999</v>
      </c>
    </row>
    <row r="224" spans="3:11" s="112" customFormat="1" ht="13.5" x14ac:dyDescent="0.35">
      <c r="C224" s="108" t="s">
        <v>4795</v>
      </c>
      <c r="D224" s="107">
        <v>46322</v>
      </c>
      <c r="E224" s="108" t="s">
        <v>4369</v>
      </c>
      <c r="F224" s="109">
        <v>23196.868229</v>
      </c>
      <c r="G224" s="109">
        <v>22707.3</v>
      </c>
      <c r="H224" s="109">
        <v>12936.25253</v>
      </c>
    </row>
    <row r="225" spans="2:14" s="112" customFormat="1" ht="13.5" x14ac:dyDescent="0.3">
      <c r="C225" s="125"/>
      <c r="D225" s="125"/>
      <c r="E225" s="125"/>
      <c r="F225" s="125"/>
      <c r="G225" s="125"/>
      <c r="H225" s="125"/>
    </row>
    <row r="226" spans="2:14" s="112" customFormat="1" ht="13.5" x14ac:dyDescent="0.35">
      <c r="C226" s="114" t="s">
        <v>5032</v>
      </c>
      <c r="D226" s="114"/>
      <c r="E226" s="114"/>
      <c r="F226" s="114"/>
      <c r="G226" s="114"/>
      <c r="H226" s="114"/>
    </row>
    <row r="227" spans="2:14" s="112" customFormat="1" ht="13.5" x14ac:dyDescent="0.35">
      <c r="C227" s="119"/>
      <c r="D227" s="119"/>
      <c r="E227" s="119"/>
      <c r="F227" s="114"/>
      <c r="G227" s="114"/>
      <c r="H227" s="114"/>
    </row>
    <row r="228" spans="2:14" s="112" customFormat="1" ht="13.5" x14ac:dyDescent="0.35">
      <c r="C228" s="119" t="s">
        <v>5002</v>
      </c>
      <c r="D228" s="119"/>
      <c r="E228" s="1"/>
      <c r="F228" s="114"/>
      <c r="G228" s="114"/>
      <c r="H228" s="114"/>
    </row>
    <row r="229" spans="2:14" s="112" customFormat="1" ht="13.5" x14ac:dyDescent="0.35">
      <c r="C229" s="114" t="s">
        <v>4991</v>
      </c>
      <c r="D229" s="114"/>
      <c r="E229" s="114"/>
      <c r="F229" s="110">
        <v>20692</v>
      </c>
      <c r="G229" s="114"/>
      <c r="H229" s="114"/>
    </row>
    <row r="230" spans="2:14" s="112" customFormat="1" ht="13.5" x14ac:dyDescent="0.35">
      <c r="C230" s="114" t="s">
        <v>4992</v>
      </c>
      <c r="D230" s="114"/>
      <c r="E230" s="114"/>
      <c r="F230" s="110">
        <v>4925</v>
      </c>
      <c r="G230" s="114"/>
      <c r="H230" s="114"/>
    </row>
    <row r="231" spans="2:14" s="112" customFormat="1" ht="13.5" x14ac:dyDescent="0.35">
      <c r="C231" s="114" t="s">
        <v>4993</v>
      </c>
      <c r="D231" s="114"/>
      <c r="E231" s="114"/>
      <c r="F231" s="110">
        <v>0</v>
      </c>
      <c r="G231" s="103"/>
      <c r="H231" s="103"/>
    </row>
    <row r="232" spans="2:14" s="112" customFormat="1" ht="13.5" x14ac:dyDescent="0.35">
      <c r="C232" s="114" t="s">
        <v>4994</v>
      </c>
      <c r="D232" s="114"/>
      <c r="E232" s="114"/>
      <c r="F232" s="110">
        <v>25617</v>
      </c>
      <c r="G232" s="103"/>
      <c r="H232" s="103"/>
    </row>
    <row r="233" spans="2:14" s="112" customFormat="1" ht="13.5" x14ac:dyDescent="0.35">
      <c r="C233" s="114" t="s">
        <v>4995</v>
      </c>
      <c r="D233" s="114"/>
      <c r="E233" s="114"/>
      <c r="F233" s="110">
        <v>28821492977.409996</v>
      </c>
      <c r="G233" s="103"/>
      <c r="H233" s="103"/>
    </row>
    <row r="234" spans="2:14" s="112" customFormat="1" ht="13.5" x14ac:dyDescent="0.35">
      <c r="C234" s="114" t="s">
        <v>4996</v>
      </c>
      <c r="D234" s="114"/>
      <c r="E234" s="114"/>
      <c r="F234" s="110">
        <v>2451141880.5599999</v>
      </c>
      <c r="G234" s="103"/>
      <c r="H234" s="103"/>
    </row>
    <row r="235" spans="2:14" s="112" customFormat="1" ht="13.5" x14ac:dyDescent="0.35">
      <c r="C235" s="114" t="s">
        <v>4997</v>
      </c>
      <c r="D235" s="114"/>
      <c r="E235" s="114"/>
      <c r="F235" s="110">
        <v>0</v>
      </c>
      <c r="G235" s="103"/>
      <c r="H235" s="103"/>
    </row>
    <row r="236" spans="2:14" s="112" customFormat="1" ht="13.5" x14ac:dyDescent="0.35">
      <c r="C236" s="114" t="s">
        <v>4998</v>
      </c>
      <c r="D236" s="114"/>
      <c r="E236" s="114"/>
      <c r="F236" s="110">
        <v>29415119247.619999</v>
      </c>
      <c r="G236" s="103"/>
      <c r="H236" s="103"/>
    </row>
    <row r="237" spans="2:14" s="112" customFormat="1" ht="13.5" x14ac:dyDescent="0.35">
      <c r="C237" s="37" t="s">
        <v>4999</v>
      </c>
      <c r="D237" s="37"/>
      <c r="E237" s="37"/>
      <c r="F237" s="128">
        <f>F236-F234-F233+F235</f>
        <v>-1857515610.3499985</v>
      </c>
      <c r="G237" s="126"/>
      <c r="H237" s="126"/>
    </row>
    <row r="238" spans="2:14" s="112" customFormat="1" ht="13.5" x14ac:dyDescent="0.35">
      <c r="C238" s="114"/>
      <c r="D238" s="114"/>
      <c r="E238" s="114"/>
      <c r="F238" s="128"/>
      <c r="G238" s="129"/>
      <c r="H238" s="129"/>
    </row>
    <row r="239" spans="2:14" s="2" customFormat="1" ht="13.5" x14ac:dyDescent="0.35">
      <c r="B239" s="160"/>
      <c r="C239" s="160" t="s">
        <v>5180</v>
      </c>
      <c r="D239" s="161"/>
      <c r="E239" s="160"/>
      <c r="F239" s="160"/>
      <c r="G239" s="160"/>
      <c r="H239" s="160"/>
      <c r="I239" s="162"/>
      <c r="J239" s="163"/>
      <c r="K239" s="163"/>
      <c r="L239" s="164"/>
      <c r="M239" s="165"/>
      <c r="N239" s="166"/>
    </row>
    <row r="240" spans="2:14" s="2" customFormat="1" ht="13.5" x14ac:dyDescent="0.35">
      <c r="B240" s="160"/>
      <c r="C240" s="160"/>
      <c r="D240" s="161"/>
      <c r="E240" s="160"/>
      <c r="F240" s="160"/>
      <c r="G240" s="160"/>
      <c r="H240" s="160"/>
      <c r="I240" s="162"/>
      <c r="J240" s="163"/>
      <c r="K240" s="163"/>
      <c r="L240" s="164"/>
      <c r="M240" s="165"/>
      <c r="N240" s="166"/>
    </row>
    <row r="241" spans="2:14" s="2" customFormat="1" ht="13.5" x14ac:dyDescent="0.35">
      <c r="B241" s="160"/>
      <c r="C241" s="167" t="s">
        <v>5181</v>
      </c>
      <c r="D241" s="161"/>
      <c r="E241" s="160"/>
      <c r="F241" s="160"/>
      <c r="G241" s="160"/>
      <c r="H241" s="160"/>
      <c r="I241" s="162"/>
      <c r="J241" s="163"/>
      <c r="K241" s="163"/>
      <c r="L241" s="168"/>
      <c r="M241" s="165"/>
      <c r="N241" s="166"/>
    </row>
    <row r="242" spans="2:14" s="2" customFormat="1" ht="13.5" x14ac:dyDescent="0.35">
      <c r="B242" s="160"/>
      <c r="C242" s="160"/>
      <c r="D242" s="161"/>
      <c r="E242" s="160"/>
      <c r="F242" s="160"/>
      <c r="G242" s="160"/>
      <c r="H242" s="160"/>
      <c r="I242" s="162"/>
      <c r="J242" s="163"/>
      <c r="K242" s="163"/>
      <c r="L242" s="168"/>
      <c r="M242" s="165"/>
      <c r="N242" s="166"/>
    </row>
    <row r="243" spans="2:14" s="2" customFormat="1" ht="76.5" customHeight="1" x14ac:dyDescent="0.35">
      <c r="B243" s="160"/>
      <c r="C243" s="169" t="s">
        <v>4983</v>
      </c>
      <c r="D243" s="169" t="s">
        <v>4984</v>
      </c>
      <c r="E243" s="169" t="s">
        <v>4756</v>
      </c>
      <c r="F243" s="169" t="s">
        <v>5182</v>
      </c>
      <c r="G243" s="170" t="s">
        <v>5004</v>
      </c>
      <c r="H243" s="171" t="s">
        <v>5183</v>
      </c>
      <c r="I243" s="172" t="s">
        <v>5184</v>
      </c>
      <c r="J243" s="172" t="s">
        <v>5185</v>
      </c>
      <c r="K243" s="172" t="s">
        <v>5186</v>
      </c>
      <c r="L243" s="172" t="s">
        <v>5187</v>
      </c>
    </row>
    <row r="244" spans="2:14" s="2" customFormat="1" ht="13.5" x14ac:dyDescent="0.35">
      <c r="B244" s="160"/>
      <c r="C244" s="173"/>
      <c r="D244" s="173"/>
      <c r="E244" s="173"/>
      <c r="F244" s="173"/>
      <c r="G244" s="174"/>
      <c r="H244" s="174" t="s">
        <v>5188</v>
      </c>
      <c r="I244" s="175" t="s">
        <v>5188</v>
      </c>
      <c r="J244" s="175" t="s">
        <v>5188</v>
      </c>
      <c r="K244" s="175" t="s">
        <v>5189</v>
      </c>
      <c r="L244" s="176" t="s">
        <v>5190</v>
      </c>
    </row>
    <row r="245" spans="2:14" s="2" customFormat="1" ht="13.5" x14ac:dyDescent="0.35">
      <c r="B245" s="160"/>
      <c r="C245" s="177" t="s">
        <v>46</v>
      </c>
      <c r="D245" s="178">
        <v>46322</v>
      </c>
      <c r="E245" s="179" t="s">
        <v>5191</v>
      </c>
      <c r="F245" s="180" t="s">
        <v>4372</v>
      </c>
      <c r="G245" s="181">
        <v>12091</v>
      </c>
      <c r="H245" s="179">
        <v>750</v>
      </c>
      <c r="I245" s="182">
        <v>17.779766669423537</v>
      </c>
      <c r="J245" s="183">
        <v>6.95</v>
      </c>
      <c r="K245" s="184">
        <v>55697.796049999997</v>
      </c>
      <c r="L245" s="185">
        <v>1.2358747385104861E-2</v>
      </c>
    </row>
    <row r="246" spans="2:14" s="2" customFormat="1" ht="13.5" x14ac:dyDescent="0.35">
      <c r="B246" s="160"/>
      <c r="C246" s="186" t="s">
        <v>345</v>
      </c>
      <c r="D246" s="178">
        <v>46322</v>
      </c>
      <c r="E246" s="179" t="s">
        <v>5191</v>
      </c>
      <c r="F246" s="180" t="s">
        <v>4372</v>
      </c>
      <c r="G246" s="181">
        <v>666</v>
      </c>
      <c r="H246" s="179">
        <v>190</v>
      </c>
      <c r="I246" s="182">
        <v>5.3773999999999997</v>
      </c>
      <c r="J246" s="183">
        <v>3.75</v>
      </c>
      <c r="K246" s="184">
        <v>3375.4544999999998</v>
      </c>
      <c r="L246" s="185">
        <v>7.4897738212058816E-4</v>
      </c>
    </row>
    <row r="247" spans="2:14" s="2" customFormat="1" ht="13.5" x14ac:dyDescent="0.35">
      <c r="B247" s="160"/>
      <c r="C247" s="186" t="s">
        <v>49</v>
      </c>
      <c r="D247" s="178">
        <v>46322</v>
      </c>
      <c r="E247" s="179" t="s">
        <v>5191</v>
      </c>
      <c r="F247" s="180" t="s">
        <v>4372</v>
      </c>
      <c r="G247" s="181">
        <v>5104</v>
      </c>
      <c r="H247" s="179">
        <v>410</v>
      </c>
      <c r="I247" s="182">
        <v>9.8023000000000007</v>
      </c>
      <c r="J247" s="183">
        <v>13.55</v>
      </c>
      <c r="K247" s="184">
        <v>42567.360000000001</v>
      </c>
      <c r="L247" s="185">
        <v>9.4452435535968982E-3</v>
      </c>
    </row>
    <row r="248" spans="2:14" s="2" customFormat="1" ht="13.5" x14ac:dyDescent="0.35">
      <c r="B248" s="160"/>
      <c r="C248" s="186" t="s">
        <v>67</v>
      </c>
      <c r="D248" s="178">
        <v>46322</v>
      </c>
      <c r="E248" s="179" t="s">
        <v>5191</v>
      </c>
      <c r="F248" s="180" t="s">
        <v>4372</v>
      </c>
      <c r="G248" s="181">
        <v>2647</v>
      </c>
      <c r="H248" s="179">
        <v>1540</v>
      </c>
      <c r="I248" s="182">
        <v>52.451900000000002</v>
      </c>
      <c r="J248" s="183">
        <v>46.25</v>
      </c>
      <c r="K248" s="184">
        <v>24204.168000000001</v>
      </c>
      <c r="L248" s="185">
        <v>5.3706469410406549E-3</v>
      </c>
    </row>
    <row r="249" spans="2:14" s="2" customFormat="1" ht="13.5" x14ac:dyDescent="0.35">
      <c r="B249" s="160"/>
      <c r="C249" s="174"/>
      <c r="D249" s="174"/>
      <c r="E249" s="174"/>
      <c r="F249" s="174"/>
      <c r="G249" s="174"/>
      <c r="H249" s="174"/>
      <c r="I249" s="175"/>
      <c r="J249" s="175"/>
      <c r="K249" s="175"/>
      <c r="L249" s="176"/>
    </row>
    <row r="250" spans="2:14" s="2" customFormat="1" ht="13.5" x14ac:dyDescent="0.35">
      <c r="C250" s="230" t="s">
        <v>5192</v>
      </c>
      <c r="D250" s="231"/>
      <c r="E250" s="231"/>
      <c r="F250" s="231"/>
      <c r="G250" s="231"/>
      <c r="H250" s="231"/>
      <c r="I250" s="231"/>
      <c r="J250" s="232"/>
      <c r="K250" s="187">
        <f>SUM(K245:K249)</f>
        <v>125844.77855</v>
      </c>
      <c r="L250" s="188">
        <f>SUM(L245:L249)</f>
        <v>2.7923615261863002E-2</v>
      </c>
    </row>
    <row r="251" spans="2:14" s="2" customFormat="1" ht="13.5" x14ac:dyDescent="0.35"/>
    <row r="252" spans="2:14" s="2" customFormat="1" ht="13.5" x14ac:dyDescent="0.35">
      <c r="C252" s="167" t="s">
        <v>5193</v>
      </c>
    </row>
    <row r="253" spans="2:14" s="2" customFormat="1" ht="13.5" x14ac:dyDescent="0.35"/>
    <row r="254" spans="2:14" s="2" customFormat="1" ht="60.75" customHeight="1" x14ac:dyDescent="0.35">
      <c r="C254" s="226" t="s">
        <v>4983</v>
      </c>
      <c r="D254" s="226" t="s">
        <v>4984</v>
      </c>
      <c r="E254" s="228" t="s">
        <v>4756</v>
      </c>
      <c r="F254" s="226" t="s">
        <v>5182</v>
      </c>
      <c r="G254" s="226" t="s">
        <v>5004</v>
      </c>
      <c r="H254" s="189" t="s">
        <v>5183</v>
      </c>
      <c r="I254" s="172" t="s">
        <v>5194</v>
      </c>
      <c r="J254" s="172" t="s">
        <v>5185</v>
      </c>
      <c r="K254" s="172" t="s">
        <v>5195</v>
      </c>
      <c r="L254" s="172" t="s">
        <v>5196</v>
      </c>
    </row>
    <row r="255" spans="2:14" s="2" customFormat="1" ht="13.5" x14ac:dyDescent="0.35">
      <c r="C255" s="227"/>
      <c r="D255" s="227"/>
      <c r="E255" s="229"/>
      <c r="F255" s="227"/>
      <c r="G255" s="227"/>
      <c r="H255" s="190" t="s">
        <v>5188</v>
      </c>
      <c r="I255" s="172" t="s">
        <v>5188</v>
      </c>
      <c r="J255" s="172" t="s">
        <v>5188</v>
      </c>
      <c r="K255" s="172" t="s">
        <v>5189</v>
      </c>
      <c r="L255" s="176" t="s">
        <v>5190</v>
      </c>
    </row>
    <row r="256" spans="2:14" s="2" customFormat="1" ht="13.5" x14ac:dyDescent="0.35">
      <c r="C256" s="233" t="s">
        <v>4988</v>
      </c>
      <c r="D256" s="234"/>
      <c r="E256" s="234"/>
      <c r="F256" s="234"/>
      <c r="G256" s="234"/>
      <c r="H256" s="234"/>
      <c r="I256" s="234"/>
      <c r="J256" s="234"/>
      <c r="K256" s="234"/>
      <c r="L256" s="235"/>
    </row>
    <row r="257" spans="2:12" s="2" customFormat="1" ht="13.5" x14ac:dyDescent="0.35">
      <c r="C257" s="230" t="s">
        <v>5192</v>
      </c>
      <c r="D257" s="231"/>
      <c r="E257" s="231"/>
      <c r="F257" s="231"/>
      <c r="G257" s="231"/>
      <c r="H257" s="231"/>
      <c r="I257" s="231"/>
      <c r="J257" s="232"/>
      <c r="K257" s="187" t="s">
        <v>4988</v>
      </c>
      <c r="L257" s="187" t="s">
        <v>4988</v>
      </c>
    </row>
    <row r="258" spans="2:12" s="2" customFormat="1" ht="13.5" x14ac:dyDescent="0.35"/>
    <row r="259" spans="2:12" s="2" customFormat="1" ht="13.5" x14ac:dyDescent="0.35"/>
    <row r="260" spans="2:12" s="2" customFormat="1" ht="13.5" x14ac:dyDescent="0.35">
      <c r="B260" s="191"/>
      <c r="C260" s="236" t="s">
        <v>5197</v>
      </c>
      <c r="D260" s="236"/>
      <c r="E260" s="236"/>
      <c r="F260" s="236"/>
      <c r="G260" s="236"/>
      <c r="H260" s="236"/>
    </row>
    <row r="261" spans="2:12" s="2" customFormat="1" ht="13.5" x14ac:dyDescent="0.35"/>
    <row r="262" spans="2:12" s="2" customFormat="1" ht="13.5" x14ac:dyDescent="0.35">
      <c r="B262" s="160"/>
      <c r="C262" s="192"/>
      <c r="D262" s="192"/>
      <c r="E262" s="192"/>
      <c r="F262" s="192"/>
      <c r="G262" s="193"/>
      <c r="H262" s="192"/>
      <c r="I262" s="194" t="s">
        <v>5198</v>
      </c>
    </row>
    <row r="263" spans="2:12" s="2" customFormat="1" ht="67.5" x14ac:dyDescent="0.35">
      <c r="B263" s="160"/>
      <c r="C263" s="195" t="s">
        <v>4368</v>
      </c>
      <c r="D263" s="190" t="s">
        <v>5199</v>
      </c>
      <c r="E263" s="174" t="s">
        <v>4756</v>
      </c>
      <c r="F263" s="174" t="s">
        <v>5182</v>
      </c>
      <c r="G263" s="190" t="s">
        <v>5009</v>
      </c>
      <c r="H263" s="190" t="s">
        <v>5200</v>
      </c>
      <c r="I263" s="196" t="s">
        <v>5201</v>
      </c>
    </row>
    <row r="264" spans="2:12" s="2" customFormat="1" ht="13.5" x14ac:dyDescent="0.35">
      <c r="B264" s="191"/>
      <c r="C264" s="197" t="s">
        <v>1117</v>
      </c>
      <c r="D264" s="198">
        <v>46295</v>
      </c>
      <c r="E264" s="199" t="s">
        <v>5033</v>
      </c>
      <c r="F264" s="200" t="s">
        <v>4372</v>
      </c>
      <c r="G264" s="201">
        <v>10072</v>
      </c>
      <c r="H264" s="202">
        <v>84484.22</v>
      </c>
      <c r="I264" s="203">
        <v>1317.6199093999999</v>
      </c>
    </row>
    <row r="265" spans="2:12" s="2" customFormat="1" ht="13.5" x14ac:dyDescent="0.35">
      <c r="B265" s="191"/>
      <c r="C265" s="197" t="s">
        <v>1117</v>
      </c>
      <c r="D265" s="198">
        <v>46295</v>
      </c>
      <c r="E265" s="199" t="s">
        <v>5202</v>
      </c>
      <c r="F265" s="200" t="s">
        <v>4369</v>
      </c>
      <c r="G265" s="201">
        <v>399</v>
      </c>
      <c r="H265" s="202">
        <v>2729.16</v>
      </c>
      <c r="I265" s="203">
        <v>-75.366917999999998</v>
      </c>
    </row>
    <row r="266" spans="2:12" s="2" customFormat="1" ht="13.5" x14ac:dyDescent="0.35">
      <c r="B266" s="160"/>
      <c r="C266" s="191"/>
      <c r="D266" s="204"/>
      <c r="E266" s="205"/>
      <c r="F266" s="206"/>
      <c r="G266" s="207"/>
      <c r="H266" s="208"/>
      <c r="I266" s="209"/>
    </row>
    <row r="267" spans="2:12" s="2" customFormat="1" ht="13.5" x14ac:dyDescent="0.35">
      <c r="B267" s="160"/>
      <c r="C267" s="160" t="s">
        <v>5203</v>
      </c>
      <c r="D267" s="161"/>
      <c r="E267" s="210"/>
      <c r="F267" s="210"/>
      <c r="G267" s="211"/>
      <c r="H267" s="211"/>
      <c r="I267" s="211"/>
    </row>
    <row r="268" spans="2:12" s="2" customFormat="1" ht="13.5" x14ac:dyDescent="0.35">
      <c r="B268" s="160"/>
      <c r="C268" s="160"/>
      <c r="D268" s="161"/>
      <c r="E268" s="210"/>
      <c r="F268" s="210"/>
      <c r="G268" s="160"/>
      <c r="H268" s="160"/>
      <c r="I268" s="160"/>
    </row>
    <row r="269" spans="2:12" s="2" customFormat="1" ht="13.5" x14ac:dyDescent="0.35">
      <c r="B269" s="160"/>
      <c r="C269" s="225" t="s">
        <v>5204</v>
      </c>
      <c r="D269" s="225"/>
      <c r="E269" s="225"/>
      <c r="F269" s="225"/>
      <c r="G269" s="225"/>
      <c r="H269" s="225"/>
      <c r="I269" s="212"/>
    </row>
    <row r="270" spans="2:12" s="112" customFormat="1" ht="13" x14ac:dyDescent="0.3">
      <c r="H270" s="134"/>
    </row>
    <row r="271" spans="2:12" s="112" customFormat="1" ht="13.5" x14ac:dyDescent="0.35">
      <c r="C271" s="119" t="s">
        <v>5017</v>
      </c>
      <c r="H271" s="134"/>
    </row>
    <row r="272" spans="2:12" s="112" customFormat="1" ht="13.5" x14ac:dyDescent="0.35">
      <c r="C272" s="119"/>
      <c r="H272" s="134"/>
    </row>
    <row r="273" spans="3:5" x14ac:dyDescent="0.35">
      <c r="C273" s="2" t="s">
        <v>4816</v>
      </c>
      <c r="E273" s="2" t="s">
        <v>4869</v>
      </c>
    </row>
    <row r="275" spans="3:5" x14ac:dyDescent="0.35">
      <c r="C275" s="2" t="s">
        <v>4817</v>
      </c>
      <c r="E275" s="92">
        <v>1.4645805501853553</v>
      </c>
    </row>
    <row r="277" spans="3:5" x14ac:dyDescent="0.35">
      <c r="C277" s="2" t="s">
        <v>4819</v>
      </c>
      <c r="E277" s="93" t="s">
        <v>4818</v>
      </c>
    </row>
    <row r="279" spans="3:5" x14ac:dyDescent="0.35">
      <c r="C279" s="2" t="s">
        <v>4922</v>
      </c>
      <c r="E279" s="2" t="s">
        <v>2</v>
      </c>
    </row>
    <row r="281" spans="3:5" x14ac:dyDescent="0.35">
      <c r="C281" s="2" t="s">
        <v>4864</v>
      </c>
    </row>
    <row r="283" spans="3:5" x14ac:dyDescent="0.35">
      <c r="C283" s="1" t="s">
        <v>5102</v>
      </c>
      <c r="E283" s="156" t="s">
        <v>5103</v>
      </c>
    </row>
    <row r="284" spans="3:5" x14ac:dyDescent="0.35">
      <c r="E284" s="2" t="s">
        <v>5106</v>
      </c>
    </row>
  </sheetData>
  <mergeCells count="12">
    <mergeCell ref="C180:K180"/>
    <mergeCell ref="C195:E195"/>
    <mergeCell ref="C269:H269"/>
    <mergeCell ref="C254:C255"/>
    <mergeCell ref="D254:D255"/>
    <mergeCell ref="E254:E255"/>
    <mergeCell ref="F254:F255"/>
    <mergeCell ref="C250:J250"/>
    <mergeCell ref="G254:G255"/>
    <mergeCell ref="C256:L256"/>
    <mergeCell ref="C257:J257"/>
    <mergeCell ref="C260:H260"/>
  </mergeCells>
  <hyperlinks>
    <hyperlink ref="J2" location="'Index'!A1" display="'Index'!A1" xr:uid="{4C9D4A81-7135-4A42-AC0B-C55052D259A6}"/>
  </hyperlinks>
  <pageMargins left="0.7" right="0.7" top="0.75" bottom="0.75" header="0.3" footer="0.3"/>
  <pageSetup orientation="portrait" horizontalDpi="4294967293"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6388E-B638-4576-B693-211572E5EF12}">
  <sheetPr codeName="Sheet1"/>
  <dimension ref="A1:IV211"/>
  <sheetViews>
    <sheetView showGridLines="0" zoomScale="90" zoomScaleNormal="90" workbookViewId="0">
      <pane ySplit="6" topLeftCell="A19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1226</v>
      </c>
      <c r="J2" s="38" t="s">
        <v>4365</v>
      </c>
    </row>
    <row r="3" spans="1:54" ht="16" x14ac:dyDescent="0.4">
      <c r="C3" s="1" t="s">
        <v>28</v>
      </c>
      <c r="D3" s="21" t="s">
        <v>1227</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19354737</v>
      </c>
      <c r="G11" s="24">
        <v>137167.01999999999</v>
      </c>
      <c r="H11" s="24">
        <v>10.4</v>
      </c>
      <c r="I11" s="31"/>
      <c r="J11" s="31"/>
      <c r="K11" s="35"/>
    </row>
    <row r="12" spans="1:54" x14ac:dyDescent="0.35">
      <c r="B12" s="8" t="s">
        <v>41</v>
      </c>
      <c r="C12" s="60" t="s">
        <v>42</v>
      </c>
      <c r="D12" s="54" t="s">
        <v>43</v>
      </c>
      <c r="E12" s="6" t="s">
        <v>44</v>
      </c>
      <c r="F12" s="19">
        <v>9050709</v>
      </c>
      <c r="G12" s="24">
        <v>119623.22</v>
      </c>
      <c r="H12" s="24">
        <v>9.07</v>
      </c>
      <c r="I12" s="31"/>
      <c r="J12" s="31"/>
      <c r="K12" s="35"/>
    </row>
    <row r="13" spans="1:54" x14ac:dyDescent="0.35">
      <c r="B13" s="8" t="s">
        <v>448</v>
      </c>
      <c r="C13" s="60" t="s">
        <v>449</v>
      </c>
      <c r="D13" s="54" t="s">
        <v>450</v>
      </c>
      <c r="E13" s="6" t="s">
        <v>451</v>
      </c>
      <c r="F13" s="19">
        <v>8443033</v>
      </c>
      <c r="G13" s="24">
        <v>100218.8</v>
      </c>
      <c r="H13" s="24">
        <v>7.6</v>
      </c>
      <c r="I13" s="31"/>
      <c r="J13" s="31"/>
      <c r="K13" s="35"/>
    </row>
    <row r="14" spans="1:54" x14ac:dyDescent="0.35">
      <c r="B14" s="8" t="s">
        <v>455</v>
      </c>
      <c r="C14" s="60" t="s">
        <v>456</v>
      </c>
      <c r="D14" s="54" t="s">
        <v>457</v>
      </c>
      <c r="E14" s="6" t="s">
        <v>294</v>
      </c>
      <c r="F14" s="19">
        <v>3840073</v>
      </c>
      <c r="G14" s="24">
        <v>67470.080000000002</v>
      </c>
      <c r="H14" s="24">
        <v>5.12</v>
      </c>
      <c r="I14" s="31"/>
      <c r="J14" s="31"/>
      <c r="K14" s="35"/>
    </row>
    <row r="15" spans="1:54" x14ac:dyDescent="0.35">
      <c r="B15" s="8" t="s">
        <v>51</v>
      </c>
      <c r="C15" s="60" t="s">
        <v>52</v>
      </c>
      <c r="D15" s="54" t="s">
        <v>53</v>
      </c>
      <c r="E15" s="6" t="s">
        <v>54</v>
      </c>
      <c r="F15" s="19">
        <v>1477989</v>
      </c>
      <c r="G15" s="24">
        <v>55572.39</v>
      </c>
      <c r="H15" s="24">
        <v>4.21</v>
      </c>
      <c r="I15" s="31"/>
      <c r="J15" s="31"/>
      <c r="K15" s="35"/>
    </row>
    <row r="16" spans="1:54" x14ac:dyDescent="0.35">
      <c r="B16" s="8" t="s">
        <v>59</v>
      </c>
      <c r="C16" s="60" t="s">
        <v>60</v>
      </c>
      <c r="D16" s="54" t="s">
        <v>61</v>
      </c>
      <c r="E16" s="6" t="s">
        <v>44</v>
      </c>
      <c r="F16" s="19">
        <v>5218574</v>
      </c>
      <c r="G16" s="24">
        <v>50072.22</v>
      </c>
      <c r="H16" s="24">
        <v>3.8</v>
      </c>
      <c r="I16" s="31"/>
      <c r="J16" s="31"/>
      <c r="K16" s="35"/>
    </row>
    <row r="17" spans="2:11" x14ac:dyDescent="0.35">
      <c r="B17" s="8" t="s">
        <v>221</v>
      </c>
      <c r="C17" s="60" t="s">
        <v>222</v>
      </c>
      <c r="D17" s="54" t="s">
        <v>223</v>
      </c>
      <c r="E17" s="6" t="s">
        <v>44</v>
      </c>
      <c r="F17" s="19">
        <v>3630170</v>
      </c>
      <c r="G17" s="24">
        <v>44505.88</v>
      </c>
      <c r="H17" s="24">
        <v>3.37</v>
      </c>
      <c r="I17" s="31"/>
      <c r="J17" s="31"/>
      <c r="K17" s="35"/>
    </row>
    <row r="18" spans="2:11" x14ac:dyDescent="0.35">
      <c r="B18" s="8" t="s">
        <v>322</v>
      </c>
      <c r="C18" s="60" t="s">
        <v>323</v>
      </c>
      <c r="D18" s="54" t="s">
        <v>324</v>
      </c>
      <c r="E18" s="6" t="s">
        <v>69</v>
      </c>
      <c r="F18" s="19">
        <v>4459682</v>
      </c>
      <c r="G18" s="24">
        <v>44333.7</v>
      </c>
      <c r="H18" s="24">
        <v>3.36</v>
      </c>
      <c r="I18" s="31"/>
      <c r="J18" s="31"/>
      <c r="K18" s="35"/>
    </row>
    <row r="19" spans="2:11" x14ac:dyDescent="0.35">
      <c r="B19" s="8" t="s">
        <v>48</v>
      </c>
      <c r="C19" s="60" t="s">
        <v>49</v>
      </c>
      <c r="D19" s="54" t="s">
        <v>50</v>
      </c>
      <c r="E19" s="6" t="s">
        <v>44</v>
      </c>
      <c r="F19" s="19">
        <v>9298342</v>
      </c>
      <c r="G19" s="24">
        <v>38774.089999999997</v>
      </c>
      <c r="H19" s="24">
        <v>2.94</v>
      </c>
      <c r="I19" s="31"/>
      <c r="J19" s="31"/>
      <c r="K19" s="35"/>
    </row>
    <row r="20" spans="2:11" x14ac:dyDescent="0.35">
      <c r="B20" s="8" t="s">
        <v>482</v>
      </c>
      <c r="C20" s="60" t="s">
        <v>483</v>
      </c>
      <c r="D20" s="54" t="s">
        <v>484</v>
      </c>
      <c r="E20" s="6" t="s">
        <v>65</v>
      </c>
      <c r="F20" s="19">
        <v>1128168</v>
      </c>
      <c r="G20" s="24">
        <v>33280.959999999999</v>
      </c>
      <c r="H20" s="24">
        <v>2.52</v>
      </c>
      <c r="I20" s="31"/>
      <c r="J20" s="31"/>
      <c r="K20" s="35"/>
    </row>
    <row r="21" spans="2:11" x14ac:dyDescent="0.35">
      <c r="B21" s="8" t="s">
        <v>55</v>
      </c>
      <c r="C21" s="60" t="s">
        <v>56</v>
      </c>
      <c r="D21" s="54" t="s">
        <v>57</v>
      </c>
      <c r="E21" s="6" t="s">
        <v>58</v>
      </c>
      <c r="F21" s="19">
        <v>3445509</v>
      </c>
      <c r="G21" s="24">
        <v>33056.21</v>
      </c>
      <c r="H21" s="24">
        <v>2.5099999999999998</v>
      </c>
      <c r="I21" s="31"/>
      <c r="J21" s="31"/>
      <c r="K21" s="35"/>
    </row>
    <row r="22" spans="2:11" x14ac:dyDescent="0.35">
      <c r="B22" s="8" t="s">
        <v>671</v>
      </c>
      <c r="C22" s="60" t="s">
        <v>672</v>
      </c>
      <c r="D22" s="54" t="s">
        <v>673</v>
      </c>
      <c r="E22" s="6" t="s">
        <v>284</v>
      </c>
      <c r="F22" s="19">
        <v>12173692</v>
      </c>
      <c r="G22" s="24">
        <v>31986.38</v>
      </c>
      <c r="H22" s="24">
        <v>2.4300000000000002</v>
      </c>
      <c r="I22" s="31"/>
      <c r="J22" s="31"/>
      <c r="K22" s="35"/>
    </row>
    <row r="23" spans="2:11" x14ac:dyDescent="0.35">
      <c r="B23" s="8" t="s">
        <v>960</v>
      </c>
      <c r="C23" s="60" t="s">
        <v>961</v>
      </c>
      <c r="D23" s="54" t="s">
        <v>962</v>
      </c>
      <c r="E23" s="6" t="s">
        <v>92</v>
      </c>
      <c r="F23" s="19">
        <v>9149916</v>
      </c>
      <c r="G23" s="24">
        <v>29279.73</v>
      </c>
      <c r="H23" s="24">
        <v>2.2200000000000002</v>
      </c>
      <c r="I23" s="31"/>
      <c r="J23" s="31"/>
      <c r="K23" s="35"/>
    </row>
    <row r="24" spans="2:11" x14ac:dyDescent="0.35">
      <c r="B24" s="8" t="s">
        <v>488</v>
      </c>
      <c r="C24" s="60" t="s">
        <v>489</v>
      </c>
      <c r="D24" s="54" t="s">
        <v>490</v>
      </c>
      <c r="E24" s="6" t="s">
        <v>69</v>
      </c>
      <c r="F24" s="19">
        <v>1289131</v>
      </c>
      <c r="G24" s="24">
        <v>26434.92</v>
      </c>
      <c r="H24" s="24">
        <v>2</v>
      </c>
      <c r="I24" s="31"/>
      <c r="J24" s="31"/>
      <c r="K24" s="35"/>
    </row>
    <row r="25" spans="2:11" x14ac:dyDescent="0.35">
      <c r="B25" s="8" t="s">
        <v>424</v>
      </c>
      <c r="C25" s="60" t="s">
        <v>425</v>
      </c>
      <c r="D25" s="54" t="s">
        <v>426</v>
      </c>
      <c r="E25" s="6" t="s">
        <v>88</v>
      </c>
      <c r="F25" s="19">
        <v>1337083</v>
      </c>
      <c r="G25" s="24">
        <v>24289.45</v>
      </c>
      <c r="H25" s="24">
        <v>1.84</v>
      </c>
      <c r="I25" s="31"/>
      <c r="J25" s="31"/>
      <c r="K25" s="35"/>
    </row>
    <row r="26" spans="2:11" x14ac:dyDescent="0.35">
      <c r="B26" s="8" t="s">
        <v>963</v>
      </c>
      <c r="C26" s="60" t="s">
        <v>964</v>
      </c>
      <c r="D26" s="54" t="s">
        <v>965</v>
      </c>
      <c r="E26" s="6" t="s">
        <v>80</v>
      </c>
      <c r="F26" s="19">
        <v>521861</v>
      </c>
      <c r="G26" s="24">
        <v>23937.759999999998</v>
      </c>
      <c r="H26" s="24">
        <v>1.81</v>
      </c>
      <c r="I26" s="31"/>
      <c r="J26" s="31"/>
      <c r="K26" s="35"/>
    </row>
    <row r="27" spans="2:11" x14ac:dyDescent="0.35">
      <c r="B27" s="8" t="s">
        <v>281</v>
      </c>
      <c r="C27" s="60" t="s">
        <v>282</v>
      </c>
      <c r="D27" s="54" t="s">
        <v>283</v>
      </c>
      <c r="E27" s="6" t="s">
        <v>284</v>
      </c>
      <c r="F27" s="19">
        <v>1120368</v>
      </c>
      <c r="G27" s="24">
        <v>21052.84</v>
      </c>
      <c r="H27" s="24">
        <v>1.6</v>
      </c>
      <c r="I27" s="31"/>
      <c r="J27" s="31"/>
      <c r="K27" s="35"/>
    </row>
    <row r="28" spans="2:11" x14ac:dyDescent="0.35">
      <c r="B28" s="8" t="s">
        <v>62</v>
      </c>
      <c r="C28" s="60" t="s">
        <v>63</v>
      </c>
      <c r="D28" s="54" t="s">
        <v>64</v>
      </c>
      <c r="E28" s="6" t="s">
        <v>65</v>
      </c>
      <c r="F28" s="19">
        <v>164210</v>
      </c>
      <c r="G28" s="24">
        <v>19651.009999999998</v>
      </c>
      <c r="H28" s="24">
        <v>1.49</v>
      </c>
      <c r="I28" s="31"/>
      <c r="J28" s="31"/>
      <c r="K28" s="35"/>
    </row>
    <row r="29" spans="2:11" x14ac:dyDescent="0.35">
      <c r="B29" s="8" t="s">
        <v>1228</v>
      </c>
      <c r="C29" s="60" t="s">
        <v>1229</v>
      </c>
      <c r="D29" s="54" t="s">
        <v>1230</v>
      </c>
      <c r="E29" s="6" t="s">
        <v>253</v>
      </c>
      <c r="F29" s="19">
        <v>6000604</v>
      </c>
      <c r="G29" s="24">
        <v>19366.95</v>
      </c>
      <c r="H29" s="24">
        <v>1.47</v>
      </c>
      <c r="I29" s="31"/>
      <c r="J29" s="31"/>
      <c r="K29" s="35"/>
    </row>
    <row r="30" spans="2:11" x14ac:dyDescent="0.35">
      <c r="B30" s="8" t="s">
        <v>344</v>
      </c>
      <c r="C30" s="60" t="s">
        <v>345</v>
      </c>
      <c r="D30" s="54" t="s">
        <v>346</v>
      </c>
      <c r="E30" s="6" t="s">
        <v>76</v>
      </c>
      <c r="F30" s="19">
        <v>10477005</v>
      </c>
      <c r="G30" s="24">
        <v>19309.12</v>
      </c>
      <c r="H30" s="24">
        <v>1.46</v>
      </c>
      <c r="I30" s="31"/>
      <c r="J30" s="31"/>
      <c r="K30" s="35"/>
    </row>
    <row r="31" spans="2:11" x14ac:dyDescent="0.35">
      <c r="B31" s="8" t="s">
        <v>1231</v>
      </c>
      <c r="C31" s="60" t="s">
        <v>1232</v>
      </c>
      <c r="D31" s="54" t="s">
        <v>1233</v>
      </c>
      <c r="E31" s="6" t="s">
        <v>890</v>
      </c>
      <c r="F31" s="19">
        <v>989570</v>
      </c>
      <c r="G31" s="24">
        <v>17795.439999999999</v>
      </c>
      <c r="H31" s="24">
        <v>1.35</v>
      </c>
      <c r="I31" s="31"/>
      <c r="J31" s="31"/>
      <c r="K31" s="35"/>
    </row>
    <row r="32" spans="2:11" x14ac:dyDescent="0.35">
      <c r="B32" s="8" t="s">
        <v>1234</v>
      </c>
      <c r="C32" s="60" t="s">
        <v>1235</v>
      </c>
      <c r="D32" s="54" t="s">
        <v>1236</v>
      </c>
      <c r="E32" s="6" t="s">
        <v>632</v>
      </c>
      <c r="F32" s="19">
        <v>4522334</v>
      </c>
      <c r="G32" s="24">
        <v>17560.22</v>
      </c>
      <c r="H32" s="24">
        <v>1.33</v>
      </c>
      <c r="I32" s="31"/>
      <c r="J32" s="31"/>
      <c r="K32" s="35"/>
    </row>
    <row r="33" spans="2:11" x14ac:dyDescent="0.35">
      <c r="B33" s="8" t="s">
        <v>1237</v>
      </c>
      <c r="C33" s="60" t="s">
        <v>1238</v>
      </c>
      <c r="D33" s="54" t="s">
        <v>1239</v>
      </c>
      <c r="E33" s="6" t="s">
        <v>58</v>
      </c>
      <c r="F33" s="19">
        <v>1768819</v>
      </c>
      <c r="G33" s="24">
        <v>17382.18</v>
      </c>
      <c r="H33" s="24">
        <v>1.32</v>
      </c>
      <c r="I33" s="31"/>
      <c r="J33" s="31"/>
      <c r="K33" s="35"/>
    </row>
    <row r="34" spans="2:11" x14ac:dyDescent="0.35">
      <c r="B34" s="8" t="s">
        <v>458</v>
      </c>
      <c r="C34" s="60" t="s">
        <v>459</v>
      </c>
      <c r="D34" s="54" t="s">
        <v>460</v>
      </c>
      <c r="E34" s="6" t="s">
        <v>218</v>
      </c>
      <c r="F34" s="19">
        <v>1828143</v>
      </c>
      <c r="G34" s="24">
        <v>17217.45</v>
      </c>
      <c r="H34" s="24">
        <v>1.31</v>
      </c>
      <c r="I34" s="31"/>
      <c r="J34" s="31"/>
      <c r="K34" s="35"/>
    </row>
    <row r="35" spans="2:11" x14ac:dyDescent="0.35">
      <c r="B35" s="8" t="s">
        <v>81</v>
      </c>
      <c r="C35" s="60" t="s">
        <v>82</v>
      </c>
      <c r="D35" s="54" t="s">
        <v>83</v>
      </c>
      <c r="E35" s="6" t="s">
        <v>84</v>
      </c>
      <c r="F35" s="19">
        <v>149463</v>
      </c>
      <c r="G35" s="24">
        <v>16375.17</v>
      </c>
      <c r="H35" s="24">
        <v>1.24</v>
      </c>
      <c r="I35" s="31"/>
      <c r="J35" s="31"/>
      <c r="K35" s="35"/>
    </row>
    <row r="36" spans="2:11" x14ac:dyDescent="0.35">
      <c r="B36" s="8" t="s">
        <v>334</v>
      </c>
      <c r="C36" s="60" t="s">
        <v>335</v>
      </c>
      <c r="D36" s="54" t="s">
        <v>336</v>
      </c>
      <c r="E36" s="6" t="s">
        <v>69</v>
      </c>
      <c r="F36" s="19">
        <v>1330385</v>
      </c>
      <c r="G36" s="24">
        <v>16363.74</v>
      </c>
      <c r="H36" s="24">
        <v>1.24</v>
      </c>
      <c r="I36" s="31"/>
      <c r="J36" s="31"/>
      <c r="K36" s="35"/>
    </row>
    <row r="37" spans="2:11" x14ac:dyDescent="0.35">
      <c r="B37" s="8" t="s">
        <v>541</v>
      </c>
      <c r="C37" s="60" t="s">
        <v>542</v>
      </c>
      <c r="D37" s="54" t="s">
        <v>543</v>
      </c>
      <c r="E37" s="6" t="s">
        <v>113</v>
      </c>
      <c r="F37" s="19">
        <v>515961</v>
      </c>
      <c r="G37" s="24">
        <v>15953.51</v>
      </c>
      <c r="H37" s="24">
        <v>1.21</v>
      </c>
      <c r="I37" s="31"/>
      <c r="J37" s="31"/>
      <c r="K37" s="35"/>
    </row>
    <row r="38" spans="2:11" x14ac:dyDescent="0.35">
      <c r="B38" s="8" t="s">
        <v>73</v>
      </c>
      <c r="C38" s="60" t="s">
        <v>74</v>
      </c>
      <c r="D38" s="54" t="s">
        <v>75</v>
      </c>
      <c r="E38" s="6" t="s">
        <v>76</v>
      </c>
      <c r="F38" s="19">
        <v>1215664</v>
      </c>
      <c r="G38" s="24">
        <v>15237.13</v>
      </c>
      <c r="H38" s="24">
        <v>1.1599999999999999</v>
      </c>
      <c r="I38" s="31"/>
      <c r="J38" s="31"/>
      <c r="K38" s="35"/>
    </row>
    <row r="39" spans="2:11" x14ac:dyDescent="0.35">
      <c r="B39" s="8" t="s">
        <v>1130</v>
      </c>
      <c r="C39" s="60" t="s">
        <v>1131</v>
      </c>
      <c r="D39" s="54" t="s">
        <v>1132</v>
      </c>
      <c r="E39" s="6" t="s">
        <v>65</v>
      </c>
      <c r="F39" s="19">
        <v>137776</v>
      </c>
      <c r="G39" s="24">
        <v>14981.76</v>
      </c>
      <c r="H39" s="24">
        <v>1.1399999999999999</v>
      </c>
      <c r="I39" s="31"/>
      <c r="J39" s="31"/>
      <c r="K39" s="35"/>
    </row>
    <row r="40" spans="2:11" x14ac:dyDescent="0.35">
      <c r="B40" s="8" t="s">
        <v>1240</v>
      </c>
      <c r="C40" s="60" t="s">
        <v>1241</v>
      </c>
      <c r="D40" s="54" t="s">
        <v>1242</v>
      </c>
      <c r="E40" s="6" t="s">
        <v>253</v>
      </c>
      <c r="F40" s="19">
        <v>5717834</v>
      </c>
      <c r="G40" s="24">
        <v>14894.96</v>
      </c>
      <c r="H40" s="24">
        <v>1.1299999999999999</v>
      </c>
      <c r="I40" s="31"/>
      <c r="J40" s="31"/>
      <c r="K40" s="35"/>
    </row>
    <row r="41" spans="2:11" x14ac:dyDescent="0.35">
      <c r="B41" s="8" t="s">
        <v>1146</v>
      </c>
      <c r="C41" s="60" t="s">
        <v>1147</v>
      </c>
      <c r="D41" s="54" t="s">
        <v>1148</v>
      </c>
      <c r="E41" s="6" t="s">
        <v>84</v>
      </c>
      <c r="F41" s="19">
        <v>476537</v>
      </c>
      <c r="G41" s="24">
        <v>14591.09</v>
      </c>
      <c r="H41" s="24">
        <v>1.1100000000000001</v>
      </c>
      <c r="I41" s="31"/>
      <c r="J41" s="31"/>
      <c r="K41" s="35"/>
    </row>
    <row r="42" spans="2:11" x14ac:dyDescent="0.35">
      <c r="B42" s="8" t="s">
        <v>656</v>
      </c>
      <c r="C42" s="60" t="s">
        <v>657</v>
      </c>
      <c r="D42" s="54" t="s">
        <v>658</v>
      </c>
      <c r="E42" s="6" t="s">
        <v>217</v>
      </c>
      <c r="F42" s="19">
        <v>285831</v>
      </c>
      <c r="G42" s="24">
        <v>14245.82</v>
      </c>
      <c r="H42" s="24">
        <v>1.08</v>
      </c>
      <c r="I42" s="31"/>
      <c r="J42" s="31"/>
      <c r="K42" s="35"/>
    </row>
    <row r="43" spans="2:11" x14ac:dyDescent="0.35">
      <c r="B43" s="8" t="s">
        <v>77</v>
      </c>
      <c r="C43" s="60" t="s">
        <v>78</v>
      </c>
      <c r="D43" s="54" t="s">
        <v>79</v>
      </c>
      <c r="E43" s="6" t="s">
        <v>80</v>
      </c>
      <c r="F43" s="19">
        <v>570702</v>
      </c>
      <c r="G43" s="24">
        <v>13711.69</v>
      </c>
      <c r="H43" s="24">
        <v>1.04</v>
      </c>
      <c r="I43" s="31"/>
      <c r="J43" s="31"/>
      <c r="K43" s="35"/>
    </row>
    <row r="44" spans="2:11" x14ac:dyDescent="0.35">
      <c r="B44" s="8" t="s">
        <v>392</v>
      </c>
      <c r="C44" s="60" t="s">
        <v>393</v>
      </c>
      <c r="D44" s="54" t="s">
        <v>394</v>
      </c>
      <c r="E44" s="6" t="s">
        <v>395</v>
      </c>
      <c r="F44" s="19">
        <v>3024964</v>
      </c>
      <c r="G44" s="24">
        <v>12856.1</v>
      </c>
      <c r="H44" s="24">
        <v>0.97</v>
      </c>
      <c r="I44" s="31"/>
      <c r="J44" s="31"/>
      <c r="K44" s="35"/>
    </row>
    <row r="45" spans="2:11" x14ac:dyDescent="0.35">
      <c r="B45" s="8" t="s">
        <v>319</v>
      </c>
      <c r="C45" s="60" t="s">
        <v>320</v>
      </c>
      <c r="D45" s="54" t="s">
        <v>321</v>
      </c>
      <c r="E45" s="6" t="s">
        <v>58</v>
      </c>
      <c r="F45" s="19">
        <v>734029</v>
      </c>
      <c r="G45" s="24">
        <v>12706.04</v>
      </c>
      <c r="H45" s="24">
        <v>0.96</v>
      </c>
      <c r="I45" s="31"/>
      <c r="J45" s="31"/>
      <c r="K45" s="35"/>
    </row>
    <row r="46" spans="2:11" x14ac:dyDescent="0.35">
      <c r="B46" s="8" t="s">
        <v>476</v>
      </c>
      <c r="C46" s="60" t="s">
        <v>477</v>
      </c>
      <c r="D46" s="54" t="s">
        <v>478</v>
      </c>
      <c r="E46" s="6" t="s">
        <v>65</v>
      </c>
      <c r="F46" s="19">
        <v>174218</v>
      </c>
      <c r="G46" s="24">
        <v>12456.59</v>
      </c>
      <c r="H46" s="24">
        <v>0.94</v>
      </c>
      <c r="I46" s="31"/>
      <c r="J46" s="31"/>
      <c r="K46" s="35"/>
    </row>
    <row r="47" spans="2:11" x14ac:dyDescent="0.35">
      <c r="B47" s="8" t="s">
        <v>227</v>
      </c>
      <c r="C47" s="60" t="s">
        <v>228</v>
      </c>
      <c r="D47" s="54" t="s">
        <v>229</v>
      </c>
      <c r="E47" s="6" t="s">
        <v>230</v>
      </c>
      <c r="F47" s="19">
        <v>428138</v>
      </c>
      <c r="G47" s="24">
        <v>12430.56</v>
      </c>
      <c r="H47" s="24">
        <v>0.94</v>
      </c>
      <c r="I47" s="31"/>
      <c r="J47" s="31"/>
      <c r="K47" s="35"/>
    </row>
    <row r="48" spans="2:11" x14ac:dyDescent="0.35">
      <c r="B48" s="8" t="s">
        <v>66</v>
      </c>
      <c r="C48" s="60" t="s">
        <v>67</v>
      </c>
      <c r="D48" s="54" t="s">
        <v>68</v>
      </c>
      <c r="E48" s="6" t="s">
        <v>69</v>
      </c>
      <c r="F48" s="19">
        <v>802100</v>
      </c>
      <c r="G48" s="24">
        <v>12224</v>
      </c>
      <c r="H48" s="24">
        <v>0.93</v>
      </c>
      <c r="I48" s="31"/>
      <c r="J48" s="31"/>
      <c r="K48" s="35"/>
    </row>
    <row r="49" spans="2:11" x14ac:dyDescent="0.35">
      <c r="B49" s="8" t="s">
        <v>639</v>
      </c>
      <c r="C49" s="60" t="s">
        <v>640</v>
      </c>
      <c r="D49" s="54" t="s">
        <v>641</v>
      </c>
      <c r="E49" s="6" t="s">
        <v>142</v>
      </c>
      <c r="F49" s="19">
        <v>905410</v>
      </c>
      <c r="G49" s="24">
        <v>11860.87</v>
      </c>
      <c r="H49" s="24">
        <v>0.9</v>
      </c>
      <c r="I49" s="31"/>
      <c r="J49" s="31"/>
      <c r="K49" s="35"/>
    </row>
    <row r="50" spans="2:11" x14ac:dyDescent="0.35">
      <c r="B50" s="8" t="s">
        <v>497</v>
      </c>
      <c r="C50" s="60" t="s">
        <v>498</v>
      </c>
      <c r="D50" s="54" t="s">
        <v>499</v>
      </c>
      <c r="E50" s="6" t="s">
        <v>500</v>
      </c>
      <c r="F50" s="19">
        <v>4904637</v>
      </c>
      <c r="G50" s="24">
        <v>11074.67</v>
      </c>
      <c r="H50" s="24">
        <v>0.84</v>
      </c>
      <c r="I50" s="31"/>
      <c r="J50" s="31"/>
      <c r="K50" s="35"/>
    </row>
    <row r="51" spans="2:11" x14ac:dyDescent="0.35">
      <c r="B51" s="8" t="s">
        <v>976</v>
      </c>
      <c r="C51" s="60" t="s">
        <v>977</v>
      </c>
      <c r="D51" s="54" t="s">
        <v>978</v>
      </c>
      <c r="E51" s="6" t="s">
        <v>92</v>
      </c>
      <c r="F51" s="19">
        <v>420109</v>
      </c>
      <c r="G51" s="24">
        <v>11013.58</v>
      </c>
      <c r="H51" s="24">
        <v>0.84</v>
      </c>
      <c r="I51" s="31"/>
      <c r="J51" s="31"/>
      <c r="K51" s="35"/>
    </row>
    <row r="52" spans="2:11" x14ac:dyDescent="0.35">
      <c r="B52" s="8" t="s">
        <v>1068</v>
      </c>
      <c r="C52" s="60" t="s">
        <v>1069</v>
      </c>
      <c r="D52" s="54" t="s">
        <v>1070</v>
      </c>
      <c r="E52" s="6" t="s">
        <v>343</v>
      </c>
      <c r="F52" s="19">
        <v>129952</v>
      </c>
      <c r="G52" s="24">
        <v>10611.23</v>
      </c>
      <c r="H52" s="24">
        <v>0.8</v>
      </c>
      <c r="I52" s="31"/>
      <c r="J52" s="31"/>
      <c r="K52" s="35"/>
    </row>
    <row r="53" spans="2:11" x14ac:dyDescent="0.35">
      <c r="B53" s="8" t="s">
        <v>1243</v>
      </c>
      <c r="C53" s="60" t="s">
        <v>1244</v>
      </c>
      <c r="D53" s="54" t="s">
        <v>1245</v>
      </c>
      <c r="E53" s="6" t="s">
        <v>270</v>
      </c>
      <c r="F53" s="19">
        <v>567558</v>
      </c>
      <c r="G53" s="24">
        <v>9628.0499999999993</v>
      </c>
      <c r="H53" s="24">
        <v>0.73</v>
      </c>
      <c r="I53" s="31"/>
      <c r="J53" s="31"/>
      <c r="K53" s="35"/>
    </row>
    <row r="54" spans="2:11" x14ac:dyDescent="0.35">
      <c r="B54" s="8" t="s">
        <v>452</v>
      </c>
      <c r="C54" s="60" t="s">
        <v>453</v>
      </c>
      <c r="D54" s="54" t="s">
        <v>454</v>
      </c>
      <c r="E54" s="6" t="s">
        <v>88</v>
      </c>
      <c r="F54" s="19">
        <v>710644</v>
      </c>
      <c r="G54" s="24">
        <v>9565.27</v>
      </c>
      <c r="H54" s="24">
        <v>0.73</v>
      </c>
      <c r="I54" s="31"/>
      <c r="J54" s="31"/>
      <c r="K54" s="35"/>
    </row>
    <row r="55" spans="2:11" x14ac:dyDescent="0.35">
      <c r="B55" s="8" t="s">
        <v>1246</v>
      </c>
      <c r="C55" s="60" t="s">
        <v>1247</v>
      </c>
      <c r="D55" s="54" t="s">
        <v>1248</v>
      </c>
      <c r="E55" s="6" t="s">
        <v>88</v>
      </c>
      <c r="F55" s="19">
        <v>770115</v>
      </c>
      <c r="G55" s="24">
        <v>9495.52</v>
      </c>
      <c r="H55" s="24">
        <v>0.72</v>
      </c>
      <c r="I55" s="31"/>
      <c r="J55" s="31"/>
      <c r="K55" s="35"/>
    </row>
    <row r="56" spans="2:11" x14ac:dyDescent="0.35">
      <c r="B56" s="8" t="s">
        <v>1249</v>
      </c>
      <c r="C56" s="60" t="s">
        <v>1250</v>
      </c>
      <c r="D56" s="54" t="s">
        <v>1251</v>
      </c>
      <c r="E56" s="6" t="s">
        <v>58</v>
      </c>
      <c r="F56" s="19">
        <v>4144495</v>
      </c>
      <c r="G56" s="24">
        <v>8988.58</v>
      </c>
      <c r="H56" s="24">
        <v>0.68</v>
      </c>
      <c r="I56" s="31"/>
      <c r="J56" s="31"/>
      <c r="K56" s="35"/>
    </row>
    <row r="57" spans="2:11" x14ac:dyDescent="0.35">
      <c r="B57" s="8" t="s">
        <v>677</v>
      </c>
      <c r="C57" s="60" t="s">
        <v>678</v>
      </c>
      <c r="D57" s="54" t="s">
        <v>679</v>
      </c>
      <c r="E57" s="6" t="s">
        <v>343</v>
      </c>
      <c r="F57" s="19">
        <v>939766</v>
      </c>
      <c r="G57" s="24">
        <v>8737.94</v>
      </c>
      <c r="H57" s="24">
        <v>0.66</v>
      </c>
      <c r="I57" s="31"/>
      <c r="J57" s="31"/>
      <c r="K57" s="35"/>
    </row>
    <row r="58" spans="2:11" x14ac:dyDescent="0.35">
      <c r="B58" s="8" t="s">
        <v>1252</v>
      </c>
      <c r="C58" s="60" t="s">
        <v>1253</v>
      </c>
      <c r="D58" s="54" t="s">
        <v>1254</v>
      </c>
      <c r="E58" s="6" t="s">
        <v>603</v>
      </c>
      <c r="F58" s="19">
        <v>822270</v>
      </c>
      <c r="G58" s="24">
        <v>7807.45</v>
      </c>
      <c r="H58" s="24">
        <v>0.59</v>
      </c>
      <c r="I58" s="31"/>
      <c r="J58" s="31"/>
      <c r="K58" s="35"/>
    </row>
    <row r="59" spans="2:11" x14ac:dyDescent="0.35">
      <c r="B59" s="8" t="s">
        <v>405</v>
      </c>
      <c r="C59" s="60" t="s">
        <v>406</v>
      </c>
      <c r="D59" s="54" t="s">
        <v>407</v>
      </c>
      <c r="E59" s="6" t="s">
        <v>65</v>
      </c>
      <c r="F59" s="19">
        <v>2641979</v>
      </c>
      <c r="G59" s="24">
        <v>7490.01</v>
      </c>
      <c r="H59" s="24">
        <v>0.56999999999999995</v>
      </c>
      <c r="I59" s="31"/>
      <c r="J59" s="31"/>
      <c r="K59" s="35"/>
    </row>
    <row r="60" spans="2:11" x14ac:dyDescent="0.35">
      <c r="B60" s="8" t="s">
        <v>267</v>
      </c>
      <c r="C60" s="60" t="s">
        <v>268</v>
      </c>
      <c r="D60" s="54" t="s">
        <v>269</v>
      </c>
      <c r="E60" s="6" t="s">
        <v>270</v>
      </c>
      <c r="F60" s="19">
        <v>1358428</v>
      </c>
      <c r="G60" s="24">
        <v>7080.13</v>
      </c>
      <c r="H60" s="24">
        <v>0.54</v>
      </c>
      <c r="I60" s="31"/>
      <c r="J60" s="31"/>
      <c r="K60" s="35"/>
    </row>
    <row r="61" spans="2:11" x14ac:dyDescent="0.35">
      <c r="C61" s="58" t="s">
        <v>194</v>
      </c>
      <c r="D61" s="54"/>
      <c r="E61" s="6"/>
      <c r="F61" s="19"/>
      <c r="G61" s="25">
        <v>1321719.48</v>
      </c>
      <c r="H61" s="25">
        <v>100.22</v>
      </c>
      <c r="I61" s="31"/>
      <c r="J61" s="31"/>
      <c r="K61" s="35"/>
    </row>
    <row r="62" spans="2:11" x14ac:dyDescent="0.35">
      <c r="C62" s="57"/>
      <c r="D62" s="54"/>
      <c r="E62" s="6"/>
      <c r="F62" s="19"/>
      <c r="G62" s="24"/>
      <c r="H62" s="24"/>
      <c r="I62" s="31"/>
      <c r="J62" s="31"/>
      <c r="K62" s="35"/>
    </row>
    <row r="63" spans="2:11" x14ac:dyDescent="0.35">
      <c r="C63" s="58" t="s">
        <v>3</v>
      </c>
      <c r="D63" s="54"/>
      <c r="E63" s="6"/>
      <c r="F63" s="19"/>
      <c r="G63" s="24" t="s">
        <v>2</v>
      </c>
      <c r="H63" s="24" t="s">
        <v>2</v>
      </c>
      <c r="I63" s="31"/>
      <c r="J63" s="31"/>
      <c r="K63" s="35"/>
    </row>
    <row r="64" spans="2:11" x14ac:dyDescent="0.35">
      <c r="C64" s="57"/>
      <c r="D64" s="54"/>
      <c r="E64" s="6"/>
      <c r="F64" s="19"/>
      <c r="G64" s="24"/>
      <c r="H64" s="24"/>
      <c r="I64" s="31"/>
      <c r="J64" s="31"/>
      <c r="K64" s="35"/>
    </row>
    <row r="65" spans="3:11" x14ac:dyDescent="0.35">
      <c r="C65" s="58" t="s">
        <v>4</v>
      </c>
      <c r="D65" s="54"/>
      <c r="E65" s="6"/>
      <c r="F65" s="19"/>
      <c r="G65" s="24" t="s">
        <v>2</v>
      </c>
      <c r="H65" s="24" t="s">
        <v>2</v>
      </c>
      <c r="I65" s="31"/>
      <c r="J65" s="31"/>
      <c r="K65" s="35"/>
    </row>
    <row r="66" spans="3:11" x14ac:dyDescent="0.35">
      <c r="C66" s="57"/>
      <c r="D66" s="54"/>
      <c r="E66" s="6"/>
      <c r="F66" s="19"/>
      <c r="G66" s="24"/>
      <c r="H66" s="24"/>
      <c r="I66" s="31"/>
      <c r="J66" s="31"/>
      <c r="K66" s="35"/>
    </row>
    <row r="67" spans="3:11" x14ac:dyDescent="0.35">
      <c r="C67" s="58" t="s">
        <v>5</v>
      </c>
      <c r="D67" s="54"/>
      <c r="E67" s="6"/>
      <c r="F67" s="19"/>
      <c r="G67" s="24"/>
      <c r="H67" s="24"/>
      <c r="I67" s="31"/>
      <c r="J67" s="31"/>
      <c r="K67" s="35"/>
    </row>
    <row r="68" spans="3:11" x14ac:dyDescent="0.35">
      <c r="C68" s="57"/>
      <c r="D68" s="54"/>
      <c r="E68" s="6"/>
      <c r="F68" s="19"/>
      <c r="G68" s="24"/>
      <c r="H68" s="24"/>
      <c r="I68" s="31"/>
      <c r="J68" s="31"/>
      <c r="K68" s="35"/>
    </row>
    <row r="69" spans="3:11" x14ac:dyDescent="0.35">
      <c r="C69" s="58" t="s">
        <v>6</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7</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8</v>
      </c>
      <c r="D73" s="54"/>
      <c r="E73" s="6"/>
      <c r="F73" s="19"/>
      <c r="G73" s="24" t="s">
        <v>2</v>
      </c>
      <c r="H73" s="24" t="s">
        <v>2</v>
      </c>
      <c r="I73" s="31"/>
      <c r="J73" s="31"/>
      <c r="K73" s="35"/>
    </row>
    <row r="74" spans="3:11" x14ac:dyDescent="0.35">
      <c r="C74" s="57"/>
      <c r="D74" s="54"/>
      <c r="E74" s="6"/>
      <c r="F74" s="19"/>
      <c r="G74" s="24"/>
      <c r="H74" s="24"/>
      <c r="I74" s="31"/>
      <c r="J74" s="31"/>
      <c r="K74" s="35"/>
    </row>
    <row r="75" spans="3:11" x14ac:dyDescent="0.35">
      <c r="C75" s="58" t="s">
        <v>9</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10</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11</v>
      </c>
      <c r="D79" s="54"/>
      <c r="E79" s="6"/>
      <c r="F79" s="19"/>
      <c r="G79" s="24" t="s">
        <v>2</v>
      </c>
      <c r="H79" s="24" t="s">
        <v>2</v>
      </c>
      <c r="I79" s="31"/>
      <c r="J79" s="31"/>
      <c r="K79" s="35"/>
    </row>
    <row r="80" spans="3:11" x14ac:dyDescent="0.35">
      <c r="C80" s="57"/>
      <c r="D80" s="54"/>
      <c r="E80" s="6"/>
      <c r="F80" s="19"/>
      <c r="G80" s="24"/>
      <c r="H80" s="24"/>
      <c r="I80" s="31"/>
      <c r="J80" s="31"/>
      <c r="K80" s="35"/>
    </row>
    <row r="81" spans="1:11" x14ac:dyDescent="0.35">
      <c r="C81" s="58" t="s">
        <v>13</v>
      </c>
      <c r="D81" s="54"/>
      <c r="E81" s="6"/>
      <c r="F81" s="19"/>
      <c r="G81" s="24"/>
      <c r="H81" s="24"/>
      <c r="I81" s="31"/>
      <c r="J81" s="31"/>
      <c r="K81" s="35"/>
    </row>
    <row r="82" spans="1:11" x14ac:dyDescent="0.35">
      <c r="C82" s="57"/>
      <c r="D82" s="54"/>
      <c r="E82" s="6"/>
      <c r="F82" s="19"/>
      <c r="G82" s="24"/>
      <c r="H82" s="24"/>
      <c r="I82" s="31"/>
      <c r="J82" s="31"/>
      <c r="K82" s="35"/>
    </row>
    <row r="83" spans="1:11" x14ac:dyDescent="0.35">
      <c r="C83" s="58" t="s">
        <v>14</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C85" s="58" t="s">
        <v>15</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C87" s="58" t="s">
        <v>16</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C89" s="58" t="s">
        <v>17</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C91" s="58" t="s">
        <v>18</v>
      </c>
      <c r="D91" s="54"/>
      <c r="E91" s="6"/>
      <c r="F91" s="19"/>
      <c r="G91" s="24" t="s">
        <v>2</v>
      </c>
      <c r="H91" s="24" t="s">
        <v>2</v>
      </c>
      <c r="I91" s="31"/>
      <c r="J91" s="31"/>
      <c r="K91" s="35"/>
    </row>
    <row r="92" spans="1:11" x14ac:dyDescent="0.35">
      <c r="C92" s="57"/>
      <c r="D92" s="54"/>
      <c r="E92" s="6"/>
      <c r="F92" s="19"/>
      <c r="G92" s="24"/>
      <c r="H92" s="24"/>
      <c r="I92" s="31"/>
      <c r="J92" s="31"/>
      <c r="K92" s="35"/>
    </row>
    <row r="93" spans="1:11" x14ac:dyDescent="0.35">
      <c r="A93" s="10"/>
      <c r="B93" s="28"/>
      <c r="C93" s="58" t="s">
        <v>19</v>
      </c>
      <c r="D93" s="54"/>
      <c r="E93" s="6"/>
      <c r="F93" s="19"/>
      <c r="G93" s="24"/>
      <c r="H93" s="24"/>
      <c r="I93" s="31"/>
      <c r="J93" s="31"/>
      <c r="K93" s="35"/>
    </row>
    <row r="94" spans="1:11" x14ac:dyDescent="0.35">
      <c r="A94" s="28"/>
      <c r="B94" s="28"/>
      <c r="C94" s="58" t="s">
        <v>20</v>
      </c>
      <c r="D94" s="54"/>
      <c r="E94" s="6"/>
      <c r="F94" s="19"/>
      <c r="G94" s="24" t="s">
        <v>2</v>
      </c>
      <c r="H94" s="24" t="s">
        <v>2</v>
      </c>
      <c r="I94" s="31"/>
      <c r="J94" s="31"/>
      <c r="K94" s="35"/>
    </row>
    <row r="95" spans="1:11" x14ac:dyDescent="0.35">
      <c r="A95" s="28"/>
      <c r="B95" s="28"/>
      <c r="C95" s="58"/>
      <c r="D95" s="54"/>
      <c r="E95" s="6"/>
      <c r="F95" s="19"/>
      <c r="G95" s="24"/>
      <c r="H95" s="24"/>
      <c r="I95" s="31"/>
      <c r="J95" s="31"/>
      <c r="K95" s="35"/>
    </row>
    <row r="96" spans="1:11" x14ac:dyDescent="0.35">
      <c r="A96" s="28"/>
      <c r="B96" s="28"/>
      <c r="C96" s="58" t="s">
        <v>21</v>
      </c>
      <c r="D96" s="54"/>
      <c r="E96" s="6"/>
      <c r="F96" s="19"/>
      <c r="G96" s="24" t="s">
        <v>2</v>
      </c>
      <c r="H96" s="24" t="s">
        <v>2</v>
      </c>
      <c r="I96" s="31"/>
      <c r="J96" s="31"/>
      <c r="K96" s="35"/>
    </row>
    <row r="97" spans="1:54" x14ac:dyDescent="0.35">
      <c r="A97" s="28"/>
      <c r="B97" s="28"/>
      <c r="C97" s="58"/>
      <c r="D97" s="54"/>
      <c r="E97" s="6"/>
      <c r="F97" s="19"/>
      <c r="G97" s="24"/>
      <c r="H97" s="24"/>
      <c r="I97" s="31"/>
      <c r="J97" s="31"/>
      <c r="K97" s="35"/>
    </row>
    <row r="98" spans="1:54" x14ac:dyDescent="0.35">
      <c r="A98" s="28"/>
      <c r="B98" s="28"/>
      <c r="C98" s="58" t="s">
        <v>22</v>
      </c>
      <c r="D98" s="54"/>
      <c r="E98" s="6"/>
      <c r="F98" s="19"/>
      <c r="G98" s="24" t="s">
        <v>2</v>
      </c>
      <c r="H98" s="24" t="s">
        <v>2</v>
      </c>
      <c r="I98" s="31"/>
      <c r="J98" s="31"/>
      <c r="K98" s="35"/>
    </row>
    <row r="99" spans="1:54" x14ac:dyDescent="0.35">
      <c r="A99" s="28"/>
      <c r="B99" s="28"/>
      <c r="C99" s="58"/>
      <c r="D99" s="54"/>
      <c r="E99" s="6"/>
      <c r="F99" s="19"/>
      <c r="G99" s="24"/>
      <c r="H99" s="24"/>
      <c r="I99" s="31"/>
      <c r="J99" s="31"/>
      <c r="K99" s="35"/>
    </row>
    <row r="100" spans="1:54" x14ac:dyDescent="0.35">
      <c r="A100" s="28"/>
      <c r="B100" s="28"/>
      <c r="C100" s="58" t="s">
        <v>23</v>
      </c>
      <c r="D100" s="54"/>
      <c r="E100" s="6"/>
      <c r="F100" s="19"/>
      <c r="G100" s="24" t="s">
        <v>2</v>
      </c>
      <c r="H100" s="24" t="s">
        <v>2</v>
      </c>
      <c r="I100" s="31"/>
      <c r="J100" s="31"/>
      <c r="K100" s="35"/>
    </row>
    <row r="101" spans="1:54" x14ac:dyDescent="0.35">
      <c r="A101" s="28"/>
      <c r="B101" s="28"/>
      <c r="C101" s="58"/>
      <c r="D101" s="54"/>
      <c r="E101" s="6"/>
      <c r="F101" s="19"/>
      <c r="G101" s="24"/>
      <c r="H101" s="24"/>
      <c r="I101" s="31"/>
      <c r="J101" s="31"/>
      <c r="K101" s="35"/>
    </row>
    <row r="102" spans="1:54" x14ac:dyDescent="0.35">
      <c r="C102" s="59" t="s">
        <v>24</v>
      </c>
      <c r="D102" s="54"/>
      <c r="E102" s="6"/>
      <c r="F102" s="19"/>
      <c r="G102" s="24"/>
      <c r="H102" s="24"/>
      <c r="I102" s="31"/>
      <c r="J102" s="31"/>
      <c r="K102" s="35"/>
    </row>
    <row r="103" spans="1:54" x14ac:dyDescent="0.35">
      <c r="B103" s="8" t="s">
        <v>206</v>
      </c>
      <c r="C103" s="60" t="s">
        <v>207</v>
      </c>
      <c r="D103" s="54"/>
      <c r="E103" s="6"/>
      <c r="F103" s="19"/>
      <c r="G103" s="24">
        <v>6300.75</v>
      </c>
      <c r="H103" s="24">
        <v>0.48</v>
      </c>
      <c r="I103" s="31"/>
      <c r="J103" s="31"/>
      <c r="K103" s="35"/>
    </row>
    <row r="104" spans="1:54" x14ac:dyDescent="0.35">
      <c r="C104" s="58" t="s">
        <v>194</v>
      </c>
      <c r="D104" s="54"/>
      <c r="E104" s="6"/>
      <c r="F104" s="19"/>
      <c r="G104" s="25">
        <v>6300.75</v>
      </c>
      <c r="H104" s="25">
        <v>0.48</v>
      </c>
      <c r="I104" s="31"/>
      <c r="J104" s="31"/>
      <c r="K104" s="35"/>
    </row>
    <row r="105" spans="1:54" x14ac:dyDescent="0.35">
      <c r="C105" s="57"/>
      <c r="D105" s="54"/>
      <c r="E105" s="6"/>
      <c r="F105" s="19"/>
      <c r="G105" s="24"/>
      <c r="H105" s="24"/>
      <c r="I105" s="31"/>
      <c r="J105" s="31"/>
      <c r="K105" s="35"/>
    </row>
    <row r="106" spans="1:54" x14ac:dyDescent="0.35">
      <c r="A106" s="10"/>
      <c r="B106" s="28"/>
      <c r="C106" s="58" t="s">
        <v>25</v>
      </c>
      <c r="D106" s="54"/>
      <c r="E106" s="6"/>
      <c r="F106" s="19"/>
      <c r="G106" s="24"/>
      <c r="H106" s="24"/>
      <c r="I106" s="31"/>
      <c r="J106" s="31"/>
      <c r="K106" s="35"/>
    </row>
    <row r="107" spans="1:54" s="2" customFormat="1" ht="13.5" x14ac:dyDescent="0.35">
      <c r="A107" s="28"/>
      <c r="B107" s="28"/>
      <c r="C107" s="57" t="s">
        <v>4703</v>
      </c>
      <c r="D107" s="54"/>
      <c r="E107" s="6"/>
      <c r="F107" s="19"/>
      <c r="G107" s="24" t="s">
        <v>2</v>
      </c>
      <c r="H107" s="24" t="s">
        <v>2</v>
      </c>
      <c r="I107" s="31"/>
      <c r="J107" s="31"/>
      <c r="K107" s="35"/>
      <c r="L107" s="3"/>
      <c r="AI107" s="3"/>
      <c r="AV107" s="3"/>
      <c r="AX107" s="3"/>
      <c r="BB107" s="3"/>
    </row>
    <row r="108" spans="1:54" x14ac:dyDescent="0.35">
      <c r="B108" s="8"/>
      <c r="C108" s="60" t="s">
        <v>208</v>
      </c>
      <c r="D108" s="54"/>
      <c r="E108" s="6"/>
      <c r="F108" s="19"/>
      <c r="G108" s="24">
        <v>-9047.2000000000007</v>
      </c>
      <c r="H108" s="24">
        <v>-0.7</v>
      </c>
      <c r="I108" s="31"/>
      <c r="J108" s="31"/>
      <c r="K108" s="35"/>
    </row>
    <row r="109" spans="1:54" x14ac:dyDescent="0.35">
      <c r="C109" s="58" t="s">
        <v>194</v>
      </c>
      <c r="D109" s="54"/>
      <c r="E109" s="6"/>
      <c r="F109" s="19"/>
      <c r="G109" s="25">
        <v>-9047.2000000000007</v>
      </c>
      <c r="H109" s="25">
        <v>-0.7</v>
      </c>
      <c r="I109" s="31"/>
      <c r="J109" s="31"/>
      <c r="K109" s="35"/>
    </row>
    <row r="110" spans="1:54" x14ac:dyDescent="0.35">
      <c r="C110" s="57"/>
      <c r="D110" s="54"/>
      <c r="E110" s="6"/>
      <c r="F110" s="19"/>
      <c r="G110" s="24"/>
      <c r="H110" s="24"/>
      <c r="I110" s="31"/>
      <c r="J110" s="31"/>
      <c r="K110" s="35"/>
    </row>
    <row r="111" spans="1:54" x14ac:dyDescent="0.35">
      <c r="C111" s="61" t="s">
        <v>209</v>
      </c>
      <c r="D111" s="55"/>
      <c r="E111" s="5"/>
      <c r="F111" s="20"/>
      <c r="G111" s="26">
        <v>1318973.03</v>
      </c>
      <c r="H111" s="26">
        <v>100</v>
      </c>
      <c r="I111" s="32"/>
      <c r="J111" s="32"/>
      <c r="K111" s="36"/>
    </row>
    <row r="114" spans="1:256" x14ac:dyDescent="0.35">
      <c r="C114" s="1" t="s">
        <v>210</v>
      </c>
    </row>
    <row r="115" spans="1:256" x14ac:dyDescent="0.35">
      <c r="C115" s="37" t="s">
        <v>211</v>
      </c>
      <c r="D115" s="37"/>
      <c r="E115" s="37"/>
      <c r="F115" s="37"/>
      <c r="G115" s="37"/>
      <c r="H115" s="37"/>
      <c r="I115" s="37"/>
      <c r="J115" s="37"/>
      <c r="K115" s="37"/>
    </row>
    <row r="116" spans="1:256" x14ac:dyDescent="0.35">
      <c r="C116" s="2" t="s">
        <v>212</v>
      </c>
    </row>
    <row r="117" spans="1:256" x14ac:dyDescent="0.35">
      <c r="C117" s="2" t="s">
        <v>213</v>
      </c>
    </row>
    <row r="118" spans="1:256" ht="30" customHeight="1" x14ac:dyDescent="0.35">
      <c r="C118" s="218" t="s">
        <v>214</v>
      </c>
      <c r="D118" s="219"/>
      <c r="E118" s="219"/>
      <c r="F118" s="219"/>
      <c r="G118" s="219"/>
      <c r="H118" s="219"/>
      <c r="I118" s="219"/>
      <c r="J118" s="219"/>
      <c r="K118" s="219"/>
    </row>
    <row r="119" spans="1:256" x14ac:dyDescent="0.35">
      <c r="C119" s="2" t="s">
        <v>215</v>
      </c>
    </row>
    <row r="121" spans="1:256" x14ac:dyDescent="0.35">
      <c r="C121" s="2" t="s">
        <v>4813</v>
      </c>
      <c r="E121" s="2" t="s">
        <v>2</v>
      </c>
    </row>
    <row r="123" spans="1:256" x14ac:dyDescent="0.35">
      <c r="C123" s="2" t="s">
        <v>4814</v>
      </c>
      <c r="E123" s="2" t="s">
        <v>2</v>
      </c>
    </row>
    <row r="125" spans="1:256" x14ac:dyDescent="0.35">
      <c r="C125" s="2" t="s">
        <v>4918</v>
      </c>
    </row>
    <row r="127" spans="1:256" x14ac:dyDescent="0.35">
      <c r="C127" s="2" t="s">
        <v>4919</v>
      </c>
    </row>
    <row r="128" spans="1:256" s="79" customFormat="1" ht="35.25" customHeight="1" x14ac:dyDescent="0.35">
      <c r="A128" s="75"/>
      <c r="B128" s="75"/>
      <c r="C128" s="80" t="s">
        <v>4820</v>
      </c>
      <c r="D128" s="84" t="s">
        <v>4821</v>
      </c>
      <c r="E128" s="84" t="s">
        <v>4822</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2" t="s">
        <v>4823</v>
      </c>
      <c r="D129" s="85">
        <v>109.9387</v>
      </c>
      <c r="E129" s="85">
        <v>103.2666</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0" spans="1:256" s="79" customFormat="1" x14ac:dyDescent="0.35">
      <c r="A130" s="75"/>
      <c r="B130" s="75"/>
      <c r="C130" s="82" t="s">
        <v>4824</v>
      </c>
      <c r="D130" s="85">
        <v>214.2808</v>
      </c>
      <c r="E130" s="85">
        <v>201.27619999999999</v>
      </c>
      <c r="F130" s="76"/>
      <c r="G130" s="77"/>
      <c r="H130" s="77"/>
      <c r="I130" s="77"/>
      <c r="J130" s="77"/>
      <c r="K130" s="78"/>
      <c r="L130" s="78"/>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8"/>
      <c r="AJ130" s="75"/>
      <c r="AK130" s="75"/>
      <c r="AL130" s="75"/>
      <c r="AM130" s="75"/>
      <c r="AN130" s="75"/>
      <c r="AO130" s="75"/>
      <c r="AP130" s="75"/>
      <c r="AQ130" s="75"/>
      <c r="AR130" s="75"/>
      <c r="AS130" s="75"/>
      <c r="AT130" s="75"/>
      <c r="AU130" s="75"/>
      <c r="AV130" s="78"/>
      <c r="AW130" s="75"/>
      <c r="AX130" s="78"/>
      <c r="AY130" s="75"/>
      <c r="AZ130" s="75"/>
      <c r="BA130" s="75"/>
      <c r="BB130" s="78"/>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row>
    <row r="131" spans="1:256" s="79" customFormat="1" x14ac:dyDescent="0.35">
      <c r="A131" s="75"/>
      <c r="B131" s="75"/>
      <c r="C131" s="82" t="s">
        <v>4825</v>
      </c>
      <c r="D131" s="85">
        <v>115.7214</v>
      </c>
      <c r="E131" s="85">
        <v>108.7162</v>
      </c>
      <c r="F131" s="76"/>
      <c r="G131" s="77"/>
      <c r="H131" s="77"/>
      <c r="I131" s="77"/>
      <c r="J131" s="77"/>
      <c r="K131" s="78"/>
      <c r="L131" s="78"/>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8"/>
      <c r="AJ131" s="75"/>
      <c r="AK131" s="75"/>
      <c r="AL131" s="75"/>
      <c r="AM131" s="75"/>
      <c r="AN131" s="75"/>
      <c r="AO131" s="75"/>
      <c r="AP131" s="75"/>
      <c r="AQ131" s="75"/>
      <c r="AR131" s="75"/>
      <c r="AS131" s="75"/>
      <c r="AT131" s="75"/>
      <c r="AU131" s="75"/>
      <c r="AV131" s="78"/>
      <c r="AW131" s="75"/>
      <c r="AX131" s="78"/>
      <c r="AY131" s="75"/>
      <c r="AZ131" s="75"/>
      <c r="BA131" s="75"/>
      <c r="BB131" s="78"/>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75"/>
      <c r="FA131" s="75"/>
      <c r="FB131" s="75"/>
      <c r="FC131" s="75"/>
      <c r="FD131" s="75"/>
      <c r="FE131" s="75"/>
      <c r="FF131" s="75"/>
      <c r="FG131" s="75"/>
      <c r="FH131" s="75"/>
      <c r="FI131" s="75"/>
      <c r="FJ131" s="75"/>
      <c r="FK131" s="75"/>
      <c r="FL131" s="75"/>
      <c r="FM131" s="75"/>
      <c r="FN131" s="75"/>
      <c r="FO131" s="75"/>
      <c r="FP131" s="75"/>
      <c r="FQ131" s="75"/>
      <c r="FR131" s="75"/>
      <c r="FS131" s="75"/>
      <c r="FT131" s="75"/>
      <c r="FU131" s="75"/>
      <c r="FV131" s="75"/>
      <c r="FW131" s="75"/>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row>
    <row r="132" spans="1:256" s="79" customFormat="1" x14ac:dyDescent="0.35">
      <c r="A132" s="75"/>
      <c r="B132" s="75"/>
      <c r="C132" s="82" t="s">
        <v>4826</v>
      </c>
      <c r="D132" s="85">
        <v>225.29839999999999</v>
      </c>
      <c r="E132" s="85">
        <v>211.65989999999999</v>
      </c>
      <c r="F132" s="76"/>
      <c r="G132" s="77"/>
      <c r="H132" s="77"/>
      <c r="I132" s="77"/>
      <c r="J132" s="77"/>
      <c r="K132" s="78"/>
      <c r="L132" s="78"/>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8"/>
      <c r="AJ132" s="75"/>
      <c r="AK132" s="75"/>
      <c r="AL132" s="75"/>
      <c r="AM132" s="75"/>
      <c r="AN132" s="75"/>
      <c r="AO132" s="75"/>
      <c r="AP132" s="75"/>
      <c r="AQ132" s="75"/>
      <c r="AR132" s="75"/>
      <c r="AS132" s="75"/>
      <c r="AT132" s="75"/>
      <c r="AU132" s="75"/>
      <c r="AV132" s="78"/>
      <c r="AW132" s="75"/>
      <c r="AX132" s="78"/>
      <c r="AY132" s="75"/>
      <c r="AZ132" s="75"/>
      <c r="BA132" s="75"/>
      <c r="BB132" s="78"/>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75"/>
      <c r="FA132" s="75"/>
      <c r="FB132" s="75"/>
      <c r="FC132" s="75"/>
      <c r="FD132" s="75"/>
      <c r="FE132" s="75"/>
      <c r="FF132" s="75"/>
      <c r="FG132" s="75"/>
      <c r="FH132" s="75"/>
      <c r="FI132" s="75"/>
      <c r="FJ132" s="75"/>
      <c r="FK132" s="75"/>
      <c r="FL132" s="75"/>
      <c r="FM132" s="75"/>
      <c r="FN132" s="75"/>
      <c r="FO132" s="75"/>
      <c r="FP132" s="75"/>
      <c r="FQ132" s="75"/>
      <c r="FR132" s="75"/>
      <c r="FS132" s="75"/>
      <c r="FT132" s="75"/>
      <c r="FU132" s="75"/>
      <c r="FV132" s="75"/>
      <c r="FW132" s="75"/>
      <c r="FX132" s="75"/>
      <c r="FY132" s="75"/>
      <c r="FZ132" s="75"/>
      <c r="GA132" s="75"/>
      <c r="GB132" s="75"/>
      <c r="GC132" s="75"/>
      <c r="GD132" s="75"/>
      <c r="GE132" s="75"/>
      <c r="GF132" s="75"/>
      <c r="GG132" s="75"/>
      <c r="GH132" s="75"/>
      <c r="GI132" s="75"/>
      <c r="GJ132" s="75"/>
      <c r="GK132" s="75"/>
      <c r="GL132" s="75"/>
      <c r="GM132" s="75"/>
      <c r="GN132" s="75"/>
      <c r="GO132" s="75"/>
      <c r="GP132" s="75"/>
      <c r="GQ132" s="75"/>
      <c r="GR132" s="75"/>
      <c r="GS132" s="75"/>
      <c r="GT132" s="75"/>
      <c r="GU132" s="75"/>
      <c r="GV132" s="75"/>
      <c r="GW132" s="75"/>
      <c r="GX132" s="75"/>
      <c r="GY132" s="75"/>
      <c r="GZ132" s="75"/>
      <c r="HA132" s="75"/>
      <c r="HB132" s="75"/>
      <c r="HC132" s="75"/>
      <c r="HD132" s="75"/>
      <c r="HE132" s="75"/>
      <c r="HF132" s="75"/>
      <c r="HG132" s="75"/>
      <c r="HH132" s="75"/>
      <c r="HI132" s="75"/>
      <c r="HJ132" s="75"/>
      <c r="HK132" s="75"/>
      <c r="HL132" s="75"/>
      <c r="HM132" s="75"/>
      <c r="HN132" s="75"/>
      <c r="HO132" s="75"/>
      <c r="HP132" s="75"/>
      <c r="HQ132" s="75"/>
      <c r="HR132" s="75"/>
      <c r="HS132" s="75"/>
      <c r="HT132" s="75"/>
      <c r="HU132" s="75"/>
      <c r="HV132" s="75"/>
      <c r="HW132" s="75"/>
      <c r="HX132" s="75"/>
      <c r="HY132" s="75"/>
      <c r="HZ132" s="75"/>
      <c r="IA132" s="75"/>
      <c r="IB132" s="75"/>
      <c r="IC132" s="75"/>
      <c r="ID132" s="75"/>
      <c r="IE132" s="75"/>
      <c r="IF132" s="75"/>
      <c r="IG132" s="75"/>
      <c r="IH132" s="75"/>
      <c r="II132" s="75"/>
      <c r="IJ132" s="75"/>
      <c r="IK132" s="75"/>
      <c r="IL132" s="75"/>
      <c r="IM132" s="75"/>
      <c r="IN132" s="75"/>
      <c r="IO132" s="75"/>
      <c r="IP132" s="75"/>
      <c r="IQ132" s="75"/>
      <c r="IR132" s="75"/>
      <c r="IS132" s="75"/>
      <c r="IT132" s="75"/>
      <c r="IU132" s="75"/>
      <c r="IV132" s="75"/>
    </row>
    <row r="133" spans="1:256" s="79" customFormat="1" ht="85" customHeight="1" x14ac:dyDescent="0.35">
      <c r="A133" s="75"/>
      <c r="B133" s="75"/>
      <c r="C133" s="215" t="s">
        <v>4860</v>
      </c>
      <c r="D133" s="216"/>
      <c r="E133" s="217"/>
      <c r="F133" s="76"/>
      <c r="G133" s="77"/>
      <c r="H133" s="77"/>
      <c r="I133" s="77"/>
      <c r="J133" s="77"/>
      <c r="K133" s="78"/>
      <c r="L133" s="78"/>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8"/>
      <c r="AJ133" s="75"/>
      <c r="AK133" s="75"/>
      <c r="AL133" s="75"/>
      <c r="AM133" s="75"/>
      <c r="AN133" s="75"/>
      <c r="AO133" s="75"/>
      <c r="AP133" s="75"/>
      <c r="AQ133" s="75"/>
      <c r="AR133" s="75"/>
      <c r="AS133" s="75"/>
      <c r="AT133" s="75"/>
      <c r="AU133" s="75"/>
      <c r="AV133" s="78"/>
      <c r="AW133" s="75"/>
      <c r="AX133" s="78"/>
      <c r="AY133" s="75"/>
      <c r="AZ133" s="75"/>
      <c r="BA133" s="75"/>
      <c r="BB133" s="78"/>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5"/>
      <c r="DO133" s="75"/>
      <c r="DP133" s="75"/>
      <c r="DQ133" s="75"/>
      <c r="DR133" s="75"/>
      <c r="DS133" s="75"/>
      <c r="DT133" s="75"/>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c r="EX133" s="75"/>
      <c r="EY133" s="75"/>
      <c r="EZ133" s="75"/>
      <c r="FA133" s="75"/>
      <c r="FB133" s="75"/>
      <c r="FC133" s="75"/>
      <c r="FD133" s="75"/>
      <c r="FE133" s="75"/>
      <c r="FF133" s="75"/>
      <c r="FG133" s="75"/>
      <c r="FH133" s="75"/>
      <c r="FI133" s="75"/>
      <c r="FJ133" s="75"/>
      <c r="FK133" s="75"/>
      <c r="FL133" s="75"/>
      <c r="FM133" s="75"/>
      <c r="FN133" s="75"/>
      <c r="FO133" s="75"/>
      <c r="FP133" s="75"/>
      <c r="FQ133" s="75"/>
      <c r="FR133" s="75"/>
      <c r="FS133" s="75"/>
      <c r="FT133" s="75"/>
      <c r="FU133" s="75"/>
      <c r="FV133" s="75"/>
      <c r="FW133" s="75"/>
      <c r="FX133" s="75"/>
      <c r="FY133" s="75"/>
      <c r="FZ133" s="75"/>
      <c r="GA133" s="75"/>
      <c r="GB133" s="75"/>
      <c r="GC133" s="75"/>
      <c r="GD133" s="75"/>
      <c r="GE133" s="75"/>
      <c r="GF133" s="75"/>
      <c r="GG133" s="75"/>
      <c r="GH133" s="75"/>
      <c r="GI133" s="75"/>
      <c r="GJ133" s="75"/>
      <c r="GK133" s="75"/>
      <c r="GL133" s="75"/>
      <c r="GM133" s="75"/>
      <c r="GN133" s="75"/>
      <c r="GO133" s="75"/>
      <c r="GP133" s="75"/>
      <c r="GQ133" s="75"/>
      <c r="GR133" s="75"/>
      <c r="GS133" s="75"/>
      <c r="GT133" s="75"/>
      <c r="GU133" s="75"/>
      <c r="GV133" s="75"/>
      <c r="GW133" s="75"/>
      <c r="GX133" s="75"/>
      <c r="GY133" s="75"/>
      <c r="GZ133" s="75"/>
      <c r="HA133" s="75"/>
      <c r="HB133" s="75"/>
      <c r="HC133" s="75"/>
      <c r="HD133" s="75"/>
      <c r="HE133" s="75"/>
      <c r="HF133" s="75"/>
      <c r="HG133" s="75"/>
      <c r="HH133" s="75"/>
      <c r="HI133" s="75"/>
      <c r="HJ133" s="75"/>
      <c r="HK133" s="75"/>
      <c r="HL133" s="75"/>
      <c r="HM133" s="75"/>
      <c r="HN133" s="75"/>
      <c r="HO133" s="75"/>
      <c r="HP133" s="75"/>
      <c r="HQ133" s="75"/>
      <c r="HR133" s="75"/>
      <c r="HS133" s="75"/>
      <c r="HT133" s="75"/>
      <c r="HU133" s="75"/>
      <c r="HV133" s="75"/>
      <c r="HW133" s="75"/>
      <c r="HX133" s="75"/>
      <c r="HY133" s="75"/>
      <c r="HZ133" s="75"/>
      <c r="IA133" s="75"/>
      <c r="IB133" s="75"/>
      <c r="IC133" s="75"/>
      <c r="ID133" s="75"/>
      <c r="IE133" s="75"/>
      <c r="IF133" s="75"/>
      <c r="IG133" s="75"/>
      <c r="IH133" s="75"/>
      <c r="II133" s="75"/>
      <c r="IJ133" s="75"/>
      <c r="IK133" s="75"/>
      <c r="IL133" s="75"/>
      <c r="IM133" s="75"/>
      <c r="IN133" s="75"/>
      <c r="IO133" s="75"/>
      <c r="IP133" s="75"/>
      <c r="IQ133" s="75"/>
      <c r="IR133" s="75"/>
      <c r="IS133" s="75"/>
      <c r="IT133" s="75"/>
      <c r="IU133" s="75"/>
      <c r="IV133" s="75"/>
    </row>
    <row r="135" spans="1:256" x14ac:dyDescent="0.35">
      <c r="C135" s="2" t="s">
        <v>4920</v>
      </c>
      <c r="E135" s="2" t="s">
        <v>2</v>
      </c>
    </row>
    <row r="137" spans="1:256" x14ac:dyDescent="0.35">
      <c r="C137" s="2" t="s">
        <v>4921</v>
      </c>
      <c r="E137" s="2" t="s">
        <v>2</v>
      </c>
    </row>
    <row r="139" spans="1:256" x14ac:dyDescent="0.35">
      <c r="C139" s="2" t="s">
        <v>4815</v>
      </c>
    </row>
    <row r="141" spans="1:256" s="112" customFormat="1" ht="13.5" x14ac:dyDescent="0.35">
      <c r="C141" s="113" t="s">
        <v>4982</v>
      </c>
      <c r="D141" s="113"/>
      <c r="E141" s="113"/>
      <c r="F141" s="114"/>
      <c r="G141" s="114"/>
      <c r="H141" s="115"/>
    </row>
    <row r="142" spans="1:256" s="112" customFormat="1" ht="40.5" x14ac:dyDescent="0.3">
      <c r="C142" s="100" t="s">
        <v>4983</v>
      </c>
      <c r="D142" s="100" t="s">
        <v>4984</v>
      </c>
      <c r="E142" s="100" t="s">
        <v>4376</v>
      </c>
      <c r="F142" s="100" t="s">
        <v>4985</v>
      </c>
      <c r="G142" s="100" t="s">
        <v>4986</v>
      </c>
      <c r="H142" s="135" t="s">
        <v>4987</v>
      </c>
    </row>
    <row r="143" spans="1:256" s="112" customFormat="1" ht="13.5" x14ac:dyDescent="0.3">
      <c r="C143" s="108" t="s">
        <v>4988</v>
      </c>
      <c r="D143" s="100"/>
      <c r="E143" s="100"/>
      <c r="F143" s="100"/>
      <c r="G143" s="100"/>
      <c r="H143" s="135"/>
    </row>
    <row r="144" spans="1:256" s="112" customFormat="1" ht="13.5" x14ac:dyDescent="0.35">
      <c r="C144" s="116"/>
      <c r="D144" s="116"/>
      <c r="E144" s="116"/>
      <c r="F144" s="116"/>
      <c r="G144" s="116"/>
      <c r="H144" s="115"/>
    </row>
    <row r="145" spans="3:13" s="112" customFormat="1" ht="13.5" x14ac:dyDescent="0.35">
      <c r="C145" s="114" t="s">
        <v>4989</v>
      </c>
      <c r="D145" s="114"/>
      <c r="E145" s="114"/>
      <c r="F145" s="114"/>
      <c r="G145" s="114"/>
      <c r="H145" s="115"/>
    </row>
    <row r="146" spans="3:13" s="112" customFormat="1" ht="13.5" x14ac:dyDescent="0.35">
      <c r="C146" s="119"/>
      <c r="D146" s="119"/>
      <c r="E146" s="119"/>
      <c r="F146" s="114"/>
      <c r="G146" s="114"/>
      <c r="H146" s="115"/>
    </row>
    <row r="147" spans="3:13" s="112" customFormat="1" ht="13.5" x14ac:dyDescent="0.35">
      <c r="C147" s="119" t="s">
        <v>4990</v>
      </c>
      <c r="D147" s="119"/>
      <c r="E147" s="1"/>
      <c r="F147" s="114"/>
      <c r="G147" s="114"/>
      <c r="H147" s="115"/>
    </row>
    <row r="148" spans="3:13" s="112" customFormat="1" ht="13.5" x14ac:dyDescent="0.35">
      <c r="C148" s="114" t="s">
        <v>4991</v>
      </c>
      <c r="D148" s="114"/>
      <c r="E148" s="114"/>
      <c r="F148" s="112" t="s">
        <v>4988</v>
      </c>
      <c r="G148" s="114"/>
      <c r="H148" s="115"/>
    </row>
    <row r="149" spans="3:13" s="112" customFormat="1" ht="13.5" x14ac:dyDescent="0.35">
      <c r="C149" s="114" t="s">
        <v>4992</v>
      </c>
      <c r="D149" s="114"/>
      <c r="E149" s="114"/>
      <c r="F149" s="112" t="s">
        <v>4988</v>
      </c>
      <c r="G149" s="114"/>
      <c r="H149" s="115"/>
    </row>
    <row r="150" spans="3:13" s="112" customFormat="1" ht="13.5" x14ac:dyDescent="0.35">
      <c r="C150" s="114" t="s">
        <v>4993</v>
      </c>
      <c r="D150" s="114"/>
      <c r="E150" s="114"/>
      <c r="F150" s="112" t="s">
        <v>4988</v>
      </c>
      <c r="G150" s="103"/>
      <c r="H150" s="120"/>
    </row>
    <row r="151" spans="3:13" s="112" customFormat="1" ht="13.5" x14ac:dyDescent="0.35">
      <c r="C151" s="114" t="s">
        <v>4994</v>
      </c>
      <c r="D151" s="114"/>
      <c r="E151" s="114"/>
      <c r="F151" s="112" t="s">
        <v>4988</v>
      </c>
      <c r="G151" s="103"/>
      <c r="H151" s="120"/>
    </row>
    <row r="152" spans="3:13" s="112" customFormat="1" ht="13.5" x14ac:dyDescent="0.35">
      <c r="C152" s="114" t="s">
        <v>4995</v>
      </c>
      <c r="D152" s="114"/>
      <c r="E152" s="114"/>
      <c r="F152" s="112" t="s">
        <v>4988</v>
      </c>
      <c r="G152" s="103"/>
      <c r="H152" s="120"/>
    </row>
    <row r="153" spans="3:13" s="112" customFormat="1" ht="13.5" x14ac:dyDescent="0.35">
      <c r="C153" s="114" t="s">
        <v>4996</v>
      </c>
      <c r="D153" s="114"/>
      <c r="E153" s="114"/>
      <c r="F153" s="112" t="s">
        <v>4988</v>
      </c>
      <c r="G153" s="103"/>
      <c r="H153" s="120"/>
    </row>
    <row r="154" spans="3:13" s="112" customFormat="1" ht="13.5" x14ac:dyDescent="0.35">
      <c r="C154" s="114" t="s">
        <v>4997</v>
      </c>
      <c r="D154" s="114"/>
      <c r="E154" s="114"/>
      <c r="F154" s="112" t="s">
        <v>4988</v>
      </c>
      <c r="G154" s="103"/>
      <c r="H154" s="120"/>
    </row>
    <row r="155" spans="3:13" s="112" customFormat="1" ht="13.5" x14ac:dyDescent="0.35">
      <c r="C155" s="114" t="s">
        <v>4998</v>
      </c>
      <c r="D155" s="114"/>
      <c r="E155" s="114"/>
      <c r="F155" s="112" t="s">
        <v>4988</v>
      </c>
      <c r="G155" s="103"/>
      <c r="H155" s="120"/>
    </row>
    <row r="156" spans="3:13" s="112" customFormat="1" ht="13.5" x14ac:dyDescent="0.35">
      <c r="C156" s="114" t="s">
        <v>4999</v>
      </c>
      <c r="D156" s="114"/>
      <c r="E156" s="114"/>
      <c r="F156" s="112" t="s">
        <v>4988</v>
      </c>
      <c r="G156" s="103"/>
      <c r="H156" s="120"/>
      <c r="J156" s="121"/>
      <c r="K156" s="104"/>
      <c r="L156" s="122"/>
      <c r="M156" s="122"/>
    </row>
    <row r="157" spans="3:13" s="112" customFormat="1" ht="13.5" x14ac:dyDescent="0.35">
      <c r="C157" s="105"/>
      <c r="D157" s="105"/>
      <c r="E157" s="105"/>
      <c r="F157" s="106"/>
      <c r="G157" s="103"/>
      <c r="H157" s="120"/>
    </row>
    <row r="158" spans="3:13" s="112" customFormat="1" ht="13.5" x14ac:dyDescent="0.35">
      <c r="C158" s="114"/>
      <c r="D158" s="114"/>
      <c r="E158" s="114"/>
      <c r="F158" s="106"/>
      <c r="G158" s="106"/>
      <c r="H158" s="120"/>
    </row>
    <row r="159" spans="3:13" s="112" customFormat="1" ht="13.5" x14ac:dyDescent="0.35">
      <c r="C159" s="119" t="s">
        <v>5000</v>
      </c>
      <c r="D159" s="119"/>
      <c r="E159" s="1"/>
      <c r="F159" s="114"/>
      <c r="G159" s="114"/>
      <c r="H159" s="115"/>
    </row>
    <row r="160" spans="3:13" s="112" customFormat="1" ht="40.5" x14ac:dyDescent="0.3">
      <c r="C160" s="100" t="s">
        <v>4983</v>
      </c>
      <c r="D160" s="100" t="s">
        <v>4984</v>
      </c>
      <c r="E160" s="100" t="s">
        <v>4376</v>
      </c>
      <c r="F160" s="100" t="s">
        <v>4985</v>
      </c>
      <c r="G160" s="100" t="s">
        <v>4986</v>
      </c>
      <c r="H160" s="135" t="s">
        <v>4987</v>
      </c>
    </row>
    <row r="161" spans="3:9" s="112" customFormat="1" ht="13.5" x14ac:dyDescent="0.35">
      <c r="C161" s="108" t="s">
        <v>4988</v>
      </c>
      <c r="D161" s="107"/>
      <c r="E161" s="108"/>
      <c r="F161" s="109"/>
      <c r="G161" s="109"/>
      <c r="H161" s="109"/>
    </row>
    <row r="162" spans="3:9" s="112" customFormat="1" ht="13.5" x14ac:dyDescent="0.3">
      <c r="C162" s="118"/>
      <c r="D162" s="118"/>
      <c r="E162" s="118"/>
      <c r="F162" s="118"/>
      <c r="G162" s="118"/>
      <c r="H162" s="118"/>
    </row>
    <row r="163" spans="3:9" s="112" customFormat="1" ht="13.5" x14ac:dyDescent="0.35">
      <c r="C163" s="114" t="s">
        <v>5018</v>
      </c>
      <c r="D163" s="114"/>
      <c r="E163" s="114"/>
      <c r="F163" s="114"/>
      <c r="G163" s="114"/>
      <c r="H163" s="114"/>
    </row>
    <row r="164" spans="3:9" s="112" customFormat="1" ht="13.5" x14ac:dyDescent="0.35">
      <c r="C164" s="119"/>
      <c r="D164" s="119"/>
      <c r="E164" s="119"/>
      <c r="F164" s="114"/>
      <c r="G164" s="114"/>
      <c r="H164" s="115"/>
    </row>
    <row r="165" spans="3:9" s="112" customFormat="1" ht="13.5" x14ac:dyDescent="0.35">
      <c r="C165" s="119" t="s">
        <v>5002</v>
      </c>
      <c r="D165" s="119"/>
      <c r="E165" s="1"/>
      <c r="F165" s="114"/>
      <c r="G165" s="114"/>
      <c r="H165" s="115"/>
    </row>
    <row r="166" spans="3:9" s="112" customFormat="1" ht="13.5" x14ac:dyDescent="0.35">
      <c r="C166" s="114" t="s">
        <v>4991</v>
      </c>
      <c r="D166" s="114"/>
      <c r="E166" s="114"/>
      <c r="F166" s="110">
        <v>22</v>
      </c>
      <c r="G166" s="114"/>
      <c r="H166" s="115"/>
    </row>
    <row r="167" spans="3:9" s="112" customFormat="1" ht="13.5" x14ac:dyDescent="0.35">
      <c r="C167" s="114" t="s">
        <v>4992</v>
      </c>
      <c r="D167" s="114"/>
      <c r="E167" s="114"/>
      <c r="F167" s="110">
        <v>22</v>
      </c>
      <c r="G167" s="114"/>
      <c r="H167" s="115"/>
    </row>
    <row r="168" spans="3:9" s="112" customFormat="1" ht="13.5" x14ac:dyDescent="0.35">
      <c r="C168" s="114" t="s">
        <v>4993</v>
      </c>
      <c r="D168" s="114"/>
      <c r="E168" s="114"/>
      <c r="F168" s="110">
        <v>0</v>
      </c>
      <c r="G168" s="103"/>
      <c r="H168" s="120"/>
    </row>
    <row r="169" spans="3:9" s="112" customFormat="1" ht="13.5" x14ac:dyDescent="0.35">
      <c r="C169" s="114" t="s">
        <v>4994</v>
      </c>
      <c r="D169" s="114"/>
      <c r="E169" s="114"/>
      <c r="F169" s="110">
        <v>44</v>
      </c>
      <c r="G169" s="103"/>
      <c r="H169" s="120"/>
    </row>
    <row r="170" spans="3:9" s="112" customFormat="1" ht="13.5" x14ac:dyDescent="0.35">
      <c r="C170" s="114" t="s">
        <v>4995</v>
      </c>
      <c r="D170" s="114"/>
      <c r="E170" s="114"/>
      <c r="F170" s="110">
        <v>34769020</v>
      </c>
      <c r="G170" s="103"/>
      <c r="H170" s="120"/>
    </row>
    <row r="171" spans="3:9" s="112" customFormat="1" ht="13.5" x14ac:dyDescent="0.35">
      <c r="C171" s="114" t="s">
        <v>4996</v>
      </c>
      <c r="D171" s="114"/>
      <c r="E171" s="114"/>
      <c r="F171" s="110">
        <v>34356887.469999999</v>
      </c>
      <c r="G171" s="103"/>
      <c r="H171" s="120"/>
    </row>
    <row r="172" spans="3:9" s="112" customFormat="1" ht="13.5" x14ac:dyDescent="0.35">
      <c r="C172" s="114" t="s">
        <v>4997</v>
      </c>
      <c r="D172" s="114"/>
      <c r="E172" s="114"/>
      <c r="F172" s="110">
        <v>0</v>
      </c>
      <c r="G172" s="103"/>
      <c r="H172" s="120"/>
    </row>
    <row r="173" spans="3:9" s="112" customFormat="1" ht="13.5" x14ac:dyDescent="0.35">
      <c r="C173" s="114" t="s">
        <v>4998</v>
      </c>
      <c r="D173" s="114"/>
      <c r="E173" s="114"/>
      <c r="F173" s="110">
        <v>67124836.849999994</v>
      </c>
      <c r="G173" s="103"/>
      <c r="H173" s="120"/>
    </row>
    <row r="174" spans="3:9" s="112" customFormat="1" ht="13.5" x14ac:dyDescent="0.35">
      <c r="C174" s="37" t="s">
        <v>4999</v>
      </c>
      <c r="D174" s="37"/>
      <c r="E174" s="37"/>
      <c r="F174" s="110">
        <f>F173-F171-F170</f>
        <v>-2001070.6200000048</v>
      </c>
      <c r="G174" s="126"/>
      <c r="H174" s="127"/>
    </row>
    <row r="175" spans="3:9" s="112" customFormat="1" ht="13.5" x14ac:dyDescent="0.35">
      <c r="C175" s="114"/>
      <c r="D175" s="114"/>
      <c r="E175" s="114"/>
      <c r="F175" s="128"/>
      <c r="G175" s="129"/>
      <c r="H175" s="115"/>
    </row>
    <row r="176" spans="3:9" s="112" customFormat="1" ht="13.5" x14ac:dyDescent="0.35">
      <c r="C176" s="119" t="s">
        <v>5003</v>
      </c>
      <c r="D176" s="119"/>
      <c r="E176" s="113"/>
      <c r="F176" s="114"/>
      <c r="G176" s="130"/>
      <c r="H176" s="115"/>
      <c r="I176" s="131"/>
    </row>
    <row r="177" spans="3:8" s="112" customFormat="1" ht="40.5" x14ac:dyDescent="0.35">
      <c r="C177" s="100" t="s">
        <v>4983</v>
      </c>
      <c r="D177" s="100" t="s">
        <v>5004</v>
      </c>
      <c r="E177" s="100" t="s">
        <v>5005</v>
      </c>
      <c r="F177" s="100" t="s">
        <v>5006</v>
      </c>
      <c r="G177" s="130"/>
      <c r="H177" s="115"/>
    </row>
    <row r="178" spans="3:8" s="112" customFormat="1" ht="13.5" x14ac:dyDescent="0.35">
      <c r="C178" s="220" t="s">
        <v>4988</v>
      </c>
      <c r="D178" s="220"/>
      <c r="E178" s="220"/>
      <c r="F178" s="220"/>
      <c r="G178" s="130"/>
      <c r="H178" s="115"/>
    </row>
    <row r="179" spans="3:8" s="112" customFormat="1" ht="13.5" x14ac:dyDescent="0.35">
      <c r="C179" s="114" t="s">
        <v>5007</v>
      </c>
      <c r="D179" s="114"/>
      <c r="E179" s="114"/>
      <c r="F179" s="114"/>
      <c r="G179" s="130"/>
      <c r="H179" s="115"/>
    </row>
    <row r="180" spans="3:8" s="112" customFormat="1" ht="13.5" x14ac:dyDescent="0.35">
      <c r="C180" s="132"/>
      <c r="D180" s="132"/>
      <c r="E180" s="132"/>
      <c r="F180" s="114"/>
      <c r="G180" s="130"/>
      <c r="H180" s="115"/>
    </row>
    <row r="181" spans="3:8" s="112" customFormat="1" ht="13.5" x14ac:dyDescent="0.35">
      <c r="C181" s="119" t="s">
        <v>5008</v>
      </c>
      <c r="D181" s="119"/>
      <c r="E181" s="1"/>
      <c r="F181" s="114"/>
      <c r="G181" s="114"/>
      <c r="H181" s="115"/>
    </row>
    <row r="182" spans="3:8" s="112" customFormat="1" ht="13.5" x14ac:dyDescent="0.35">
      <c r="C182" s="114" t="s">
        <v>5009</v>
      </c>
      <c r="D182" s="114"/>
      <c r="E182" s="114"/>
      <c r="F182" s="114" t="s">
        <v>4988</v>
      </c>
      <c r="G182" s="114"/>
      <c r="H182" s="115"/>
    </row>
    <row r="183" spans="3:8" s="112" customFormat="1" ht="13.5" x14ac:dyDescent="0.35">
      <c r="C183" s="114" t="s">
        <v>5010</v>
      </c>
      <c r="D183" s="114"/>
      <c r="E183" s="114"/>
      <c r="F183" s="114" t="s">
        <v>4988</v>
      </c>
      <c r="G183" s="114"/>
      <c r="H183" s="115"/>
    </row>
    <row r="184" spans="3:8" s="112" customFormat="1" ht="13.5" x14ac:dyDescent="0.35">
      <c r="C184" s="114" t="s">
        <v>5011</v>
      </c>
      <c r="D184" s="114"/>
      <c r="E184" s="114"/>
      <c r="F184" s="114" t="s">
        <v>4988</v>
      </c>
      <c r="G184" s="114"/>
      <c r="H184" s="115"/>
    </row>
    <row r="185" spans="3:8" s="112" customFormat="1" ht="13.5" x14ac:dyDescent="0.35">
      <c r="C185" s="105" t="s">
        <v>5012</v>
      </c>
      <c r="D185" s="105"/>
      <c r="E185" s="105"/>
      <c r="F185" s="114"/>
      <c r="G185" s="114"/>
      <c r="H185" s="115"/>
    </row>
    <row r="186" spans="3:8" s="112" customFormat="1" ht="13.5" x14ac:dyDescent="0.35">
      <c r="C186" s="105"/>
      <c r="D186" s="105"/>
      <c r="E186" s="105"/>
      <c r="F186" s="114"/>
      <c r="G186" s="114"/>
      <c r="H186" s="115"/>
    </row>
    <row r="187" spans="3:8" s="112" customFormat="1" ht="13.5" x14ac:dyDescent="0.35">
      <c r="C187" s="113" t="s">
        <v>5013</v>
      </c>
      <c r="D187" s="113"/>
      <c r="E187" s="113"/>
      <c r="F187" s="114"/>
      <c r="G187" s="130"/>
      <c r="H187" s="115"/>
    </row>
    <row r="188" spans="3:8" s="112" customFormat="1" ht="40.5" x14ac:dyDescent="0.35">
      <c r="C188" s="100" t="s">
        <v>4983</v>
      </c>
      <c r="D188" s="100" t="s">
        <v>4756</v>
      </c>
      <c r="E188" s="100" t="s">
        <v>5004</v>
      </c>
      <c r="F188" s="100" t="s">
        <v>5005</v>
      </c>
      <c r="G188" s="100" t="s">
        <v>5014</v>
      </c>
      <c r="H188" s="115"/>
    </row>
    <row r="189" spans="3:8" s="112" customFormat="1" ht="13.5" x14ac:dyDescent="0.35">
      <c r="C189" s="220" t="s">
        <v>4988</v>
      </c>
      <c r="D189" s="220"/>
      <c r="E189" s="220"/>
      <c r="F189" s="220"/>
      <c r="G189" s="220"/>
      <c r="H189" s="115"/>
    </row>
    <row r="190" spans="3:8" s="112" customFormat="1" ht="13.5" x14ac:dyDescent="0.35">
      <c r="C190" s="221" t="s">
        <v>5015</v>
      </c>
      <c r="D190" s="221"/>
      <c r="E190" s="221"/>
      <c r="F190" s="221"/>
      <c r="G190" s="221"/>
      <c r="H190" s="115"/>
    </row>
    <row r="191" spans="3:8" s="112" customFormat="1" ht="13.5" x14ac:dyDescent="0.35">
      <c r="C191" s="133"/>
      <c r="D191" s="111"/>
      <c r="E191" s="111"/>
      <c r="F191" s="111"/>
      <c r="G191" s="111"/>
      <c r="H191" s="115"/>
    </row>
    <row r="192" spans="3:8" s="112" customFormat="1" ht="13.5" x14ac:dyDescent="0.35">
      <c r="C192" s="1" t="s">
        <v>5016</v>
      </c>
      <c r="D192" s="1"/>
      <c r="E192" s="1"/>
      <c r="F192" s="114"/>
      <c r="G192" s="114"/>
      <c r="H192" s="115"/>
    </row>
    <row r="193" spans="3:8" s="112" customFormat="1" ht="13.5" x14ac:dyDescent="0.35">
      <c r="C193" s="114" t="s">
        <v>5009</v>
      </c>
      <c r="D193" s="114"/>
      <c r="E193" s="114"/>
      <c r="F193" s="114" t="s">
        <v>4988</v>
      </c>
      <c r="G193" s="114"/>
      <c r="H193" s="115"/>
    </row>
    <row r="194" spans="3:8" s="112" customFormat="1" ht="13.5" x14ac:dyDescent="0.35">
      <c r="C194" s="114" t="s">
        <v>5010</v>
      </c>
      <c r="D194" s="114"/>
      <c r="E194" s="114"/>
      <c r="F194" s="114" t="s">
        <v>4988</v>
      </c>
      <c r="G194" s="114"/>
      <c r="H194" s="115"/>
    </row>
    <row r="195" spans="3:8" s="112" customFormat="1" ht="13.5" x14ac:dyDescent="0.35">
      <c r="C195" s="114" t="s">
        <v>5011</v>
      </c>
      <c r="D195" s="114"/>
      <c r="E195" s="114"/>
      <c r="F195" s="114" t="s">
        <v>4988</v>
      </c>
      <c r="G195" s="114"/>
      <c r="H195" s="115"/>
    </row>
    <row r="196" spans="3:8" s="112" customFormat="1" ht="13" x14ac:dyDescent="0.3">
      <c r="H196" s="134"/>
    </row>
    <row r="197" spans="3:8" s="112" customFormat="1" ht="13.5" x14ac:dyDescent="0.35">
      <c r="C197" s="119" t="s">
        <v>5017</v>
      </c>
      <c r="H197" s="134"/>
    </row>
    <row r="198" spans="3:8" s="112" customFormat="1" ht="13.5" x14ac:dyDescent="0.35">
      <c r="C198" s="119"/>
      <c r="H198" s="134"/>
    </row>
    <row r="199" spans="3:8" s="112" customFormat="1" ht="13.5" x14ac:dyDescent="0.35">
      <c r="C199" s="119"/>
      <c r="H199" s="134"/>
    </row>
    <row r="200" spans="3:8" x14ac:dyDescent="0.35">
      <c r="C200" s="2" t="s">
        <v>4816</v>
      </c>
      <c r="E200" s="2" t="s">
        <v>2</v>
      </c>
    </row>
    <row r="202" spans="3:8" x14ac:dyDescent="0.35">
      <c r="C202" s="2" t="s">
        <v>4817</v>
      </c>
      <c r="E202" s="92">
        <v>0.10849306353901317</v>
      </c>
    </row>
    <row r="204" spans="3:8" x14ac:dyDescent="0.35">
      <c r="C204" s="2" t="s">
        <v>4819</v>
      </c>
      <c r="E204" s="93" t="s">
        <v>4818</v>
      </c>
    </row>
    <row r="206" spans="3:8" x14ac:dyDescent="0.35">
      <c r="C206" s="2" t="s">
        <v>4922</v>
      </c>
      <c r="E206" s="2" t="s">
        <v>2</v>
      </c>
    </row>
    <row r="208" spans="3:8" x14ac:dyDescent="0.35">
      <c r="C208" s="2" t="s">
        <v>4864</v>
      </c>
    </row>
    <row r="210" spans="3:5" x14ac:dyDescent="0.35">
      <c r="C210" s="1" t="s">
        <v>5102</v>
      </c>
      <c r="E210" s="156" t="s">
        <v>5103</v>
      </c>
    </row>
    <row r="211" spans="3:5" x14ac:dyDescent="0.35">
      <c r="E211" s="2" t="s">
        <v>5113</v>
      </c>
    </row>
  </sheetData>
  <mergeCells count="5">
    <mergeCell ref="C118:K118"/>
    <mergeCell ref="C133:E133"/>
    <mergeCell ref="C178:F178"/>
    <mergeCell ref="C189:G189"/>
    <mergeCell ref="C190:G190"/>
  </mergeCells>
  <hyperlinks>
    <hyperlink ref="J2" location="'Index'!A1" display="'Index'!A1" xr:uid="{4FEB05B5-5CD6-4CBE-B2A3-1D832AA136AB}"/>
  </hyperlinks>
  <pageMargins left="0.7" right="0.7" top="0.75" bottom="0.75" header="0.3" footer="0.3"/>
  <pageSetup orientation="portrait" horizontalDpi="4294967293"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D234C-320E-4AF3-B869-1FB87F36F0B9}">
  <sheetPr codeName="Sheet1"/>
  <dimension ref="A1:IV225"/>
  <sheetViews>
    <sheetView showGridLines="0" zoomScale="90" zoomScaleNormal="90" workbookViewId="0">
      <pane ySplit="6" topLeftCell="A207"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1255</v>
      </c>
      <c r="J2" s="38" t="s">
        <v>4365</v>
      </c>
    </row>
    <row r="3" spans="1:54" ht="16" x14ac:dyDescent="0.4">
      <c r="C3" s="1" t="s">
        <v>28</v>
      </c>
      <c r="D3" s="21" t="s">
        <v>1256</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1257</v>
      </c>
      <c r="C11" s="60" t="s">
        <v>1258</v>
      </c>
      <c r="D11" s="54" t="s">
        <v>1259</v>
      </c>
      <c r="E11" s="6" t="s">
        <v>99</v>
      </c>
      <c r="F11" s="19">
        <v>63289</v>
      </c>
      <c r="G11" s="24">
        <v>380.11</v>
      </c>
      <c r="H11" s="24">
        <v>2.5099999999999998</v>
      </c>
      <c r="I11" s="31"/>
      <c r="J11" s="31"/>
      <c r="K11" s="35"/>
    </row>
    <row r="12" spans="1:54" x14ac:dyDescent="0.35">
      <c r="B12" s="8" t="s">
        <v>636</v>
      </c>
      <c r="C12" s="60" t="s">
        <v>637</v>
      </c>
      <c r="D12" s="54" t="s">
        <v>638</v>
      </c>
      <c r="E12" s="6" t="s">
        <v>152</v>
      </c>
      <c r="F12" s="19">
        <v>20625</v>
      </c>
      <c r="G12" s="24">
        <v>256.26</v>
      </c>
      <c r="H12" s="24">
        <v>1.69</v>
      </c>
      <c r="I12" s="31"/>
      <c r="J12" s="31"/>
      <c r="K12" s="35"/>
    </row>
    <row r="13" spans="1:54" x14ac:dyDescent="0.35">
      <c r="B13" s="8" t="s">
        <v>362</v>
      </c>
      <c r="C13" s="60" t="s">
        <v>363</v>
      </c>
      <c r="D13" s="54" t="s">
        <v>364</v>
      </c>
      <c r="E13" s="6" t="s">
        <v>142</v>
      </c>
      <c r="F13" s="19">
        <v>20000</v>
      </c>
      <c r="G13" s="24">
        <v>219.8</v>
      </c>
      <c r="H13" s="24">
        <v>1.45</v>
      </c>
      <c r="I13" s="31"/>
      <c r="J13" s="31"/>
      <c r="K13" s="35"/>
    </row>
    <row r="14" spans="1:54" x14ac:dyDescent="0.35">
      <c r="B14" s="8" t="s">
        <v>365</v>
      </c>
      <c r="C14" s="60" t="s">
        <v>366</v>
      </c>
      <c r="D14" s="54" t="s">
        <v>367</v>
      </c>
      <c r="E14" s="6" t="s">
        <v>253</v>
      </c>
      <c r="F14" s="19">
        <v>50000</v>
      </c>
      <c r="G14" s="24">
        <v>219.5</v>
      </c>
      <c r="H14" s="24">
        <v>1.45</v>
      </c>
      <c r="I14" s="31"/>
      <c r="J14" s="31"/>
      <c r="K14" s="35"/>
    </row>
    <row r="15" spans="1:54" x14ac:dyDescent="0.35">
      <c r="B15" s="8" t="s">
        <v>467</v>
      </c>
      <c r="C15" s="60" t="s">
        <v>468</v>
      </c>
      <c r="D15" s="54" t="s">
        <v>469</v>
      </c>
      <c r="E15" s="6" t="s">
        <v>58</v>
      </c>
      <c r="F15" s="19">
        <v>7000</v>
      </c>
      <c r="G15" s="24">
        <v>191.6</v>
      </c>
      <c r="H15" s="24">
        <v>1.26</v>
      </c>
      <c r="I15" s="31"/>
      <c r="J15" s="31"/>
      <c r="K15" s="35"/>
    </row>
    <row r="16" spans="1:54" x14ac:dyDescent="0.35">
      <c r="B16" s="8" t="s">
        <v>1260</v>
      </c>
      <c r="C16" s="60" t="s">
        <v>1261</v>
      </c>
      <c r="D16" s="54" t="s">
        <v>1262</v>
      </c>
      <c r="E16" s="6" t="s">
        <v>159</v>
      </c>
      <c r="F16" s="19">
        <v>37000</v>
      </c>
      <c r="G16" s="24">
        <v>188.02</v>
      </c>
      <c r="H16" s="24">
        <v>1.24</v>
      </c>
      <c r="I16" s="31"/>
      <c r="J16" s="31"/>
      <c r="K16" s="35"/>
    </row>
    <row r="17" spans="2:11" x14ac:dyDescent="0.35">
      <c r="B17" s="8" t="s">
        <v>973</v>
      </c>
      <c r="C17" s="60" t="s">
        <v>974</v>
      </c>
      <c r="D17" s="54" t="s">
        <v>975</v>
      </c>
      <c r="E17" s="6" t="s">
        <v>80</v>
      </c>
      <c r="F17" s="19">
        <v>2300</v>
      </c>
      <c r="G17" s="24">
        <v>184.17</v>
      </c>
      <c r="H17" s="24">
        <v>1.21</v>
      </c>
      <c r="I17" s="31"/>
      <c r="J17" s="31"/>
      <c r="K17" s="35"/>
    </row>
    <row r="18" spans="2:11" x14ac:dyDescent="0.35">
      <c r="B18" s="8" t="s">
        <v>114</v>
      </c>
      <c r="C18" s="60" t="s">
        <v>115</v>
      </c>
      <c r="D18" s="54" t="s">
        <v>116</v>
      </c>
      <c r="E18" s="6" t="s">
        <v>117</v>
      </c>
      <c r="F18" s="19">
        <v>21000</v>
      </c>
      <c r="G18" s="24">
        <v>174.3</v>
      </c>
      <c r="H18" s="24">
        <v>1.1499999999999999</v>
      </c>
      <c r="I18" s="31"/>
      <c r="J18" s="31"/>
      <c r="K18" s="35"/>
    </row>
    <row r="19" spans="2:11" x14ac:dyDescent="0.35">
      <c r="B19" s="8" t="s">
        <v>1263</v>
      </c>
      <c r="C19" s="60" t="s">
        <v>1264</v>
      </c>
      <c r="D19" s="54" t="s">
        <v>1265</v>
      </c>
      <c r="E19" s="6" t="s">
        <v>80</v>
      </c>
      <c r="F19" s="19">
        <v>3300</v>
      </c>
      <c r="G19" s="24">
        <v>167.05</v>
      </c>
      <c r="H19" s="24">
        <v>1.1000000000000001</v>
      </c>
      <c r="I19" s="31"/>
      <c r="J19" s="31"/>
      <c r="K19" s="35"/>
    </row>
    <row r="20" spans="2:11" x14ac:dyDescent="0.35">
      <c r="B20" s="8" t="s">
        <v>1174</v>
      </c>
      <c r="C20" s="60" t="s">
        <v>1175</v>
      </c>
      <c r="D20" s="54" t="s">
        <v>1176</v>
      </c>
      <c r="E20" s="6" t="s">
        <v>159</v>
      </c>
      <c r="F20" s="19">
        <v>14000</v>
      </c>
      <c r="G20" s="24">
        <v>154.46</v>
      </c>
      <c r="H20" s="24">
        <v>1.02</v>
      </c>
      <c r="I20" s="31"/>
      <c r="J20" s="31"/>
      <c r="K20" s="35"/>
    </row>
    <row r="21" spans="2:11" x14ac:dyDescent="0.35">
      <c r="B21" s="8" t="s">
        <v>538</v>
      </c>
      <c r="C21" s="60" t="s">
        <v>539</v>
      </c>
      <c r="D21" s="54" t="s">
        <v>540</v>
      </c>
      <c r="E21" s="6" t="s">
        <v>152</v>
      </c>
      <c r="F21" s="19">
        <v>13000</v>
      </c>
      <c r="G21" s="24">
        <v>148.13999999999999</v>
      </c>
      <c r="H21" s="24">
        <v>0.98</v>
      </c>
      <c r="I21" s="31"/>
      <c r="J21" s="31"/>
      <c r="K21" s="35"/>
    </row>
    <row r="22" spans="2:11" x14ac:dyDescent="0.35">
      <c r="B22" s="8" t="s">
        <v>227</v>
      </c>
      <c r="C22" s="60" t="s">
        <v>228</v>
      </c>
      <c r="D22" s="54" t="s">
        <v>229</v>
      </c>
      <c r="E22" s="6" t="s">
        <v>230</v>
      </c>
      <c r="F22" s="19">
        <v>5000</v>
      </c>
      <c r="G22" s="24">
        <v>145.16999999999999</v>
      </c>
      <c r="H22" s="24">
        <v>0.96</v>
      </c>
      <c r="I22" s="31"/>
      <c r="J22" s="31"/>
      <c r="K22" s="35"/>
    </row>
    <row r="23" spans="2:11" x14ac:dyDescent="0.35">
      <c r="B23" s="8" t="s">
        <v>316</v>
      </c>
      <c r="C23" s="60" t="s">
        <v>317</v>
      </c>
      <c r="D23" s="54" t="s">
        <v>318</v>
      </c>
      <c r="E23" s="6" t="s">
        <v>253</v>
      </c>
      <c r="F23" s="19">
        <v>11000</v>
      </c>
      <c r="G23" s="24">
        <v>144.61000000000001</v>
      </c>
      <c r="H23" s="24">
        <v>0.95</v>
      </c>
      <c r="I23" s="31"/>
      <c r="J23" s="31"/>
      <c r="K23" s="35"/>
    </row>
    <row r="24" spans="2:11" x14ac:dyDescent="0.35">
      <c r="B24" s="8" t="s">
        <v>1183</v>
      </c>
      <c r="C24" s="60" t="s">
        <v>1184</v>
      </c>
      <c r="D24" s="54" t="s">
        <v>1185</v>
      </c>
      <c r="E24" s="6" t="s">
        <v>142</v>
      </c>
      <c r="F24" s="19">
        <v>19000</v>
      </c>
      <c r="G24" s="24">
        <v>130.32</v>
      </c>
      <c r="H24" s="24">
        <v>0.86</v>
      </c>
      <c r="I24" s="31"/>
      <c r="J24" s="31"/>
      <c r="K24" s="35"/>
    </row>
    <row r="25" spans="2:11" x14ac:dyDescent="0.35">
      <c r="B25" s="8" t="s">
        <v>1127</v>
      </c>
      <c r="C25" s="60" t="s">
        <v>1128</v>
      </c>
      <c r="D25" s="54" t="s">
        <v>1129</v>
      </c>
      <c r="E25" s="6" t="s">
        <v>890</v>
      </c>
      <c r="F25" s="19">
        <v>33000</v>
      </c>
      <c r="G25" s="24">
        <v>117.68</v>
      </c>
      <c r="H25" s="24">
        <v>0.78</v>
      </c>
      <c r="I25" s="31"/>
      <c r="J25" s="31"/>
      <c r="K25" s="35"/>
    </row>
    <row r="26" spans="2:11" x14ac:dyDescent="0.35">
      <c r="B26" s="8" t="s">
        <v>607</v>
      </c>
      <c r="C26" s="60" t="s">
        <v>608</v>
      </c>
      <c r="D26" s="54" t="s">
        <v>609</v>
      </c>
      <c r="E26" s="6" t="s">
        <v>159</v>
      </c>
      <c r="F26" s="19">
        <v>15049</v>
      </c>
      <c r="G26" s="24">
        <v>116.01</v>
      </c>
      <c r="H26" s="24">
        <v>0.77</v>
      </c>
      <c r="I26" s="31"/>
      <c r="J26" s="31"/>
      <c r="K26" s="35"/>
    </row>
    <row r="27" spans="2:11" x14ac:dyDescent="0.35">
      <c r="B27" s="8" t="s">
        <v>966</v>
      </c>
      <c r="C27" s="60" t="s">
        <v>967</v>
      </c>
      <c r="D27" s="54" t="s">
        <v>968</v>
      </c>
      <c r="E27" s="6" t="s">
        <v>969</v>
      </c>
      <c r="F27" s="19">
        <v>5500</v>
      </c>
      <c r="G27" s="24">
        <v>115.89</v>
      </c>
      <c r="H27" s="24">
        <v>0.76</v>
      </c>
      <c r="I27" s="31"/>
      <c r="J27" s="31"/>
      <c r="K27" s="35"/>
    </row>
    <row r="28" spans="2:11" x14ac:dyDescent="0.35">
      <c r="B28" s="8" t="s">
        <v>970</v>
      </c>
      <c r="C28" s="60" t="s">
        <v>971</v>
      </c>
      <c r="D28" s="54" t="s">
        <v>972</v>
      </c>
      <c r="E28" s="6" t="s">
        <v>124</v>
      </c>
      <c r="F28" s="19">
        <v>33000</v>
      </c>
      <c r="G28" s="24">
        <v>99.36</v>
      </c>
      <c r="H28" s="24">
        <v>0.66</v>
      </c>
      <c r="I28" s="31"/>
      <c r="J28" s="31"/>
      <c r="K28" s="35"/>
    </row>
    <row r="29" spans="2:11" x14ac:dyDescent="0.35">
      <c r="B29" s="8" t="s">
        <v>414</v>
      </c>
      <c r="C29" s="60" t="s">
        <v>415</v>
      </c>
      <c r="D29" s="54" t="s">
        <v>416</v>
      </c>
      <c r="E29" s="6" t="s">
        <v>159</v>
      </c>
      <c r="F29" s="19">
        <v>7000</v>
      </c>
      <c r="G29" s="24">
        <v>70.040000000000006</v>
      </c>
      <c r="H29" s="24">
        <v>0.46</v>
      </c>
      <c r="I29" s="31"/>
      <c r="J29" s="31"/>
      <c r="K29" s="35"/>
    </row>
    <row r="30" spans="2:11" x14ac:dyDescent="0.35">
      <c r="B30" s="8" t="s">
        <v>1266</v>
      </c>
      <c r="C30" s="60" t="s">
        <v>1267</v>
      </c>
      <c r="D30" s="54" t="s">
        <v>1268</v>
      </c>
      <c r="E30" s="6" t="s">
        <v>124</v>
      </c>
      <c r="F30" s="19">
        <v>13000</v>
      </c>
      <c r="G30" s="24">
        <v>65.040000000000006</v>
      </c>
      <c r="H30" s="24">
        <v>0.43</v>
      </c>
      <c r="I30" s="31"/>
      <c r="J30" s="31"/>
      <c r="K30" s="35"/>
    </row>
    <row r="31" spans="2:11" x14ac:dyDescent="0.35">
      <c r="B31" s="8" t="s">
        <v>356</v>
      </c>
      <c r="C31" s="60" t="s">
        <v>357</v>
      </c>
      <c r="D31" s="54" t="s">
        <v>358</v>
      </c>
      <c r="E31" s="6" t="s">
        <v>80</v>
      </c>
      <c r="F31" s="19">
        <v>14495</v>
      </c>
      <c r="G31" s="24">
        <v>42.21</v>
      </c>
      <c r="H31" s="24">
        <v>0.28000000000000003</v>
      </c>
      <c r="I31" s="31"/>
      <c r="J31" s="31"/>
      <c r="K31" s="35"/>
    </row>
    <row r="32" spans="2:11" x14ac:dyDescent="0.35">
      <c r="C32" s="58" t="s">
        <v>194</v>
      </c>
      <c r="D32" s="54"/>
      <c r="E32" s="6"/>
      <c r="F32" s="19"/>
      <c r="G32" s="25">
        <v>3329.74</v>
      </c>
      <c r="H32" s="25">
        <v>21.97</v>
      </c>
      <c r="I32" s="31"/>
      <c r="J32" s="31"/>
      <c r="K32" s="35"/>
    </row>
    <row r="33" spans="1:11" x14ac:dyDescent="0.35">
      <c r="C33" s="57"/>
      <c r="D33" s="54"/>
      <c r="E33" s="6"/>
      <c r="F33" s="19"/>
      <c r="G33" s="24"/>
      <c r="H33" s="24"/>
      <c r="I33" s="31"/>
      <c r="J33" s="31"/>
      <c r="K33" s="35"/>
    </row>
    <row r="34" spans="1:11" x14ac:dyDescent="0.35">
      <c r="C34" s="58" t="s">
        <v>3</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9" t="s">
        <v>4</v>
      </c>
      <c r="D36" s="54"/>
      <c r="E36" s="6"/>
      <c r="F36" s="19"/>
      <c r="G36" s="24"/>
      <c r="H36" s="24"/>
      <c r="I36" s="31"/>
      <c r="J36" s="31"/>
      <c r="K36" s="35"/>
    </row>
    <row r="37" spans="1:11" x14ac:dyDescent="0.35">
      <c r="B37" s="8" t="s">
        <v>436</v>
      </c>
      <c r="C37" s="60" t="s">
        <v>437</v>
      </c>
      <c r="D37" s="54" t="s">
        <v>438</v>
      </c>
      <c r="E37" s="6" t="s">
        <v>274</v>
      </c>
      <c r="F37" s="19">
        <v>103000</v>
      </c>
      <c r="G37" s="62">
        <v>0</v>
      </c>
      <c r="H37" s="24" t="s">
        <v>4704</v>
      </c>
      <c r="I37" s="31"/>
      <c r="J37" s="31"/>
      <c r="K37" s="35" t="s">
        <v>4797</v>
      </c>
    </row>
    <row r="38" spans="1:11" x14ac:dyDescent="0.35">
      <c r="C38" s="58" t="s">
        <v>194</v>
      </c>
      <c r="D38" s="54"/>
      <c r="E38" s="6"/>
      <c r="F38" s="19"/>
      <c r="G38" s="63">
        <v>0</v>
      </c>
      <c r="H38" s="25" t="s">
        <v>4704</v>
      </c>
      <c r="I38" s="31"/>
      <c r="J38" s="31"/>
      <c r="K38" s="35"/>
    </row>
    <row r="39" spans="1:11" x14ac:dyDescent="0.35">
      <c r="C39" s="57"/>
      <c r="D39" s="54"/>
      <c r="E39" s="6"/>
      <c r="F39" s="19"/>
      <c r="G39" s="24"/>
      <c r="H39" s="24"/>
      <c r="I39" s="31"/>
      <c r="J39" s="31"/>
      <c r="K39" s="35"/>
    </row>
    <row r="40" spans="1:11" x14ac:dyDescent="0.35">
      <c r="A40" s="10"/>
      <c r="B40" s="28"/>
      <c r="C40" s="58" t="s">
        <v>5</v>
      </c>
      <c r="D40" s="54"/>
      <c r="E40" s="6"/>
      <c r="F40" s="19"/>
      <c r="G40" s="24"/>
      <c r="H40" s="24"/>
      <c r="I40" s="31"/>
      <c r="J40" s="31"/>
      <c r="K40" s="35"/>
    </row>
    <row r="41" spans="1:11" x14ac:dyDescent="0.35">
      <c r="C41" s="59" t="s">
        <v>6</v>
      </c>
      <c r="D41" s="54"/>
      <c r="E41" s="6"/>
      <c r="F41" s="19"/>
      <c r="G41" s="24"/>
      <c r="H41" s="24"/>
      <c r="I41" s="31"/>
      <c r="J41" s="31"/>
      <c r="K41" s="35"/>
    </row>
    <row r="42" spans="1:11" x14ac:dyDescent="0.35">
      <c r="C42" s="59" t="s">
        <v>691</v>
      </c>
      <c r="D42" s="54"/>
      <c r="E42" s="6"/>
      <c r="F42" s="19"/>
      <c r="G42" s="24"/>
      <c r="H42" s="24"/>
      <c r="I42" s="31"/>
      <c r="J42" s="31"/>
      <c r="K42" s="35"/>
    </row>
    <row r="43" spans="1:11" x14ac:dyDescent="0.35">
      <c r="B43" s="8" t="s">
        <v>818</v>
      </c>
      <c r="C43" s="60" t="s">
        <v>785</v>
      </c>
      <c r="D43" s="54" t="s">
        <v>819</v>
      </c>
      <c r="E43" s="6" t="s">
        <v>706</v>
      </c>
      <c r="F43" s="19">
        <v>500</v>
      </c>
      <c r="G43" s="24">
        <v>500.62</v>
      </c>
      <c r="H43" s="24">
        <v>3.3</v>
      </c>
      <c r="I43" s="31">
        <v>7.0750000000000002</v>
      </c>
      <c r="J43" s="31"/>
      <c r="K43" s="35" t="s">
        <v>695</v>
      </c>
    </row>
    <row r="44" spans="1:11" x14ac:dyDescent="0.35">
      <c r="B44" s="8" t="s">
        <v>919</v>
      </c>
      <c r="C44" s="60" t="s">
        <v>920</v>
      </c>
      <c r="D44" s="54" t="s">
        <v>921</v>
      </c>
      <c r="E44" s="6" t="s">
        <v>718</v>
      </c>
      <c r="F44" s="19">
        <v>500</v>
      </c>
      <c r="G44" s="24">
        <v>499.76</v>
      </c>
      <c r="H44" s="24">
        <v>3.3</v>
      </c>
      <c r="I44" s="31">
        <v>10.014150000000001</v>
      </c>
      <c r="J44" s="31"/>
      <c r="K44" s="35" t="s">
        <v>695</v>
      </c>
    </row>
    <row r="45" spans="1:11" x14ac:dyDescent="0.35">
      <c r="B45" s="8" t="s">
        <v>729</v>
      </c>
      <c r="C45" s="60" t="s">
        <v>730</v>
      </c>
      <c r="D45" s="54" t="s">
        <v>731</v>
      </c>
      <c r="E45" s="6" t="s">
        <v>706</v>
      </c>
      <c r="F45" s="19">
        <v>500</v>
      </c>
      <c r="G45" s="24">
        <v>498.59</v>
      </c>
      <c r="H45" s="24">
        <v>3.29</v>
      </c>
      <c r="I45" s="31">
        <v>7.9097999999999997</v>
      </c>
      <c r="J45" s="31"/>
      <c r="K45" s="35" t="s">
        <v>695</v>
      </c>
    </row>
    <row r="46" spans="1:11" x14ac:dyDescent="0.35">
      <c r="B46" s="8" t="s">
        <v>1269</v>
      </c>
      <c r="C46" s="60" t="s">
        <v>879</v>
      </c>
      <c r="D46" s="54" t="s">
        <v>1270</v>
      </c>
      <c r="E46" s="6" t="s">
        <v>706</v>
      </c>
      <c r="F46" s="19">
        <v>500</v>
      </c>
      <c r="G46" s="24">
        <v>497.23</v>
      </c>
      <c r="H46" s="24">
        <v>3.28</v>
      </c>
      <c r="I46" s="31">
        <v>7.79</v>
      </c>
      <c r="J46" s="31"/>
      <c r="K46" s="35"/>
    </row>
    <row r="47" spans="1:11" x14ac:dyDescent="0.35">
      <c r="B47" s="8" t="s">
        <v>1271</v>
      </c>
      <c r="C47" s="60" t="s">
        <v>735</v>
      </c>
      <c r="D47" s="54" t="s">
        <v>1272</v>
      </c>
      <c r="E47" s="6" t="s">
        <v>706</v>
      </c>
      <c r="F47" s="19">
        <v>500</v>
      </c>
      <c r="G47" s="24">
        <v>495.26</v>
      </c>
      <c r="H47" s="24">
        <v>3.27</v>
      </c>
      <c r="I47" s="31">
        <v>7.8688000000000002</v>
      </c>
      <c r="J47" s="31"/>
      <c r="K47" s="35" t="s">
        <v>695</v>
      </c>
    </row>
    <row r="48" spans="1:11" x14ac:dyDescent="0.35">
      <c r="B48" s="8" t="s">
        <v>915</v>
      </c>
      <c r="C48" s="60" t="s">
        <v>916</v>
      </c>
      <c r="D48" s="54" t="s">
        <v>917</v>
      </c>
      <c r="E48" s="6" t="s">
        <v>918</v>
      </c>
      <c r="F48" s="19">
        <v>5</v>
      </c>
      <c r="G48" s="24">
        <v>490.45</v>
      </c>
      <c r="H48" s="24">
        <v>3.23</v>
      </c>
      <c r="I48" s="31">
        <v>10.178750000000001</v>
      </c>
      <c r="J48" s="31"/>
      <c r="K48" s="35" t="s">
        <v>695</v>
      </c>
    </row>
    <row r="49" spans="2:11" x14ac:dyDescent="0.35">
      <c r="B49" s="8" t="s">
        <v>1273</v>
      </c>
      <c r="C49" s="60" t="s">
        <v>738</v>
      </c>
      <c r="D49" s="54" t="s">
        <v>1274</v>
      </c>
      <c r="E49" s="6" t="s">
        <v>728</v>
      </c>
      <c r="F49" s="19">
        <v>500</v>
      </c>
      <c r="G49" s="24">
        <v>487.77</v>
      </c>
      <c r="H49" s="24">
        <v>3.22</v>
      </c>
      <c r="I49" s="31">
        <v>7.8849999999999998</v>
      </c>
      <c r="J49" s="31"/>
      <c r="K49" s="35" t="s">
        <v>695</v>
      </c>
    </row>
    <row r="50" spans="2:11" x14ac:dyDescent="0.35">
      <c r="B50" s="8" t="s">
        <v>1275</v>
      </c>
      <c r="C50" s="60" t="s">
        <v>1276</v>
      </c>
      <c r="D50" s="54" t="s">
        <v>1277</v>
      </c>
      <c r="E50" s="6" t="s">
        <v>694</v>
      </c>
      <c r="F50" s="19">
        <v>500</v>
      </c>
      <c r="G50" s="24">
        <v>428.64</v>
      </c>
      <c r="H50" s="24">
        <v>2.83</v>
      </c>
      <c r="I50" s="31">
        <v>8.07</v>
      </c>
      <c r="J50" s="31"/>
      <c r="K50" s="35" t="s">
        <v>695</v>
      </c>
    </row>
    <row r="51" spans="2:11" x14ac:dyDescent="0.35">
      <c r="B51" s="8" t="s">
        <v>1278</v>
      </c>
      <c r="C51" s="60" t="s">
        <v>468</v>
      </c>
      <c r="D51" s="54" t="s">
        <v>1279</v>
      </c>
      <c r="E51" s="6" t="s">
        <v>718</v>
      </c>
      <c r="F51" s="19">
        <v>300</v>
      </c>
      <c r="G51" s="24">
        <v>299.81</v>
      </c>
      <c r="H51" s="24">
        <v>1.98</v>
      </c>
      <c r="I51" s="31">
        <v>8.85</v>
      </c>
      <c r="J51" s="31"/>
      <c r="K51" s="35" t="s">
        <v>695</v>
      </c>
    </row>
    <row r="52" spans="2:11" x14ac:dyDescent="0.35">
      <c r="B52" s="8" t="s">
        <v>1280</v>
      </c>
      <c r="C52" s="60" t="s">
        <v>1241</v>
      </c>
      <c r="D52" s="54" t="s">
        <v>1281</v>
      </c>
      <c r="E52" s="6" t="s">
        <v>706</v>
      </c>
      <c r="F52" s="19">
        <v>2</v>
      </c>
      <c r="G52" s="24">
        <v>19.98</v>
      </c>
      <c r="H52" s="24">
        <v>0.13</v>
      </c>
      <c r="I52" s="31">
        <v>7.2625000000000002</v>
      </c>
      <c r="J52" s="31"/>
      <c r="K52" s="35" t="s">
        <v>695</v>
      </c>
    </row>
    <row r="53" spans="2:11" x14ac:dyDescent="0.35">
      <c r="B53" s="8" t="s">
        <v>1282</v>
      </c>
      <c r="C53" s="60" t="s">
        <v>1241</v>
      </c>
      <c r="D53" s="54" t="s">
        <v>1283</v>
      </c>
      <c r="E53" s="6" t="s">
        <v>706</v>
      </c>
      <c r="F53" s="19">
        <v>1</v>
      </c>
      <c r="G53" s="24">
        <v>9.98</v>
      </c>
      <c r="H53" s="24">
        <v>7.0000000000000007E-2</v>
      </c>
      <c r="I53" s="31">
        <v>7.3975</v>
      </c>
      <c r="J53" s="31"/>
      <c r="K53" s="35" t="s">
        <v>695</v>
      </c>
    </row>
    <row r="54" spans="2:11" x14ac:dyDescent="0.35">
      <c r="C54" s="58" t="s">
        <v>194</v>
      </c>
      <c r="D54" s="54"/>
      <c r="E54" s="6"/>
      <c r="F54" s="19"/>
      <c r="G54" s="25">
        <v>4228.09</v>
      </c>
      <c r="H54" s="25">
        <v>27.9</v>
      </c>
      <c r="I54" s="31"/>
      <c r="J54" s="31"/>
      <c r="K54" s="35"/>
    </row>
    <row r="55" spans="2:11" x14ac:dyDescent="0.35">
      <c r="C55" s="57"/>
      <c r="D55" s="54"/>
      <c r="E55" s="6"/>
      <c r="F55" s="19"/>
      <c r="G55" s="24"/>
      <c r="H55" s="24"/>
      <c r="I55" s="31"/>
      <c r="J55" s="31"/>
      <c r="K55" s="35"/>
    </row>
    <row r="56" spans="2:11" x14ac:dyDescent="0.35">
      <c r="C56" s="59" t="s">
        <v>820</v>
      </c>
      <c r="D56" s="54"/>
      <c r="E56" s="6"/>
      <c r="F56" s="19"/>
      <c r="G56" s="24"/>
      <c r="H56" s="24"/>
      <c r="I56" s="31"/>
      <c r="J56" s="31"/>
      <c r="K56" s="35"/>
    </row>
    <row r="57" spans="2:11" x14ac:dyDescent="0.35">
      <c r="B57" s="8" t="s">
        <v>821</v>
      </c>
      <c r="C57" s="60" t="s">
        <v>822</v>
      </c>
      <c r="D57" s="54" t="s">
        <v>823</v>
      </c>
      <c r="E57" s="6" t="s">
        <v>694</v>
      </c>
      <c r="F57" s="19">
        <v>500</v>
      </c>
      <c r="G57" s="24">
        <v>520.16</v>
      </c>
      <c r="H57" s="24">
        <v>3.43</v>
      </c>
      <c r="I57" s="31">
        <v>8.9745000000000008</v>
      </c>
      <c r="J57" s="31"/>
      <c r="K57" s="35"/>
    </row>
    <row r="58" spans="2:11" x14ac:dyDescent="0.35">
      <c r="C58" s="58" t="s">
        <v>194</v>
      </c>
      <c r="D58" s="54"/>
      <c r="E58" s="6"/>
      <c r="F58" s="19"/>
      <c r="G58" s="25">
        <v>520.16</v>
      </c>
      <c r="H58" s="25">
        <v>3.43</v>
      </c>
      <c r="I58" s="31"/>
      <c r="J58" s="31"/>
      <c r="K58" s="35"/>
    </row>
    <row r="59" spans="2:11" x14ac:dyDescent="0.35">
      <c r="C59" s="57"/>
      <c r="D59" s="54"/>
      <c r="E59" s="6"/>
      <c r="F59" s="19"/>
      <c r="G59" s="24"/>
      <c r="H59" s="24"/>
      <c r="I59" s="31"/>
      <c r="J59" s="31"/>
      <c r="K59" s="35"/>
    </row>
    <row r="60" spans="2:11" x14ac:dyDescent="0.35">
      <c r="C60" s="58" t="s">
        <v>7</v>
      </c>
      <c r="D60" s="54"/>
      <c r="E60" s="6"/>
      <c r="F60" s="19"/>
      <c r="G60" s="24" t="s">
        <v>2</v>
      </c>
      <c r="H60" s="24" t="s">
        <v>2</v>
      </c>
      <c r="I60" s="31"/>
      <c r="J60" s="31"/>
      <c r="K60" s="35"/>
    </row>
    <row r="61" spans="2:11" x14ac:dyDescent="0.35">
      <c r="C61" s="57"/>
      <c r="D61" s="54"/>
      <c r="E61" s="6"/>
      <c r="F61" s="19"/>
      <c r="G61" s="24"/>
      <c r="H61" s="24"/>
      <c r="I61" s="31"/>
      <c r="J61" s="31"/>
      <c r="K61" s="35"/>
    </row>
    <row r="62" spans="2:11" x14ac:dyDescent="0.35">
      <c r="C62" s="58" t="s">
        <v>8</v>
      </c>
      <c r="D62" s="54"/>
      <c r="E62" s="6"/>
      <c r="F62" s="19"/>
      <c r="G62" s="24" t="s">
        <v>2</v>
      </c>
      <c r="H62" s="24" t="s">
        <v>2</v>
      </c>
      <c r="I62" s="31"/>
      <c r="J62" s="31"/>
      <c r="K62" s="35"/>
    </row>
    <row r="63" spans="2:11" x14ac:dyDescent="0.35">
      <c r="C63" s="57"/>
      <c r="D63" s="54"/>
      <c r="E63" s="6"/>
      <c r="F63" s="19"/>
      <c r="G63" s="24"/>
      <c r="H63" s="24"/>
      <c r="I63" s="31"/>
      <c r="J63" s="31"/>
      <c r="K63" s="35"/>
    </row>
    <row r="64" spans="2:11" x14ac:dyDescent="0.35">
      <c r="C64" s="59" t="s">
        <v>9</v>
      </c>
      <c r="D64" s="54"/>
      <c r="E64" s="6"/>
      <c r="F64" s="19"/>
      <c r="G64" s="24"/>
      <c r="H64" s="24"/>
      <c r="I64" s="31"/>
      <c r="J64" s="31"/>
      <c r="K64" s="35"/>
    </row>
    <row r="65" spans="2:11" x14ac:dyDescent="0.35">
      <c r="B65" s="8" t="s">
        <v>1284</v>
      </c>
      <c r="C65" s="60" t="s">
        <v>1285</v>
      </c>
      <c r="D65" s="54" t="s">
        <v>1286</v>
      </c>
      <c r="E65" s="6" t="s">
        <v>205</v>
      </c>
      <c r="F65" s="19">
        <v>1000000</v>
      </c>
      <c r="G65" s="24">
        <v>1003.29</v>
      </c>
      <c r="H65" s="24">
        <v>6.62</v>
      </c>
      <c r="I65" s="31">
        <v>7.2430521570000002</v>
      </c>
      <c r="J65" s="31"/>
      <c r="K65" s="35"/>
    </row>
    <row r="66" spans="2:11" x14ac:dyDescent="0.35">
      <c r="B66" s="8" t="s">
        <v>943</v>
      </c>
      <c r="C66" s="60" t="s">
        <v>944</v>
      </c>
      <c r="D66" s="54" t="s">
        <v>945</v>
      </c>
      <c r="E66" s="6" t="s">
        <v>205</v>
      </c>
      <c r="F66" s="19">
        <v>1000000</v>
      </c>
      <c r="G66" s="24">
        <v>944.76</v>
      </c>
      <c r="H66" s="24">
        <v>6.23</v>
      </c>
      <c r="I66" s="31">
        <v>7.4559127749999998</v>
      </c>
      <c r="J66" s="31"/>
      <c r="K66" s="35"/>
    </row>
    <row r="67" spans="2:11" x14ac:dyDescent="0.35">
      <c r="B67" s="8" t="s">
        <v>1287</v>
      </c>
      <c r="C67" s="60" t="s">
        <v>1288</v>
      </c>
      <c r="D67" s="54" t="s">
        <v>1289</v>
      </c>
      <c r="E67" s="6" t="s">
        <v>205</v>
      </c>
      <c r="F67" s="19">
        <v>500000</v>
      </c>
      <c r="G67" s="24">
        <v>477.6</v>
      </c>
      <c r="H67" s="24">
        <v>3.15</v>
      </c>
      <c r="I67" s="31">
        <v>7.291183921</v>
      </c>
      <c r="J67" s="31"/>
      <c r="K67" s="35"/>
    </row>
    <row r="68" spans="2:11" x14ac:dyDescent="0.35">
      <c r="C68" s="58" t="s">
        <v>194</v>
      </c>
      <c r="D68" s="54"/>
      <c r="E68" s="6"/>
      <c r="F68" s="19"/>
      <c r="G68" s="25">
        <v>2425.65</v>
      </c>
      <c r="H68" s="25">
        <v>16</v>
      </c>
      <c r="I68" s="31"/>
      <c r="J68" s="31"/>
      <c r="K68" s="35"/>
    </row>
    <row r="69" spans="2:11" x14ac:dyDescent="0.35">
      <c r="C69" s="57"/>
      <c r="D69" s="54"/>
      <c r="E69" s="6"/>
      <c r="F69" s="19"/>
      <c r="G69" s="24"/>
      <c r="H69" s="24"/>
      <c r="I69" s="31"/>
      <c r="J69" s="31"/>
      <c r="K69" s="35"/>
    </row>
    <row r="70" spans="2:11" x14ac:dyDescent="0.35">
      <c r="C70" s="59" t="s">
        <v>10</v>
      </c>
      <c r="D70" s="54"/>
      <c r="E70" s="6"/>
      <c r="F70" s="19"/>
      <c r="G70" s="24"/>
      <c r="H70" s="24"/>
      <c r="I70" s="31"/>
      <c r="J70" s="31"/>
      <c r="K70" s="35"/>
    </row>
    <row r="71" spans="2:11" x14ac:dyDescent="0.35">
      <c r="B71" s="8" t="s">
        <v>1290</v>
      </c>
      <c r="C71" s="60" t="s">
        <v>1291</v>
      </c>
      <c r="D71" s="54" t="s">
        <v>1292</v>
      </c>
      <c r="E71" s="6" t="s">
        <v>205</v>
      </c>
      <c r="F71" s="19">
        <v>500000</v>
      </c>
      <c r="G71" s="24">
        <v>496.26</v>
      </c>
      <c r="H71" s="24">
        <v>3.27</v>
      </c>
      <c r="I71" s="31">
        <v>7.9943615750000001</v>
      </c>
      <c r="J71" s="31"/>
      <c r="K71" s="35"/>
    </row>
    <row r="72" spans="2:11" x14ac:dyDescent="0.35">
      <c r="B72" s="8" t="s">
        <v>1293</v>
      </c>
      <c r="C72" s="60" t="s">
        <v>1294</v>
      </c>
      <c r="D72" s="54" t="s">
        <v>1295</v>
      </c>
      <c r="E72" s="6" t="s">
        <v>205</v>
      </c>
      <c r="F72" s="19">
        <v>500000</v>
      </c>
      <c r="G72" s="24">
        <v>493.28</v>
      </c>
      <c r="H72" s="24">
        <v>3.25</v>
      </c>
      <c r="I72" s="31">
        <v>7.8561126349999997</v>
      </c>
      <c r="J72" s="31"/>
      <c r="K72" s="35"/>
    </row>
    <row r="73" spans="2:11" x14ac:dyDescent="0.35">
      <c r="B73" s="8" t="s">
        <v>848</v>
      </c>
      <c r="C73" s="60" t="s">
        <v>849</v>
      </c>
      <c r="D73" s="54" t="s">
        <v>850</v>
      </c>
      <c r="E73" s="6" t="s">
        <v>205</v>
      </c>
      <c r="F73" s="19">
        <v>500000</v>
      </c>
      <c r="G73" s="24">
        <v>491.52</v>
      </c>
      <c r="H73" s="24">
        <v>3.24</v>
      </c>
      <c r="I73" s="31">
        <v>8.0508644749999991</v>
      </c>
      <c r="J73" s="31"/>
      <c r="K73" s="35"/>
    </row>
    <row r="74" spans="2:11" x14ac:dyDescent="0.35">
      <c r="B74" s="8" t="s">
        <v>1296</v>
      </c>
      <c r="C74" s="60" t="s">
        <v>1297</v>
      </c>
      <c r="D74" s="54" t="s">
        <v>1298</v>
      </c>
      <c r="E74" s="6" t="s">
        <v>205</v>
      </c>
      <c r="F74" s="19">
        <v>500000</v>
      </c>
      <c r="G74" s="24">
        <v>487.83</v>
      </c>
      <c r="H74" s="24">
        <v>3.22</v>
      </c>
      <c r="I74" s="31">
        <v>8.0979683950000005</v>
      </c>
      <c r="J74" s="31"/>
      <c r="K74" s="35"/>
    </row>
    <row r="75" spans="2:11" x14ac:dyDescent="0.35">
      <c r="B75" s="8" t="s">
        <v>1299</v>
      </c>
      <c r="C75" s="60" t="s">
        <v>1300</v>
      </c>
      <c r="D75" s="54" t="s">
        <v>1301</v>
      </c>
      <c r="E75" s="6" t="s">
        <v>205</v>
      </c>
      <c r="F75" s="19">
        <v>500000</v>
      </c>
      <c r="G75" s="24">
        <v>487.35</v>
      </c>
      <c r="H75" s="24">
        <v>3.21</v>
      </c>
      <c r="I75" s="31">
        <v>7.9943615750000001</v>
      </c>
      <c r="J75" s="31"/>
      <c r="K75" s="35"/>
    </row>
    <row r="76" spans="2:11" x14ac:dyDescent="0.35">
      <c r="B76" s="8" t="s">
        <v>1302</v>
      </c>
      <c r="C76" s="60" t="s">
        <v>1303</v>
      </c>
      <c r="D76" s="54" t="s">
        <v>1304</v>
      </c>
      <c r="E76" s="6" t="s">
        <v>205</v>
      </c>
      <c r="F76" s="19">
        <v>419500</v>
      </c>
      <c r="G76" s="24">
        <v>410.15</v>
      </c>
      <c r="H76" s="24">
        <v>2.7</v>
      </c>
      <c r="I76" s="31">
        <v>8.0227424450000004</v>
      </c>
      <c r="J76" s="31"/>
      <c r="K76" s="35"/>
    </row>
    <row r="77" spans="2:11" x14ac:dyDescent="0.35">
      <c r="C77" s="58" t="s">
        <v>194</v>
      </c>
      <c r="D77" s="54"/>
      <c r="E77" s="6"/>
      <c r="F77" s="19"/>
      <c r="G77" s="25">
        <v>2866.39</v>
      </c>
      <c r="H77" s="25">
        <v>18.89</v>
      </c>
      <c r="I77" s="31"/>
      <c r="J77" s="31"/>
      <c r="K77" s="35"/>
    </row>
    <row r="78" spans="2:11" x14ac:dyDescent="0.35">
      <c r="C78" s="57"/>
      <c r="D78" s="54"/>
      <c r="E78" s="6"/>
      <c r="F78" s="19"/>
      <c r="G78" s="24"/>
      <c r="H78" s="24"/>
      <c r="I78" s="31"/>
      <c r="J78" s="31"/>
      <c r="K78" s="35"/>
    </row>
    <row r="79" spans="2:11" x14ac:dyDescent="0.35">
      <c r="C79" s="58" t="s">
        <v>11</v>
      </c>
      <c r="D79" s="54"/>
      <c r="E79" s="6"/>
      <c r="F79" s="19"/>
      <c r="G79" s="24" t="s">
        <v>2</v>
      </c>
      <c r="H79" s="24" t="s">
        <v>2</v>
      </c>
      <c r="I79" s="31"/>
      <c r="J79" s="31"/>
      <c r="K79" s="35"/>
    </row>
    <row r="80" spans="2:11" x14ac:dyDescent="0.35">
      <c r="C80" s="57"/>
      <c r="D80" s="54"/>
      <c r="E80" s="6"/>
      <c r="F80" s="19"/>
      <c r="G80" s="24"/>
      <c r="H80" s="24"/>
      <c r="I80" s="31"/>
      <c r="J80" s="31"/>
      <c r="K80" s="35"/>
    </row>
    <row r="81" spans="1:11" x14ac:dyDescent="0.35">
      <c r="A81" s="10"/>
      <c r="B81" s="28"/>
      <c r="C81" s="58" t="s">
        <v>13</v>
      </c>
      <c r="D81" s="54"/>
      <c r="E81" s="6"/>
      <c r="F81" s="19"/>
      <c r="G81" s="24"/>
      <c r="H81" s="24"/>
      <c r="I81" s="31"/>
      <c r="J81" s="31"/>
      <c r="K81" s="35"/>
    </row>
    <row r="82" spans="1:11" x14ac:dyDescent="0.35">
      <c r="A82" s="28"/>
      <c r="B82" s="28"/>
      <c r="C82" s="58" t="s">
        <v>14</v>
      </c>
      <c r="D82" s="54"/>
      <c r="E82" s="6"/>
      <c r="F82" s="19"/>
      <c r="G82" s="24" t="s">
        <v>2</v>
      </c>
      <c r="H82" s="24" t="s">
        <v>2</v>
      </c>
      <c r="I82" s="31"/>
      <c r="J82" s="31"/>
      <c r="K82" s="35"/>
    </row>
    <row r="83" spans="1:11" x14ac:dyDescent="0.35">
      <c r="A83" s="28"/>
      <c r="B83" s="28"/>
      <c r="C83" s="58"/>
      <c r="D83" s="54"/>
      <c r="E83" s="6"/>
      <c r="F83" s="19"/>
      <c r="G83" s="24"/>
      <c r="H83" s="24"/>
      <c r="I83" s="31"/>
      <c r="J83" s="31"/>
      <c r="K83" s="35"/>
    </row>
    <row r="84" spans="1:11" x14ac:dyDescent="0.35">
      <c r="C84" s="59" t="s">
        <v>15</v>
      </c>
      <c r="D84" s="54"/>
      <c r="E84" s="6"/>
      <c r="F84" s="19"/>
      <c r="G84" s="24"/>
      <c r="H84" s="24"/>
      <c r="I84" s="31"/>
      <c r="J84" s="31"/>
      <c r="K84" s="35"/>
    </row>
    <row r="85" spans="1:11" x14ac:dyDescent="0.35">
      <c r="B85" s="8" t="s">
        <v>1305</v>
      </c>
      <c r="C85" s="60" t="s">
        <v>1119</v>
      </c>
      <c r="D85" s="54" t="s">
        <v>1306</v>
      </c>
      <c r="E85" s="6" t="s">
        <v>866</v>
      </c>
      <c r="F85" s="19">
        <v>100</v>
      </c>
      <c r="G85" s="24">
        <v>488.19</v>
      </c>
      <c r="H85" s="24">
        <v>3.22</v>
      </c>
      <c r="I85" s="31">
        <v>6.7416999999999998</v>
      </c>
      <c r="J85" s="31"/>
      <c r="K85" s="35" t="s">
        <v>695</v>
      </c>
    </row>
    <row r="86" spans="1:11" x14ac:dyDescent="0.35">
      <c r="C86" s="58" t="s">
        <v>194</v>
      </c>
      <c r="D86" s="54"/>
      <c r="E86" s="6"/>
      <c r="F86" s="19"/>
      <c r="G86" s="25">
        <v>488.19</v>
      </c>
      <c r="H86" s="25">
        <v>3.22</v>
      </c>
      <c r="I86" s="31"/>
      <c r="J86" s="31"/>
      <c r="K86" s="35"/>
    </row>
    <row r="87" spans="1:11" x14ac:dyDescent="0.35">
      <c r="C87" s="57"/>
      <c r="D87" s="54"/>
      <c r="E87" s="6"/>
      <c r="F87" s="19"/>
      <c r="G87" s="24"/>
      <c r="H87" s="24"/>
      <c r="I87" s="31"/>
      <c r="J87" s="31"/>
      <c r="K87" s="35"/>
    </row>
    <row r="88" spans="1:11" x14ac:dyDescent="0.35">
      <c r="C88" s="58" t="s">
        <v>16</v>
      </c>
      <c r="D88" s="54"/>
      <c r="E88" s="6"/>
      <c r="F88" s="19"/>
      <c r="G88" s="24" t="s">
        <v>2</v>
      </c>
      <c r="H88" s="24" t="s">
        <v>2</v>
      </c>
      <c r="I88" s="31"/>
      <c r="J88" s="31"/>
      <c r="K88" s="35"/>
    </row>
    <row r="89" spans="1:11" x14ac:dyDescent="0.35">
      <c r="C89" s="57"/>
      <c r="D89" s="54"/>
      <c r="E89" s="6"/>
      <c r="F89" s="19"/>
      <c r="G89" s="24"/>
      <c r="H89" s="24"/>
      <c r="I89" s="31"/>
      <c r="J89" s="31"/>
      <c r="K89" s="35"/>
    </row>
    <row r="90" spans="1:11" x14ac:dyDescent="0.35">
      <c r="C90" s="59" t="s">
        <v>17</v>
      </c>
      <c r="D90" s="54"/>
      <c r="E90" s="6"/>
      <c r="F90" s="19"/>
      <c r="G90" s="24"/>
      <c r="H90" s="24"/>
      <c r="I90" s="31"/>
      <c r="J90" s="31"/>
      <c r="K90" s="35"/>
    </row>
    <row r="91" spans="1:11" x14ac:dyDescent="0.35">
      <c r="B91" s="8" t="s">
        <v>1307</v>
      </c>
      <c r="C91" s="60" t="s">
        <v>1308</v>
      </c>
      <c r="D91" s="54" t="s">
        <v>1309</v>
      </c>
      <c r="E91" s="6" t="s">
        <v>205</v>
      </c>
      <c r="F91" s="19">
        <v>375000</v>
      </c>
      <c r="G91" s="24">
        <v>370.64</v>
      </c>
      <c r="H91" s="24">
        <v>2.44</v>
      </c>
      <c r="I91" s="31">
        <v>5.6512500000000001</v>
      </c>
      <c r="J91" s="31"/>
      <c r="K91" s="35"/>
    </row>
    <row r="92" spans="1:11" x14ac:dyDescent="0.35">
      <c r="C92" s="58" t="s">
        <v>194</v>
      </c>
      <c r="D92" s="54"/>
      <c r="E92" s="6"/>
      <c r="F92" s="19"/>
      <c r="G92" s="25">
        <v>370.64</v>
      </c>
      <c r="H92" s="25">
        <v>2.44</v>
      </c>
      <c r="I92" s="31"/>
      <c r="J92" s="31"/>
      <c r="K92" s="35"/>
    </row>
    <row r="93" spans="1:11" x14ac:dyDescent="0.35">
      <c r="C93" s="57"/>
      <c r="D93" s="54"/>
      <c r="E93" s="6"/>
      <c r="F93" s="19"/>
      <c r="G93" s="24"/>
      <c r="H93" s="24"/>
      <c r="I93" s="31"/>
      <c r="J93" s="31"/>
      <c r="K93" s="35"/>
    </row>
    <row r="94" spans="1:11" x14ac:dyDescent="0.35">
      <c r="C94" s="58" t="s">
        <v>18</v>
      </c>
      <c r="D94" s="54"/>
      <c r="E94" s="6"/>
      <c r="F94" s="19"/>
      <c r="G94" s="24" t="s">
        <v>2</v>
      </c>
      <c r="H94" s="24" t="s">
        <v>2</v>
      </c>
      <c r="I94" s="31"/>
      <c r="J94" s="31"/>
      <c r="K94" s="35"/>
    </row>
    <row r="95" spans="1:11" x14ac:dyDescent="0.35">
      <c r="C95" s="57"/>
      <c r="D95" s="54"/>
      <c r="E95" s="6"/>
      <c r="F95" s="19"/>
      <c r="G95" s="24"/>
      <c r="H95" s="24"/>
      <c r="I95" s="31"/>
      <c r="J95" s="31"/>
      <c r="K95" s="35"/>
    </row>
    <row r="96" spans="1:11" x14ac:dyDescent="0.35">
      <c r="A96" s="10"/>
      <c r="B96" s="28"/>
      <c r="C96" s="58" t="s">
        <v>19</v>
      </c>
      <c r="D96" s="54"/>
      <c r="E96" s="6"/>
      <c r="F96" s="19"/>
      <c r="G96" s="24"/>
      <c r="H96" s="24"/>
      <c r="I96" s="31"/>
      <c r="J96" s="31"/>
      <c r="K96" s="35"/>
    </row>
    <row r="97" spans="2:11" x14ac:dyDescent="0.35">
      <c r="C97" s="59" t="s">
        <v>887</v>
      </c>
      <c r="D97" s="54"/>
      <c r="E97" s="6"/>
      <c r="F97" s="19"/>
      <c r="G97" s="24"/>
      <c r="H97" s="24"/>
      <c r="I97" s="31"/>
      <c r="J97" s="31"/>
      <c r="K97" s="35"/>
    </row>
    <row r="98" spans="2:11" x14ac:dyDescent="0.35">
      <c r="B98" s="8" t="s">
        <v>955</v>
      </c>
      <c r="C98" s="60" t="s">
        <v>956</v>
      </c>
      <c r="D98" s="54" t="s">
        <v>957</v>
      </c>
      <c r="E98" s="6" t="s">
        <v>890</v>
      </c>
      <c r="F98" s="19">
        <v>25876</v>
      </c>
      <c r="G98" s="24">
        <v>31.31</v>
      </c>
      <c r="H98" s="24">
        <v>0.21</v>
      </c>
      <c r="I98" s="31"/>
      <c r="J98" s="31"/>
      <c r="K98" s="35"/>
    </row>
    <row r="99" spans="2:11" x14ac:dyDescent="0.35">
      <c r="C99" s="58" t="s">
        <v>194</v>
      </c>
      <c r="D99" s="54"/>
      <c r="E99" s="6"/>
      <c r="F99" s="19"/>
      <c r="G99" s="25">
        <v>31.31</v>
      </c>
      <c r="H99" s="25">
        <v>0.21</v>
      </c>
      <c r="I99" s="31"/>
      <c r="J99" s="31"/>
      <c r="K99" s="35"/>
    </row>
    <row r="100" spans="2:11" x14ac:dyDescent="0.35">
      <c r="C100" s="57"/>
      <c r="D100" s="54"/>
      <c r="E100" s="6"/>
      <c r="F100" s="19"/>
      <c r="G100" s="24"/>
      <c r="H100" s="24"/>
      <c r="I100" s="31"/>
      <c r="J100" s="31"/>
      <c r="K100" s="35"/>
    </row>
    <row r="101" spans="2:11" x14ac:dyDescent="0.35">
      <c r="C101" s="58" t="s">
        <v>20</v>
      </c>
      <c r="D101" s="54"/>
      <c r="E101" s="6"/>
      <c r="F101" s="19"/>
      <c r="G101" s="24" t="s">
        <v>2</v>
      </c>
      <c r="H101" s="24" t="s">
        <v>2</v>
      </c>
      <c r="I101" s="31"/>
      <c r="J101" s="31"/>
      <c r="K101" s="35"/>
    </row>
    <row r="102" spans="2:11" x14ac:dyDescent="0.35">
      <c r="C102" s="57"/>
      <c r="D102" s="54"/>
      <c r="E102" s="6"/>
      <c r="F102" s="19"/>
      <c r="G102" s="24"/>
      <c r="H102" s="24"/>
      <c r="I102" s="31"/>
      <c r="J102" s="31"/>
      <c r="K102" s="35"/>
    </row>
    <row r="103" spans="2:11" x14ac:dyDescent="0.35">
      <c r="C103" s="58" t="s">
        <v>21</v>
      </c>
      <c r="D103" s="54"/>
      <c r="E103" s="6"/>
      <c r="F103" s="19"/>
      <c r="G103" s="24" t="s">
        <v>2</v>
      </c>
      <c r="H103" s="24" t="s">
        <v>2</v>
      </c>
      <c r="I103" s="31"/>
      <c r="J103" s="31"/>
      <c r="K103" s="35"/>
    </row>
    <row r="104" spans="2:11" x14ac:dyDescent="0.35">
      <c r="C104" s="57"/>
      <c r="D104" s="54"/>
      <c r="E104" s="6"/>
      <c r="F104" s="19"/>
      <c r="G104" s="24"/>
      <c r="H104" s="24"/>
      <c r="I104" s="31"/>
      <c r="J104" s="31"/>
      <c r="K104" s="35"/>
    </row>
    <row r="105" spans="2:11" x14ac:dyDescent="0.35">
      <c r="C105" s="58" t="s">
        <v>22</v>
      </c>
      <c r="D105" s="54"/>
      <c r="E105" s="6"/>
      <c r="F105" s="19"/>
      <c r="G105" s="24" t="s">
        <v>2</v>
      </c>
      <c r="H105" s="24" t="s">
        <v>2</v>
      </c>
      <c r="I105" s="31"/>
      <c r="J105" s="31"/>
      <c r="K105" s="35"/>
    </row>
    <row r="106" spans="2:11" x14ac:dyDescent="0.35">
      <c r="C106" s="57"/>
      <c r="D106" s="54"/>
      <c r="E106" s="6"/>
      <c r="F106" s="19"/>
      <c r="G106" s="24"/>
      <c r="H106" s="24"/>
      <c r="I106" s="31"/>
      <c r="J106" s="31"/>
      <c r="K106" s="35"/>
    </row>
    <row r="107" spans="2:11" x14ac:dyDescent="0.35">
      <c r="C107" s="58" t="s">
        <v>23</v>
      </c>
      <c r="D107" s="54"/>
      <c r="E107" s="6"/>
      <c r="F107" s="19"/>
      <c r="G107" s="24" t="s">
        <v>2</v>
      </c>
      <c r="H107" s="24" t="s">
        <v>2</v>
      </c>
      <c r="I107" s="31"/>
      <c r="J107" s="31"/>
      <c r="K107" s="35"/>
    </row>
    <row r="108" spans="2:11" x14ac:dyDescent="0.35">
      <c r="C108" s="57"/>
      <c r="D108" s="54"/>
      <c r="E108" s="6"/>
      <c r="F108" s="19"/>
      <c r="G108" s="24"/>
      <c r="H108" s="24"/>
      <c r="I108" s="31"/>
      <c r="J108" s="31"/>
      <c r="K108" s="35"/>
    </row>
    <row r="109" spans="2:11" x14ac:dyDescent="0.35">
      <c r="C109" s="59" t="s">
        <v>24</v>
      </c>
      <c r="D109" s="54"/>
      <c r="E109" s="6"/>
      <c r="F109" s="19"/>
      <c r="G109" s="24"/>
      <c r="H109" s="24"/>
      <c r="I109" s="31"/>
      <c r="J109" s="31"/>
      <c r="K109" s="35"/>
    </row>
    <row r="110" spans="2:11" x14ac:dyDescent="0.35">
      <c r="B110" s="8" t="s">
        <v>206</v>
      </c>
      <c r="C110" s="60" t="s">
        <v>207</v>
      </c>
      <c r="D110" s="54"/>
      <c r="E110" s="6"/>
      <c r="F110" s="19"/>
      <c r="G110" s="24">
        <v>743.64</v>
      </c>
      <c r="H110" s="24">
        <v>4.9000000000000004</v>
      </c>
      <c r="I110" s="31"/>
      <c r="J110" s="31"/>
      <c r="K110" s="35"/>
    </row>
    <row r="111" spans="2:11" x14ac:dyDescent="0.35">
      <c r="C111" s="58" t="s">
        <v>194</v>
      </c>
      <c r="D111" s="54"/>
      <c r="E111" s="6"/>
      <c r="F111" s="19"/>
      <c r="G111" s="25">
        <v>743.64</v>
      </c>
      <c r="H111" s="25">
        <v>4.9000000000000004</v>
      </c>
      <c r="I111" s="31"/>
      <c r="J111" s="31"/>
      <c r="K111" s="35"/>
    </row>
    <row r="112" spans="2:11" x14ac:dyDescent="0.35">
      <c r="C112" s="57"/>
      <c r="D112" s="54"/>
      <c r="E112" s="6"/>
      <c r="F112" s="19"/>
      <c r="G112" s="24"/>
      <c r="H112" s="24"/>
      <c r="I112" s="31"/>
      <c r="J112" s="31"/>
      <c r="K112" s="35"/>
    </row>
    <row r="113" spans="1:54" x14ac:dyDescent="0.35">
      <c r="A113" s="10"/>
      <c r="B113" s="28"/>
      <c r="C113" s="58" t="s">
        <v>25</v>
      </c>
      <c r="D113" s="54"/>
      <c r="E113" s="6"/>
      <c r="F113" s="19"/>
      <c r="G113" s="24"/>
      <c r="H113" s="24"/>
      <c r="I113" s="31"/>
      <c r="J113" s="31"/>
      <c r="K113" s="35"/>
    </row>
    <row r="114" spans="1:54" s="2" customFormat="1" ht="13.5" x14ac:dyDescent="0.35">
      <c r="A114" s="28"/>
      <c r="B114" s="28"/>
      <c r="C114" s="57" t="s">
        <v>4703</v>
      </c>
      <c r="D114" s="54"/>
      <c r="E114" s="6"/>
      <c r="F114" s="19"/>
      <c r="G114" s="24" t="s">
        <v>2</v>
      </c>
      <c r="H114" s="24" t="s">
        <v>2</v>
      </c>
      <c r="I114" s="31"/>
      <c r="J114" s="31"/>
      <c r="K114" s="35"/>
      <c r="L114" s="3"/>
      <c r="AI114" s="3"/>
      <c r="AV114" s="3"/>
      <c r="AX114" s="3"/>
      <c r="BB114" s="3"/>
    </row>
    <row r="115" spans="1:54" x14ac:dyDescent="0.35">
      <c r="B115" s="8"/>
      <c r="C115" s="60" t="s">
        <v>208</v>
      </c>
      <c r="D115" s="54"/>
      <c r="E115" s="6"/>
      <c r="F115" s="19"/>
      <c r="G115" s="24">
        <v>159.47</v>
      </c>
      <c r="H115" s="24">
        <v>1.04</v>
      </c>
      <c r="I115" s="31"/>
      <c r="J115" s="31"/>
      <c r="K115" s="35"/>
    </row>
    <row r="116" spans="1:54" x14ac:dyDescent="0.35">
      <c r="C116" s="58" t="s">
        <v>194</v>
      </c>
      <c r="D116" s="54"/>
      <c r="E116" s="6"/>
      <c r="F116" s="19"/>
      <c r="G116" s="25">
        <v>159.47</v>
      </c>
      <c r="H116" s="25">
        <v>1.04</v>
      </c>
      <c r="I116" s="31"/>
      <c r="J116" s="31"/>
      <c r="K116" s="35"/>
    </row>
    <row r="117" spans="1:54" x14ac:dyDescent="0.35">
      <c r="C117" s="57"/>
      <c r="D117" s="54"/>
      <c r="E117" s="6"/>
      <c r="F117" s="19"/>
      <c r="G117" s="24"/>
      <c r="H117" s="24"/>
      <c r="I117" s="31"/>
      <c r="J117" s="31"/>
      <c r="K117" s="35"/>
    </row>
    <row r="118" spans="1:54" x14ac:dyDescent="0.35">
      <c r="C118" s="61" t="s">
        <v>209</v>
      </c>
      <c r="D118" s="55"/>
      <c r="E118" s="5"/>
      <c r="F118" s="20"/>
      <c r="G118" s="26">
        <v>15163.28</v>
      </c>
      <c r="H118" s="26">
        <v>100</v>
      </c>
      <c r="I118" s="32"/>
      <c r="J118" s="32"/>
      <c r="K118" s="36"/>
    </row>
    <row r="120" spans="1:54" ht="15" x14ac:dyDescent="0.4">
      <c r="C120" s="50" t="s">
        <v>4380</v>
      </c>
      <c r="D120" s="50"/>
      <c r="E120" s="50"/>
      <c r="F120" s="50"/>
      <c r="G120" s="64"/>
      <c r="H120" s="64"/>
      <c r="I120" s="64"/>
      <c r="J120" s="50"/>
    </row>
    <row r="121" spans="1:54" ht="27" x14ac:dyDescent="0.35">
      <c r="C121" s="43" t="s">
        <v>4375</v>
      </c>
      <c r="D121" s="43" t="s">
        <v>4376</v>
      </c>
      <c r="E121" s="43" t="s">
        <v>4756</v>
      </c>
      <c r="F121" s="43" t="s">
        <v>4377</v>
      </c>
      <c r="G121" s="65" t="s">
        <v>34</v>
      </c>
      <c r="H121" s="66" t="s">
        <v>4757</v>
      </c>
      <c r="I121" s="65" t="s">
        <v>36</v>
      </c>
      <c r="J121" s="43" t="s">
        <v>39</v>
      </c>
    </row>
    <row r="122" spans="1:54" x14ac:dyDescent="0.35">
      <c r="C122" s="43" t="s">
        <v>4758</v>
      </c>
      <c r="D122" s="43"/>
      <c r="E122" s="43"/>
      <c r="F122" s="43"/>
      <c r="G122" s="65"/>
      <c r="H122" s="66"/>
      <c r="I122" s="65"/>
      <c r="J122" s="43"/>
    </row>
    <row r="123" spans="1:54" x14ac:dyDescent="0.35">
      <c r="C123" s="46" t="s">
        <v>4762</v>
      </c>
      <c r="D123" s="67"/>
      <c r="E123" s="67"/>
      <c r="F123" s="67"/>
      <c r="G123" s="68"/>
      <c r="H123" s="69">
        <v>500</v>
      </c>
      <c r="I123" s="70">
        <f>H123/$G$118*100</f>
        <v>3.2974396040962111</v>
      </c>
      <c r="J123" s="43"/>
    </row>
    <row r="124" spans="1:54" x14ac:dyDescent="0.35">
      <c r="C124" s="48" t="s">
        <v>4379</v>
      </c>
      <c r="D124" s="48"/>
      <c r="E124" s="48"/>
      <c r="F124" s="48"/>
      <c r="G124" s="71"/>
      <c r="H124" s="71">
        <f>SUM(H123:H123)</f>
        <v>500</v>
      </c>
      <c r="I124" s="71">
        <f>SUM(I123:I123)</f>
        <v>3.2974396040962111</v>
      </c>
      <c r="J124" s="48"/>
    </row>
    <row r="126" spans="1:54" x14ac:dyDescent="0.35">
      <c r="C126" s="1" t="s">
        <v>210</v>
      </c>
    </row>
    <row r="127" spans="1:54" x14ac:dyDescent="0.35">
      <c r="C127" s="37" t="s">
        <v>211</v>
      </c>
      <c r="D127" s="37"/>
      <c r="E127" s="37"/>
      <c r="F127" s="37"/>
      <c r="G127" s="37"/>
      <c r="H127" s="37"/>
      <c r="I127" s="37"/>
      <c r="J127" s="37"/>
      <c r="K127" s="37"/>
    </row>
    <row r="128" spans="1:54" x14ac:dyDescent="0.35">
      <c r="C128" s="2" t="s">
        <v>212</v>
      </c>
    </row>
    <row r="129" spans="1:256" x14ac:dyDescent="0.35">
      <c r="C129" s="2" t="s">
        <v>213</v>
      </c>
    </row>
    <row r="130" spans="1:256" ht="30" customHeight="1" x14ac:dyDescent="0.35">
      <c r="C130" s="218" t="s">
        <v>214</v>
      </c>
      <c r="D130" s="219"/>
      <c r="E130" s="219"/>
      <c r="F130" s="219"/>
      <c r="G130" s="219"/>
      <c r="H130" s="219"/>
      <c r="I130" s="219"/>
      <c r="J130" s="219"/>
      <c r="K130" s="219"/>
    </row>
    <row r="131" spans="1:256" x14ac:dyDescent="0.35">
      <c r="C131" s="2" t="s">
        <v>215</v>
      </c>
    </row>
    <row r="132" spans="1:256" ht="45" customHeight="1" x14ac:dyDescent="0.35">
      <c r="C132" s="222" t="s">
        <v>4808</v>
      </c>
      <c r="D132" s="222"/>
      <c r="E132" s="222"/>
      <c r="F132" s="222"/>
      <c r="G132" s="222"/>
      <c r="H132" s="222"/>
      <c r="I132" s="222"/>
      <c r="J132" s="222"/>
      <c r="K132" s="222"/>
    </row>
    <row r="134" spans="1:256" x14ac:dyDescent="0.35">
      <c r="C134" s="2" t="s">
        <v>4813</v>
      </c>
      <c r="E134" s="2" t="s">
        <v>2</v>
      </c>
    </row>
    <row r="136" spans="1:256" x14ac:dyDescent="0.35">
      <c r="C136" s="2" t="s">
        <v>4814</v>
      </c>
      <c r="E136" s="93" t="s">
        <v>4923</v>
      </c>
      <c r="F136" s="94">
        <v>0</v>
      </c>
    </row>
    <row r="138" spans="1:256" x14ac:dyDescent="0.35">
      <c r="C138" s="2" t="s">
        <v>4918</v>
      </c>
    </row>
    <row r="140" spans="1:256" x14ac:dyDescent="0.35">
      <c r="C140" s="2" t="s">
        <v>4919</v>
      </c>
    </row>
    <row r="141" spans="1:256" s="79" customFormat="1" ht="35.25" customHeight="1" x14ac:dyDescent="0.35">
      <c r="A141" s="75"/>
      <c r="B141" s="75"/>
      <c r="C141" s="80" t="s">
        <v>4820</v>
      </c>
      <c r="D141" s="84" t="s">
        <v>4821</v>
      </c>
      <c r="E141" s="84" t="s">
        <v>4822</v>
      </c>
      <c r="F141" s="76"/>
      <c r="G141" s="77"/>
      <c r="H141" s="77"/>
      <c r="I141" s="77"/>
      <c r="J141" s="77"/>
      <c r="K141" s="78"/>
      <c r="L141" s="78"/>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8"/>
      <c r="AJ141" s="75"/>
      <c r="AK141" s="75"/>
      <c r="AL141" s="75"/>
      <c r="AM141" s="75"/>
      <c r="AN141" s="75"/>
      <c r="AO141" s="75"/>
      <c r="AP141" s="75"/>
      <c r="AQ141" s="75"/>
      <c r="AR141" s="75"/>
      <c r="AS141" s="75"/>
      <c r="AT141" s="75"/>
      <c r="AU141" s="75"/>
      <c r="AV141" s="78"/>
      <c r="AW141" s="75"/>
      <c r="AX141" s="78"/>
      <c r="AY141" s="75"/>
      <c r="AZ141" s="75"/>
      <c r="BA141" s="75"/>
      <c r="BB141" s="78"/>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c r="CA141" s="75"/>
      <c r="CB141" s="75"/>
      <c r="CC141" s="75"/>
      <c r="CD141" s="75"/>
      <c r="CE141" s="75"/>
      <c r="CF141" s="75"/>
      <c r="CG141" s="75"/>
      <c r="CH141" s="75"/>
      <c r="CI141" s="75"/>
      <c r="CJ141" s="75"/>
      <c r="CK141" s="75"/>
      <c r="CL141" s="75"/>
      <c r="CM141" s="75"/>
      <c r="CN141" s="75"/>
      <c r="CO141" s="75"/>
      <c r="CP141" s="75"/>
      <c r="CQ141" s="75"/>
      <c r="CR141" s="75"/>
      <c r="CS141" s="75"/>
      <c r="CT141" s="75"/>
      <c r="CU141" s="75"/>
      <c r="CV141" s="75"/>
      <c r="CW141" s="75"/>
      <c r="CX141" s="75"/>
      <c r="CY141" s="75"/>
      <c r="CZ141" s="75"/>
      <c r="DA141" s="75"/>
      <c r="DB141" s="75"/>
      <c r="DC141" s="75"/>
      <c r="DD141" s="75"/>
      <c r="DE141" s="75"/>
      <c r="DF141" s="75"/>
      <c r="DG141" s="75"/>
      <c r="DH141" s="75"/>
      <c r="DI141" s="75"/>
      <c r="DJ141" s="75"/>
      <c r="DK141" s="75"/>
      <c r="DL141" s="75"/>
      <c r="DM141" s="75"/>
      <c r="DN141" s="75"/>
      <c r="DO141" s="75"/>
      <c r="DP141" s="75"/>
      <c r="DQ141" s="75"/>
      <c r="DR141" s="75"/>
      <c r="DS141" s="75"/>
      <c r="DT141" s="75"/>
      <c r="DU141" s="75"/>
      <c r="DV141" s="75"/>
      <c r="DW141" s="75"/>
      <c r="DX141" s="75"/>
      <c r="DY141" s="75"/>
      <c r="DZ141" s="75"/>
      <c r="EA141" s="75"/>
      <c r="EB141" s="75"/>
      <c r="EC141" s="75"/>
      <c r="ED141" s="75"/>
      <c r="EE141" s="75"/>
      <c r="EF141" s="75"/>
      <c r="EG141" s="75"/>
      <c r="EH141" s="75"/>
      <c r="EI141" s="75"/>
      <c r="EJ141" s="75"/>
      <c r="EK141" s="75"/>
      <c r="EL141" s="75"/>
      <c r="EM141" s="75"/>
      <c r="EN141" s="75"/>
      <c r="EO141" s="75"/>
      <c r="EP141" s="75"/>
      <c r="EQ141" s="75"/>
      <c r="ER141" s="75"/>
      <c r="ES141" s="75"/>
      <c r="ET141" s="75"/>
      <c r="EU141" s="75"/>
      <c r="EV141" s="75"/>
      <c r="EW141" s="75"/>
      <c r="EX141" s="75"/>
      <c r="EY141" s="75"/>
      <c r="EZ141" s="75"/>
      <c r="FA141" s="75"/>
      <c r="FB141" s="75"/>
      <c r="FC141" s="75"/>
      <c r="FD141" s="75"/>
      <c r="FE141" s="75"/>
      <c r="FF141" s="75"/>
      <c r="FG141" s="75"/>
      <c r="FH141" s="75"/>
      <c r="FI141" s="75"/>
      <c r="FJ141" s="75"/>
      <c r="FK141" s="75"/>
      <c r="FL141" s="75"/>
      <c r="FM141" s="75"/>
      <c r="FN141" s="75"/>
      <c r="FO141" s="75"/>
      <c r="FP141" s="75"/>
      <c r="FQ141" s="75"/>
      <c r="FR141" s="75"/>
      <c r="FS141" s="75"/>
      <c r="FT141" s="75"/>
      <c r="FU141" s="75"/>
      <c r="FV141" s="75"/>
      <c r="FW141" s="75"/>
      <c r="FX141" s="75"/>
      <c r="FY141" s="75"/>
      <c r="FZ141" s="75"/>
      <c r="GA141" s="75"/>
      <c r="GB141" s="75"/>
      <c r="GC141" s="75"/>
      <c r="GD141" s="75"/>
      <c r="GE141" s="75"/>
      <c r="GF141" s="75"/>
      <c r="GG141" s="75"/>
      <c r="GH141" s="75"/>
      <c r="GI141" s="75"/>
      <c r="GJ141" s="75"/>
      <c r="GK141" s="75"/>
      <c r="GL141" s="75"/>
      <c r="GM141" s="75"/>
      <c r="GN141" s="75"/>
      <c r="GO141" s="75"/>
      <c r="GP141" s="75"/>
      <c r="GQ141" s="75"/>
      <c r="GR141" s="75"/>
      <c r="GS141" s="75"/>
      <c r="GT141" s="75"/>
      <c r="GU141" s="75"/>
      <c r="GV141" s="75"/>
      <c r="GW141" s="75"/>
      <c r="GX141" s="75"/>
      <c r="GY141" s="75"/>
      <c r="GZ141" s="75"/>
      <c r="HA141" s="75"/>
      <c r="HB141" s="75"/>
      <c r="HC141" s="75"/>
      <c r="HD141" s="75"/>
      <c r="HE141" s="75"/>
      <c r="HF141" s="75"/>
      <c r="HG141" s="75"/>
      <c r="HH141" s="75"/>
      <c r="HI141" s="75"/>
      <c r="HJ141" s="75"/>
      <c r="HK141" s="75"/>
      <c r="HL141" s="75"/>
      <c r="HM141" s="75"/>
      <c r="HN141" s="75"/>
      <c r="HO141" s="75"/>
      <c r="HP141" s="75"/>
      <c r="HQ141" s="75"/>
      <c r="HR141" s="75"/>
      <c r="HS141" s="75"/>
      <c r="HT141" s="75"/>
      <c r="HU141" s="75"/>
      <c r="HV141" s="75"/>
      <c r="HW141" s="75"/>
      <c r="HX141" s="75"/>
      <c r="HY141" s="75"/>
      <c r="HZ141" s="75"/>
      <c r="IA141" s="75"/>
      <c r="IB141" s="75"/>
      <c r="IC141" s="75"/>
      <c r="ID141" s="75"/>
      <c r="IE141" s="75"/>
      <c r="IF141" s="75"/>
      <c r="IG141" s="75"/>
      <c r="IH141" s="75"/>
      <c r="II141" s="75"/>
      <c r="IJ141" s="75"/>
      <c r="IK141" s="75"/>
      <c r="IL141" s="75"/>
      <c r="IM141" s="75"/>
      <c r="IN141" s="75"/>
      <c r="IO141" s="75"/>
      <c r="IP141" s="75"/>
      <c r="IQ141" s="75"/>
      <c r="IR141" s="75"/>
      <c r="IS141" s="75"/>
      <c r="IT141" s="75"/>
      <c r="IU141" s="75"/>
      <c r="IV141" s="75"/>
    </row>
    <row r="142" spans="1:256" s="79" customFormat="1" x14ac:dyDescent="0.35">
      <c r="A142" s="75"/>
      <c r="B142" s="75"/>
      <c r="C142" s="82" t="s">
        <v>4824</v>
      </c>
      <c r="D142" s="85">
        <v>119.6155</v>
      </c>
      <c r="E142" s="85">
        <v>120.2195</v>
      </c>
      <c r="F142" s="76"/>
      <c r="G142" s="77"/>
      <c r="H142" s="77"/>
      <c r="I142" s="77"/>
      <c r="J142" s="77"/>
      <c r="K142" s="78"/>
      <c r="L142" s="78"/>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8"/>
      <c r="AJ142" s="75"/>
      <c r="AK142" s="75"/>
      <c r="AL142" s="75"/>
      <c r="AM142" s="75"/>
      <c r="AN142" s="75"/>
      <c r="AO142" s="75"/>
      <c r="AP142" s="75"/>
      <c r="AQ142" s="75"/>
      <c r="AR142" s="75"/>
      <c r="AS142" s="75"/>
      <c r="AT142" s="75"/>
      <c r="AU142" s="75"/>
      <c r="AV142" s="78"/>
      <c r="AW142" s="75"/>
      <c r="AX142" s="78"/>
      <c r="AY142" s="75"/>
      <c r="AZ142" s="75"/>
      <c r="BA142" s="75"/>
      <c r="BB142" s="78"/>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c r="CA142" s="75"/>
      <c r="CB142" s="75"/>
      <c r="CC142" s="75"/>
      <c r="CD142" s="75"/>
      <c r="CE142" s="75"/>
      <c r="CF142" s="75"/>
      <c r="CG142" s="75"/>
      <c r="CH142" s="75"/>
      <c r="CI142" s="75"/>
      <c r="CJ142" s="75"/>
      <c r="CK142" s="75"/>
      <c r="CL142" s="75"/>
      <c r="CM142" s="75"/>
      <c r="CN142" s="75"/>
      <c r="CO142" s="75"/>
      <c r="CP142" s="75"/>
      <c r="CQ142" s="75"/>
      <c r="CR142" s="75"/>
      <c r="CS142" s="75"/>
      <c r="CT142" s="75"/>
      <c r="CU142" s="75"/>
      <c r="CV142" s="75"/>
      <c r="CW142" s="75"/>
      <c r="CX142" s="75"/>
      <c r="CY142" s="75"/>
      <c r="CZ142" s="75"/>
      <c r="DA142" s="75"/>
      <c r="DB142" s="75"/>
      <c r="DC142" s="75"/>
      <c r="DD142" s="75"/>
      <c r="DE142" s="75"/>
      <c r="DF142" s="75"/>
      <c r="DG142" s="75"/>
      <c r="DH142" s="75"/>
      <c r="DI142" s="75"/>
      <c r="DJ142" s="75"/>
      <c r="DK142" s="75"/>
      <c r="DL142" s="75"/>
      <c r="DM142" s="75"/>
      <c r="DN142" s="75"/>
      <c r="DO142" s="75"/>
      <c r="DP142" s="75"/>
      <c r="DQ142" s="75"/>
      <c r="DR142" s="75"/>
      <c r="DS142" s="75"/>
      <c r="DT142" s="75"/>
      <c r="DU142" s="75"/>
      <c r="DV142" s="75"/>
      <c r="DW142" s="75"/>
      <c r="DX142" s="75"/>
      <c r="DY142" s="75"/>
      <c r="DZ142" s="75"/>
      <c r="EA142" s="75"/>
      <c r="EB142" s="75"/>
      <c r="EC142" s="75"/>
      <c r="ED142" s="75"/>
      <c r="EE142" s="75"/>
      <c r="EF142" s="75"/>
      <c r="EG142" s="75"/>
      <c r="EH142" s="75"/>
      <c r="EI142" s="75"/>
      <c r="EJ142" s="75"/>
      <c r="EK142" s="75"/>
      <c r="EL142" s="75"/>
      <c r="EM142" s="75"/>
      <c r="EN142" s="75"/>
      <c r="EO142" s="75"/>
      <c r="EP142" s="75"/>
      <c r="EQ142" s="75"/>
      <c r="ER142" s="75"/>
      <c r="ES142" s="75"/>
      <c r="ET142" s="75"/>
      <c r="EU142" s="75"/>
      <c r="EV142" s="75"/>
      <c r="EW142" s="75"/>
      <c r="EX142" s="75"/>
      <c r="EY142" s="75"/>
      <c r="EZ142" s="75"/>
      <c r="FA142" s="75"/>
      <c r="FB142" s="75"/>
      <c r="FC142" s="75"/>
      <c r="FD142" s="75"/>
      <c r="FE142" s="75"/>
      <c r="FF142" s="75"/>
      <c r="FG142" s="75"/>
      <c r="FH142" s="75"/>
      <c r="FI142" s="75"/>
      <c r="FJ142" s="75"/>
      <c r="FK142" s="75"/>
      <c r="FL142" s="75"/>
      <c r="FM142" s="75"/>
      <c r="FN142" s="75"/>
      <c r="FO142" s="75"/>
      <c r="FP142" s="75"/>
      <c r="FQ142" s="75"/>
      <c r="FR142" s="75"/>
      <c r="FS142" s="75"/>
      <c r="FT142" s="75"/>
      <c r="FU142" s="75"/>
      <c r="FV142" s="75"/>
      <c r="FW142" s="75"/>
      <c r="FX142" s="75"/>
      <c r="FY142" s="75"/>
      <c r="FZ142" s="75"/>
      <c r="GA142" s="75"/>
      <c r="GB142" s="75"/>
      <c r="GC142" s="75"/>
      <c r="GD142" s="75"/>
      <c r="GE142" s="75"/>
      <c r="GF142" s="75"/>
      <c r="GG142" s="75"/>
      <c r="GH142" s="75"/>
      <c r="GI142" s="75"/>
      <c r="GJ142" s="75"/>
      <c r="GK142" s="75"/>
      <c r="GL142" s="75"/>
      <c r="GM142" s="75"/>
      <c r="GN142" s="75"/>
      <c r="GO142" s="75"/>
      <c r="GP142" s="75"/>
      <c r="GQ142" s="75"/>
      <c r="GR142" s="75"/>
      <c r="GS142" s="75"/>
      <c r="GT142" s="75"/>
      <c r="GU142" s="75"/>
      <c r="GV142" s="75"/>
      <c r="GW142" s="75"/>
      <c r="GX142" s="75"/>
      <c r="GY142" s="75"/>
      <c r="GZ142" s="75"/>
      <c r="HA142" s="75"/>
      <c r="HB142" s="75"/>
      <c r="HC142" s="75"/>
      <c r="HD142" s="75"/>
      <c r="HE142" s="75"/>
      <c r="HF142" s="75"/>
      <c r="HG142" s="75"/>
      <c r="HH142" s="75"/>
      <c r="HI142" s="75"/>
      <c r="HJ142" s="75"/>
      <c r="HK142" s="75"/>
      <c r="HL142" s="75"/>
      <c r="HM142" s="75"/>
      <c r="HN142" s="75"/>
      <c r="HO142" s="75"/>
      <c r="HP142" s="75"/>
      <c r="HQ142" s="75"/>
      <c r="HR142" s="75"/>
      <c r="HS142" s="75"/>
      <c r="HT142" s="75"/>
      <c r="HU142" s="75"/>
      <c r="HV142" s="75"/>
      <c r="HW142" s="75"/>
      <c r="HX142" s="75"/>
      <c r="HY142" s="75"/>
      <c r="HZ142" s="75"/>
      <c r="IA142" s="75"/>
      <c r="IB142" s="75"/>
      <c r="IC142" s="75"/>
      <c r="ID142" s="75"/>
      <c r="IE142" s="75"/>
      <c r="IF142" s="75"/>
      <c r="IG142" s="75"/>
      <c r="IH142" s="75"/>
      <c r="II142" s="75"/>
      <c r="IJ142" s="75"/>
      <c r="IK142" s="75"/>
      <c r="IL142" s="75"/>
      <c r="IM142" s="75"/>
      <c r="IN142" s="75"/>
      <c r="IO142" s="75"/>
      <c r="IP142" s="75"/>
      <c r="IQ142" s="75"/>
      <c r="IR142" s="75"/>
      <c r="IS142" s="75"/>
      <c r="IT142" s="75"/>
      <c r="IU142" s="75"/>
      <c r="IV142" s="75"/>
    </row>
    <row r="143" spans="1:256" s="79" customFormat="1" x14ac:dyDescent="0.35">
      <c r="A143" s="75"/>
      <c r="B143" s="75"/>
      <c r="C143" s="81" t="s">
        <v>4826</v>
      </c>
      <c r="D143" s="86">
        <v>130.92949999999999</v>
      </c>
      <c r="E143" s="86">
        <v>131.63140000000001</v>
      </c>
      <c r="F143" s="76"/>
      <c r="G143" s="77"/>
      <c r="H143" s="77"/>
      <c r="I143" s="77"/>
      <c r="J143" s="77"/>
      <c r="K143" s="78"/>
      <c r="L143" s="78"/>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8"/>
      <c r="AJ143" s="75"/>
      <c r="AK143" s="75"/>
      <c r="AL143" s="75"/>
      <c r="AM143" s="75"/>
      <c r="AN143" s="75"/>
      <c r="AO143" s="75"/>
      <c r="AP143" s="75"/>
      <c r="AQ143" s="75"/>
      <c r="AR143" s="75"/>
      <c r="AS143" s="75"/>
      <c r="AT143" s="75"/>
      <c r="AU143" s="75"/>
      <c r="AV143" s="78"/>
      <c r="AW143" s="75"/>
      <c r="AX143" s="78"/>
      <c r="AY143" s="75"/>
      <c r="AZ143" s="75"/>
      <c r="BA143" s="75"/>
      <c r="BB143" s="78"/>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c r="CA143" s="75"/>
      <c r="CB143" s="75"/>
      <c r="CC143" s="75"/>
      <c r="CD143" s="75"/>
      <c r="CE143" s="75"/>
      <c r="CF143" s="75"/>
      <c r="CG143" s="75"/>
      <c r="CH143" s="75"/>
      <c r="CI143" s="75"/>
      <c r="CJ143" s="75"/>
      <c r="CK143" s="75"/>
      <c r="CL143" s="75"/>
      <c r="CM143" s="75"/>
      <c r="CN143" s="75"/>
      <c r="CO143" s="75"/>
      <c r="CP143" s="75"/>
      <c r="CQ143" s="75"/>
      <c r="CR143" s="75"/>
      <c r="CS143" s="75"/>
      <c r="CT143" s="75"/>
      <c r="CU143" s="75"/>
      <c r="CV143" s="75"/>
      <c r="CW143" s="75"/>
      <c r="CX143" s="75"/>
      <c r="CY143" s="75"/>
      <c r="CZ143" s="75"/>
      <c r="DA143" s="75"/>
      <c r="DB143" s="75"/>
      <c r="DC143" s="75"/>
      <c r="DD143" s="75"/>
      <c r="DE143" s="75"/>
      <c r="DF143" s="75"/>
      <c r="DG143" s="75"/>
      <c r="DH143" s="75"/>
      <c r="DI143" s="75"/>
      <c r="DJ143" s="75"/>
      <c r="DK143" s="75"/>
      <c r="DL143" s="75"/>
      <c r="DM143" s="75"/>
      <c r="DN143" s="75"/>
      <c r="DO143" s="75"/>
      <c r="DP143" s="75"/>
      <c r="DQ143" s="75"/>
      <c r="DR143" s="75"/>
      <c r="DS143" s="75"/>
      <c r="DT143" s="75"/>
      <c r="DU143" s="75"/>
      <c r="DV143" s="75"/>
      <c r="DW143" s="75"/>
      <c r="DX143" s="75"/>
      <c r="DY143" s="75"/>
      <c r="DZ143" s="75"/>
      <c r="EA143" s="75"/>
      <c r="EB143" s="75"/>
      <c r="EC143" s="75"/>
      <c r="ED143" s="75"/>
      <c r="EE143" s="75"/>
      <c r="EF143" s="75"/>
      <c r="EG143" s="75"/>
      <c r="EH143" s="75"/>
      <c r="EI143" s="75"/>
      <c r="EJ143" s="75"/>
      <c r="EK143" s="75"/>
      <c r="EL143" s="75"/>
      <c r="EM143" s="75"/>
      <c r="EN143" s="75"/>
      <c r="EO143" s="75"/>
      <c r="EP143" s="75"/>
      <c r="EQ143" s="75"/>
      <c r="ER143" s="75"/>
      <c r="ES143" s="75"/>
      <c r="ET143" s="75"/>
      <c r="EU143" s="75"/>
      <c r="EV143" s="75"/>
      <c r="EW143" s="75"/>
      <c r="EX143" s="75"/>
      <c r="EY143" s="75"/>
      <c r="EZ143" s="75"/>
      <c r="FA143" s="75"/>
      <c r="FB143" s="75"/>
      <c r="FC143" s="75"/>
      <c r="FD143" s="75"/>
      <c r="FE143" s="75"/>
      <c r="FF143" s="75"/>
      <c r="FG143" s="75"/>
      <c r="FH143" s="75"/>
      <c r="FI143" s="75"/>
      <c r="FJ143" s="75"/>
      <c r="FK143" s="75"/>
      <c r="FL143" s="75"/>
      <c r="FM143" s="75"/>
      <c r="FN143" s="75"/>
      <c r="FO143" s="75"/>
      <c r="FP143" s="75"/>
      <c r="FQ143" s="75"/>
      <c r="FR143" s="75"/>
      <c r="FS143" s="75"/>
      <c r="FT143" s="75"/>
      <c r="FU143" s="75"/>
      <c r="FV143" s="75"/>
      <c r="FW143" s="75"/>
      <c r="FX143" s="75"/>
      <c r="FY143" s="75"/>
      <c r="FZ143" s="75"/>
      <c r="GA143" s="75"/>
      <c r="GB143" s="75"/>
      <c r="GC143" s="75"/>
      <c r="GD143" s="75"/>
      <c r="GE143" s="75"/>
      <c r="GF143" s="75"/>
      <c r="GG143" s="75"/>
      <c r="GH143" s="75"/>
      <c r="GI143" s="75"/>
      <c r="GJ143" s="75"/>
      <c r="GK143" s="75"/>
      <c r="GL143" s="75"/>
      <c r="GM143" s="75"/>
      <c r="GN143" s="75"/>
      <c r="GO143" s="75"/>
      <c r="GP143" s="75"/>
      <c r="GQ143" s="75"/>
      <c r="GR143" s="75"/>
      <c r="GS143" s="75"/>
      <c r="GT143" s="75"/>
      <c r="GU143" s="75"/>
      <c r="GV143" s="75"/>
      <c r="GW143" s="75"/>
      <c r="GX143" s="75"/>
      <c r="GY143" s="75"/>
      <c r="GZ143" s="75"/>
      <c r="HA143" s="75"/>
      <c r="HB143" s="75"/>
      <c r="HC143" s="75"/>
      <c r="HD143" s="75"/>
      <c r="HE143" s="75"/>
      <c r="HF143" s="75"/>
      <c r="HG143" s="75"/>
      <c r="HH143" s="75"/>
      <c r="HI143" s="75"/>
      <c r="HJ143" s="75"/>
      <c r="HK143" s="75"/>
      <c r="HL143" s="75"/>
      <c r="HM143" s="75"/>
      <c r="HN143" s="75"/>
      <c r="HO143" s="75"/>
      <c r="HP143" s="75"/>
      <c r="HQ143" s="75"/>
      <c r="HR143" s="75"/>
      <c r="HS143" s="75"/>
      <c r="HT143" s="75"/>
      <c r="HU143" s="75"/>
      <c r="HV143" s="75"/>
      <c r="HW143" s="75"/>
      <c r="HX143" s="75"/>
      <c r="HY143" s="75"/>
      <c r="HZ143" s="75"/>
      <c r="IA143" s="75"/>
      <c r="IB143" s="75"/>
      <c r="IC143" s="75"/>
      <c r="ID143" s="75"/>
      <c r="IE143" s="75"/>
      <c r="IF143" s="75"/>
      <c r="IG143" s="75"/>
      <c r="IH143" s="75"/>
      <c r="II143" s="75"/>
      <c r="IJ143" s="75"/>
      <c r="IK143" s="75"/>
      <c r="IL143" s="75"/>
      <c r="IM143" s="75"/>
      <c r="IN143" s="75"/>
      <c r="IO143" s="75"/>
      <c r="IP143" s="75"/>
      <c r="IQ143" s="75"/>
      <c r="IR143" s="75"/>
      <c r="IS143" s="75"/>
      <c r="IT143" s="75"/>
      <c r="IU143" s="75"/>
      <c r="IV143" s="75"/>
    </row>
    <row r="145" spans="3:8" x14ac:dyDescent="0.35">
      <c r="C145" s="2" t="s">
        <v>4920</v>
      </c>
      <c r="E145" s="2" t="s">
        <v>2</v>
      </c>
    </row>
    <row r="147" spans="3:8" x14ac:dyDescent="0.35">
      <c r="C147" s="2" t="s">
        <v>4921</v>
      </c>
      <c r="E147" s="2" t="s">
        <v>2</v>
      </c>
    </row>
    <row r="149" spans="3:8" x14ac:dyDescent="0.35">
      <c r="C149" s="2" t="s">
        <v>4815</v>
      </c>
    </row>
    <row r="151" spans="3:8" s="112" customFormat="1" ht="13.5" x14ac:dyDescent="0.35">
      <c r="C151" s="113" t="s">
        <v>4982</v>
      </c>
      <c r="D151" s="113"/>
      <c r="E151" s="113"/>
      <c r="F151" s="114"/>
      <c r="G151" s="114"/>
      <c r="H151" s="115"/>
    </row>
    <row r="152" spans="3:8" s="112" customFormat="1" ht="40.5" x14ac:dyDescent="0.3">
      <c r="C152" s="100" t="s">
        <v>4983</v>
      </c>
      <c r="D152" s="100" t="s">
        <v>4984</v>
      </c>
      <c r="E152" s="100" t="s">
        <v>4376</v>
      </c>
      <c r="F152" s="100" t="s">
        <v>4985</v>
      </c>
      <c r="G152" s="100" t="s">
        <v>4986</v>
      </c>
      <c r="H152" s="135" t="s">
        <v>4987</v>
      </c>
    </row>
    <row r="153" spans="3:8" s="112" customFormat="1" ht="13.5" x14ac:dyDescent="0.3">
      <c r="C153" s="108" t="s">
        <v>4988</v>
      </c>
      <c r="D153" s="100"/>
      <c r="E153" s="100"/>
      <c r="F153" s="100"/>
      <c r="G153" s="100"/>
      <c r="H153" s="135"/>
    </row>
    <row r="154" spans="3:8" s="112" customFormat="1" ht="13.5" x14ac:dyDescent="0.35">
      <c r="C154" s="116"/>
      <c r="D154" s="116"/>
      <c r="E154" s="116"/>
      <c r="F154" s="116"/>
      <c r="G154" s="116"/>
      <c r="H154" s="115"/>
    </row>
    <row r="155" spans="3:8" s="112" customFormat="1" ht="13.5" x14ac:dyDescent="0.35">
      <c r="C155" s="114" t="s">
        <v>4989</v>
      </c>
      <c r="D155" s="114"/>
      <c r="E155" s="114"/>
      <c r="F155" s="114"/>
      <c r="G155" s="114"/>
      <c r="H155" s="115"/>
    </row>
    <row r="156" spans="3:8" s="112" customFormat="1" ht="13.5" x14ac:dyDescent="0.35">
      <c r="C156" s="119"/>
      <c r="D156" s="119"/>
      <c r="E156" s="119"/>
      <c r="F156" s="114"/>
      <c r="G156" s="114"/>
      <c r="H156" s="115"/>
    </row>
    <row r="157" spans="3:8" s="112" customFormat="1" ht="13.5" x14ac:dyDescent="0.35">
      <c r="C157" s="119" t="s">
        <v>4990</v>
      </c>
      <c r="D157" s="119"/>
      <c r="E157" s="1"/>
      <c r="F157" s="114"/>
      <c r="G157" s="114"/>
      <c r="H157" s="115"/>
    </row>
    <row r="158" spans="3:8" s="112" customFormat="1" ht="13.5" x14ac:dyDescent="0.35">
      <c r="C158" s="114" t="s">
        <v>4991</v>
      </c>
      <c r="D158" s="114"/>
      <c r="E158" s="114"/>
      <c r="F158" s="112" t="s">
        <v>4988</v>
      </c>
      <c r="G158" s="114"/>
      <c r="H158" s="115"/>
    </row>
    <row r="159" spans="3:8" s="112" customFormat="1" ht="13.5" x14ac:dyDescent="0.35">
      <c r="C159" s="114" t="s">
        <v>4992</v>
      </c>
      <c r="D159" s="114"/>
      <c r="E159" s="114"/>
      <c r="F159" s="112" t="s">
        <v>4988</v>
      </c>
      <c r="G159" s="114"/>
      <c r="H159" s="115"/>
    </row>
    <row r="160" spans="3:8" s="112" customFormat="1" ht="13.5" x14ac:dyDescent="0.35">
      <c r="C160" s="114" t="s">
        <v>4993</v>
      </c>
      <c r="D160" s="114"/>
      <c r="E160" s="114"/>
      <c r="F160" s="112" t="s">
        <v>4988</v>
      </c>
      <c r="G160" s="103"/>
      <c r="H160" s="120"/>
    </row>
    <row r="161" spans="3:13" s="112" customFormat="1" ht="13.5" x14ac:dyDescent="0.35">
      <c r="C161" s="114" t="s">
        <v>4994</v>
      </c>
      <c r="D161" s="114"/>
      <c r="E161" s="114"/>
      <c r="F161" s="112" t="s">
        <v>4988</v>
      </c>
      <c r="G161" s="103"/>
      <c r="H161" s="120"/>
    </row>
    <row r="162" spans="3:13" s="112" customFormat="1" ht="13.5" x14ac:dyDescent="0.35">
      <c r="C162" s="114" t="s">
        <v>4995</v>
      </c>
      <c r="D162" s="114"/>
      <c r="E162" s="114"/>
      <c r="F162" s="112" t="s">
        <v>4988</v>
      </c>
      <c r="G162" s="103"/>
      <c r="H162" s="120"/>
    </row>
    <row r="163" spans="3:13" s="112" customFormat="1" ht="13.5" x14ac:dyDescent="0.35">
      <c r="C163" s="114" t="s">
        <v>4996</v>
      </c>
      <c r="D163" s="114"/>
      <c r="E163" s="114"/>
      <c r="F163" s="112" t="s">
        <v>4988</v>
      </c>
      <c r="G163" s="103"/>
      <c r="H163" s="120"/>
    </row>
    <row r="164" spans="3:13" s="112" customFormat="1" ht="13.5" x14ac:dyDescent="0.35">
      <c r="C164" s="114" t="s">
        <v>4997</v>
      </c>
      <c r="D164" s="114"/>
      <c r="E164" s="114"/>
      <c r="F164" s="112" t="s">
        <v>4988</v>
      </c>
      <c r="G164" s="103"/>
      <c r="H164" s="120"/>
    </row>
    <row r="165" spans="3:13" s="112" customFormat="1" ht="13.5" x14ac:dyDescent="0.35">
      <c r="C165" s="114" t="s">
        <v>4998</v>
      </c>
      <c r="D165" s="114"/>
      <c r="E165" s="114"/>
      <c r="F165" s="112" t="s">
        <v>4988</v>
      </c>
      <c r="G165" s="103"/>
      <c r="H165" s="120"/>
    </row>
    <row r="166" spans="3:13" s="112" customFormat="1" ht="13.5" x14ac:dyDescent="0.35">
      <c r="C166" s="114" t="s">
        <v>4999</v>
      </c>
      <c r="D166" s="114"/>
      <c r="E166" s="114"/>
      <c r="F166" s="112" t="s">
        <v>4988</v>
      </c>
      <c r="G166" s="103"/>
      <c r="H166" s="120"/>
      <c r="J166" s="121"/>
      <c r="K166" s="104"/>
      <c r="L166" s="122"/>
      <c r="M166" s="122"/>
    </row>
    <row r="167" spans="3:13" s="112" customFormat="1" ht="13.5" x14ac:dyDescent="0.35">
      <c r="C167" s="105"/>
      <c r="D167" s="105"/>
      <c r="E167" s="105"/>
      <c r="F167" s="106"/>
      <c r="G167" s="103"/>
      <c r="H167" s="120"/>
    </row>
    <row r="168" spans="3:13" s="112" customFormat="1" ht="13.5" x14ac:dyDescent="0.35">
      <c r="C168" s="114"/>
      <c r="D168" s="114"/>
      <c r="E168" s="114"/>
      <c r="F168" s="106"/>
      <c r="G168" s="106"/>
      <c r="H168" s="120"/>
    </row>
    <row r="169" spans="3:13" s="112" customFormat="1" ht="13.5" x14ac:dyDescent="0.35">
      <c r="C169" s="119" t="s">
        <v>5000</v>
      </c>
      <c r="D169" s="119"/>
      <c r="E169" s="1"/>
      <c r="F169" s="114"/>
      <c r="G169" s="114"/>
      <c r="H169" s="115"/>
    </row>
    <row r="170" spans="3:13" s="112" customFormat="1" ht="40.5" x14ac:dyDescent="0.3">
      <c r="C170" s="100" t="s">
        <v>4983</v>
      </c>
      <c r="D170" s="100" t="s">
        <v>4984</v>
      </c>
      <c r="E170" s="100" t="s">
        <v>4376</v>
      </c>
      <c r="F170" s="100" t="s">
        <v>4985</v>
      </c>
      <c r="G170" s="100" t="s">
        <v>4986</v>
      </c>
      <c r="H170" s="135" t="s">
        <v>4987</v>
      </c>
    </row>
    <row r="171" spans="3:13" s="112" customFormat="1" ht="13.5" x14ac:dyDescent="0.3">
      <c r="C171" s="108" t="s">
        <v>4988</v>
      </c>
      <c r="D171" s="108"/>
      <c r="E171" s="108"/>
      <c r="F171" s="108"/>
      <c r="G171" s="108"/>
      <c r="H171" s="108"/>
    </row>
    <row r="172" spans="3:13" s="112" customFormat="1" ht="13.5" x14ac:dyDescent="0.35">
      <c r="C172" s="118"/>
      <c r="D172" s="123"/>
      <c r="E172" s="125"/>
      <c r="F172" s="124"/>
      <c r="G172" s="124"/>
      <c r="H172" s="118"/>
    </row>
    <row r="173" spans="3:13" s="112" customFormat="1" ht="13.5" x14ac:dyDescent="0.35">
      <c r="C173" s="114" t="s">
        <v>5018</v>
      </c>
      <c r="D173" s="114"/>
      <c r="E173" s="114"/>
      <c r="F173" s="114"/>
      <c r="G173" s="114"/>
      <c r="H173" s="114"/>
    </row>
    <row r="174" spans="3:13" s="112" customFormat="1" ht="13.5" x14ac:dyDescent="0.35">
      <c r="C174" s="119"/>
      <c r="D174" s="119"/>
      <c r="E174" s="119"/>
      <c r="F174" s="114"/>
      <c r="G174" s="114"/>
      <c r="H174" s="115"/>
    </row>
    <row r="175" spans="3:13" s="112" customFormat="1" ht="13.5" x14ac:dyDescent="0.35">
      <c r="C175" s="119" t="s">
        <v>5002</v>
      </c>
      <c r="D175" s="119"/>
      <c r="E175" s="1"/>
      <c r="F175" s="114"/>
      <c r="G175" s="114"/>
      <c r="H175" s="115"/>
    </row>
    <row r="176" spans="3:13" s="112" customFormat="1" ht="13.5" x14ac:dyDescent="0.35">
      <c r="C176" s="114" t="s">
        <v>4991</v>
      </c>
      <c r="D176" s="114"/>
      <c r="E176" s="114"/>
      <c r="F176" s="110" t="s">
        <v>4988</v>
      </c>
      <c r="G176" s="114"/>
      <c r="H176" s="115"/>
    </row>
    <row r="177" spans="3:9" s="112" customFormat="1" ht="13.5" x14ac:dyDescent="0.35">
      <c r="C177" s="114" t="s">
        <v>4992</v>
      </c>
      <c r="D177" s="114"/>
      <c r="E177" s="114"/>
      <c r="F177" s="110" t="s">
        <v>4988</v>
      </c>
      <c r="G177" s="114"/>
      <c r="H177" s="115"/>
    </row>
    <row r="178" spans="3:9" s="112" customFormat="1" ht="13.5" x14ac:dyDescent="0.35">
      <c r="C178" s="114" t="s">
        <v>4993</v>
      </c>
      <c r="D178" s="114"/>
      <c r="E178" s="114"/>
      <c r="F178" s="110" t="s">
        <v>4988</v>
      </c>
      <c r="G178" s="103"/>
      <c r="H178" s="120"/>
    </row>
    <row r="179" spans="3:9" s="112" customFormat="1" ht="13.5" x14ac:dyDescent="0.35">
      <c r="C179" s="114" t="s">
        <v>4994</v>
      </c>
      <c r="D179" s="114"/>
      <c r="E179" s="114"/>
      <c r="F179" s="110" t="s">
        <v>4988</v>
      </c>
      <c r="G179" s="103"/>
      <c r="H179" s="120"/>
    </row>
    <row r="180" spans="3:9" s="112" customFormat="1" ht="13.5" x14ac:dyDescent="0.35">
      <c r="C180" s="114" t="s">
        <v>4995</v>
      </c>
      <c r="D180" s="114"/>
      <c r="E180" s="114"/>
      <c r="F180" s="110" t="s">
        <v>4988</v>
      </c>
      <c r="G180" s="103"/>
      <c r="H180" s="120"/>
    </row>
    <row r="181" spans="3:9" s="112" customFormat="1" ht="13.5" x14ac:dyDescent="0.35">
      <c r="C181" s="114" t="s">
        <v>4996</v>
      </c>
      <c r="D181" s="114"/>
      <c r="E181" s="114"/>
      <c r="F181" s="110" t="s">
        <v>4988</v>
      </c>
      <c r="G181" s="103"/>
      <c r="H181" s="120"/>
    </row>
    <row r="182" spans="3:9" s="112" customFormat="1" ht="13.5" x14ac:dyDescent="0.35">
      <c r="C182" s="114" t="s">
        <v>4997</v>
      </c>
      <c r="D182" s="114"/>
      <c r="E182" s="114"/>
      <c r="F182" s="110" t="s">
        <v>4988</v>
      </c>
      <c r="G182" s="103"/>
      <c r="H182" s="120"/>
    </row>
    <row r="183" spans="3:9" s="112" customFormat="1" ht="13.5" x14ac:dyDescent="0.35">
      <c r="C183" s="114" t="s">
        <v>4998</v>
      </c>
      <c r="D183" s="114"/>
      <c r="E183" s="114"/>
      <c r="F183" s="110" t="s">
        <v>4988</v>
      </c>
      <c r="G183" s="103"/>
      <c r="H183" s="120"/>
    </row>
    <row r="184" spans="3:9" s="112" customFormat="1" ht="13.5" x14ac:dyDescent="0.35">
      <c r="C184" s="37" t="s">
        <v>4999</v>
      </c>
      <c r="D184" s="37"/>
      <c r="E184" s="37"/>
      <c r="F184" s="110" t="s">
        <v>4988</v>
      </c>
      <c r="G184" s="126"/>
      <c r="H184" s="127"/>
    </row>
    <row r="185" spans="3:9" s="112" customFormat="1" ht="13.5" x14ac:dyDescent="0.35">
      <c r="C185" s="114"/>
      <c r="D185" s="114"/>
      <c r="E185" s="114"/>
      <c r="F185" s="128"/>
      <c r="G185" s="129"/>
      <c r="H185" s="115"/>
    </row>
    <row r="186" spans="3:9" s="112" customFormat="1" ht="13.5" x14ac:dyDescent="0.35">
      <c r="C186" s="119" t="s">
        <v>5003</v>
      </c>
      <c r="D186" s="119"/>
      <c r="E186" s="113"/>
      <c r="F186" s="114"/>
      <c r="G186" s="130"/>
      <c r="H186" s="115"/>
      <c r="I186" s="131"/>
    </row>
    <row r="187" spans="3:9" s="112" customFormat="1" ht="40.5" x14ac:dyDescent="0.35">
      <c r="C187" s="100" t="s">
        <v>4983</v>
      </c>
      <c r="D187" s="100" t="s">
        <v>5004</v>
      </c>
      <c r="E187" s="100" t="s">
        <v>5005</v>
      </c>
      <c r="F187" s="100" t="s">
        <v>5006</v>
      </c>
      <c r="G187" s="130"/>
      <c r="H187" s="115"/>
    </row>
    <row r="188" spans="3:9" s="112" customFormat="1" ht="13.5" x14ac:dyDescent="0.35">
      <c r="C188" s="220" t="s">
        <v>4988</v>
      </c>
      <c r="D188" s="220"/>
      <c r="E188" s="220"/>
      <c r="F188" s="220"/>
      <c r="G188" s="130"/>
      <c r="H188" s="115"/>
    </row>
    <row r="189" spans="3:9" s="112" customFormat="1" ht="13.5" x14ac:dyDescent="0.35">
      <c r="C189" s="114" t="s">
        <v>5007</v>
      </c>
      <c r="D189" s="114"/>
      <c r="E189" s="114"/>
      <c r="F189" s="114"/>
      <c r="G189" s="130"/>
      <c r="H189" s="115"/>
    </row>
    <row r="190" spans="3:9" s="112" customFormat="1" ht="13.5" x14ac:dyDescent="0.35">
      <c r="C190" s="132"/>
      <c r="D190" s="132"/>
      <c r="E190" s="132"/>
      <c r="F190" s="114"/>
      <c r="G190" s="130"/>
      <c r="H190" s="115"/>
    </row>
    <row r="191" spans="3:9" s="112" customFormat="1" ht="13.5" x14ac:dyDescent="0.35">
      <c r="C191" s="119" t="s">
        <v>5008</v>
      </c>
      <c r="D191" s="119"/>
      <c r="E191" s="1"/>
      <c r="F191" s="114"/>
      <c r="G191" s="114"/>
      <c r="H191" s="115"/>
    </row>
    <row r="192" spans="3:9" s="112" customFormat="1" ht="13.5" x14ac:dyDescent="0.35">
      <c r="C192" s="114" t="s">
        <v>5009</v>
      </c>
      <c r="D192" s="114"/>
      <c r="E192" s="114"/>
      <c r="F192" s="114" t="s">
        <v>4988</v>
      </c>
      <c r="G192" s="114"/>
      <c r="H192" s="115"/>
    </row>
    <row r="193" spans="3:8" s="112" customFormat="1" ht="13.5" x14ac:dyDescent="0.35">
      <c r="C193" s="114" t="s">
        <v>5010</v>
      </c>
      <c r="D193" s="114"/>
      <c r="E193" s="114"/>
      <c r="F193" s="114" t="s">
        <v>4988</v>
      </c>
      <c r="G193" s="114"/>
      <c r="H193" s="115"/>
    </row>
    <row r="194" spans="3:8" s="112" customFormat="1" ht="13.5" x14ac:dyDescent="0.35">
      <c r="C194" s="114" t="s">
        <v>5011</v>
      </c>
      <c r="D194" s="114"/>
      <c r="E194" s="114"/>
      <c r="F194" s="114" t="s">
        <v>4988</v>
      </c>
      <c r="G194" s="114"/>
      <c r="H194" s="115"/>
    </row>
    <row r="195" spans="3:8" s="112" customFormat="1" ht="13.5" x14ac:dyDescent="0.35">
      <c r="C195" s="105" t="s">
        <v>5012</v>
      </c>
      <c r="D195" s="105"/>
      <c r="E195" s="105"/>
      <c r="F195" s="114"/>
      <c r="G195" s="114"/>
      <c r="H195" s="115"/>
    </row>
    <row r="196" spans="3:8" s="112" customFormat="1" ht="13.5" x14ac:dyDescent="0.35">
      <c r="C196" s="105"/>
      <c r="D196" s="105"/>
      <c r="E196" s="105"/>
      <c r="F196" s="114"/>
      <c r="G196" s="114"/>
      <c r="H196" s="115"/>
    </row>
    <row r="197" spans="3:8" s="112" customFormat="1" ht="13.5" x14ac:dyDescent="0.35">
      <c r="C197" s="113" t="s">
        <v>5013</v>
      </c>
      <c r="D197" s="113"/>
      <c r="E197" s="113"/>
      <c r="F197" s="114"/>
      <c r="G197" s="130"/>
      <c r="H197" s="115"/>
    </row>
    <row r="198" spans="3:8" s="112" customFormat="1" ht="40.5" x14ac:dyDescent="0.35">
      <c r="C198" s="100" t="s">
        <v>4983</v>
      </c>
      <c r="D198" s="100" t="s">
        <v>4756</v>
      </c>
      <c r="E198" s="100" t="s">
        <v>5004</v>
      </c>
      <c r="F198" s="100" t="s">
        <v>5005</v>
      </c>
      <c r="G198" s="100" t="s">
        <v>5014</v>
      </c>
      <c r="H198" s="115"/>
    </row>
    <row r="199" spans="3:8" s="112" customFormat="1" ht="13.5" x14ac:dyDescent="0.35">
      <c r="C199" s="220" t="s">
        <v>4988</v>
      </c>
      <c r="D199" s="220"/>
      <c r="E199" s="220"/>
      <c r="F199" s="220"/>
      <c r="G199" s="220"/>
      <c r="H199" s="115"/>
    </row>
    <row r="200" spans="3:8" s="112" customFormat="1" ht="13.5" x14ac:dyDescent="0.35">
      <c r="C200" s="221" t="s">
        <v>5015</v>
      </c>
      <c r="D200" s="221"/>
      <c r="E200" s="221"/>
      <c r="F200" s="221"/>
      <c r="G200" s="221"/>
      <c r="H200" s="115"/>
    </row>
    <row r="201" spans="3:8" s="112" customFormat="1" ht="13.5" x14ac:dyDescent="0.35">
      <c r="C201" s="133"/>
      <c r="D201" s="111"/>
      <c r="E201" s="111"/>
      <c r="F201" s="111"/>
      <c r="G201" s="111"/>
      <c r="H201" s="115"/>
    </row>
    <row r="202" spans="3:8" s="112" customFormat="1" ht="13.5" x14ac:dyDescent="0.35">
      <c r="C202" s="1" t="s">
        <v>5016</v>
      </c>
      <c r="D202" s="1"/>
      <c r="E202" s="1"/>
      <c r="F202" s="114"/>
      <c r="G202" s="114"/>
      <c r="H202" s="115"/>
    </row>
    <row r="203" spans="3:8" s="112" customFormat="1" ht="13.5" x14ac:dyDescent="0.35">
      <c r="C203" s="114" t="s">
        <v>5009</v>
      </c>
      <c r="D203" s="114"/>
      <c r="E203" s="114"/>
      <c r="F203" s="114" t="s">
        <v>4988</v>
      </c>
      <c r="G203" s="114"/>
      <c r="H203" s="115"/>
    </row>
    <row r="204" spans="3:8" s="112" customFormat="1" ht="13.5" x14ac:dyDescent="0.35">
      <c r="C204" s="114" t="s">
        <v>5010</v>
      </c>
      <c r="D204" s="114"/>
      <c r="E204" s="114"/>
      <c r="F204" s="114" t="s">
        <v>4988</v>
      </c>
      <c r="G204" s="114"/>
      <c r="H204" s="115"/>
    </row>
    <row r="205" spans="3:8" s="112" customFormat="1" ht="13.5" x14ac:dyDescent="0.35">
      <c r="C205" s="114" t="s">
        <v>5011</v>
      </c>
      <c r="D205" s="114"/>
      <c r="E205" s="114"/>
      <c r="F205" s="114" t="s">
        <v>4988</v>
      </c>
      <c r="G205" s="114"/>
      <c r="H205" s="115"/>
    </row>
    <row r="206" spans="3:8" s="112" customFormat="1" ht="13" x14ac:dyDescent="0.3">
      <c r="H206" s="134"/>
    </row>
    <row r="207" spans="3:8" s="112" customFormat="1" ht="13.5" x14ac:dyDescent="0.35">
      <c r="C207" s="119" t="s">
        <v>5019</v>
      </c>
      <c r="H207" s="134"/>
    </row>
    <row r="208" spans="3:8" s="112" customFormat="1" x14ac:dyDescent="0.3">
      <c r="C208" s="223" t="s">
        <v>5020</v>
      </c>
      <c r="D208" s="223" t="s">
        <v>5021</v>
      </c>
      <c r="E208" s="223" t="s">
        <v>5022</v>
      </c>
      <c r="F208" s="224" t="s">
        <v>5023</v>
      </c>
      <c r="G208" s="140" t="s">
        <v>5024</v>
      </c>
      <c r="H208" s="134"/>
    </row>
    <row r="209" spans="3:8" s="112" customFormat="1" x14ac:dyDescent="0.3">
      <c r="C209" s="223"/>
      <c r="D209" s="223"/>
      <c r="E209" s="223"/>
      <c r="F209" s="224"/>
      <c r="G209" s="140" t="s">
        <v>5025</v>
      </c>
      <c r="H209" s="134"/>
    </row>
    <row r="210" spans="3:8" s="112" customFormat="1" x14ac:dyDescent="0.35">
      <c r="C210" s="40" t="s">
        <v>5034</v>
      </c>
      <c r="D210" s="40" t="s">
        <v>4369</v>
      </c>
      <c r="E210" s="40" t="s">
        <v>5027</v>
      </c>
      <c r="F210" s="141">
        <v>46478</v>
      </c>
      <c r="G210" s="40">
        <v>500</v>
      </c>
      <c r="H210" s="134"/>
    </row>
    <row r="211" spans="3:8" s="112" customFormat="1" x14ac:dyDescent="0.35">
      <c r="C211" s="40" t="s">
        <v>5034</v>
      </c>
      <c r="D211" s="40" t="s">
        <v>4372</v>
      </c>
      <c r="E211" s="40" t="s">
        <v>5028</v>
      </c>
      <c r="F211" s="141">
        <v>47392</v>
      </c>
      <c r="G211" s="40">
        <v>-500</v>
      </c>
      <c r="H211" s="134"/>
    </row>
    <row r="212" spans="3:8" s="112" customFormat="1" x14ac:dyDescent="0.3">
      <c r="C212" s="143" t="s">
        <v>5030</v>
      </c>
      <c r="H212" s="134"/>
    </row>
    <row r="213" spans="3:8" s="112" customFormat="1" ht="13.5" x14ac:dyDescent="0.35">
      <c r="C213" s="119"/>
      <c r="H213" s="134"/>
    </row>
    <row r="214" spans="3:8" x14ac:dyDescent="0.35">
      <c r="C214" s="2" t="s">
        <v>4816</v>
      </c>
      <c r="E214" s="2" t="s">
        <v>2</v>
      </c>
    </row>
    <row r="216" spans="3:8" x14ac:dyDescent="0.35">
      <c r="C216" s="2" t="s">
        <v>4817</v>
      </c>
      <c r="E216" s="92">
        <v>0.88309209454889992</v>
      </c>
    </row>
    <row r="218" spans="3:8" x14ac:dyDescent="0.35">
      <c r="C218" s="2" t="s">
        <v>4819</v>
      </c>
      <c r="E218" s="93" t="s">
        <v>4870</v>
      </c>
    </row>
    <row r="220" spans="3:8" x14ac:dyDescent="0.35">
      <c r="C220" s="2" t="s">
        <v>4922</v>
      </c>
      <c r="E220" s="2" t="s">
        <v>2</v>
      </c>
    </row>
    <row r="222" spans="3:8" x14ac:dyDescent="0.35">
      <c r="C222" s="2" t="s">
        <v>4864</v>
      </c>
    </row>
    <row r="224" spans="3:8" x14ac:dyDescent="0.35">
      <c r="C224" s="1" t="s">
        <v>5102</v>
      </c>
      <c r="E224" s="156" t="s">
        <v>5103</v>
      </c>
    </row>
    <row r="225" spans="5:5" x14ac:dyDescent="0.35">
      <c r="E225" s="2" t="s">
        <v>5114</v>
      </c>
    </row>
  </sheetData>
  <mergeCells count="9">
    <mergeCell ref="C208:C209"/>
    <mergeCell ref="D208:D209"/>
    <mergeCell ref="E208:E209"/>
    <mergeCell ref="F208:F209"/>
    <mergeCell ref="C130:K130"/>
    <mergeCell ref="C132:K132"/>
    <mergeCell ref="C188:F188"/>
    <mergeCell ref="C199:G199"/>
    <mergeCell ref="C200:G200"/>
  </mergeCells>
  <hyperlinks>
    <hyperlink ref="J2" location="'Index'!A1" display="'Index'!A1" xr:uid="{97E5C527-C998-4EC5-AA28-52E344995EFF}"/>
  </hyperlinks>
  <pageMargins left="0.7" right="0.7" top="0.75" bottom="0.75" header="0.3" footer="0.3"/>
  <pageSetup orientation="portrait" horizontalDpi="4294967293"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AB9B1-DFCC-4342-B5FC-0D145BF94DED}">
  <sheetPr codeName="Sheet1"/>
  <dimension ref="A1:IV107"/>
  <sheetViews>
    <sheetView showGridLines="0" zoomScale="90" zoomScaleNormal="90" workbookViewId="0">
      <pane ySplit="6" topLeftCell="A9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1310</v>
      </c>
      <c r="J2" s="38" t="s">
        <v>4365</v>
      </c>
    </row>
    <row r="3" spans="1:54" ht="16" x14ac:dyDescent="0.4">
      <c r="C3" s="1" t="s">
        <v>28</v>
      </c>
      <c r="D3" s="21" t="s">
        <v>1311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1:11" x14ac:dyDescent="0.35">
      <c r="C17" s="57"/>
      <c r="D17" s="54"/>
      <c r="E17" s="6"/>
      <c r="F17" s="19"/>
      <c r="G17" s="24"/>
      <c r="H17" s="24"/>
      <c r="I17" s="31"/>
      <c r="J17" s="31"/>
      <c r="K17" s="35"/>
    </row>
    <row r="18" spans="1:11" x14ac:dyDescent="0.35">
      <c r="C18" s="58" t="s">
        <v>6</v>
      </c>
      <c r="D18" s="54"/>
      <c r="E18" s="6"/>
      <c r="F18" s="19"/>
      <c r="G18" s="24" t="s">
        <v>2</v>
      </c>
      <c r="H18" s="24" t="s">
        <v>2</v>
      </c>
      <c r="I18" s="31"/>
      <c r="J18" s="31"/>
      <c r="K18" s="35"/>
    </row>
    <row r="19" spans="1:11" x14ac:dyDescent="0.35">
      <c r="C19" s="57"/>
      <c r="D19" s="54"/>
      <c r="E19" s="6"/>
      <c r="F19" s="19"/>
      <c r="G19" s="24"/>
      <c r="H19" s="24"/>
      <c r="I19" s="31"/>
      <c r="J19" s="31"/>
      <c r="K19" s="35"/>
    </row>
    <row r="20" spans="1:11" x14ac:dyDescent="0.35">
      <c r="C20" s="58" t="s">
        <v>7</v>
      </c>
      <c r="D20" s="54"/>
      <c r="E20" s="6"/>
      <c r="F20" s="19"/>
      <c r="G20" s="24" t="s">
        <v>2</v>
      </c>
      <c r="H20" s="24" t="s">
        <v>2</v>
      </c>
      <c r="I20" s="31"/>
      <c r="J20" s="31"/>
      <c r="K20" s="35"/>
    </row>
    <row r="21" spans="1:11" x14ac:dyDescent="0.35">
      <c r="C21" s="57"/>
      <c r="D21" s="54"/>
      <c r="E21" s="6"/>
      <c r="F21" s="19"/>
      <c r="G21" s="24"/>
      <c r="H21" s="24"/>
      <c r="I21" s="31"/>
      <c r="J21" s="31"/>
      <c r="K21" s="35"/>
    </row>
    <row r="22" spans="1:11" x14ac:dyDescent="0.35">
      <c r="C22" s="58" t="s">
        <v>8</v>
      </c>
      <c r="D22" s="54"/>
      <c r="E22" s="6"/>
      <c r="F22" s="19"/>
      <c r="G22" s="24" t="s">
        <v>2</v>
      </c>
      <c r="H22" s="24" t="s">
        <v>2</v>
      </c>
      <c r="I22" s="31"/>
      <c r="J22" s="31"/>
      <c r="K22" s="35"/>
    </row>
    <row r="23" spans="1:11" x14ac:dyDescent="0.35">
      <c r="C23" s="57"/>
      <c r="D23" s="54"/>
      <c r="E23" s="6"/>
      <c r="F23" s="19"/>
      <c r="G23" s="24"/>
      <c r="H23" s="24"/>
      <c r="I23" s="31"/>
      <c r="J23" s="31"/>
      <c r="K23" s="35"/>
    </row>
    <row r="24" spans="1:11" x14ac:dyDescent="0.35">
      <c r="C24" s="58" t="s">
        <v>9</v>
      </c>
      <c r="D24" s="54"/>
      <c r="E24" s="6"/>
      <c r="F24" s="19"/>
      <c r="G24" s="24" t="s">
        <v>2</v>
      </c>
      <c r="H24" s="24" t="s">
        <v>2</v>
      </c>
      <c r="I24" s="31"/>
      <c r="J24" s="31"/>
      <c r="K24" s="35"/>
    </row>
    <row r="25" spans="1:11" x14ac:dyDescent="0.35">
      <c r="C25" s="57"/>
      <c r="D25" s="54"/>
      <c r="E25" s="6"/>
      <c r="F25" s="19"/>
      <c r="G25" s="24"/>
      <c r="H25" s="24"/>
      <c r="I25" s="31"/>
      <c r="J25" s="31"/>
      <c r="K25" s="35"/>
    </row>
    <row r="26" spans="1:11" x14ac:dyDescent="0.35">
      <c r="C26" s="58" t="s">
        <v>10</v>
      </c>
      <c r="D26" s="54"/>
      <c r="E26" s="6"/>
      <c r="F26" s="19"/>
      <c r="G26" s="24" t="s">
        <v>2</v>
      </c>
      <c r="H26" s="24" t="s">
        <v>2</v>
      </c>
      <c r="I26" s="31"/>
      <c r="J26" s="31"/>
      <c r="K26" s="35"/>
    </row>
    <row r="27" spans="1:11" x14ac:dyDescent="0.35">
      <c r="C27" s="57"/>
      <c r="D27" s="54"/>
      <c r="E27" s="6"/>
      <c r="F27" s="19"/>
      <c r="G27" s="24"/>
      <c r="H27" s="24"/>
      <c r="I27" s="31"/>
      <c r="J27" s="31"/>
      <c r="K27" s="35"/>
    </row>
    <row r="28" spans="1:11" x14ac:dyDescent="0.35">
      <c r="C28" s="58" t="s">
        <v>11</v>
      </c>
      <c r="D28" s="54"/>
      <c r="E28" s="6"/>
      <c r="F28" s="19"/>
      <c r="G28" s="24" t="s">
        <v>2</v>
      </c>
      <c r="H28" s="24" t="s">
        <v>2</v>
      </c>
      <c r="I28" s="31"/>
      <c r="J28" s="31"/>
      <c r="K28" s="35"/>
    </row>
    <row r="29" spans="1:11" x14ac:dyDescent="0.35">
      <c r="C29" s="57"/>
      <c r="D29" s="54"/>
      <c r="E29" s="6"/>
      <c r="F29" s="19"/>
      <c r="G29" s="24"/>
      <c r="H29" s="24"/>
      <c r="I29" s="31"/>
      <c r="J29" s="31"/>
      <c r="K29" s="35"/>
    </row>
    <row r="30" spans="1:11" x14ac:dyDescent="0.35">
      <c r="A30" s="10"/>
      <c r="B30" s="28"/>
      <c r="C30" s="58" t="s">
        <v>13</v>
      </c>
      <c r="D30" s="54"/>
      <c r="E30" s="6"/>
      <c r="F30" s="19"/>
      <c r="G30" s="24"/>
      <c r="H30" s="24"/>
      <c r="I30" s="31"/>
      <c r="J30" s="31"/>
      <c r="K30" s="35"/>
    </row>
    <row r="31" spans="1:11" x14ac:dyDescent="0.35">
      <c r="A31" s="28"/>
      <c r="B31" s="28"/>
      <c r="C31" s="58" t="s">
        <v>14</v>
      </c>
      <c r="D31" s="54"/>
      <c r="E31" s="6"/>
      <c r="F31" s="19"/>
      <c r="G31" s="24" t="s">
        <v>2</v>
      </c>
      <c r="H31" s="24" t="s">
        <v>2</v>
      </c>
      <c r="I31" s="31"/>
      <c r="J31" s="31"/>
      <c r="K31" s="35"/>
    </row>
    <row r="32" spans="1:11" x14ac:dyDescent="0.35">
      <c r="A32" s="28"/>
      <c r="B32" s="28"/>
      <c r="C32" s="58"/>
      <c r="D32" s="54"/>
      <c r="E32" s="6"/>
      <c r="F32" s="19"/>
      <c r="G32" s="24"/>
      <c r="H32" s="24"/>
      <c r="I32" s="31"/>
      <c r="J32" s="31"/>
      <c r="K32" s="35"/>
    </row>
    <row r="33" spans="1:11" x14ac:dyDescent="0.35">
      <c r="A33" s="28"/>
      <c r="B33" s="28"/>
      <c r="C33" s="58" t="s">
        <v>15</v>
      </c>
      <c r="D33" s="54"/>
      <c r="E33" s="6"/>
      <c r="F33" s="19"/>
      <c r="G33" s="24" t="s">
        <v>2</v>
      </c>
      <c r="H33" s="24" t="s">
        <v>2</v>
      </c>
      <c r="I33" s="31"/>
      <c r="J33" s="31"/>
      <c r="K33" s="35"/>
    </row>
    <row r="34" spans="1:11" x14ac:dyDescent="0.35">
      <c r="A34" s="28"/>
      <c r="B34" s="28"/>
      <c r="C34" s="58"/>
      <c r="D34" s="54"/>
      <c r="E34" s="6"/>
      <c r="F34" s="19"/>
      <c r="G34" s="24"/>
      <c r="H34" s="24"/>
      <c r="I34" s="31"/>
      <c r="J34" s="31"/>
      <c r="K34" s="35"/>
    </row>
    <row r="35" spans="1:11" x14ac:dyDescent="0.35">
      <c r="C35" s="59" t="s">
        <v>16</v>
      </c>
      <c r="D35" s="54"/>
      <c r="E35" s="6"/>
      <c r="F35" s="19"/>
      <c r="G35" s="24"/>
      <c r="H35" s="24"/>
      <c r="I35" s="31"/>
      <c r="J35" s="31"/>
      <c r="K35" s="35"/>
    </row>
    <row r="36" spans="1:11" x14ac:dyDescent="0.35">
      <c r="B36" s="8" t="s">
        <v>1312</v>
      </c>
      <c r="C36" s="60" t="s">
        <v>1313</v>
      </c>
      <c r="D36" s="54" t="s">
        <v>1314</v>
      </c>
      <c r="E36" s="6" t="s">
        <v>205</v>
      </c>
      <c r="F36" s="19">
        <v>30000000</v>
      </c>
      <c r="G36" s="24">
        <v>30000</v>
      </c>
      <c r="H36" s="24">
        <v>1.17</v>
      </c>
      <c r="I36" s="31">
        <v>5.3</v>
      </c>
      <c r="J36" s="31"/>
      <c r="K36" s="35"/>
    </row>
    <row r="37" spans="1:11" x14ac:dyDescent="0.35">
      <c r="B37" s="8" t="s">
        <v>1315</v>
      </c>
      <c r="C37" s="60" t="s">
        <v>1316</v>
      </c>
      <c r="D37" s="54" t="s">
        <v>1317</v>
      </c>
      <c r="E37" s="6" t="s">
        <v>205</v>
      </c>
      <c r="F37" s="19">
        <v>30000000</v>
      </c>
      <c r="G37" s="24">
        <v>29970.12</v>
      </c>
      <c r="H37" s="24">
        <v>1.17</v>
      </c>
      <c r="I37" s="31">
        <v>5.1985999999999999</v>
      </c>
      <c r="J37" s="31"/>
      <c r="K37" s="35"/>
    </row>
    <row r="38" spans="1:11" x14ac:dyDescent="0.35">
      <c r="B38" s="8" t="s">
        <v>1318</v>
      </c>
      <c r="C38" s="60" t="s">
        <v>1319</v>
      </c>
      <c r="D38" s="54" t="s">
        <v>1320</v>
      </c>
      <c r="E38" s="6" t="s">
        <v>205</v>
      </c>
      <c r="F38" s="19">
        <v>15000000</v>
      </c>
      <c r="G38" s="24">
        <v>14940.98</v>
      </c>
      <c r="H38" s="24">
        <v>0.57999999999999996</v>
      </c>
      <c r="I38" s="31">
        <v>5.1497999999999999</v>
      </c>
      <c r="J38" s="31"/>
      <c r="K38" s="35"/>
    </row>
    <row r="39" spans="1:11" x14ac:dyDescent="0.35">
      <c r="B39" s="8" t="s">
        <v>1321</v>
      </c>
      <c r="C39" s="60" t="s">
        <v>1322</v>
      </c>
      <c r="D39" s="54" t="s">
        <v>1323</v>
      </c>
      <c r="E39" s="6" t="s">
        <v>205</v>
      </c>
      <c r="F39" s="19">
        <v>10000000</v>
      </c>
      <c r="G39" s="24">
        <v>9980</v>
      </c>
      <c r="H39" s="24">
        <v>0.39</v>
      </c>
      <c r="I39" s="31">
        <v>5.226</v>
      </c>
      <c r="J39" s="31"/>
      <c r="K39" s="35"/>
    </row>
    <row r="40" spans="1:11" x14ac:dyDescent="0.35">
      <c r="B40" s="8" t="s">
        <v>1324</v>
      </c>
      <c r="C40" s="60" t="s">
        <v>1325</v>
      </c>
      <c r="D40" s="54" t="s">
        <v>1326</v>
      </c>
      <c r="E40" s="6" t="s">
        <v>205</v>
      </c>
      <c r="F40" s="19">
        <v>10000000</v>
      </c>
      <c r="G40" s="24">
        <v>9980</v>
      </c>
      <c r="H40" s="24">
        <v>0.39</v>
      </c>
      <c r="I40" s="31">
        <v>5.226</v>
      </c>
      <c r="J40" s="31"/>
      <c r="K40" s="35"/>
    </row>
    <row r="41" spans="1:11" x14ac:dyDescent="0.35">
      <c r="B41" s="8" t="s">
        <v>1327</v>
      </c>
      <c r="C41" s="60" t="s">
        <v>1328</v>
      </c>
      <c r="D41" s="54" t="s">
        <v>1329</v>
      </c>
      <c r="E41" s="6" t="s">
        <v>205</v>
      </c>
      <c r="F41" s="19">
        <v>10000000</v>
      </c>
      <c r="G41" s="24">
        <v>9969.0300000000007</v>
      </c>
      <c r="H41" s="24">
        <v>0.39</v>
      </c>
      <c r="I41" s="31">
        <v>5.1542000000000003</v>
      </c>
      <c r="J41" s="31"/>
      <c r="K41" s="35"/>
    </row>
    <row r="42" spans="1:11" x14ac:dyDescent="0.35">
      <c r="C42" s="58" t="s">
        <v>194</v>
      </c>
      <c r="D42" s="54"/>
      <c r="E42" s="6"/>
      <c r="F42" s="19"/>
      <c r="G42" s="25">
        <v>104840.13</v>
      </c>
      <c r="H42" s="25">
        <v>4.09</v>
      </c>
      <c r="I42" s="31"/>
      <c r="J42" s="31"/>
      <c r="K42" s="35"/>
    </row>
    <row r="43" spans="1:11" x14ac:dyDescent="0.35">
      <c r="C43" s="57"/>
      <c r="D43" s="54"/>
      <c r="E43" s="6"/>
      <c r="F43" s="19"/>
      <c r="G43" s="24"/>
      <c r="H43" s="24"/>
      <c r="I43" s="31"/>
      <c r="J43" s="31"/>
      <c r="K43" s="35"/>
    </row>
    <row r="44" spans="1:11" x14ac:dyDescent="0.35">
      <c r="C44" s="58" t="s">
        <v>17</v>
      </c>
      <c r="D44" s="54"/>
      <c r="E44" s="6"/>
      <c r="F44" s="19"/>
      <c r="G44" s="24" t="s">
        <v>2</v>
      </c>
      <c r="H44" s="24" t="s">
        <v>2</v>
      </c>
      <c r="I44" s="31"/>
      <c r="J44" s="31"/>
      <c r="K44" s="35"/>
    </row>
    <row r="45" spans="1:11" x14ac:dyDescent="0.35">
      <c r="C45" s="57"/>
      <c r="D45" s="54"/>
      <c r="E45" s="6"/>
      <c r="F45" s="19"/>
      <c r="G45" s="24"/>
      <c r="H45" s="24"/>
      <c r="I45" s="31"/>
      <c r="J45" s="31"/>
      <c r="K45" s="35"/>
    </row>
    <row r="46" spans="1:11" x14ac:dyDescent="0.35">
      <c r="C46" s="58" t="s">
        <v>18</v>
      </c>
      <c r="D46" s="54"/>
      <c r="E46" s="6"/>
      <c r="F46" s="19"/>
      <c r="G46" s="24" t="s">
        <v>2</v>
      </c>
      <c r="H46" s="24" t="s">
        <v>2</v>
      </c>
      <c r="I46" s="31"/>
      <c r="J46" s="31"/>
      <c r="K46" s="35"/>
    </row>
    <row r="47" spans="1:11" x14ac:dyDescent="0.35">
      <c r="C47" s="57"/>
      <c r="D47" s="54"/>
      <c r="E47" s="6"/>
      <c r="F47" s="19"/>
      <c r="G47" s="24"/>
      <c r="H47" s="24"/>
      <c r="I47" s="31"/>
      <c r="J47" s="31"/>
      <c r="K47" s="35"/>
    </row>
    <row r="48" spans="1:11" x14ac:dyDescent="0.35">
      <c r="A48" s="10"/>
      <c r="B48" s="28"/>
      <c r="C48" s="58" t="s">
        <v>19</v>
      </c>
      <c r="D48" s="54"/>
      <c r="E48" s="6"/>
      <c r="F48" s="19"/>
      <c r="G48" s="24"/>
      <c r="H48" s="24"/>
      <c r="I48" s="31"/>
      <c r="J48" s="31"/>
      <c r="K48" s="35"/>
    </row>
    <row r="49" spans="1:54" x14ac:dyDescent="0.35">
      <c r="A49" s="28"/>
      <c r="B49" s="28"/>
      <c r="C49" s="58" t="s">
        <v>20</v>
      </c>
      <c r="D49" s="54"/>
      <c r="E49" s="6"/>
      <c r="F49" s="19"/>
      <c r="G49" s="24" t="s">
        <v>2</v>
      </c>
      <c r="H49" s="24" t="s">
        <v>2</v>
      </c>
      <c r="I49" s="31"/>
      <c r="J49" s="31"/>
      <c r="K49" s="35"/>
    </row>
    <row r="50" spans="1:54" x14ac:dyDescent="0.35">
      <c r="A50" s="28"/>
      <c r="B50" s="28"/>
      <c r="C50" s="58"/>
      <c r="D50" s="54"/>
      <c r="E50" s="6"/>
      <c r="F50" s="19"/>
      <c r="G50" s="24"/>
      <c r="H50" s="24"/>
      <c r="I50" s="31"/>
      <c r="J50" s="31"/>
      <c r="K50" s="35"/>
    </row>
    <row r="51" spans="1:54" x14ac:dyDescent="0.35">
      <c r="A51" s="28"/>
      <c r="B51" s="28"/>
      <c r="C51" s="58" t="s">
        <v>21</v>
      </c>
      <c r="D51" s="54"/>
      <c r="E51" s="6"/>
      <c r="F51" s="19"/>
      <c r="G51" s="24" t="s">
        <v>2</v>
      </c>
      <c r="H51" s="24" t="s">
        <v>2</v>
      </c>
      <c r="I51" s="31"/>
      <c r="J51" s="31"/>
      <c r="K51" s="35"/>
    </row>
    <row r="52" spans="1:54" x14ac:dyDescent="0.35">
      <c r="A52" s="28"/>
      <c r="B52" s="28"/>
      <c r="C52" s="58"/>
      <c r="D52" s="54"/>
      <c r="E52" s="6"/>
      <c r="F52" s="19"/>
      <c r="G52" s="24"/>
      <c r="H52" s="24"/>
      <c r="I52" s="31"/>
      <c r="J52" s="31"/>
      <c r="K52" s="35"/>
    </row>
    <row r="53" spans="1:54" x14ac:dyDescent="0.35">
      <c r="A53" s="28"/>
      <c r="B53" s="28"/>
      <c r="C53" s="58" t="s">
        <v>22</v>
      </c>
      <c r="D53" s="54"/>
      <c r="E53" s="6"/>
      <c r="F53" s="19"/>
      <c r="G53" s="24" t="s">
        <v>2</v>
      </c>
      <c r="H53" s="24" t="s">
        <v>2</v>
      </c>
      <c r="I53" s="31"/>
      <c r="J53" s="31"/>
      <c r="K53" s="35"/>
    </row>
    <row r="54" spans="1:54" x14ac:dyDescent="0.35">
      <c r="A54" s="28"/>
      <c r="B54" s="28"/>
      <c r="C54" s="58"/>
      <c r="D54" s="54"/>
      <c r="E54" s="6"/>
      <c r="F54" s="19"/>
      <c r="G54" s="24"/>
      <c r="H54" s="24"/>
      <c r="I54" s="31"/>
      <c r="J54" s="31"/>
      <c r="K54" s="35"/>
    </row>
    <row r="55" spans="1:54" x14ac:dyDescent="0.35">
      <c r="A55" s="28"/>
      <c r="B55" s="28"/>
      <c r="C55" s="58" t="s">
        <v>23</v>
      </c>
      <c r="D55" s="54"/>
      <c r="E55" s="6"/>
      <c r="F55" s="19"/>
      <c r="G55" s="24" t="s">
        <v>2</v>
      </c>
      <c r="H55" s="24" t="s">
        <v>2</v>
      </c>
      <c r="I55" s="31"/>
      <c r="J55" s="31"/>
      <c r="K55" s="35"/>
    </row>
    <row r="56" spans="1:54" x14ac:dyDescent="0.35">
      <c r="A56" s="28"/>
      <c r="B56" s="28"/>
      <c r="C56" s="58"/>
      <c r="D56" s="54"/>
      <c r="E56" s="6"/>
      <c r="F56" s="19"/>
      <c r="G56" s="24"/>
      <c r="H56" s="24"/>
      <c r="I56" s="31"/>
      <c r="J56" s="31"/>
      <c r="K56" s="35"/>
    </row>
    <row r="57" spans="1:54" x14ac:dyDescent="0.35">
      <c r="C57" s="59" t="s">
        <v>24</v>
      </c>
      <c r="D57" s="54"/>
      <c r="E57" s="6"/>
      <c r="F57" s="19"/>
      <c r="G57" s="24"/>
      <c r="H57" s="24"/>
      <c r="I57" s="31"/>
      <c r="J57" s="31"/>
      <c r="K57" s="35"/>
    </row>
    <row r="58" spans="1:54" x14ac:dyDescent="0.35">
      <c r="B58" s="8" t="s">
        <v>206</v>
      </c>
      <c r="C58" s="60" t="s">
        <v>207</v>
      </c>
      <c r="D58" s="54"/>
      <c r="E58" s="6"/>
      <c r="F58" s="19"/>
      <c r="G58" s="24">
        <v>2459084.4700000002</v>
      </c>
      <c r="H58" s="24">
        <v>96.23</v>
      </c>
      <c r="I58" s="31"/>
      <c r="J58" s="31"/>
      <c r="K58" s="35"/>
    </row>
    <row r="59" spans="1:54" x14ac:dyDescent="0.35">
      <c r="C59" s="58" t="s">
        <v>194</v>
      </c>
      <c r="D59" s="54"/>
      <c r="E59" s="6"/>
      <c r="F59" s="19"/>
      <c r="G59" s="25">
        <f>SUM(G58)</f>
        <v>2459084.4700000002</v>
      </c>
      <c r="H59" s="25">
        <f>SUM(H58)</f>
        <v>96.23</v>
      </c>
      <c r="I59" s="31"/>
      <c r="J59" s="31"/>
      <c r="K59" s="35"/>
    </row>
    <row r="60" spans="1:54" x14ac:dyDescent="0.35">
      <c r="C60" s="57"/>
      <c r="D60" s="54"/>
      <c r="E60" s="6"/>
      <c r="F60" s="19"/>
      <c r="G60" s="24"/>
      <c r="H60" s="24"/>
      <c r="I60" s="31"/>
      <c r="J60" s="31"/>
      <c r="K60" s="35"/>
    </row>
    <row r="61" spans="1:54" x14ac:dyDescent="0.35">
      <c r="A61" s="10"/>
      <c r="B61" s="28"/>
      <c r="C61" s="58" t="s">
        <v>25</v>
      </c>
      <c r="D61" s="54"/>
      <c r="E61" s="6"/>
      <c r="F61" s="19"/>
      <c r="G61" s="24"/>
      <c r="H61" s="24"/>
      <c r="I61" s="31"/>
      <c r="J61" s="31"/>
      <c r="K61" s="35"/>
    </row>
    <row r="62" spans="1:54" s="2" customFormat="1" ht="13.5" x14ac:dyDescent="0.35">
      <c r="A62" s="28"/>
      <c r="B62" s="28"/>
      <c r="C62" s="57" t="s">
        <v>4703</v>
      </c>
      <c r="D62" s="54"/>
      <c r="E62" s="6"/>
      <c r="F62" s="19"/>
      <c r="G62" s="24" t="s">
        <v>2</v>
      </c>
      <c r="H62" s="24" t="s">
        <v>2</v>
      </c>
      <c r="I62" s="31"/>
      <c r="J62" s="31"/>
      <c r="K62" s="35"/>
      <c r="L62" s="3"/>
      <c r="AI62" s="3"/>
      <c r="AV62" s="3"/>
      <c r="AX62" s="3"/>
      <c r="BB62" s="3"/>
    </row>
    <row r="63" spans="1:54" x14ac:dyDescent="0.35">
      <c r="B63" s="8"/>
      <c r="C63" s="60" t="s">
        <v>208</v>
      </c>
      <c r="D63" s="54"/>
      <c r="E63" s="6"/>
      <c r="F63" s="19"/>
      <c r="G63" s="24">
        <v>-8623.82</v>
      </c>
      <c r="H63" s="24">
        <v>-0.32</v>
      </c>
      <c r="I63" s="31"/>
      <c r="J63" s="31"/>
      <c r="K63" s="35"/>
    </row>
    <row r="64" spans="1:54" x14ac:dyDescent="0.35">
      <c r="C64" s="58" t="s">
        <v>194</v>
      </c>
      <c r="D64" s="54"/>
      <c r="E64" s="6"/>
      <c r="F64" s="19"/>
      <c r="G64" s="25">
        <v>-8623.82</v>
      </c>
      <c r="H64" s="25">
        <v>-0.32</v>
      </c>
      <c r="I64" s="31"/>
      <c r="J64" s="31"/>
      <c r="K64" s="35"/>
    </row>
    <row r="65" spans="3:11" x14ac:dyDescent="0.35">
      <c r="C65" s="57"/>
      <c r="D65" s="54"/>
      <c r="E65" s="6"/>
      <c r="F65" s="19"/>
      <c r="G65" s="24"/>
      <c r="H65" s="24"/>
      <c r="I65" s="31"/>
      <c r="J65" s="31"/>
      <c r="K65" s="35"/>
    </row>
    <row r="66" spans="3:11" x14ac:dyDescent="0.35">
      <c r="C66" s="61" t="s">
        <v>209</v>
      </c>
      <c r="D66" s="55"/>
      <c r="E66" s="5"/>
      <c r="F66" s="20"/>
      <c r="G66" s="26">
        <v>2555300.7799999998</v>
      </c>
      <c r="H66" s="26">
        <v>100.00000000000001</v>
      </c>
      <c r="I66" s="32"/>
      <c r="J66" s="32"/>
      <c r="K66" s="36"/>
    </row>
    <row r="69" spans="3:11" x14ac:dyDescent="0.35">
      <c r="C69" s="1" t="s">
        <v>210</v>
      </c>
    </row>
    <row r="70" spans="3:11" x14ac:dyDescent="0.35">
      <c r="C70" s="37" t="s">
        <v>211</v>
      </c>
      <c r="D70" s="37"/>
      <c r="E70" s="37"/>
      <c r="F70" s="37"/>
      <c r="G70" s="37"/>
      <c r="H70" s="37"/>
      <c r="I70" s="37"/>
      <c r="J70" s="37"/>
      <c r="K70" s="37"/>
    </row>
    <row r="71" spans="3:11" x14ac:dyDescent="0.35">
      <c r="C71" s="2" t="s">
        <v>212</v>
      </c>
    </row>
    <row r="72" spans="3:11" x14ac:dyDescent="0.35">
      <c r="C72" s="2" t="s">
        <v>213</v>
      </c>
    </row>
    <row r="73" spans="3:11" ht="30" customHeight="1" x14ac:dyDescent="0.35">
      <c r="C73" s="218" t="s">
        <v>214</v>
      </c>
      <c r="D73" s="219"/>
      <c r="E73" s="219"/>
      <c r="F73" s="219"/>
      <c r="G73" s="219"/>
      <c r="H73" s="219"/>
      <c r="I73" s="219"/>
      <c r="J73" s="219"/>
      <c r="K73" s="219"/>
    </row>
    <row r="74" spans="3:11" x14ac:dyDescent="0.35">
      <c r="C74" s="2" t="s">
        <v>215</v>
      </c>
    </row>
    <row r="76" spans="3:11" x14ac:dyDescent="0.35">
      <c r="C76" s="2" t="s">
        <v>4813</v>
      </c>
      <c r="E76" s="2" t="s">
        <v>2</v>
      </c>
    </row>
    <row r="78" spans="3:11" x14ac:dyDescent="0.35">
      <c r="C78" s="2" t="s">
        <v>4814</v>
      </c>
      <c r="E78" s="2" t="s">
        <v>2</v>
      </c>
    </row>
    <row r="80" spans="3:11" x14ac:dyDescent="0.35">
      <c r="C80" s="2" t="s">
        <v>4918</v>
      </c>
    </row>
    <row r="82" spans="1:256" x14ac:dyDescent="0.35">
      <c r="C82" s="2" t="s">
        <v>4919</v>
      </c>
    </row>
    <row r="83" spans="1:256" s="79" customFormat="1" ht="35.25" customHeight="1" x14ac:dyDescent="0.35">
      <c r="A83" s="75"/>
      <c r="B83" s="75"/>
      <c r="C83" s="80" t="s">
        <v>4820</v>
      </c>
      <c r="D83" s="84" t="s">
        <v>4821</v>
      </c>
      <c r="E83" s="84" t="s">
        <v>4822</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x14ac:dyDescent="0.35">
      <c r="A84" s="75"/>
      <c r="B84" s="75"/>
      <c r="C84" s="82" t="s">
        <v>4833</v>
      </c>
      <c r="D84" s="85">
        <v>1382.0351000000001</v>
      </c>
      <c r="E84" s="85">
        <v>1387.4716000000001</v>
      </c>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5" spans="1:256" s="79" customFormat="1" x14ac:dyDescent="0.35">
      <c r="A85" s="75"/>
      <c r="B85" s="75"/>
      <c r="C85" s="82" t="s">
        <v>4824</v>
      </c>
      <c r="D85" s="85">
        <v>4412.6558999999997</v>
      </c>
      <c r="E85" s="85">
        <v>4430.0142999999998</v>
      </c>
      <c r="F85" s="76"/>
      <c r="G85" s="77"/>
      <c r="H85" s="77"/>
      <c r="I85" s="77"/>
      <c r="J85" s="77"/>
      <c r="K85" s="78"/>
      <c r="L85" s="78"/>
      <c r="M85" s="75"/>
      <c r="N85" s="75"/>
      <c r="O85" s="75"/>
      <c r="P85" s="75"/>
      <c r="Q85" s="75"/>
      <c r="R85" s="75"/>
      <c r="S85" s="75"/>
      <c r="T85" s="75"/>
      <c r="U85" s="75"/>
      <c r="V85" s="75"/>
      <c r="W85" s="75"/>
      <c r="X85" s="75"/>
      <c r="Y85" s="75"/>
      <c r="Z85" s="75"/>
      <c r="AA85" s="75"/>
      <c r="AB85" s="75"/>
      <c r="AC85" s="75"/>
      <c r="AD85" s="75"/>
      <c r="AE85" s="75"/>
      <c r="AF85" s="75"/>
      <c r="AG85" s="75"/>
      <c r="AH85" s="75"/>
      <c r="AI85" s="78"/>
      <c r="AJ85" s="75"/>
      <c r="AK85" s="75"/>
      <c r="AL85" s="75"/>
      <c r="AM85" s="75"/>
      <c r="AN85" s="75"/>
      <c r="AO85" s="75"/>
      <c r="AP85" s="75"/>
      <c r="AQ85" s="75"/>
      <c r="AR85" s="75"/>
      <c r="AS85" s="75"/>
      <c r="AT85" s="75"/>
      <c r="AU85" s="75"/>
      <c r="AV85" s="78"/>
      <c r="AW85" s="75"/>
      <c r="AX85" s="78"/>
      <c r="AY85" s="75"/>
      <c r="AZ85" s="75"/>
      <c r="BA85" s="75"/>
      <c r="BB85" s="78"/>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c r="HA85" s="75"/>
      <c r="HB85" s="75"/>
      <c r="HC85" s="75"/>
      <c r="HD85" s="75"/>
      <c r="HE85" s="75"/>
      <c r="HF85" s="75"/>
      <c r="HG85" s="75"/>
      <c r="HH85" s="75"/>
      <c r="HI85" s="75"/>
      <c r="HJ85" s="75"/>
      <c r="HK85" s="75"/>
      <c r="HL85" s="75"/>
      <c r="HM85" s="75"/>
      <c r="HN85" s="75"/>
      <c r="HO85" s="75"/>
      <c r="HP85" s="75"/>
      <c r="HQ85" s="75"/>
      <c r="HR85" s="75"/>
      <c r="HS85" s="75"/>
      <c r="HT85" s="75"/>
      <c r="HU85" s="75"/>
      <c r="HV85" s="75"/>
      <c r="HW85" s="75"/>
      <c r="HX85" s="75"/>
      <c r="HY85" s="75"/>
      <c r="HZ85" s="75"/>
      <c r="IA85" s="75"/>
      <c r="IB85" s="75"/>
      <c r="IC85" s="75"/>
      <c r="ID85" s="75"/>
      <c r="IE85" s="75"/>
      <c r="IF85" s="75"/>
      <c r="IG85" s="75"/>
      <c r="IH85" s="75"/>
      <c r="II85" s="75"/>
      <c r="IJ85" s="75"/>
      <c r="IK85" s="75"/>
      <c r="IL85" s="75"/>
      <c r="IM85" s="75"/>
      <c r="IN85" s="75"/>
      <c r="IO85" s="75"/>
      <c r="IP85" s="75"/>
      <c r="IQ85" s="75"/>
      <c r="IR85" s="75"/>
      <c r="IS85" s="75"/>
      <c r="IT85" s="75"/>
      <c r="IU85" s="75"/>
      <c r="IV85" s="75"/>
    </row>
    <row r="86" spans="1:256" s="79" customFormat="1" x14ac:dyDescent="0.35">
      <c r="A86" s="75"/>
      <c r="B86" s="75"/>
      <c r="C86" s="82" t="s">
        <v>4834</v>
      </c>
      <c r="D86" s="85">
        <v>1411.1514999999999</v>
      </c>
      <c r="E86" s="85">
        <v>1416.7030999999999</v>
      </c>
      <c r="F86" s="76"/>
      <c r="G86" s="77"/>
      <c r="H86" s="77"/>
      <c r="I86" s="77"/>
      <c r="J86" s="77"/>
      <c r="K86" s="78"/>
      <c r="L86" s="78"/>
      <c r="M86" s="75"/>
      <c r="N86" s="75"/>
      <c r="O86" s="75"/>
      <c r="P86" s="75"/>
      <c r="Q86" s="75"/>
      <c r="R86" s="75"/>
      <c r="S86" s="75"/>
      <c r="T86" s="75"/>
      <c r="U86" s="75"/>
      <c r="V86" s="75"/>
      <c r="W86" s="75"/>
      <c r="X86" s="75"/>
      <c r="Y86" s="75"/>
      <c r="Z86" s="75"/>
      <c r="AA86" s="75"/>
      <c r="AB86" s="75"/>
      <c r="AC86" s="75"/>
      <c r="AD86" s="75"/>
      <c r="AE86" s="75"/>
      <c r="AF86" s="75"/>
      <c r="AG86" s="75"/>
      <c r="AH86" s="75"/>
      <c r="AI86" s="78"/>
      <c r="AJ86" s="75"/>
      <c r="AK86" s="75"/>
      <c r="AL86" s="75"/>
      <c r="AM86" s="75"/>
      <c r="AN86" s="75"/>
      <c r="AO86" s="75"/>
      <c r="AP86" s="75"/>
      <c r="AQ86" s="75"/>
      <c r="AR86" s="75"/>
      <c r="AS86" s="75"/>
      <c r="AT86" s="75"/>
      <c r="AU86" s="75"/>
      <c r="AV86" s="78"/>
      <c r="AW86" s="75"/>
      <c r="AX86" s="78"/>
      <c r="AY86" s="75"/>
      <c r="AZ86" s="75"/>
      <c r="BA86" s="75"/>
      <c r="BB86" s="78"/>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75"/>
      <c r="FA86" s="75"/>
      <c r="FB86" s="75"/>
      <c r="FC86" s="75"/>
      <c r="FD86" s="75"/>
      <c r="FE86" s="75"/>
      <c r="FF86" s="75"/>
      <c r="FG86" s="75"/>
      <c r="FH86" s="75"/>
      <c r="FI86" s="75"/>
      <c r="FJ86" s="75"/>
      <c r="FK86" s="75"/>
      <c r="FL86" s="75"/>
      <c r="FM86" s="75"/>
      <c r="FN86" s="75"/>
      <c r="FO86" s="75"/>
      <c r="FP86" s="75"/>
      <c r="FQ86" s="75"/>
      <c r="FR86" s="75"/>
      <c r="FS86" s="75"/>
      <c r="FT86" s="75"/>
      <c r="FU86" s="75"/>
      <c r="FV86" s="75"/>
      <c r="FW86" s="75"/>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75"/>
      <c r="HA86" s="75"/>
      <c r="HB86" s="75"/>
      <c r="HC86" s="75"/>
      <c r="HD86" s="75"/>
      <c r="HE86" s="75"/>
      <c r="HF86" s="75"/>
      <c r="HG86" s="75"/>
      <c r="HH86" s="75"/>
      <c r="HI86" s="75"/>
      <c r="HJ86" s="75"/>
      <c r="HK86" s="75"/>
      <c r="HL86" s="75"/>
      <c r="HM86" s="75"/>
      <c r="HN86" s="75"/>
      <c r="HO86" s="75"/>
      <c r="HP86" s="75"/>
      <c r="HQ86" s="75"/>
      <c r="HR86" s="75"/>
      <c r="HS86" s="75"/>
      <c r="HT86" s="75"/>
      <c r="HU86" s="75"/>
      <c r="HV86" s="75"/>
      <c r="HW86" s="75"/>
      <c r="HX86" s="75"/>
      <c r="HY86" s="75"/>
      <c r="HZ86" s="75"/>
      <c r="IA86" s="75"/>
      <c r="IB86" s="75"/>
      <c r="IC86" s="75"/>
      <c r="ID86" s="75"/>
      <c r="IE86" s="75"/>
      <c r="IF86" s="75"/>
      <c r="IG86" s="75"/>
      <c r="IH86" s="75"/>
      <c r="II86" s="75"/>
      <c r="IJ86" s="75"/>
      <c r="IK86" s="75"/>
      <c r="IL86" s="75"/>
      <c r="IM86" s="75"/>
      <c r="IN86" s="75"/>
      <c r="IO86" s="75"/>
      <c r="IP86" s="75"/>
      <c r="IQ86" s="75"/>
      <c r="IR86" s="75"/>
      <c r="IS86" s="75"/>
      <c r="IT86" s="75"/>
      <c r="IU86" s="75"/>
      <c r="IV86" s="75"/>
    </row>
    <row r="87" spans="1:256" s="79" customFormat="1" x14ac:dyDescent="0.35">
      <c r="A87" s="75"/>
      <c r="B87" s="75"/>
      <c r="C87" s="82" t="s">
        <v>4835</v>
      </c>
      <c r="D87" s="85">
        <v>1388.5473</v>
      </c>
      <c r="E87" s="85">
        <v>1394.0617</v>
      </c>
      <c r="F87" s="76"/>
      <c r="G87" s="77"/>
      <c r="H87" s="77"/>
      <c r="I87" s="77"/>
      <c r="J87" s="77"/>
      <c r="K87" s="78"/>
      <c r="L87" s="78"/>
      <c r="M87" s="75"/>
      <c r="N87" s="75"/>
      <c r="O87" s="75"/>
      <c r="P87" s="75"/>
      <c r="Q87" s="75"/>
      <c r="R87" s="75"/>
      <c r="S87" s="75"/>
      <c r="T87" s="75"/>
      <c r="U87" s="75"/>
      <c r="V87" s="75"/>
      <c r="W87" s="75"/>
      <c r="X87" s="75"/>
      <c r="Y87" s="75"/>
      <c r="Z87" s="75"/>
      <c r="AA87" s="75"/>
      <c r="AB87" s="75"/>
      <c r="AC87" s="75"/>
      <c r="AD87" s="75"/>
      <c r="AE87" s="75"/>
      <c r="AF87" s="75"/>
      <c r="AG87" s="75"/>
      <c r="AH87" s="75"/>
      <c r="AI87" s="78"/>
      <c r="AJ87" s="75"/>
      <c r="AK87" s="75"/>
      <c r="AL87" s="75"/>
      <c r="AM87" s="75"/>
      <c r="AN87" s="75"/>
      <c r="AO87" s="75"/>
      <c r="AP87" s="75"/>
      <c r="AQ87" s="75"/>
      <c r="AR87" s="75"/>
      <c r="AS87" s="75"/>
      <c r="AT87" s="75"/>
      <c r="AU87" s="75"/>
      <c r="AV87" s="78"/>
      <c r="AW87" s="75"/>
      <c r="AX87" s="78"/>
      <c r="AY87" s="75"/>
      <c r="AZ87" s="75"/>
      <c r="BA87" s="75"/>
      <c r="BB87" s="78"/>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5"/>
      <c r="DJ87" s="75"/>
      <c r="DK87" s="75"/>
      <c r="DL87" s="75"/>
      <c r="DM87" s="75"/>
      <c r="DN87" s="75"/>
      <c r="DO87" s="75"/>
      <c r="DP87" s="75"/>
      <c r="DQ87" s="75"/>
      <c r="DR87" s="75"/>
      <c r="DS87" s="75"/>
      <c r="DT87" s="75"/>
      <c r="DU87" s="75"/>
      <c r="DV87" s="75"/>
      <c r="DW87" s="75"/>
      <c r="DX87" s="75"/>
      <c r="DY87" s="75"/>
      <c r="DZ87" s="75"/>
      <c r="EA87" s="75"/>
      <c r="EB87" s="75"/>
      <c r="EC87" s="75"/>
      <c r="ED87" s="75"/>
      <c r="EE87" s="75"/>
      <c r="EF87" s="75"/>
      <c r="EG87" s="75"/>
      <c r="EH87" s="75"/>
      <c r="EI87" s="75"/>
      <c r="EJ87" s="75"/>
      <c r="EK87" s="75"/>
      <c r="EL87" s="75"/>
      <c r="EM87" s="75"/>
      <c r="EN87" s="75"/>
      <c r="EO87" s="75"/>
      <c r="EP87" s="75"/>
      <c r="EQ87" s="75"/>
      <c r="ER87" s="75"/>
      <c r="ES87" s="75"/>
      <c r="ET87" s="75"/>
      <c r="EU87" s="75"/>
      <c r="EV87" s="75"/>
      <c r="EW87" s="75"/>
      <c r="EX87" s="75"/>
      <c r="EY87" s="75"/>
      <c r="EZ87" s="75"/>
      <c r="FA87" s="75"/>
      <c r="FB87" s="75"/>
      <c r="FC87" s="75"/>
      <c r="FD87" s="75"/>
      <c r="FE87" s="75"/>
      <c r="FF87" s="75"/>
      <c r="FG87" s="75"/>
      <c r="FH87" s="75"/>
      <c r="FI87" s="75"/>
      <c r="FJ87" s="75"/>
      <c r="FK87" s="75"/>
      <c r="FL87" s="75"/>
      <c r="FM87" s="75"/>
      <c r="FN87" s="75"/>
      <c r="FO87" s="75"/>
      <c r="FP87" s="75"/>
      <c r="FQ87" s="75"/>
      <c r="FR87" s="75"/>
      <c r="FS87" s="75"/>
      <c r="FT87" s="75"/>
      <c r="FU87" s="75"/>
      <c r="FV87" s="75"/>
      <c r="FW87" s="75"/>
      <c r="FX87" s="75"/>
      <c r="FY87" s="75"/>
      <c r="FZ87" s="75"/>
      <c r="GA87" s="75"/>
      <c r="GB87" s="75"/>
      <c r="GC87" s="75"/>
      <c r="GD87" s="75"/>
      <c r="GE87" s="75"/>
      <c r="GF87" s="75"/>
      <c r="GG87" s="75"/>
      <c r="GH87" s="75"/>
      <c r="GI87" s="75"/>
      <c r="GJ87" s="75"/>
      <c r="GK87" s="75"/>
      <c r="GL87" s="75"/>
      <c r="GM87" s="75"/>
      <c r="GN87" s="75"/>
      <c r="GO87" s="75"/>
      <c r="GP87" s="75"/>
      <c r="GQ87" s="75"/>
      <c r="GR87" s="75"/>
      <c r="GS87" s="75"/>
      <c r="GT87" s="75"/>
      <c r="GU87" s="75"/>
      <c r="GV87" s="75"/>
      <c r="GW87" s="75"/>
      <c r="GX87" s="75"/>
      <c r="GY87" s="75"/>
      <c r="GZ87" s="75"/>
      <c r="HA87" s="75"/>
      <c r="HB87" s="75"/>
      <c r="HC87" s="75"/>
      <c r="HD87" s="75"/>
      <c r="HE87" s="75"/>
      <c r="HF87" s="75"/>
      <c r="HG87" s="75"/>
      <c r="HH87" s="75"/>
      <c r="HI87" s="75"/>
      <c r="HJ87" s="75"/>
      <c r="HK87" s="75"/>
      <c r="HL87" s="75"/>
      <c r="HM87" s="75"/>
      <c r="HN87" s="75"/>
      <c r="HO87" s="75"/>
      <c r="HP87" s="75"/>
      <c r="HQ87" s="75"/>
      <c r="HR87" s="75"/>
      <c r="HS87" s="75"/>
      <c r="HT87" s="75"/>
      <c r="HU87" s="75"/>
      <c r="HV87" s="75"/>
      <c r="HW87" s="75"/>
      <c r="HX87" s="75"/>
      <c r="HY87" s="75"/>
      <c r="HZ87" s="75"/>
      <c r="IA87" s="75"/>
      <c r="IB87" s="75"/>
      <c r="IC87" s="75"/>
      <c r="ID87" s="75"/>
      <c r="IE87" s="75"/>
      <c r="IF87" s="75"/>
      <c r="IG87" s="75"/>
      <c r="IH87" s="75"/>
      <c r="II87" s="75"/>
      <c r="IJ87" s="75"/>
      <c r="IK87" s="75"/>
      <c r="IL87" s="75"/>
      <c r="IM87" s="75"/>
      <c r="IN87" s="75"/>
      <c r="IO87" s="75"/>
      <c r="IP87" s="75"/>
      <c r="IQ87" s="75"/>
      <c r="IR87" s="75"/>
      <c r="IS87" s="75"/>
      <c r="IT87" s="75"/>
      <c r="IU87" s="75"/>
      <c r="IV87" s="75"/>
    </row>
    <row r="88" spans="1:256" s="79" customFormat="1" x14ac:dyDescent="0.35">
      <c r="A88" s="75"/>
      <c r="B88" s="75"/>
      <c r="C88" s="82" t="s">
        <v>4826</v>
      </c>
      <c r="D88" s="85">
        <v>4473.5824000000002</v>
      </c>
      <c r="E88" s="85">
        <v>4491.3512000000001</v>
      </c>
      <c r="F88" s="76"/>
      <c r="G88" s="77"/>
      <c r="H88" s="77"/>
      <c r="I88" s="77"/>
      <c r="J88" s="77"/>
      <c r="K88" s="78"/>
      <c r="L88" s="78"/>
      <c r="M88" s="75"/>
      <c r="N88" s="75"/>
      <c r="O88" s="75"/>
      <c r="P88" s="75"/>
      <c r="Q88" s="75"/>
      <c r="R88" s="75"/>
      <c r="S88" s="75"/>
      <c r="T88" s="75"/>
      <c r="U88" s="75"/>
      <c r="V88" s="75"/>
      <c r="W88" s="75"/>
      <c r="X88" s="75"/>
      <c r="Y88" s="75"/>
      <c r="Z88" s="75"/>
      <c r="AA88" s="75"/>
      <c r="AB88" s="75"/>
      <c r="AC88" s="75"/>
      <c r="AD88" s="75"/>
      <c r="AE88" s="75"/>
      <c r="AF88" s="75"/>
      <c r="AG88" s="75"/>
      <c r="AH88" s="75"/>
      <c r="AI88" s="78"/>
      <c r="AJ88" s="75"/>
      <c r="AK88" s="75"/>
      <c r="AL88" s="75"/>
      <c r="AM88" s="75"/>
      <c r="AN88" s="75"/>
      <c r="AO88" s="75"/>
      <c r="AP88" s="75"/>
      <c r="AQ88" s="75"/>
      <c r="AR88" s="75"/>
      <c r="AS88" s="75"/>
      <c r="AT88" s="75"/>
      <c r="AU88" s="75"/>
      <c r="AV88" s="78"/>
      <c r="AW88" s="75"/>
      <c r="AX88" s="78"/>
      <c r="AY88" s="75"/>
      <c r="AZ88" s="75"/>
      <c r="BA88" s="75"/>
      <c r="BB88" s="78"/>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75"/>
      <c r="DO88" s="75"/>
      <c r="DP88" s="75"/>
      <c r="DQ88" s="75"/>
      <c r="DR88" s="75"/>
      <c r="DS88" s="75"/>
      <c r="DT88" s="75"/>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c r="EX88" s="75"/>
      <c r="EY88" s="75"/>
      <c r="EZ88" s="75"/>
      <c r="FA88" s="75"/>
      <c r="FB88" s="75"/>
      <c r="FC88" s="75"/>
      <c r="FD88" s="75"/>
      <c r="FE88" s="75"/>
      <c r="FF88" s="75"/>
      <c r="FG88" s="75"/>
      <c r="FH88" s="75"/>
      <c r="FI88" s="75"/>
      <c r="FJ88" s="75"/>
      <c r="FK88" s="75"/>
      <c r="FL88" s="75"/>
      <c r="FM88" s="75"/>
      <c r="FN88" s="75"/>
      <c r="FO88" s="75"/>
      <c r="FP88" s="75"/>
      <c r="FQ88" s="75"/>
      <c r="FR88" s="75"/>
      <c r="FS88" s="75"/>
      <c r="FT88" s="75"/>
      <c r="FU88" s="75"/>
      <c r="FV88" s="75"/>
      <c r="FW88" s="75"/>
      <c r="FX88" s="75"/>
      <c r="FY88" s="75"/>
      <c r="FZ88" s="75"/>
      <c r="GA88" s="75"/>
      <c r="GB88" s="75"/>
      <c r="GC88" s="75"/>
      <c r="GD88" s="75"/>
      <c r="GE88" s="75"/>
      <c r="GF88" s="75"/>
      <c r="GG88" s="75"/>
      <c r="GH88" s="75"/>
      <c r="GI88" s="75"/>
      <c r="GJ88" s="75"/>
      <c r="GK88" s="75"/>
      <c r="GL88" s="75"/>
      <c r="GM88" s="75"/>
      <c r="GN88" s="75"/>
      <c r="GO88" s="75"/>
      <c r="GP88" s="75"/>
      <c r="GQ88" s="75"/>
      <c r="GR88" s="75"/>
      <c r="GS88" s="75"/>
      <c r="GT88" s="75"/>
      <c r="GU88" s="75"/>
      <c r="GV88" s="75"/>
      <c r="GW88" s="75"/>
      <c r="GX88" s="75"/>
      <c r="GY88" s="75"/>
      <c r="GZ88" s="75"/>
      <c r="HA88" s="75"/>
      <c r="HB88" s="75"/>
      <c r="HC88" s="75"/>
      <c r="HD88" s="75"/>
      <c r="HE88" s="75"/>
      <c r="HF88" s="75"/>
      <c r="HG88" s="75"/>
      <c r="HH88" s="75"/>
      <c r="HI88" s="75"/>
      <c r="HJ88" s="75"/>
      <c r="HK88" s="75"/>
      <c r="HL88" s="75"/>
      <c r="HM88" s="75"/>
      <c r="HN88" s="75"/>
      <c r="HO88" s="75"/>
      <c r="HP88" s="75"/>
      <c r="HQ88" s="75"/>
      <c r="HR88" s="75"/>
      <c r="HS88" s="75"/>
      <c r="HT88" s="75"/>
      <c r="HU88" s="75"/>
      <c r="HV88" s="75"/>
      <c r="HW88" s="75"/>
      <c r="HX88" s="75"/>
      <c r="HY88" s="75"/>
      <c r="HZ88" s="75"/>
      <c r="IA88" s="75"/>
      <c r="IB88" s="75"/>
      <c r="IC88" s="75"/>
      <c r="ID88" s="75"/>
      <c r="IE88" s="75"/>
      <c r="IF88" s="75"/>
      <c r="IG88" s="75"/>
      <c r="IH88" s="75"/>
      <c r="II88" s="75"/>
      <c r="IJ88" s="75"/>
      <c r="IK88" s="75"/>
      <c r="IL88" s="75"/>
      <c r="IM88" s="75"/>
      <c r="IN88" s="75"/>
      <c r="IO88" s="75"/>
      <c r="IP88" s="75"/>
      <c r="IQ88" s="75"/>
      <c r="IR88" s="75"/>
      <c r="IS88" s="75"/>
      <c r="IT88" s="75"/>
      <c r="IU88" s="75"/>
      <c r="IV88" s="75"/>
    </row>
    <row r="89" spans="1:256" s="79" customFormat="1" x14ac:dyDescent="0.35">
      <c r="A89" s="75"/>
      <c r="B89" s="75"/>
      <c r="C89" s="82" t="s">
        <v>4836</v>
      </c>
      <c r="D89" s="85">
        <v>1417.903</v>
      </c>
      <c r="E89" s="85">
        <v>1423.5347999999999</v>
      </c>
      <c r="F89" s="76"/>
      <c r="G89" s="77"/>
      <c r="H89" s="77"/>
      <c r="I89" s="77"/>
      <c r="J89" s="77"/>
      <c r="K89" s="78"/>
      <c r="L89" s="78"/>
      <c r="M89" s="75"/>
      <c r="N89" s="75"/>
      <c r="O89" s="75"/>
      <c r="P89" s="75"/>
      <c r="Q89" s="75"/>
      <c r="R89" s="75"/>
      <c r="S89" s="75"/>
      <c r="T89" s="75"/>
      <c r="U89" s="75"/>
      <c r="V89" s="75"/>
      <c r="W89" s="75"/>
      <c r="X89" s="75"/>
      <c r="Y89" s="75"/>
      <c r="Z89" s="75"/>
      <c r="AA89" s="75"/>
      <c r="AB89" s="75"/>
      <c r="AC89" s="75"/>
      <c r="AD89" s="75"/>
      <c r="AE89" s="75"/>
      <c r="AF89" s="75"/>
      <c r="AG89" s="75"/>
      <c r="AH89" s="75"/>
      <c r="AI89" s="78"/>
      <c r="AJ89" s="75"/>
      <c r="AK89" s="75"/>
      <c r="AL89" s="75"/>
      <c r="AM89" s="75"/>
      <c r="AN89" s="75"/>
      <c r="AO89" s="75"/>
      <c r="AP89" s="75"/>
      <c r="AQ89" s="75"/>
      <c r="AR89" s="75"/>
      <c r="AS89" s="75"/>
      <c r="AT89" s="75"/>
      <c r="AU89" s="75"/>
      <c r="AV89" s="78"/>
      <c r="AW89" s="75"/>
      <c r="AX89" s="78"/>
      <c r="AY89" s="75"/>
      <c r="AZ89" s="75"/>
      <c r="BA89" s="75"/>
      <c r="BB89" s="78"/>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row>
    <row r="90" spans="1:256" s="79" customFormat="1" ht="85" customHeight="1" x14ac:dyDescent="0.35">
      <c r="A90" s="75"/>
      <c r="B90" s="75"/>
      <c r="C90" s="215" t="s">
        <v>4860</v>
      </c>
      <c r="D90" s="216"/>
      <c r="E90" s="217"/>
      <c r="F90" s="76"/>
      <c r="G90" s="77"/>
      <c r="H90" s="77"/>
      <c r="I90" s="77"/>
      <c r="J90" s="77"/>
      <c r="K90" s="78"/>
      <c r="L90" s="78"/>
      <c r="M90" s="75"/>
      <c r="N90" s="75"/>
      <c r="O90" s="75"/>
      <c r="P90" s="75"/>
      <c r="Q90" s="75"/>
      <c r="R90" s="75"/>
      <c r="S90" s="75"/>
      <c r="T90" s="75"/>
      <c r="U90" s="75"/>
      <c r="V90" s="75"/>
      <c r="W90" s="75"/>
      <c r="X90" s="75"/>
      <c r="Y90" s="75"/>
      <c r="Z90" s="75"/>
      <c r="AA90" s="75"/>
      <c r="AB90" s="75"/>
      <c r="AC90" s="75"/>
      <c r="AD90" s="75"/>
      <c r="AE90" s="75"/>
      <c r="AF90" s="75"/>
      <c r="AG90" s="75"/>
      <c r="AH90" s="75"/>
      <c r="AI90" s="78"/>
      <c r="AJ90" s="75"/>
      <c r="AK90" s="75"/>
      <c r="AL90" s="75"/>
      <c r="AM90" s="75"/>
      <c r="AN90" s="75"/>
      <c r="AO90" s="75"/>
      <c r="AP90" s="75"/>
      <c r="AQ90" s="75"/>
      <c r="AR90" s="75"/>
      <c r="AS90" s="75"/>
      <c r="AT90" s="75"/>
      <c r="AU90" s="75"/>
      <c r="AV90" s="78"/>
      <c r="AW90" s="75"/>
      <c r="AX90" s="78"/>
      <c r="AY90" s="75"/>
      <c r="AZ90" s="75"/>
      <c r="BA90" s="75"/>
      <c r="BB90" s="78"/>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75"/>
      <c r="FA90" s="75"/>
      <c r="FB90" s="75"/>
      <c r="FC90" s="75"/>
      <c r="FD90" s="75"/>
      <c r="FE90" s="75"/>
      <c r="FF90" s="75"/>
      <c r="FG90" s="75"/>
      <c r="FH90" s="75"/>
      <c r="FI90" s="75"/>
      <c r="FJ90" s="75"/>
      <c r="FK90" s="75"/>
      <c r="FL90" s="75"/>
      <c r="FM90" s="75"/>
      <c r="FN90" s="75"/>
      <c r="FO90" s="75"/>
      <c r="FP90" s="75"/>
      <c r="FQ90" s="75"/>
      <c r="FR90" s="75"/>
      <c r="FS90" s="75"/>
      <c r="FT90" s="75"/>
      <c r="FU90" s="75"/>
      <c r="FV90" s="75"/>
      <c r="FW90" s="75"/>
      <c r="FX90" s="75"/>
      <c r="FY90" s="75"/>
      <c r="FZ90" s="75"/>
      <c r="GA90" s="75"/>
      <c r="GB90" s="75"/>
      <c r="GC90" s="75"/>
      <c r="GD90" s="75"/>
      <c r="GE90" s="75"/>
      <c r="GF90" s="75"/>
      <c r="GG90" s="75"/>
      <c r="GH90" s="75"/>
      <c r="GI90" s="75"/>
      <c r="GJ90" s="75"/>
      <c r="GK90" s="75"/>
      <c r="GL90" s="75"/>
      <c r="GM90" s="75"/>
      <c r="GN90" s="75"/>
      <c r="GO90" s="75"/>
      <c r="GP90" s="75"/>
      <c r="GQ90" s="75"/>
      <c r="GR90" s="75"/>
      <c r="GS90" s="75"/>
      <c r="GT90" s="75"/>
      <c r="GU90" s="75"/>
      <c r="GV90" s="75"/>
      <c r="GW90" s="75"/>
      <c r="GX90" s="75"/>
      <c r="GY90" s="75"/>
      <c r="GZ90" s="75"/>
      <c r="HA90" s="75"/>
      <c r="HB90" s="75"/>
      <c r="HC90" s="75"/>
      <c r="HD90" s="75"/>
      <c r="HE90" s="75"/>
      <c r="HF90" s="75"/>
      <c r="HG90" s="75"/>
      <c r="HH90" s="75"/>
      <c r="HI90" s="75"/>
      <c r="HJ90" s="75"/>
      <c r="HK90" s="75"/>
      <c r="HL90" s="75"/>
      <c r="HM90" s="75"/>
      <c r="HN90" s="75"/>
      <c r="HO90" s="75"/>
      <c r="HP90" s="75"/>
      <c r="HQ90" s="75"/>
      <c r="HR90" s="75"/>
      <c r="HS90" s="75"/>
      <c r="HT90" s="75"/>
      <c r="HU90" s="75"/>
      <c r="HV90" s="75"/>
      <c r="HW90" s="75"/>
      <c r="HX90" s="75"/>
      <c r="HY90" s="75"/>
      <c r="HZ90" s="75"/>
      <c r="IA90" s="75"/>
      <c r="IB90" s="75"/>
      <c r="IC90" s="75"/>
      <c r="ID90" s="75"/>
      <c r="IE90" s="75"/>
      <c r="IF90" s="75"/>
      <c r="IG90" s="75"/>
      <c r="IH90" s="75"/>
      <c r="II90" s="75"/>
      <c r="IJ90" s="75"/>
      <c r="IK90" s="75"/>
      <c r="IL90" s="75"/>
      <c r="IM90" s="75"/>
      <c r="IN90" s="75"/>
      <c r="IO90" s="75"/>
      <c r="IP90" s="75"/>
      <c r="IQ90" s="75"/>
      <c r="IR90" s="75"/>
      <c r="IS90" s="75"/>
      <c r="IT90" s="75"/>
      <c r="IU90" s="75"/>
      <c r="IV90" s="75"/>
    </row>
    <row r="92" spans="1:256" x14ac:dyDescent="0.35">
      <c r="C92" s="2" t="s">
        <v>4920</v>
      </c>
      <c r="E92" s="2" t="s">
        <v>2</v>
      </c>
    </row>
    <row r="94" spans="1:256" x14ac:dyDescent="0.35">
      <c r="C94" s="2" t="s">
        <v>4921</v>
      </c>
      <c r="E94" s="2" t="s">
        <v>2</v>
      </c>
    </row>
    <row r="96" spans="1:256" x14ac:dyDescent="0.35">
      <c r="C96" s="2" t="s">
        <v>4815</v>
      </c>
      <c r="E96" s="2" t="s">
        <v>2</v>
      </c>
    </row>
    <row r="98" spans="3:5" x14ac:dyDescent="0.35">
      <c r="C98" s="2" t="s">
        <v>4816</v>
      </c>
      <c r="E98" s="2" t="s">
        <v>2</v>
      </c>
    </row>
    <row r="100" spans="3:5" x14ac:dyDescent="0.35">
      <c r="C100" s="2" t="s">
        <v>4817</v>
      </c>
      <c r="E100" s="92" t="s">
        <v>4818</v>
      </c>
    </row>
    <row r="102" spans="3:5" x14ac:dyDescent="0.35">
      <c r="C102" s="2" t="s">
        <v>4819</v>
      </c>
      <c r="E102" s="93" t="s">
        <v>4871</v>
      </c>
    </row>
    <row r="104" spans="3:5" x14ac:dyDescent="0.35">
      <c r="C104" s="2" t="s">
        <v>4922</v>
      </c>
      <c r="E104" s="2" t="s">
        <v>2</v>
      </c>
    </row>
    <row r="106" spans="3:5" x14ac:dyDescent="0.35">
      <c r="C106" s="1" t="s">
        <v>5102</v>
      </c>
      <c r="E106" s="156" t="s">
        <v>5103</v>
      </c>
    </row>
    <row r="107" spans="3:5" x14ac:dyDescent="0.35">
      <c r="E107" s="2" t="s">
        <v>5115</v>
      </c>
    </row>
  </sheetData>
  <mergeCells count="2">
    <mergeCell ref="C73:K73"/>
    <mergeCell ref="C90:E90"/>
  </mergeCells>
  <hyperlinks>
    <hyperlink ref="J2" location="'Index'!A1" display="'Index'!A1" xr:uid="{AF6709B3-4235-42D9-91A7-72C65B62E149}"/>
  </hyperlinks>
  <pageMargins left="0.7" right="0.7" top="0.75" bottom="0.75" header="0.3" footer="0.3"/>
  <pageSetup orientation="portrait" horizontalDpi="4294967293"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B5C6-5D5D-4603-B426-073D3A7E0372}">
  <sheetPr codeName="Sheet1"/>
  <dimension ref="A1:IV267"/>
  <sheetViews>
    <sheetView showGridLines="0" zoomScale="90" zoomScaleNormal="90" workbookViewId="0">
      <pane ySplit="6" topLeftCell="A24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20.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1330</v>
      </c>
      <c r="J2" s="38" t="s">
        <v>4365</v>
      </c>
    </row>
    <row r="3" spans="1:54" ht="16" x14ac:dyDescent="0.4">
      <c r="C3" s="1" t="s">
        <v>28</v>
      </c>
      <c r="D3" s="21" t="s">
        <v>1331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8" t="s">
        <v>1</v>
      </c>
      <c r="D9" s="54"/>
      <c r="E9" s="6"/>
      <c r="F9" s="19"/>
      <c r="G9" s="24" t="s">
        <v>2</v>
      </c>
      <c r="H9" s="24" t="s">
        <v>2</v>
      </c>
      <c r="I9" s="31"/>
      <c r="J9" s="31"/>
      <c r="K9" s="35"/>
    </row>
    <row r="10" spans="1:54" x14ac:dyDescent="0.35">
      <c r="C10" s="58"/>
      <c r="D10" s="54"/>
      <c r="E10" s="6"/>
      <c r="F10" s="19"/>
      <c r="G10" s="24"/>
      <c r="H10" s="24"/>
      <c r="I10" s="31"/>
      <c r="J10" s="31"/>
      <c r="K10" s="35"/>
    </row>
    <row r="11" spans="1:54" x14ac:dyDescent="0.35">
      <c r="C11" s="59" t="s">
        <v>1210</v>
      </c>
      <c r="D11" s="54"/>
      <c r="E11" s="6"/>
      <c r="F11" s="19"/>
      <c r="G11" s="24"/>
      <c r="H11" s="24"/>
      <c r="I11" s="31"/>
      <c r="J11" s="31"/>
      <c r="K11" s="35"/>
    </row>
    <row r="12" spans="1:54" x14ac:dyDescent="0.35">
      <c r="B12" s="8" t="s">
        <v>1211</v>
      </c>
      <c r="C12" s="60" t="s">
        <v>1212</v>
      </c>
      <c r="D12" s="54" t="s">
        <v>1213</v>
      </c>
      <c r="E12" s="6" t="s">
        <v>135</v>
      </c>
      <c r="F12" s="19">
        <v>1700000</v>
      </c>
      <c r="G12" s="24">
        <v>7385.14</v>
      </c>
      <c r="H12" s="24">
        <v>1.1499999999999999</v>
      </c>
      <c r="I12" s="31"/>
      <c r="J12" s="31"/>
      <c r="K12" s="35"/>
    </row>
    <row r="13" spans="1:54" x14ac:dyDescent="0.35">
      <c r="B13" s="8" t="s">
        <v>1332</v>
      </c>
      <c r="C13" s="60" t="s">
        <v>1333</v>
      </c>
      <c r="D13" s="54" t="s">
        <v>1334</v>
      </c>
      <c r="E13" s="6" t="s">
        <v>135</v>
      </c>
      <c r="F13" s="19">
        <v>1145004</v>
      </c>
      <c r="G13" s="24">
        <v>5732.58</v>
      </c>
      <c r="H13" s="24">
        <v>0.89</v>
      </c>
      <c r="I13" s="31"/>
      <c r="J13" s="31"/>
      <c r="K13" s="35"/>
    </row>
    <row r="14" spans="1:54" x14ac:dyDescent="0.35">
      <c r="B14" s="8" t="s">
        <v>1335</v>
      </c>
      <c r="C14" s="60" t="s">
        <v>1336</v>
      </c>
      <c r="D14" s="54" t="s">
        <v>1337</v>
      </c>
      <c r="E14" s="6" t="s">
        <v>135</v>
      </c>
      <c r="F14" s="19">
        <v>700000</v>
      </c>
      <c r="G14" s="24">
        <v>2352.21</v>
      </c>
      <c r="H14" s="24">
        <v>0.37</v>
      </c>
      <c r="I14" s="31"/>
      <c r="J14" s="31"/>
      <c r="K14" s="35"/>
    </row>
    <row r="15" spans="1:54" x14ac:dyDescent="0.35">
      <c r="C15" s="58" t="s">
        <v>194</v>
      </c>
      <c r="D15" s="54"/>
      <c r="E15" s="6"/>
      <c r="F15" s="19"/>
      <c r="G15" s="25">
        <v>15469.93</v>
      </c>
      <c r="H15" s="25">
        <v>2.41</v>
      </c>
      <c r="I15" s="31"/>
      <c r="J15" s="31"/>
      <c r="K15" s="35"/>
    </row>
    <row r="16" spans="1:54" x14ac:dyDescent="0.35">
      <c r="C16" s="57"/>
      <c r="D16" s="54"/>
      <c r="E16" s="6"/>
      <c r="F16" s="19"/>
      <c r="G16" s="24"/>
      <c r="H16" s="24"/>
      <c r="I16" s="31"/>
      <c r="J16" s="31"/>
      <c r="K16" s="35"/>
    </row>
    <row r="17" spans="1:11" x14ac:dyDescent="0.35">
      <c r="C17" s="57"/>
      <c r="D17" s="54"/>
      <c r="E17" s="6"/>
      <c r="F17" s="19"/>
      <c r="G17" s="24"/>
      <c r="H17" s="24"/>
      <c r="I17" s="31"/>
      <c r="J17" s="31"/>
      <c r="K17" s="35"/>
    </row>
    <row r="18" spans="1:11" x14ac:dyDescent="0.35">
      <c r="C18" s="58" t="s">
        <v>3</v>
      </c>
      <c r="D18" s="54"/>
      <c r="E18" s="6"/>
      <c r="F18" s="19"/>
      <c r="G18" s="24" t="s">
        <v>2</v>
      </c>
      <c r="H18" s="24" t="s">
        <v>2</v>
      </c>
      <c r="I18" s="31"/>
      <c r="J18" s="31"/>
      <c r="K18" s="35"/>
    </row>
    <row r="19" spans="1:11" x14ac:dyDescent="0.35">
      <c r="C19" s="57"/>
      <c r="D19" s="54"/>
      <c r="E19" s="6"/>
      <c r="F19" s="19"/>
      <c r="G19" s="24"/>
      <c r="H19" s="24"/>
      <c r="I19" s="31"/>
      <c r="J19" s="31"/>
      <c r="K19" s="35"/>
    </row>
    <row r="20" spans="1:11" x14ac:dyDescent="0.35">
      <c r="C20" s="58" t="s">
        <v>4</v>
      </c>
      <c r="D20" s="54"/>
      <c r="E20" s="6"/>
      <c r="F20" s="19"/>
      <c r="G20" s="24" t="s">
        <v>2</v>
      </c>
      <c r="H20" s="24" t="s">
        <v>2</v>
      </c>
      <c r="I20" s="31"/>
      <c r="J20" s="31"/>
      <c r="K20" s="35"/>
    </row>
    <row r="21" spans="1:11" x14ac:dyDescent="0.35">
      <c r="C21" s="57"/>
      <c r="D21" s="54"/>
      <c r="E21" s="6"/>
      <c r="F21" s="19"/>
      <c r="G21" s="24"/>
      <c r="H21" s="24"/>
      <c r="I21" s="31"/>
      <c r="J21" s="31"/>
      <c r="K21" s="35"/>
    </row>
    <row r="22" spans="1:11" x14ac:dyDescent="0.35">
      <c r="A22" s="10"/>
      <c r="B22" s="28"/>
      <c r="C22" s="58" t="s">
        <v>5</v>
      </c>
      <c r="D22" s="54"/>
      <c r="E22" s="6"/>
      <c r="F22" s="19"/>
      <c r="G22" s="24"/>
      <c r="H22" s="24"/>
      <c r="I22" s="31"/>
      <c r="J22" s="31"/>
      <c r="K22" s="35"/>
    </row>
    <row r="23" spans="1:11" x14ac:dyDescent="0.35">
      <c r="C23" s="59" t="s">
        <v>6</v>
      </c>
      <c r="D23" s="54"/>
      <c r="E23" s="6"/>
      <c r="F23" s="19"/>
      <c r="G23" s="24"/>
      <c r="H23" s="24"/>
      <c r="I23" s="31"/>
      <c r="J23" s="31"/>
      <c r="K23" s="35"/>
    </row>
    <row r="24" spans="1:11" x14ac:dyDescent="0.35">
      <c r="C24" s="59" t="s">
        <v>691</v>
      </c>
      <c r="D24" s="54"/>
      <c r="E24" s="6"/>
      <c r="F24" s="19"/>
      <c r="G24" s="24"/>
      <c r="H24" s="24"/>
      <c r="I24" s="31"/>
      <c r="J24" s="31"/>
      <c r="K24" s="35"/>
    </row>
    <row r="25" spans="1:11" x14ac:dyDescent="0.35">
      <c r="B25" s="8" t="s">
        <v>1338</v>
      </c>
      <c r="C25" s="60" t="s">
        <v>154</v>
      </c>
      <c r="D25" s="54" t="s">
        <v>1339</v>
      </c>
      <c r="E25" s="6" t="s">
        <v>698</v>
      </c>
      <c r="F25" s="19">
        <v>30000</v>
      </c>
      <c r="G25" s="24">
        <v>30075.21</v>
      </c>
      <c r="H25" s="24">
        <v>4.6900000000000004</v>
      </c>
      <c r="I25" s="31">
        <v>7.72</v>
      </c>
      <c r="J25" s="31"/>
      <c r="K25" s="35" t="s">
        <v>695</v>
      </c>
    </row>
    <row r="26" spans="1:11" x14ac:dyDescent="0.35">
      <c r="B26" s="8" t="s">
        <v>754</v>
      </c>
      <c r="C26" s="60" t="s">
        <v>755</v>
      </c>
      <c r="D26" s="54" t="s">
        <v>756</v>
      </c>
      <c r="E26" s="6" t="s">
        <v>694</v>
      </c>
      <c r="F26" s="19">
        <v>22000</v>
      </c>
      <c r="G26" s="24">
        <v>22039.42</v>
      </c>
      <c r="H26" s="24">
        <v>3.43</v>
      </c>
      <c r="I26" s="31">
        <v>8.08</v>
      </c>
      <c r="J26" s="31"/>
      <c r="K26" s="35" t="s">
        <v>695</v>
      </c>
    </row>
    <row r="27" spans="1:11" x14ac:dyDescent="0.35">
      <c r="B27" s="8" t="s">
        <v>901</v>
      </c>
      <c r="C27" s="60" t="s">
        <v>902</v>
      </c>
      <c r="D27" s="54" t="s">
        <v>903</v>
      </c>
      <c r="E27" s="6" t="s">
        <v>724</v>
      </c>
      <c r="F27" s="19">
        <v>24000</v>
      </c>
      <c r="G27" s="24">
        <v>21555.22</v>
      </c>
      <c r="H27" s="24">
        <v>3.36</v>
      </c>
      <c r="I27" s="31">
        <v>9.1374999999999993</v>
      </c>
      <c r="J27" s="31"/>
      <c r="K27" s="35" t="s">
        <v>695</v>
      </c>
    </row>
    <row r="28" spans="1:11" x14ac:dyDescent="0.35">
      <c r="B28" s="8" t="s">
        <v>712</v>
      </c>
      <c r="C28" s="60" t="s">
        <v>713</v>
      </c>
      <c r="D28" s="54" t="s">
        <v>714</v>
      </c>
      <c r="E28" s="6" t="s">
        <v>715</v>
      </c>
      <c r="F28" s="19">
        <v>20500</v>
      </c>
      <c r="G28" s="24">
        <v>20514.310000000001</v>
      </c>
      <c r="H28" s="24">
        <v>3.2</v>
      </c>
      <c r="I28" s="31">
        <v>9.4049999999999994</v>
      </c>
      <c r="J28" s="31"/>
      <c r="K28" s="35" t="s">
        <v>695</v>
      </c>
    </row>
    <row r="29" spans="1:11" x14ac:dyDescent="0.35">
      <c r="B29" s="8" t="s">
        <v>908</v>
      </c>
      <c r="C29" s="60" t="s">
        <v>909</v>
      </c>
      <c r="D29" s="54" t="s">
        <v>910</v>
      </c>
      <c r="E29" s="6" t="s">
        <v>718</v>
      </c>
      <c r="F29" s="19">
        <v>20000</v>
      </c>
      <c r="G29" s="24">
        <v>20073.04</v>
      </c>
      <c r="H29" s="24">
        <v>3.13</v>
      </c>
      <c r="I29" s="31">
        <v>8.3399000000000001</v>
      </c>
      <c r="J29" s="31"/>
      <c r="K29" s="35" t="s">
        <v>695</v>
      </c>
    </row>
    <row r="30" spans="1:11" x14ac:dyDescent="0.35">
      <c r="B30" s="8" t="s">
        <v>707</v>
      </c>
      <c r="C30" s="60" t="s">
        <v>708</v>
      </c>
      <c r="D30" s="54" t="s">
        <v>709</v>
      </c>
      <c r="E30" s="6" t="s">
        <v>702</v>
      </c>
      <c r="F30" s="19">
        <v>18000</v>
      </c>
      <c r="G30" s="24">
        <v>19296.52</v>
      </c>
      <c r="H30" s="24">
        <v>3.01</v>
      </c>
      <c r="I30" s="31">
        <v>9.9258500000000005</v>
      </c>
      <c r="J30" s="31"/>
      <c r="K30" s="35" t="s">
        <v>695</v>
      </c>
    </row>
    <row r="31" spans="1:11" x14ac:dyDescent="0.35">
      <c r="B31" s="8" t="s">
        <v>1340</v>
      </c>
      <c r="C31" s="60" t="s">
        <v>1341</v>
      </c>
      <c r="D31" s="54" t="s">
        <v>1342</v>
      </c>
      <c r="E31" s="6" t="s">
        <v>900</v>
      </c>
      <c r="F31" s="19">
        <v>18500</v>
      </c>
      <c r="G31" s="24">
        <v>18325.82</v>
      </c>
      <c r="H31" s="24">
        <v>2.86</v>
      </c>
      <c r="I31" s="31">
        <v>10.503</v>
      </c>
      <c r="J31" s="31"/>
      <c r="K31" s="35" t="s">
        <v>695</v>
      </c>
    </row>
    <row r="32" spans="1:11" x14ac:dyDescent="0.35">
      <c r="B32" s="8" t="s">
        <v>904</v>
      </c>
      <c r="C32" s="60" t="s">
        <v>905</v>
      </c>
      <c r="D32" s="54" t="s">
        <v>906</v>
      </c>
      <c r="E32" s="6" t="s">
        <v>907</v>
      </c>
      <c r="F32" s="19">
        <v>18000</v>
      </c>
      <c r="G32" s="24">
        <v>18223.34</v>
      </c>
      <c r="H32" s="24">
        <v>2.84</v>
      </c>
      <c r="I32" s="31">
        <v>9.9450000000000003</v>
      </c>
      <c r="J32" s="31"/>
      <c r="K32" s="35" t="s">
        <v>695</v>
      </c>
    </row>
    <row r="33" spans="2:11" x14ac:dyDescent="0.35">
      <c r="B33" s="8" t="s">
        <v>1343</v>
      </c>
      <c r="C33" s="60" t="s">
        <v>1344</v>
      </c>
      <c r="D33" s="54" t="s">
        <v>1345</v>
      </c>
      <c r="E33" s="6" t="s">
        <v>1346</v>
      </c>
      <c r="F33" s="19">
        <v>18000</v>
      </c>
      <c r="G33" s="24">
        <v>17970.32</v>
      </c>
      <c r="H33" s="24">
        <v>2.8</v>
      </c>
      <c r="I33" s="31">
        <v>12.345000000000001</v>
      </c>
      <c r="J33" s="31"/>
      <c r="K33" s="35" t="s">
        <v>695</v>
      </c>
    </row>
    <row r="34" spans="2:11" x14ac:dyDescent="0.35">
      <c r="B34" s="8" t="s">
        <v>765</v>
      </c>
      <c r="C34" s="60" t="s">
        <v>766</v>
      </c>
      <c r="D34" s="54" t="s">
        <v>767</v>
      </c>
      <c r="E34" s="6" t="s">
        <v>706</v>
      </c>
      <c r="F34" s="19">
        <v>15000</v>
      </c>
      <c r="G34" s="24">
        <v>15128.66</v>
      </c>
      <c r="H34" s="24">
        <v>2.36</v>
      </c>
      <c r="I34" s="31">
        <v>8.4121000000000006</v>
      </c>
      <c r="J34" s="31"/>
      <c r="K34" s="35"/>
    </row>
    <row r="35" spans="2:11" x14ac:dyDescent="0.35">
      <c r="B35" s="8" t="s">
        <v>746</v>
      </c>
      <c r="C35" s="60" t="s">
        <v>747</v>
      </c>
      <c r="D35" s="54" t="s">
        <v>748</v>
      </c>
      <c r="E35" s="6" t="s">
        <v>698</v>
      </c>
      <c r="F35" s="19">
        <v>14000</v>
      </c>
      <c r="G35" s="24">
        <v>13880.36</v>
      </c>
      <c r="H35" s="24">
        <v>2.16</v>
      </c>
      <c r="I35" s="31">
        <v>7.9974999999999996</v>
      </c>
      <c r="J35" s="31"/>
      <c r="K35" s="35" t="s">
        <v>695</v>
      </c>
    </row>
    <row r="36" spans="2:11" x14ac:dyDescent="0.35">
      <c r="B36" s="8" t="s">
        <v>1347</v>
      </c>
      <c r="C36" s="60" t="s">
        <v>735</v>
      </c>
      <c r="D36" s="54" t="s">
        <v>1348</v>
      </c>
      <c r="E36" s="6" t="s">
        <v>706</v>
      </c>
      <c r="F36" s="19">
        <v>10000</v>
      </c>
      <c r="G36" s="24">
        <v>9950.19</v>
      </c>
      <c r="H36" s="24">
        <v>1.55</v>
      </c>
      <c r="I36" s="31">
        <v>7.8937999999999997</v>
      </c>
      <c r="J36" s="31"/>
      <c r="K36" s="35" t="s">
        <v>695</v>
      </c>
    </row>
    <row r="37" spans="2:11" x14ac:dyDescent="0.35">
      <c r="B37" s="8" t="s">
        <v>716</v>
      </c>
      <c r="C37" s="60" t="s">
        <v>468</v>
      </c>
      <c r="D37" s="54" t="s">
        <v>717</v>
      </c>
      <c r="E37" s="6" t="s">
        <v>718</v>
      </c>
      <c r="F37" s="19">
        <v>7500</v>
      </c>
      <c r="G37" s="24">
        <v>7491.26</v>
      </c>
      <c r="H37" s="24">
        <v>1.17</v>
      </c>
      <c r="I37" s="31">
        <v>9.8712999999999997</v>
      </c>
      <c r="J37" s="31"/>
      <c r="K37" s="35" t="s">
        <v>695</v>
      </c>
    </row>
    <row r="38" spans="2:11" x14ac:dyDescent="0.35">
      <c r="B38" s="8" t="s">
        <v>1349</v>
      </c>
      <c r="C38" s="60" t="s">
        <v>1350</v>
      </c>
      <c r="D38" s="54" t="s">
        <v>1351</v>
      </c>
      <c r="E38" s="6" t="s">
        <v>702</v>
      </c>
      <c r="F38" s="19">
        <v>7500</v>
      </c>
      <c r="G38" s="24">
        <v>7468.23</v>
      </c>
      <c r="H38" s="24">
        <v>1.1599999999999999</v>
      </c>
      <c r="I38" s="31">
        <v>8.9085000000000001</v>
      </c>
      <c r="J38" s="31"/>
      <c r="K38" s="35" t="s">
        <v>695</v>
      </c>
    </row>
    <row r="39" spans="2:11" x14ac:dyDescent="0.35">
      <c r="B39" s="8" t="s">
        <v>1352</v>
      </c>
      <c r="C39" s="60" t="s">
        <v>730</v>
      </c>
      <c r="D39" s="54" t="s">
        <v>1353</v>
      </c>
      <c r="E39" s="6" t="s">
        <v>706</v>
      </c>
      <c r="F39" s="19">
        <v>750</v>
      </c>
      <c r="G39" s="24">
        <v>7346.09</v>
      </c>
      <c r="H39" s="24">
        <v>1.1399999999999999</v>
      </c>
      <c r="I39" s="31">
        <v>8.0749999999999993</v>
      </c>
      <c r="J39" s="31"/>
      <c r="K39" s="35" t="s">
        <v>695</v>
      </c>
    </row>
    <row r="40" spans="2:11" x14ac:dyDescent="0.35">
      <c r="B40" s="8" t="s">
        <v>933</v>
      </c>
      <c r="C40" s="60" t="s">
        <v>934</v>
      </c>
      <c r="D40" s="54" t="s">
        <v>935</v>
      </c>
      <c r="E40" s="6" t="s">
        <v>718</v>
      </c>
      <c r="F40" s="19">
        <v>7500</v>
      </c>
      <c r="G40" s="24">
        <v>7344.86</v>
      </c>
      <c r="H40" s="24">
        <v>1.1399999999999999</v>
      </c>
      <c r="I40" s="31">
        <v>8.0250000000000004</v>
      </c>
      <c r="J40" s="31"/>
      <c r="K40" s="35" t="s">
        <v>695</v>
      </c>
    </row>
    <row r="41" spans="2:11" x14ac:dyDescent="0.35">
      <c r="B41" s="8" t="s">
        <v>924</v>
      </c>
      <c r="C41" s="60" t="s">
        <v>925</v>
      </c>
      <c r="D41" s="54" t="s">
        <v>926</v>
      </c>
      <c r="E41" s="6" t="s">
        <v>694</v>
      </c>
      <c r="F41" s="19">
        <v>6500</v>
      </c>
      <c r="G41" s="24">
        <v>6436.23</v>
      </c>
      <c r="H41" s="24">
        <v>1</v>
      </c>
      <c r="I41" s="31">
        <v>8.5150000000000006</v>
      </c>
      <c r="J41" s="31"/>
      <c r="K41" s="35" t="s">
        <v>695</v>
      </c>
    </row>
    <row r="42" spans="2:11" x14ac:dyDescent="0.35">
      <c r="B42" s="8" t="s">
        <v>927</v>
      </c>
      <c r="C42" s="60" t="s">
        <v>925</v>
      </c>
      <c r="D42" s="54" t="s">
        <v>928</v>
      </c>
      <c r="E42" s="6" t="s">
        <v>694</v>
      </c>
      <c r="F42" s="19">
        <v>6500</v>
      </c>
      <c r="G42" s="24">
        <v>6420.45</v>
      </c>
      <c r="H42" s="24">
        <v>1</v>
      </c>
      <c r="I42" s="31">
        <v>8.5500000000000007</v>
      </c>
      <c r="J42" s="31"/>
      <c r="K42" s="35" t="s">
        <v>695</v>
      </c>
    </row>
    <row r="43" spans="2:11" x14ac:dyDescent="0.35">
      <c r="B43" s="8" t="s">
        <v>929</v>
      </c>
      <c r="C43" s="60" t="s">
        <v>925</v>
      </c>
      <c r="D43" s="54" t="s">
        <v>930</v>
      </c>
      <c r="E43" s="6" t="s">
        <v>694</v>
      </c>
      <c r="F43" s="19">
        <v>6500</v>
      </c>
      <c r="G43" s="24">
        <v>6400.67</v>
      </c>
      <c r="H43" s="24">
        <v>1</v>
      </c>
      <c r="I43" s="31">
        <v>8.5950000000000006</v>
      </c>
      <c r="J43" s="31"/>
      <c r="K43" s="35" t="s">
        <v>695</v>
      </c>
    </row>
    <row r="44" spans="2:11" x14ac:dyDescent="0.35">
      <c r="B44" s="8" t="s">
        <v>931</v>
      </c>
      <c r="C44" s="60" t="s">
        <v>925</v>
      </c>
      <c r="D44" s="54" t="s">
        <v>932</v>
      </c>
      <c r="E44" s="6" t="s">
        <v>694</v>
      </c>
      <c r="F44" s="19">
        <v>6500</v>
      </c>
      <c r="G44" s="24">
        <v>6390.18</v>
      </c>
      <c r="H44" s="24">
        <v>1</v>
      </c>
      <c r="I44" s="31">
        <v>8.6074000000000002</v>
      </c>
      <c r="J44" s="31"/>
      <c r="K44" s="35" t="s">
        <v>695</v>
      </c>
    </row>
    <row r="45" spans="2:11" x14ac:dyDescent="0.35">
      <c r="B45" s="8" t="s">
        <v>1354</v>
      </c>
      <c r="C45" s="60" t="s">
        <v>251</v>
      </c>
      <c r="D45" s="54" t="s">
        <v>1355</v>
      </c>
      <c r="E45" s="6" t="s">
        <v>718</v>
      </c>
      <c r="F45" s="19">
        <v>500</v>
      </c>
      <c r="G45" s="24">
        <v>5015.22</v>
      </c>
      <c r="H45" s="24">
        <v>0.78</v>
      </c>
      <c r="I45" s="31">
        <v>8.1</v>
      </c>
      <c r="J45" s="31"/>
      <c r="K45" s="35" t="s">
        <v>695</v>
      </c>
    </row>
    <row r="46" spans="2:11" x14ac:dyDescent="0.35">
      <c r="B46" s="8" t="s">
        <v>1356</v>
      </c>
      <c r="C46" s="60" t="s">
        <v>898</v>
      </c>
      <c r="D46" s="54" t="s">
        <v>1357</v>
      </c>
      <c r="E46" s="6" t="s">
        <v>900</v>
      </c>
      <c r="F46" s="19">
        <v>5000</v>
      </c>
      <c r="G46" s="24">
        <v>4999.93</v>
      </c>
      <c r="H46" s="24">
        <v>0.78</v>
      </c>
      <c r="I46" s="31">
        <v>9.25</v>
      </c>
      <c r="J46" s="31"/>
      <c r="K46" s="35" t="s">
        <v>695</v>
      </c>
    </row>
    <row r="47" spans="2:11" x14ac:dyDescent="0.35">
      <c r="B47" s="8" t="s">
        <v>1358</v>
      </c>
      <c r="C47" s="60" t="s">
        <v>1359</v>
      </c>
      <c r="D47" s="54" t="s">
        <v>1360</v>
      </c>
      <c r="E47" s="6" t="s">
        <v>907</v>
      </c>
      <c r="F47" s="19">
        <v>5000</v>
      </c>
      <c r="G47" s="24">
        <v>4951.6400000000003</v>
      </c>
      <c r="H47" s="24">
        <v>0.77</v>
      </c>
      <c r="I47" s="31">
        <v>10.7468</v>
      </c>
      <c r="J47" s="31"/>
      <c r="K47" s="35" t="s">
        <v>695</v>
      </c>
    </row>
    <row r="48" spans="2:11" x14ac:dyDescent="0.35">
      <c r="B48" s="8" t="s">
        <v>915</v>
      </c>
      <c r="C48" s="60" t="s">
        <v>916</v>
      </c>
      <c r="D48" s="54" t="s">
        <v>917</v>
      </c>
      <c r="E48" s="6" t="s">
        <v>918</v>
      </c>
      <c r="F48" s="19">
        <v>50</v>
      </c>
      <c r="G48" s="24">
        <v>4904.5200000000004</v>
      </c>
      <c r="H48" s="24">
        <v>0.76</v>
      </c>
      <c r="I48" s="31">
        <v>10.178750000000001</v>
      </c>
      <c r="J48" s="31"/>
      <c r="K48" s="35" t="s">
        <v>695</v>
      </c>
    </row>
    <row r="49" spans="2:11" x14ac:dyDescent="0.35">
      <c r="B49" s="8" t="s">
        <v>1361</v>
      </c>
      <c r="C49" s="60" t="s">
        <v>1362</v>
      </c>
      <c r="D49" s="54" t="s">
        <v>1363</v>
      </c>
      <c r="E49" s="6" t="s">
        <v>907</v>
      </c>
      <c r="F49" s="19">
        <v>4900</v>
      </c>
      <c r="G49" s="24">
        <v>4895.3999999999996</v>
      </c>
      <c r="H49" s="24">
        <v>0.76</v>
      </c>
      <c r="I49" s="31">
        <v>8.7050000000000001</v>
      </c>
      <c r="J49" s="31"/>
      <c r="K49" s="35" t="s">
        <v>695</v>
      </c>
    </row>
    <row r="50" spans="2:11" x14ac:dyDescent="0.35">
      <c r="B50" s="8" t="s">
        <v>919</v>
      </c>
      <c r="C50" s="60" t="s">
        <v>920</v>
      </c>
      <c r="D50" s="54" t="s">
        <v>921</v>
      </c>
      <c r="E50" s="6" t="s">
        <v>718</v>
      </c>
      <c r="F50" s="19">
        <v>4500</v>
      </c>
      <c r="G50" s="24">
        <v>4497.8500000000004</v>
      </c>
      <c r="H50" s="24">
        <v>0.7</v>
      </c>
      <c r="I50" s="31">
        <v>10.014150000000001</v>
      </c>
      <c r="J50" s="31"/>
      <c r="K50" s="35" t="s">
        <v>695</v>
      </c>
    </row>
    <row r="51" spans="2:11" x14ac:dyDescent="0.35">
      <c r="B51" s="8" t="s">
        <v>1364</v>
      </c>
      <c r="C51" s="60" t="s">
        <v>251</v>
      </c>
      <c r="D51" s="54" t="s">
        <v>1365</v>
      </c>
      <c r="E51" s="6" t="s">
        <v>718</v>
      </c>
      <c r="F51" s="19">
        <v>430</v>
      </c>
      <c r="G51" s="24">
        <v>4336.26</v>
      </c>
      <c r="H51" s="24">
        <v>0.68</v>
      </c>
      <c r="I51" s="31">
        <v>8.3047000000000004</v>
      </c>
      <c r="J51" s="31"/>
      <c r="K51" s="35" t="s">
        <v>695</v>
      </c>
    </row>
    <row r="52" spans="2:11" x14ac:dyDescent="0.35">
      <c r="B52" s="8" t="s">
        <v>911</v>
      </c>
      <c r="C52" s="60" t="s">
        <v>912</v>
      </c>
      <c r="D52" s="54" t="s">
        <v>913</v>
      </c>
      <c r="E52" s="6" t="s">
        <v>914</v>
      </c>
      <c r="F52" s="19">
        <v>4000</v>
      </c>
      <c r="G52" s="24">
        <v>3970.93</v>
      </c>
      <c r="H52" s="24">
        <v>0.62</v>
      </c>
      <c r="I52" s="31">
        <v>9.8404000000000007</v>
      </c>
      <c r="J52" s="31"/>
      <c r="K52" s="35" t="s">
        <v>695</v>
      </c>
    </row>
    <row r="53" spans="2:11" x14ac:dyDescent="0.35">
      <c r="B53" s="8" t="s">
        <v>1366</v>
      </c>
      <c r="C53" s="60" t="s">
        <v>1367</v>
      </c>
      <c r="D53" s="54" t="s">
        <v>1368</v>
      </c>
      <c r="E53" s="6" t="s">
        <v>706</v>
      </c>
      <c r="F53" s="19">
        <v>3000</v>
      </c>
      <c r="G53" s="24">
        <v>2976.76</v>
      </c>
      <c r="H53" s="24">
        <v>0.46</v>
      </c>
      <c r="I53" s="31">
        <v>8.27</v>
      </c>
      <c r="J53" s="31"/>
      <c r="K53" s="35" t="s">
        <v>695</v>
      </c>
    </row>
    <row r="54" spans="2:11" x14ac:dyDescent="0.35">
      <c r="B54" s="8" t="s">
        <v>1369</v>
      </c>
      <c r="C54" s="60" t="s">
        <v>1241</v>
      </c>
      <c r="D54" s="54" t="s">
        <v>1370</v>
      </c>
      <c r="E54" s="6" t="s">
        <v>706</v>
      </c>
      <c r="F54" s="19">
        <v>3000</v>
      </c>
      <c r="G54" s="24">
        <v>2846.66</v>
      </c>
      <c r="H54" s="24">
        <v>0.44</v>
      </c>
      <c r="I54" s="31">
        <v>7.7712000000000003</v>
      </c>
      <c r="J54" s="31"/>
      <c r="K54" s="35" t="s">
        <v>695</v>
      </c>
    </row>
    <row r="55" spans="2:11" x14ac:dyDescent="0.35">
      <c r="B55" s="8" t="s">
        <v>809</v>
      </c>
      <c r="C55" s="60" t="s">
        <v>766</v>
      </c>
      <c r="D55" s="54" t="s">
        <v>810</v>
      </c>
      <c r="E55" s="6" t="s">
        <v>706</v>
      </c>
      <c r="F55" s="19">
        <v>2500</v>
      </c>
      <c r="G55" s="24">
        <v>2517.96</v>
      </c>
      <c r="H55" s="24">
        <v>0.39</v>
      </c>
      <c r="I55" s="31">
        <v>8.3458000000000006</v>
      </c>
      <c r="J55" s="31"/>
      <c r="K55" s="35" t="s">
        <v>695</v>
      </c>
    </row>
    <row r="56" spans="2:11" x14ac:dyDescent="0.35">
      <c r="B56" s="8" t="s">
        <v>893</v>
      </c>
      <c r="C56" s="60" t="s">
        <v>251</v>
      </c>
      <c r="D56" s="54" t="s">
        <v>894</v>
      </c>
      <c r="E56" s="6" t="s">
        <v>718</v>
      </c>
      <c r="F56" s="19">
        <v>2500</v>
      </c>
      <c r="G56" s="24">
        <v>2516.5</v>
      </c>
      <c r="H56" s="24">
        <v>0.39</v>
      </c>
      <c r="I56" s="31">
        <v>8.3047000000000004</v>
      </c>
      <c r="J56" s="31"/>
      <c r="K56" s="35" t="s">
        <v>695</v>
      </c>
    </row>
    <row r="57" spans="2:11" x14ac:dyDescent="0.35">
      <c r="B57" s="8" t="s">
        <v>1371</v>
      </c>
      <c r="C57" s="60" t="s">
        <v>1372</v>
      </c>
      <c r="D57" s="54" t="s">
        <v>1373</v>
      </c>
      <c r="E57" s="6" t="s">
        <v>914</v>
      </c>
      <c r="F57" s="19">
        <v>2500</v>
      </c>
      <c r="G57" s="24">
        <v>2504.9499999999998</v>
      </c>
      <c r="H57" s="24">
        <v>0.39</v>
      </c>
      <c r="I57" s="31">
        <v>7.4298999999999999</v>
      </c>
      <c r="J57" s="31"/>
      <c r="K57" s="35" t="s">
        <v>695</v>
      </c>
    </row>
    <row r="58" spans="2:11" x14ac:dyDescent="0.35">
      <c r="B58" s="8" t="s">
        <v>1374</v>
      </c>
      <c r="C58" s="60" t="s">
        <v>1375</v>
      </c>
      <c r="D58" s="54" t="s">
        <v>1376</v>
      </c>
      <c r="E58" s="6" t="s">
        <v>698</v>
      </c>
      <c r="F58" s="19">
        <v>2500</v>
      </c>
      <c r="G58" s="24">
        <v>2493.1999999999998</v>
      </c>
      <c r="H58" s="24">
        <v>0.39</v>
      </c>
      <c r="I58" s="31">
        <v>8.5875000000000004</v>
      </c>
      <c r="J58" s="31"/>
      <c r="K58" s="35" t="s">
        <v>695</v>
      </c>
    </row>
    <row r="59" spans="2:11" x14ac:dyDescent="0.35">
      <c r="B59" s="8" t="s">
        <v>1377</v>
      </c>
      <c r="C59" s="60" t="s">
        <v>879</v>
      </c>
      <c r="D59" s="54" t="s">
        <v>1378</v>
      </c>
      <c r="E59" s="6" t="s">
        <v>706</v>
      </c>
      <c r="F59" s="19">
        <v>2500</v>
      </c>
      <c r="G59" s="24">
        <v>2488.9299999999998</v>
      </c>
      <c r="H59" s="24">
        <v>0.39</v>
      </c>
      <c r="I59" s="31">
        <v>7.8449999999999998</v>
      </c>
      <c r="J59" s="31"/>
      <c r="K59" s="35" t="s">
        <v>695</v>
      </c>
    </row>
    <row r="60" spans="2:11" x14ac:dyDescent="0.35">
      <c r="B60" s="8" t="s">
        <v>1379</v>
      </c>
      <c r="C60" s="60" t="s">
        <v>735</v>
      </c>
      <c r="D60" s="54" t="s">
        <v>1380</v>
      </c>
      <c r="E60" s="6" t="s">
        <v>706</v>
      </c>
      <c r="F60" s="19">
        <v>2500</v>
      </c>
      <c r="G60" s="24">
        <v>2483.13</v>
      </c>
      <c r="H60" s="24">
        <v>0.39</v>
      </c>
      <c r="I60" s="31">
        <v>7.8688000000000002</v>
      </c>
      <c r="J60" s="31"/>
      <c r="K60" s="35" t="s">
        <v>695</v>
      </c>
    </row>
    <row r="61" spans="2:11" x14ac:dyDescent="0.35">
      <c r="B61" s="8" t="s">
        <v>1381</v>
      </c>
      <c r="C61" s="60" t="s">
        <v>879</v>
      </c>
      <c r="D61" s="54" t="s">
        <v>1382</v>
      </c>
      <c r="E61" s="6" t="s">
        <v>728</v>
      </c>
      <c r="F61" s="19">
        <v>2500</v>
      </c>
      <c r="G61" s="24">
        <v>2448.8000000000002</v>
      </c>
      <c r="H61" s="24">
        <v>0.38</v>
      </c>
      <c r="I61" s="31">
        <v>7.83</v>
      </c>
      <c r="J61" s="31"/>
      <c r="K61" s="35"/>
    </row>
    <row r="62" spans="2:11" x14ac:dyDescent="0.35">
      <c r="B62" s="8" t="s">
        <v>1275</v>
      </c>
      <c r="C62" s="60" t="s">
        <v>1276</v>
      </c>
      <c r="D62" s="54" t="s">
        <v>1277</v>
      </c>
      <c r="E62" s="6" t="s">
        <v>694</v>
      </c>
      <c r="F62" s="19">
        <v>2000</v>
      </c>
      <c r="G62" s="24">
        <v>1714.57</v>
      </c>
      <c r="H62" s="24">
        <v>0.27</v>
      </c>
      <c r="I62" s="31">
        <v>8.07</v>
      </c>
      <c r="J62" s="31"/>
      <c r="K62" s="35" t="s">
        <v>695</v>
      </c>
    </row>
    <row r="63" spans="2:11" x14ac:dyDescent="0.35">
      <c r="B63" s="8" t="s">
        <v>1271</v>
      </c>
      <c r="C63" s="60" t="s">
        <v>735</v>
      </c>
      <c r="D63" s="54" t="s">
        <v>1272</v>
      </c>
      <c r="E63" s="6" t="s">
        <v>706</v>
      </c>
      <c r="F63" s="19">
        <v>1500</v>
      </c>
      <c r="G63" s="24">
        <v>1485.78</v>
      </c>
      <c r="H63" s="24">
        <v>0.23</v>
      </c>
      <c r="I63" s="31">
        <v>7.8688000000000002</v>
      </c>
      <c r="J63" s="31"/>
      <c r="K63" s="35" t="s">
        <v>695</v>
      </c>
    </row>
    <row r="64" spans="2:11" x14ac:dyDescent="0.35">
      <c r="C64" s="58" t="s">
        <v>194</v>
      </c>
      <c r="D64" s="54"/>
      <c r="E64" s="6"/>
      <c r="F64" s="19"/>
      <c r="G64" s="25">
        <v>346379.37</v>
      </c>
      <c r="H64" s="25">
        <v>53.97</v>
      </c>
      <c r="I64" s="31"/>
      <c r="J64" s="31"/>
      <c r="K64" s="35"/>
    </row>
    <row r="65" spans="2:11" x14ac:dyDescent="0.35">
      <c r="C65" s="57"/>
      <c r="D65" s="54"/>
      <c r="E65" s="6"/>
      <c r="F65" s="19"/>
      <c r="G65" s="24"/>
      <c r="H65" s="24"/>
      <c r="I65" s="31"/>
      <c r="J65" s="31"/>
      <c r="K65" s="35"/>
    </row>
    <row r="66" spans="2:11" x14ac:dyDescent="0.35">
      <c r="C66" s="59" t="s">
        <v>820</v>
      </c>
      <c r="D66" s="54"/>
      <c r="E66" s="6"/>
      <c r="F66" s="19"/>
      <c r="G66" s="24"/>
      <c r="H66" s="24"/>
      <c r="I66" s="31"/>
      <c r="J66" s="31"/>
      <c r="K66" s="35"/>
    </row>
    <row r="67" spans="2:11" x14ac:dyDescent="0.35">
      <c r="B67" s="8" t="s">
        <v>821</v>
      </c>
      <c r="C67" s="60" t="s">
        <v>822</v>
      </c>
      <c r="D67" s="54" t="s">
        <v>823</v>
      </c>
      <c r="E67" s="6" t="s">
        <v>694</v>
      </c>
      <c r="F67" s="19">
        <v>27000</v>
      </c>
      <c r="G67" s="24">
        <v>28088.61</v>
      </c>
      <c r="H67" s="24">
        <v>4.38</v>
      </c>
      <c r="I67" s="31">
        <v>8.9745000000000008</v>
      </c>
      <c r="J67" s="31"/>
      <c r="K67" s="35"/>
    </row>
    <row r="68" spans="2:11" x14ac:dyDescent="0.35">
      <c r="B68" s="8" t="s">
        <v>824</v>
      </c>
      <c r="C68" s="60" t="s">
        <v>825</v>
      </c>
      <c r="D68" s="54" t="s">
        <v>826</v>
      </c>
      <c r="E68" s="6" t="s">
        <v>694</v>
      </c>
      <c r="F68" s="19">
        <v>20000</v>
      </c>
      <c r="G68" s="24">
        <v>21582.560000000001</v>
      </c>
      <c r="H68" s="24">
        <v>3.36</v>
      </c>
      <c r="I68" s="31">
        <v>8.82</v>
      </c>
      <c r="J68" s="31"/>
      <c r="K68" s="35" t="s">
        <v>695</v>
      </c>
    </row>
    <row r="69" spans="2:11" x14ac:dyDescent="0.35">
      <c r="C69" s="58" t="s">
        <v>194</v>
      </c>
      <c r="D69" s="54"/>
      <c r="E69" s="6"/>
      <c r="F69" s="19"/>
      <c r="G69" s="25">
        <v>49671.17</v>
      </c>
      <c r="H69" s="25">
        <v>7.74</v>
      </c>
      <c r="I69" s="31"/>
      <c r="J69" s="31"/>
      <c r="K69" s="35"/>
    </row>
    <row r="70" spans="2:11" x14ac:dyDescent="0.35">
      <c r="C70" s="57"/>
      <c r="D70" s="54"/>
      <c r="E70" s="6"/>
      <c r="F70" s="19"/>
      <c r="G70" s="24"/>
      <c r="H70" s="24"/>
      <c r="I70" s="31"/>
      <c r="J70" s="31"/>
      <c r="K70" s="35"/>
    </row>
    <row r="71" spans="2:11" x14ac:dyDescent="0.35">
      <c r="C71" s="58" t="s">
        <v>7</v>
      </c>
      <c r="D71" s="54"/>
      <c r="E71" s="6"/>
      <c r="F71" s="19"/>
      <c r="G71" s="24" t="s">
        <v>2</v>
      </c>
      <c r="H71" s="24" t="s">
        <v>2</v>
      </c>
      <c r="I71" s="31"/>
      <c r="J71" s="31"/>
      <c r="K71" s="35"/>
    </row>
    <row r="72" spans="2:11" x14ac:dyDescent="0.35">
      <c r="C72" s="57"/>
      <c r="D72" s="54"/>
      <c r="E72" s="6"/>
      <c r="F72" s="19"/>
      <c r="G72" s="24"/>
      <c r="H72" s="24"/>
      <c r="I72" s="31"/>
      <c r="J72" s="31"/>
      <c r="K72" s="35"/>
    </row>
    <row r="73" spans="2:11" x14ac:dyDescent="0.35">
      <c r="C73" s="59" t="s">
        <v>8</v>
      </c>
      <c r="D73" s="54"/>
      <c r="E73" s="6"/>
      <c r="F73" s="19"/>
      <c r="G73" s="24"/>
      <c r="H73" s="24"/>
      <c r="I73" s="31"/>
      <c r="J73" s="31"/>
      <c r="K73" s="35"/>
    </row>
    <row r="74" spans="2:11" x14ac:dyDescent="0.35">
      <c r="B74" s="8" t="s">
        <v>936</v>
      </c>
      <c r="C74" s="60" t="s">
        <v>4750</v>
      </c>
      <c r="D74" s="54" t="s">
        <v>937</v>
      </c>
      <c r="E74" s="6" t="s">
        <v>832</v>
      </c>
      <c r="F74" s="19">
        <v>125</v>
      </c>
      <c r="G74" s="24">
        <v>11942.99</v>
      </c>
      <c r="H74" s="24">
        <v>1.86</v>
      </c>
      <c r="I74" s="31">
        <v>8.1999999999999993</v>
      </c>
      <c r="J74" s="31"/>
      <c r="K74" s="35" t="s">
        <v>695</v>
      </c>
    </row>
    <row r="75" spans="2:11" x14ac:dyDescent="0.35">
      <c r="B75" s="8" t="s">
        <v>938</v>
      </c>
      <c r="C75" s="60" t="s">
        <v>4751</v>
      </c>
      <c r="D75" s="54" t="s">
        <v>939</v>
      </c>
      <c r="E75" s="6" t="s">
        <v>832</v>
      </c>
      <c r="F75" s="19">
        <v>125</v>
      </c>
      <c r="G75" s="24">
        <v>11930.36</v>
      </c>
      <c r="H75" s="24">
        <v>1.86</v>
      </c>
      <c r="I75" s="31">
        <v>8.1349999999999998</v>
      </c>
      <c r="J75" s="31"/>
      <c r="K75" s="35" t="s">
        <v>695</v>
      </c>
    </row>
    <row r="76" spans="2:11" x14ac:dyDescent="0.35">
      <c r="C76" s="58" t="s">
        <v>194</v>
      </c>
      <c r="D76" s="54"/>
      <c r="E76" s="6"/>
      <c r="F76" s="19"/>
      <c r="G76" s="25">
        <v>23873.35</v>
      </c>
      <c r="H76" s="25">
        <v>3.72</v>
      </c>
      <c r="I76" s="31"/>
      <c r="J76" s="31"/>
      <c r="K76" s="35"/>
    </row>
    <row r="77" spans="2:11" x14ac:dyDescent="0.35">
      <c r="C77" s="57"/>
      <c r="D77" s="54"/>
      <c r="E77" s="6"/>
      <c r="F77" s="19"/>
      <c r="G77" s="24"/>
      <c r="H77" s="24"/>
      <c r="I77" s="31"/>
      <c r="J77" s="31"/>
      <c r="K77" s="35"/>
    </row>
    <row r="78" spans="2:11" x14ac:dyDescent="0.35">
      <c r="C78" s="59" t="s">
        <v>9</v>
      </c>
      <c r="D78" s="54"/>
      <c r="E78" s="6"/>
      <c r="F78" s="19"/>
      <c r="G78" s="24"/>
      <c r="H78" s="24"/>
      <c r="I78" s="31"/>
      <c r="J78" s="31"/>
      <c r="K78" s="35"/>
    </row>
    <row r="79" spans="2:11" x14ac:dyDescent="0.35">
      <c r="B79" s="8" t="s">
        <v>1383</v>
      </c>
      <c r="C79" s="60" t="s">
        <v>1384</v>
      </c>
      <c r="D79" s="54" t="s">
        <v>1385</v>
      </c>
      <c r="E79" s="6" t="s">
        <v>205</v>
      </c>
      <c r="F79" s="19">
        <v>4500000</v>
      </c>
      <c r="G79" s="24">
        <v>4691.25</v>
      </c>
      <c r="H79" s="24">
        <v>0.73</v>
      </c>
      <c r="I79" s="31">
        <v>0</v>
      </c>
      <c r="J79" s="31"/>
      <c r="K79" s="35"/>
    </row>
    <row r="80" spans="2:11" x14ac:dyDescent="0.35">
      <c r="C80" s="58" t="s">
        <v>194</v>
      </c>
      <c r="D80" s="54"/>
      <c r="E80" s="6"/>
      <c r="F80" s="19"/>
      <c r="G80" s="25">
        <v>4691.25</v>
      </c>
      <c r="H80" s="25">
        <v>0.73</v>
      </c>
      <c r="I80" s="31"/>
      <c r="J80" s="31"/>
      <c r="K80" s="35"/>
    </row>
    <row r="81" spans="2:11" x14ac:dyDescent="0.35">
      <c r="C81" s="57"/>
      <c r="D81" s="54"/>
      <c r="E81" s="6"/>
      <c r="F81" s="19"/>
      <c r="G81" s="24"/>
      <c r="H81" s="24"/>
      <c r="I81" s="31"/>
      <c r="J81" s="31"/>
      <c r="K81" s="35"/>
    </row>
    <row r="82" spans="2:11" x14ac:dyDescent="0.35">
      <c r="C82" s="59" t="s">
        <v>9</v>
      </c>
      <c r="D82" s="54"/>
      <c r="E82" s="6"/>
      <c r="F82" s="19"/>
      <c r="G82" s="24"/>
      <c r="H82" s="24"/>
      <c r="I82" s="31"/>
      <c r="J82" s="31"/>
      <c r="K82" s="35"/>
    </row>
    <row r="83" spans="2:11" x14ac:dyDescent="0.35">
      <c r="B83" s="8" t="s">
        <v>833</v>
      </c>
      <c r="C83" s="60" t="s">
        <v>834</v>
      </c>
      <c r="D83" s="54" t="s">
        <v>835</v>
      </c>
      <c r="E83" s="6" t="s">
        <v>205</v>
      </c>
      <c r="F83" s="19">
        <v>45000000</v>
      </c>
      <c r="G83" s="24">
        <v>44262.36</v>
      </c>
      <c r="H83" s="24">
        <v>6.9</v>
      </c>
      <c r="I83" s="31">
        <v>7.3062956330000004</v>
      </c>
      <c r="J83" s="31"/>
      <c r="K83" s="35"/>
    </row>
    <row r="84" spans="2:11" x14ac:dyDescent="0.35">
      <c r="B84" s="8" t="s">
        <v>1386</v>
      </c>
      <c r="C84" s="60" t="s">
        <v>1387</v>
      </c>
      <c r="D84" s="54" t="s">
        <v>1388</v>
      </c>
      <c r="E84" s="6" t="s">
        <v>205</v>
      </c>
      <c r="F84" s="19">
        <v>30000000</v>
      </c>
      <c r="G84" s="24">
        <v>29161.200000000001</v>
      </c>
      <c r="H84" s="24">
        <v>4.54</v>
      </c>
      <c r="I84" s="31">
        <v>7.507475608</v>
      </c>
      <c r="J84" s="31"/>
      <c r="K84" s="35"/>
    </row>
    <row r="85" spans="2:11" x14ac:dyDescent="0.35">
      <c r="B85" s="8" t="s">
        <v>1287</v>
      </c>
      <c r="C85" s="60" t="s">
        <v>1288</v>
      </c>
      <c r="D85" s="54" t="s">
        <v>1289</v>
      </c>
      <c r="E85" s="6" t="s">
        <v>205</v>
      </c>
      <c r="F85" s="19">
        <v>14500000</v>
      </c>
      <c r="G85" s="24">
        <v>13850.44</v>
      </c>
      <c r="H85" s="24">
        <v>2.16</v>
      </c>
      <c r="I85" s="31">
        <v>7.291183921</v>
      </c>
      <c r="J85" s="31"/>
      <c r="K85" s="35"/>
    </row>
    <row r="86" spans="2:11" x14ac:dyDescent="0.35">
      <c r="B86" s="8" t="s">
        <v>940</v>
      </c>
      <c r="C86" s="60" t="s">
        <v>941</v>
      </c>
      <c r="D86" s="54" t="s">
        <v>942</v>
      </c>
      <c r="E86" s="6" t="s">
        <v>205</v>
      </c>
      <c r="F86" s="19">
        <v>3500000</v>
      </c>
      <c r="G86" s="24">
        <v>3321.52</v>
      </c>
      <c r="H86" s="24">
        <v>0.52</v>
      </c>
      <c r="I86" s="31">
        <v>7.8281914410000004</v>
      </c>
      <c r="J86" s="31"/>
      <c r="K86" s="35"/>
    </row>
    <row r="87" spans="2:11" x14ac:dyDescent="0.35">
      <c r="B87" s="8" t="s">
        <v>946</v>
      </c>
      <c r="C87" s="60" t="s">
        <v>947</v>
      </c>
      <c r="D87" s="54" t="s">
        <v>948</v>
      </c>
      <c r="E87" s="6" t="s">
        <v>205</v>
      </c>
      <c r="F87" s="19">
        <v>2500000</v>
      </c>
      <c r="G87" s="24">
        <v>2242.63</v>
      </c>
      <c r="H87" s="24">
        <v>0.35</v>
      </c>
      <c r="I87" s="31">
        <v>7.8915173989999996</v>
      </c>
      <c r="J87" s="31"/>
      <c r="K87" s="35"/>
    </row>
    <row r="88" spans="2:11" x14ac:dyDescent="0.35">
      <c r="C88" s="58" t="s">
        <v>194</v>
      </c>
      <c r="D88" s="54"/>
      <c r="E88" s="6"/>
      <c r="F88" s="19"/>
      <c r="G88" s="25">
        <v>92838.15</v>
      </c>
      <c r="H88" s="25">
        <v>14.47</v>
      </c>
      <c r="I88" s="31"/>
      <c r="J88" s="31"/>
      <c r="K88" s="35"/>
    </row>
    <row r="89" spans="2:11" x14ac:dyDescent="0.35">
      <c r="C89" s="57"/>
      <c r="D89" s="54"/>
      <c r="E89" s="6"/>
      <c r="F89" s="19"/>
      <c r="G89" s="24"/>
      <c r="H89" s="24"/>
      <c r="I89" s="31"/>
      <c r="J89" s="31"/>
      <c r="K89" s="35"/>
    </row>
    <row r="90" spans="2:11" x14ac:dyDescent="0.35">
      <c r="C90" s="59" t="s">
        <v>10</v>
      </c>
      <c r="D90" s="54"/>
      <c r="E90" s="6"/>
      <c r="F90" s="19"/>
      <c r="G90" s="24"/>
      <c r="H90" s="24"/>
      <c r="I90" s="31"/>
      <c r="J90" s="31"/>
      <c r="K90" s="35"/>
    </row>
    <row r="91" spans="2:11" x14ac:dyDescent="0.35">
      <c r="B91" s="8" t="s">
        <v>848</v>
      </c>
      <c r="C91" s="60" t="s">
        <v>849</v>
      </c>
      <c r="D91" s="54" t="s">
        <v>850</v>
      </c>
      <c r="E91" s="6" t="s">
        <v>205</v>
      </c>
      <c r="F91" s="19">
        <v>11500000</v>
      </c>
      <c r="G91" s="24">
        <v>11304.85</v>
      </c>
      <c r="H91" s="24">
        <v>1.76</v>
      </c>
      <c r="I91" s="31">
        <v>8.0508644749999991</v>
      </c>
      <c r="J91" s="31"/>
      <c r="K91" s="35"/>
    </row>
    <row r="92" spans="2:11" x14ac:dyDescent="0.35">
      <c r="B92" s="8" t="s">
        <v>845</v>
      </c>
      <c r="C92" s="60" t="s">
        <v>846</v>
      </c>
      <c r="D92" s="54" t="s">
        <v>847</v>
      </c>
      <c r="E92" s="6" t="s">
        <v>205</v>
      </c>
      <c r="F92" s="19">
        <v>7500000</v>
      </c>
      <c r="G92" s="24">
        <v>7448.22</v>
      </c>
      <c r="H92" s="24">
        <v>1.1599999999999999</v>
      </c>
      <c r="I92" s="31">
        <v>7.9943615750000001</v>
      </c>
      <c r="J92" s="31"/>
      <c r="K92" s="35"/>
    </row>
    <row r="93" spans="2:11" x14ac:dyDescent="0.35">
      <c r="B93" s="8" t="s">
        <v>1389</v>
      </c>
      <c r="C93" s="60" t="s">
        <v>1390</v>
      </c>
      <c r="D93" s="54" t="s">
        <v>1391</v>
      </c>
      <c r="E93" s="6" t="s">
        <v>205</v>
      </c>
      <c r="F93" s="19">
        <v>5000000</v>
      </c>
      <c r="G93" s="24">
        <v>4898.99</v>
      </c>
      <c r="H93" s="24">
        <v>0.76</v>
      </c>
      <c r="I93" s="31">
        <v>8.0162553550000002</v>
      </c>
      <c r="J93" s="31"/>
      <c r="K93" s="35"/>
    </row>
    <row r="94" spans="2:11" x14ac:dyDescent="0.35">
      <c r="B94" s="8" t="s">
        <v>1290</v>
      </c>
      <c r="C94" s="60" t="s">
        <v>1291</v>
      </c>
      <c r="D94" s="54" t="s">
        <v>1292</v>
      </c>
      <c r="E94" s="6" t="s">
        <v>205</v>
      </c>
      <c r="F94" s="19">
        <v>4500000</v>
      </c>
      <c r="G94" s="24">
        <v>4466.33</v>
      </c>
      <c r="H94" s="24">
        <v>0.7</v>
      </c>
      <c r="I94" s="31">
        <v>7.9943615750000001</v>
      </c>
      <c r="J94" s="31"/>
      <c r="K94" s="35"/>
    </row>
    <row r="95" spans="2:11" x14ac:dyDescent="0.35">
      <c r="B95" s="8" t="s">
        <v>1392</v>
      </c>
      <c r="C95" s="60" t="s">
        <v>1393</v>
      </c>
      <c r="D95" s="54" t="s">
        <v>1394</v>
      </c>
      <c r="E95" s="6" t="s">
        <v>205</v>
      </c>
      <c r="F95" s="19">
        <v>2500000</v>
      </c>
      <c r="G95" s="24">
        <v>2462.4</v>
      </c>
      <c r="H95" s="24">
        <v>0.38</v>
      </c>
      <c r="I95" s="31">
        <v>8.1296178300000008</v>
      </c>
      <c r="J95" s="31"/>
      <c r="K95" s="35"/>
    </row>
    <row r="96" spans="2:11" x14ac:dyDescent="0.35">
      <c r="B96" s="8" t="s">
        <v>1395</v>
      </c>
      <c r="C96" s="60" t="s">
        <v>1396</v>
      </c>
      <c r="D96" s="54" t="s">
        <v>1397</v>
      </c>
      <c r="E96" s="6" t="s">
        <v>205</v>
      </c>
      <c r="F96" s="19">
        <v>2500000</v>
      </c>
      <c r="G96" s="24">
        <v>2441.36</v>
      </c>
      <c r="H96" s="24">
        <v>0.38</v>
      </c>
      <c r="I96" s="31">
        <v>8.0138009199999996</v>
      </c>
      <c r="J96" s="31"/>
      <c r="K96" s="35"/>
    </row>
    <row r="97" spans="1:11" x14ac:dyDescent="0.35">
      <c r="B97" s="8" t="s">
        <v>1296</v>
      </c>
      <c r="C97" s="60" t="s">
        <v>1297</v>
      </c>
      <c r="D97" s="54" t="s">
        <v>1298</v>
      </c>
      <c r="E97" s="6" t="s">
        <v>205</v>
      </c>
      <c r="F97" s="19">
        <v>2500000</v>
      </c>
      <c r="G97" s="24">
        <v>2439.16</v>
      </c>
      <c r="H97" s="24">
        <v>0.38</v>
      </c>
      <c r="I97" s="31">
        <v>8.0979683950000005</v>
      </c>
      <c r="J97" s="31"/>
      <c r="K97" s="35"/>
    </row>
    <row r="98" spans="1:11" x14ac:dyDescent="0.35">
      <c r="C98" s="58" t="s">
        <v>194</v>
      </c>
      <c r="D98" s="54"/>
      <c r="E98" s="6"/>
      <c r="F98" s="19"/>
      <c r="G98" s="25">
        <v>35461.31</v>
      </c>
      <c r="H98" s="25">
        <v>5.52</v>
      </c>
      <c r="I98" s="31"/>
      <c r="J98" s="31"/>
      <c r="K98" s="35"/>
    </row>
    <row r="99" spans="1:11" x14ac:dyDescent="0.35">
      <c r="C99" s="57"/>
      <c r="D99" s="54"/>
      <c r="E99" s="6"/>
      <c r="F99" s="19"/>
      <c r="G99" s="24"/>
      <c r="H99" s="24"/>
      <c r="I99" s="31"/>
      <c r="J99" s="31"/>
      <c r="K99" s="35"/>
    </row>
    <row r="100" spans="1:11" x14ac:dyDescent="0.35">
      <c r="C100" s="58" t="s">
        <v>11</v>
      </c>
      <c r="D100" s="54"/>
      <c r="E100" s="6"/>
      <c r="F100" s="19"/>
      <c r="G100" s="24" t="s">
        <v>2</v>
      </c>
      <c r="H100" s="24" t="s">
        <v>2</v>
      </c>
      <c r="I100" s="31"/>
      <c r="J100" s="31"/>
      <c r="K100" s="35"/>
    </row>
    <row r="101" spans="1:11" x14ac:dyDescent="0.35">
      <c r="C101" s="57"/>
      <c r="D101" s="54"/>
      <c r="E101" s="6"/>
      <c r="F101" s="19"/>
      <c r="G101" s="24"/>
      <c r="H101" s="24"/>
      <c r="I101" s="31"/>
      <c r="J101" s="31"/>
      <c r="K101" s="35"/>
    </row>
    <row r="102" spans="1:11" x14ac:dyDescent="0.35">
      <c r="A102" s="10"/>
      <c r="B102" s="28"/>
      <c r="C102" s="58" t="s">
        <v>13</v>
      </c>
      <c r="D102" s="54"/>
      <c r="E102" s="6"/>
      <c r="F102" s="19"/>
      <c r="G102" s="24"/>
      <c r="H102" s="24"/>
      <c r="I102" s="31"/>
      <c r="J102" s="31"/>
      <c r="K102" s="35"/>
    </row>
    <row r="103" spans="1:11" x14ac:dyDescent="0.35">
      <c r="A103" s="28"/>
      <c r="B103" s="28"/>
      <c r="C103" s="58" t="s">
        <v>14</v>
      </c>
      <c r="D103" s="54"/>
      <c r="E103" s="6"/>
      <c r="F103" s="19"/>
      <c r="G103" s="24" t="s">
        <v>2</v>
      </c>
      <c r="H103" s="24" t="s">
        <v>2</v>
      </c>
      <c r="I103" s="31"/>
      <c r="J103" s="31"/>
      <c r="K103" s="35"/>
    </row>
    <row r="104" spans="1:11" x14ac:dyDescent="0.35">
      <c r="A104" s="28"/>
      <c r="B104" s="28"/>
      <c r="C104" s="58"/>
      <c r="D104" s="54"/>
      <c r="E104" s="6"/>
      <c r="F104" s="19"/>
      <c r="G104" s="24"/>
      <c r="H104" s="24"/>
      <c r="I104" s="31"/>
      <c r="J104" s="31"/>
      <c r="K104" s="35"/>
    </row>
    <row r="105" spans="1:11" x14ac:dyDescent="0.35">
      <c r="C105" s="59" t="s">
        <v>15</v>
      </c>
      <c r="D105" s="54"/>
      <c r="E105" s="6"/>
      <c r="F105" s="19"/>
      <c r="G105" s="24"/>
      <c r="H105" s="24"/>
      <c r="I105" s="31"/>
      <c r="J105" s="31"/>
      <c r="K105" s="35"/>
    </row>
    <row r="106" spans="1:11" x14ac:dyDescent="0.35">
      <c r="B106" s="8" t="s">
        <v>1398</v>
      </c>
      <c r="C106" s="60" t="s">
        <v>735</v>
      </c>
      <c r="D106" s="54" t="s">
        <v>1399</v>
      </c>
      <c r="E106" s="6" t="s">
        <v>866</v>
      </c>
      <c r="F106" s="19">
        <v>1500</v>
      </c>
      <c r="G106" s="24">
        <v>7131.71</v>
      </c>
      <c r="H106" s="24">
        <v>1.1100000000000001</v>
      </c>
      <c r="I106" s="31">
        <v>7.4501999999999997</v>
      </c>
      <c r="J106" s="31"/>
      <c r="K106" s="35"/>
    </row>
    <row r="107" spans="1:11" x14ac:dyDescent="0.35">
      <c r="C107" s="58" t="s">
        <v>194</v>
      </c>
      <c r="D107" s="54"/>
      <c r="E107" s="6"/>
      <c r="F107" s="19"/>
      <c r="G107" s="25">
        <v>7131.71</v>
      </c>
      <c r="H107" s="25">
        <v>1.1100000000000001</v>
      </c>
      <c r="I107" s="31"/>
      <c r="J107" s="31"/>
      <c r="K107" s="35"/>
    </row>
    <row r="108" spans="1:11" x14ac:dyDescent="0.35">
      <c r="C108" s="57"/>
      <c r="D108" s="54"/>
      <c r="E108" s="6"/>
      <c r="F108" s="19"/>
      <c r="G108" s="24"/>
      <c r="H108" s="24"/>
      <c r="I108" s="31"/>
      <c r="J108" s="31"/>
      <c r="K108" s="35"/>
    </row>
    <row r="109" spans="1:11" x14ac:dyDescent="0.35">
      <c r="C109" s="58" t="s">
        <v>16</v>
      </c>
      <c r="D109" s="54"/>
      <c r="E109" s="6"/>
      <c r="F109" s="19"/>
      <c r="G109" s="24" t="s">
        <v>2</v>
      </c>
      <c r="H109" s="24" t="s">
        <v>2</v>
      </c>
      <c r="I109" s="31"/>
      <c r="J109" s="31"/>
      <c r="K109" s="35"/>
    </row>
    <row r="110" spans="1:11" x14ac:dyDescent="0.35">
      <c r="C110" s="57"/>
      <c r="D110" s="54"/>
      <c r="E110" s="6"/>
      <c r="F110" s="19"/>
      <c r="G110" s="24"/>
      <c r="H110" s="24"/>
      <c r="I110" s="31"/>
      <c r="J110" s="31"/>
      <c r="K110" s="35"/>
    </row>
    <row r="111" spans="1:11" x14ac:dyDescent="0.35">
      <c r="C111" s="58" t="s">
        <v>17</v>
      </c>
      <c r="D111" s="54"/>
      <c r="E111" s="6"/>
      <c r="F111" s="19"/>
      <c r="G111" s="24" t="s">
        <v>2</v>
      </c>
      <c r="H111" s="24" t="s">
        <v>2</v>
      </c>
      <c r="I111" s="31"/>
      <c r="J111" s="31"/>
      <c r="K111" s="35"/>
    </row>
    <row r="112" spans="1:11" x14ac:dyDescent="0.35">
      <c r="C112" s="57"/>
      <c r="D112" s="54"/>
      <c r="E112" s="6"/>
      <c r="F112" s="19"/>
      <c r="G112" s="24"/>
      <c r="H112" s="24"/>
      <c r="I112" s="31"/>
      <c r="J112" s="31"/>
      <c r="K112" s="35"/>
    </row>
    <row r="113" spans="1:11" x14ac:dyDescent="0.35">
      <c r="C113" s="58" t="s">
        <v>18</v>
      </c>
      <c r="D113" s="54"/>
      <c r="E113" s="6"/>
      <c r="F113" s="19"/>
      <c r="G113" s="24" t="s">
        <v>2</v>
      </c>
      <c r="H113" s="24" t="s">
        <v>2</v>
      </c>
      <c r="I113" s="31"/>
      <c r="J113" s="31"/>
      <c r="K113" s="35"/>
    </row>
    <row r="114" spans="1:11" x14ac:dyDescent="0.35">
      <c r="C114" s="57"/>
      <c r="D114" s="54"/>
      <c r="E114" s="6"/>
      <c r="F114" s="19"/>
      <c r="G114" s="24"/>
      <c r="H114" s="24"/>
      <c r="I114" s="31"/>
      <c r="J114" s="31"/>
      <c r="K114" s="35"/>
    </row>
    <row r="115" spans="1:11" x14ac:dyDescent="0.35">
      <c r="A115" s="10"/>
      <c r="B115" s="28"/>
      <c r="C115" s="58" t="s">
        <v>19</v>
      </c>
      <c r="D115" s="54"/>
      <c r="E115" s="6"/>
      <c r="F115" s="19"/>
      <c r="G115" s="24"/>
      <c r="H115" s="24"/>
      <c r="I115" s="31"/>
      <c r="J115" s="31"/>
      <c r="K115" s="35"/>
    </row>
    <row r="116" spans="1:11" x14ac:dyDescent="0.35">
      <c r="A116" s="28"/>
      <c r="B116" s="28"/>
      <c r="C116" s="58" t="s">
        <v>20</v>
      </c>
      <c r="D116" s="54"/>
      <c r="E116" s="6"/>
      <c r="F116" s="19"/>
      <c r="G116" s="24" t="s">
        <v>2</v>
      </c>
      <c r="H116" s="24" t="s">
        <v>2</v>
      </c>
      <c r="I116" s="31"/>
      <c r="J116" s="31"/>
      <c r="K116" s="35"/>
    </row>
    <row r="117" spans="1:11" x14ac:dyDescent="0.35">
      <c r="A117" s="28"/>
      <c r="B117" s="28"/>
      <c r="C117" s="58"/>
      <c r="D117" s="54"/>
      <c r="E117" s="6"/>
      <c r="F117" s="19"/>
      <c r="G117" s="24"/>
      <c r="H117" s="24"/>
      <c r="I117" s="31"/>
      <c r="J117" s="31"/>
      <c r="K117" s="35"/>
    </row>
    <row r="118" spans="1:11" x14ac:dyDescent="0.35">
      <c r="C118" s="59" t="s">
        <v>21</v>
      </c>
      <c r="D118" s="54"/>
      <c r="E118" s="6"/>
      <c r="F118" s="19"/>
      <c r="G118" s="24"/>
      <c r="H118" s="24"/>
      <c r="I118" s="31"/>
      <c r="J118" s="31"/>
      <c r="K118" s="35"/>
    </row>
    <row r="119" spans="1:11" x14ac:dyDescent="0.35">
      <c r="B119" s="8" t="s">
        <v>952</v>
      </c>
      <c r="C119" s="60" t="s">
        <v>4754</v>
      </c>
      <c r="D119" s="54" t="s">
        <v>953</v>
      </c>
      <c r="E119" s="6" t="s">
        <v>954</v>
      </c>
      <c r="F119" s="19">
        <v>17860.507000000001</v>
      </c>
      <c r="G119" s="24">
        <v>2144.4</v>
      </c>
      <c r="H119" s="24">
        <v>0.33</v>
      </c>
      <c r="I119" s="31">
        <v>5.82</v>
      </c>
      <c r="J119" s="31"/>
      <c r="K119" s="35"/>
    </row>
    <row r="120" spans="1:11" x14ac:dyDescent="0.35">
      <c r="C120" s="58" t="s">
        <v>194</v>
      </c>
      <c r="D120" s="54"/>
      <c r="E120" s="6"/>
      <c r="F120" s="19"/>
      <c r="G120" s="25">
        <v>2144.4</v>
      </c>
      <c r="H120" s="25">
        <v>0.33</v>
      </c>
      <c r="I120" s="31"/>
      <c r="J120" s="31"/>
      <c r="K120" s="35"/>
    </row>
    <row r="121" spans="1:11" x14ac:dyDescent="0.35">
      <c r="C121" s="57"/>
      <c r="D121" s="54"/>
      <c r="E121" s="6"/>
      <c r="F121" s="19"/>
      <c r="G121" s="24"/>
      <c r="H121" s="24"/>
      <c r="I121" s="31"/>
      <c r="J121" s="31"/>
      <c r="K121" s="35"/>
    </row>
    <row r="122" spans="1:11" x14ac:dyDescent="0.35">
      <c r="C122" s="59" t="s">
        <v>887</v>
      </c>
      <c r="D122" s="54"/>
      <c r="E122" s="6"/>
      <c r="F122" s="19"/>
      <c r="G122" s="24"/>
      <c r="H122" s="24"/>
      <c r="I122" s="31"/>
      <c r="J122" s="31"/>
      <c r="K122" s="35"/>
    </row>
    <row r="123" spans="1:11" x14ac:dyDescent="0.35">
      <c r="B123" s="8" t="s">
        <v>1400</v>
      </c>
      <c r="C123" s="60" t="s">
        <v>1401</v>
      </c>
      <c r="D123" s="54" t="s">
        <v>1402</v>
      </c>
      <c r="E123" s="6" t="s">
        <v>890</v>
      </c>
      <c r="F123" s="19">
        <v>7900000</v>
      </c>
      <c r="G123" s="24">
        <v>12252.9</v>
      </c>
      <c r="H123" s="24">
        <v>1.91</v>
      </c>
      <c r="I123" s="31"/>
      <c r="J123" s="31"/>
      <c r="K123" s="35"/>
    </row>
    <row r="124" spans="1:11" x14ac:dyDescent="0.35">
      <c r="B124" s="8" t="s">
        <v>955</v>
      </c>
      <c r="C124" s="60" t="s">
        <v>956</v>
      </c>
      <c r="D124" s="54" t="s">
        <v>957</v>
      </c>
      <c r="E124" s="6" t="s">
        <v>890</v>
      </c>
      <c r="F124" s="19">
        <v>4700000</v>
      </c>
      <c r="G124" s="24">
        <v>5686.53</v>
      </c>
      <c r="H124" s="24">
        <v>0.89</v>
      </c>
      <c r="I124" s="31"/>
      <c r="J124" s="31"/>
      <c r="K124" s="35"/>
    </row>
    <row r="125" spans="1:11" x14ac:dyDescent="0.35">
      <c r="B125" s="8" t="s">
        <v>1403</v>
      </c>
      <c r="C125" s="60" t="s">
        <v>704</v>
      </c>
      <c r="D125" s="54" t="s">
        <v>1404</v>
      </c>
      <c r="E125" s="6" t="s">
        <v>890</v>
      </c>
      <c r="F125" s="19">
        <v>4500000</v>
      </c>
      <c r="G125" s="24">
        <v>5355</v>
      </c>
      <c r="H125" s="24">
        <v>0.83</v>
      </c>
      <c r="I125" s="31"/>
      <c r="J125" s="31"/>
      <c r="K125" s="35"/>
    </row>
    <row r="126" spans="1:11" x14ac:dyDescent="0.35">
      <c r="B126" s="8" t="s">
        <v>1405</v>
      </c>
      <c r="C126" s="60" t="s">
        <v>1406</v>
      </c>
      <c r="D126" s="54" t="s">
        <v>1407</v>
      </c>
      <c r="E126" s="6" t="s">
        <v>54</v>
      </c>
      <c r="F126" s="19">
        <v>700000</v>
      </c>
      <c r="G126" s="24">
        <v>539.07000000000005</v>
      </c>
      <c r="H126" s="24">
        <v>0.08</v>
      </c>
      <c r="I126" s="31"/>
      <c r="J126" s="31"/>
      <c r="K126" s="35"/>
    </row>
    <row r="127" spans="1:11" x14ac:dyDescent="0.35">
      <c r="B127" s="8" t="s">
        <v>888</v>
      </c>
      <c r="C127" s="60" t="s">
        <v>828</v>
      </c>
      <c r="D127" s="54" t="s">
        <v>889</v>
      </c>
      <c r="E127" s="6" t="s">
        <v>890</v>
      </c>
      <c r="F127" s="19">
        <v>272701</v>
      </c>
      <c r="G127" s="24">
        <v>464.82</v>
      </c>
      <c r="H127" s="24">
        <v>7.0000000000000007E-2</v>
      </c>
      <c r="I127" s="31"/>
      <c r="J127" s="31"/>
      <c r="K127" s="35"/>
    </row>
    <row r="128" spans="1:11" x14ac:dyDescent="0.35">
      <c r="C128" s="58" t="s">
        <v>194</v>
      </c>
      <c r="D128" s="54"/>
      <c r="E128" s="6"/>
      <c r="F128" s="19"/>
      <c r="G128" s="25">
        <v>24298.32</v>
      </c>
      <c r="H128" s="25">
        <v>3.78</v>
      </c>
      <c r="I128" s="31"/>
      <c r="J128" s="31"/>
      <c r="K128" s="35"/>
    </row>
    <row r="129" spans="1:54" x14ac:dyDescent="0.35">
      <c r="C129" s="57"/>
      <c r="D129" s="54"/>
      <c r="E129" s="6"/>
      <c r="F129" s="19"/>
      <c r="G129" s="24"/>
      <c r="H129" s="24"/>
      <c r="I129" s="31"/>
      <c r="J129" s="31"/>
      <c r="K129" s="35"/>
    </row>
    <row r="130" spans="1:54" x14ac:dyDescent="0.35">
      <c r="C130" s="58" t="s">
        <v>22</v>
      </c>
      <c r="D130" s="54"/>
      <c r="E130" s="6"/>
      <c r="F130" s="19"/>
      <c r="G130" s="24" t="s">
        <v>2</v>
      </c>
      <c r="H130" s="24" t="s">
        <v>2</v>
      </c>
      <c r="I130" s="31"/>
      <c r="J130" s="31"/>
      <c r="K130" s="35"/>
    </row>
    <row r="131" spans="1:54" x14ac:dyDescent="0.35">
      <c r="C131" s="57"/>
      <c r="D131" s="54"/>
      <c r="E131" s="6"/>
      <c r="F131" s="19"/>
      <c r="G131" s="24"/>
      <c r="H131" s="24"/>
      <c r="I131" s="31"/>
      <c r="J131" s="31"/>
      <c r="K131" s="35"/>
    </row>
    <row r="132" spans="1:54" x14ac:dyDescent="0.35">
      <c r="C132" s="58" t="s">
        <v>23</v>
      </c>
      <c r="D132" s="54"/>
      <c r="E132" s="6"/>
      <c r="F132" s="19"/>
      <c r="G132" s="24" t="s">
        <v>2</v>
      </c>
      <c r="H132" s="24" t="s">
        <v>2</v>
      </c>
      <c r="I132" s="31"/>
      <c r="J132" s="31"/>
      <c r="K132" s="35"/>
    </row>
    <row r="133" spans="1:54" x14ac:dyDescent="0.35">
      <c r="C133" s="57"/>
      <c r="D133" s="54"/>
      <c r="E133" s="6"/>
      <c r="F133" s="19"/>
      <c r="G133" s="24"/>
      <c r="H133" s="24"/>
      <c r="I133" s="31"/>
      <c r="J133" s="31"/>
      <c r="K133" s="35"/>
    </row>
    <row r="134" spans="1:54" x14ac:dyDescent="0.35">
      <c r="C134" s="59" t="s">
        <v>24</v>
      </c>
      <c r="D134" s="54"/>
      <c r="E134" s="6"/>
      <c r="F134" s="19"/>
      <c r="G134" s="24"/>
      <c r="H134" s="24"/>
      <c r="I134" s="31"/>
      <c r="J134" s="31"/>
      <c r="K134" s="35"/>
    </row>
    <row r="135" spans="1:54" x14ac:dyDescent="0.35">
      <c r="B135" s="8" t="s">
        <v>206</v>
      </c>
      <c r="C135" s="60" t="s">
        <v>207</v>
      </c>
      <c r="D135" s="54"/>
      <c r="E135" s="6"/>
      <c r="F135" s="19"/>
      <c r="G135" s="24">
        <v>30991.21</v>
      </c>
      <c r="H135" s="24">
        <v>4.83</v>
      </c>
      <c r="I135" s="31"/>
      <c r="J135" s="31"/>
      <c r="K135" s="35"/>
    </row>
    <row r="136" spans="1:54" x14ac:dyDescent="0.35">
      <c r="C136" s="58" t="s">
        <v>194</v>
      </c>
      <c r="D136" s="54"/>
      <c r="E136" s="6"/>
      <c r="F136" s="19"/>
      <c r="G136" s="25">
        <v>30991.21</v>
      </c>
      <c r="H136" s="25">
        <v>4.83</v>
      </c>
      <c r="I136" s="31"/>
      <c r="J136" s="31"/>
      <c r="K136" s="35"/>
    </row>
    <row r="137" spans="1:54" x14ac:dyDescent="0.35">
      <c r="C137" s="57"/>
      <c r="D137" s="54"/>
      <c r="E137" s="6"/>
      <c r="F137" s="19"/>
      <c r="G137" s="24"/>
      <c r="H137" s="24"/>
      <c r="I137" s="31"/>
      <c r="J137" s="31"/>
      <c r="K137" s="35"/>
    </row>
    <row r="138" spans="1:54" x14ac:dyDescent="0.35">
      <c r="A138" s="10"/>
      <c r="B138" s="28"/>
      <c r="C138" s="58" t="s">
        <v>25</v>
      </c>
      <c r="D138" s="54"/>
      <c r="E138" s="6"/>
      <c r="F138" s="19"/>
      <c r="G138" s="24"/>
      <c r="H138" s="24"/>
      <c r="I138" s="31"/>
      <c r="J138" s="31"/>
      <c r="K138" s="35"/>
    </row>
    <row r="139" spans="1:54" s="2" customFormat="1" ht="13.5" x14ac:dyDescent="0.35">
      <c r="A139" s="28"/>
      <c r="B139" s="28"/>
      <c r="C139" s="57" t="s">
        <v>4703</v>
      </c>
      <c r="D139" s="54"/>
      <c r="E139" s="6"/>
      <c r="F139" s="19"/>
      <c r="G139" s="24" t="s">
        <v>2</v>
      </c>
      <c r="H139" s="24" t="s">
        <v>2</v>
      </c>
      <c r="I139" s="31"/>
      <c r="J139" s="31"/>
      <c r="K139" s="35"/>
      <c r="L139" s="3"/>
      <c r="AI139" s="3"/>
      <c r="AV139" s="3"/>
      <c r="AX139" s="3"/>
      <c r="BB139" s="3"/>
    </row>
    <row r="140" spans="1:54" x14ac:dyDescent="0.35">
      <c r="B140" s="8"/>
      <c r="C140" s="60" t="s">
        <v>208</v>
      </c>
      <c r="D140" s="54"/>
      <c r="E140" s="6"/>
      <c r="F140" s="19"/>
      <c r="G140" s="24">
        <v>8915.0400000000009</v>
      </c>
      <c r="H140" s="24">
        <v>1.39</v>
      </c>
      <c r="I140" s="31"/>
      <c r="J140" s="31"/>
      <c r="K140" s="35"/>
    </row>
    <row r="141" spans="1:54" x14ac:dyDescent="0.35">
      <c r="C141" s="58" t="s">
        <v>194</v>
      </c>
      <c r="D141" s="54"/>
      <c r="E141" s="6"/>
      <c r="F141" s="19"/>
      <c r="G141" s="25">
        <v>8915.0400000000009</v>
      </c>
      <c r="H141" s="25">
        <v>1.39</v>
      </c>
      <c r="I141" s="31"/>
      <c r="J141" s="31"/>
      <c r="K141" s="35"/>
    </row>
    <row r="142" spans="1:54" x14ac:dyDescent="0.35">
      <c r="C142" s="57"/>
      <c r="D142" s="54"/>
      <c r="E142" s="6"/>
      <c r="F142" s="19"/>
      <c r="G142" s="24"/>
      <c r="H142" s="24"/>
      <c r="I142" s="31"/>
      <c r="J142" s="31"/>
      <c r="K142" s="35"/>
    </row>
    <row r="143" spans="1:54" x14ac:dyDescent="0.35">
      <c r="C143" s="61" t="s">
        <v>209</v>
      </c>
      <c r="D143" s="55"/>
      <c r="E143" s="5"/>
      <c r="F143" s="20"/>
      <c r="G143" s="26">
        <v>641865.21</v>
      </c>
      <c r="H143" s="26">
        <v>99.999999999999986</v>
      </c>
      <c r="I143" s="32"/>
      <c r="J143" s="32"/>
      <c r="K143" s="36"/>
    </row>
    <row r="145" spans="3:11" ht="15" x14ac:dyDescent="0.4">
      <c r="C145" s="50" t="s">
        <v>4380</v>
      </c>
      <c r="D145" s="50"/>
      <c r="E145" s="50"/>
      <c r="F145" s="50"/>
      <c r="G145" s="64"/>
      <c r="H145" s="64"/>
      <c r="I145" s="64"/>
      <c r="J145" s="50"/>
    </row>
    <row r="146" spans="3:11" ht="27" x14ac:dyDescent="0.35">
      <c r="C146" s="43" t="s">
        <v>4375</v>
      </c>
      <c r="D146" s="43" t="s">
        <v>4376</v>
      </c>
      <c r="E146" s="43" t="s">
        <v>4756</v>
      </c>
      <c r="F146" s="43" t="s">
        <v>4377</v>
      </c>
      <c r="G146" s="65" t="s">
        <v>34</v>
      </c>
      <c r="H146" s="66" t="s">
        <v>4757</v>
      </c>
      <c r="I146" s="65" t="s">
        <v>36</v>
      </c>
      <c r="J146" s="43" t="s">
        <v>39</v>
      </c>
    </row>
    <row r="147" spans="3:11" x14ac:dyDescent="0.35">
      <c r="C147" s="43" t="s">
        <v>4758</v>
      </c>
      <c r="D147" s="43"/>
      <c r="E147" s="43"/>
      <c r="F147" s="43"/>
      <c r="G147" s="65"/>
      <c r="H147" s="66"/>
      <c r="I147" s="65"/>
      <c r="J147" s="43"/>
    </row>
    <row r="148" spans="3:11" x14ac:dyDescent="0.35">
      <c r="C148" s="46" t="s">
        <v>4763</v>
      </c>
      <c r="D148" s="67"/>
      <c r="E148" s="67"/>
      <c r="F148" s="67"/>
      <c r="G148" s="68"/>
      <c r="H148" s="69">
        <v>5000</v>
      </c>
      <c r="I148" s="70">
        <f>H148/$G$143*100</f>
        <v>0.77897974872325615</v>
      </c>
      <c r="J148" s="43"/>
    </row>
    <row r="149" spans="3:11" x14ac:dyDescent="0.35">
      <c r="C149" s="46" t="s">
        <v>4762</v>
      </c>
      <c r="D149" s="67"/>
      <c r="E149" s="67"/>
      <c r="F149" s="67"/>
      <c r="G149" s="68"/>
      <c r="H149" s="69">
        <v>4500</v>
      </c>
      <c r="I149" s="70">
        <f>H149/$G$143*100</f>
        <v>0.70108177385093051</v>
      </c>
      <c r="J149" s="43"/>
    </row>
    <row r="150" spans="3:11" x14ac:dyDescent="0.35">
      <c r="C150" s="46" t="s">
        <v>4763</v>
      </c>
      <c r="D150" s="67"/>
      <c r="E150" s="67"/>
      <c r="F150" s="67"/>
      <c r="G150" s="68"/>
      <c r="H150" s="69">
        <v>2500</v>
      </c>
      <c r="I150" s="70">
        <f>H150/$G$143*100</f>
        <v>0.38948987436162807</v>
      </c>
      <c r="J150" s="43"/>
    </row>
    <row r="151" spans="3:11" x14ac:dyDescent="0.35">
      <c r="C151" s="46" t="s">
        <v>4764</v>
      </c>
      <c r="D151" s="67"/>
      <c r="E151" s="67"/>
      <c r="F151" s="67"/>
      <c r="G151" s="68"/>
      <c r="H151" s="69">
        <v>-2500</v>
      </c>
      <c r="I151" s="70">
        <f>H151/$G$143*100</f>
        <v>-0.38948987436162807</v>
      </c>
      <c r="J151" s="43"/>
    </row>
    <row r="152" spans="3:11" x14ac:dyDescent="0.35">
      <c r="C152" s="48" t="s">
        <v>4379</v>
      </c>
      <c r="D152" s="48"/>
      <c r="E152" s="48"/>
      <c r="F152" s="48"/>
      <c r="G152" s="71"/>
      <c r="H152" s="71">
        <f>SUM(H148:H151)</f>
        <v>9500</v>
      </c>
      <c r="I152" s="71">
        <f>SUM(I148:I151)</f>
        <v>1.4800615225741867</v>
      </c>
      <c r="J152" s="48"/>
    </row>
    <row r="154" spans="3:11" x14ac:dyDescent="0.35">
      <c r="C154" s="1" t="s">
        <v>210</v>
      </c>
    </row>
    <row r="155" spans="3:11" x14ac:dyDescent="0.35">
      <c r="C155" s="37" t="s">
        <v>211</v>
      </c>
      <c r="D155" s="37"/>
      <c r="E155" s="37"/>
      <c r="F155" s="37"/>
      <c r="G155" s="37"/>
      <c r="H155" s="37"/>
      <c r="I155" s="37"/>
      <c r="J155" s="37"/>
      <c r="K155" s="37"/>
    </row>
    <row r="156" spans="3:11" x14ac:dyDescent="0.35">
      <c r="C156" s="2" t="s">
        <v>212</v>
      </c>
    </row>
    <row r="157" spans="3:11" x14ac:dyDescent="0.35">
      <c r="C157" s="2" t="s">
        <v>213</v>
      </c>
    </row>
    <row r="158" spans="3:11" ht="30" customHeight="1" x14ac:dyDescent="0.35">
      <c r="C158" s="218" t="s">
        <v>214</v>
      </c>
      <c r="D158" s="219"/>
      <c r="E158" s="219"/>
      <c r="F158" s="219"/>
      <c r="G158" s="219"/>
      <c r="H158" s="219"/>
      <c r="I158" s="219"/>
      <c r="J158" s="219"/>
      <c r="K158" s="219"/>
    </row>
    <row r="159" spans="3:11" x14ac:dyDescent="0.35">
      <c r="C159" s="2" t="s">
        <v>215</v>
      </c>
    </row>
    <row r="160" spans="3:11" x14ac:dyDescent="0.35">
      <c r="C160" s="2" t="s">
        <v>4728</v>
      </c>
    </row>
    <row r="161" spans="1:256" ht="47.25" customHeight="1" x14ac:dyDescent="0.35">
      <c r="C161" s="222" t="s">
        <v>4807</v>
      </c>
      <c r="D161" s="222"/>
      <c r="E161" s="222"/>
      <c r="F161" s="222"/>
      <c r="G161" s="222"/>
      <c r="H161" s="222"/>
      <c r="I161" s="222"/>
      <c r="J161" s="222"/>
      <c r="K161" s="222"/>
    </row>
    <row r="163" spans="1:256" x14ac:dyDescent="0.35">
      <c r="C163" s="2" t="s">
        <v>4813</v>
      </c>
      <c r="E163" s="2" t="s">
        <v>2</v>
      </c>
    </row>
    <row r="165" spans="1:256" x14ac:dyDescent="0.35">
      <c r="C165" s="2" t="s">
        <v>4814</v>
      </c>
      <c r="E165" s="2" t="s">
        <v>2</v>
      </c>
    </row>
    <row r="167" spans="1:256" x14ac:dyDescent="0.35">
      <c r="C167" s="2" t="s">
        <v>4918</v>
      </c>
    </row>
    <row r="169" spans="1:256" x14ac:dyDescent="0.35">
      <c r="C169" s="2" t="s">
        <v>4919</v>
      </c>
    </row>
    <row r="170" spans="1:256" s="79" customFormat="1" ht="35.25" customHeight="1" x14ac:dyDescent="0.35">
      <c r="A170" s="75"/>
      <c r="B170" s="75"/>
      <c r="C170" s="80" t="s">
        <v>4820</v>
      </c>
      <c r="D170" s="84" t="s">
        <v>4821</v>
      </c>
      <c r="E170" s="84" t="s">
        <v>4822</v>
      </c>
      <c r="F170" s="76"/>
      <c r="G170" s="77"/>
      <c r="H170" s="77"/>
      <c r="I170" s="77"/>
      <c r="J170" s="77"/>
      <c r="K170" s="78"/>
      <c r="L170" s="78"/>
      <c r="M170" s="75"/>
      <c r="N170" s="75"/>
      <c r="O170" s="75"/>
      <c r="P170" s="75"/>
      <c r="Q170" s="75"/>
      <c r="R170" s="75"/>
      <c r="S170" s="75"/>
      <c r="T170" s="75"/>
      <c r="U170" s="75"/>
      <c r="V170" s="75"/>
      <c r="W170" s="75"/>
      <c r="X170" s="75"/>
      <c r="Y170" s="75"/>
      <c r="Z170" s="75"/>
      <c r="AA170" s="75"/>
      <c r="AB170" s="75"/>
      <c r="AC170" s="75"/>
      <c r="AD170" s="75"/>
      <c r="AE170" s="75"/>
      <c r="AF170" s="75"/>
      <c r="AG170" s="75"/>
      <c r="AH170" s="75"/>
      <c r="AI170" s="78"/>
      <c r="AJ170" s="75"/>
      <c r="AK170" s="75"/>
      <c r="AL170" s="75"/>
      <c r="AM170" s="75"/>
      <c r="AN170" s="75"/>
      <c r="AO170" s="75"/>
      <c r="AP170" s="75"/>
      <c r="AQ170" s="75"/>
      <c r="AR170" s="75"/>
      <c r="AS170" s="75"/>
      <c r="AT170" s="75"/>
      <c r="AU170" s="75"/>
      <c r="AV170" s="78"/>
      <c r="AW170" s="75"/>
      <c r="AX170" s="78"/>
      <c r="AY170" s="75"/>
      <c r="AZ170" s="75"/>
      <c r="BA170" s="75"/>
      <c r="BB170" s="78"/>
      <c r="BC170" s="75"/>
      <c r="BD170" s="75"/>
      <c r="BE170" s="75"/>
      <c r="BF170" s="75"/>
      <c r="BG170" s="75"/>
      <c r="BH170" s="75"/>
      <c r="BI170" s="75"/>
      <c r="BJ170" s="75"/>
      <c r="BK170" s="75"/>
      <c r="BL170" s="75"/>
      <c r="BM170" s="75"/>
      <c r="BN170" s="75"/>
      <c r="BO170" s="75"/>
      <c r="BP170" s="75"/>
      <c r="BQ170" s="75"/>
      <c r="BR170" s="75"/>
      <c r="BS170" s="75"/>
      <c r="BT170" s="75"/>
      <c r="BU170" s="75"/>
      <c r="BV170" s="75"/>
      <c r="BW170" s="75"/>
      <c r="BX170" s="75"/>
      <c r="BY170" s="75"/>
      <c r="BZ170" s="75"/>
      <c r="CA170" s="75"/>
      <c r="CB170" s="75"/>
      <c r="CC170" s="75"/>
      <c r="CD170" s="75"/>
      <c r="CE170" s="75"/>
      <c r="CF170" s="75"/>
      <c r="CG170" s="75"/>
      <c r="CH170" s="75"/>
      <c r="CI170" s="75"/>
      <c r="CJ170" s="75"/>
      <c r="CK170" s="75"/>
      <c r="CL170" s="75"/>
      <c r="CM170" s="75"/>
      <c r="CN170" s="75"/>
      <c r="CO170" s="75"/>
      <c r="CP170" s="75"/>
      <c r="CQ170" s="75"/>
      <c r="CR170" s="75"/>
      <c r="CS170" s="75"/>
      <c r="CT170" s="75"/>
      <c r="CU170" s="75"/>
      <c r="CV170" s="75"/>
      <c r="CW170" s="75"/>
      <c r="CX170" s="75"/>
      <c r="CY170" s="75"/>
      <c r="CZ170" s="75"/>
      <c r="DA170" s="75"/>
      <c r="DB170" s="75"/>
      <c r="DC170" s="75"/>
      <c r="DD170" s="75"/>
      <c r="DE170" s="75"/>
      <c r="DF170" s="75"/>
      <c r="DG170" s="75"/>
      <c r="DH170" s="75"/>
      <c r="DI170" s="75"/>
      <c r="DJ170" s="75"/>
      <c r="DK170" s="75"/>
      <c r="DL170" s="75"/>
      <c r="DM170" s="75"/>
      <c r="DN170" s="75"/>
      <c r="DO170" s="75"/>
      <c r="DP170" s="75"/>
      <c r="DQ170" s="75"/>
      <c r="DR170" s="75"/>
      <c r="DS170" s="75"/>
      <c r="DT170" s="75"/>
      <c r="DU170" s="75"/>
      <c r="DV170" s="75"/>
      <c r="DW170" s="75"/>
      <c r="DX170" s="75"/>
      <c r="DY170" s="75"/>
      <c r="DZ170" s="75"/>
      <c r="EA170" s="75"/>
      <c r="EB170" s="75"/>
      <c r="EC170" s="75"/>
      <c r="ED170" s="75"/>
      <c r="EE170" s="75"/>
      <c r="EF170" s="75"/>
      <c r="EG170" s="75"/>
      <c r="EH170" s="75"/>
      <c r="EI170" s="75"/>
      <c r="EJ170" s="75"/>
      <c r="EK170" s="75"/>
      <c r="EL170" s="75"/>
      <c r="EM170" s="75"/>
      <c r="EN170" s="75"/>
      <c r="EO170" s="75"/>
      <c r="EP170" s="75"/>
      <c r="EQ170" s="75"/>
      <c r="ER170" s="75"/>
      <c r="ES170" s="75"/>
      <c r="ET170" s="75"/>
      <c r="EU170" s="75"/>
      <c r="EV170" s="75"/>
      <c r="EW170" s="75"/>
      <c r="EX170" s="75"/>
      <c r="EY170" s="75"/>
      <c r="EZ170" s="75"/>
      <c r="FA170" s="75"/>
      <c r="FB170" s="75"/>
      <c r="FC170" s="75"/>
      <c r="FD170" s="75"/>
      <c r="FE170" s="75"/>
      <c r="FF170" s="75"/>
      <c r="FG170" s="75"/>
      <c r="FH170" s="75"/>
      <c r="FI170" s="75"/>
      <c r="FJ170" s="75"/>
      <c r="FK170" s="75"/>
      <c r="FL170" s="75"/>
      <c r="FM170" s="75"/>
      <c r="FN170" s="75"/>
      <c r="FO170" s="75"/>
      <c r="FP170" s="75"/>
      <c r="FQ170" s="75"/>
      <c r="FR170" s="75"/>
      <c r="FS170" s="75"/>
      <c r="FT170" s="75"/>
      <c r="FU170" s="75"/>
      <c r="FV170" s="75"/>
      <c r="FW170" s="75"/>
      <c r="FX170" s="75"/>
      <c r="FY170" s="75"/>
      <c r="FZ170" s="75"/>
      <c r="GA170" s="75"/>
      <c r="GB170" s="75"/>
      <c r="GC170" s="75"/>
      <c r="GD170" s="75"/>
      <c r="GE170" s="75"/>
      <c r="GF170" s="75"/>
      <c r="GG170" s="75"/>
      <c r="GH170" s="75"/>
      <c r="GI170" s="75"/>
      <c r="GJ170" s="75"/>
      <c r="GK170" s="75"/>
      <c r="GL170" s="75"/>
      <c r="GM170" s="75"/>
      <c r="GN170" s="75"/>
      <c r="GO170" s="75"/>
      <c r="GP170" s="75"/>
      <c r="GQ170" s="75"/>
      <c r="GR170" s="75"/>
      <c r="GS170" s="75"/>
      <c r="GT170" s="75"/>
      <c r="GU170" s="75"/>
      <c r="GV170" s="75"/>
      <c r="GW170" s="75"/>
      <c r="GX170" s="75"/>
      <c r="GY170" s="75"/>
      <c r="GZ170" s="75"/>
      <c r="HA170" s="75"/>
      <c r="HB170" s="75"/>
      <c r="HC170" s="75"/>
      <c r="HD170" s="75"/>
      <c r="HE170" s="75"/>
      <c r="HF170" s="75"/>
      <c r="HG170" s="75"/>
      <c r="HH170" s="75"/>
      <c r="HI170" s="75"/>
      <c r="HJ170" s="75"/>
      <c r="HK170" s="75"/>
      <c r="HL170" s="75"/>
      <c r="HM170" s="75"/>
      <c r="HN170" s="75"/>
      <c r="HO170" s="75"/>
      <c r="HP170" s="75"/>
      <c r="HQ170" s="75"/>
      <c r="HR170" s="75"/>
      <c r="HS170" s="75"/>
      <c r="HT170" s="75"/>
      <c r="HU170" s="75"/>
      <c r="HV170" s="75"/>
      <c r="HW170" s="75"/>
      <c r="HX170" s="75"/>
      <c r="HY170" s="75"/>
      <c r="HZ170" s="75"/>
      <c r="IA170" s="75"/>
      <c r="IB170" s="75"/>
      <c r="IC170" s="75"/>
      <c r="ID170" s="75"/>
      <c r="IE170" s="75"/>
      <c r="IF170" s="75"/>
      <c r="IG170" s="75"/>
      <c r="IH170" s="75"/>
      <c r="II170" s="75"/>
      <c r="IJ170" s="75"/>
      <c r="IK170" s="75"/>
      <c r="IL170" s="75"/>
      <c r="IM170" s="75"/>
      <c r="IN170" s="75"/>
      <c r="IO170" s="75"/>
      <c r="IP170" s="75"/>
      <c r="IQ170" s="75"/>
      <c r="IR170" s="75"/>
      <c r="IS170" s="75"/>
      <c r="IT170" s="75"/>
      <c r="IU170" s="75"/>
      <c r="IV170" s="75"/>
    </row>
    <row r="171" spans="1:256" s="79" customFormat="1" x14ac:dyDescent="0.35">
      <c r="A171" s="75"/>
      <c r="B171" s="75"/>
      <c r="C171" s="82" t="s">
        <v>4823</v>
      </c>
      <c r="D171" s="85">
        <v>21.264800000000001</v>
      </c>
      <c r="E171" s="85">
        <v>21.1892</v>
      </c>
      <c r="F171" s="76"/>
      <c r="G171" s="77"/>
      <c r="H171" s="77"/>
      <c r="I171" s="77"/>
      <c r="J171" s="77"/>
      <c r="K171" s="78"/>
      <c r="L171" s="78"/>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8"/>
      <c r="AJ171" s="75"/>
      <c r="AK171" s="75"/>
      <c r="AL171" s="75"/>
      <c r="AM171" s="75"/>
      <c r="AN171" s="75"/>
      <c r="AO171" s="75"/>
      <c r="AP171" s="75"/>
      <c r="AQ171" s="75"/>
      <c r="AR171" s="75"/>
      <c r="AS171" s="75"/>
      <c r="AT171" s="75"/>
      <c r="AU171" s="75"/>
      <c r="AV171" s="78"/>
      <c r="AW171" s="75"/>
      <c r="AX171" s="78"/>
      <c r="AY171" s="75"/>
      <c r="AZ171" s="75"/>
      <c r="BA171" s="75"/>
      <c r="BB171" s="78"/>
      <c r="BC171" s="75"/>
      <c r="BD171" s="75"/>
      <c r="BE171" s="75"/>
      <c r="BF171" s="75"/>
      <c r="BG171" s="75"/>
      <c r="BH171" s="75"/>
      <c r="BI171" s="75"/>
      <c r="BJ171" s="75"/>
      <c r="BK171" s="75"/>
      <c r="BL171" s="75"/>
      <c r="BM171" s="75"/>
      <c r="BN171" s="75"/>
      <c r="BO171" s="75"/>
      <c r="BP171" s="75"/>
      <c r="BQ171" s="75"/>
      <c r="BR171" s="75"/>
      <c r="BS171" s="75"/>
      <c r="BT171" s="75"/>
      <c r="BU171" s="75"/>
      <c r="BV171" s="75"/>
      <c r="BW171" s="75"/>
      <c r="BX171" s="75"/>
      <c r="BY171" s="75"/>
      <c r="BZ171" s="75"/>
      <c r="CA171" s="75"/>
      <c r="CB171" s="75"/>
      <c r="CC171" s="75"/>
      <c r="CD171" s="75"/>
      <c r="CE171" s="75"/>
      <c r="CF171" s="75"/>
      <c r="CG171" s="75"/>
      <c r="CH171" s="75"/>
      <c r="CI171" s="75"/>
      <c r="CJ171" s="75"/>
      <c r="CK171" s="75"/>
      <c r="CL171" s="75"/>
      <c r="CM171" s="75"/>
      <c r="CN171" s="75"/>
      <c r="CO171" s="75"/>
      <c r="CP171" s="75"/>
      <c r="CQ171" s="75"/>
      <c r="CR171" s="75"/>
      <c r="CS171" s="75"/>
      <c r="CT171" s="75"/>
      <c r="CU171" s="75"/>
      <c r="CV171" s="75"/>
      <c r="CW171" s="75"/>
      <c r="CX171" s="75"/>
      <c r="CY171" s="75"/>
      <c r="CZ171" s="75"/>
      <c r="DA171" s="75"/>
      <c r="DB171" s="75"/>
      <c r="DC171" s="75"/>
      <c r="DD171" s="75"/>
      <c r="DE171" s="75"/>
      <c r="DF171" s="75"/>
      <c r="DG171" s="75"/>
      <c r="DH171" s="75"/>
      <c r="DI171" s="75"/>
      <c r="DJ171" s="75"/>
      <c r="DK171" s="75"/>
      <c r="DL171" s="75"/>
      <c r="DM171" s="75"/>
      <c r="DN171" s="75"/>
      <c r="DO171" s="75"/>
      <c r="DP171" s="75"/>
      <c r="DQ171" s="75"/>
      <c r="DR171" s="75"/>
      <c r="DS171" s="75"/>
      <c r="DT171" s="75"/>
      <c r="DU171" s="75"/>
      <c r="DV171" s="75"/>
      <c r="DW171" s="75"/>
      <c r="DX171" s="75"/>
      <c r="DY171" s="75"/>
      <c r="DZ171" s="75"/>
      <c r="EA171" s="75"/>
      <c r="EB171" s="75"/>
      <c r="EC171" s="75"/>
      <c r="ED171" s="75"/>
      <c r="EE171" s="75"/>
      <c r="EF171" s="75"/>
      <c r="EG171" s="75"/>
      <c r="EH171" s="75"/>
      <c r="EI171" s="75"/>
      <c r="EJ171" s="75"/>
      <c r="EK171" s="75"/>
      <c r="EL171" s="75"/>
      <c r="EM171" s="75"/>
      <c r="EN171" s="75"/>
      <c r="EO171" s="75"/>
      <c r="EP171" s="75"/>
      <c r="EQ171" s="75"/>
      <c r="ER171" s="75"/>
      <c r="ES171" s="75"/>
      <c r="ET171" s="75"/>
      <c r="EU171" s="75"/>
      <c r="EV171" s="75"/>
      <c r="EW171" s="75"/>
      <c r="EX171" s="75"/>
      <c r="EY171" s="75"/>
      <c r="EZ171" s="75"/>
      <c r="FA171" s="75"/>
      <c r="FB171" s="75"/>
      <c r="FC171" s="75"/>
      <c r="FD171" s="75"/>
      <c r="FE171" s="75"/>
      <c r="FF171" s="75"/>
      <c r="FG171" s="75"/>
      <c r="FH171" s="75"/>
      <c r="FI171" s="75"/>
      <c r="FJ171" s="75"/>
      <c r="FK171" s="75"/>
      <c r="FL171" s="75"/>
      <c r="FM171" s="75"/>
      <c r="FN171" s="75"/>
      <c r="FO171" s="75"/>
      <c r="FP171" s="75"/>
      <c r="FQ171" s="75"/>
      <c r="FR171" s="75"/>
      <c r="FS171" s="75"/>
      <c r="FT171" s="75"/>
      <c r="FU171" s="75"/>
      <c r="FV171" s="75"/>
      <c r="FW171" s="75"/>
      <c r="FX171" s="75"/>
      <c r="FY171" s="75"/>
      <c r="FZ171" s="75"/>
      <c r="GA171" s="75"/>
      <c r="GB171" s="75"/>
      <c r="GC171" s="75"/>
      <c r="GD171" s="75"/>
      <c r="GE171" s="75"/>
      <c r="GF171" s="75"/>
      <c r="GG171" s="75"/>
      <c r="GH171" s="75"/>
      <c r="GI171" s="75"/>
      <c r="GJ171" s="75"/>
      <c r="GK171" s="75"/>
      <c r="GL171" s="75"/>
      <c r="GM171" s="75"/>
      <c r="GN171" s="75"/>
      <c r="GO171" s="75"/>
      <c r="GP171" s="75"/>
      <c r="GQ171" s="75"/>
      <c r="GR171" s="75"/>
      <c r="GS171" s="75"/>
      <c r="GT171" s="75"/>
      <c r="GU171" s="75"/>
      <c r="GV171" s="75"/>
      <c r="GW171" s="75"/>
      <c r="GX171" s="75"/>
      <c r="GY171" s="75"/>
      <c r="GZ171" s="75"/>
      <c r="HA171" s="75"/>
      <c r="HB171" s="75"/>
      <c r="HC171" s="75"/>
      <c r="HD171" s="75"/>
      <c r="HE171" s="75"/>
      <c r="HF171" s="75"/>
      <c r="HG171" s="75"/>
      <c r="HH171" s="75"/>
      <c r="HI171" s="75"/>
      <c r="HJ171" s="75"/>
      <c r="HK171" s="75"/>
      <c r="HL171" s="75"/>
      <c r="HM171" s="75"/>
      <c r="HN171" s="75"/>
      <c r="HO171" s="75"/>
      <c r="HP171" s="75"/>
      <c r="HQ171" s="75"/>
      <c r="HR171" s="75"/>
      <c r="HS171" s="75"/>
      <c r="HT171" s="75"/>
      <c r="HU171" s="75"/>
      <c r="HV171" s="75"/>
      <c r="HW171" s="75"/>
      <c r="HX171" s="75"/>
      <c r="HY171" s="75"/>
      <c r="HZ171" s="75"/>
      <c r="IA171" s="75"/>
      <c r="IB171" s="75"/>
      <c r="IC171" s="75"/>
      <c r="ID171" s="75"/>
      <c r="IE171" s="75"/>
      <c r="IF171" s="75"/>
      <c r="IG171" s="75"/>
      <c r="IH171" s="75"/>
      <c r="II171" s="75"/>
      <c r="IJ171" s="75"/>
      <c r="IK171" s="75"/>
      <c r="IL171" s="75"/>
      <c r="IM171" s="75"/>
      <c r="IN171" s="75"/>
      <c r="IO171" s="75"/>
      <c r="IP171" s="75"/>
      <c r="IQ171" s="75"/>
      <c r="IR171" s="75"/>
      <c r="IS171" s="75"/>
      <c r="IT171" s="75"/>
      <c r="IU171" s="75"/>
      <c r="IV171" s="75"/>
    </row>
    <row r="172" spans="1:256" s="79" customFormat="1" x14ac:dyDescent="0.35">
      <c r="A172" s="75"/>
      <c r="B172" s="75"/>
      <c r="C172" s="82" t="s">
        <v>4824</v>
      </c>
      <c r="D172" s="85">
        <v>54.858800000000002</v>
      </c>
      <c r="E172" s="85">
        <v>54.87</v>
      </c>
      <c r="F172" s="76"/>
      <c r="G172" s="77"/>
      <c r="H172" s="77"/>
      <c r="I172" s="77"/>
      <c r="J172" s="77"/>
      <c r="K172" s="78"/>
      <c r="L172" s="78"/>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8"/>
      <c r="AJ172" s="75"/>
      <c r="AK172" s="75"/>
      <c r="AL172" s="75"/>
      <c r="AM172" s="75"/>
      <c r="AN172" s="75"/>
      <c r="AO172" s="75"/>
      <c r="AP172" s="75"/>
      <c r="AQ172" s="75"/>
      <c r="AR172" s="75"/>
      <c r="AS172" s="75"/>
      <c r="AT172" s="75"/>
      <c r="AU172" s="75"/>
      <c r="AV172" s="78"/>
      <c r="AW172" s="75"/>
      <c r="AX172" s="78"/>
      <c r="AY172" s="75"/>
      <c r="AZ172" s="75"/>
      <c r="BA172" s="75"/>
      <c r="BB172" s="78"/>
      <c r="BC172" s="75"/>
      <c r="BD172" s="75"/>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5"/>
      <c r="CD172" s="75"/>
      <c r="CE172" s="75"/>
      <c r="CF172" s="75"/>
      <c r="CG172" s="75"/>
      <c r="CH172" s="75"/>
      <c r="CI172" s="75"/>
      <c r="CJ172" s="75"/>
      <c r="CK172" s="75"/>
      <c r="CL172" s="75"/>
      <c r="CM172" s="75"/>
      <c r="CN172" s="75"/>
      <c r="CO172" s="75"/>
      <c r="CP172" s="75"/>
      <c r="CQ172" s="75"/>
      <c r="CR172" s="75"/>
      <c r="CS172" s="75"/>
      <c r="CT172" s="75"/>
      <c r="CU172" s="75"/>
      <c r="CV172" s="75"/>
      <c r="CW172" s="75"/>
      <c r="CX172" s="75"/>
      <c r="CY172" s="75"/>
      <c r="CZ172" s="75"/>
      <c r="DA172" s="75"/>
      <c r="DB172" s="75"/>
      <c r="DC172" s="75"/>
      <c r="DD172" s="75"/>
      <c r="DE172" s="75"/>
      <c r="DF172" s="75"/>
      <c r="DG172" s="75"/>
      <c r="DH172" s="75"/>
      <c r="DI172" s="75"/>
      <c r="DJ172" s="75"/>
      <c r="DK172" s="75"/>
      <c r="DL172" s="75"/>
      <c r="DM172" s="75"/>
      <c r="DN172" s="75"/>
      <c r="DO172" s="75"/>
      <c r="DP172" s="75"/>
      <c r="DQ172" s="75"/>
      <c r="DR172" s="75"/>
      <c r="DS172" s="75"/>
      <c r="DT172" s="75"/>
      <c r="DU172" s="75"/>
      <c r="DV172" s="75"/>
      <c r="DW172" s="75"/>
      <c r="DX172" s="75"/>
      <c r="DY172" s="75"/>
      <c r="DZ172" s="75"/>
      <c r="EA172" s="75"/>
      <c r="EB172" s="75"/>
      <c r="EC172" s="75"/>
      <c r="ED172" s="75"/>
      <c r="EE172" s="75"/>
      <c r="EF172" s="75"/>
      <c r="EG172" s="75"/>
      <c r="EH172" s="75"/>
      <c r="EI172" s="75"/>
      <c r="EJ172" s="75"/>
      <c r="EK172" s="75"/>
      <c r="EL172" s="75"/>
      <c r="EM172" s="75"/>
      <c r="EN172" s="75"/>
      <c r="EO172" s="75"/>
      <c r="EP172" s="75"/>
      <c r="EQ172" s="75"/>
      <c r="ER172" s="75"/>
      <c r="ES172" s="75"/>
      <c r="ET172" s="75"/>
      <c r="EU172" s="75"/>
      <c r="EV172" s="75"/>
      <c r="EW172" s="75"/>
      <c r="EX172" s="75"/>
      <c r="EY172" s="75"/>
      <c r="EZ172" s="75"/>
      <c r="FA172" s="75"/>
      <c r="FB172" s="75"/>
      <c r="FC172" s="75"/>
      <c r="FD172" s="75"/>
      <c r="FE172" s="75"/>
      <c r="FF172" s="75"/>
      <c r="FG172" s="75"/>
      <c r="FH172" s="75"/>
      <c r="FI172" s="75"/>
      <c r="FJ172" s="75"/>
      <c r="FK172" s="75"/>
      <c r="FL172" s="75"/>
      <c r="FM172" s="75"/>
      <c r="FN172" s="75"/>
      <c r="FO172" s="75"/>
      <c r="FP172" s="75"/>
      <c r="FQ172" s="75"/>
      <c r="FR172" s="75"/>
      <c r="FS172" s="75"/>
      <c r="FT172" s="75"/>
      <c r="FU172" s="75"/>
      <c r="FV172" s="75"/>
      <c r="FW172" s="75"/>
      <c r="FX172" s="75"/>
      <c r="FY172" s="75"/>
      <c r="FZ172" s="75"/>
      <c r="GA172" s="75"/>
      <c r="GB172" s="75"/>
      <c r="GC172" s="75"/>
      <c r="GD172" s="75"/>
      <c r="GE172" s="75"/>
      <c r="GF172" s="75"/>
      <c r="GG172" s="75"/>
      <c r="GH172" s="75"/>
      <c r="GI172" s="75"/>
      <c r="GJ172" s="75"/>
      <c r="GK172" s="75"/>
      <c r="GL172" s="75"/>
      <c r="GM172" s="75"/>
      <c r="GN172" s="75"/>
      <c r="GO172" s="75"/>
      <c r="GP172" s="75"/>
      <c r="GQ172" s="75"/>
      <c r="GR172" s="75"/>
      <c r="GS172" s="75"/>
      <c r="GT172" s="75"/>
      <c r="GU172" s="75"/>
      <c r="GV172" s="75"/>
      <c r="GW172" s="75"/>
      <c r="GX172" s="75"/>
      <c r="GY172" s="75"/>
      <c r="GZ172" s="75"/>
      <c r="HA172" s="75"/>
      <c r="HB172" s="75"/>
      <c r="HC172" s="75"/>
      <c r="HD172" s="75"/>
      <c r="HE172" s="75"/>
      <c r="HF172" s="75"/>
      <c r="HG172" s="75"/>
      <c r="HH172" s="75"/>
      <c r="HI172" s="75"/>
      <c r="HJ172" s="75"/>
      <c r="HK172" s="75"/>
      <c r="HL172" s="75"/>
      <c r="HM172" s="75"/>
      <c r="HN172" s="75"/>
      <c r="HO172" s="75"/>
      <c r="HP172" s="75"/>
      <c r="HQ172" s="75"/>
      <c r="HR172" s="75"/>
      <c r="HS172" s="75"/>
      <c r="HT172" s="75"/>
      <c r="HU172" s="75"/>
      <c r="HV172" s="75"/>
      <c r="HW172" s="75"/>
      <c r="HX172" s="75"/>
      <c r="HY172" s="75"/>
      <c r="HZ172" s="75"/>
      <c r="IA172" s="75"/>
      <c r="IB172" s="75"/>
      <c r="IC172" s="75"/>
      <c r="ID172" s="75"/>
      <c r="IE172" s="75"/>
      <c r="IF172" s="75"/>
      <c r="IG172" s="75"/>
      <c r="IH172" s="75"/>
      <c r="II172" s="75"/>
      <c r="IJ172" s="75"/>
      <c r="IK172" s="75"/>
      <c r="IL172" s="75"/>
      <c r="IM172" s="75"/>
      <c r="IN172" s="75"/>
      <c r="IO172" s="75"/>
      <c r="IP172" s="75"/>
      <c r="IQ172" s="75"/>
      <c r="IR172" s="75"/>
      <c r="IS172" s="75"/>
      <c r="IT172" s="75"/>
      <c r="IU172" s="75"/>
      <c r="IV172" s="75"/>
    </row>
    <row r="173" spans="1:256" s="79" customFormat="1" x14ac:dyDescent="0.35">
      <c r="A173" s="75"/>
      <c r="B173" s="75"/>
      <c r="C173" s="82" t="s">
        <v>4825</v>
      </c>
      <c r="D173" s="85">
        <v>23.181999999999999</v>
      </c>
      <c r="E173" s="85">
        <v>23.1065</v>
      </c>
      <c r="F173" s="76"/>
      <c r="G173" s="77"/>
      <c r="H173" s="77"/>
      <c r="I173" s="77"/>
      <c r="J173" s="77"/>
      <c r="K173" s="78"/>
      <c r="L173" s="78"/>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8"/>
      <c r="AJ173" s="75"/>
      <c r="AK173" s="75"/>
      <c r="AL173" s="75"/>
      <c r="AM173" s="75"/>
      <c r="AN173" s="75"/>
      <c r="AO173" s="75"/>
      <c r="AP173" s="75"/>
      <c r="AQ173" s="75"/>
      <c r="AR173" s="75"/>
      <c r="AS173" s="75"/>
      <c r="AT173" s="75"/>
      <c r="AU173" s="75"/>
      <c r="AV173" s="78"/>
      <c r="AW173" s="75"/>
      <c r="AX173" s="78"/>
      <c r="AY173" s="75"/>
      <c r="AZ173" s="75"/>
      <c r="BA173" s="75"/>
      <c r="BB173" s="78"/>
      <c r="BC173" s="75"/>
      <c r="BD173" s="75"/>
      <c r="BE173" s="75"/>
      <c r="BF173" s="75"/>
      <c r="BG173" s="75"/>
      <c r="BH173" s="75"/>
      <c r="BI173" s="75"/>
      <c r="BJ173" s="75"/>
      <c r="BK173" s="75"/>
      <c r="BL173" s="75"/>
      <c r="BM173" s="75"/>
      <c r="BN173" s="75"/>
      <c r="BO173" s="75"/>
      <c r="BP173" s="75"/>
      <c r="BQ173" s="75"/>
      <c r="BR173" s="75"/>
      <c r="BS173" s="75"/>
      <c r="BT173" s="75"/>
      <c r="BU173" s="75"/>
      <c r="BV173" s="75"/>
      <c r="BW173" s="75"/>
      <c r="BX173" s="75"/>
      <c r="BY173" s="75"/>
      <c r="BZ173" s="75"/>
      <c r="CA173" s="75"/>
      <c r="CB173" s="75"/>
      <c r="CC173" s="75"/>
      <c r="CD173" s="75"/>
      <c r="CE173" s="75"/>
      <c r="CF173" s="75"/>
      <c r="CG173" s="75"/>
      <c r="CH173" s="75"/>
      <c r="CI173" s="75"/>
      <c r="CJ173" s="75"/>
      <c r="CK173" s="75"/>
      <c r="CL173" s="75"/>
      <c r="CM173" s="75"/>
      <c r="CN173" s="75"/>
      <c r="CO173" s="75"/>
      <c r="CP173" s="75"/>
      <c r="CQ173" s="75"/>
      <c r="CR173" s="75"/>
      <c r="CS173" s="75"/>
      <c r="CT173" s="75"/>
      <c r="CU173" s="75"/>
      <c r="CV173" s="75"/>
      <c r="CW173" s="75"/>
      <c r="CX173" s="75"/>
      <c r="CY173" s="75"/>
      <c r="CZ173" s="75"/>
      <c r="DA173" s="75"/>
      <c r="DB173" s="75"/>
      <c r="DC173" s="75"/>
      <c r="DD173" s="75"/>
      <c r="DE173" s="75"/>
      <c r="DF173" s="75"/>
      <c r="DG173" s="75"/>
      <c r="DH173" s="75"/>
      <c r="DI173" s="75"/>
      <c r="DJ173" s="75"/>
      <c r="DK173" s="75"/>
      <c r="DL173" s="75"/>
      <c r="DM173" s="75"/>
      <c r="DN173" s="75"/>
      <c r="DO173" s="75"/>
      <c r="DP173" s="75"/>
      <c r="DQ173" s="75"/>
      <c r="DR173" s="75"/>
      <c r="DS173" s="75"/>
      <c r="DT173" s="75"/>
      <c r="DU173" s="75"/>
      <c r="DV173" s="75"/>
      <c r="DW173" s="75"/>
      <c r="DX173" s="75"/>
      <c r="DY173" s="75"/>
      <c r="DZ173" s="75"/>
      <c r="EA173" s="75"/>
      <c r="EB173" s="75"/>
      <c r="EC173" s="75"/>
      <c r="ED173" s="75"/>
      <c r="EE173" s="75"/>
      <c r="EF173" s="75"/>
      <c r="EG173" s="75"/>
      <c r="EH173" s="75"/>
      <c r="EI173" s="75"/>
      <c r="EJ173" s="75"/>
      <c r="EK173" s="75"/>
      <c r="EL173" s="75"/>
      <c r="EM173" s="75"/>
      <c r="EN173" s="75"/>
      <c r="EO173" s="75"/>
      <c r="EP173" s="75"/>
      <c r="EQ173" s="75"/>
      <c r="ER173" s="75"/>
      <c r="ES173" s="75"/>
      <c r="ET173" s="75"/>
      <c r="EU173" s="75"/>
      <c r="EV173" s="75"/>
      <c r="EW173" s="75"/>
      <c r="EX173" s="75"/>
      <c r="EY173" s="75"/>
      <c r="EZ173" s="75"/>
      <c r="FA173" s="75"/>
      <c r="FB173" s="75"/>
      <c r="FC173" s="75"/>
      <c r="FD173" s="75"/>
      <c r="FE173" s="75"/>
      <c r="FF173" s="75"/>
      <c r="FG173" s="75"/>
      <c r="FH173" s="75"/>
      <c r="FI173" s="75"/>
      <c r="FJ173" s="75"/>
      <c r="FK173" s="75"/>
      <c r="FL173" s="75"/>
      <c r="FM173" s="75"/>
      <c r="FN173" s="75"/>
      <c r="FO173" s="75"/>
      <c r="FP173" s="75"/>
      <c r="FQ173" s="75"/>
      <c r="FR173" s="75"/>
      <c r="FS173" s="75"/>
      <c r="FT173" s="75"/>
      <c r="FU173" s="75"/>
      <c r="FV173" s="75"/>
      <c r="FW173" s="75"/>
      <c r="FX173" s="75"/>
      <c r="FY173" s="75"/>
      <c r="FZ173" s="75"/>
      <c r="GA173" s="75"/>
      <c r="GB173" s="75"/>
      <c r="GC173" s="75"/>
      <c r="GD173" s="75"/>
      <c r="GE173" s="75"/>
      <c r="GF173" s="75"/>
      <c r="GG173" s="75"/>
      <c r="GH173" s="75"/>
      <c r="GI173" s="75"/>
      <c r="GJ173" s="75"/>
      <c r="GK173" s="75"/>
      <c r="GL173" s="75"/>
      <c r="GM173" s="75"/>
      <c r="GN173" s="75"/>
      <c r="GO173" s="75"/>
      <c r="GP173" s="75"/>
      <c r="GQ173" s="75"/>
      <c r="GR173" s="75"/>
      <c r="GS173" s="75"/>
      <c r="GT173" s="75"/>
      <c r="GU173" s="75"/>
      <c r="GV173" s="75"/>
      <c r="GW173" s="75"/>
      <c r="GX173" s="75"/>
      <c r="GY173" s="75"/>
      <c r="GZ173" s="75"/>
      <c r="HA173" s="75"/>
      <c r="HB173" s="75"/>
      <c r="HC173" s="75"/>
      <c r="HD173" s="75"/>
      <c r="HE173" s="75"/>
      <c r="HF173" s="75"/>
      <c r="HG173" s="75"/>
      <c r="HH173" s="75"/>
      <c r="HI173" s="75"/>
      <c r="HJ173" s="75"/>
      <c r="HK173" s="75"/>
      <c r="HL173" s="75"/>
      <c r="HM173" s="75"/>
      <c r="HN173" s="75"/>
      <c r="HO173" s="75"/>
      <c r="HP173" s="75"/>
      <c r="HQ173" s="75"/>
      <c r="HR173" s="75"/>
      <c r="HS173" s="75"/>
      <c r="HT173" s="75"/>
      <c r="HU173" s="75"/>
      <c r="HV173" s="75"/>
      <c r="HW173" s="75"/>
      <c r="HX173" s="75"/>
      <c r="HY173" s="75"/>
      <c r="HZ173" s="75"/>
      <c r="IA173" s="75"/>
      <c r="IB173" s="75"/>
      <c r="IC173" s="75"/>
      <c r="ID173" s="75"/>
      <c r="IE173" s="75"/>
      <c r="IF173" s="75"/>
      <c r="IG173" s="75"/>
      <c r="IH173" s="75"/>
      <c r="II173" s="75"/>
      <c r="IJ173" s="75"/>
      <c r="IK173" s="75"/>
      <c r="IL173" s="75"/>
      <c r="IM173" s="75"/>
      <c r="IN173" s="75"/>
      <c r="IO173" s="75"/>
      <c r="IP173" s="75"/>
      <c r="IQ173" s="75"/>
      <c r="IR173" s="75"/>
      <c r="IS173" s="75"/>
      <c r="IT173" s="75"/>
      <c r="IU173" s="75"/>
      <c r="IV173" s="75"/>
    </row>
    <row r="174" spans="1:256" s="79" customFormat="1" x14ac:dyDescent="0.35">
      <c r="A174" s="75"/>
      <c r="B174" s="75"/>
      <c r="C174" s="82" t="s">
        <v>4826</v>
      </c>
      <c r="D174" s="85">
        <v>59.637099999999997</v>
      </c>
      <c r="E174" s="85">
        <v>59.674500000000002</v>
      </c>
      <c r="F174" s="76"/>
      <c r="G174" s="77"/>
      <c r="H174" s="77"/>
      <c r="I174" s="77"/>
      <c r="J174" s="77"/>
      <c r="K174" s="78"/>
      <c r="L174" s="78"/>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8"/>
      <c r="AJ174" s="75"/>
      <c r="AK174" s="75"/>
      <c r="AL174" s="75"/>
      <c r="AM174" s="75"/>
      <c r="AN174" s="75"/>
      <c r="AO174" s="75"/>
      <c r="AP174" s="75"/>
      <c r="AQ174" s="75"/>
      <c r="AR174" s="75"/>
      <c r="AS174" s="75"/>
      <c r="AT174" s="75"/>
      <c r="AU174" s="75"/>
      <c r="AV174" s="78"/>
      <c r="AW174" s="75"/>
      <c r="AX174" s="78"/>
      <c r="AY174" s="75"/>
      <c r="AZ174" s="75"/>
      <c r="BA174" s="75"/>
      <c r="BB174" s="78"/>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75"/>
      <c r="BZ174" s="75"/>
      <c r="CA174" s="75"/>
      <c r="CB174" s="75"/>
      <c r="CC174" s="75"/>
      <c r="CD174" s="75"/>
      <c r="CE174" s="75"/>
      <c r="CF174" s="75"/>
      <c r="CG174" s="75"/>
      <c r="CH174" s="75"/>
      <c r="CI174" s="75"/>
      <c r="CJ174" s="75"/>
      <c r="CK174" s="75"/>
      <c r="CL174" s="75"/>
      <c r="CM174" s="75"/>
      <c r="CN174" s="75"/>
      <c r="CO174" s="75"/>
      <c r="CP174" s="75"/>
      <c r="CQ174" s="75"/>
      <c r="CR174" s="75"/>
      <c r="CS174" s="75"/>
      <c r="CT174" s="75"/>
      <c r="CU174" s="75"/>
      <c r="CV174" s="75"/>
      <c r="CW174" s="75"/>
      <c r="CX174" s="75"/>
      <c r="CY174" s="75"/>
      <c r="CZ174" s="75"/>
      <c r="DA174" s="75"/>
      <c r="DB174" s="75"/>
      <c r="DC174" s="75"/>
      <c r="DD174" s="75"/>
      <c r="DE174" s="75"/>
      <c r="DF174" s="75"/>
      <c r="DG174" s="75"/>
      <c r="DH174" s="75"/>
      <c r="DI174" s="75"/>
      <c r="DJ174" s="75"/>
      <c r="DK174" s="75"/>
      <c r="DL174" s="75"/>
      <c r="DM174" s="75"/>
      <c r="DN174" s="75"/>
      <c r="DO174" s="75"/>
      <c r="DP174" s="75"/>
      <c r="DQ174" s="75"/>
      <c r="DR174" s="75"/>
      <c r="DS174" s="75"/>
      <c r="DT174" s="75"/>
      <c r="DU174" s="75"/>
      <c r="DV174" s="75"/>
      <c r="DW174" s="75"/>
      <c r="DX174" s="75"/>
      <c r="DY174" s="75"/>
      <c r="DZ174" s="75"/>
      <c r="EA174" s="75"/>
      <c r="EB174" s="75"/>
      <c r="EC174" s="75"/>
      <c r="ED174" s="75"/>
      <c r="EE174" s="75"/>
      <c r="EF174" s="75"/>
      <c r="EG174" s="75"/>
      <c r="EH174" s="75"/>
      <c r="EI174" s="75"/>
      <c r="EJ174" s="75"/>
      <c r="EK174" s="75"/>
      <c r="EL174" s="75"/>
      <c r="EM174" s="75"/>
      <c r="EN174" s="75"/>
      <c r="EO174" s="75"/>
      <c r="EP174" s="75"/>
      <c r="EQ174" s="75"/>
      <c r="ER174" s="75"/>
      <c r="ES174" s="75"/>
      <c r="ET174" s="75"/>
      <c r="EU174" s="75"/>
      <c r="EV174" s="75"/>
      <c r="EW174" s="75"/>
      <c r="EX174" s="75"/>
      <c r="EY174" s="75"/>
      <c r="EZ174" s="75"/>
      <c r="FA174" s="75"/>
      <c r="FB174" s="75"/>
      <c r="FC174" s="75"/>
      <c r="FD174" s="75"/>
      <c r="FE174" s="75"/>
      <c r="FF174" s="75"/>
      <c r="FG174" s="75"/>
      <c r="FH174" s="75"/>
      <c r="FI174" s="75"/>
      <c r="FJ174" s="75"/>
      <c r="FK174" s="75"/>
      <c r="FL174" s="75"/>
      <c r="FM174" s="75"/>
      <c r="FN174" s="75"/>
      <c r="FO174" s="75"/>
      <c r="FP174" s="75"/>
      <c r="FQ174" s="75"/>
      <c r="FR174" s="75"/>
      <c r="FS174" s="75"/>
      <c r="FT174" s="75"/>
      <c r="FU174" s="75"/>
      <c r="FV174" s="75"/>
      <c r="FW174" s="75"/>
      <c r="FX174" s="75"/>
      <c r="FY174" s="75"/>
      <c r="FZ174" s="75"/>
      <c r="GA174" s="75"/>
      <c r="GB174" s="75"/>
      <c r="GC174" s="75"/>
      <c r="GD174" s="75"/>
      <c r="GE174" s="75"/>
      <c r="GF174" s="75"/>
      <c r="GG174" s="75"/>
      <c r="GH174" s="75"/>
      <c r="GI174" s="75"/>
      <c r="GJ174" s="75"/>
      <c r="GK174" s="75"/>
      <c r="GL174" s="75"/>
      <c r="GM174" s="75"/>
      <c r="GN174" s="75"/>
      <c r="GO174" s="75"/>
      <c r="GP174" s="75"/>
      <c r="GQ174" s="75"/>
      <c r="GR174" s="75"/>
      <c r="GS174" s="75"/>
      <c r="GT174" s="75"/>
      <c r="GU174" s="75"/>
      <c r="GV174" s="75"/>
      <c r="GW174" s="75"/>
      <c r="GX174" s="75"/>
      <c r="GY174" s="75"/>
      <c r="GZ174" s="75"/>
      <c r="HA174" s="75"/>
      <c r="HB174" s="75"/>
      <c r="HC174" s="75"/>
      <c r="HD174" s="75"/>
      <c r="HE174" s="75"/>
      <c r="HF174" s="75"/>
      <c r="HG174" s="75"/>
      <c r="HH174" s="75"/>
      <c r="HI174" s="75"/>
      <c r="HJ174" s="75"/>
      <c r="HK174" s="75"/>
      <c r="HL174" s="75"/>
      <c r="HM174" s="75"/>
      <c r="HN174" s="75"/>
      <c r="HO174" s="75"/>
      <c r="HP174" s="75"/>
      <c r="HQ174" s="75"/>
      <c r="HR174" s="75"/>
      <c r="HS174" s="75"/>
      <c r="HT174" s="75"/>
      <c r="HU174" s="75"/>
      <c r="HV174" s="75"/>
      <c r="HW174" s="75"/>
      <c r="HX174" s="75"/>
      <c r="HY174" s="75"/>
      <c r="HZ174" s="75"/>
      <c r="IA174" s="75"/>
      <c r="IB174" s="75"/>
      <c r="IC174" s="75"/>
      <c r="ID174" s="75"/>
      <c r="IE174" s="75"/>
      <c r="IF174" s="75"/>
      <c r="IG174" s="75"/>
      <c r="IH174" s="75"/>
      <c r="II174" s="75"/>
      <c r="IJ174" s="75"/>
      <c r="IK174" s="75"/>
      <c r="IL174" s="75"/>
      <c r="IM174" s="75"/>
      <c r="IN174" s="75"/>
      <c r="IO174" s="75"/>
      <c r="IP174" s="75"/>
      <c r="IQ174" s="75"/>
      <c r="IR174" s="75"/>
      <c r="IS174" s="75"/>
      <c r="IT174" s="75"/>
      <c r="IU174" s="75"/>
      <c r="IV174" s="75"/>
    </row>
    <row r="175" spans="1:256" s="79" customFormat="1" ht="85" customHeight="1" x14ac:dyDescent="0.35">
      <c r="A175" s="75"/>
      <c r="B175" s="75"/>
      <c r="C175" s="215" t="s">
        <v>4860</v>
      </c>
      <c r="D175" s="216"/>
      <c r="E175" s="217"/>
      <c r="F175" s="76"/>
      <c r="G175" s="77"/>
      <c r="H175" s="77"/>
      <c r="I175" s="77"/>
      <c r="J175" s="77"/>
      <c r="K175" s="78"/>
      <c r="L175" s="78"/>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8"/>
      <c r="AJ175" s="75"/>
      <c r="AK175" s="75"/>
      <c r="AL175" s="75"/>
      <c r="AM175" s="75"/>
      <c r="AN175" s="75"/>
      <c r="AO175" s="75"/>
      <c r="AP175" s="75"/>
      <c r="AQ175" s="75"/>
      <c r="AR175" s="75"/>
      <c r="AS175" s="75"/>
      <c r="AT175" s="75"/>
      <c r="AU175" s="75"/>
      <c r="AV175" s="78"/>
      <c r="AW175" s="75"/>
      <c r="AX175" s="78"/>
      <c r="AY175" s="75"/>
      <c r="AZ175" s="75"/>
      <c r="BA175" s="75"/>
      <c r="BB175" s="78"/>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5"/>
      <c r="CD175" s="75"/>
      <c r="CE175" s="75"/>
      <c r="CF175" s="75"/>
      <c r="CG175" s="75"/>
      <c r="CH175" s="75"/>
      <c r="CI175" s="75"/>
      <c r="CJ175" s="75"/>
      <c r="CK175" s="75"/>
      <c r="CL175" s="75"/>
      <c r="CM175" s="75"/>
      <c r="CN175" s="75"/>
      <c r="CO175" s="75"/>
      <c r="CP175" s="75"/>
      <c r="CQ175" s="75"/>
      <c r="CR175" s="75"/>
      <c r="CS175" s="75"/>
      <c r="CT175" s="75"/>
      <c r="CU175" s="75"/>
      <c r="CV175" s="75"/>
      <c r="CW175" s="75"/>
      <c r="CX175" s="75"/>
      <c r="CY175" s="75"/>
      <c r="CZ175" s="75"/>
      <c r="DA175" s="75"/>
      <c r="DB175" s="75"/>
      <c r="DC175" s="75"/>
      <c r="DD175" s="75"/>
      <c r="DE175" s="75"/>
      <c r="DF175" s="75"/>
      <c r="DG175" s="75"/>
      <c r="DH175" s="75"/>
      <c r="DI175" s="75"/>
      <c r="DJ175" s="75"/>
      <c r="DK175" s="75"/>
      <c r="DL175" s="75"/>
      <c r="DM175" s="75"/>
      <c r="DN175" s="75"/>
      <c r="DO175" s="75"/>
      <c r="DP175" s="75"/>
      <c r="DQ175" s="75"/>
      <c r="DR175" s="75"/>
      <c r="DS175" s="75"/>
      <c r="DT175" s="75"/>
      <c r="DU175" s="75"/>
      <c r="DV175" s="75"/>
      <c r="DW175" s="75"/>
      <c r="DX175" s="75"/>
      <c r="DY175" s="75"/>
      <c r="DZ175" s="75"/>
      <c r="EA175" s="75"/>
      <c r="EB175" s="75"/>
      <c r="EC175" s="75"/>
      <c r="ED175" s="75"/>
      <c r="EE175" s="75"/>
      <c r="EF175" s="75"/>
      <c r="EG175" s="75"/>
      <c r="EH175" s="75"/>
      <c r="EI175" s="75"/>
      <c r="EJ175" s="75"/>
      <c r="EK175" s="75"/>
      <c r="EL175" s="75"/>
      <c r="EM175" s="75"/>
      <c r="EN175" s="75"/>
      <c r="EO175" s="75"/>
      <c r="EP175" s="75"/>
      <c r="EQ175" s="75"/>
      <c r="ER175" s="75"/>
      <c r="ES175" s="75"/>
      <c r="ET175" s="75"/>
      <c r="EU175" s="75"/>
      <c r="EV175" s="75"/>
      <c r="EW175" s="75"/>
      <c r="EX175" s="75"/>
      <c r="EY175" s="75"/>
      <c r="EZ175" s="75"/>
      <c r="FA175" s="75"/>
      <c r="FB175" s="75"/>
      <c r="FC175" s="75"/>
      <c r="FD175" s="75"/>
      <c r="FE175" s="75"/>
      <c r="FF175" s="75"/>
      <c r="FG175" s="75"/>
      <c r="FH175" s="75"/>
      <c r="FI175" s="75"/>
      <c r="FJ175" s="75"/>
      <c r="FK175" s="75"/>
      <c r="FL175" s="75"/>
      <c r="FM175" s="75"/>
      <c r="FN175" s="75"/>
      <c r="FO175" s="75"/>
      <c r="FP175" s="75"/>
      <c r="FQ175" s="75"/>
      <c r="FR175" s="75"/>
      <c r="FS175" s="75"/>
      <c r="FT175" s="75"/>
      <c r="FU175" s="75"/>
      <c r="FV175" s="75"/>
      <c r="FW175" s="75"/>
      <c r="FX175" s="75"/>
      <c r="FY175" s="75"/>
      <c r="FZ175" s="75"/>
      <c r="GA175" s="75"/>
      <c r="GB175" s="75"/>
      <c r="GC175" s="75"/>
      <c r="GD175" s="75"/>
      <c r="GE175" s="75"/>
      <c r="GF175" s="75"/>
      <c r="GG175" s="75"/>
      <c r="GH175" s="75"/>
      <c r="GI175" s="75"/>
      <c r="GJ175" s="75"/>
      <c r="GK175" s="75"/>
      <c r="GL175" s="75"/>
      <c r="GM175" s="75"/>
      <c r="GN175" s="75"/>
      <c r="GO175" s="75"/>
      <c r="GP175" s="75"/>
      <c r="GQ175" s="75"/>
      <c r="GR175" s="75"/>
      <c r="GS175" s="75"/>
      <c r="GT175" s="75"/>
      <c r="GU175" s="75"/>
      <c r="GV175" s="75"/>
      <c r="GW175" s="75"/>
      <c r="GX175" s="75"/>
      <c r="GY175" s="75"/>
      <c r="GZ175" s="75"/>
      <c r="HA175" s="75"/>
      <c r="HB175" s="75"/>
      <c r="HC175" s="75"/>
      <c r="HD175" s="75"/>
      <c r="HE175" s="75"/>
      <c r="HF175" s="75"/>
      <c r="HG175" s="75"/>
      <c r="HH175" s="75"/>
      <c r="HI175" s="75"/>
      <c r="HJ175" s="75"/>
      <c r="HK175" s="75"/>
      <c r="HL175" s="75"/>
      <c r="HM175" s="75"/>
      <c r="HN175" s="75"/>
      <c r="HO175" s="75"/>
      <c r="HP175" s="75"/>
      <c r="HQ175" s="75"/>
      <c r="HR175" s="75"/>
      <c r="HS175" s="75"/>
      <c r="HT175" s="75"/>
      <c r="HU175" s="75"/>
      <c r="HV175" s="75"/>
      <c r="HW175" s="75"/>
      <c r="HX175" s="75"/>
      <c r="HY175" s="75"/>
      <c r="HZ175" s="75"/>
      <c r="IA175" s="75"/>
      <c r="IB175" s="75"/>
      <c r="IC175" s="75"/>
      <c r="ID175" s="75"/>
      <c r="IE175" s="75"/>
      <c r="IF175" s="75"/>
      <c r="IG175" s="75"/>
      <c r="IH175" s="75"/>
      <c r="II175" s="75"/>
      <c r="IJ175" s="75"/>
      <c r="IK175" s="75"/>
      <c r="IL175" s="75"/>
      <c r="IM175" s="75"/>
      <c r="IN175" s="75"/>
      <c r="IO175" s="75"/>
      <c r="IP175" s="75"/>
      <c r="IQ175" s="75"/>
      <c r="IR175" s="75"/>
      <c r="IS175" s="75"/>
      <c r="IT175" s="75"/>
      <c r="IU175" s="75"/>
      <c r="IV175" s="75"/>
    </row>
    <row r="177" spans="1:256" x14ac:dyDescent="0.35">
      <c r="C177" s="2" t="s">
        <v>4920</v>
      </c>
    </row>
    <row r="178" spans="1:256" x14ac:dyDescent="0.35">
      <c r="C178" s="237" t="s">
        <v>4823</v>
      </c>
      <c r="D178" s="237"/>
      <c r="E178" s="237"/>
    </row>
    <row r="179" spans="1:256" s="79" customFormat="1" ht="40.5" x14ac:dyDescent="0.35">
      <c r="A179" s="75"/>
      <c r="B179" s="75"/>
      <c r="C179" s="83" t="s">
        <v>4861</v>
      </c>
      <c r="D179" s="83" t="s">
        <v>4862</v>
      </c>
      <c r="E179" s="83" t="s">
        <v>4863</v>
      </c>
      <c r="F179" s="76"/>
      <c r="G179" s="77"/>
      <c r="H179" s="77"/>
      <c r="I179" s="77"/>
      <c r="J179" s="77"/>
      <c r="K179" s="78"/>
      <c r="L179" s="78"/>
      <c r="M179" s="75"/>
      <c r="N179" s="75"/>
      <c r="O179" s="75"/>
      <c r="P179" s="75"/>
      <c r="Q179" s="75"/>
      <c r="R179" s="75"/>
      <c r="S179" s="75"/>
      <c r="T179" s="75"/>
      <c r="U179" s="75"/>
      <c r="V179" s="75"/>
      <c r="W179" s="75"/>
      <c r="X179" s="75"/>
      <c r="Y179" s="75"/>
      <c r="Z179" s="75"/>
      <c r="AA179" s="75"/>
      <c r="AB179" s="75"/>
      <c r="AC179" s="75"/>
      <c r="AD179" s="75"/>
      <c r="AE179" s="75"/>
      <c r="AF179" s="75"/>
      <c r="AG179" s="75"/>
      <c r="AH179" s="75"/>
      <c r="AI179" s="78"/>
      <c r="AJ179" s="75"/>
      <c r="AK179" s="75"/>
      <c r="AL179" s="75"/>
      <c r="AM179" s="75"/>
      <c r="AN179" s="75"/>
      <c r="AO179" s="75"/>
      <c r="AP179" s="75"/>
      <c r="AQ179" s="75"/>
      <c r="AR179" s="75"/>
      <c r="AS179" s="75"/>
      <c r="AT179" s="75"/>
      <c r="AU179" s="75"/>
      <c r="AV179" s="78"/>
      <c r="AW179" s="75"/>
      <c r="AX179" s="78"/>
      <c r="AY179" s="75"/>
      <c r="AZ179" s="75"/>
      <c r="BA179" s="75"/>
      <c r="BB179" s="78"/>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c r="CA179" s="75"/>
      <c r="CB179" s="75"/>
      <c r="CC179" s="75"/>
      <c r="CD179" s="75"/>
      <c r="CE179" s="75"/>
      <c r="CF179" s="75"/>
      <c r="CG179" s="75"/>
      <c r="CH179" s="75"/>
      <c r="CI179" s="75"/>
      <c r="CJ179" s="75"/>
      <c r="CK179" s="75"/>
      <c r="CL179" s="75"/>
      <c r="CM179" s="75"/>
      <c r="CN179" s="75"/>
      <c r="CO179" s="75"/>
      <c r="CP179" s="75"/>
      <c r="CQ179" s="75"/>
      <c r="CR179" s="75"/>
      <c r="CS179" s="75"/>
      <c r="CT179" s="75"/>
      <c r="CU179" s="75"/>
      <c r="CV179" s="75"/>
      <c r="CW179" s="75"/>
      <c r="CX179" s="75"/>
      <c r="CY179" s="75"/>
      <c r="CZ179" s="75"/>
      <c r="DA179" s="75"/>
      <c r="DB179" s="75"/>
      <c r="DC179" s="75"/>
      <c r="DD179" s="75"/>
      <c r="DE179" s="75"/>
      <c r="DF179" s="75"/>
      <c r="DG179" s="75"/>
      <c r="DH179" s="75"/>
      <c r="DI179" s="75"/>
      <c r="DJ179" s="75"/>
      <c r="DK179" s="75"/>
      <c r="DL179" s="75"/>
      <c r="DM179" s="75"/>
      <c r="DN179" s="75"/>
      <c r="DO179" s="75"/>
      <c r="DP179" s="75"/>
      <c r="DQ179" s="75"/>
      <c r="DR179" s="75"/>
      <c r="DS179" s="75"/>
      <c r="DT179" s="75"/>
      <c r="DU179" s="75"/>
      <c r="DV179" s="75"/>
      <c r="DW179" s="75"/>
      <c r="DX179" s="75"/>
      <c r="DY179" s="75"/>
      <c r="DZ179" s="75"/>
      <c r="EA179" s="75"/>
      <c r="EB179" s="75"/>
      <c r="EC179" s="75"/>
      <c r="ED179" s="75"/>
      <c r="EE179" s="75"/>
      <c r="EF179" s="75"/>
      <c r="EG179" s="75"/>
      <c r="EH179" s="75"/>
      <c r="EI179" s="75"/>
      <c r="EJ179" s="75"/>
      <c r="EK179" s="75"/>
      <c r="EL179" s="75"/>
      <c r="EM179" s="75"/>
      <c r="EN179" s="75"/>
      <c r="EO179" s="75"/>
      <c r="EP179" s="75"/>
      <c r="EQ179" s="75"/>
      <c r="ER179" s="75"/>
      <c r="ES179" s="75"/>
      <c r="ET179" s="75"/>
      <c r="EU179" s="75"/>
      <c r="EV179" s="75"/>
      <c r="EW179" s="75"/>
      <c r="EX179" s="75"/>
      <c r="EY179" s="75"/>
      <c r="EZ179" s="75"/>
      <c r="FA179" s="75"/>
      <c r="FB179" s="75"/>
      <c r="FC179" s="75"/>
      <c r="FD179" s="75"/>
      <c r="FE179" s="75"/>
      <c r="FF179" s="75"/>
      <c r="FG179" s="75"/>
      <c r="FH179" s="75"/>
      <c r="FI179" s="75"/>
      <c r="FJ179" s="75"/>
      <c r="FK179" s="75"/>
      <c r="FL179" s="75"/>
      <c r="FM179" s="75"/>
      <c r="FN179" s="75"/>
      <c r="FO179" s="75"/>
      <c r="FP179" s="75"/>
      <c r="FQ179" s="75"/>
      <c r="FR179" s="75"/>
      <c r="FS179" s="75"/>
      <c r="FT179" s="75"/>
      <c r="FU179" s="75"/>
      <c r="FV179" s="75"/>
      <c r="FW179" s="75"/>
      <c r="FX179" s="75"/>
      <c r="FY179" s="75"/>
      <c r="FZ179" s="75"/>
      <c r="GA179" s="75"/>
      <c r="GB179" s="75"/>
      <c r="GC179" s="75"/>
      <c r="GD179" s="75"/>
      <c r="GE179" s="75"/>
      <c r="GF179" s="75"/>
      <c r="GG179" s="75"/>
      <c r="GH179" s="75"/>
      <c r="GI179" s="75"/>
      <c r="GJ179" s="75"/>
      <c r="GK179" s="75"/>
      <c r="GL179" s="75"/>
      <c r="GM179" s="75"/>
      <c r="GN179" s="75"/>
      <c r="GO179" s="75"/>
      <c r="GP179" s="75"/>
      <c r="GQ179" s="75"/>
      <c r="GR179" s="75"/>
      <c r="GS179" s="75"/>
      <c r="GT179" s="75"/>
      <c r="GU179" s="75"/>
      <c r="GV179" s="75"/>
      <c r="GW179" s="75"/>
      <c r="GX179" s="75"/>
      <c r="GY179" s="75"/>
      <c r="GZ179" s="75"/>
      <c r="HA179" s="75"/>
      <c r="HB179" s="75"/>
      <c r="HC179" s="75"/>
      <c r="HD179" s="75"/>
      <c r="HE179" s="75"/>
      <c r="HF179" s="75"/>
      <c r="HG179" s="75"/>
      <c r="HH179" s="75"/>
      <c r="HI179" s="75"/>
      <c r="HJ179" s="75"/>
      <c r="HK179" s="75"/>
      <c r="HL179" s="75"/>
      <c r="HM179" s="75"/>
      <c r="HN179" s="75"/>
      <c r="HO179" s="75"/>
      <c r="HP179" s="75"/>
      <c r="HQ179" s="75"/>
      <c r="HR179" s="75"/>
      <c r="HS179" s="75"/>
      <c r="HT179" s="75"/>
      <c r="HU179" s="75"/>
      <c r="HV179" s="75"/>
      <c r="HW179" s="75"/>
      <c r="HX179" s="75"/>
      <c r="HY179" s="75"/>
      <c r="HZ179" s="75"/>
      <c r="IA179" s="75"/>
      <c r="IB179" s="75"/>
      <c r="IC179" s="75"/>
      <c r="ID179" s="75"/>
      <c r="IE179" s="75"/>
      <c r="IF179" s="75"/>
      <c r="IG179" s="75"/>
      <c r="IH179" s="75"/>
      <c r="II179" s="75"/>
      <c r="IJ179" s="75"/>
      <c r="IK179" s="75"/>
      <c r="IL179" s="75"/>
      <c r="IM179" s="75"/>
      <c r="IN179" s="75"/>
      <c r="IO179" s="75"/>
      <c r="IP179" s="75"/>
      <c r="IQ179" s="75"/>
      <c r="IR179" s="75"/>
      <c r="IS179" s="75"/>
      <c r="IT179" s="75"/>
      <c r="IU179" s="75"/>
      <c r="IV179" s="75"/>
    </row>
    <row r="180" spans="1:256" ht="13.5" customHeight="1" x14ac:dyDescent="0.35">
      <c r="A180"/>
      <c r="B180"/>
      <c r="C180" s="89">
        <v>46290</v>
      </c>
      <c r="D180" s="90">
        <v>0.08</v>
      </c>
      <c r="E180" s="90">
        <v>0.08</v>
      </c>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13.5" customHeight="1" x14ac:dyDescent="0.35">
      <c r="A181"/>
      <c r="B181"/>
      <c r="C181" s="238" t="s">
        <v>4825</v>
      </c>
      <c r="D181" s="238"/>
      <c r="E181" s="238"/>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2" spans="1:256" s="79" customFormat="1" ht="43.5" x14ac:dyDescent="0.35">
      <c r="C182" s="91" t="s">
        <v>4861</v>
      </c>
      <c r="D182" s="91" t="s">
        <v>4862</v>
      </c>
      <c r="E182" s="91" t="s">
        <v>4863</v>
      </c>
    </row>
    <row r="183" spans="1:256" ht="13.5" customHeight="1" x14ac:dyDescent="0.35">
      <c r="A183"/>
      <c r="B183"/>
      <c r="C183" s="87">
        <v>46290</v>
      </c>
      <c r="D183" s="88">
        <v>0.09</v>
      </c>
      <c r="E183" s="88">
        <v>0.09</v>
      </c>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row>
    <row r="185" spans="1:256" x14ac:dyDescent="0.35">
      <c r="C185" s="2" t="s">
        <v>4921</v>
      </c>
      <c r="E185" s="2" t="s">
        <v>2</v>
      </c>
    </row>
    <row r="187" spans="1:256" x14ac:dyDescent="0.35">
      <c r="C187" s="2" t="s">
        <v>4815</v>
      </c>
    </row>
    <row r="189" spans="1:256" s="112" customFormat="1" ht="13.5" x14ac:dyDescent="0.35">
      <c r="C189" s="113" t="s">
        <v>4982</v>
      </c>
      <c r="D189" s="113"/>
      <c r="E189" s="113"/>
      <c r="F189" s="114"/>
      <c r="G189" s="114"/>
      <c r="H189" s="115"/>
    </row>
    <row r="190" spans="1:256" s="112" customFormat="1" ht="40.5" x14ac:dyDescent="0.3">
      <c r="C190" s="100" t="s">
        <v>4983</v>
      </c>
      <c r="D190" s="100" t="s">
        <v>4984</v>
      </c>
      <c r="E190" s="100" t="s">
        <v>4376</v>
      </c>
      <c r="F190" s="100" t="s">
        <v>4985</v>
      </c>
      <c r="G190" s="100" t="s">
        <v>4986</v>
      </c>
      <c r="H190" s="135" t="s">
        <v>4987</v>
      </c>
    </row>
    <row r="191" spans="1:256" s="112" customFormat="1" ht="13.5" x14ac:dyDescent="0.3">
      <c r="C191" s="108" t="s">
        <v>4988</v>
      </c>
      <c r="D191" s="100"/>
      <c r="E191" s="100"/>
      <c r="F191" s="100"/>
      <c r="G191" s="100"/>
      <c r="H191" s="135"/>
    </row>
    <row r="192" spans="1:256" s="112" customFormat="1" ht="13.5" x14ac:dyDescent="0.35">
      <c r="C192" s="116"/>
      <c r="D192" s="116"/>
      <c r="E192" s="116"/>
      <c r="F192" s="116"/>
      <c r="G192" s="116"/>
      <c r="H192" s="115"/>
    </row>
    <row r="193" spans="3:13" s="112" customFormat="1" ht="13.5" x14ac:dyDescent="0.35">
      <c r="C193" s="114" t="s">
        <v>4989</v>
      </c>
      <c r="D193" s="114"/>
      <c r="E193" s="114"/>
      <c r="F193" s="114"/>
      <c r="G193" s="114"/>
      <c r="H193" s="115"/>
    </row>
    <row r="194" spans="3:13" s="112" customFormat="1" ht="13.5" x14ac:dyDescent="0.35">
      <c r="C194" s="119"/>
      <c r="D194" s="119"/>
      <c r="E194" s="119"/>
      <c r="F194" s="114"/>
      <c r="G194" s="114"/>
      <c r="H194" s="115"/>
    </row>
    <row r="195" spans="3:13" s="112" customFormat="1" ht="13.5" x14ac:dyDescent="0.35">
      <c r="C195" s="119" t="s">
        <v>4990</v>
      </c>
      <c r="D195" s="119"/>
      <c r="E195" s="1"/>
      <c r="F195" s="114"/>
      <c r="G195" s="114"/>
      <c r="H195" s="115"/>
    </row>
    <row r="196" spans="3:13" s="112" customFormat="1" ht="13.5" x14ac:dyDescent="0.35">
      <c r="C196" s="114" t="s">
        <v>4991</v>
      </c>
      <c r="D196" s="114"/>
      <c r="E196" s="114"/>
      <c r="F196" s="112" t="s">
        <v>4988</v>
      </c>
      <c r="G196" s="114"/>
      <c r="H196" s="115"/>
    </row>
    <row r="197" spans="3:13" s="112" customFormat="1" ht="13.5" x14ac:dyDescent="0.35">
      <c r="C197" s="114" t="s">
        <v>4992</v>
      </c>
      <c r="D197" s="114"/>
      <c r="E197" s="114"/>
      <c r="F197" s="112" t="s">
        <v>4988</v>
      </c>
      <c r="G197" s="114"/>
      <c r="H197" s="115"/>
    </row>
    <row r="198" spans="3:13" s="112" customFormat="1" ht="13.5" x14ac:dyDescent="0.35">
      <c r="C198" s="114" t="s">
        <v>4993</v>
      </c>
      <c r="D198" s="114"/>
      <c r="E198" s="114"/>
      <c r="F198" s="112" t="s">
        <v>4988</v>
      </c>
      <c r="G198" s="103"/>
      <c r="H198" s="120"/>
    </row>
    <row r="199" spans="3:13" s="112" customFormat="1" ht="13.5" x14ac:dyDescent="0.35">
      <c r="C199" s="114" t="s">
        <v>4994</v>
      </c>
      <c r="D199" s="114"/>
      <c r="E199" s="114"/>
      <c r="F199" s="112" t="s">
        <v>4988</v>
      </c>
      <c r="G199" s="103"/>
      <c r="H199" s="120"/>
    </row>
    <row r="200" spans="3:13" s="112" customFormat="1" ht="13.5" x14ac:dyDescent="0.35">
      <c r="C200" s="114" t="s">
        <v>4995</v>
      </c>
      <c r="D200" s="114"/>
      <c r="E200" s="114"/>
      <c r="F200" s="112" t="s">
        <v>4988</v>
      </c>
      <c r="G200" s="103"/>
      <c r="H200" s="120"/>
    </row>
    <row r="201" spans="3:13" s="112" customFormat="1" ht="13.5" x14ac:dyDescent="0.35">
      <c r="C201" s="114" t="s">
        <v>4996</v>
      </c>
      <c r="D201" s="114"/>
      <c r="E201" s="114"/>
      <c r="F201" s="112" t="s">
        <v>4988</v>
      </c>
      <c r="G201" s="103"/>
      <c r="H201" s="120"/>
    </row>
    <row r="202" spans="3:13" s="112" customFormat="1" ht="13.5" x14ac:dyDescent="0.35">
      <c r="C202" s="114" t="s">
        <v>4997</v>
      </c>
      <c r="D202" s="114"/>
      <c r="E202" s="114"/>
      <c r="F202" s="112" t="s">
        <v>4988</v>
      </c>
      <c r="G202" s="103"/>
      <c r="H202" s="120"/>
    </row>
    <row r="203" spans="3:13" s="112" customFormat="1" ht="13.5" x14ac:dyDescent="0.35">
      <c r="C203" s="114" t="s">
        <v>4998</v>
      </c>
      <c r="D203" s="114"/>
      <c r="E203" s="114"/>
      <c r="F203" s="112" t="s">
        <v>4988</v>
      </c>
      <c r="G203" s="103"/>
      <c r="H203" s="120"/>
    </row>
    <row r="204" spans="3:13" s="112" customFormat="1" ht="13.5" x14ac:dyDescent="0.35">
      <c r="C204" s="114" t="s">
        <v>4999</v>
      </c>
      <c r="D204" s="114"/>
      <c r="E204" s="114"/>
      <c r="F204" s="112" t="s">
        <v>4988</v>
      </c>
      <c r="G204" s="103"/>
      <c r="H204" s="120"/>
      <c r="J204" s="121"/>
      <c r="K204" s="104"/>
      <c r="L204" s="122"/>
      <c r="M204" s="122"/>
    </row>
    <row r="205" spans="3:13" s="112" customFormat="1" ht="13.5" x14ac:dyDescent="0.35">
      <c r="C205" s="105"/>
      <c r="D205" s="105"/>
      <c r="E205" s="105"/>
      <c r="F205" s="106"/>
      <c r="G205" s="103"/>
      <c r="H205" s="120"/>
    </row>
    <row r="206" spans="3:13" s="112" customFormat="1" ht="13.5" x14ac:dyDescent="0.35">
      <c r="C206" s="114"/>
      <c r="D206" s="114"/>
      <c r="E206" s="114"/>
      <c r="F206" s="106"/>
      <c r="G206" s="106"/>
      <c r="H206" s="120"/>
    </row>
    <row r="207" spans="3:13" s="112" customFormat="1" ht="13.5" x14ac:dyDescent="0.35">
      <c r="C207" s="119" t="s">
        <v>5000</v>
      </c>
      <c r="D207" s="119"/>
      <c r="E207" s="1"/>
      <c r="F207" s="114"/>
      <c r="G207" s="114"/>
      <c r="H207" s="115"/>
    </row>
    <row r="208" spans="3:13" s="112" customFormat="1" ht="40.5" x14ac:dyDescent="0.3">
      <c r="C208" s="100" t="s">
        <v>4983</v>
      </c>
      <c r="D208" s="100" t="s">
        <v>4984</v>
      </c>
      <c r="E208" s="100" t="s">
        <v>4376</v>
      </c>
      <c r="F208" s="100" t="s">
        <v>4985</v>
      </c>
      <c r="G208" s="100" t="s">
        <v>4986</v>
      </c>
      <c r="H208" s="135" t="s">
        <v>4987</v>
      </c>
    </row>
    <row r="209" spans="3:9" s="112" customFormat="1" ht="13.5" x14ac:dyDescent="0.3">
      <c r="C209" s="108" t="s">
        <v>4988</v>
      </c>
      <c r="D209" s="108"/>
      <c r="E209" s="108"/>
      <c r="F209" s="108"/>
      <c r="G209" s="108"/>
      <c r="H209" s="108"/>
    </row>
    <row r="210" spans="3:9" s="112" customFormat="1" ht="13.5" x14ac:dyDescent="0.35">
      <c r="C210" s="118"/>
      <c r="D210" s="123"/>
      <c r="E210" s="125"/>
      <c r="F210" s="124"/>
      <c r="G210" s="124"/>
      <c r="H210" s="118"/>
    </row>
    <row r="211" spans="3:9" s="112" customFormat="1" ht="13.5" x14ac:dyDescent="0.35">
      <c r="C211" s="114" t="s">
        <v>5018</v>
      </c>
      <c r="D211" s="114"/>
      <c r="E211" s="114"/>
      <c r="F211" s="114"/>
      <c r="G211" s="114"/>
      <c r="H211" s="114"/>
    </row>
    <row r="212" spans="3:9" s="112" customFormat="1" ht="13.5" x14ac:dyDescent="0.35">
      <c r="C212" s="119"/>
      <c r="D212" s="119"/>
      <c r="E212" s="119"/>
      <c r="F212" s="114"/>
      <c r="G212" s="114"/>
      <c r="H212" s="115"/>
    </row>
    <row r="213" spans="3:9" s="112" customFormat="1" ht="13.5" x14ac:dyDescent="0.35">
      <c r="C213" s="119" t="s">
        <v>5002</v>
      </c>
      <c r="D213" s="119"/>
      <c r="E213" s="1"/>
      <c r="F213" s="114"/>
      <c r="G213" s="114"/>
      <c r="H213" s="115"/>
    </row>
    <row r="214" spans="3:9" s="112" customFormat="1" ht="13.5" x14ac:dyDescent="0.35">
      <c r="C214" s="114" t="s">
        <v>4991</v>
      </c>
      <c r="D214" s="114"/>
      <c r="E214" s="114"/>
      <c r="F214" s="110" t="s">
        <v>4988</v>
      </c>
      <c r="G214" s="114"/>
      <c r="H214" s="115"/>
    </row>
    <row r="215" spans="3:9" s="112" customFormat="1" ht="13.5" x14ac:dyDescent="0.35">
      <c r="C215" s="114" t="s">
        <v>4992</v>
      </c>
      <c r="D215" s="114"/>
      <c r="E215" s="114"/>
      <c r="F215" s="110" t="s">
        <v>4988</v>
      </c>
      <c r="G215" s="114"/>
      <c r="H215" s="115"/>
    </row>
    <row r="216" spans="3:9" s="112" customFormat="1" ht="13.5" x14ac:dyDescent="0.35">
      <c r="C216" s="114" t="s">
        <v>4993</v>
      </c>
      <c r="D216" s="114"/>
      <c r="E216" s="114"/>
      <c r="F216" s="110" t="s">
        <v>4988</v>
      </c>
      <c r="G216" s="103"/>
      <c r="H216" s="120"/>
    </row>
    <row r="217" spans="3:9" s="112" customFormat="1" ht="13.5" x14ac:dyDescent="0.35">
      <c r="C217" s="114" t="s">
        <v>4994</v>
      </c>
      <c r="D217" s="114"/>
      <c r="E217" s="114"/>
      <c r="F217" s="110" t="s">
        <v>4988</v>
      </c>
      <c r="G217" s="103"/>
      <c r="H217" s="120"/>
    </row>
    <row r="218" spans="3:9" s="112" customFormat="1" ht="13.5" x14ac:dyDescent="0.35">
      <c r="C218" s="114" t="s">
        <v>4995</v>
      </c>
      <c r="D218" s="114"/>
      <c r="E218" s="114"/>
      <c r="F218" s="110" t="s">
        <v>4988</v>
      </c>
      <c r="G218" s="103"/>
      <c r="H218" s="120"/>
    </row>
    <row r="219" spans="3:9" s="112" customFormat="1" ht="13.5" x14ac:dyDescent="0.35">
      <c r="C219" s="114" t="s">
        <v>4996</v>
      </c>
      <c r="D219" s="114"/>
      <c r="E219" s="114"/>
      <c r="F219" s="110" t="s">
        <v>4988</v>
      </c>
      <c r="G219" s="103"/>
      <c r="H219" s="120"/>
    </row>
    <row r="220" spans="3:9" s="112" customFormat="1" ht="13.5" x14ac:dyDescent="0.35">
      <c r="C220" s="114" t="s">
        <v>4997</v>
      </c>
      <c r="D220" s="114"/>
      <c r="E220" s="114"/>
      <c r="F220" s="110" t="s">
        <v>4988</v>
      </c>
      <c r="G220" s="103"/>
      <c r="H220" s="120"/>
    </row>
    <row r="221" spans="3:9" s="112" customFormat="1" ht="13.5" x14ac:dyDescent="0.35">
      <c r="C221" s="114" t="s">
        <v>4998</v>
      </c>
      <c r="D221" s="114"/>
      <c r="E221" s="114"/>
      <c r="F221" s="110" t="s">
        <v>4988</v>
      </c>
      <c r="G221" s="103"/>
      <c r="H221" s="120"/>
    </row>
    <row r="222" spans="3:9" s="112" customFormat="1" ht="13.5" x14ac:dyDescent="0.35">
      <c r="C222" s="37" t="s">
        <v>4999</v>
      </c>
      <c r="D222" s="37"/>
      <c r="E222" s="37"/>
      <c r="F222" s="110" t="s">
        <v>4988</v>
      </c>
      <c r="G222" s="126"/>
      <c r="H222" s="127"/>
    </row>
    <row r="223" spans="3:9" s="112" customFormat="1" ht="13.5" x14ac:dyDescent="0.35">
      <c r="C223" s="114"/>
      <c r="D223" s="114"/>
      <c r="E223" s="114"/>
      <c r="F223" s="128"/>
      <c r="G223" s="129"/>
      <c r="H223" s="115"/>
    </row>
    <row r="224" spans="3:9" s="112" customFormat="1" ht="13.5" x14ac:dyDescent="0.35">
      <c r="C224" s="119" t="s">
        <v>5003</v>
      </c>
      <c r="D224" s="119"/>
      <c r="E224" s="113"/>
      <c r="F224" s="114"/>
      <c r="G224" s="130"/>
      <c r="H224" s="115"/>
      <c r="I224" s="131"/>
    </row>
    <row r="225" spans="3:8" s="112" customFormat="1" ht="40.5" x14ac:dyDescent="0.35">
      <c r="C225" s="100" t="s">
        <v>4983</v>
      </c>
      <c r="D225" s="100" t="s">
        <v>5004</v>
      </c>
      <c r="E225" s="100" t="s">
        <v>5005</v>
      </c>
      <c r="F225" s="100" t="s">
        <v>5006</v>
      </c>
      <c r="G225" s="130"/>
      <c r="H225" s="115"/>
    </row>
    <row r="226" spans="3:8" s="112" customFormat="1" ht="13.5" x14ac:dyDescent="0.35">
      <c r="C226" s="220" t="s">
        <v>4988</v>
      </c>
      <c r="D226" s="220"/>
      <c r="E226" s="220"/>
      <c r="F226" s="220"/>
      <c r="G226" s="130"/>
      <c r="H226" s="115"/>
    </row>
    <row r="227" spans="3:8" s="112" customFormat="1" ht="13.5" x14ac:dyDescent="0.35">
      <c r="C227" s="114" t="s">
        <v>5007</v>
      </c>
      <c r="D227" s="114"/>
      <c r="E227" s="114"/>
      <c r="F227" s="114"/>
      <c r="G227" s="130"/>
      <c r="H227" s="115"/>
    </row>
    <row r="228" spans="3:8" s="112" customFormat="1" ht="13.5" x14ac:dyDescent="0.35">
      <c r="C228" s="132"/>
      <c r="D228" s="132"/>
      <c r="E228" s="132"/>
      <c r="F228" s="114"/>
      <c r="G228" s="130"/>
      <c r="H228" s="115"/>
    </row>
    <row r="229" spans="3:8" s="112" customFormat="1" ht="13.5" x14ac:dyDescent="0.35">
      <c r="C229" s="119" t="s">
        <v>5008</v>
      </c>
      <c r="D229" s="119"/>
      <c r="E229" s="1"/>
      <c r="F229" s="114"/>
      <c r="G229" s="114"/>
      <c r="H229" s="115"/>
    </row>
    <row r="230" spans="3:8" s="112" customFormat="1" ht="13.5" x14ac:dyDescent="0.35">
      <c r="C230" s="114" t="s">
        <v>5009</v>
      </c>
      <c r="D230" s="114"/>
      <c r="E230" s="114"/>
      <c r="F230" s="114" t="s">
        <v>4988</v>
      </c>
      <c r="G230" s="114"/>
      <c r="H230" s="115"/>
    </row>
    <row r="231" spans="3:8" s="112" customFormat="1" ht="13.5" x14ac:dyDescent="0.35">
      <c r="C231" s="114" t="s">
        <v>5010</v>
      </c>
      <c r="D231" s="114"/>
      <c r="E231" s="114"/>
      <c r="F231" s="114" t="s">
        <v>4988</v>
      </c>
      <c r="G231" s="114"/>
      <c r="H231" s="115"/>
    </row>
    <row r="232" spans="3:8" s="112" customFormat="1" ht="13.5" x14ac:dyDescent="0.35">
      <c r="C232" s="114" t="s">
        <v>5011</v>
      </c>
      <c r="D232" s="114"/>
      <c r="E232" s="114"/>
      <c r="F232" s="114" t="s">
        <v>4988</v>
      </c>
      <c r="G232" s="114"/>
      <c r="H232" s="115"/>
    </row>
    <row r="233" spans="3:8" s="112" customFormat="1" ht="13.5" x14ac:dyDescent="0.35">
      <c r="C233" s="105" t="s">
        <v>5012</v>
      </c>
      <c r="D233" s="105"/>
      <c r="E233" s="105"/>
      <c r="F233" s="114"/>
      <c r="G233" s="114"/>
      <c r="H233" s="115"/>
    </row>
    <row r="234" spans="3:8" s="112" customFormat="1" ht="13.5" x14ac:dyDescent="0.35">
      <c r="C234" s="105"/>
      <c r="D234" s="105"/>
      <c r="E234" s="105"/>
      <c r="F234" s="114"/>
      <c r="G234" s="114"/>
      <c r="H234" s="115"/>
    </row>
    <row r="235" spans="3:8" s="112" customFormat="1" ht="13.5" x14ac:dyDescent="0.35">
      <c r="C235" s="113" t="s">
        <v>5013</v>
      </c>
      <c r="D235" s="113"/>
      <c r="E235" s="113"/>
      <c r="F235" s="114"/>
      <c r="G235" s="130"/>
      <c r="H235" s="115"/>
    </row>
    <row r="236" spans="3:8" s="112" customFormat="1" ht="40.5" x14ac:dyDescent="0.35">
      <c r="C236" s="100" t="s">
        <v>4983</v>
      </c>
      <c r="D236" s="100" t="s">
        <v>4756</v>
      </c>
      <c r="E236" s="100" t="s">
        <v>5004</v>
      </c>
      <c r="F236" s="100" t="s">
        <v>5005</v>
      </c>
      <c r="G236" s="100" t="s">
        <v>5014</v>
      </c>
      <c r="H236" s="115"/>
    </row>
    <row r="237" spans="3:8" s="112" customFormat="1" ht="13.5" x14ac:dyDescent="0.35">
      <c r="C237" s="220" t="s">
        <v>4988</v>
      </c>
      <c r="D237" s="220"/>
      <c r="E237" s="220"/>
      <c r="F237" s="220"/>
      <c r="G237" s="220"/>
      <c r="H237" s="115"/>
    </row>
    <row r="238" spans="3:8" s="112" customFormat="1" ht="13.5" x14ac:dyDescent="0.35">
      <c r="C238" s="221" t="s">
        <v>5015</v>
      </c>
      <c r="D238" s="221"/>
      <c r="E238" s="221"/>
      <c r="F238" s="221"/>
      <c r="G238" s="221"/>
      <c r="H238" s="115"/>
    </row>
    <row r="239" spans="3:8" s="112" customFormat="1" ht="13.5" x14ac:dyDescent="0.35">
      <c r="C239" s="133"/>
      <c r="D239" s="111"/>
      <c r="E239" s="111"/>
      <c r="F239" s="111"/>
      <c r="G239" s="111"/>
      <c r="H239" s="115"/>
    </row>
    <row r="240" spans="3:8" s="112" customFormat="1" ht="13.5" x14ac:dyDescent="0.35">
      <c r="C240" s="1" t="s">
        <v>5016</v>
      </c>
      <c r="D240" s="1"/>
      <c r="E240" s="1"/>
      <c r="F240" s="114"/>
      <c r="G240" s="114"/>
      <c r="H240" s="115"/>
    </row>
    <row r="241" spans="3:8" s="112" customFormat="1" ht="13.5" x14ac:dyDescent="0.35">
      <c r="C241" s="114" t="s">
        <v>5009</v>
      </c>
      <c r="D241" s="114"/>
      <c r="E241" s="114"/>
      <c r="F241" s="114" t="s">
        <v>4988</v>
      </c>
      <c r="G241" s="114"/>
      <c r="H241" s="115"/>
    </row>
    <row r="242" spans="3:8" s="112" customFormat="1" ht="13.5" x14ac:dyDescent="0.35">
      <c r="C242" s="114" t="s">
        <v>5010</v>
      </c>
      <c r="D242" s="114"/>
      <c r="E242" s="114"/>
      <c r="F242" s="114" t="s">
        <v>4988</v>
      </c>
      <c r="G242" s="114"/>
      <c r="H242" s="115"/>
    </row>
    <row r="243" spans="3:8" s="112" customFormat="1" ht="13.5" x14ac:dyDescent="0.35">
      <c r="C243" s="114" t="s">
        <v>5011</v>
      </c>
      <c r="D243" s="114"/>
      <c r="E243" s="114"/>
      <c r="F243" s="114" t="s">
        <v>4988</v>
      </c>
      <c r="G243" s="114"/>
      <c r="H243" s="115"/>
    </row>
    <row r="244" spans="3:8" s="112" customFormat="1" ht="13" x14ac:dyDescent="0.3">
      <c r="H244" s="134"/>
    </row>
    <row r="245" spans="3:8" s="112" customFormat="1" ht="13.5" x14ac:dyDescent="0.35">
      <c r="C245" s="119" t="s">
        <v>5019</v>
      </c>
      <c r="H245" s="134"/>
    </row>
    <row r="246" spans="3:8" s="112" customFormat="1" x14ac:dyDescent="0.3">
      <c r="C246" s="223" t="s">
        <v>5020</v>
      </c>
      <c r="D246" s="223" t="s">
        <v>5021</v>
      </c>
      <c r="E246" s="223" t="s">
        <v>5022</v>
      </c>
      <c r="F246" s="224" t="s">
        <v>5023</v>
      </c>
      <c r="G246" s="140" t="s">
        <v>5024</v>
      </c>
      <c r="H246" s="134"/>
    </row>
    <row r="247" spans="3:8" s="112" customFormat="1" x14ac:dyDescent="0.3">
      <c r="C247" s="223"/>
      <c r="D247" s="223"/>
      <c r="E247" s="223"/>
      <c r="F247" s="224"/>
      <c r="G247" s="140" t="s">
        <v>5025</v>
      </c>
      <c r="H247" s="134"/>
    </row>
    <row r="248" spans="3:8" s="112" customFormat="1" x14ac:dyDescent="0.35">
      <c r="C248" s="40" t="s">
        <v>5026</v>
      </c>
      <c r="D248" s="40" t="s">
        <v>4369</v>
      </c>
      <c r="E248" s="40" t="s">
        <v>5027</v>
      </c>
      <c r="F248" s="141">
        <v>46438</v>
      </c>
      <c r="G248" s="40">
        <v>2500</v>
      </c>
      <c r="H248" s="134"/>
    </row>
    <row r="249" spans="3:8" s="112" customFormat="1" x14ac:dyDescent="0.35">
      <c r="C249" s="40" t="s">
        <v>5026</v>
      </c>
      <c r="D249" s="40" t="s">
        <v>4372</v>
      </c>
      <c r="E249" s="40" t="s">
        <v>5028</v>
      </c>
      <c r="F249" s="141">
        <v>46986</v>
      </c>
      <c r="G249" s="40">
        <v>-2500</v>
      </c>
      <c r="H249" s="134"/>
    </row>
    <row r="250" spans="3:8" s="112" customFormat="1" x14ac:dyDescent="0.35">
      <c r="C250" s="40" t="s">
        <v>5034</v>
      </c>
      <c r="D250" s="40" t="s">
        <v>4369</v>
      </c>
      <c r="E250" s="40" t="s">
        <v>5027</v>
      </c>
      <c r="F250" s="141">
        <v>46478</v>
      </c>
      <c r="G250" s="40">
        <v>4500</v>
      </c>
      <c r="H250" s="134"/>
    </row>
    <row r="251" spans="3:8" s="112" customFormat="1" x14ac:dyDescent="0.35">
      <c r="C251" s="40" t="s">
        <v>5034</v>
      </c>
      <c r="D251" s="40" t="s">
        <v>4372</v>
      </c>
      <c r="E251" s="40" t="s">
        <v>5028</v>
      </c>
      <c r="F251" s="141">
        <v>47392</v>
      </c>
      <c r="G251" s="40">
        <v>-4500</v>
      </c>
      <c r="H251" s="134"/>
    </row>
    <row r="252" spans="3:8" s="112" customFormat="1" x14ac:dyDescent="0.35">
      <c r="C252" s="40" t="s">
        <v>5026</v>
      </c>
      <c r="D252" s="40" t="s">
        <v>4369</v>
      </c>
      <c r="E252" s="40" t="s">
        <v>5027</v>
      </c>
      <c r="F252" s="141">
        <v>46439</v>
      </c>
      <c r="G252" s="40">
        <v>5000</v>
      </c>
      <c r="H252" s="134"/>
    </row>
    <row r="253" spans="3:8" s="112" customFormat="1" x14ac:dyDescent="0.35">
      <c r="C253" s="40" t="s">
        <v>5026</v>
      </c>
      <c r="D253" s="40" t="s">
        <v>4372</v>
      </c>
      <c r="E253" s="40" t="s">
        <v>5028</v>
      </c>
      <c r="F253" s="141">
        <v>46986</v>
      </c>
      <c r="G253" s="40">
        <v>-5000</v>
      </c>
      <c r="H253" s="134"/>
    </row>
    <row r="254" spans="3:8" s="112" customFormat="1" x14ac:dyDescent="0.35">
      <c r="C254" s="40" t="s">
        <v>5035</v>
      </c>
      <c r="D254" s="40" t="s">
        <v>4369</v>
      </c>
      <c r="E254" s="40" t="s">
        <v>5028</v>
      </c>
      <c r="F254" s="141">
        <v>46475</v>
      </c>
      <c r="G254" s="40">
        <v>2500</v>
      </c>
      <c r="H254" s="134"/>
    </row>
    <row r="255" spans="3:8" s="112" customFormat="1" x14ac:dyDescent="0.35">
      <c r="C255" s="40" t="s">
        <v>5035</v>
      </c>
      <c r="D255" s="40" t="s">
        <v>4372</v>
      </c>
      <c r="E255" s="40" t="s">
        <v>5027</v>
      </c>
      <c r="F255" s="141">
        <v>48120</v>
      </c>
      <c r="G255" s="40">
        <v>-2500</v>
      </c>
      <c r="H255" s="134"/>
    </row>
    <row r="256" spans="3:8" s="112" customFormat="1" x14ac:dyDescent="0.3">
      <c r="C256" s="143" t="s">
        <v>5030</v>
      </c>
      <c r="H256" s="134"/>
    </row>
    <row r="257" spans="3:8" s="112" customFormat="1" ht="13.5" x14ac:dyDescent="0.35">
      <c r="C257" s="119"/>
      <c r="H257" s="134"/>
    </row>
    <row r="258" spans="3:8" x14ac:dyDescent="0.35">
      <c r="C258" s="2" t="s">
        <v>4816</v>
      </c>
      <c r="E258" s="2" t="s">
        <v>2</v>
      </c>
    </row>
    <row r="260" spans="3:8" x14ac:dyDescent="0.35">
      <c r="C260" s="2" t="s">
        <v>4817</v>
      </c>
      <c r="E260" s="92" t="s">
        <v>4818</v>
      </c>
    </row>
    <row r="262" spans="3:8" x14ac:dyDescent="0.35">
      <c r="C262" s="2" t="s">
        <v>4819</v>
      </c>
      <c r="E262" s="93" t="s">
        <v>4872</v>
      </c>
    </row>
    <row r="264" spans="3:8" x14ac:dyDescent="0.35">
      <c r="C264" s="2" t="s">
        <v>4922</v>
      </c>
      <c r="E264" s="2" t="s">
        <v>2</v>
      </c>
    </row>
    <row r="266" spans="3:8" x14ac:dyDescent="0.35">
      <c r="C266" s="1" t="s">
        <v>5102</v>
      </c>
      <c r="E266" s="156" t="s">
        <v>5103</v>
      </c>
    </row>
    <row r="267" spans="3:8" x14ac:dyDescent="0.35">
      <c r="E267" s="2" t="s">
        <v>5116</v>
      </c>
    </row>
  </sheetData>
  <sortState xmlns:xlrd2="http://schemas.microsoft.com/office/spreadsheetml/2017/richdata2" ref="C148:I151">
    <sortCondition descending="1" ref="H148:H151"/>
  </sortState>
  <mergeCells count="12">
    <mergeCell ref="C226:F226"/>
    <mergeCell ref="C237:G237"/>
    <mergeCell ref="C238:G238"/>
    <mergeCell ref="C246:C247"/>
    <mergeCell ref="D246:D247"/>
    <mergeCell ref="E246:E247"/>
    <mergeCell ref="F246:F247"/>
    <mergeCell ref="C158:K158"/>
    <mergeCell ref="C161:K161"/>
    <mergeCell ref="C175:E175"/>
    <mergeCell ref="C178:E178"/>
    <mergeCell ref="C181:E181"/>
  </mergeCells>
  <hyperlinks>
    <hyperlink ref="J2" location="'Index'!A1" display="'Index'!A1" xr:uid="{8018DCAF-E9A9-42F6-AD74-3E9FE6E4FE87}"/>
  </hyperlinks>
  <pageMargins left="0.7" right="0.7" top="0.75" bottom="0.75" header="0.3" footer="0.3"/>
  <pageSetup orientation="portrait" horizontalDpi="4294967293"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0289-231B-4F91-83A4-4E7E81CA1F7E}">
  <sheetPr codeName="Sheet1"/>
  <dimension ref="A1:IV297"/>
  <sheetViews>
    <sheetView showGridLines="0" zoomScale="90" zoomScaleNormal="90" workbookViewId="0">
      <pane ySplit="6" topLeftCell="A27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20.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1408</v>
      </c>
      <c r="J2" s="38" t="s">
        <v>4365</v>
      </c>
    </row>
    <row r="3" spans="1:54" ht="16" x14ac:dyDescent="0.4">
      <c r="C3" s="1" t="s">
        <v>28</v>
      </c>
      <c r="D3" s="21" t="s">
        <v>1409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1410</v>
      </c>
      <c r="C19" s="60" t="s">
        <v>879</v>
      </c>
      <c r="D19" s="54" t="s">
        <v>1411</v>
      </c>
      <c r="E19" s="6" t="s">
        <v>706</v>
      </c>
      <c r="F19" s="19">
        <v>15000</v>
      </c>
      <c r="G19" s="24">
        <v>15003.93</v>
      </c>
      <c r="H19" s="24">
        <v>0.19</v>
      </c>
      <c r="I19" s="31">
        <v>6.3493000000000004</v>
      </c>
      <c r="J19" s="31"/>
      <c r="K19" s="35" t="s">
        <v>695</v>
      </c>
    </row>
    <row r="20" spans="2:11" x14ac:dyDescent="0.35">
      <c r="B20" s="8" t="s">
        <v>1412</v>
      </c>
      <c r="C20" s="60" t="s">
        <v>785</v>
      </c>
      <c r="D20" s="54" t="s">
        <v>1413</v>
      </c>
      <c r="E20" s="6" t="s">
        <v>706</v>
      </c>
      <c r="F20" s="19">
        <v>10500</v>
      </c>
      <c r="G20" s="24">
        <v>10506.76</v>
      </c>
      <c r="H20" s="24">
        <v>0.14000000000000001</v>
      </c>
      <c r="I20" s="31">
        <v>6.3247</v>
      </c>
      <c r="J20" s="31"/>
      <c r="K20" s="35" t="s">
        <v>695</v>
      </c>
    </row>
    <row r="21" spans="2:11" x14ac:dyDescent="0.35">
      <c r="B21" s="8" t="s">
        <v>1414</v>
      </c>
      <c r="C21" s="60" t="s">
        <v>864</v>
      </c>
      <c r="D21" s="54" t="s">
        <v>1415</v>
      </c>
      <c r="E21" s="6" t="s">
        <v>706</v>
      </c>
      <c r="F21" s="19">
        <v>3500</v>
      </c>
      <c r="G21" s="24">
        <v>3503.63</v>
      </c>
      <c r="H21" s="24">
        <v>0.05</v>
      </c>
      <c r="I21" s="31">
        <v>7.3148999999999997</v>
      </c>
      <c r="J21" s="31"/>
      <c r="K21" s="35" t="s">
        <v>695</v>
      </c>
    </row>
    <row r="22" spans="2:11" x14ac:dyDescent="0.35">
      <c r="C22" s="58" t="s">
        <v>194</v>
      </c>
      <c r="D22" s="54"/>
      <c r="E22" s="6"/>
      <c r="F22" s="19"/>
      <c r="G22" s="25">
        <v>29014.32</v>
      </c>
      <c r="H22" s="25">
        <v>0.38</v>
      </c>
      <c r="I22" s="31"/>
      <c r="J22" s="31"/>
      <c r="K22" s="35"/>
    </row>
    <row r="23" spans="2:11" x14ac:dyDescent="0.35">
      <c r="C23" s="57"/>
      <c r="D23" s="54"/>
      <c r="E23" s="6"/>
      <c r="F23" s="19"/>
      <c r="G23" s="24"/>
      <c r="H23" s="24"/>
      <c r="I23" s="31"/>
      <c r="J23" s="31"/>
      <c r="K23" s="35"/>
    </row>
    <row r="24" spans="2:11" x14ac:dyDescent="0.35">
      <c r="C24" s="58" t="s">
        <v>7</v>
      </c>
      <c r="D24" s="54"/>
      <c r="E24" s="6"/>
      <c r="F24" s="19"/>
      <c r="G24" s="24" t="s">
        <v>2</v>
      </c>
      <c r="H24" s="24" t="s">
        <v>2</v>
      </c>
      <c r="I24" s="31"/>
      <c r="J24" s="31"/>
      <c r="K24" s="35"/>
    </row>
    <row r="25" spans="2:11" x14ac:dyDescent="0.35">
      <c r="C25" s="57"/>
      <c r="D25" s="54"/>
      <c r="E25" s="6"/>
      <c r="F25" s="19"/>
      <c r="G25" s="24"/>
      <c r="H25" s="24"/>
      <c r="I25" s="31"/>
      <c r="J25" s="31"/>
      <c r="K25" s="35"/>
    </row>
    <row r="26" spans="2:11" x14ac:dyDescent="0.35">
      <c r="C26" s="58" t="s">
        <v>8</v>
      </c>
      <c r="D26" s="54"/>
      <c r="E26" s="6"/>
      <c r="F26" s="19"/>
      <c r="G26" s="24" t="s">
        <v>2</v>
      </c>
      <c r="H26" s="24" t="s">
        <v>2</v>
      </c>
      <c r="I26" s="31"/>
      <c r="J26" s="31"/>
      <c r="K26" s="35"/>
    </row>
    <row r="27" spans="2:11" x14ac:dyDescent="0.35">
      <c r="C27" s="57"/>
      <c r="D27" s="54"/>
      <c r="E27" s="6"/>
      <c r="F27" s="19"/>
      <c r="G27" s="24"/>
      <c r="H27" s="24"/>
      <c r="I27" s="31"/>
      <c r="J27" s="31"/>
      <c r="K27" s="35"/>
    </row>
    <row r="28" spans="2:11" x14ac:dyDescent="0.35">
      <c r="C28" s="58" t="s">
        <v>9</v>
      </c>
      <c r="D28" s="54"/>
      <c r="E28" s="6"/>
      <c r="F28" s="19"/>
      <c r="G28" s="24" t="s">
        <v>2</v>
      </c>
      <c r="H28" s="24" t="s">
        <v>2</v>
      </c>
      <c r="I28" s="31"/>
      <c r="J28" s="31"/>
      <c r="K28" s="35"/>
    </row>
    <row r="29" spans="2:11" x14ac:dyDescent="0.35">
      <c r="C29" s="57"/>
      <c r="D29" s="54"/>
      <c r="E29" s="6"/>
      <c r="F29" s="19"/>
      <c r="G29" s="24"/>
      <c r="H29" s="24"/>
      <c r="I29" s="31"/>
      <c r="J29" s="31"/>
      <c r="K29" s="35"/>
    </row>
    <row r="30" spans="2:11" x14ac:dyDescent="0.35">
      <c r="C30" s="59" t="s">
        <v>10</v>
      </c>
      <c r="D30" s="54"/>
      <c r="E30" s="6"/>
      <c r="F30" s="19"/>
      <c r="G30" s="24"/>
      <c r="H30" s="24"/>
      <c r="I30" s="31"/>
      <c r="J30" s="31"/>
      <c r="K30" s="35"/>
    </row>
    <row r="31" spans="2:11" x14ac:dyDescent="0.35">
      <c r="B31" s="8" t="s">
        <v>1416</v>
      </c>
      <c r="C31" s="60" t="s">
        <v>1417</v>
      </c>
      <c r="D31" s="54" t="s">
        <v>1418</v>
      </c>
      <c r="E31" s="6" t="s">
        <v>205</v>
      </c>
      <c r="F31" s="19">
        <v>10000000</v>
      </c>
      <c r="G31" s="24">
        <v>10002.44</v>
      </c>
      <c r="H31" s="24">
        <v>0.13</v>
      </c>
      <c r="I31" s="31">
        <v>5.5056500000000002</v>
      </c>
      <c r="J31" s="31"/>
      <c r="K31" s="35"/>
    </row>
    <row r="32" spans="2:11" x14ac:dyDescent="0.35">
      <c r="C32" s="58" t="s">
        <v>194</v>
      </c>
      <c r="D32" s="54"/>
      <c r="E32" s="6"/>
      <c r="F32" s="19"/>
      <c r="G32" s="25">
        <v>10002.44</v>
      </c>
      <c r="H32" s="25">
        <v>0.13</v>
      </c>
      <c r="I32" s="31"/>
      <c r="J32" s="31"/>
      <c r="K32" s="35"/>
    </row>
    <row r="33" spans="1:11" x14ac:dyDescent="0.35">
      <c r="C33" s="57"/>
      <c r="D33" s="54"/>
      <c r="E33" s="6"/>
      <c r="F33" s="19"/>
      <c r="G33" s="24"/>
      <c r="H33" s="24"/>
      <c r="I33" s="31"/>
      <c r="J33" s="31"/>
      <c r="K33" s="35"/>
    </row>
    <row r="34" spans="1:11" x14ac:dyDescent="0.35">
      <c r="C34" s="58" t="s">
        <v>11</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A36" s="10"/>
      <c r="B36" s="28"/>
      <c r="C36" s="58" t="s">
        <v>13</v>
      </c>
      <c r="D36" s="54"/>
      <c r="E36" s="6"/>
      <c r="F36" s="19"/>
      <c r="G36" s="24"/>
      <c r="H36" s="24"/>
      <c r="I36" s="31"/>
      <c r="J36" s="31"/>
      <c r="K36" s="35"/>
    </row>
    <row r="37" spans="1:11" x14ac:dyDescent="0.35">
      <c r="C37" s="59" t="s">
        <v>14</v>
      </c>
      <c r="D37" s="54"/>
      <c r="E37" s="6"/>
      <c r="F37" s="19"/>
      <c r="G37" s="24"/>
      <c r="H37" s="24"/>
      <c r="I37" s="31"/>
      <c r="J37" s="31"/>
      <c r="K37" s="35"/>
    </row>
    <row r="38" spans="1:11" x14ac:dyDescent="0.35">
      <c r="B38" s="8" t="s">
        <v>1419</v>
      </c>
      <c r="C38" s="60" t="s">
        <v>879</v>
      </c>
      <c r="D38" s="54" t="s">
        <v>1420</v>
      </c>
      <c r="E38" s="6" t="s">
        <v>866</v>
      </c>
      <c r="F38" s="19">
        <v>49000</v>
      </c>
      <c r="G38" s="24">
        <v>243475.12</v>
      </c>
      <c r="H38" s="24">
        <v>3.14</v>
      </c>
      <c r="I38" s="31">
        <v>6.35</v>
      </c>
      <c r="J38" s="31"/>
      <c r="K38" s="35" t="s">
        <v>695</v>
      </c>
    </row>
    <row r="39" spans="1:11" x14ac:dyDescent="0.35">
      <c r="B39" s="8" t="s">
        <v>1421</v>
      </c>
      <c r="C39" s="60" t="s">
        <v>735</v>
      </c>
      <c r="D39" s="54" t="s">
        <v>1422</v>
      </c>
      <c r="E39" s="6" t="s">
        <v>866</v>
      </c>
      <c r="F39" s="19">
        <v>40000</v>
      </c>
      <c r="G39" s="24">
        <v>199118.4</v>
      </c>
      <c r="H39" s="24">
        <v>2.57</v>
      </c>
      <c r="I39" s="31">
        <v>5.9852999999999996</v>
      </c>
      <c r="J39" s="31"/>
      <c r="K39" s="35" t="s">
        <v>695</v>
      </c>
    </row>
    <row r="40" spans="1:11" x14ac:dyDescent="0.35">
      <c r="B40" s="8" t="s">
        <v>1423</v>
      </c>
      <c r="C40" s="60" t="s">
        <v>1424</v>
      </c>
      <c r="D40" s="54" t="s">
        <v>1425</v>
      </c>
      <c r="E40" s="6" t="s">
        <v>866</v>
      </c>
      <c r="F40" s="19">
        <v>40000</v>
      </c>
      <c r="G40" s="24">
        <v>199050.4</v>
      </c>
      <c r="H40" s="24">
        <v>2.57</v>
      </c>
      <c r="I40" s="31">
        <v>6.0050999999999997</v>
      </c>
      <c r="J40" s="31"/>
      <c r="K40" s="35" t="s">
        <v>695</v>
      </c>
    </row>
    <row r="41" spans="1:11" x14ac:dyDescent="0.35">
      <c r="B41" s="8" t="s">
        <v>1426</v>
      </c>
      <c r="C41" s="60" t="s">
        <v>345</v>
      </c>
      <c r="D41" s="54" t="s">
        <v>1427</v>
      </c>
      <c r="E41" s="6" t="s">
        <v>872</v>
      </c>
      <c r="F41" s="19">
        <v>24000</v>
      </c>
      <c r="G41" s="24">
        <v>119837.64</v>
      </c>
      <c r="H41" s="24">
        <v>1.55</v>
      </c>
      <c r="I41" s="31">
        <v>6.1837</v>
      </c>
      <c r="J41" s="31"/>
      <c r="K41" s="35" t="s">
        <v>695</v>
      </c>
    </row>
    <row r="42" spans="1:11" x14ac:dyDescent="0.35">
      <c r="B42" s="8" t="s">
        <v>1428</v>
      </c>
      <c r="C42" s="60" t="s">
        <v>1229</v>
      </c>
      <c r="D42" s="54" t="s">
        <v>1429</v>
      </c>
      <c r="E42" s="6" t="s">
        <v>866</v>
      </c>
      <c r="F42" s="19">
        <v>20000</v>
      </c>
      <c r="G42" s="24">
        <v>99709.9</v>
      </c>
      <c r="H42" s="24">
        <v>1.29</v>
      </c>
      <c r="I42" s="31">
        <v>5.9006999999999996</v>
      </c>
      <c r="J42" s="31"/>
      <c r="K42" s="35" t="s">
        <v>695</v>
      </c>
    </row>
    <row r="43" spans="1:11" x14ac:dyDescent="0.35">
      <c r="B43" s="8" t="s">
        <v>1430</v>
      </c>
      <c r="C43" s="60" t="s">
        <v>1431</v>
      </c>
      <c r="D43" s="54" t="s">
        <v>1432</v>
      </c>
      <c r="E43" s="6" t="s">
        <v>866</v>
      </c>
      <c r="F43" s="19">
        <v>20000</v>
      </c>
      <c r="G43" s="24">
        <v>99581.9</v>
      </c>
      <c r="H43" s="24">
        <v>1.29</v>
      </c>
      <c r="I43" s="31">
        <v>5.8948</v>
      </c>
      <c r="J43" s="31"/>
      <c r="K43" s="35" t="s">
        <v>695</v>
      </c>
    </row>
    <row r="44" spans="1:11" x14ac:dyDescent="0.35">
      <c r="B44" s="8" t="s">
        <v>1433</v>
      </c>
      <c r="C44" s="60" t="s">
        <v>1434</v>
      </c>
      <c r="D44" s="54" t="s">
        <v>1435</v>
      </c>
      <c r="E44" s="6" t="s">
        <v>866</v>
      </c>
      <c r="F44" s="19">
        <v>20000</v>
      </c>
      <c r="G44" s="24">
        <v>99538.1</v>
      </c>
      <c r="H44" s="24">
        <v>1.28</v>
      </c>
      <c r="I44" s="31">
        <v>6.7758000000000003</v>
      </c>
      <c r="J44" s="31"/>
      <c r="K44" s="35" t="s">
        <v>695</v>
      </c>
    </row>
    <row r="45" spans="1:11" x14ac:dyDescent="0.35">
      <c r="B45" s="8" t="s">
        <v>1436</v>
      </c>
      <c r="C45" s="60" t="s">
        <v>964</v>
      </c>
      <c r="D45" s="54" t="s">
        <v>1437</v>
      </c>
      <c r="E45" s="6" t="s">
        <v>872</v>
      </c>
      <c r="F45" s="19">
        <v>20000</v>
      </c>
      <c r="G45" s="24">
        <v>99392</v>
      </c>
      <c r="H45" s="24">
        <v>1.28</v>
      </c>
      <c r="I45" s="31">
        <v>6.3799000000000001</v>
      </c>
      <c r="J45" s="31"/>
      <c r="K45" s="35" t="s">
        <v>695</v>
      </c>
    </row>
    <row r="46" spans="1:11" x14ac:dyDescent="0.35">
      <c r="B46" s="8" t="s">
        <v>1438</v>
      </c>
      <c r="C46" s="60" t="s">
        <v>1424</v>
      </c>
      <c r="D46" s="54" t="s">
        <v>1439</v>
      </c>
      <c r="E46" s="6" t="s">
        <v>866</v>
      </c>
      <c r="F46" s="19">
        <v>20000</v>
      </c>
      <c r="G46" s="24">
        <v>99375.2</v>
      </c>
      <c r="H46" s="24">
        <v>1.28</v>
      </c>
      <c r="I46" s="31">
        <v>6.3750999999999998</v>
      </c>
      <c r="J46" s="31"/>
      <c r="K46" s="35" t="s">
        <v>695</v>
      </c>
    </row>
    <row r="47" spans="1:11" x14ac:dyDescent="0.35">
      <c r="B47" s="8" t="s">
        <v>1440</v>
      </c>
      <c r="C47" s="60" t="s">
        <v>1434</v>
      </c>
      <c r="D47" s="54" t="s">
        <v>1441</v>
      </c>
      <c r="E47" s="6" t="s">
        <v>866</v>
      </c>
      <c r="F47" s="19">
        <v>20000</v>
      </c>
      <c r="G47" s="24">
        <v>99043.4</v>
      </c>
      <c r="H47" s="24">
        <v>1.28</v>
      </c>
      <c r="I47" s="31">
        <v>7.0510000000000002</v>
      </c>
      <c r="J47" s="31"/>
      <c r="K47" s="35" t="s">
        <v>695</v>
      </c>
    </row>
    <row r="48" spans="1:11" x14ac:dyDescent="0.35">
      <c r="B48" s="8" t="s">
        <v>1442</v>
      </c>
      <c r="C48" s="60" t="s">
        <v>449</v>
      </c>
      <c r="D48" s="54" t="s">
        <v>1443</v>
      </c>
      <c r="E48" s="6" t="s">
        <v>866</v>
      </c>
      <c r="F48" s="19">
        <v>20000</v>
      </c>
      <c r="G48" s="24">
        <v>98787.5</v>
      </c>
      <c r="H48" s="24">
        <v>1.27</v>
      </c>
      <c r="I48" s="31">
        <v>6.3998999999999997</v>
      </c>
      <c r="J48" s="31"/>
      <c r="K48" s="35"/>
    </row>
    <row r="49" spans="2:11" x14ac:dyDescent="0.35">
      <c r="B49" s="8" t="s">
        <v>1444</v>
      </c>
      <c r="C49" s="60" t="s">
        <v>726</v>
      </c>
      <c r="D49" s="54" t="s">
        <v>1445</v>
      </c>
      <c r="E49" s="6" t="s">
        <v>872</v>
      </c>
      <c r="F49" s="19">
        <v>19000</v>
      </c>
      <c r="G49" s="24">
        <v>95000</v>
      </c>
      <c r="H49" s="24">
        <v>1.23</v>
      </c>
      <c r="I49" s="31">
        <v>6.5785999999999998</v>
      </c>
      <c r="J49" s="31"/>
      <c r="K49" s="35" t="s">
        <v>695</v>
      </c>
    </row>
    <row r="50" spans="2:11" x14ac:dyDescent="0.35">
      <c r="B50" s="8" t="s">
        <v>1446</v>
      </c>
      <c r="C50" s="60" t="s">
        <v>449</v>
      </c>
      <c r="D50" s="54" t="s">
        <v>1447</v>
      </c>
      <c r="E50" s="6" t="s">
        <v>866</v>
      </c>
      <c r="F50" s="19">
        <v>18000</v>
      </c>
      <c r="G50" s="24">
        <v>88831.8</v>
      </c>
      <c r="H50" s="24">
        <v>1.1499999999999999</v>
      </c>
      <c r="I50" s="31">
        <v>6.4</v>
      </c>
      <c r="J50" s="31"/>
      <c r="K50" s="35" t="s">
        <v>695</v>
      </c>
    </row>
    <row r="51" spans="2:11" x14ac:dyDescent="0.35">
      <c r="B51" s="8" t="s">
        <v>1448</v>
      </c>
      <c r="C51" s="60" t="s">
        <v>1449</v>
      </c>
      <c r="D51" s="54" t="s">
        <v>1450</v>
      </c>
      <c r="E51" s="6" t="s">
        <v>866</v>
      </c>
      <c r="F51" s="19">
        <v>15000</v>
      </c>
      <c r="G51" s="24">
        <v>74810.63</v>
      </c>
      <c r="H51" s="24">
        <v>0.97</v>
      </c>
      <c r="I51" s="31">
        <v>6.5997000000000003</v>
      </c>
      <c r="J51" s="31"/>
      <c r="K51" s="35" t="s">
        <v>695</v>
      </c>
    </row>
    <row r="52" spans="2:11" x14ac:dyDescent="0.35">
      <c r="B52" s="8" t="s">
        <v>1451</v>
      </c>
      <c r="C52" s="60" t="s">
        <v>730</v>
      </c>
      <c r="D52" s="54" t="s">
        <v>1452</v>
      </c>
      <c r="E52" s="6" t="s">
        <v>866</v>
      </c>
      <c r="F52" s="19">
        <v>15000</v>
      </c>
      <c r="G52" s="24">
        <v>74692.28</v>
      </c>
      <c r="H52" s="24">
        <v>0.96</v>
      </c>
      <c r="I52" s="31">
        <v>6.0151000000000003</v>
      </c>
      <c r="J52" s="31"/>
      <c r="K52" s="35" t="s">
        <v>695</v>
      </c>
    </row>
    <row r="53" spans="2:11" x14ac:dyDescent="0.35">
      <c r="B53" s="8" t="s">
        <v>1453</v>
      </c>
      <c r="C53" s="60" t="s">
        <v>920</v>
      </c>
      <c r="D53" s="54" t="s">
        <v>1454</v>
      </c>
      <c r="E53" s="6" t="s">
        <v>866</v>
      </c>
      <c r="F53" s="19">
        <v>15000</v>
      </c>
      <c r="G53" s="24">
        <v>74638.8</v>
      </c>
      <c r="H53" s="24">
        <v>0.96</v>
      </c>
      <c r="I53" s="31">
        <v>7.0654000000000003</v>
      </c>
      <c r="J53" s="31"/>
      <c r="K53" s="35" t="s">
        <v>695</v>
      </c>
    </row>
    <row r="54" spans="2:11" x14ac:dyDescent="0.35">
      <c r="B54" s="8" t="s">
        <v>1455</v>
      </c>
      <c r="C54" s="60" t="s">
        <v>1424</v>
      </c>
      <c r="D54" s="54" t="s">
        <v>1456</v>
      </c>
      <c r="E54" s="6" t="s">
        <v>866</v>
      </c>
      <c r="F54" s="19">
        <v>15000</v>
      </c>
      <c r="G54" s="24">
        <v>74544.3</v>
      </c>
      <c r="H54" s="24">
        <v>0.96</v>
      </c>
      <c r="I54" s="31">
        <v>6.3750999999999998</v>
      </c>
      <c r="J54" s="31"/>
      <c r="K54" s="35" t="s">
        <v>695</v>
      </c>
    </row>
    <row r="55" spans="2:11" x14ac:dyDescent="0.35">
      <c r="B55" s="8" t="s">
        <v>1457</v>
      </c>
      <c r="C55" s="60" t="s">
        <v>1458</v>
      </c>
      <c r="D55" s="54" t="s">
        <v>1459</v>
      </c>
      <c r="E55" s="6" t="s">
        <v>866</v>
      </c>
      <c r="F55" s="19">
        <v>15000</v>
      </c>
      <c r="G55" s="24">
        <v>74484.679999999993</v>
      </c>
      <c r="H55" s="24">
        <v>0.96</v>
      </c>
      <c r="I55" s="31">
        <v>7.0151000000000003</v>
      </c>
      <c r="J55" s="31"/>
      <c r="K55" s="35" t="s">
        <v>695</v>
      </c>
    </row>
    <row r="56" spans="2:11" x14ac:dyDescent="0.35">
      <c r="B56" s="8" t="s">
        <v>1460</v>
      </c>
      <c r="C56" s="60" t="s">
        <v>1461</v>
      </c>
      <c r="D56" s="54" t="s">
        <v>1462</v>
      </c>
      <c r="E56" s="6" t="s">
        <v>866</v>
      </c>
      <c r="F56" s="19">
        <v>15000</v>
      </c>
      <c r="G56" s="24">
        <v>74447.179999999993</v>
      </c>
      <c r="H56" s="24">
        <v>0.96</v>
      </c>
      <c r="I56" s="31">
        <v>6.9501999999999997</v>
      </c>
      <c r="J56" s="31"/>
      <c r="K56" s="35" t="s">
        <v>695</v>
      </c>
    </row>
    <row r="57" spans="2:11" x14ac:dyDescent="0.35">
      <c r="B57" s="8" t="s">
        <v>1463</v>
      </c>
      <c r="C57" s="60" t="s">
        <v>1464</v>
      </c>
      <c r="D57" s="54" t="s">
        <v>1465</v>
      </c>
      <c r="E57" s="6" t="s">
        <v>866</v>
      </c>
      <c r="F57" s="19">
        <v>15000</v>
      </c>
      <c r="G57" s="24">
        <v>74059.88</v>
      </c>
      <c r="H57" s="24">
        <v>0.96</v>
      </c>
      <c r="I57" s="31">
        <v>6.7149999999999999</v>
      </c>
      <c r="J57" s="31"/>
      <c r="K57" s="35" t="s">
        <v>695</v>
      </c>
    </row>
    <row r="58" spans="2:11" x14ac:dyDescent="0.35">
      <c r="B58" s="8" t="s">
        <v>1466</v>
      </c>
      <c r="C58" s="60" t="s">
        <v>4755</v>
      </c>
      <c r="D58" s="54" t="s">
        <v>1467</v>
      </c>
      <c r="E58" s="6" t="s">
        <v>866</v>
      </c>
      <c r="F58" s="19">
        <v>12000</v>
      </c>
      <c r="G58" s="24">
        <v>59544.480000000003</v>
      </c>
      <c r="H58" s="24">
        <v>0.77</v>
      </c>
      <c r="I58" s="31">
        <v>7.1597</v>
      </c>
      <c r="J58" s="31"/>
      <c r="K58" s="35" t="s">
        <v>695</v>
      </c>
    </row>
    <row r="59" spans="2:11" x14ac:dyDescent="0.35">
      <c r="B59" s="8" t="s">
        <v>1468</v>
      </c>
      <c r="C59" s="60" t="s">
        <v>56</v>
      </c>
      <c r="D59" s="54" t="s">
        <v>1469</v>
      </c>
      <c r="E59" s="6" t="s">
        <v>866</v>
      </c>
      <c r="F59" s="19">
        <v>11000</v>
      </c>
      <c r="G59" s="24">
        <v>54650.53</v>
      </c>
      <c r="H59" s="24">
        <v>0.71</v>
      </c>
      <c r="I59" s="31">
        <v>6.8647999999999998</v>
      </c>
      <c r="J59" s="31"/>
      <c r="K59" s="35" t="s">
        <v>695</v>
      </c>
    </row>
    <row r="60" spans="2:11" x14ac:dyDescent="0.35">
      <c r="B60" s="8" t="s">
        <v>863</v>
      </c>
      <c r="C60" s="60" t="s">
        <v>864</v>
      </c>
      <c r="D60" s="54" t="s">
        <v>865</v>
      </c>
      <c r="E60" s="6" t="s">
        <v>866</v>
      </c>
      <c r="F60" s="19">
        <v>10000</v>
      </c>
      <c r="G60" s="24">
        <v>49963.95</v>
      </c>
      <c r="H60" s="24">
        <v>0.64</v>
      </c>
      <c r="I60" s="31">
        <v>6.5838999999999999</v>
      </c>
      <c r="J60" s="31"/>
      <c r="K60" s="35" t="s">
        <v>695</v>
      </c>
    </row>
    <row r="61" spans="2:11" x14ac:dyDescent="0.35">
      <c r="B61" s="8" t="s">
        <v>1470</v>
      </c>
      <c r="C61" s="60" t="s">
        <v>1229</v>
      </c>
      <c r="D61" s="54" t="s">
        <v>1471</v>
      </c>
      <c r="E61" s="6" t="s">
        <v>866</v>
      </c>
      <c r="F61" s="19">
        <v>10000</v>
      </c>
      <c r="G61" s="24">
        <v>49935.4</v>
      </c>
      <c r="H61" s="24">
        <v>0.64</v>
      </c>
      <c r="I61" s="31">
        <v>5.9024000000000001</v>
      </c>
      <c r="J61" s="31"/>
      <c r="K61" s="35"/>
    </row>
    <row r="62" spans="2:11" x14ac:dyDescent="0.35">
      <c r="B62" s="8" t="s">
        <v>1472</v>
      </c>
      <c r="C62" s="60" t="s">
        <v>1449</v>
      </c>
      <c r="D62" s="54" t="s">
        <v>1473</v>
      </c>
      <c r="E62" s="6" t="s">
        <v>866</v>
      </c>
      <c r="F62" s="19">
        <v>10000</v>
      </c>
      <c r="G62" s="24">
        <v>49834.35</v>
      </c>
      <c r="H62" s="24">
        <v>0.64</v>
      </c>
      <c r="I62" s="31">
        <v>6.7404000000000002</v>
      </c>
      <c r="J62" s="31"/>
      <c r="K62" s="35" t="s">
        <v>695</v>
      </c>
    </row>
    <row r="63" spans="2:11" x14ac:dyDescent="0.35">
      <c r="B63" s="8" t="s">
        <v>1474</v>
      </c>
      <c r="C63" s="60" t="s">
        <v>1449</v>
      </c>
      <c r="D63" s="54" t="s">
        <v>1475</v>
      </c>
      <c r="E63" s="6" t="s">
        <v>866</v>
      </c>
      <c r="F63" s="19">
        <v>10000</v>
      </c>
      <c r="G63" s="24">
        <v>49759.35</v>
      </c>
      <c r="H63" s="24">
        <v>0.64</v>
      </c>
      <c r="I63" s="31">
        <v>6.7900999999999998</v>
      </c>
      <c r="J63" s="31"/>
      <c r="K63" s="35" t="s">
        <v>695</v>
      </c>
    </row>
    <row r="64" spans="2:11" x14ac:dyDescent="0.35">
      <c r="B64" s="8" t="s">
        <v>1476</v>
      </c>
      <c r="C64" s="60" t="s">
        <v>1458</v>
      </c>
      <c r="D64" s="54" t="s">
        <v>1477</v>
      </c>
      <c r="E64" s="6" t="s">
        <v>866</v>
      </c>
      <c r="F64" s="19">
        <v>10000</v>
      </c>
      <c r="G64" s="24">
        <v>49751.4</v>
      </c>
      <c r="H64" s="24">
        <v>0.64</v>
      </c>
      <c r="I64" s="31">
        <v>6.7549999999999999</v>
      </c>
      <c r="J64" s="31"/>
      <c r="K64" s="35" t="s">
        <v>695</v>
      </c>
    </row>
    <row r="65" spans="2:11" x14ac:dyDescent="0.35">
      <c r="B65" s="8" t="s">
        <v>1478</v>
      </c>
      <c r="C65" s="60" t="s">
        <v>1479</v>
      </c>
      <c r="D65" s="54" t="s">
        <v>1480</v>
      </c>
      <c r="E65" s="6" t="s">
        <v>872</v>
      </c>
      <c r="F65" s="19">
        <v>10000</v>
      </c>
      <c r="G65" s="24">
        <v>49750.25</v>
      </c>
      <c r="H65" s="24">
        <v>0.64</v>
      </c>
      <c r="I65" s="31">
        <v>7.33</v>
      </c>
      <c r="J65" s="31"/>
      <c r="K65" s="35" t="s">
        <v>695</v>
      </c>
    </row>
    <row r="66" spans="2:11" x14ac:dyDescent="0.35">
      <c r="B66" s="8" t="s">
        <v>1481</v>
      </c>
      <c r="C66" s="60" t="s">
        <v>1449</v>
      </c>
      <c r="D66" s="54" t="s">
        <v>1482</v>
      </c>
      <c r="E66" s="6" t="s">
        <v>866</v>
      </c>
      <c r="F66" s="19">
        <v>10000</v>
      </c>
      <c r="G66" s="24">
        <v>49750.15</v>
      </c>
      <c r="H66" s="24">
        <v>0.64</v>
      </c>
      <c r="I66" s="31">
        <v>6.7897999999999996</v>
      </c>
      <c r="J66" s="31"/>
      <c r="K66" s="35" t="s">
        <v>695</v>
      </c>
    </row>
    <row r="67" spans="2:11" x14ac:dyDescent="0.35">
      <c r="B67" s="8" t="s">
        <v>1483</v>
      </c>
      <c r="C67" s="60" t="s">
        <v>864</v>
      </c>
      <c r="D67" s="54" t="s">
        <v>1484</v>
      </c>
      <c r="E67" s="6" t="s">
        <v>866</v>
      </c>
      <c r="F67" s="19">
        <v>10000</v>
      </c>
      <c r="G67" s="24">
        <v>49685.55</v>
      </c>
      <c r="H67" s="24">
        <v>0.64</v>
      </c>
      <c r="I67" s="31">
        <v>7</v>
      </c>
      <c r="J67" s="31"/>
      <c r="K67" s="35" t="s">
        <v>695</v>
      </c>
    </row>
    <row r="68" spans="2:11" x14ac:dyDescent="0.35">
      <c r="B68" s="8" t="s">
        <v>1485</v>
      </c>
      <c r="C68" s="60" t="s">
        <v>920</v>
      </c>
      <c r="D68" s="54" t="s">
        <v>1486</v>
      </c>
      <c r="E68" s="6" t="s">
        <v>866</v>
      </c>
      <c r="F68" s="19">
        <v>10000</v>
      </c>
      <c r="G68" s="24">
        <v>49671.05</v>
      </c>
      <c r="H68" s="24">
        <v>0.64</v>
      </c>
      <c r="I68" s="31">
        <v>7.3250000000000002</v>
      </c>
      <c r="J68" s="31"/>
      <c r="K68" s="35" t="s">
        <v>695</v>
      </c>
    </row>
    <row r="69" spans="2:11" x14ac:dyDescent="0.35">
      <c r="B69" s="8" t="s">
        <v>1487</v>
      </c>
      <c r="C69" s="60" t="s">
        <v>1449</v>
      </c>
      <c r="D69" s="54" t="s">
        <v>1488</v>
      </c>
      <c r="E69" s="6" t="s">
        <v>866</v>
      </c>
      <c r="F69" s="19">
        <v>10000</v>
      </c>
      <c r="G69" s="24">
        <v>49664.25</v>
      </c>
      <c r="H69" s="24">
        <v>0.64</v>
      </c>
      <c r="I69" s="31">
        <v>7.0500999999999996</v>
      </c>
      <c r="J69" s="31"/>
      <c r="K69" s="35" t="s">
        <v>695</v>
      </c>
    </row>
    <row r="70" spans="2:11" x14ac:dyDescent="0.35">
      <c r="B70" s="8" t="s">
        <v>1489</v>
      </c>
      <c r="C70" s="60" t="s">
        <v>1490</v>
      </c>
      <c r="D70" s="54" t="s">
        <v>1491</v>
      </c>
      <c r="E70" s="6" t="s">
        <v>866</v>
      </c>
      <c r="F70" s="19">
        <v>10000</v>
      </c>
      <c r="G70" s="24">
        <v>49658.05</v>
      </c>
      <c r="H70" s="24">
        <v>0.64</v>
      </c>
      <c r="I70" s="31">
        <v>6.4451999999999998</v>
      </c>
      <c r="J70" s="31"/>
      <c r="K70" s="35" t="s">
        <v>695</v>
      </c>
    </row>
    <row r="71" spans="2:11" x14ac:dyDescent="0.35">
      <c r="B71" s="8" t="s">
        <v>1492</v>
      </c>
      <c r="C71" s="60" t="s">
        <v>879</v>
      </c>
      <c r="D71" s="54" t="s">
        <v>1493</v>
      </c>
      <c r="E71" s="6" t="s">
        <v>866</v>
      </c>
      <c r="F71" s="19">
        <v>10000</v>
      </c>
      <c r="G71" s="24">
        <v>49628.75</v>
      </c>
      <c r="H71" s="24">
        <v>0.64</v>
      </c>
      <c r="I71" s="31">
        <v>6.3502000000000001</v>
      </c>
      <c r="J71" s="31"/>
      <c r="K71" s="35"/>
    </row>
    <row r="72" spans="2:11" x14ac:dyDescent="0.35">
      <c r="B72" s="8" t="s">
        <v>1494</v>
      </c>
      <c r="C72" s="60" t="s">
        <v>1495</v>
      </c>
      <c r="D72" s="54" t="s">
        <v>1496</v>
      </c>
      <c r="E72" s="6" t="s">
        <v>866</v>
      </c>
      <c r="F72" s="19">
        <v>10000</v>
      </c>
      <c r="G72" s="24">
        <v>49607</v>
      </c>
      <c r="H72" s="24">
        <v>0.64</v>
      </c>
      <c r="I72" s="31">
        <v>7.0528000000000004</v>
      </c>
      <c r="J72" s="31"/>
      <c r="K72" s="35" t="s">
        <v>695</v>
      </c>
    </row>
    <row r="73" spans="2:11" x14ac:dyDescent="0.35">
      <c r="B73" s="8" t="s">
        <v>1497</v>
      </c>
      <c r="C73" s="60" t="s">
        <v>56</v>
      </c>
      <c r="D73" s="54" t="s">
        <v>1498</v>
      </c>
      <c r="E73" s="6" t="s">
        <v>866</v>
      </c>
      <c r="F73" s="19">
        <v>10000</v>
      </c>
      <c r="G73" s="24">
        <v>49569.599999999999</v>
      </c>
      <c r="H73" s="24">
        <v>0.64</v>
      </c>
      <c r="I73" s="31">
        <v>6.89</v>
      </c>
      <c r="J73" s="31"/>
      <c r="K73" s="35" t="s">
        <v>695</v>
      </c>
    </row>
    <row r="74" spans="2:11" x14ac:dyDescent="0.35">
      <c r="B74" s="8" t="s">
        <v>1499</v>
      </c>
      <c r="C74" s="60" t="s">
        <v>879</v>
      </c>
      <c r="D74" s="54" t="s">
        <v>1500</v>
      </c>
      <c r="E74" s="6" t="s">
        <v>866</v>
      </c>
      <c r="F74" s="19">
        <v>10000</v>
      </c>
      <c r="G74" s="24">
        <v>49461.05</v>
      </c>
      <c r="H74" s="24">
        <v>0.64</v>
      </c>
      <c r="I74" s="31">
        <v>6.4147999999999996</v>
      </c>
      <c r="J74" s="31"/>
      <c r="K74" s="35" t="s">
        <v>695</v>
      </c>
    </row>
    <row r="75" spans="2:11" x14ac:dyDescent="0.35">
      <c r="B75" s="8" t="s">
        <v>1501</v>
      </c>
      <c r="C75" s="60" t="s">
        <v>730</v>
      </c>
      <c r="D75" s="54" t="s">
        <v>1502</v>
      </c>
      <c r="E75" s="6" t="s">
        <v>866</v>
      </c>
      <c r="F75" s="19">
        <v>10000</v>
      </c>
      <c r="G75" s="24">
        <v>49396.800000000003</v>
      </c>
      <c r="H75" s="24">
        <v>0.64</v>
      </c>
      <c r="I75" s="31">
        <v>6.4599000000000002</v>
      </c>
      <c r="J75" s="31"/>
      <c r="K75" s="35" t="s">
        <v>695</v>
      </c>
    </row>
    <row r="76" spans="2:11" x14ac:dyDescent="0.35">
      <c r="B76" s="8" t="s">
        <v>1503</v>
      </c>
      <c r="C76" s="60" t="s">
        <v>964</v>
      </c>
      <c r="D76" s="54" t="s">
        <v>1504</v>
      </c>
      <c r="E76" s="6" t="s">
        <v>872</v>
      </c>
      <c r="F76" s="19">
        <v>9000</v>
      </c>
      <c r="G76" s="24">
        <v>44451.86</v>
      </c>
      <c r="H76" s="24">
        <v>0.56999999999999995</v>
      </c>
      <c r="I76" s="31">
        <v>6.4301000000000004</v>
      </c>
      <c r="J76" s="31"/>
      <c r="K76" s="35" t="s">
        <v>695</v>
      </c>
    </row>
    <row r="77" spans="2:11" x14ac:dyDescent="0.35">
      <c r="B77" s="8" t="s">
        <v>1505</v>
      </c>
      <c r="C77" s="60" t="s">
        <v>1506</v>
      </c>
      <c r="D77" s="54" t="s">
        <v>1507</v>
      </c>
      <c r="E77" s="6" t="s">
        <v>872</v>
      </c>
      <c r="F77" s="19">
        <v>8000</v>
      </c>
      <c r="G77" s="24">
        <v>39753.760000000002</v>
      </c>
      <c r="H77" s="24">
        <v>0.51</v>
      </c>
      <c r="I77" s="31">
        <v>6.4600999999999997</v>
      </c>
      <c r="J77" s="31"/>
      <c r="K77" s="35" t="s">
        <v>695</v>
      </c>
    </row>
    <row r="78" spans="2:11" x14ac:dyDescent="0.35">
      <c r="B78" s="8" t="s">
        <v>1508</v>
      </c>
      <c r="C78" s="60" t="s">
        <v>462</v>
      </c>
      <c r="D78" s="54" t="s">
        <v>1509</v>
      </c>
      <c r="E78" s="6" t="s">
        <v>866</v>
      </c>
      <c r="F78" s="19">
        <v>8000</v>
      </c>
      <c r="G78" s="24">
        <v>39718.92</v>
      </c>
      <c r="H78" s="24">
        <v>0.51</v>
      </c>
      <c r="I78" s="31">
        <v>7.1749999999999998</v>
      </c>
      <c r="J78" s="31"/>
      <c r="K78" s="35" t="s">
        <v>695</v>
      </c>
    </row>
    <row r="79" spans="2:11" x14ac:dyDescent="0.35">
      <c r="B79" s="8" t="s">
        <v>1510</v>
      </c>
      <c r="C79" s="60" t="s">
        <v>1212</v>
      </c>
      <c r="D79" s="54" t="s">
        <v>1511</v>
      </c>
      <c r="E79" s="6" t="s">
        <v>866</v>
      </c>
      <c r="F79" s="19">
        <v>8000</v>
      </c>
      <c r="G79" s="24">
        <v>39704.32</v>
      </c>
      <c r="H79" s="24">
        <v>0.51</v>
      </c>
      <c r="I79" s="31">
        <v>6.6296999999999997</v>
      </c>
      <c r="J79" s="31"/>
      <c r="K79" s="35" t="s">
        <v>695</v>
      </c>
    </row>
    <row r="80" spans="2:11" x14ac:dyDescent="0.35">
      <c r="B80" s="8" t="s">
        <v>1512</v>
      </c>
      <c r="C80" s="60" t="s">
        <v>1513</v>
      </c>
      <c r="D80" s="54" t="s">
        <v>1514</v>
      </c>
      <c r="E80" s="6" t="s">
        <v>866</v>
      </c>
      <c r="F80" s="19">
        <v>8000</v>
      </c>
      <c r="G80" s="24">
        <v>39669.599999999999</v>
      </c>
      <c r="H80" s="24">
        <v>0.51</v>
      </c>
      <c r="I80" s="31">
        <v>7.0697999999999999</v>
      </c>
      <c r="J80" s="31"/>
      <c r="K80" s="35" t="s">
        <v>695</v>
      </c>
    </row>
    <row r="81" spans="2:11" x14ac:dyDescent="0.35">
      <c r="B81" s="8" t="s">
        <v>1515</v>
      </c>
      <c r="C81" s="60" t="s">
        <v>735</v>
      </c>
      <c r="D81" s="54" t="s">
        <v>1516</v>
      </c>
      <c r="E81" s="6" t="s">
        <v>866</v>
      </c>
      <c r="F81" s="19">
        <v>8000</v>
      </c>
      <c r="G81" s="24">
        <v>39532.32</v>
      </c>
      <c r="H81" s="24">
        <v>0.51</v>
      </c>
      <c r="I81" s="31">
        <v>6.4451999999999998</v>
      </c>
      <c r="J81" s="31"/>
      <c r="K81" s="35" t="s">
        <v>695</v>
      </c>
    </row>
    <row r="82" spans="2:11" x14ac:dyDescent="0.35">
      <c r="B82" s="8" t="s">
        <v>1517</v>
      </c>
      <c r="C82" s="60" t="s">
        <v>1513</v>
      </c>
      <c r="D82" s="54" t="s">
        <v>1518</v>
      </c>
      <c r="E82" s="6" t="s">
        <v>866</v>
      </c>
      <c r="F82" s="19">
        <v>6000</v>
      </c>
      <c r="G82" s="24">
        <v>29849.64</v>
      </c>
      <c r="H82" s="24">
        <v>0.39</v>
      </c>
      <c r="I82" s="31">
        <v>6.8102999999999998</v>
      </c>
      <c r="J82" s="31"/>
      <c r="K82" s="35" t="s">
        <v>695</v>
      </c>
    </row>
    <row r="83" spans="2:11" x14ac:dyDescent="0.35">
      <c r="B83" s="8" t="s">
        <v>1519</v>
      </c>
      <c r="C83" s="60" t="s">
        <v>1458</v>
      </c>
      <c r="D83" s="54" t="s">
        <v>1520</v>
      </c>
      <c r="E83" s="6" t="s">
        <v>866</v>
      </c>
      <c r="F83" s="19">
        <v>6000</v>
      </c>
      <c r="G83" s="24">
        <v>29839.86</v>
      </c>
      <c r="H83" s="24">
        <v>0.39</v>
      </c>
      <c r="I83" s="31">
        <v>6.7545999999999999</v>
      </c>
      <c r="J83" s="31"/>
      <c r="K83" s="35" t="s">
        <v>695</v>
      </c>
    </row>
    <row r="84" spans="2:11" x14ac:dyDescent="0.35">
      <c r="B84" s="8" t="s">
        <v>1521</v>
      </c>
      <c r="C84" s="60" t="s">
        <v>1458</v>
      </c>
      <c r="D84" s="54" t="s">
        <v>1522</v>
      </c>
      <c r="E84" s="6" t="s">
        <v>866</v>
      </c>
      <c r="F84" s="19">
        <v>6000</v>
      </c>
      <c r="G84" s="24">
        <v>29805.24</v>
      </c>
      <c r="H84" s="24">
        <v>0.38</v>
      </c>
      <c r="I84" s="31">
        <v>7.0148999999999999</v>
      </c>
      <c r="J84" s="31"/>
      <c r="K84" s="35" t="s">
        <v>695</v>
      </c>
    </row>
    <row r="85" spans="2:11" x14ac:dyDescent="0.35">
      <c r="B85" s="8" t="s">
        <v>1523</v>
      </c>
      <c r="C85" s="60" t="s">
        <v>1524</v>
      </c>
      <c r="D85" s="54" t="s">
        <v>1525</v>
      </c>
      <c r="E85" s="6" t="s">
        <v>866</v>
      </c>
      <c r="F85" s="19">
        <v>6000</v>
      </c>
      <c r="G85" s="24">
        <v>29800.83</v>
      </c>
      <c r="H85" s="24">
        <v>0.38</v>
      </c>
      <c r="I85" s="31">
        <v>7.1748000000000003</v>
      </c>
      <c r="J85" s="31"/>
      <c r="K85" s="35" t="s">
        <v>695</v>
      </c>
    </row>
    <row r="86" spans="2:11" x14ac:dyDescent="0.35">
      <c r="B86" s="8" t="s">
        <v>1526</v>
      </c>
      <c r="C86" s="60" t="s">
        <v>1458</v>
      </c>
      <c r="D86" s="54" t="s">
        <v>1527</v>
      </c>
      <c r="E86" s="6" t="s">
        <v>866</v>
      </c>
      <c r="F86" s="19">
        <v>6000</v>
      </c>
      <c r="G86" s="24">
        <v>29730.87</v>
      </c>
      <c r="H86" s="24">
        <v>0.38</v>
      </c>
      <c r="I86" s="31">
        <v>7.0298999999999996</v>
      </c>
      <c r="J86" s="31"/>
      <c r="K86" s="35" t="s">
        <v>695</v>
      </c>
    </row>
    <row r="87" spans="2:11" x14ac:dyDescent="0.35">
      <c r="B87" s="8" t="s">
        <v>1528</v>
      </c>
      <c r="C87" s="60" t="s">
        <v>1529</v>
      </c>
      <c r="D87" s="54" t="s">
        <v>1530</v>
      </c>
      <c r="E87" s="6" t="s">
        <v>866</v>
      </c>
      <c r="F87" s="19">
        <v>6000</v>
      </c>
      <c r="G87" s="24">
        <v>29703.39</v>
      </c>
      <c r="H87" s="24">
        <v>0.38</v>
      </c>
      <c r="I87" s="31">
        <v>7.29</v>
      </c>
      <c r="J87" s="31"/>
      <c r="K87" s="35" t="s">
        <v>695</v>
      </c>
    </row>
    <row r="88" spans="2:11" x14ac:dyDescent="0.35">
      <c r="B88" s="8" t="s">
        <v>1531</v>
      </c>
      <c r="C88" s="60" t="s">
        <v>920</v>
      </c>
      <c r="D88" s="54" t="s">
        <v>1532</v>
      </c>
      <c r="E88" s="6" t="s">
        <v>866</v>
      </c>
      <c r="F88" s="19">
        <v>5500</v>
      </c>
      <c r="G88" s="24">
        <v>27308.19</v>
      </c>
      <c r="H88" s="24">
        <v>0.35</v>
      </c>
      <c r="I88" s="31">
        <v>7.3250000000000002</v>
      </c>
      <c r="J88" s="31"/>
      <c r="K88" s="35" t="s">
        <v>695</v>
      </c>
    </row>
    <row r="89" spans="2:11" x14ac:dyDescent="0.35">
      <c r="B89" s="8" t="s">
        <v>1533</v>
      </c>
      <c r="C89" s="60" t="s">
        <v>1534</v>
      </c>
      <c r="D89" s="54" t="s">
        <v>1535</v>
      </c>
      <c r="E89" s="6" t="s">
        <v>866</v>
      </c>
      <c r="F89" s="19">
        <v>5000</v>
      </c>
      <c r="G89" s="24">
        <v>24950.28</v>
      </c>
      <c r="H89" s="24">
        <v>0.32</v>
      </c>
      <c r="I89" s="31">
        <v>6.6147</v>
      </c>
      <c r="J89" s="31"/>
      <c r="K89" s="35" t="s">
        <v>695</v>
      </c>
    </row>
    <row r="90" spans="2:11" x14ac:dyDescent="0.35">
      <c r="B90" s="8" t="s">
        <v>1536</v>
      </c>
      <c r="C90" s="60" t="s">
        <v>492</v>
      </c>
      <c r="D90" s="54" t="s">
        <v>1537</v>
      </c>
      <c r="E90" s="6" t="s">
        <v>866</v>
      </c>
      <c r="F90" s="19">
        <v>5000</v>
      </c>
      <c r="G90" s="24">
        <v>24893.63</v>
      </c>
      <c r="H90" s="24">
        <v>0.32</v>
      </c>
      <c r="I90" s="31">
        <v>7.0895999999999999</v>
      </c>
      <c r="J90" s="31"/>
      <c r="K90" s="35" t="s">
        <v>695</v>
      </c>
    </row>
    <row r="91" spans="2:11" x14ac:dyDescent="0.35">
      <c r="B91" s="8" t="s">
        <v>1538</v>
      </c>
      <c r="C91" s="60" t="s">
        <v>492</v>
      </c>
      <c r="D91" s="54" t="s">
        <v>1539</v>
      </c>
      <c r="E91" s="6" t="s">
        <v>866</v>
      </c>
      <c r="F91" s="19">
        <v>5000</v>
      </c>
      <c r="G91" s="24">
        <v>24877.93</v>
      </c>
      <c r="H91" s="24">
        <v>0.32</v>
      </c>
      <c r="I91" s="31">
        <v>7.1649000000000003</v>
      </c>
      <c r="J91" s="31"/>
      <c r="K91" s="35" t="s">
        <v>695</v>
      </c>
    </row>
    <row r="92" spans="2:11" x14ac:dyDescent="0.35">
      <c r="B92" s="8" t="s">
        <v>1540</v>
      </c>
      <c r="C92" s="60" t="s">
        <v>1434</v>
      </c>
      <c r="D92" s="54" t="s">
        <v>1541</v>
      </c>
      <c r="E92" s="6" t="s">
        <v>866</v>
      </c>
      <c r="F92" s="19">
        <v>5000</v>
      </c>
      <c r="G92" s="24">
        <v>24832.45</v>
      </c>
      <c r="H92" s="24">
        <v>0.32</v>
      </c>
      <c r="I92" s="31">
        <v>7.0364000000000004</v>
      </c>
      <c r="J92" s="31"/>
      <c r="K92" s="35" t="s">
        <v>695</v>
      </c>
    </row>
    <row r="93" spans="2:11" x14ac:dyDescent="0.35">
      <c r="B93" s="8" t="s">
        <v>1542</v>
      </c>
      <c r="C93" s="60" t="s">
        <v>1543</v>
      </c>
      <c r="D93" s="54" t="s">
        <v>1544</v>
      </c>
      <c r="E93" s="6" t="s">
        <v>866</v>
      </c>
      <c r="F93" s="19">
        <v>5000</v>
      </c>
      <c r="G93" s="24">
        <v>24820.43</v>
      </c>
      <c r="H93" s="24">
        <v>0.32</v>
      </c>
      <c r="I93" s="31">
        <v>7.3354999999999997</v>
      </c>
      <c r="J93" s="31"/>
      <c r="K93" s="35" t="s">
        <v>695</v>
      </c>
    </row>
    <row r="94" spans="2:11" x14ac:dyDescent="0.35">
      <c r="B94" s="8" t="s">
        <v>1545</v>
      </c>
      <c r="C94" s="60" t="s">
        <v>1513</v>
      </c>
      <c r="D94" s="54" t="s">
        <v>1546</v>
      </c>
      <c r="E94" s="6" t="s">
        <v>866</v>
      </c>
      <c r="F94" s="19">
        <v>4000</v>
      </c>
      <c r="G94" s="24">
        <v>19926.68</v>
      </c>
      <c r="H94" s="24">
        <v>0.26</v>
      </c>
      <c r="I94" s="31">
        <v>6.7160000000000002</v>
      </c>
      <c r="J94" s="31"/>
      <c r="K94" s="35" t="s">
        <v>695</v>
      </c>
    </row>
    <row r="95" spans="2:11" x14ac:dyDescent="0.35">
      <c r="B95" s="8" t="s">
        <v>1547</v>
      </c>
      <c r="C95" s="60" t="s">
        <v>1548</v>
      </c>
      <c r="D95" s="54" t="s">
        <v>1549</v>
      </c>
      <c r="E95" s="6" t="s">
        <v>866</v>
      </c>
      <c r="F95" s="19">
        <v>4000</v>
      </c>
      <c r="G95" s="24">
        <v>19911.36</v>
      </c>
      <c r="H95" s="24">
        <v>0.26</v>
      </c>
      <c r="I95" s="31">
        <v>6.2495000000000003</v>
      </c>
      <c r="J95" s="31"/>
      <c r="K95" s="35" t="s">
        <v>695</v>
      </c>
    </row>
    <row r="96" spans="2:11" x14ac:dyDescent="0.35">
      <c r="B96" s="8" t="s">
        <v>1550</v>
      </c>
      <c r="C96" s="60" t="s">
        <v>1524</v>
      </c>
      <c r="D96" s="54" t="s">
        <v>1551</v>
      </c>
      <c r="E96" s="6" t="s">
        <v>866</v>
      </c>
      <c r="F96" s="19">
        <v>4000</v>
      </c>
      <c r="G96" s="24">
        <v>19863.34</v>
      </c>
      <c r="H96" s="24">
        <v>0.26</v>
      </c>
      <c r="I96" s="31">
        <v>7.1749000000000001</v>
      </c>
      <c r="J96" s="31"/>
      <c r="K96" s="35" t="s">
        <v>695</v>
      </c>
    </row>
    <row r="97" spans="2:11" x14ac:dyDescent="0.35">
      <c r="B97" s="8" t="s">
        <v>1552</v>
      </c>
      <c r="C97" s="60" t="s">
        <v>1159</v>
      </c>
      <c r="D97" s="54" t="s">
        <v>1553</v>
      </c>
      <c r="E97" s="6" t="s">
        <v>872</v>
      </c>
      <c r="F97" s="19">
        <v>4000</v>
      </c>
      <c r="G97" s="24">
        <v>19851.740000000002</v>
      </c>
      <c r="H97" s="24">
        <v>0.26</v>
      </c>
      <c r="I97" s="31">
        <v>6.4904000000000002</v>
      </c>
      <c r="J97" s="31"/>
      <c r="K97" s="35" t="s">
        <v>695</v>
      </c>
    </row>
    <row r="98" spans="2:11" x14ac:dyDescent="0.35">
      <c r="B98" s="8" t="s">
        <v>1554</v>
      </c>
      <c r="C98" s="60" t="s">
        <v>1555</v>
      </c>
      <c r="D98" s="54" t="s">
        <v>1556</v>
      </c>
      <c r="E98" s="6" t="s">
        <v>866</v>
      </c>
      <c r="F98" s="19">
        <v>4000</v>
      </c>
      <c r="G98" s="24">
        <v>19848.02</v>
      </c>
      <c r="H98" s="24">
        <v>0.26</v>
      </c>
      <c r="I98" s="31">
        <v>6.6548999999999996</v>
      </c>
      <c r="J98" s="31"/>
      <c r="K98" s="35" t="s">
        <v>695</v>
      </c>
    </row>
    <row r="99" spans="2:11" x14ac:dyDescent="0.35">
      <c r="B99" s="8" t="s">
        <v>1557</v>
      </c>
      <c r="C99" s="60" t="s">
        <v>1555</v>
      </c>
      <c r="D99" s="54" t="s">
        <v>1558</v>
      </c>
      <c r="E99" s="6" t="s">
        <v>866</v>
      </c>
      <c r="F99" s="19">
        <v>4000</v>
      </c>
      <c r="G99" s="24">
        <v>19833.04</v>
      </c>
      <c r="H99" s="24">
        <v>0.26</v>
      </c>
      <c r="I99" s="31">
        <v>6.6801000000000004</v>
      </c>
      <c r="J99" s="31"/>
      <c r="K99" s="35" t="s">
        <v>695</v>
      </c>
    </row>
    <row r="100" spans="2:11" x14ac:dyDescent="0.35">
      <c r="B100" s="8" t="s">
        <v>1559</v>
      </c>
      <c r="C100" s="60" t="s">
        <v>492</v>
      </c>
      <c r="D100" s="54" t="s">
        <v>1560</v>
      </c>
      <c r="E100" s="6" t="s">
        <v>866</v>
      </c>
      <c r="F100" s="19">
        <v>4000</v>
      </c>
      <c r="G100" s="24">
        <v>19828.32</v>
      </c>
      <c r="H100" s="24">
        <v>0.26</v>
      </c>
      <c r="I100" s="31">
        <v>7.3498999999999999</v>
      </c>
      <c r="J100" s="31"/>
      <c r="K100" s="35" t="s">
        <v>695</v>
      </c>
    </row>
    <row r="101" spans="2:11" x14ac:dyDescent="0.35">
      <c r="B101" s="8" t="s">
        <v>1561</v>
      </c>
      <c r="C101" s="60" t="s">
        <v>1458</v>
      </c>
      <c r="D101" s="54" t="s">
        <v>1562</v>
      </c>
      <c r="E101" s="6" t="s">
        <v>866</v>
      </c>
      <c r="F101" s="19">
        <v>4000</v>
      </c>
      <c r="G101" s="24">
        <v>19813.02</v>
      </c>
      <c r="H101" s="24">
        <v>0.26</v>
      </c>
      <c r="I101" s="31">
        <v>7.0297999999999998</v>
      </c>
      <c r="J101" s="31"/>
      <c r="K101" s="35" t="s">
        <v>695</v>
      </c>
    </row>
    <row r="102" spans="2:11" x14ac:dyDescent="0.35">
      <c r="B102" s="8" t="s">
        <v>1563</v>
      </c>
      <c r="C102" s="60" t="s">
        <v>449</v>
      </c>
      <c r="D102" s="54" t="s">
        <v>1564</v>
      </c>
      <c r="E102" s="6" t="s">
        <v>866</v>
      </c>
      <c r="F102" s="19">
        <v>4000</v>
      </c>
      <c r="G102" s="24">
        <v>19754.080000000002</v>
      </c>
      <c r="H102" s="24">
        <v>0.25</v>
      </c>
      <c r="I102" s="31">
        <v>6.3998999999999997</v>
      </c>
      <c r="J102" s="31"/>
      <c r="K102" s="35" t="s">
        <v>695</v>
      </c>
    </row>
    <row r="103" spans="2:11" x14ac:dyDescent="0.35">
      <c r="B103" s="8" t="s">
        <v>1565</v>
      </c>
      <c r="C103" s="60" t="s">
        <v>1566</v>
      </c>
      <c r="D103" s="54" t="s">
        <v>1567</v>
      </c>
      <c r="E103" s="6" t="s">
        <v>872</v>
      </c>
      <c r="F103" s="19">
        <v>3000</v>
      </c>
      <c r="G103" s="24">
        <v>14917.46</v>
      </c>
      <c r="H103" s="24">
        <v>0.19</v>
      </c>
      <c r="I103" s="31">
        <v>6.9652000000000003</v>
      </c>
      <c r="J103" s="31"/>
      <c r="K103" s="35" t="s">
        <v>695</v>
      </c>
    </row>
    <row r="104" spans="2:11" x14ac:dyDescent="0.35">
      <c r="B104" s="8" t="s">
        <v>1568</v>
      </c>
      <c r="C104" s="60" t="s">
        <v>1159</v>
      </c>
      <c r="D104" s="54" t="s">
        <v>1569</v>
      </c>
      <c r="E104" s="6" t="s">
        <v>872</v>
      </c>
      <c r="F104" s="19">
        <v>3000</v>
      </c>
      <c r="G104" s="24">
        <v>14907.23</v>
      </c>
      <c r="H104" s="24">
        <v>0.19</v>
      </c>
      <c r="I104" s="31">
        <v>6.4901999999999997</v>
      </c>
      <c r="J104" s="31"/>
      <c r="K104" s="35" t="s">
        <v>695</v>
      </c>
    </row>
    <row r="105" spans="2:11" x14ac:dyDescent="0.35">
      <c r="B105" s="8" t="s">
        <v>1570</v>
      </c>
      <c r="C105" s="60" t="s">
        <v>1566</v>
      </c>
      <c r="D105" s="54" t="s">
        <v>1571</v>
      </c>
      <c r="E105" s="6" t="s">
        <v>872</v>
      </c>
      <c r="F105" s="19">
        <v>3000</v>
      </c>
      <c r="G105" s="24">
        <v>14902.67</v>
      </c>
      <c r="H105" s="24">
        <v>0.19</v>
      </c>
      <c r="I105" s="31">
        <v>7.2247000000000003</v>
      </c>
      <c r="J105" s="31"/>
      <c r="K105" s="35" t="s">
        <v>695</v>
      </c>
    </row>
    <row r="106" spans="2:11" x14ac:dyDescent="0.35">
      <c r="B106" s="8" t="s">
        <v>1572</v>
      </c>
      <c r="C106" s="60" t="s">
        <v>788</v>
      </c>
      <c r="D106" s="54" t="s">
        <v>1573</v>
      </c>
      <c r="E106" s="6" t="s">
        <v>866</v>
      </c>
      <c r="F106" s="19">
        <v>3000</v>
      </c>
      <c r="G106" s="24">
        <v>14876.36</v>
      </c>
      <c r="H106" s="24">
        <v>0.19</v>
      </c>
      <c r="I106" s="31">
        <v>6.3201999999999998</v>
      </c>
      <c r="J106" s="31"/>
      <c r="K106" s="35" t="s">
        <v>695</v>
      </c>
    </row>
    <row r="107" spans="2:11" x14ac:dyDescent="0.35">
      <c r="B107" s="8" t="s">
        <v>1574</v>
      </c>
      <c r="C107" s="60" t="s">
        <v>154</v>
      </c>
      <c r="D107" s="54" t="s">
        <v>1575</v>
      </c>
      <c r="E107" s="6" t="s">
        <v>872</v>
      </c>
      <c r="F107" s="19">
        <v>2500</v>
      </c>
      <c r="G107" s="24">
        <v>12421.93</v>
      </c>
      <c r="H107" s="24">
        <v>0.16</v>
      </c>
      <c r="I107" s="31">
        <v>6.5552000000000001</v>
      </c>
      <c r="J107" s="31"/>
      <c r="K107" s="35" t="s">
        <v>695</v>
      </c>
    </row>
    <row r="108" spans="2:11" x14ac:dyDescent="0.35">
      <c r="B108" s="8" t="s">
        <v>1576</v>
      </c>
      <c r="C108" s="60" t="s">
        <v>1577</v>
      </c>
      <c r="D108" s="54" t="s">
        <v>1578</v>
      </c>
      <c r="E108" s="6" t="s">
        <v>866</v>
      </c>
      <c r="F108" s="19">
        <v>2500</v>
      </c>
      <c r="G108" s="24">
        <v>12318.69</v>
      </c>
      <c r="H108" s="24">
        <v>0.16</v>
      </c>
      <c r="I108" s="31">
        <v>7.6749000000000001</v>
      </c>
      <c r="J108" s="31"/>
      <c r="K108" s="35" t="s">
        <v>695</v>
      </c>
    </row>
    <row r="109" spans="2:11" x14ac:dyDescent="0.35">
      <c r="B109" s="8" t="s">
        <v>1579</v>
      </c>
      <c r="C109" s="60" t="s">
        <v>1580</v>
      </c>
      <c r="D109" s="54" t="s">
        <v>1581</v>
      </c>
      <c r="E109" s="6" t="s">
        <v>866</v>
      </c>
      <c r="F109" s="19">
        <v>2000</v>
      </c>
      <c r="G109" s="24">
        <v>9988.7800000000007</v>
      </c>
      <c r="H109" s="24">
        <v>0.13</v>
      </c>
      <c r="I109" s="31">
        <v>6.8331999999999997</v>
      </c>
      <c r="J109" s="31"/>
      <c r="K109" s="35" t="s">
        <v>695</v>
      </c>
    </row>
    <row r="110" spans="2:11" x14ac:dyDescent="0.35">
      <c r="B110" s="8" t="s">
        <v>1582</v>
      </c>
      <c r="C110" s="60" t="s">
        <v>722</v>
      </c>
      <c r="D110" s="54" t="s">
        <v>1583</v>
      </c>
      <c r="E110" s="6" t="s">
        <v>883</v>
      </c>
      <c r="F110" s="19">
        <v>2000</v>
      </c>
      <c r="G110" s="24">
        <v>9937.58</v>
      </c>
      <c r="H110" s="24">
        <v>0.13</v>
      </c>
      <c r="I110" s="31">
        <v>6.5503999999999998</v>
      </c>
      <c r="J110" s="31"/>
      <c r="K110" s="35" t="s">
        <v>695</v>
      </c>
    </row>
    <row r="111" spans="2:11" x14ac:dyDescent="0.35">
      <c r="B111" s="8" t="s">
        <v>1584</v>
      </c>
      <c r="C111" s="60" t="s">
        <v>154</v>
      </c>
      <c r="D111" s="54" t="s">
        <v>1585</v>
      </c>
      <c r="E111" s="6" t="s">
        <v>872</v>
      </c>
      <c r="F111" s="19">
        <v>2000</v>
      </c>
      <c r="G111" s="24">
        <v>9935.76</v>
      </c>
      <c r="H111" s="24">
        <v>0.13</v>
      </c>
      <c r="I111" s="31">
        <v>6.5552999999999999</v>
      </c>
      <c r="J111" s="31"/>
      <c r="K111" s="35" t="s">
        <v>695</v>
      </c>
    </row>
    <row r="112" spans="2:11" x14ac:dyDescent="0.35">
      <c r="B112" s="8" t="s">
        <v>1586</v>
      </c>
      <c r="C112" s="60" t="s">
        <v>154</v>
      </c>
      <c r="D112" s="54" t="s">
        <v>1587</v>
      </c>
      <c r="E112" s="6" t="s">
        <v>872</v>
      </c>
      <c r="F112" s="19">
        <v>2000</v>
      </c>
      <c r="G112" s="24">
        <v>9926.91</v>
      </c>
      <c r="H112" s="24">
        <v>0.13</v>
      </c>
      <c r="I112" s="31">
        <v>6.5552000000000001</v>
      </c>
      <c r="J112" s="31"/>
      <c r="K112" s="35" t="s">
        <v>695</v>
      </c>
    </row>
    <row r="113" spans="2:11" x14ac:dyDescent="0.35">
      <c r="B113" s="8" t="s">
        <v>1588</v>
      </c>
      <c r="C113" s="60" t="s">
        <v>154</v>
      </c>
      <c r="D113" s="54" t="s">
        <v>1589</v>
      </c>
      <c r="E113" s="6" t="s">
        <v>872</v>
      </c>
      <c r="F113" s="19">
        <v>2000</v>
      </c>
      <c r="G113" s="24">
        <v>9925.14</v>
      </c>
      <c r="H113" s="24">
        <v>0.13</v>
      </c>
      <c r="I113" s="31">
        <v>6.5552000000000001</v>
      </c>
      <c r="J113" s="31"/>
      <c r="K113" s="35" t="s">
        <v>695</v>
      </c>
    </row>
    <row r="114" spans="2:11" x14ac:dyDescent="0.35">
      <c r="B114" s="8" t="s">
        <v>1590</v>
      </c>
      <c r="C114" s="60" t="s">
        <v>1591</v>
      </c>
      <c r="D114" s="54" t="s">
        <v>1592</v>
      </c>
      <c r="E114" s="6" t="s">
        <v>866</v>
      </c>
      <c r="F114" s="19">
        <v>1500</v>
      </c>
      <c r="G114" s="24">
        <v>7471.65</v>
      </c>
      <c r="H114" s="24">
        <v>0.1</v>
      </c>
      <c r="I114" s="31">
        <v>6.2952000000000004</v>
      </c>
      <c r="J114" s="31"/>
      <c r="K114" s="35" t="s">
        <v>695</v>
      </c>
    </row>
    <row r="115" spans="2:11" x14ac:dyDescent="0.35">
      <c r="B115" s="8" t="s">
        <v>1593</v>
      </c>
      <c r="C115" s="60" t="s">
        <v>1534</v>
      </c>
      <c r="D115" s="54" t="s">
        <v>1594</v>
      </c>
      <c r="E115" s="6" t="s">
        <v>866</v>
      </c>
      <c r="F115" s="19">
        <v>1000</v>
      </c>
      <c r="G115" s="24">
        <v>4986.24</v>
      </c>
      <c r="H115" s="24">
        <v>0.06</v>
      </c>
      <c r="I115" s="31">
        <v>6.7149999999999999</v>
      </c>
      <c r="J115" s="31"/>
      <c r="K115" s="35" t="s">
        <v>695</v>
      </c>
    </row>
    <row r="116" spans="2:11" x14ac:dyDescent="0.35">
      <c r="B116" s="8" t="s">
        <v>1595</v>
      </c>
      <c r="C116" s="60" t="s">
        <v>879</v>
      </c>
      <c r="D116" s="54" t="s">
        <v>1596</v>
      </c>
      <c r="E116" s="6" t="s">
        <v>866</v>
      </c>
      <c r="F116" s="19">
        <v>1000</v>
      </c>
      <c r="G116" s="24">
        <v>4964.59</v>
      </c>
      <c r="H116" s="24">
        <v>0.06</v>
      </c>
      <c r="I116" s="31">
        <v>6.3501000000000003</v>
      </c>
      <c r="J116" s="31"/>
      <c r="K116" s="35" t="s">
        <v>695</v>
      </c>
    </row>
    <row r="117" spans="2:11" x14ac:dyDescent="0.35">
      <c r="B117" s="8" t="s">
        <v>1597</v>
      </c>
      <c r="C117" s="60" t="s">
        <v>1598</v>
      </c>
      <c r="D117" s="54" t="s">
        <v>1599</v>
      </c>
      <c r="E117" s="6" t="s">
        <v>866</v>
      </c>
      <c r="F117" s="19">
        <v>1000</v>
      </c>
      <c r="G117" s="24">
        <v>4951.47</v>
      </c>
      <c r="H117" s="24">
        <v>0.06</v>
      </c>
      <c r="I117" s="31">
        <v>7.1547999999999998</v>
      </c>
      <c r="J117" s="31"/>
      <c r="K117" s="35" t="s">
        <v>695</v>
      </c>
    </row>
    <row r="118" spans="2:11" x14ac:dyDescent="0.35">
      <c r="B118" s="8" t="s">
        <v>1600</v>
      </c>
      <c r="C118" s="60" t="s">
        <v>1513</v>
      </c>
      <c r="D118" s="54" t="s">
        <v>1601</v>
      </c>
      <c r="E118" s="6" t="s">
        <v>866</v>
      </c>
      <c r="F118" s="19">
        <v>500</v>
      </c>
      <c r="G118" s="24">
        <v>2479.83</v>
      </c>
      <c r="H118" s="24">
        <v>0.03</v>
      </c>
      <c r="I118" s="31">
        <v>7.0697999999999999</v>
      </c>
      <c r="J118" s="31"/>
      <c r="K118" s="35" t="s">
        <v>695</v>
      </c>
    </row>
    <row r="119" spans="2:11" x14ac:dyDescent="0.35">
      <c r="C119" s="58" t="s">
        <v>194</v>
      </c>
      <c r="D119" s="54"/>
      <c r="E119" s="6"/>
      <c r="F119" s="19"/>
      <c r="G119" s="25">
        <v>3982486.48</v>
      </c>
      <c r="H119" s="25">
        <v>51.37</v>
      </c>
      <c r="I119" s="31"/>
      <c r="J119" s="31"/>
      <c r="K119" s="35"/>
    </row>
    <row r="120" spans="2:11" x14ac:dyDescent="0.35">
      <c r="C120" s="57"/>
      <c r="D120" s="54"/>
      <c r="E120" s="6"/>
      <c r="F120" s="19"/>
      <c r="G120" s="24"/>
      <c r="H120" s="24"/>
      <c r="I120" s="31"/>
      <c r="J120" s="31"/>
      <c r="K120" s="35"/>
    </row>
    <row r="121" spans="2:11" x14ac:dyDescent="0.35">
      <c r="C121" s="59" t="s">
        <v>15</v>
      </c>
      <c r="D121" s="54"/>
      <c r="E121" s="6"/>
      <c r="F121" s="19"/>
      <c r="G121" s="24"/>
      <c r="H121" s="24"/>
      <c r="I121" s="31"/>
      <c r="J121" s="31"/>
      <c r="K121" s="35"/>
    </row>
    <row r="122" spans="2:11" x14ac:dyDescent="0.35">
      <c r="B122" s="8" t="s">
        <v>1602</v>
      </c>
      <c r="C122" s="60" t="s">
        <v>46</v>
      </c>
      <c r="D122" s="54" t="s">
        <v>1603</v>
      </c>
      <c r="E122" s="6" t="s">
        <v>866</v>
      </c>
      <c r="F122" s="19">
        <v>50000</v>
      </c>
      <c r="G122" s="24">
        <v>248268.25</v>
      </c>
      <c r="H122" s="24">
        <v>3.2</v>
      </c>
      <c r="I122" s="31">
        <v>6.2102000000000004</v>
      </c>
      <c r="J122" s="31"/>
      <c r="K122" s="35" t="s">
        <v>695</v>
      </c>
    </row>
    <row r="123" spans="2:11" x14ac:dyDescent="0.35">
      <c r="B123" s="8" t="s">
        <v>1604</v>
      </c>
      <c r="C123" s="60" t="s">
        <v>1119</v>
      </c>
      <c r="D123" s="54" t="s">
        <v>1605</v>
      </c>
      <c r="E123" s="6" t="s">
        <v>866</v>
      </c>
      <c r="F123" s="19">
        <v>50000</v>
      </c>
      <c r="G123" s="24">
        <v>248196</v>
      </c>
      <c r="H123" s="24">
        <v>3.2</v>
      </c>
      <c r="I123" s="31">
        <v>6.1702000000000004</v>
      </c>
      <c r="J123" s="31"/>
      <c r="K123" s="35" t="s">
        <v>695</v>
      </c>
    </row>
    <row r="124" spans="2:11" x14ac:dyDescent="0.35">
      <c r="B124" s="8" t="s">
        <v>1606</v>
      </c>
      <c r="C124" s="60" t="s">
        <v>1607</v>
      </c>
      <c r="D124" s="54" t="s">
        <v>1608</v>
      </c>
      <c r="E124" s="6" t="s">
        <v>866</v>
      </c>
      <c r="F124" s="19">
        <v>44000</v>
      </c>
      <c r="G124" s="24">
        <v>219472.44</v>
      </c>
      <c r="H124" s="24">
        <v>2.83</v>
      </c>
      <c r="I124" s="31">
        <v>5.8491999999999997</v>
      </c>
      <c r="J124" s="31"/>
      <c r="K124" s="35" t="s">
        <v>695</v>
      </c>
    </row>
    <row r="125" spans="2:11" x14ac:dyDescent="0.35">
      <c r="B125" s="8" t="s">
        <v>1609</v>
      </c>
      <c r="C125" s="60" t="s">
        <v>870</v>
      </c>
      <c r="D125" s="54" t="s">
        <v>1610</v>
      </c>
      <c r="E125" s="6" t="s">
        <v>872</v>
      </c>
      <c r="F125" s="19">
        <v>40000</v>
      </c>
      <c r="G125" s="24">
        <v>198790.39999999999</v>
      </c>
      <c r="H125" s="24">
        <v>2.57</v>
      </c>
      <c r="I125" s="31">
        <v>6.1698000000000004</v>
      </c>
      <c r="J125" s="31"/>
      <c r="K125" s="35" t="s">
        <v>695</v>
      </c>
    </row>
    <row r="126" spans="2:11" x14ac:dyDescent="0.35">
      <c r="B126" s="8" t="s">
        <v>1611</v>
      </c>
      <c r="C126" s="60" t="s">
        <v>870</v>
      </c>
      <c r="D126" s="54" t="s">
        <v>1612</v>
      </c>
      <c r="E126" s="6" t="s">
        <v>872</v>
      </c>
      <c r="F126" s="19">
        <v>30000</v>
      </c>
      <c r="G126" s="24">
        <v>149638.79999999999</v>
      </c>
      <c r="H126" s="24">
        <v>1.93</v>
      </c>
      <c r="I126" s="31">
        <v>5.8747999999999996</v>
      </c>
      <c r="J126" s="31"/>
      <c r="K126" s="35" t="s">
        <v>695</v>
      </c>
    </row>
    <row r="127" spans="2:11" x14ac:dyDescent="0.35">
      <c r="B127" s="8" t="s">
        <v>1613</v>
      </c>
      <c r="C127" s="60" t="s">
        <v>524</v>
      </c>
      <c r="D127" s="54" t="s">
        <v>1614</v>
      </c>
      <c r="E127" s="6" t="s">
        <v>883</v>
      </c>
      <c r="F127" s="19">
        <v>30000</v>
      </c>
      <c r="G127" s="24">
        <v>149117.85</v>
      </c>
      <c r="H127" s="24">
        <v>1.92</v>
      </c>
      <c r="I127" s="31">
        <v>6.1699000000000002</v>
      </c>
      <c r="J127" s="31"/>
      <c r="K127" s="35" t="s">
        <v>695</v>
      </c>
    </row>
    <row r="128" spans="2:11" x14ac:dyDescent="0.35">
      <c r="B128" s="8" t="s">
        <v>1615</v>
      </c>
      <c r="C128" s="60" t="s">
        <v>46</v>
      </c>
      <c r="D128" s="54" t="s">
        <v>1616</v>
      </c>
      <c r="E128" s="6" t="s">
        <v>866</v>
      </c>
      <c r="F128" s="19">
        <v>30000</v>
      </c>
      <c r="G128" s="24">
        <v>148746.45000000001</v>
      </c>
      <c r="H128" s="24">
        <v>1.92</v>
      </c>
      <c r="I128" s="31">
        <v>6.2779999999999996</v>
      </c>
      <c r="J128" s="31"/>
      <c r="K128" s="35" t="s">
        <v>695</v>
      </c>
    </row>
    <row r="129" spans="2:11" x14ac:dyDescent="0.35">
      <c r="B129" s="8" t="s">
        <v>1617</v>
      </c>
      <c r="C129" s="60" t="s">
        <v>1199</v>
      </c>
      <c r="D129" s="54" t="s">
        <v>1618</v>
      </c>
      <c r="E129" s="6" t="s">
        <v>866</v>
      </c>
      <c r="F129" s="19">
        <v>30000</v>
      </c>
      <c r="G129" s="24">
        <v>148362.15</v>
      </c>
      <c r="H129" s="24">
        <v>1.91</v>
      </c>
      <c r="I129" s="31">
        <v>6.3959000000000001</v>
      </c>
      <c r="J129" s="31"/>
      <c r="K129" s="35" t="s">
        <v>695</v>
      </c>
    </row>
    <row r="130" spans="2:11" x14ac:dyDescent="0.35">
      <c r="B130" s="8" t="s">
        <v>1619</v>
      </c>
      <c r="C130" s="60" t="s">
        <v>46</v>
      </c>
      <c r="D130" s="54" t="s">
        <v>1620</v>
      </c>
      <c r="E130" s="6" t="s">
        <v>866</v>
      </c>
      <c r="F130" s="19">
        <v>28000</v>
      </c>
      <c r="G130" s="24">
        <v>139194.85999999999</v>
      </c>
      <c r="H130" s="24">
        <v>1.8</v>
      </c>
      <c r="I130" s="31">
        <v>6.2100999999999997</v>
      </c>
      <c r="J130" s="31"/>
      <c r="K130" s="35" t="s">
        <v>695</v>
      </c>
    </row>
    <row r="131" spans="2:11" x14ac:dyDescent="0.35">
      <c r="B131" s="8" t="s">
        <v>1621</v>
      </c>
      <c r="C131" s="60" t="s">
        <v>870</v>
      </c>
      <c r="D131" s="54" t="s">
        <v>1622</v>
      </c>
      <c r="E131" s="6" t="s">
        <v>872</v>
      </c>
      <c r="F131" s="19">
        <v>25000</v>
      </c>
      <c r="G131" s="24">
        <v>124779.13</v>
      </c>
      <c r="H131" s="24">
        <v>1.61</v>
      </c>
      <c r="I131" s="31">
        <v>5.8753000000000002</v>
      </c>
      <c r="J131" s="31"/>
      <c r="K131" s="35" t="s">
        <v>695</v>
      </c>
    </row>
    <row r="132" spans="2:11" x14ac:dyDescent="0.35">
      <c r="B132" s="8" t="s">
        <v>1623</v>
      </c>
      <c r="C132" s="60" t="s">
        <v>1199</v>
      </c>
      <c r="D132" s="54" t="s">
        <v>1624</v>
      </c>
      <c r="E132" s="6" t="s">
        <v>866</v>
      </c>
      <c r="F132" s="19">
        <v>20000</v>
      </c>
      <c r="G132" s="24">
        <v>99804.3</v>
      </c>
      <c r="H132" s="24">
        <v>1.29</v>
      </c>
      <c r="I132" s="31">
        <v>5.9657</v>
      </c>
      <c r="J132" s="31"/>
      <c r="K132" s="35" t="s">
        <v>695</v>
      </c>
    </row>
    <row r="133" spans="2:11" x14ac:dyDescent="0.35">
      <c r="B133" s="8" t="s">
        <v>1625</v>
      </c>
      <c r="C133" s="60" t="s">
        <v>46</v>
      </c>
      <c r="D133" s="54" t="s">
        <v>1626</v>
      </c>
      <c r="E133" s="6" t="s">
        <v>866</v>
      </c>
      <c r="F133" s="19">
        <v>20000</v>
      </c>
      <c r="G133" s="24">
        <v>99758.399999999994</v>
      </c>
      <c r="H133" s="24">
        <v>1.29</v>
      </c>
      <c r="I133" s="31">
        <v>5.8932000000000002</v>
      </c>
      <c r="J133" s="31"/>
      <c r="K133" s="35" t="s">
        <v>695</v>
      </c>
    </row>
    <row r="134" spans="2:11" x14ac:dyDescent="0.35">
      <c r="B134" s="8" t="s">
        <v>1627</v>
      </c>
      <c r="C134" s="60" t="s">
        <v>524</v>
      </c>
      <c r="D134" s="54" t="s">
        <v>1628</v>
      </c>
      <c r="E134" s="6" t="s">
        <v>883</v>
      </c>
      <c r="F134" s="19">
        <v>20000</v>
      </c>
      <c r="G134" s="24">
        <v>99462</v>
      </c>
      <c r="H134" s="24">
        <v>1.28</v>
      </c>
      <c r="I134" s="31">
        <v>6.1698000000000004</v>
      </c>
      <c r="J134" s="31"/>
      <c r="K134" s="35" t="s">
        <v>695</v>
      </c>
    </row>
    <row r="135" spans="2:11" x14ac:dyDescent="0.35">
      <c r="B135" s="8" t="s">
        <v>1629</v>
      </c>
      <c r="C135" s="60" t="s">
        <v>1630</v>
      </c>
      <c r="D135" s="54" t="s">
        <v>1631</v>
      </c>
      <c r="E135" s="6" t="s">
        <v>866</v>
      </c>
      <c r="F135" s="19">
        <v>20000</v>
      </c>
      <c r="G135" s="24">
        <v>99316.6</v>
      </c>
      <c r="H135" s="24">
        <v>1.28</v>
      </c>
      <c r="I135" s="31">
        <v>6.4398999999999997</v>
      </c>
      <c r="J135" s="31"/>
      <c r="K135" s="35" t="s">
        <v>695</v>
      </c>
    </row>
    <row r="136" spans="2:11" x14ac:dyDescent="0.35">
      <c r="B136" s="8" t="s">
        <v>1632</v>
      </c>
      <c r="C136" s="60" t="s">
        <v>1633</v>
      </c>
      <c r="D136" s="54" t="s">
        <v>1634</v>
      </c>
      <c r="E136" s="6" t="s">
        <v>872</v>
      </c>
      <c r="F136" s="19">
        <v>20000</v>
      </c>
      <c r="G136" s="24">
        <v>99011.1</v>
      </c>
      <c r="H136" s="24">
        <v>1.28</v>
      </c>
      <c r="I136" s="31">
        <v>6.5099</v>
      </c>
      <c r="J136" s="31"/>
      <c r="K136" s="35" t="s">
        <v>695</v>
      </c>
    </row>
    <row r="137" spans="2:11" x14ac:dyDescent="0.35">
      <c r="B137" s="8" t="s">
        <v>1635</v>
      </c>
      <c r="C137" s="60" t="s">
        <v>1630</v>
      </c>
      <c r="D137" s="54" t="s">
        <v>1636</v>
      </c>
      <c r="E137" s="6" t="s">
        <v>866</v>
      </c>
      <c r="F137" s="19">
        <v>20000</v>
      </c>
      <c r="G137" s="24">
        <v>98771.4</v>
      </c>
      <c r="H137" s="24">
        <v>1.27</v>
      </c>
      <c r="I137" s="31">
        <v>6.5801999999999996</v>
      </c>
      <c r="J137" s="31"/>
      <c r="K137" s="35" t="s">
        <v>695</v>
      </c>
    </row>
    <row r="138" spans="2:11" x14ac:dyDescent="0.35">
      <c r="B138" s="8" t="s">
        <v>1637</v>
      </c>
      <c r="C138" s="60" t="s">
        <v>1633</v>
      </c>
      <c r="D138" s="54" t="s">
        <v>1638</v>
      </c>
      <c r="E138" s="6" t="s">
        <v>872</v>
      </c>
      <c r="F138" s="19">
        <v>16000</v>
      </c>
      <c r="G138" s="24">
        <v>79450.8</v>
      </c>
      <c r="H138" s="24">
        <v>1.03</v>
      </c>
      <c r="I138" s="31">
        <v>6.4698000000000002</v>
      </c>
      <c r="J138" s="31"/>
      <c r="K138" s="35" t="s">
        <v>695</v>
      </c>
    </row>
    <row r="139" spans="2:11" x14ac:dyDescent="0.35">
      <c r="B139" s="8" t="s">
        <v>876</v>
      </c>
      <c r="C139" s="60" t="s">
        <v>735</v>
      </c>
      <c r="D139" s="54" t="s">
        <v>877</v>
      </c>
      <c r="E139" s="6" t="s">
        <v>866</v>
      </c>
      <c r="F139" s="19">
        <v>10000</v>
      </c>
      <c r="G139" s="24">
        <v>49902.400000000001</v>
      </c>
      <c r="H139" s="24">
        <v>0.64</v>
      </c>
      <c r="I139" s="31">
        <v>5.9489000000000001</v>
      </c>
      <c r="J139" s="31"/>
      <c r="K139" s="35" t="s">
        <v>695</v>
      </c>
    </row>
    <row r="140" spans="2:11" x14ac:dyDescent="0.35">
      <c r="B140" s="8" t="s">
        <v>1639</v>
      </c>
      <c r="C140" s="60" t="s">
        <v>533</v>
      </c>
      <c r="D140" s="54" t="s">
        <v>1640</v>
      </c>
      <c r="E140" s="6" t="s">
        <v>866</v>
      </c>
      <c r="F140" s="19">
        <v>10000</v>
      </c>
      <c r="G140" s="24">
        <v>49658.7</v>
      </c>
      <c r="H140" s="24">
        <v>0.64</v>
      </c>
      <c r="I140" s="31">
        <v>6.4328000000000003</v>
      </c>
      <c r="J140" s="31"/>
      <c r="K140" s="35" t="s">
        <v>695</v>
      </c>
    </row>
    <row r="141" spans="2:11" x14ac:dyDescent="0.35">
      <c r="B141" s="8" t="s">
        <v>1641</v>
      </c>
      <c r="C141" s="60" t="s">
        <v>1642</v>
      </c>
      <c r="D141" s="54" t="s">
        <v>1643</v>
      </c>
      <c r="E141" s="6" t="s">
        <v>866</v>
      </c>
      <c r="F141" s="19">
        <v>10000</v>
      </c>
      <c r="G141" s="24">
        <v>49537.2</v>
      </c>
      <c r="H141" s="24">
        <v>0.64</v>
      </c>
      <c r="I141" s="31">
        <v>6.82</v>
      </c>
      <c r="J141" s="31"/>
      <c r="K141" s="35" t="s">
        <v>695</v>
      </c>
    </row>
    <row r="142" spans="2:11" x14ac:dyDescent="0.35">
      <c r="B142" s="8" t="s">
        <v>1644</v>
      </c>
      <c r="C142" s="60" t="s">
        <v>530</v>
      </c>
      <c r="D142" s="54" t="s">
        <v>1645</v>
      </c>
      <c r="E142" s="6" t="s">
        <v>866</v>
      </c>
      <c r="F142" s="19">
        <v>6000</v>
      </c>
      <c r="G142" s="24">
        <v>29882.58</v>
      </c>
      <c r="H142" s="24">
        <v>0.39</v>
      </c>
      <c r="I142" s="31">
        <v>6.8304999999999998</v>
      </c>
      <c r="J142" s="31"/>
      <c r="K142" s="35" t="s">
        <v>695</v>
      </c>
    </row>
    <row r="143" spans="2:11" x14ac:dyDescent="0.35">
      <c r="B143" s="8" t="s">
        <v>1646</v>
      </c>
      <c r="C143" s="60" t="s">
        <v>870</v>
      </c>
      <c r="D143" s="54" t="s">
        <v>1647</v>
      </c>
      <c r="E143" s="6" t="s">
        <v>872</v>
      </c>
      <c r="F143" s="19">
        <v>5000</v>
      </c>
      <c r="G143" s="24">
        <v>24895.83</v>
      </c>
      <c r="H143" s="24">
        <v>0.32</v>
      </c>
      <c r="I143" s="31">
        <v>5.875</v>
      </c>
      <c r="J143" s="31"/>
      <c r="K143" s="35" t="s">
        <v>695</v>
      </c>
    </row>
    <row r="144" spans="2:11" x14ac:dyDescent="0.35">
      <c r="B144" s="8" t="s">
        <v>1648</v>
      </c>
      <c r="C144" s="60" t="s">
        <v>524</v>
      </c>
      <c r="D144" s="54" t="s">
        <v>1649</v>
      </c>
      <c r="E144" s="6" t="s">
        <v>883</v>
      </c>
      <c r="F144" s="19">
        <v>4500</v>
      </c>
      <c r="G144" s="24">
        <v>22345.13</v>
      </c>
      <c r="H144" s="24">
        <v>0.28999999999999998</v>
      </c>
      <c r="I144" s="31">
        <v>6.17</v>
      </c>
      <c r="J144" s="31"/>
      <c r="K144" s="35" t="s">
        <v>695</v>
      </c>
    </row>
    <row r="145" spans="2:11" x14ac:dyDescent="0.35">
      <c r="B145" s="8" t="s">
        <v>1650</v>
      </c>
      <c r="C145" s="60" t="s">
        <v>222</v>
      </c>
      <c r="D145" s="54" t="s">
        <v>1651</v>
      </c>
      <c r="E145" s="6" t="s">
        <v>866</v>
      </c>
      <c r="F145" s="19">
        <v>1500</v>
      </c>
      <c r="G145" s="24">
        <v>7427.22</v>
      </c>
      <c r="H145" s="24">
        <v>0.1</v>
      </c>
      <c r="I145" s="31">
        <v>6.2748999999999997</v>
      </c>
      <c r="J145" s="31"/>
      <c r="K145" s="35" t="s">
        <v>695</v>
      </c>
    </row>
    <row r="146" spans="2:11" x14ac:dyDescent="0.35">
      <c r="B146" s="8" t="s">
        <v>1652</v>
      </c>
      <c r="C146" s="60" t="s">
        <v>524</v>
      </c>
      <c r="D146" s="54" t="s">
        <v>1653</v>
      </c>
      <c r="E146" s="6" t="s">
        <v>883</v>
      </c>
      <c r="F146" s="19">
        <v>500</v>
      </c>
      <c r="G146" s="24">
        <v>2484.88</v>
      </c>
      <c r="H146" s="24">
        <v>0.03</v>
      </c>
      <c r="I146" s="31">
        <v>6.1698000000000004</v>
      </c>
      <c r="J146" s="31"/>
      <c r="K146" s="35" t="s">
        <v>695</v>
      </c>
    </row>
    <row r="147" spans="2:11" x14ac:dyDescent="0.35">
      <c r="B147" s="8" t="s">
        <v>1654</v>
      </c>
      <c r="C147" s="60" t="s">
        <v>524</v>
      </c>
      <c r="D147" s="54" t="s">
        <v>1655</v>
      </c>
      <c r="E147" s="6" t="s">
        <v>883</v>
      </c>
      <c r="F147" s="19">
        <v>500</v>
      </c>
      <c r="G147" s="24">
        <v>2471.5300000000002</v>
      </c>
      <c r="H147" s="24">
        <v>0.03</v>
      </c>
      <c r="I147" s="31">
        <v>6.2767999999999997</v>
      </c>
      <c r="J147" s="31"/>
      <c r="K147" s="35" t="s">
        <v>695</v>
      </c>
    </row>
    <row r="148" spans="2:11" x14ac:dyDescent="0.35">
      <c r="B148" s="8" t="s">
        <v>1656</v>
      </c>
      <c r="C148" s="60" t="s">
        <v>1607</v>
      </c>
      <c r="D148" s="54" t="s">
        <v>1657</v>
      </c>
      <c r="E148" s="6" t="s">
        <v>866</v>
      </c>
      <c r="F148" s="19">
        <v>500</v>
      </c>
      <c r="G148" s="24">
        <v>2471</v>
      </c>
      <c r="H148" s="24">
        <v>0.03</v>
      </c>
      <c r="I148" s="31">
        <v>6.3000999999999996</v>
      </c>
      <c r="J148" s="31"/>
      <c r="K148" s="35"/>
    </row>
    <row r="149" spans="2:11" x14ac:dyDescent="0.35">
      <c r="C149" s="58" t="s">
        <v>194</v>
      </c>
      <c r="D149" s="54"/>
      <c r="E149" s="6"/>
      <c r="F149" s="19"/>
      <c r="G149" s="25">
        <v>2691217.4</v>
      </c>
      <c r="H149" s="25">
        <v>34.72</v>
      </c>
      <c r="I149" s="31"/>
      <c r="J149" s="31"/>
      <c r="K149" s="35"/>
    </row>
    <row r="150" spans="2:11" x14ac:dyDescent="0.35">
      <c r="C150" s="57"/>
      <c r="D150" s="54"/>
      <c r="E150" s="6"/>
      <c r="F150" s="19"/>
      <c r="G150" s="24"/>
      <c r="H150" s="24"/>
      <c r="I150" s="31"/>
      <c r="J150" s="31"/>
      <c r="K150" s="35"/>
    </row>
    <row r="151" spans="2:11" x14ac:dyDescent="0.35">
      <c r="C151" s="59" t="s">
        <v>16</v>
      </c>
      <c r="D151" s="54"/>
      <c r="E151" s="6"/>
      <c r="F151" s="19"/>
      <c r="G151" s="24"/>
      <c r="H151" s="24"/>
      <c r="I151" s="31"/>
      <c r="J151" s="31"/>
      <c r="K151" s="35"/>
    </row>
    <row r="152" spans="2:11" x14ac:dyDescent="0.35">
      <c r="B152" s="8" t="s">
        <v>1658</v>
      </c>
      <c r="C152" s="60" t="s">
        <v>1659</v>
      </c>
      <c r="D152" s="54" t="s">
        <v>1660</v>
      </c>
      <c r="E152" s="6" t="s">
        <v>205</v>
      </c>
      <c r="F152" s="19">
        <v>270000000</v>
      </c>
      <c r="G152" s="24">
        <v>268639.74</v>
      </c>
      <c r="H152" s="24">
        <v>3.47</v>
      </c>
      <c r="I152" s="31">
        <v>5.2805</v>
      </c>
      <c r="J152" s="31"/>
      <c r="K152" s="35"/>
    </row>
    <row r="153" spans="2:11" x14ac:dyDescent="0.35">
      <c r="B153" s="8" t="s">
        <v>1661</v>
      </c>
      <c r="C153" s="60" t="s">
        <v>1662</v>
      </c>
      <c r="D153" s="54" t="s">
        <v>1663</v>
      </c>
      <c r="E153" s="6" t="s">
        <v>205</v>
      </c>
      <c r="F153" s="19">
        <v>207000000</v>
      </c>
      <c r="G153" s="24">
        <v>205749.93</v>
      </c>
      <c r="H153" s="24">
        <v>2.66</v>
      </c>
      <c r="I153" s="31">
        <v>5.2801</v>
      </c>
      <c r="J153" s="31"/>
      <c r="K153" s="35"/>
    </row>
    <row r="154" spans="2:11" x14ac:dyDescent="0.35">
      <c r="B154" s="8" t="s">
        <v>1321</v>
      </c>
      <c r="C154" s="60" t="s">
        <v>1322</v>
      </c>
      <c r="D154" s="54" t="s">
        <v>1323</v>
      </c>
      <c r="E154" s="6" t="s">
        <v>205</v>
      </c>
      <c r="F154" s="19">
        <v>175000000</v>
      </c>
      <c r="G154" s="24">
        <v>174650</v>
      </c>
      <c r="H154" s="24">
        <v>2.25</v>
      </c>
      <c r="I154" s="31">
        <v>5.226</v>
      </c>
      <c r="J154" s="31"/>
      <c r="K154" s="35"/>
    </row>
    <row r="155" spans="2:11" x14ac:dyDescent="0.35">
      <c r="B155" s="8" t="s">
        <v>1664</v>
      </c>
      <c r="C155" s="60" t="s">
        <v>1665</v>
      </c>
      <c r="D155" s="54" t="s">
        <v>1666</v>
      </c>
      <c r="E155" s="6" t="s">
        <v>205</v>
      </c>
      <c r="F155" s="19">
        <v>129500000</v>
      </c>
      <c r="G155" s="24">
        <v>128717.95</v>
      </c>
      <c r="H155" s="24">
        <v>1.66</v>
      </c>
      <c r="I155" s="31">
        <v>5.2801</v>
      </c>
      <c r="J155" s="31"/>
      <c r="K155" s="35"/>
    </row>
    <row r="156" spans="2:11" x14ac:dyDescent="0.35">
      <c r="B156" s="8" t="s">
        <v>1667</v>
      </c>
      <c r="C156" s="60" t="s">
        <v>1668</v>
      </c>
      <c r="D156" s="54" t="s">
        <v>1669</v>
      </c>
      <c r="E156" s="6" t="s">
        <v>205</v>
      </c>
      <c r="F156" s="19">
        <v>92500000</v>
      </c>
      <c r="G156" s="24">
        <v>92407.87</v>
      </c>
      <c r="H156" s="24">
        <v>1.19</v>
      </c>
      <c r="I156" s="31">
        <v>5.1985999999999999</v>
      </c>
      <c r="J156" s="31"/>
      <c r="K156" s="35"/>
    </row>
    <row r="157" spans="2:11" x14ac:dyDescent="0.35">
      <c r="B157" s="8" t="s">
        <v>1327</v>
      </c>
      <c r="C157" s="60" t="s">
        <v>1328</v>
      </c>
      <c r="D157" s="54" t="s">
        <v>1329</v>
      </c>
      <c r="E157" s="6" t="s">
        <v>205</v>
      </c>
      <c r="F157" s="19">
        <v>44977200</v>
      </c>
      <c r="G157" s="24">
        <v>44837.91</v>
      </c>
      <c r="H157" s="24">
        <v>0.57999999999999996</v>
      </c>
      <c r="I157" s="31">
        <v>5.1542000000000003</v>
      </c>
      <c r="J157" s="31"/>
      <c r="K157" s="35"/>
    </row>
    <row r="158" spans="2:11" x14ac:dyDescent="0.35">
      <c r="B158" s="8" t="s">
        <v>1670</v>
      </c>
      <c r="C158" s="60" t="s">
        <v>1671</v>
      </c>
      <c r="D158" s="54" t="s">
        <v>1672</v>
      </c>
      <c r="E158" s="6" t="s">
        <v>205</v>
      </c>
      <c r="F158" s="19">
        <v>33000000</v>
      </c>
      <c r="G158" s="24">
        <v>32995.550000000003</v>
      </c>
      <c r="H158" s="24">
        <v>0.43</v>
      </c>
      <c r="I158" s="31">
        <v>4.9282000000000004</v>
      </c>
      <c r="J158" s="31"/>
      <c r="K158" s="35"/>
    </row>
    <row r="159" spans="2:11" x14ac:dyDescent="0.35">
      <c r="B159" s="8" t="s">
        <v>1673</v>
      </c>
      <c r="C159" s="60" t="s">
        <v>1674</v>
      </c>
      <c r="D159" s="54" t="s">
        <v>1675</v>
      </c>
      <c r="E159" s="6" t="s">
        <v>205</v>
      </c>
      <c r="F159" s="19">
        <v>15000000</v>
      </c>
      <c r="G159" s="24">
        <v>14909.42</v>
      </c>
      <c r="H159" s="24">
        <v>0.19</v>
      </c>
      <c r="I159" s="31">
        <v>5.2801</v>
      </c>
      <c r="J159" s="31"/>
      <c r="K159" s="35"/>
    </row>
    <row r="160" spans="2:11" x14ac:dyDescent="0.35">
      <c r="C160" s="58" t="s">
        <v>194</v>
      </c>
      <c r="D160" s="54"/>
      <c r="E160" s="6"/>
      <c r="F160" s="19"/>
      <c r="G160" s="25">
        <v>962908.37</v>
      </c>
      <c r="H160" s="25">
        <v>12.43</v>
      </c>
      <c r="I160" s="31"/>
      <c r="J160" s="31"/>
      <c r="K160" s="35"/>
    </row>
    <row r="161" spans="1:11" x14ac:dyDescent="0.35">
      <c r="C161" s="57"/>
      <c r="D161" s="54"/>
      <c r="E161" s="6"/>
      <c r="F161" s="19"/>
      <c r="G161" s="24"/>
      <c r="H161" s="24"/>
      <c r="I161" s="31"/>
      <c r="J161" s="31"/>
      <c r="K161" s="35"/>
    </row>
    <row r="162" spans="1:11" x14ac:dyDescent="0.35">
      <c r="C162" s="58" t="s">
        <v>17</v>
      </c>
      <c r="D162" s="54"/>
      <c r="E162" s="6"/>
      <c r="F162" s="19"/>
      <c r="G162" s="24" t="s">
        <v>2</v>
      </c>
      <c r="H162" s="24" t="s">
        <v>2</v>
      </c>
      <c r="I162" s="31"/>
      <c r="J162" s="31"/>
      <c r="K162" s="35"/>
    </row>
    <row r="163" spans="1:11" x14ac:dyDescent="0.35">
      <c r="C163" s="57"/>
      <c r="D163" s="54"/>
      <c r="E163" s="6"/>
      <c r="F163" s="19"/>
      <c r="G163" s="24"/>
      <c r="H163" s="24"/>
      <c r="I163" s="31"/>
      <c r="J163" s="31"/>
      <c r="K163" s="35"/>
    </row>
    <row r="164" spans="1:11" x14ac:dyDescent="0.35">
      <c r="C164" s="58" t="s">
        <v>18</v>
      </c>
      <c r="D164" s="54"/>
      <c r="E164" s="6"/>
      <c r="F164" s="19"/>
      <c r="G164" s="24" t="s">
        <v>2</v>
      </c>
      <c r="H164" s="24" t="s">
        <v>2</v>
      </c>
      <c r="I164" s="31"/>
      <c r="J164" s="31"/>
      <c r="K164" s="35"/>
    </row>
    <row r="165" spans="1:11" x14ac:dyDescent="0.35">
      <c r="C165" s="57"/>
      <c r="D165" s="54"/>
      <c r="E165" s="6"/>
      <c r="F165" s="19"/>
      <c r="G165" s="24"/>
      <c r="H165" s="24"/>
      <c r="I165" s="31"/>
      <c r="J165" s="31"/>
      <c r="K165" s="35"/>
    </row>
    <row r="166" spans="1:11" x14ac:dyDescent="0.35">
      <c r="A166" s="10"/>
      <c r="B166" s="28"/>
      <c r="C166" s="58" t="s">
        <v>19</v>
      </c>
      <c r="D166" s="54"/>
      <c r="E166" s="6"/>
      <c r="F166" s="19"/>
      <c r="G166" s="24"/>
      <c r="H166" s="24"/>
      <c r="I166" s="31"/>
      <c r="J166" s="31"/>
      <c r="K166" s="35"/>
    </row>
    <row r="167" spans="1:11" x14ac:dyDescent="0.35">
      <c r="A167" s="28"/>
      <c r="B167" s="28"/>
      <c r="C167" s="58" t="s">
        <v>20</v>
      </c>
      <c r="D167" s="54"/>
      <c r="E167" s="6"/>
      <c r="F167" s="19"/>
      <c r="G167" s="24" t="s">
        <v>2</v>
      </c>
      <c r="H167" s="24" t="s">
        <v>2</v>
      </c>
      <c r="I167" s="31"/>
      <c r="J167" s="31"/>
      <c r="K167" s="35"/>
    </row>
    <row r="168" spans="1:11" x14ac:dyDescent="0.35">
      <c r="A168" s="28"/>
      <c r="B168" s="28"/>
      <c r="C168" s="58"/>
      <c r="D168" s="54"/>
      <c r="E168" s="6"/>
      <c r="F168" s="19"/>
      <c r="G168" s="24"/>
      <c r="H168" s="24"/>
      <c r="I168" s="31"/>
      <c r="J168" s="31"/>
      <c r="K168" s="35"/>
    </row>
    <row r="169" spans="1:11" x14ac:dyDescent="0.35">
      <c r="C169" s="59" t="s">
        <v>21</v>
      </c>
      <c r="D169" s="54"/>
      <c r="E169" s="6"/>
      <c r="F169" s="19"/>
      <c r="G169" s="24"/>
      <c r="H169" s="24"/>
      <c r="I169" s="31"/>
      <c r="J169" s="31"/>
      <c r="K169" s="35"/>
    </row>
    <row r="170" spans="1:11" x14ac:dyDescent="0.35">
      <c r="B170" s="8" t="s">
        <v>952</v>
      </c>
      <c r="C170" s="60" t="s">
        <v>4754</v>
      </c>
      <c r="D170" s="54" t="s">
        <v>953</v>
      </c>
      <c r="E170" s="6" t="s">
        <v>954</v>
      </c>
      <c r="F170" s="19">
        <v>169786.288</v>
      </c>
      <c r="G170" s="24">
        <v>20385.2</v>
      </c>
      <c r="H170" s="24">
        <v>0.26</v>
      </c>
      <c r="I170" s="31">
        <v>5.82</v>
      </c>
      <c r="J170" s="31"/>
      <c r="K170" s="35"/>
    </row>
    <row r="171" spans="1:11" x14ac:dyDescent="0.35">
      <c r="C171" s="58" t="s">
        <v>194</v>
      </c>
      <c r="D171" s="54"/>
      <c r="E171" s="6"/>
      <c r="F171" s="19"/>
      <c r="G171" s="25">
        <v>20385.2</v>
      </c>
      <c r="H171" s="25">
        <v>0.26</v>
      </c>
      <c r="I171" s="31"/>
      <c r="J171" s="31"/>
      <c r="K171" s="35"/>
    </row>
    <row r="172" spans="1:11" x14ac:dyDescent="0.35">
      <c r="C172" s="57"/>
      <c r="D172" s="54"/>
      <c r="E172" s="6"/>
      <c r="F172" s="19"/>
      <c r="G172" s="24"/>
      <c r="H172" s="24"/>
      <c r="I172" s="31"/>
      <c r="J172" s="31"/>
      <c r="K172" s="35"/>
    </row>
    <row r="173" spans="1:11" x14ac:dyDescent="0.35">
      <c r="C173" s="58" t="s">
        <v>22</v>
      </c>
      <c r="D173" s="54"/>
      <c r="E173" s="6"/>
      <c r="F173" s="19"/>
      <c r="G173" s="24" t="s">
        <v>2</v>
      </c>
      <c r="H173" s="24" t="s">
        <v>2</v>
      </c>
      <c r="I173" s="31"/>
      <c r="J173" s="31"/>
      <c r="K173" s="35"/>
    </row>
    <row r="174" spans="1:11" x14ac:dyDescent="0.35">
      <c r="C174" s="57"/>
      <c r="D174" s="54"/>
      <c r="E174" s="6"/>
      <c r="F174" s="19"/>
      <c r="G174" s="24"/>
      <c r="H174" s="24"/>
      <c r="I174" s="31"/>
      <c r="J174" s="31"/>
      <c r="K174" s="35"/>
    </row>
    <row r="175" spans="1:11" x14ac:dyDescent="0.35">
      <c r="C175" s="58" t="s">
        <v>23</v>
      </c>
      <c r="D175" s="54"/>
      <c r="E175" s="6"/>
      <c r="F175" s="19"/>
      <c r="G175" s="24" t="s">
        <v>2</v>
      </c>
      <c r="H175" s="24" t="s">
        <v>2</v>
      </c>
      <c r="I175" s="31"/>
      <c r="J175" s="31"/>
      <c r="K175" s="35"/>
    </row>
    <row r="176" spans="1:11" x14ac:dyDescent="0.35">
      <c r="C176" s="57"/>
      <c r="D176" s="54"/>
      <c r="E176" s="6"/>
      <c r="F176" s="19"/>
      <c r="G176" s="24"/>
      <c r="H176" s="24"/>
      <c r="I176" s="31"/>
      <c r="J176" s="31"/>
      <c r="K176" s="35"/>
    </row>
    <row r="177" spans="1:54" x14ac:dyDescent="0.35">
      <c r="C177" s="59" t="s">
        <v>24</v>
      </c>
      <c r="D177" s="54"/>
      <c r="E177" s="6"/>
      <c r="F177" s="19"/>
      <c r="G177" s="24"/>
      <c r="H177" s="24"/>
      <c r="I177" s="31"/>
      <c r="J177" s="31"/>
      <c r="K177" s="35"/>
    </row>
    <row r="178" spans="1:54" x14ac:dyDescent="0.35">
      <c r="B178" s="8" t="s">
        <v>1676</v>
      </c>
      <c r="C178" s="60" t="s">
        <v>1677</v>
      </c>
      <c r="D178" s="54" t="s">
        <v>4748</v>
      </c>
      <c r="E178" s="6" t="s">
        <v>205</v>
      </c>
      <c r="F178" s="19"/>
      <c r="G178" s="24">
        <v>70964.33</v>
      </c>
      <c r="H178" s="24">
        <v>0.92</v>
      </c>
      <c r="I178" s="31">
        <v>5.6467000000000001</v>
      </c>
      <c r="J178" s="31"/>
      <c r="K178" s="35"/>
    </row>
    <row r="179" spans="1:54" x14ac:dyDescent="0.35">
      <c r="B179" s="8" t="s">
        <v>1678</v>
      </c>
      <c r="C179" s="60" t="s">
        <v>207</v>
      </c>
      <c r="D179" s="54" t="s">
        <v>4747</v>
      </c>
      <c r="E179" s="6" t="s">
        <v>205</v>
      </c>
      <c r="F179" s="19"/>
      <c r="G179" s="24">
        <v>30000</v>
      </c>
      <c r="H179" s="24">
        <v>0.39</v>
      </c>
      <c r="I179" s="31">
        <v>5.07</v>
      </c>
      <c r="J179" s="31"/>
      <c r="K179" s="35"/>
    </row>
    <row r="180" spans="1:54" x14ac:dyDescent="0.35">
      <c r="C180" s="58" t="s">
        <v>194</v>
      </c>
      <c r="D180" s="54"/>
      <c r="E180" s="6"/>
      <c r="F180" s="19"/>
      <c r="G180" s="25">
        <v>100964.33</v>
      </c>
      <c r="H180" s="25">
        <v>1.31</v>
      </c>
      <c r="I180" s="31"/>
      <c r="J180" s="31"/>
      <c r="K180" s="35"/>
    </row>
    <row r="181" spans="1:54" x14ac:dyDescent="0.35">
      <c r="C181" s="57"/>
      <c r="D181" s="54"/>
      <c r="E181" s="6"/>
      <c r="F181" s="19"/>
      <c r="G181" s="24"/>
      <c r="H181" s="24"/>
      <c r="I181" s="31"/>
      <c r="J181" s="31"/>
      <c r="K181" s="35"/>
    </row>
    <row r="182" spans="1:54" x14ac:dyDescent="0.35">
      <c r="A182" s="10"/>
      <c r="B182" s="28"/>
      <c r="C182" s="58" t="s">
        <v>25</v>
      </c>
      <c r="D182" s="54"/>
      <c r="E182" s="6"/>
      <c r="F182" s="19"/>
      <c r="G182" s="24"/>
      <c r="H182" s="24"/>
      <c r="I182" s="31"/>
      <c r="J182" s="31"/>
      <c r="K182" s="35"/>
    </row>
    <row r="183" spans="1:54" s="2" customFormat="1" ht="13.5" x14ac:dyDescent="0.35">
      <c r="A183" s="28"/>
      <c r="B183" s="28"/>
      <c r="C183" s="57" t="s">
        <v>4703</v>
      </c>
      <c r="D183" s="54"/>
      <c r="E183" s="6"/>
      <c r="F183" s="19"/>
      <c r="G183" s="24" t="s">
        <v>2</v>
      </c>
      <c r="H183" s="24" t="s">
        <v>2</v>
      </c>
      <c r="I183" s="31"/>
      <c r="J183" s="31"/>
      <c r="K183" s="35"/>
      <c r="L183" s="3"/>
      <c r="AI183" s="3"/>
      <c r="AV183" s="3"/>
      <c r="AX183" s="3"/>
      <c r="BB183" s="3"/>
    </row>
    <row r="184" spans="1:54" x14ac:dyDescent="0.35">
      <c r="B184" s="8"/>
      <c r="C184" s="60" t="s">
        <v>208</v>
      </c>
      <c r="D184" s="54"/>
      <c r="E184" s="6"/>
      <c r="F184" s="19"/>
      <c r="G184" s="24">
        <v>-48887.78</v>
      </c>
      <c r="H184" s="24">
        <v>-0.6</v>
      </c>
      <c r="I184" s="31"/>
      <c r="J184" s="31"/>
      <c r="K184" s="35"/>
    </row>
    <row r="185" spans="1:54" x14ac:dyDescent="0.35">
      <c r="C185" s="58" t="s">
        <v>194</v>
      </c>
      <c r="D185" s="54"/>
      <c r="E185" s="6"/>
      <c r="F185" s="19"/>
      <c r="G185" s="25">
        <v>-48887.78</v>
      </c>
      <c r="H185" s="25">
        <v>-0.6</v>
      </c>
      <c r="I185" s="31"/>
      <c r="J185" s="31"/>
      <c r="K185" s="35"/>
    </row>
    <row r="186" spans="1:54" x14ac:dyDescent="0.35">
      <c r="C186" s="57"/>
      <c r="D186" s="54"/>
      <c r="E186" s="6"/>
      <c r="F186" s="19"/>
      <c r="G186" s="24"/>
      <c r="H186" s="24"/>
      <c r="I186" s="31"/>
      <c r="J186" s="31"/>
      <c r="K186" s="35"/>
    </row>
    <row r="187" spans="1:54" x14ac:dyDescent="0.35">
      <c r="C187" s="61" t="s">
        <v>209</v>
      </c>
      <c r="D187" s="55"/>
      <c r="E187" s="5"/>
      <c r="F187" s="20"/>
      <c r="G187" s="26">
        <v>7748090.7599999998</v>
      </c>
      <c r="H187" s="26">
        <v>100.00000000000001</v>
      </c>
      <c r="I187" s="32"/>
      <c r="J187" s="32"/>
      <c r="K187" s="36"/>
    </row>
    <row r="190" spans="1:54" x14ac:dyDescent="0.35">
      <c r="C190" s="1" t="s">
        <v>210</v>
      </c>
    </row>
    <row r="191" spans="1:54" x14ac:dyDescent="0.35">
      <c r="C191" s="37" t="s">
        <v>211</v>
      </c>
      <c r="D191" s="37"/>
      <c r="E191" s="37"/>
      <c r="F191" s="37"/>
      <c r="G191" s="37"/>
      <c r="H191" s="37"/>
      <c r="I191" s="37"/>
      <c r="J191" s="37"/>
      <c r="K191" s="37"/>
    </row>
    <row r="192" spans="1:54" x14ac:dyDescent="0.35">
      <c r="C192" s="2" t="s">
        <v>212</v>
      </c>
    </row>
    <row r="193" spans="1:256" x14ac:dyDescent="0.35">
      <c r="C193" s="2" t="s">
        <v>213</v>
      </c>
    </row>
    <row r="194" spans="1:256" ht="30" customHeight="1" x14ac:dyDescent="0.35">
      <c r="C194" s="218" t="s">
        <v>214</v>
      </c>
      <c r="D194" s="219"/>
      <c r="E194" s="219"/>
      <c r="F194" s="219"/>
      <c r="G194" s="219"/>
      <c r="H194" s="219"/>
      <c r="I194" s="219"/>
      <c r="J194" s="219"/>
      <c r="K194" s="219"/>
    </row>
    <row r="195" spans="1:256" x14ac:dyDescent="0.35">
      <c r="C195" s="2" t="s">
        <v>215</v>
      </c>
    </row>
    <row r="196" spans="1:256" x14ac:dyDescent="0.35">
      <c r="C196" s="2" t="s">
        <v>4729</v>
      </c>
    </row>
    <row r="198" spans="1:256" x14ac:dyDescent="0.35">
      <c r="C198" s="2" t="s">
        <v>4813</v>
      </c>
      <c r="E198" s="2" t="s">
        <v>2</v>
      </c>
    </row>
    <row r="200" spans="1:256" x14ac:dyDescent="0.35">
      <c r="C200" s="2" t="s">
        <v>4814</v>
      </c>
      <c r="E200" s="2" t="s">
        <v>2</v>
      </c>
    </row>
    <row r="202" spans="1:256" x14ac:dyDescent="0.35">
      <c r="C202" s="2" t="s">
        <v>4918</v>
      </c>
    </row>
    <row r="204" spans="1:256" x14ac:dyDescent="0.35">
      <c r="C204" s="2" t="s">
        <v>4919</v>
      </c>
    </row>
    <row r="205" spans="1:256" s="79" customFormat="1" ht="35.25" customHeight="1" x14ac:dyDescent="0.35">
      <c r="A205" s="75"/>
      <c r="B205" s="75"/>
      <c r="C205" s="80" t="s">
        <v>4820</v>
      </c>
      <c r="D205" s="84" t="s">
        <v>4821</v>
      </c>
      <c r="E205" s="84" t="s">
        <v>4822</v>
      </c>
      <c r="F205" s="76"/>
      <c r="G205" s="77"/>
      <c r="H205" s="77"/>
      <c r="I205" s="77"/>
      <c r="J205" s="77"/>
      <c r="K205" s="78"/>
      <c r="L205" s="78"/>
      <c r="M205" s="75"/>
      <c r="N205" s="75"/>
      <c r="O205" s="75"/>
      <c r="P205" s="75"/>
      <c r="Q205" s="75"/>
      <c r="R205" s="75"/>
      <c r="S205" s="75"/>
      <c r="T205" s="75"/>
      <c r="U205" s="75"/>
      <c r="V205" s="75"/>
      <c r="W205" s="75"/>
      <c r="X205" s="75"/>
      <c r="Y205" s="75"/>
      <c r="Z205" s="75"/>
      <c r="AA205" s="75"/>
      <c r="AB205" s="75"/>
      <c r="AC205" s="75"/>
      <c r="AD205" s="75"/>
      <c r="AE205" s="75"/>
      <c r="AF205" s="75"/>
      <c r="AG205" s="75"/>
      <c r="AH205" s="75"/>
      <c r="AI205" s="78"/>
      <c r="AJ205" s="75"/>
      <c r="AK205" s="75"/>
      <c r="AL205" s="75"/>
      <c r="AM205" s="75"/>
      <c r="AN205" s="75"/>
      <c r="AO205" s="75"/>
      <c r="AP205" s="75"/>
      <c r="AQ205" s="75"/>
      <c r="AR205" s="75"/>
      <c r="AS205" s="75"/>
      <c r="AT205" s="75"/>
      <c r="AU205" s="75"/>
      <c r="AV205" s="78"/>
      <c r="AW205" s="75"/>
      <c r="AX205" s="78"/>
      <c r="AY205" s="75"/>
      <c r="AZ205" s="75"/>
      <c r="BA205" s="75"/>
      <c r="BB205" s="78"/>
      <c r="BC205" s="75"/>
      <c r="BD205" s="75"/>
      <c r="BE205" s="75"/>
      <c r="BF205" s="75"/>
      <c r="BG205" s="75"/>
      <c r="BH205" s="75"/>
      <c r="BI205" s="75"/>
      <c r="BJ205" s="75"/>
      <c r="BK205" s="75"/>
      <c r="BL205" s="75"/>
      <c r="BM205" s="75"/>
      <c r="BN205" s="75"/>
      <c r="BO205" s="75"/>
      <c r="BP205" s="75"/>
      <c r="BQ205" s="75"/>
      <c r="BR205" s="75"/>
      <c r="BS205" s="75"/>
      <c r="BT205" s="75"/>
      <c r="BU205" s="75"/>
      <c r="BV205" s="75"/>
      <c r="BW205" s="75"/>
      <c r="BX205" s="75"/>
      <c r="BY205" s="75"/>
      <c r="BZ205" s="75"/>
      <c r="CA205" s="75"/>
      <c r="CB205" s="75"/>
      <c r="CC205" s="75"/>
      <c r="CD205" s="75"/>
      <c r="CE205" s="75"/>
      <c r="CF205" s="75"/>
      <c r="CG205" s="75"/>
      <c r="CH205" s="75"/>
      <c r="CI205" s="75"/>
      <c r="CJ205" s="75"/>
      <c r="CK205" s="75"/>
      <c r="CL205" s="75"/>
      <c r="CM205" s="75"/>
      <c r="CN205" s="75"/>
      <c r="CO205" s="75"/>
      <c r="CP205" s="75"/>
      <c r="CQ205" s="75"/>
      <c r="CR205" s="75"/>
      <c r="CS205" s="75"/>
      <c r="CT205" s="75"/>
      <c r="CU205" s="75"/>
      <c r="CV205" s="75"/>
      <c r="CW205" s="75"/>
      <c r="CX205" s="75"/>
      <c r="CY205" s="75"/>
      <c r="CZ205" s="75"/>
      <c r="DA205" s="75"/>
      <c r="DB205" s="75"/>
      <c r="DC205" s="75"/>
      <c r="DD205" s="75"/>
      <c r="DE205" s="75"/>
      <c r="DF205" s="75"/>
      <c r="DG205" s="75"/>
      <c r="DH205" s="75"/>
      <c r="DI205" s="75"/>
      <c r="DJ205" s="75"/>
      <c r="DK205" s="75"/>
      <c r="DL205" s="75"/>
      <c r="DM205" s="75"/>
      <c r="DN205" s="75"/>
      <c r="DO205" s="75"/>
      <c r="DP205" s="75"/>
      <c r="DQ205" s="75"/>
      <c r="DR205" s="75"/>
      <c r="DS205" s="75"/>
      <c r="DT205" s="75"/>
      <c r="DU205" s="75"/>
      <c r="DV205" s="75"/>
      <c r="DW205" s="75"/>
      <c r="DX205" s="75"/>
      <c r="DY205" s="75"/>
      <c r="DZ205" s="75"/>
      <c r="EA205" s="75"/>
      <c r="EB205" s="75"/>
      <c r="EC205" s="75"/>
      <c r="ED205" s="75"/>
      <c r="EE205" s="75"/>
      <c r="EF205" s="75"/>
      <c r="EG205" s="75"/>
      <c r="EH205" s="75"/>
      <c r="EI205" s="75"/>
      <c r="EJ205" s="75"/>
      <c r="EK205" s="75"/>
      <c r="EL205" s="75"/>
      <c r="EM205" s="75"/>
      <c r="EN205" s="75"/>
      <c r="EO205" s="75"/>
      <c r="EP205" s="75"/>
      <c r="EQ205" s="75"/>
      <c r="ER205" s="75"/>
      <c r="ES205" s="75"/>
      <c r="ET205" s="75"/>
      <c r="EU205" s="75"/>
      <c r="EV205" s="75"/>
      <c r="EW205" s="75"/>
      <c r="EX205" s="75"/>
      <c r="EY205" s="75"/>
      <c r="EZ205" s="75"/>
      <c r="FA205" s="75"/>
      <c r="FB205" s="75"/>
      <c r="FC205" s="75"/>
      <c r="FD205" s="75"/>
      <c r="FE205" s="75"/>
      <c r="FF205" s="75"/>
      <c r="FG205" s="75"/>
      <c r="FH205" s="75"/>
      <c r="FI205" s="75"/>
      <c r="FJ205" s="75"/>
      <c r="FK205" s="75"/>
      <c r="FL205" s="75"/>
      <c r="FM205" s="75"/>
      <c r="FN205" s="75"/>
      <c r="FO205" s="75"/>
      <c r="FP205" s="75"/>
      <c r="FQ205" s="75"/>
      <c r="FR205" s="75"/>
      <c r="FS205" s="75"/>
      <c r="FT205" s="75"/>
      <c r="FU205" s="75"/>
      <c r="FV205" s="75"/>
      <c r="FW205" s="75"/>
      <c r="FX205" s="75"/>
      <c r="FY205" s="75"/>
      <c r="FZ205" s="75"/>
      <c r="GA205" s="75"/>
      <c r="GB205" s="75"/>
      <c r="GC205" s="75"/>
      <c r="GD205" s="75"/>
      <c r="GE205" s="75"/>
      <c r="GF205" s="75"/>
      <c r="GG205" s="75"/>
      <c r="GH205" s="75"/>
      <c r="GI205" s="75"/>
      <c r="GJ205" s="75"/>
      <c r="GK205" s="75"/>
      <c r="GL205" s="75"/>
      <c r="GM205" s="75"/>
      <c r="GN205" s="75"/>
      <c r="GO205" s="75"/>
      <c r="GP205" s="75"/>
      <c r="GQ205" s="75"/>
      <c r="GR205" s="75"/>
      <c r="GS205" s="75"/>
      <c r="GT205" s="75"/>
      <c r="GU205" s="75"/>
      <c r="GV205" s="75"/>
      <c r="GW205" s="75"/>
      <c r="GX205" s="75"/>
      <c r="GY205" s="75"/>
      <c r="GZ205" s="75"/>
      <c r="HA205" s="75"/>
      <c r="HB205" s="75"/>
      <c r="HC205" s="75"/>
      <c r="HD205" s="75"/>
      <c r="HE205" s="75"/>
      <c r="HF205" s="75"/>
      <c r="HG205" s="75"/>
      <c r="HH205" s="75"/>
      <c r="HI205" s="75"/>
      <c r="HJ205" s="75"/>
      <c r="HK205" s="75"/>
      <c r="HL205" s="75"/>
      <c r="HM205" s="75"/>
      <c r="HN205" s="75"/>
      <c r="HO205" s="75"/>
      <c r="HP205" s="75"/>
      <c r="HQ205" s="75"/>
      <c r="HR205" s="75"/>
      <c r="HS205" s="75"/>
      <c r="HT205" s="75"/>
      <c r="HU205" s="75"/>
      <c r="HV205" s="75"/>
      <c r="HW205" s="75"/>
      <c r="HX205" s="75"/>
      <c r="HY205" s="75"/>
      <c r="HZ205" s="75"/>
      <c r="IA205" s="75"/>
      <c r="IB205" s="75"/>
      <c r="IC205" s="75"/>
      <c r="ID205" s="75"/>
      <c r="IE205" s="75"/>
      <c r="IF205" s="75"/>
      <c r="IG205" s="75"/>
      <c r="IH205" s="75"/>
      <c r="II205" s="75"/>
      <c r="IJ205" s="75"/>
      <c r="IK205" s="75"/>
      <c r="IL205" s="75"/>
      <c r="IM205" s="75"/>
      <c r="IN205" s="75"/>
      <c r="IO205" s="75"/>
      <c r="IP205" s="75"/>
      <c r="IQ205" s="75"/>
      <c r="IR205" s="75"/>
      <c r="IS205" s="75"/>
      <c r="IT205" s="75"/>
      <c r="IU205" s="75"/>
      <c r="IV205" s="75"/>
    </row>
    <row r="206" spans="1:256" s="79" customFormat="1" x14ac:dyDescent="0.35">
      <c r="A206" s="75"/>
      <c r="B206" s="75"/>
      <c r="C206" s="82" t="s">
        <v>4837</v>
      </c>
      <c r="D206" s="85">
        <v>1421.0218</v>
      </c>
      <c r="E206" s="85">
        <v>1427.6489999999999</v>
      </c>
      <c r="F206" s="76"/>
      <c r="G206" s="77"/>
      <c r="H206" s="77"/>
      <c r="I206" s="77"/>
      <c r="J206" s="77"/>
      <c r="K206" s="78"/>
      <c r="L206" s="78"/>
      <c r="M206" s="75"/>
      <c r="N206" s="75"/>
      <c r="O206" s="75"/>
      <c r="P206" s="75"/>
      <c r="Q206" s="75"/>
      <c r="R206" s="75"/>
      <c r="S206" s="75"/>
      <c r="T206" s="75"/>
      <c r="U206" s="75"/>
      <c r="V206" s="75"/>
      <c r="W206" s="75"/>
      <c r="X206" s="75"/>
      <c r="Y206" s="75"/>
      <c r="Z206" s="75"/>
      <c r="AA206" s="75"/>
      <c r="AB206" s="75"/>
      <c r="AC206" s="75"/>
      <c r="AD206" s="75"/>
      <c r="AE206" s="75"/>
      <c r="AF206" s="75"/>
      <c r="AG206" s="75"/>
      <c r="AH206" s="75"/>
      <c r="AI206" s="78"/>
      <c r="AJ206" s="75"/>
      <c r="AK206" s="75"/>
      <c r="AL206" s="75"/>
      <c r="AM206" s="75"/>
      <c r="AN206" s="75"/>
      <c r="AO206" s="75"/>
      <c r="AP206" s="75"/>
      <c r="AQ206" s="75"/>
      <c r="AR206" s="75"/>
      <c r="AS206" s="75"/>
      <c r="AT206" s="75"/>
      <c r="AU206" s="75"/>
      <c r="AV206" s="78"/>
      <c r="AW206" s="75"/>
      <c r="AX206" s="78"/>
      <c r="AY206" s="75"/>
      <c r="AZ206" s="75"/>
      <c r="BA206" s="75"/>
      <c r="BB206" s="78"/>
      <c r="BC206" s="75"/>
      <c r="BD206" s="75"/>
      <c r="BE206" s="75"/>
      <c r="BF206" s="75"/>
      <c r="BG206" s="75"/>
      <c r="BH206" s="75"/>
      <c r="BI206" s="75"/>
      <c r="BJ206" s="75"/>
      <c r="BK206" s="75"/>
      <c r="BL206" s="75"/>
      <c r="BM206" s="75"/>
      <c r="BN206" s="75"/>
      <c r="BO206" s="75"/>
      <c r="BP206" s="75"/>
      <c r="BQ206" s="75"/>
      <c r="BR206" s="75"/>
      <c r="BS206" s="75"/>
      <c r="BT206" s="75"/>
      <c r="BU206" s="75"/>
      <c r="BV206" s="75"/>
      <c r="BW206" s="75"/>
      <c r="BX206" s="75"/>
      <c r="BY206" s="75"/>
      <c r="BZ206" s="75"/>
      <c r="CA206" s="75"/>
      <c r="CB206" s="75"/>
      <c r="CC206" s="75"/>
      <c r="CD206" s="75"/>
      <c r="CE206" s="75"/>
      <c r="CF206" s="75"/>
      <c r="CG206" s="75"/>
      <c r="CH206" s="75"/>
      <c r="CI206" s="75"/>
      <c r="CJ206" s="75"/>
      <c r="CK206" s="75"/>
      <c r="CL206" s="75"/>
      <c r="CM206" s="75"/>
      <c r="CN206" s="75"/>
      <c r="CO206" s="75"/>
      <c r="CP206" s="75"/>
      <c r="CQ206" s="75"/>
      <c r="CR206" s="75"/>
      <c r="CS206" s="75"/>
      <c r="CT206" s="75"/>
      <c r="CU206" s="75"/>
      <c r="CV206" s="75"/>
      <c r="CW206" s="75"/>
      <c r="CX206" s="75"/>
      <c r="CY206" s="75"/>
      <c r="CZ206" s="75"/>
      <c r="DA206" s="75"/>
      <c r="DB206" s="75"/>
      <c r="DC206" s="75"/>
      <c r="DD206" s="75"/>
      <c r="DE206" s="75"/>
      <c r="DF206" s="75"/>
      <c r="DG206" s="75"/>
      <c r="DH206" s="75"/>
      <c r="DI206" s="75"/>
      <c r="DJ206" s="75"/>
      <c r="DK206" s="75"/>
      <c r="DL206" s="75"/>
      <c r="DM206" s="75"/>
      <c r="DN206" s="75"/>
      <c r="DO206" s="75"/>
      <c r="DP206" s="75"/>
      <c r="DQ206" s="75"/>
      <c r="DR206" s="75"/>
      <c r="DS206" s="75"/>
      <c r="DT206" s="75"/>
      <c r="DU206" s="75"/>
      <c r="DV206" s="75"/>
      <c r="DW206" s="75"/>
      <c r="DX206" s="75"/>
      <c r="DY206" s="75"/>
      <c r="DZ206" s="75"/>
      <c r="EA206" s="75"/>
      <c r="EB206" s="75"/>
      <c r="EC206" s="75"/>
      <c r="ED206" s="75"/>
      <c r="EE206" s="75"/>
      <c r="EF206" s="75"/>
      <c r="EG206" s="75"/>
      <c r="EH206" s="75"/>
      <c r="EI206" s="75"/>
      <c r="EJ206" s="75"/>
      <c r="EK206" s="75"/>
      <c r="EL206" s="75"/>
      <c r="EM206" s="75"/>
      <c r="EN206" s="75"/>
      <c r="EO206" s="75"/>
      <c r="EP206" s="75"/>
      <c r="EQ206" s="75"/>
      <c r="ER206" s="75"/>
      <c r="ES206" s="75"/>
      <c r="ET206" s="75"/>
      <c r="EU206" s="75"/>
      <c r="EV206" s="75"/>
      <c r="EW206" s="75"/>
      <c r="EX206" s="75"/>
      <c r="EY206" s="75"/>
      <c r="EZ206" s="75"/>
      <c r="FA206" s="75"/>
      <c r="FB206" s="75"/>
      <c r="FC206" s="75"/>
      <c r="FD206" s="75"/>
      <c r="FE206" s="75"/>
      <c r="FF206" s="75"/>
      <c r="FG206" s="75"/>
      <c r="FH206" s="75"/>
      <c r="FI206" s="75"/>
      <c r="FJ206" s="75"/>
      <c r="FK206" s="75"/>
      <c r="FL206" s="75"/>
      <c r="FM206" s="75"/>
      <c r="FN206" s="75"/>
      <c r="FO206" s="75"/>
      <c r="FP206" s="75"/>
      <c r="FQ206" s="75"/>
      <c r="FR206" s="75"/>
      <c r="FS206" s="75"/>
      <c r="FT206" s="75"/>
      <c r="FU206" s="75"/>
      <c r="FV206" s="75"/>
      <c r="FW206" s="75"/>
      <c r="FX206" s="75"/>
      <c r="FY206" s="75"/>
      <c r="FZ206" s="75"/>
      <c r="GA206" s="75"/>
      <c r="GB206" s="75"/>
      <c r="GC206" s="75"/>
      <c r="GD206" s="75"/>
      <c r="GE206" s="75"/>
      <c r="GF206" s="75"/>
      <c r="GG206" s="75"/>
      <c r="GH206" s="75"/>
      <c r="GI206" s="75"/>
      <c r="GJ206" s="75"/>
      <c r="GK206" s="75"/>
      <c r="GL206" s="75"/>
      <c r="GM206" s="75"/>
      <c r="GN206" s="75"/>
      <c r="GO206" s="75"/>
      <c r="GP206" s="75"/>
      <c r="GQ206" s="75"/>
      <c r="GR206" s="75"/>
      <c r="GS206" s="75"/>
      <c r="GT206" s="75"/>
      <c r="GU206" s="75"/>
      <c r="GV206" s="75"/>
      <c r="GW206" s="75"/>
      <c r="GX206" s="75"/>
      <c r="GY206" s="75"/>
      <c r="GZ206" s="75"/>
      <c r="HA206" s="75"/>
      <c r="HB206" s="75"/>
      <c r="HC206" s="75"/>
      <c r="HD206" s="75"/>
      <c r="HE206" s="75"/>
      <c r="HF206" s="75"/>
      <c r="HG206" s="75"/>
      <c r="HH206" s="75"/>
      <c r="HI206" s="75"/>
      <c r="HJ206" s="75"/>
      <c r="HK206" s="75"/>
      <c r="HL206" s="75"/>
      <c r="HM206" s="75"/>
      <c r="HN206" s="75"/>
      <c r="HO206" s="75"/>
      <c r="HP206" s="75"/>
      <c r="HQ206" s="75"/>
      <c r="HR206" s="75"/>
      <c r="HS206" s="75"/>
      <c r="HT206" s="75"/>
      <c r="HU206" s="75"/>
      <c r="HV206" s="75"/>
      <c r="HW206" s="75"/>
      <c r="HX206" s="75"/>
      <c r="HY206" s="75"/>
      <c r="HZ206" s="75"/>
      <c r="IA206" s="75"/>
      <c r="IB206" s="75"/>
      <c r="IC206" s="75"/>
      <c r="ID206" s="75"/>
      <c r="IE206" s="75"/>
      <c r="IF206" s="75"/>
      <c r="IG206" s="75"/>
      <c r="IH206" s="75"/>
      <c r="II206" s="75"/>
      <c r="IJ206" s="75"/>
      <c r="IK206" s="75"/>
      <c r="IL206" s="75"/>
      <c r="IM206" s="75"/>
      <c r="IN206" s="75"/>
      <c r="IO206" s="75"/>
      <c r="IP206" s="75"/>
      <c r="IQ206" s="75"/>
      <c r="IR206" s="75"/>
      <c r="IS206" s="75"/>
      <c r="IT206" s="75"/>
      <c r="IU206" s="75"/>
      <c r="IV206" s="75"/>
    </row>
    <row r="207" spans="1:256" s="79" customFormat="1" x14ac:dyDescent="0.35">
      <c r="A207" s="75"/>
      <c r="B207" s="75"/>
      <c r="C207" s="82" t="s">
        <v>4838</v>
      </c>
      <c r="D207" s="85">
        <v>4423.2214000000004</v>
      </c>
      <c r="E207" s="85">
        <v>4443.8451999999997</v>
      </c>
      <c r="F207" s="76"/>
      <c r="G207" s="77"/>
      <c r="H207" s="77"/>
      <c r="I207" s="77"/>
      <c r="J207" s="77"/>
      <c r="K207" s="78"/>
      <c r="L207" s="78"/>
      <c r="M207" s="75"/>
      <c r="N207" s="75"/>
      <c r="O207" s="75"/>
      <c r="P207" s="75"/>
      <c r="Q207" s="75"/>
      <c r="R207" s="75"/>
      <c r="S207" s="75"/>
      <c r="T207" s="75"/>
      <c r="U207" s="75"/>
      <c r="V207" s="75"/>
      <c r="W207" s="75"/>
      <c r="X207" s="75"/>
      <c r="Y207" s="75"/>
      <c r="Z207" s="75"/>
      <c r="AA207" s="75"/>
      <c r="AB207" s="75"/>
      <c r="AC207" s="75"/>
      <c r="AD207" s="75"/>
      <c r="AE207" s="75"/>
      <c r="AF207" s="75"/>
      <c r="AG207" s="75"/>
      <c r="AH207" s="75"/>
      <c r="AI207" s="78"/>
      <c r="AJ207" s="75"/>
      <c r="AK207" s="75"/>
      <c r="AL207" s="75"/>
      <c r="AM207" s="75"/>
      <c r="AN207" s="75"/>
      <c r="AO207" s="75"/>
      <c r="AP207" s="75"/>
      <c r="AQ207" s="75"/>
      <c r="AR207" s="75"/>
      <c r="AS207" s="75"/>
      <c r="AT207" s="75"/>
      <c r="AU207" s="75"/>
      <c r="AV207" s="78"/>
      <c r="AW207" s="75"/>
      <c r="AX207" s="78"/>
      <c r="AY207" s="75"/>
      <c r="AZ207" s="75"/>
      <c r="BA207" s="75"/>
      <c r="BB207" s="78"/>
      <c r="BC207" s="75"/>
      <c r="BD207" s="75"/>
      <c r="BE207" s="75"/>
      <c r="BF207" s="75"/>
      <c r="BG207" s="75"/>
      <c r="BH207" s="75"/>
      <c r="BI207" s="75"/>
      <c r="BJ207" s="75"/>
      <c r="BK207" s="75"/>
      <c r="BL207" s="75"/>
      <c r="BM207" s="75"/>
      <c r="BN207" s="75"/>
      <c r="BO207" s="75"/>
      <c r="BP207" s="75"/>
      <c r="BQ207" s="75"/>
      <c r="BR207" s="75"/>
      <c r="BS207" s="75"/>
      <c r="BT207" s="75"/>
      <c r="BU207" s="75"/>
      <c r="BV207" s="75"/>
      <c r="BW207" s="75"/>
      <c r="BX207" s="75"/>
      <c r="BY207" s="75"/>
      <c r="BZ207" s="75"/>
      <c r="CA207" s="75"/>
      <c r="CB207" s="75"/>
      <c r="CC207" s="75"/>
      <c r="CD207" s="75"/>
      <c r="CE207" s="75"/>
      <c r="CF207" s="75"/>
      <c r="CG207" s="75"/>
      <c r="CH207" s="75"/>
      <c r="CI207" s="75"/>
      <c r="CJ207" s="75"/>
      <c r="CK207" s="75"/>
      <c r="CL207" s="75"/>
      <c r="CM207" s="75"/>
      <c r="CN207" s="75"/>
      <c r="CO207" s="75"/>
      <c r="CP207" s="75"/>
      <c r="CQ207" s="75"/>
      <c r="CR207" s="75"/>
      <c r="CS207" s="75"/>
      <c r="CT207" s="75"/>
      <c r="CU207" s="75"/>
      <c r="CV207" s="75"/>
      <c r="CW207" s="75"/>
      <c r="CX207" s="75"/>
      <c r="CY207" s="75"/>
      <c r="CZ207" s="75"/>
      <c r="DA207" s="75"/>
      <c r="DB207" s="75"/>
      <c r="DC207" s="75"/>
      <c r="DD207" s="75"/>
      <c r="DE207" s="75"/>
      <c r="DF207" s="75"/>
      <c r="DG207" s="75"/>
      <c r="DH207" s="75"/>
      <c r="DI207" s="75"/>
      <c r="DJ207" s="75"/>
      <c r="DK207" s="75"/>
      <c r="DL207" s="75"/>
      <c r="DM207" s="75"/>
      <c r="DN207" s="75"/>
      <c r="DO207" s="75"/>
      <c r="DP207" s="75"/>
      <c r="DQ207" s="75"/>
      <c r="DR207" s="75"/>
      <c r="DS207" s="75"/>
      <c r="DT207" s="75"/>
      <c r="DU207" s="75"/>
      <c r="DV207" s="75"/>
      <c r="DW207" s="75"/>
      <c r="DX207" s="75"/>
      <c r="DY207" s="75"/>
      <c r="DZ207" s="75"/>
      <c r="EA207" s="75"/>
      <c r="EB207" s="75"/>
      <c r="EC207" s="75"/>
      <c r="ED207" s="75"/>
      <c r="EE207" s="75"/>
      <c r="EF207" s="75"/>
      <c r="EG207" s="75"/>
      <c r="EH207" s="75"/>
      <c r="EI207" s="75"/>
      <c r="EJ207" s="75"/>
      <c r="EK207" s="75"/>
      <c r="EL207" s="75"/>
      <c r="EM207" s="75"/>
      <c r="EN207" s="75"/>
      <c r="EO207" s="75"/>
      <c r="EP207" s="75"/>
      <c r="EQ207" s="75"/>
      <c r="ER207" s="75"/>
      <c r="ES207" s="75"/>
      <c r="ET207" s="75"/>
      <c r="EU207" s="75"/>
      <c r="EV207" s="75"/>
      <c r="EW207" s="75"/>
      <c r="EX207" s="75"/>
      <c r="EY207" s="75"/>
      <c r="EZ207" s="75"/>
      <c r="FA207" s="75"/>
      <c r="FB207" s="75"/>
      <c r="FC207" s="75"/>
      <c r="FD207" s="75"/>
      <c r="FE207" s="75"/>
      <c r="FF207" s="75"/>
      <c r="FG207" s="75"/>
      <c r="FH207" s="75"/>
      <c r="FI207" s="75"/>
      <c r="FJ207" s="75"/>
      <c r="FK207" s="75"/>
      <c r="FL207" s="75"/>
      <c r="FM207" s="75"/>
      <c r="FN207" s="75"/>
      <c r="FO207" s="75"/>
      <c r="FP207" s="75"/>
      <c r="FQ207" s="75"/>
      <c r="FR207" s="75"/>
      <c r="FS207" s="75"/>
      <c r="FT207" s="75"/>
      <c r="FU207" s="75"/>
      <c r="FV207" s="75"/>
      <c r="FW207" s="75"/>
      <c r="FX207" s="75"/>
      <c r="FY207" s="75"/>
      <c r="FZ207" s="75"/>
      <c r="GA207" s="75"/>
      <c r="GB207" s="75"/>
      <c r="GC207" s="75"/>
      <c r="GD207" s="75"/>
      <c r="GE207" s="75"/>
      <c r="GF207" s="75"/>
      <c r="GG207" s="75"/>
      <c r="GH207" s="75"/>
      <c r="GI207" s="75"/>
      <c r="GJ207" s="75"/>
      <c r="GK207" s="75"/>
      <c r="GL207" s="75"/>
      <c r="GM207" s="75"/>
      <c r="GN207" s="75"/>
      <c r="GO207" s="75"/>
      <c r="GP207" s="75"/>
      <c r="GQ207" s="75"/>
      <c r="GR207" s="75"/>
      <c r="GS207" s="75"/>
      <c r="GT207" s="75"/>
      <c r="GU207" s="75"/>
      <c r="GV207" s="75"/>
      <c r="GW207" s="75"/>
      <c r="GX207" s="75"/>
      <c r="GY207" s="75"/>
      <c r="GZ207" s="75"/>
      <c r="HA207" s="75"/>
      <c r="HB207" s="75"/>
      <c r="HC207" s="75"/>
      <c r="HD207" s="75"/>
      <c r="HE207" s="75"/>
      <c r="HF207" s="75"/>
      <c r="HG207" s="75"/>
      <c r="HH207" s="75"/>
      <c r="HI207" s="75"/>
      <c r="HJ207" s="75"/>
      <c r="HK207" s="75"/>
      <c r="HL207" s="75"/>
      <c r="HM207" s="75"/>
      <c r="HN207" s="75"/>
      <c r="HO207" s="75"/>
      <c r="HP207" s="75"/>
      <c r="HQ207" s="75"/>
      <c r="HR207" s="75"/>
      <c r="HS207" s="75"/>
      <c r="HT207" s="75"/>
      <c r="HU207" s="75"/>
      <c r="HV207" s="75"/>
      <c r="HW207" s="75"/>
      <c r="HX207" s="75"/>
      <c r="HY207" s="75"/>
      <c r="HZ207" s="75"/>
      <c r="IA207" s="75"/>
      <c r="IB207" s="75"/>
      <c r="IC207" s="75"/>
      <c r="ID207" s="75"/>
      <c r="IE207" s="75"/>
      <c r="IF207" s="75"/>
      <c r="IG207" s="75"/>
      <c r="IH207" s="75"/>
      <c r="II207" s="75"/>
      <c r="IJ207" s="75"/>
      <c r="IK207" s="75"/>
      <c r="IL207" s="75"/>
      <c r="IM207" s="75"/>
      <c r="IN207" s="75"/>
      <c r="IO207" s="75"/>
      <c r="IP207" s="75"/>
      <c r="IQ207" s="75"/>
      <c r="IR207" s="75"/>
      <c r="IS207" s="75"/>
      <c r="IT207" s="75"/>
      <c r="IU207" s="75"/>
      <c r="IV207" s="75"/>
    </row>
    <row r="208" spans="1:256" s="79" customFormat="1" x14ac:dyDescent="0.35">
      <c r="A208" s="75"/>
      <c r="B208" s="75"/>
      <c r="C208" s="82" t="s">
        <v>4833</v>
      </c>
      <c r="D208" s="85">
        <v>1140.7391</v>
      </c>
      <c r="E208" s="85">
        <v>1140.7391</v>
      </c>
      <c r="F208" s="76"/>
      <c r="G208" s="77"/>
      <c r="H208" s="77"/>
      <c r="I208" s="77"/>
      <c r="J208" s="77"/>
      <c r="K208" s="78"/>
      <c r="L208" s="78"/>
      <c r="M208" s="75"/>
      <c r="N208" s="75"/>
      <c r="O208" s="75"/>
      <c r="P208" s="75"/>
      <c r="Q208" s="75"/>
      <c r="R208" s="75"/>
      <c r="S208" s="75"/>
      <c r="T208" s="75"/>
      <c r="U208" s="75"/>
      <c r="V208" s="75"/>
      <c r="W208" s="75"/>
      <c r="X208" s="75"/>
      <c r="Y208" s="75"/>
      <c r="Z208" s="75"/>
      <c r="AA208" s="75"/>
      <c r="AB208" s="75"/>
      <c r="AC208" s="75"/>
      <c r="AD208" s="75"/>
      <c r="AE208" s="75"/>
      <c r="AF208" s="75"/>
      <c r="AG208" s="75"/>
      <c r="AH208" s="75"/>
      <c r="AI208" s="78"/>
      <c r="AJ208" s="75"/>
      <c r="AK208" s="75"/>
      <c r="AL208" s="75"/>
      <c r="AM208" s="75"/>
      <c r="AN208" s="75"/>
      <c r="AO208" s="75"/>
      <c r="AP208" s="75"/>
      <c r="AQ208" s="75"/>
      <c r="AR208" s="75"/>
      <c r="AS208" s="75"/>
      <c r="AT208" s="75"/>
      <c r="AU208" s="75"/>
      <c r="AV208" s="78"/>
      <c r="AW208" s="75"/>
      <c r="AX208" s="78"/>
      <c r="AY208" s="75"/>
      <c r="AZ208" s="75"/>
      <c r="BA208" s="75"/>
      <c r="BB208" s="78"/>
      <c r="BC208" s="75"/>
      <c r="BD208" s="75"/>
      <c r="BE208" s="75"/>
      <c r="BF208" s="75"/>
      <c r="BG208" s="75"/>
      <c r="BH208" s="75"/>
      <c r="BI208" s="75"/>
      <c r="BJ208" s="75"/>
      <c r="BK208" s="75"/>
      <c r="BL208" s="75"/>
      <c r="BM208" s="75"/>
      <c r="BN208" s="75"/>
      <c r="BO208" s="75"/>
      <c r="BP208" s="75"/>
      <c r="BQ208" s="75"/>
      <c r="BR208" s="75"/>
      <c r="BS208" s="75"/>
      <c r="BT208" s="75"/>
      <c r="BU208" s="75"/>
      <c r="BV208" s="75"/>
      <c r="BW208" s="75"/>
      <c r="BX208" s="75"/>
      <c r="BY208" s="75"/>
      <c r="BZ208" s="75"/>
      <c r="CA208" s="75"/>
      <c r="CB208" s="75"/>
      <c r="CC208" s="75"/>
      <c r="CD208" s="75"/>
      <c r="CE208" s="75"/>
      <c r="CF208" s="75"/>
      <c r="CG208" s="75"/>
      <c r="CH208" s="75"/>
      <c r="CI208" s="75"/>
      <c r="CJ208" s="75"/>
      <c r="CK208" s="75"/>
      <c r="CL208" s="75"/>
      <c r="CM208" s="75"/>
      <c r="CN208" s="75"/>
      <c r="CO208" s="75"/>
      <c r="CP208" s="75"/>
      <c r="CQ208" s="75"/>
      <c r="CR208" s="75"/>
      <c r="CS208" s="75"/>
      <c r="CT208" s="75"/>
      <c r="CU208" s="75"/>
      <c r="CV208" s="75"/>
      <c r="CW208" s="75"/>
      <c r="CX208" s="75"/>
      <c r="CY208" s="75"/>
      <c r="CZ208" s="75"/>
      <c r="DA208" s="75"/>
      <c r="DB208" s="75"/>
      <c r="DC208" s="75"/>
      <c r="DD208" s="75"/>
      <c r="DE208" s="75"/>
      <c r="DF208" s="75"/>
      <c r="DG208" s="75"/>
      <c r="DH208" s="75"/>
      <c r="DI208" s="75"/>
      <c r="DJ208" s="75"/>
      <c r="DK208" s="75"/>
      <c r="DL208" s="75"/>
      <c r="DM208" s="75"/>
      <c r="DN208" s="75"/>
      <c r="DO208" s="75"/>
      <c r="DP208" s="75"/>
      <c r="DQ208" s="75"/>
      <c r="DR208" s="75"/>
      <c r="DS208" s="75"/>
      <c r="DT208" s="75"/>
      <c r="DU208" s="75"/>
      <c r="DV208" s="75"/>
      <c r="DW208" s="75"/>
      <c r="DX208" s="75"/>
      <c r="DY208" s="75"/>
      <c r="DZ208" s="75"/>
      <c r="EA208" s="75"/>
      <c r="EB208" s="75"/>
      <c r="EC208" s="75"/>
      <c r="ED208" s="75"/>
      <c r="EE208" s="75"/>
      <c r="EF208" s="75"/>
      <c r="EG208" s="75"/>
      <c r="EH208" s="75"/>
      <c r="EI208" s="75"/>
      <c r="EJ208" s="75"/>
      <c r="EK208" s="75"/>
      <c r="EL208" s="75"/>
      <c r="EM208" s="75"/>
      <c r="EN208" s="75"/>
      <c r="EO208" s="75"/>
      <c r="EP208" s="75"/>
      <c r="EQ208" s="75"/>
      <c r="ER208" s="75"/>
      <c r="ES208" s="75"/>
      <c r="ET208" s="75"/>
      <c r="EU208" s="75"/>
      <c r="EV208" s="75"/>
      <c r="EW208" s="75"/>
      <c r="EX208" s="75"/>
      <c r="EY208" s="75"/>
      <c r="EZ208" s="75"/>
      <c r="FA208" s="75"/>
      <c r="FB208" s="75"/>
      <c r="FC208" s="75"/>
      <c r="FD208" s="75"/>
      <c r="FE208" s="75"/>
      <c r="FF208" s="75"/>
      <c r="FG208" s="75"/>
      <c r="FH208" s="75"/>
      <c r="FI208" s="75"/>
      <c r="FJ208" s="75"/>
      <c r="FK208" s="75"/>
      <c r="FL208" s="75"/>
      <c r="FM208" s="75"/>
      <c r="FN208" s="75"/>
      <c r="FO208" s="75"/>
      <c r="FP208" s="75"/>
      <c r="FQ208" s="75"/>
      <c r="FR208" s="75"/>
      <c r="FS208" s="75"/>
      <c r="FT208" s="75"/>
      <c r="FU208" s="75"/>
      <c r="FV208" s="75"/>
      <c r="FW208" s="75"/>
      <c r="FX208" s="75"/>
      <c r="FY208" s="75"/>
      <c r="FZ208" s="75"/>
      <c r="GA208" s="75"/>
      <c r="GB208" s="75"/>
      <c r="GC208" s="75"/>
      <c r="GD208" s="75"/>
      <c r="GE208" s="75"/>
      <c r="GF208" s="75"/>
      <c r="GG208" s="75"/>
      <c r="GH208" s="75"/>
      <c r="GI208" s="75"/>
      <c r="GJ208" s="75"/>
      <c r="GK208" s="75"/>
      <c r="GL208" s="75"/>
      <c r="GM208" s="75"/>
      <c r="GN208" s="75"/>
      <c r="GO208" s="75"/>
      <c r="GP208" s="75"/>
      <c r="GQ208" s="75"/>
      <c r="GR208" s="75"/>
      <c r="GS208" s="75"/>
      <c r="GT208" s="75"/>
      <c r="GU208" s="75"/>
      <c r="GV208" s="75"/>
      <c r="GW208" s="75"/>
      <c r="GX208" s="75"/>
      <c r="GY208" s="75"/>
      <c r="GZ208" s="75"/>
      <c r="HA208" s="75"/>
      <c r="HB208" s="75"/>
      <c r="HC208" s="75"/>
      <c r="HD208" s="75"/>
      <c r="HE208" s="75"/>
      <c r="HF208" s="75"/>
      <c r="HG208" s="75"/>
      <c r="HH208" s="75"/>
      <c r="HI208" s="75"/>
      <c r="HJ208" s="75"/>
      <c r="HK208" s="75"/>
      <c r="HL208" s="75"/>
      <c r="HM208" s="75"/>
      <c r="HN208" s="75"/>
      <c r="HO208" s="75"/>
      <c r="HP208" s="75"/>
      <c r="HQ208" s="75"/>
      <c r="HR208" s="75"/>
      <c r="HS208" s="75"/>
      <c r="HT208" s="75"/>
      <c r="HU208" s="75"/>
      <c r="HV208" s="75"/>
      <c r="HW208" s="75"/>
      <c r="HX208" s="75"/>
      <c r="HY208" s="75"/>
      <c r="HZ208" s="75"/>
      <c r="IA208" s="75"/>
      <c r="IB208" s="75"/>
      <c r="IC208" s="75"/>
      <c r="ID208" s="75"/>
      <c r="IE208" s="75"/>
      <c r="IF208" s="75"/>
      <c r="IG208" s="75"/>
      <c r="IH208" s="75"/>
      <c r="II208" s="75"/>
      <c r="IJ208" s="75"/>
      <c r="IK208" s="75"/>
      <c r="IL208" s="75"/>
      <c r="IM208" s="75"/>
      <c r="IN208" s="75"/>
      <c r="IO208" s="75"/>
      <c r="IP208" s="75"/>
      <c r="IQ208" s="75"/>
      <c r="IR208" s="75"/>
      <c r="IS208" s="75"/>
      <c r="IT208" s="75"/>
      <c r="IU208" s="75"/>
      <c r="IV208" s="75"/>
    </row>
    <row r="209" spans="1:256" s="79" customFormat="1" x14ac:dyDescent="0.35">
      <c r="A209" s="75"/>
      <c r="B209" s="75"/>
      <c r="C209" s="82" t="s">
        <v>4839</v>
      </c>
      <c r="D209" s="85">
        <v>1438.0229999999999</v>
      </c>
      <c r="E209" s="85">
        <v>1444.7284999999999</v>
      </c>
      <c r="F209" s="76"/>
      <c r="G209" s="77"/>
      <c r="H209" s="77"/>
      <c r="I209" s="77"/>
      <c r="J209" s="77"/>
      <c r="K209" s="78"/>
      <c r="L209" s="78"/>
      <c r="M209" s="75"/>
      <c r="N209" s="75"/>
      <c r="O209" s="75"/>
      <c r="P209" s="75"/>
      <c r="Q209" s="75"/>
      <c r="R209" s="75"/>
      <c r="S209" s="75"/>
      <c r="T209" s="75"/>
      <c r="U209" s="75"/>
      <c r="V209" s="75"/>
      <c r="W209" s="75"/>
      <c r="X209" s="75"/>
      <c r="Y209" s="75"/>
      <c r="Z209" s="75"/>
      <c r="AA209" s="75"/>
      <c r="AB209" s="75"/>
      <c r="AC209" s="75"/>
      <c r="AD209" s="75"/>
      <c r="AE209" s="75"/>
      <c r="AF209" s="75"/>
      <c r="AG209" s="75"/>
      <c r="AH209" s="75"/>
      <c r="AI209" s="78"/>
      <c r="AJ209" s="75"/>
      <c r="AK209" s="75"/>
      <c r="AL209" s="75"/>
      <c r="AM209" s="75"/>
      <c r="AN209" s="75"/>
      <c r="AO209" s="75"/>
      <c r="AP209" s="75"/>
      <c r="AQ209" s="75"/>
      <c r="AR209" s="75"/>
      <c r="AS209" s="75"/>
      <c r="AT209" s="75"/>
      <c r="AU209" s="75"/>
      <c r="AV209" s="78"/>
      <c r="AW209" s="75"/>
      <c r="AX209" s="78"/>
      <c r="AY209" s="75"/>
      <c r="AZ209" s="75"/>
      <c r="BA209" s="75"/>
      <c r="BB209" s="78"/>
      <c r="BC209" s="75"/>
      <c r="BD209" s="75"/>
      <c r="BE209" s="75"/>
      <c r="BF209" s="75"/>
      <c r="BG209" s="75"/>
      <c r="BH209" s="75"/>
      <c r="BI209" s="75"/>
      <c r="BJ209" s="75"/>
      <c r="BK209" s="75"/>
      <c r="BL209" s="75"/>
      <c r="BM209" s="75"/>
      <c r="BN209" s="75"/>
      <c r="BO209" s="75"/>
      <c r="BP209" s="75"/>
      <c r="BQ209" s="75"/>
      <c r="BR209" s="75"/>
      <c r="BS209" s="75"/>
      <c r="BT209" s="75"/>
      <c r="BU209" s="75"/>
      <c r="BV209" s="75"/>
      <c r="BW209" s="75"/>
      <c r="BX209" s="75"/>
      <c r="BY209" s="75"/>
      <c r="BZ209" s="75"/>
      <c r="CA209" s="75"/>
      <c r="CB209" s="75"/>
      <c r="CC209" s="75"/>
      <c r="CD209" s="75"/>
      <c r="CE209" s="75"/>
      <c r="CF209" s="75"/>
      <c r="CG209" s="75"/>
      <c r="CH209" s="75"/>
      <c r="CI209" s="75"/>
      <c r="CJ209" s="75"/>
      <c r="CK209" s="75"/>
      <c r="CL209" s="75"/>
      <c r="CM209" s="75"/>
      <c r="CN209" s="75"/>
      <c r="CO209" s="75"/>
      <c r="CP209" s="75"/>
      <c r="CQ209" s="75"/>
      <c r="CR209" s="75"/>
      <c r="CS209" s="75"/>
      <c r="CT209" s="75"/>
      <c r="CU209" s="75"/>
      <c r="CV209" s="75"/>
      <c r="CW209" s="75"/>
      <c r="CX209" s="75"/>
      <c r="CY209" s="75"/>
      <c r="CZ209" s="75"/>
      <c r="DA209" s="75"/>
      <c r="DB209" s="75"/>
      <c r="DC209" s="75"/>
      <c r="DD209" s="75"/>
      <c r="DE209" s="75"/>
      <c r="DF209" s="75"/>
      <c r="DG209" s="75"/>
      <c r="DH209" s="75"/>
      <c r="DI209" s="75"/>
      <c r="DJ209" s="75"/>
      <c r="DK209" s="75"/>
      <c r="DL209" s="75"/>
      <c r="DM209" s="75"/>
      <c r="DN209" s="75"/>
      <c r="DO209" s="75"/>
      <c r="DP209" s="75"/>
      <c r="DQ209" s="75"/>
      <c r="DR209" s="75"/>
      <c r="DS209" s="75"/>
      <c r="DT209" s="75"/>
      <c r="DU209" s="75"/>
      <c r="DV209" s="75"/>
      <c r="DW209" s="75"/>
      <c r="DX209" s="75"/>
      <c r="DY209" s="75"/>
      <c r="DZ209" s="75"/>
      <c r="EA209" s="75"/>
      <c r="EB209" s="75"/>
      <c r="EC209" s="75"/>
      <c r="ED209" s="75"/>
      <c r="EE209" s="75"/>
      <c r="EF209" s="75"/>
      <c r="EG209" s="75"/>
      <c r="EH209" s="75"/>
      <c r="EI209" s="75"/>
      <c r="EJ209" s="75"/>
      <c r="EK209" s="75"/>
      <c r="EL209" s="75"/>
      <c r="EM209" s="75"/>
      <c r="EN209" s="75"/>
      <c r="EO209" s="75"/>
      <c r="EP209" s="75"/>
      <c r="EQ209" s="75"/>
      <c r="ER209" s="75"/>
      <c r="ES209" s="75"/>
      <c r="ET209" s="75"/>
      <c r="EU209" s="75"/>
      <c r="EV209" s="75"/>
      <c r="EW209" s="75"/>
      <c r="EX209" s="75"/>
      <c r="EY209" s="75"/>
      <c r="EZ209" s="75"/>
      <c r="FA209" s="75"/>
      <c r="FB209" s="75"/>
      <c r="FC209" s="75"/>
      <c r="FD209" s="75"/>
      <c r="FE209" s="75"/>
      <c r="FF209" s="75"/>
      <c r="FG209" s="75"/>
      <c r="FH209" s="75"/>
      <c r="FI209" s="75"/>
      <c r="FJ209" s="75"/>
      <c r="FK209" s="75"/>
      <c r="FL209" s="75"/>
      <c r="FM209" s="75"/>
      <c r="FN209" s="75"/>
      <c r="FO209" s="75"/>
      <c r="FP209" s="75"/>
      <c r="FQ209" s="75"/>
      <c r="FR209" s="75"/>
      <c r="FS209" s="75"/>
      <c r="FT209" s="75"/>
      <c r="FU209" s="75"/>
      <c r="FV209" s="75"/>
      <c r="FW209" s="75"/>
      <c r="FX209" s="75"/>
      <c r="FY209" s="75"/>
      <c r="FZ209" s="75"/>
      <c r="GA209" s="75"/>
      <c r="GB209" s="75"/>
      <c r="GC209" s="75"/>
      <c r="GD209" s="75"/>
      <c r="GE209" s="75"/>
      <c r="GF209" s="75"/>
      <c r="GG209" s="75"/>
      <c r="GH209" s="75"/>
      <c r="GI209" s="75"/>
      <c r="GJ209" s="75"/>
      <c r="GK209" s="75"/>
      <c r="GL209" s="75"/>
      <c r="GM209" s="75"/>
      <c r="GN209" s="75"/>
      <c r="GO209" s="75"/>
      <c r="GP209" s="75"/>
      <c r="GQ209" s="75"/>
      <c r="GR209" s="75"/>
      <c r="GS209" s="75"/>
      <c r="GT209" s="75"/>
      <c r="GU209" s="75"/>
      <c r="GV209" s="75"/>
      <c r="GW209" s="75"/>
      <c r="GX209" s="75"/>
      <c r="GY209" s="75"/>
      <c r="GZ209" s="75"/>
      <c r="HA209" s="75"/>
      <c r="HB209" s="75"/>
      <c r="HC209" s="75"/>
      <c r="HD209" s="75"/>
      <c r="HE209" s="75"/>
      <c r="HF209" s="75"/>
      <c r="HG209" s="75"/>
      <c r="HH209" s="75"/>
      <c r="HI209" s="75"/>
      <c r="HJ209" s="75"/>
      <c r="HK209" s="75"/>
      <c r="HL209" s="75"/>
      <c r="HM209" s="75"/>
      <c r="HN209" s="75"/>
      <c r="HO209" s="75"/>
      <c r="HP209" s="75"/>
      <c r="HQ209" s="75"/>
      <c r="HR209" s="75"/>
      <c r="HS209" s="75"/>
      <c r="HT209" s="75"/>
      <c r="HU209" s="75"/>
      <c r="HV209" s="75"/>
      <c r="HW209" s="75"/>
      <c r="HX209" s="75"/>
      <c r="HY209" s="75"/>
      <c r="HZ209" s="75"/>
      <c r="IA209" s="75"/>
      <c r="IB209" s="75"/>
      <c r="IC209" s="75"/>
      <c r="ID209" s="75"/>
      <c r="IE209" s="75"/>
      <c r="IF209" s="75"/>
      <c r="IG209" s="75"/>
      <c r="IH209" s="75"/>
      <c r="II209" s="75"/>
      <c r="IJ209" s="75"/>
      <c r="IK209" s="75"/>
      <c r="IL209" s="75"/>
      <c r="IM209" s="75"/>
      <c r="IN209" s="75"/>
      <c r="IO209" s="75"/>
      <c r="IP209" s="75"/>
      <c r="IQ209" s="75"/>
      <c r="IR209" s="75"/>
      <c r="IS209" s="75"/>
      <c r="IT209" s="75"/>
      <c r="IU209" s="75"/>
      <c r="IV209" s="75"/>
    </row>
    <row r="210" spans="1:256" s="79" customFormat="1" x14ac:dyDescent="0.35">
      <c r="A210" s="75"/>
      <c r="B210" s="75"/>
      <c r="C210" s="82" t="s">
        <v>4824</v>
      </c>
      <c r="D210" s="85">
        <v>4381.7942000000003</v>
      </c>
      <c r="E210" s="85">
        <v>4402.2266</v>
      </c>
      <c r="F210" s="76"/>
      <c r="G210" s="77"/>
      <c r="H210" s="77"/>
      <c r="I210" s="77"/>
      <c r="J210" s="77"/>
      <c r="K210" s="78"/>
      <c r="L210" s="78"/>
      <c r="M210" s="75"/>
      <c r="N210" s="75"/>
      <c r="O210" s="75"/>
      <c r="P210" s="75"/>
      <c r="Q210" s="75"/>
      <c r="R210" s="75"/>
      <c r="S210" s="75"/>
      <c r="T210" s="75"/>
      <c r="U210" s="75"/>
      <c r="V210" s="75"/>
      <c r="W210" s="75"/>
      <c r="X210" s="75"/>
      <c r="Y210" s="75"/>
      <c r="Z210" s="75"/>
      <c r="AA210" s="75"/>
      <c r="AB210" s="75"/>
      <c r="AC210" s="75"/>
      <c r="AD210" s="75"/>
      <c r="AE210" s="75"/>
      <c r="AF210" s="75"/>
      <c r="AG210" s="75"/>
      <c r="AH210" s="75"/>
      <c r="AI210" s="78"/>
      <c r="AJ210" s="75"/>
      <c r="AK210" s="75"/>
      <c r="AL210" s="75"/>
      <c r="AM210" s="75"/>
      <c r="AN210" s="75"/>
      <c r="AO210" s="75"/>
      <c r="AP210" s="75"/>
      <c r="AQ210" s="75"/>
      <c r="AR210" s="75"/>
      <c r="AS210" s="75"/>
      <c r="AT210" s="75"/>
      <c r="AU210" s="75"/>
      <c r="AV210" s="78"/>
      <c r="AW210" s="75"/>
      <c r="AX210" s="78"/>
      <c r="AY210" s="75"/>
      <c r="AZ210" s="75"/>
      <c r="BA210" s="75"/>
      <c r="BB210" s="78"/>
      <c r="BC210" s="75"/>
      <c r="BD210" s="75"/>
      <c r="BE210" s="75"/>
      <c r="BF210" s="75"/>
      <c r="BG210" s="75"/>
      <c r="BH210" s="75"/>
      <c r="BI210" s="75"/>
      <c r="BJ210" s="75"/>
      <c r="BK210" s="75"/>
      <c r="BL210" s="75"/>
      <c r="BM210" s="75"/>
      <c r="BN210" s="75"/>
      <c r="BO210" s="75"/>
      <c r="BP210" s="75"/>
      <c r="BQ210" s="75"/>
      <c r="BR210" s="75"/>
      <c r="BS210" s="75"/>
      <c r="BT210" s="75"/>
      <c r="BU210" s="75"/>
      <c r="BV210" s="75"/>
      <c r="BW210" s="75"/>
      <c r="BX210" s="75"/>
      <c r="BY210" s="75"/>
      <c r="BZ210" s="75"/>
      <c r="CA210" s="75"/>
      <c r="CB210" s="75"/>
      <c r="CC210" s="75"/>
      <c r="CD210" s="75"/>
      <c r="CE210" s="75"/>
      <c r="CF210" s="75"/>
      <c r="CG210" s="75"/>
      <c r="CH210" s="75"/>
      <c r="CI210" s="75"/>
      <c r="CJ210" s="75"/>
      <c r="CK210" s="75"/>
      <c r="CL210" s="75"/>
      <c r="CM210" s="75"/>
      <c r="CN210" s="75"/>
      <c r="CO210" s="75"/>
      <c r="CP210" s="75"/>
      <c r="CQ210" s="75"/>
      <c r="CR210" s="75"/>
      <c r="CS210" s="75"/>
      <c r="CT210" s="75"/>
      <c r="CU210" s="75"/>
      <c r="CV210" s="75"/>
      <c r="CW210" s="75"/>
      <c r="CX210" s="75"/>
      <c r="CY210" s="75"/>
      <c r="CZ210" s="75"/>
      <c r="DA210" s="75"/>
      <c r="DB210" s="75"/>
      <c r="DC210" s="75"/>
      <c r="DD210" s="75"/>
      <c r="DE210" s="75"/>
      <c r="DF210" s="75"/>
      <c r="DG210" s="75"/>
      <c r="DH210" s="75"/>
      <c r="DI210" s="75"/>
      <c r="DJ210" s="75"/>
      <c r="DK210" s="75"/>
      <c r="DL210" s="75"/>
      <c r="DM210" s="75"/>
      <c r="DN210" s="75"/>
      <c r="DO210" s="75"/>
      <c r="DP210" s="75"/>
      <c r="DQ210" s="75"/>
      <c r="DR210" s="75"/>
      <c r="DS210" s="75"/>
      <c r="DT210" s="75"/>
      <c r="DU210" s="75"/>
      <c r="DV210" s="75"/>
      <c r="DW210" s="75"/>
      <c r="DX210" s="75"/>
      <c r="DY210" s="75"/>
      <c r="DZ210" s="75"/>
      <c r="EA210" s="75"/>
      <c r="EB210" s="75"/>
      <c r="EC210" s="75"/>
      <c r="ED210" s="75"/>
      <c r="EE210" s="75"/>
      <c r="EF210" s="75"/>
      <c r="EG210" s="75"/>
      <c r="EH210" s="75"/>
      <c r="EI210" s="75"/>
      <c r="EJ210" s="75"/>
      <c r="EK210" s="75"/>
      <c r="EL210" s="75"/>
      <c r="EM210" s="75"/>
      <c r="EN210" s="75"/>
      <c r="EO210" s="75"/>
      <c r="EP210" s="75"/>
      <c r="EQ210" s="75"/>
      <c r="ER210" s="75"/>
      <c r="ES210" s="75"/>
      <c r="ET210" s="75"/>
      <c r="EU210" s="75"/>
      <c r="EV210" s="75"/>
      <c r="EW210" s="75"/>
      <c r="EX210" s="75"/>
      <c r="EY210" s="75"/>
      <c r="EZ210" s="75"/>
      <c r="FA210" s="75"/>
      <c r="FB210" s="75"/>
      <c r="FC210" s="75"/>
      <c r="FD210" s="75"/>
      <c r="FE210" s="75"/>
      <c r="FF210" s="75"/>
      <c r="FG210" s="75"/>
      <c r="FH210" s="75"/>
      <c r="FI210" s="75"/>
      <c r="FJ210" s="75"/>
      <c r="FK210" s="75"/>
      <c r="FL210" s="75"/>
      <c r="FM210" s="75"/>
      <c r="FN210" s="75"/>
      <c r="FO210" s="75"/>
      <c r="FP210" s="75"/>
      <c r="FQ210" s="75"/>
      <c r="FR210" s="75"/>
      <c r="FS210" s="75"/>
      <c r="FT210" s="75"/>
      <c r="FU210" s="75"/>
      <c r="FV210" s="75"/>
      <c r="FW210" s="75"/>
      <c r="FX210" s="75"/>
      <c r="FY210" s="75"/>
      <c r="FZ210" s="75"/>
      <c r="GA210" s="75"/>
      <c r="GB210" s="75"/>
      <c r="GC210" s="75"/>
      <c r="GD210" s="75"/>
      <c r="GE210" s="75"/>
      <c r="GF210" s="75"/>
      <c r="GG210" s="75"/>
      <c r="GH210" s="75"/>
      <c r="GI210" s="75"/>
      <c r="GJ210" s="75"/>
      <c r="GK210" s="75"/>
      <c r="GL210" s="75"/>
      <c r="GM210" s="75"/>
      <c r="GN210" s="75"/>
      <c r="GO210" s="75"/>
      <c r="GP210" s="75"/>
      <c r="GQ210" s="75"/>
      <c r="GR210" s="75"/>
      <c r="GS210" s="75"/>
      <c r="GT210" s="75"/>
      <c r="GU210" s="75"/>
      <c r="GV210" s="75"/>
      <c r="GW210" s="75"/>
      <c r="GX210" s="75"/>
      <c r="GY210" s="75"/>
      <c r="GZ210" s="75"/>
      <c r="HA210" s="75"/>
      <c r="HB210" s="75"/>
      <c r="HC210" s="75"/>
      <c r="HD210" s="75"/>
      <c r="HE210" s="75"/>
      <c r="HF210" s="75"/>
      <c r="HG210" s="75"/>
      <c r="HH210" s="75"/>
      <c r="HI210" s="75"/>
      <c r="HJ210" s="75"/>
      <c r="HK210" s="75"/>
      <c r="HL210" s="75"/>
      <c r="HM210" s="75"/>
      <c r="HN210" s="75"/>
      <c r="HO210" s="75"/>
      <c r="HP210" s="75"/>
      <c r="HQ210" s="75"/>
      <c r="HR210" s="75"/>
      <c r="HS210" s="75"/>
      <c r="HT210" s="75"/>
      <c r="HU210" s="75"/>
      <c r="HV210" s="75"/>
      <c r="HW210" s="75"/>
      <c r="HX210" s="75"/>
      <c r="HY210" s="75"/>
      <c r="HZ210" s="75"/>
      <c r="IA210" s="75"/>
      <c r="IB210" s="75"/>
      <c r="IC210" s="75"/>
      <c r="ID210" s="75"/>
      <c r="IE210" s="75"/>
      <c r="IF210" s="75"/>
      <c r="IG210" s="75"/>
      <c r="IH210" s="75"/>
      <c r="II210" s="75"/>
      <c r="IJ210" s="75"/>
      <c r="IK210" s="75"/>
      <c r="IL210" s="75"/>
      <c r="IM210" s="75"/>
      <c r="IN210" s="75"/>
      <c r="IO210" s="75"/>
      <c r="IP210" s="75"/>
      <c r="IQ210" s="75"/>
      <c r="IR210" s="75"/>
      <c r="IS210" s="75"/>
      <c r="IT210" s="75"/>
      <c r="IU210" s="75"/>
      <c r="IV210" s="75"/>
    </row>
    <row r="211" spans="1:256" s="79" customFormat="1" x14ac:dyDescent="0.35">
      <c r="A211" s="75"/>
      <c r="B211" s="75"/>
      <c r="C211" s="82" t="s">
        <v>4834</v>
      </c>
      <c r="D211" s="85">
        <v>1379.308</v>
      </c>
      <c r="E211" s="85">
        <v>1379.7334000000001</v>
      </c>
      <c r="F211" s="76"/>
      <c r="G211" s="77"/>
      <c r="H211" s="77"/>
      <c r="I211" s="77"/>
      <c r="J211" s="77"/>
      <c r="K211" s="78"/>
      <c r="L211" s="78"/>
      <c r="M211" s="75"/>
      <c r="N211" s="75"/>
      <c r="O211" s="75"/>
      <c r="P211" s="75"/>
      <c r="Q211" s="75"/>
      <c r="R211" s="75"/>
      <c r="S211" s="75"/>
      <c r="T211" s="75"/>
      <c r="U211" s="75"/>
      <c r="V211" s="75"/>
      <c r="W211" s="75"/>
      <c r="X211" s="75"/>
      <c r="Y211" s="75"/>
      <c r="Z211" s="75"/>
      <c r="AA211" s="75"/>
      <c r="AB211" s="75"/>
      <c r="AC211" s="75"/>
      <c r="AD211" s="75"/>
      <c r="AE211" s="75"/>
      <c r="AF211" s="75"/>
      <c r="AG211" s="75"/>
      <c r="AH211" s="75"/>
      <c r="AI211" s="78"/>
      <c r="AJ211" s="75"/>
      <c r="AK211" s="75"/>
      <c r="AL211" s="75"/>
      <c r="AM211" s="75"/>
      <c r="AN211" s="75"/>
      <c r="AO211" s="75"/>
      <c r="AP211" s="75"/>
      <c r="AQ211" s="75"/>
      <c r="AR211" s="75"/>
      <c r="AS211" s="75"/>
      <c r="AT211" s="75"/>
      <c r="AU211" s="75"/>
      <c r="AV211" s="78"/>
      <c r="AW211" s="75"/>
      <c r="AX211" s="78"/>
      <c r="AY211" s="75"/>
      <c r="AZ211" s="75"/>
      <c r="BA211" s="75"/>
      <c r="BB211" s="78"/>
      <c r="BC211" s="75"/>
      <c r="BD211" s="75"/>
      <c r="BE211" s="75"/>
      <c r="BF211" s="75"/>
      <c r="BG211" s="75"/>
      <c r="BH211" s="75"/>
      <c r="BI211" s="75"/>
      <c r="BJ211" s="75"/>
      <c r="BK211" s="75"/>
      <c r="BL211" s="75"/>
      <c r="BM211" s="75"/>
      <c r="BN211" s="75"/>
      <c r="BO211" s="75"/>
      <c r="BP211" s="75"/>
      <c r="BQ211" s="75"/>
      <c r="BR211" s="75"/>
      <c r="BS211" s="75"/>
      <c r="BT211" s="75"/>
      <c r="BU211" s="75"/>
      <c r="BV211" s="75"/>
      <c r="BW211" s="75"/>
      <c r="BX211" s="75"/>
      <c r="BY211" s="75"/>
      <c r="BZ211" s="75"/>
      <c r="CA211" s="75"/>
      <c r="CB211" s="75"/>
      <c r="CC211" s="75"/>
      <c r="CD211" s="75"/>
      <c r="CE211" s="75"/>
      <c r="CF211" s="75"/>
      <c r="CG211" s="75"/>
      <c r="CH211" s="75"/>
      <c r="CI211" s="75"/>
      <c r="CJ211" s="75"/>
      <c r="CK211" s="75"/>
      <c r="CL211" s="75"/>
      <c r="CM211" s="75"/>
      <c r="CN211" s="75"/>
      <c r="CO211" s="75"/>
      <c r="CP211" s="75"/>
      <c r="CQ211" s="75"/>
      <c r="CR211" s="75"/>
      <c r="CS211" s="75"/>
      <c r="CT211" s="75"/>
      <c r="CU211" s="75"/>
      <c r="CV211" s="75"/>
      <c r="CW211" s="75"/>
      <c r="CX211" s="75"/>
      <c r="CY211" s="75"/>
      <c r="CZ211" s="75"/>
      <c r="DA211" s="75"/>
      <c r="DB211" s="75"/>
      <c r="DC211" s="75"/>
      <c r="DD211" s="75"/>
      <c r="DE211" s="75"/>
      <c r="DF211" s="75"/>
      <c r="DG211" s="75"/>
      <c r="DH211" s="75"/>
      <c r="DI211" s="75"/>
      <c r="DJ211" s="75"/>
      <c r="DK211" s="75"/>
      <c r="DL211" s="75"/>
      <c r="DM211" s="75"/>
      <c r="DN211" s="75"/>
      <c r="DO211" s="75"/>
      <c r="DP211" s="75"/>
      <c r="DQ211" s="75"/>
      <c r="DR211" s="75"/>
      <c r="DS211" s="75"/>
      <c r="DT211" s="75"/>
      <c r="DU211" s="75"/>
      <c r="DV211" s="75"/>
      <c r="DW211" s="75"/>
      <c r="DX211" s="75"/>
      <c r="DY211" s="75"/>
      <c r="DZ211" s="75"/>
      <c r="EA211" s="75"/>
      <c r="EB211" s="75"/>
      <c r="EC211" s="75"/>
      <c r="ED211" s="75"/>
      <c r="EE211" s="75"/>
      <c r="EF211" s="75"/>
      <c r="EG211" s="75"/>
      <c r="EH211" s="75"/>
      <c r="EI211" s="75"/>
      <c r="EJ211" s="75"/>
      <c r="EK211" s="75"/>
      <c r="EL211" s="75"/>
      <c r="EM211" s="75"/>
      <c r="EN211" s="75"/>
      <c r="EO211" s="75"/>
      <c r="EP211" s="75"/>
      <c r="EQ211" s="75"/>
      <c r="ER211" s="75"/>
      <c r="ES211" s="75"/>
      <c r="ET211" s="75"/>
      <c r="EU211" s="75"/>
      <c r="EV211" s="75"/>
      <c r="EW211" s="75"/>
      <c r="EX211" s="75"/>
      <c r="EY211" s="75"/>
      <c r="EZ211" s="75"/>
      <c r="FA211" s="75"/>
      <c r="FB211" s="75"/>
      <c r="FC211" s="75"/>
      <c r="FD211" s="75"/>
      <c r="FE211" s="75"/>
      <c r="FF211" s="75"/>
      <c r="FG211" s="75"/>
      <c r="FH211" s="75"/>
      <c r="FI211" s="75"/>
      <c r="FJ211" s="75"/>
      <c r="FK211" s="75"/>
      <c r="FL211" s="75"/>
      <c r="FM211" s="75"/>
      <c r="FN211" s="75"/>
      <c r="FO211" s="75"/>
      <c r="FP211" s="75"/>
      <c r="FQ211" s="75"/>
      <c r="FR211" s="75"/>
      <c r="FS211" s="75"/>
      <c r="FT211" s="75"/>
      <c r="FU211" s="75"/>
      <c r="FV211" s="75"/>
      <c r="FW211" s="75"/>
      <c r="FX211" s="75"/>
      <c r="FY211" s="75"/>
      <c r="FZ211" s="75"/>
      <c r="GA211" s="75"/>
      <c r="GB211" s="75"/>
      <c r="GC211" s="75"/>
      <c r="GD211" s="75"/>
      <c r="GE211" s="75"/>
      <c r="GF211" s="75"/>
      <c r="GG211" s="75"/>
      <c r="GH211" s="75"/>
      <c r="GI211" s="75"/>
      <c r="GJ211" s="75"/>
      <c r="GK211" s="75"/>
      <c r="GL211" s="75"/>
      <c r="GM211" s="75"/>
      <c r="GN211" s="75"/>
      <c r="GO211" s="75"/>
      <c r="GP211" s="75"/>
      <c r="GQ211" s="75"/>
      <c r="GR211" s="75"/>
      <c r="GS211" s="75"/>
      <c r="GT211" s="75"/>
      <c r="GU211" s="75"/>
      <c r="GV211" s="75"/>
      <c r="GW211" s="75"/>
      <c r="GX211" s="75"/>
      <c r="GY211" s="75"/>
      <c r="GZ211" s="75"/>
      <c r="HA211" s="75"/>
      <c r="HB211" s="75"/>
      <c r="HC211" s="75"/>
      <c r="HD211" s="75"/>
      <c r="HE211" s="75"/>
      <c r="HF211" s="75"/>
      <c r="HG211" s="75"/>
      <c r="HH211" s="75"/>
      <c r="HI211" s="75"/>
      <c r="HJ211" s="75"/>
      <c r="HK211" s="75"/>
      <c r="HL211" s="75"/>
      <c r="HM211" s="75"/>
      <c r="HN211" s="75"/>
      <c r="HO211" s="75"/>
      <c r="HP211" s="75"/>
      <c r="HQ211" s="75"/>
      <c r="HR211" s="75"/>
      <c r="HS211" s="75"/>
      <c r="HT211" s="75"/>
      <c r="HU211" s="75"/>
      <c r="HV211" s="75"/>
      <c r="HW211" s="75"/>
      <c r="HX211" s="75"/>
      <c r="HY211" s="75"/>
      <c r="HZ211" s="75"/>
      <c r="IA211" s="75"/>
      <c r="IB211" s="75"/>
      <c r="IC211" s="75"/>
      <c r="ID211" s="75"/>
      <c r="IE211" s="75"/>
      <c r="IF211" s="75"/>
      <c r="IG211" s="75"/>
      <c r="IH211" s="75"/>
      <c r="II211" s="75"/>
      <c r="IJ211" s="75"/>
      <c r="IK211" s="75"/>
      <c r="IL211" s="75"/>
      <c r="IM211" s="75"/>
      <c r="IN211" s="75"/>
      <c r="IO211" s="75"/>
      <c r="IP211" s="75"/>
      <c r="IQ211" s="75"/>
      <c r="IR211" s="75"/>
      <c r="IS211" s="75"/>
      <c r="IT211" s="75"/>
      <c r="IU211" s="75"/>
      <c r="IV211" s="75"/>
    </row>
    <row r="212" spans="1:256" s="79" customFormat="1" x14ac:dyDescent="0.35">
      <c r="A212" s="75"/>
      <c r="B212" s="75"/>
      <c r="C212" s="82" t="s">
        <v>4835</v>
      </c>
      <c r="D212" s="85">
        <v>1144.0483999999999</v>
      </c>
      <c r="E212" s="85">
        <v>1144.0483999999999</v>
      </c>
      <c r="F212" s="76"/>
      <c r="G212" s="77"/>
      <c r="H212" s="77"/>
      <c r="I212" s="77"/>
      <c r="J212" s="77"/>
      <c r="K212" s="78"/>
      <c r="L212" s="78"/>
      <c r="M212" s="75"/>
      <c r="N212" s="75"/>
      <c r="O212" s="75"/>
      <c r="P212" s="75"/>
      <c r="Q212" s="75"/>
      <c r="R212" s="75"/>
      <c r="S212" s="75"/>
      <c r="T212" s="75"/>
      <c r="U212" s="75"/>
      <c r="V212" s="75"/>
      <c r="W212" s="75"/>
      <c r="X212" s="75"/>
      <c r="Y212" s="75"/>
      <c r="Z212" s="75"/>
      <c r="AA212" s="75"/>
      <c r="AB212" s="75"/>
      <c r="AC212" s="75"/>
      <c r="AD212" s="75"/>
      <c r="AE212" s="75"/>
      <c r="AF212" s="75"/>
      <c r="AG212" s="75"/>
      <c r="AH212" s="75"/>
      <c r="AI212" s="78"/>
      <c r="AJ212" s="75"/>
      <c r="AK212" s="75"/>
      <c r="AL212" s="75"/>
      <c r="AM212" s="75"/>
      <c r="AN212" s="75"/>
      <c r="AO212" s="75"/>
      <c r="AP212" s="75"/>
      <c r="AQ212" s="75"/>
      <c r="AR212" s="75"/>
      <c r="AS212" s="75"/>
      <c r="AT212" s="75"/>
      <c r="AU212" s="75"/>
      <c r="AV212" s="78"/>
      <c r="AW212" s="75"/>
      <c r="AX212" s="78"/>
      <c r="AY212" s="75"/>
      <c r="AZ212" s="75"/>
      <c r="BA212" s="75"/>
      <c r="BB212" s="78"/>
      <c r="BC212" s="75"/>
      <c r="BD212" s="75"/>
      <c r="BE212" s="75"/>
      <c r="BF212" s="75"/>
      <c r="BG212" s="75"/>
      <c r="BH212" s="75"/>
      <c r="BI212" s="75"/>
      <c r="BJ212" s="75"/>
      <c r="BK212" s="75"/>
      <c r="BL212" s="75"/>
      <c r="BM212" s="75"/>
      <c r="BN212" s="75"/>
      <c r="BO212" s="75"/>
      <c r="BP212" s="75"/>
      <c r="BQ212" s="75"/>
      <c r="BR212" s="75"/>
      <c r="BS212" s="75"/>
      <c r="BT212" s="75"/>
      <c r="BU212" s="75"/>
      <c r="BV212" s="75"/>
      <c r="BW212" s="75"/>
      <c r="BX212" s="75"/>
      <c r="BY212" s="75"/>
      <c r="BZ212" s="75"/>
      <c r="CA212" s="75"/>
      <c r="CB212" s="75"/>
      <c r="CC212" s="75"/>
      <c r="CD212" s="75"/>
      <c r="CE212" s="75"/>
      <c r="CF212" s="75"/>
      <c r="CG212" s="75"/>
      <c r="CH212" s="75"/>
      <c r="CI212" s="75"/>
      <c r="CJ212" s="75"/>
      <c r="CK212" s="75"/>
      <c r="CL212" s="75"/>
      <c r="CM212" s="75"/>
      <c r="CN212" s="75"/>
      <c r="CO212" s="75"/>
      <c r="CP212" s="75"/>
      <c r="CQ212" s="75"/>
      <c r="CR212" s="75"/>
      <c r="CS212" s="75"/>
      <c r="CT212" s="75"/>
      <c r="CU212" s="75"/>
      <c r="CV212" s="75"/>
      <c r="CW212" s="75"/>
      <c r="CX212" s="75"/>
      <c r="CY212" s="75"/>
      <c r="CZ212" s="75"/>
      <c r="DA212" s="75"/>
      <c r="DB212" s="75"/>
      <c r="DC212" s="75"/>
      <c r="DD212" s="75"/>
      <c r="DE212" s="75"/>
      <c r="DF212" s="75"/>
      <c r="DG212" s="75"/>
      <c r="DH212" s="75"/>
      <c r="DI212" s="75"/>
      <c r="DJ212" s="75"/>
      <c r="DK212" s="75"/>
      <c r="DL212" s="75"/>
      <c r="DM212" s="75"/>
      <c r="DN212" s="75"/>
      <c r="DO212" s="75"/>
      <c r="DP212" s="75"/>
      <c r="DQ212" s="75"/>
      <c r="DR212" s="75"/>
      <c r="DS212" s="75"/>
      <c r="DT212" s="75"/>
      <c r="DU212" s="75"/>
      <c r="DV212" s="75"/>
      <c r="DW212" s="75"/>
      <c r="DX212" s="75"/>
      <c r="DY212" s="75"/>
      <c r="DZ212" s="75"/>
      <c r="EA212" s="75"/>
      <c r="EB212" s="75"/>
      <c r="EC212" s="75"/>
      <c r="ED212" s="75"/>
      <c r="EE212" s="75"/>
      <c r="EF212" s="75"/>
      <c r="EG212" s="75"/>
      <c r="EH212" s="75"/>
      <c r="EI212" s="75"/>
      <c r="EJ212" s="75"/>
      <c r="EK212" s="75"/>
      <c r="EL212" s="75"/>
      <c r="EM212" s="75"/>
      <c r="EN212" s="75"/>
      <c r="EO212" s="75"/>
      <c r="EP212" s="75"/>
      <c r="EQ212" s="75"/>
      <c r="ER212" s="75"/>
      <c r="ES212" s="75"/>
      <c r="ET212" s="75"/>
      <c r="EU212" s="75"/>
      <c r="EV212" s="75"/>
      <c r="EW212" s="75"/>
      <c r="EX212" s="75"/>
      <c r="EY212" s="75"/>
      <c r="EZ212" s="75"/>
      <c r="FA212" s="75"/>
      <c r="FB212" s="75"/>
      <c r="FC212" s="75"/>
      <c r="FD212" s="75"/>
      <c r="FE212" s="75"/>
      <c r="FF212" s="75"/>
      <c r="FG212" s="75"/>
      <c r="FH212" s="75"/>
      <c r="FI212" s="75"/>
      <c r="FJ212" s="75"/>
      <c r="FK212" s="75"/>
      <c r="FL212" s="75"/>
      <c r="FM212" s="75"/>
      <c r="FN212" s="75"/>
      <c r="FO212" s="75"/>
      <c r="FP212" s="75"/>
      <c r="FQ212" s="75"/>
      <c r="FR212" s="75"/>
      <c r="FS212" s="75"/>
      <c r="FT212" s="75"/>
      <c r="FU212" s="75"/>
      <c r="FV212" s="75"/>
      <c r="FW212" s="75"/>
      <c r="FX212" s="75"/>
      <c r="FY212" s="75"/>
      <c r="FZ212" s="75"/>
      <c r="GA212" s="75"/>
      <c r="GB212" s="75"/>
      <c r="GC212" s="75"/>
      <c r="GD212" s="75"/>
      <c r="GE212" s="75"/>
      <c r="GF212" s="75"/>
      <c r="GG212" s="75"/>
      <c r="GH212" s="75"/>
      <c r="GI212" s="75"/>
      <c r="GJ212" s="75"/>
      <c r="GK212" s="75"/>
      <c r="GL212" s="75"/>
      <c r="GM212" s="75"/>
      <c r="GN212" s="75"/>
      <c r="GO212" s="75"/>
      <c r="GP212" s="75"/>
      <c r="GQ212" s="75"/>
      <c r="GR212" s="75"/>
      <c r="GS212" s="75"/>
      <c r="GT212" s="75"/>
      <c r="GU212" s="75"/>
      <c r="GV212" s="75"/>
      <c r="GW212" s="75"/>
      <c r="GX212" s="75"/>
      <c r="GY212" s="75"/>
      <c r="GZ212" s="75"/>
      <c r="HA212" s="75"/>
      <c r="HB212" s="75"/>
      <c r="HC212" s="75"/>
      <c r="HD212" s="75"/>
      <c r="HE212" s="75"/>
      <c r="HF212" s="75"/>
      <c r="HG212" s="75"/>
      <c r="HH212" s="75"/>
      <c r="HI212" s="75"/>
      <c r="HJ212" s="75"/>
      <c r="HK212" s="75"/>
      <c r="HL212" s="75"/>
      <c r="HM212" s="75"/>
      <c r="HN212" s="75"/>
      <c r="HO212" s="75"/>
      <c r="HP212" s="75"/>
      <c r="HQ212" s="75"/>
      <c r="HR212" s="75"/>
      <c r="HS212" s="75"/>
      <c r="HT212" s="75"/>
      <c r="HU212" s="75"/>
      <c r="HV212" s="75"/>
      <c r="HW212" s="75"/>
      <c r="HX212" s="75"/>
      <c r="HY212" s="75"/>
      <c r="HZ212" s="75"/>
      <c r="IA212" s="75"/>
      <c r="IB212" s="75"/>
      <c r="IC212" s="75"/>
      <c r="ID212" s="75"/>
      <c r="IE212" s="75"/>
      <c r="IF212" s="75"/>
      <c r="IG212" s="75"/>
      <c r="IH212" s="75"/>
      <c r="II212" s="75"/>
      <c r="IJ212" s="75"/>
      <c r="IK212" s="75"/>
      <c r="IL212" s="75"/>
      <c r="IM212" s="75"/>
      <c r="IN212" s="75"/>
      <c r="IO212" s="75"/>
      <c r="IP212" s="75"/>
      <c r="IQ212" s="75"/>
      <c r="IR212" s="75"/>
      <c r="IS212" s="75"/>
      <c r="IT212" s="75"/>
      <c r="IU212" s="75"/>
      <c r="IV212" s="75"/>
    </row>
    <row r="213" spans="1:256" s="79" customFormat="1" x14ac:dyDescent="0.35">
      <c r="A213" s="75"/>
      <c r="B213" s="75"/>
      <c r="C213" s="82" t="s">
        <v>4840</v>
      </c>
      <c r="D213" s="85">
        <v>1447.1739</v>
      </c>
      <c r="E213" s="85">
        <v>1454.0895</v>
      </c>
      <c r="F213" s="76"/>
      <c r="G213" s="77"/>
      <c r="H213" s="77"/>
      <c r="I213" s="77"/>
      <c r="J213" s="77"/>
      <c r="K213" s="78"/>
      <c r="L213" s="78"/>
      <c r="M213" s="75"/>
      <c r="N213" s="75"/>
      <c r="O213" s="75"/>
      <c r="P213" s="75"/>
      <c r="Q213" s="75"/>
      <c r="R213" s="75"/>
      <c r="S213" s="75"/>
      <c r="T213" s="75"/>
      <c r="U213" s="75"/>
      <c r="V213" s="75"/>
      <c r="W213" s="75"/>
      <c r="X213" s="75"/>
      <c r="Y213" s="75"/>
      <c r="Z213" s="75"/>
      <c r="AA213" s="75"/>
      <c r="AB213" s="75"/>
      <c r="AC213" s="75"/>
      <c r="AD213" s="75"/>
      <c r="AE213" s="75"/>
      <c r="AF213" s="75"/>
      <c r="AG213" s="75"/>
      <c r="AH213" s="75"/>
      <c r="AI213" s="78"/>
      <c r="AJ213" s="75"/>
      <c r="AK213" s="75"/>
      <c r="AL213" s="75"/>
      <c r="AM213" s="75"/>
      <c r="AN213" s="75"/>
      <c r="AO213" s="75"/>
      <c r="AP213" s="75"/>
      <c r="AQ213" s="75"/>
      <c r="AR213" s="75"/>
      <c r="AS213" s="75"/>
      <c r="AT213" s="75"/>
      <c r="AU213" s="75"/>
      <c r="AV213" s="78"/>
      <c r="AW213" s="75"/>
      <c r="AX213" s="78"/>
      <c r="AY213" s="75"/>
      <c r="AZ213" s="75"/>
      <c r="BA213" s="75"/>
      <c r="BB213" s="78"/>
      <c r="BC213" s="75"/>
      <c r="BD213" s="75"/>
      <c r="BE213" s="75"/>
      <c r="BF213" s="75"/>
      <c r="BG213" s="75"/>
      <c r="BH213" s="75"/>
      <c r="BI213" s="75"/>
      <c r="BJ213" s="75"/>
      <c r="BK213" s="75"/>
      <c r="BL213" s="75"/>
      <c r="BM213" s="75"/>
      <c r="BN213" s="75"/>
      <c r="BO213" s="75"/>
      <c r="BP213" s="75"/>
      <c r="BQ213" s="75"/>
      <c r="BR213" s="75"/>
      <c r="BS213" s="75"/>
      <c r="BT213" s="75"/>
      <c r="BU213" s="75"/>
      <c r="BV213" s="75"/>
      <c r="BW213" s="75"/>
      <c r="BX213" s="75"/>
      <c r="BY213" s="75"/>
      <c r="BZ213" s="75"/>
      <c r="CA213" s="75"/>
      <c r="CB213" s="75"/>
      <c r="CC213" s="75"/>
      <c r="CD213" s="75"/>
      <c r="CE213" s="75"/>
      <c r="CF213" s="75"/>
      <c r="CG213" s="75"/>
      <c r="CH213" s="75"/>
      <c r="CI213" s="75"/>
      <c r="CJ213" s="75"/>
      <c r="CK213" s="75"/>
      <c r="CL213" s="75"/>
      <c r="CM213" s="75"/>
      <c r="CN213" s="75"/>
      <c r="CO213" s="75"/>
      <c r="CP213" s="75"/>
      <c r="CQ213" s="75"/>
      <c r="CR213" s="75"/>
      <c r="CS213" s="75"/>
      <c r="CT213" s="75"/>
      <c r="CU213" s="75"/>
      <c r="CV213" s="75"/>
      <c r="CW213" s="75"/>
      <c r="CX213" s="75"/>
      <c r="CY213" s="75"/>
      <c r="CZ213" s="75"/>
      <c r="DA213" s="75"/>
      <c r="DB213" s="75"/>
      <c r="DC213" s="75"/>
      <c r="DD213" s="75"/>
      <c r="DE213" s="75"/>
      <c r="DF213" s="75"/>
      <c r="DG213" s="75"/>
      <c r="DH213" s="75"/>
      <c r="DI213" s="75"/>
      <c r="DJ213" s="75"/>
      <c r="DK213" s="75"/>
      <c r="DL213" s="75"/>
      <c r="DM213" s="75"/>
      <c r="DN213" s="75"/>
      <c r="DO213" s="75"/>
      <c r="DP213" s="75"/>
      <c r="DQ213" s="75"/>
      <c r="DR213" s="75"/>
      <c r="DS213" s="75"/>
      <c r="DT213" s="75"/>
      <c r="DU213" s="75"/>
      <c r="DV213" s="75"/>
      <c r="DW213" s="75"/>
      <c r="DX213" s="75"/>
      <c r="DY213" s="75"/>
      <c r="DZ213" s="75"/>
      <c r="EA213" s="75"/>
      <c r="EB213" s="75"/>
      <c r="EC213" s="75"/>
      <c r="ED213" s="75"/>
      <c r="EE213" s="75"/>
      <c r="EF213" s="75"/>
      <c r="EG213" s="75"/>
      <c r="EH213" s="75"/>
      <c r="EI213" s="75"/>
      <c r="EJ213" s="75"/>
      <c r="EK213" s="75"/>
      <c r="EL213" s="75"/>
      <c r="EM213" s="75"/>
      <c r="EN213" s="75"/>
      <c r="EO213" s="75"/>
      <c r="EP213" s="75"/>
      <c r="EQ213" s="75"/>
      <c r="ER213" s="75"/>
      <c r="ES213" s="75"/>
      <c r="ET213" s="75"/>
      <c r="EU213" s="75"/>
      <c r="EV213" s="75"/>
      <c r="EW213" s="75"/>
      <c r="EX213" s="75"/>
      <c r="EY213" s="75"/>
      <c r="EZ213" s="75"/>
      <c r="FA213" s="75"/>
      <c r="FB213" s="75"/>
      <c r="FC213" s="75"/>
      <c r="FD213" s="75"/>
      <c r="FE213" s="75"/>
      <c r="FF213" s="75"/>
      <c r="FG213" s="75"/>
      <c r="FH213" s="75"/>
      <c r="FI213" s="75"/>
      <c r="FJ213" s="75"/>
      <c r="FK213" s="75"/>
      <c r="FL213" s="75"/>
      <c r="FM213" s="75"/>
      <c r="FN213" s="75"/>
      <c r="FO213" s="75"/>
      <c r="FP213" s="75"/>
      <c r="FQ213" s="75"/>
      <c r="FR213" s="75"/>
      <c r="FS213" s="75"/>
      <c r="FT213" s="75"/>
      <c r="FU213" s="75"/>
      <c r="FV213" s="75"/>
      <c r="FW213" s="75"/>
      <c r="FX213" s="75"/>
      <c r="FY213" s="75"/>
      <c r="FZ213" s="75"/>
      <c r="GA213" s="75"/>
      <c r="GB213" s="75"/>
      <c r="GC213" s="75"/>
      <c r="GD213" s="75"/>
      <c r="GE213" s="75"/>
      <c r="GF213" s="75"/>
      <c r="GG213" s="75"/>
      <c r="GH213" s="75"/>
      <c r="GI213" s="75"/>
      <c r="GJ213" s="75"/>
      <c r="GK213" s="75"/>
      <c r="GL213" s="75"/>
      <c r="GM213" s="75"/>
      <c r="GN213" s="75"/>
      <c r="GO213" s="75"/>
      <c r="GP213" s="75"/>
      <c r="GQ213" s="75"/>
      <c r="GR213" s="75"/>
      <c r="GS213" s="75"/>
      <c r="GT213" s="75"/>
      <c r="GU213" s="75"/>
      <c r="GV213" s="75"/>
      <c r="GW213" s="75"/>
      <c r="GX213" s="75"/>
      <c r="GY213" s="75"/>
      <c r="GZ213" s="75"/>
      <c r="HA213" s="75"/>
      <c r="HB213" s="75"/>
      <c r="HC213" s="75"/>
      <c r="HD213" s="75"/>
      <c r="HE213" s="75"/>
      <c r="HF213" s="75"/>
      <c r="HG213" s="75"/>
      <c r="HH213" s="75"/>
      <c r="HI213" s="75"/>
      <c r="HJ213" s="75"/>
      <c r="HK213" s="75"/>
      <c r="HL213" s="75"/>
      <c r="HM213" s="75"/>
      <c r="HN213" s="75"/>
      <c r="HO213" s="75"/>
      <c r="HP213" s="75"/>
      <c r="HQ213" s="75"/>
      <c r="HR213" s="75"/>
      <c r="HS213" s="75"/>
      <c r="HT213" s="75"/>
      <c r="HU213" s="75"/>
      <c r="HV213" s="75"/>
      <c r="HW213" s="75"/>
      <c r="HX213" s="75"/>
      <c r="HY213" s="75"/>
      <c r="HZ213" s="75"/>
      <c r="IA213" s="75"/>
      <c r="IB213" s="75"/>
      <c r="IC213" s="75"/>
      <c r="ID213" s="75"/>
      <c r="IE213" s="75"/>
      <c r="IF213" s="75"/>
      <c r="IG213" s="75"/>
      <c r="IH213" s="75"/>
      <c r="II213" s="75"/>
      <c r="IJ213" s="75"/>
      <c r="IK213" s="75"/>
      <c r="IL213" s="75"/>
      <c r="IM213" s="75"/>
      <c r="IN213" s="75"/>
      <c r="IO213" s="75"/>
      <c r="IP213" s="75"/>
      <c r="IQ213" s="75"/>
      <c r="IR213" s="75"/>
      <c r="IS213" s="75"/>
      <c r="IT213" s="75"/>
      <c r="IU213" s="75"/>
      <c r="IV213" s="75"/>
    </row>
    <row r="214" spans="1:256" s="79" customFormat="1" x14ac:dyDescent="0.35">
      <c r="A214" s="75"/>
      <c r="B214" s="75"/>
      <c r="C214" s="82" t="s">
        <v>4826</v>
      </c>
      <c r="D214" s="85">
        <v>4431.7033000000001</v>
      </c>
      <c r="E214" s="85">
        <v>4452.8810999999996</v>
      </c>
      <c r="F214" s="76"/>
      <c r="G214" s="77"/>
      <c r="H214" s="77"/>
      <c r="I214" s="77"/>
      <c r="J214" s="77"/>
      <c r="K214" s="78"/>
      <c r="L214" s="78"/>
      <c r="M214" s="75"/>
      <c r="N214" s="75"/>
      <c r="O214" s="75"/>
      <c r="P214" s="75"/>
      <c r="Q214" s="75"/>
      <c r="R214" s="75"/>
      <c r="S214" s="75"/>
      <c r="T214" s="75"/>
      <c r="U214" s="75"/>
      <c r="V214" s="75"/>
      <c r="W214" s="75"/>
      <c r="X214" s="75"/>
      <c r="Y214" s="75"/>
      <c r="Z214" s="75"/>
      <c r="AA214" s="75"/>
      <c r="AB214" s="75"/>
      <c r="AC214" s="75"/>
      <c r="AD214" s="75"/>
      <c r="AE214" s="75"/>
      <c r="AF214" s="75"/>
      <c r="AG214" s="75"/>
      <c r="AH214" s="75"/>
      <c r="AI214" s="78"/>
      <c r="AJ214" s="75"/>
      <c r="AK214" s="75"/>
      <c r="AL214" s="75"/>
      <c r="AM214" s="75"/>
      <c r="AN214" s="75"/>
      <c r="AO214" s="75"/>
      <c r="AP214" s="75"/>
      <c r="AQ214" s="75"/>
      <c r="AR214" s="75"/>
      <c r="AS214" s="75"/>
      <c r="AT214" s="75"/>
      <c r="AU214" s="75"/>
      <c r="AV214" s="78"/>
      <c r="AW214" s="75"/>
      <c r="AX214" s="78"/>
      <c r="AY214" s="75"/>
      <c r="AZ214" s="75"/>
      <c r="BA214" s="75"/>
      <c r="BB214" s="78"/>
      <c r="BC214" s="75"/>
      <c r="BD214" s="75"/>
      <c r="BE214" s="75"/>
      <c r="BF214" s="75"/>
      <c r="BG214" s="75"/>
      <c r="BH214" s="75"/>
      <c r="BI214" s="75"/>
      <c r="BJ214" s="75"/>
      <c r="BK214" s="75"/>
      <c r="BL214" s="75"/>
      <c r="BM214" s="75"/>
      <c r="BN214" s="75"/>
      <c r="BO214" s="75"/>
      <c r="BP214" s="75"/>
      <c r="BQ214" s="75"/>
      <c r="BR214" s="75"/>
      <c r="BS214" s="75"/>
      <c r="BT214" s="75"/>
      <c r="BU214" s="75"/>
      <c r="BV214" s="75"/>
      <c r="BW214" s="75"/>
      <c r="BX214" s="75"/>
      <c r="BY214" s="75"/>
      <c r="BZ214" s="75"/>
      <c r="CA214" s="75"/>
      <c r="CB214" s="75"/>
      <c r="CC214" s="75"/>
      <c r="CD214" s="75"/>
      <c r="CE214" s="75"/>
      <c r="CF214" s="75"/>
      <c r="CG214" s="75"/>
      <c r="CH214" s="75"/>
      <c r="CI214" s="75"/>
      <c r="CJ214" s="75"/>
      <c r="CK214" s="75"/>
      <c r="CL214" s="75"/>
      <c r="CM214" s="75"/>
      <c r="CN214" s="75"/>
      <c r="CO214" s="75"/>
      <c r="CP214" s="75"/>
      <c r="CQ214" s="75"/>
      <c r="CR214" s="75"/>
      <c r="CS214" s="75"/>
      <c r="CT214" s="75"/>
      <c r="CU214" s="75"/>
      <c r="CV214" s="75"/>
      <c r="CW214" s="75"/>
      <c r="CX214" s="75"/>
      <c r="CY214" s="75"/>
      <c r="CZ214" s="75"/>
      <c r="DA214" s="75"/>
      <c r="DB214" s="75"/>
      <c r="DC214" s="75"/>
      <c r="DD214" s="75"/>
      <c r="DE214" s="75"/>
      <c r="DF214" s="75"/>
      <c r="DG214" s="75"/>
      <c r="DH214" s="75"/>
      <c r="DI214" s="75"/>
      <c r="DJ214" s="75"/>
      <c r="DK214" s="75"/>
      <c r="DL214" s="75"/>
      <c r="DM214" s="75"/>
      <c r="DN214" s="75"/>
      <c r="DO214" s="75"/>
      <c r="DP214" s="75"/>
      <c r="DQ214" s="75"/>
      <c r="DR214" s="75"/>
      <c r="DS214" s="75"/>
      <c r="DT214" s="75"/>
      <c r="DU214" s="75"/>
      <c r="DV214" s="75"/>
      <c r="DW214" s="75"/>
      <c r="DX214" s="75"/>
      <c r="DY214" s="75"/>
      <c r="DZ214" s="75"/>
      <c r="EA214" s="75"/>
      <c r="EB214" s="75"/>
      <c r="EC214" s="75"/>
      <c r="ED214" s="75"/>
      <c r="EE214" s="75"/>
      <c r="EF214" s="75"/>
      <c r="EG214" s="75"/>
      <c r="EH214" s="75"/>
      <c r="EI214" s="75"/>
      <c r="EJ214" s="75"/>
      <c r="EK214" s="75"/>
      <c r="EL214" s="75"/>
      <c r="EM214" s="75"/>
      <c r="EN214" s="75"/>
      <c r="EO214" s="75"/>
      <c r="EP214" s="75"/>
      <c r="EQ214" s="75"/>
      <c r="ER214" s="75"/>
      <c r="ES214" s="75"/>
      <c r="ET214" s="75"/>
      <c r="EU214" s="75"/>
      <c r="EV214" s="75"/>
      <c r="EW214" s="75"/>
      <c r="EX214" s="75"/>
      <c r="EY214" s="75"/>
      <c r="EZ214" s="75"/>
      <c r="FA214" s="75"/>
      <c r="FB214" s="75"/>
      <c r="FC214" s="75"/>
      <c r="FD214" s="75"/>
      <c r="FE214" s="75"/>
      <c r="FF214" s="75"/>
      <c r="FG214" s="75"/>
      <c r="FH214" s="75"/>
      <c r="FI214" s="75"/>
      <c r="FJ214" s="75"/>
      <c r="FK214" s="75"/>
      <c r="FL214" s="75"/>
      <c r="FM214" s="75"/>
      <c r="FN214" s="75"/>
      <c r="FO214" s="75"/>
      <c r="FP214" s="75"/>
      <c r="FQ214" s="75"/>
      <c r="FR214" s="75"/>
      <c r="FS214" s="75"/>
      <c r="FT214" s="75"/>
      <c r="FU214" s="75"/>
      <c r="FV214" s="75"/>
      <c r="FW214" s="75"/>
      <c r="FX214" s="75"/>
      <c r="FY214" s="75"/>
      <c r="FZ214" s="75"/>
      <c r="GA214" s="75"/>
      <c r="GB214" s="75"/>
      <c r="GC214" s="75"/>
      <c r="GD214" s="75"/>
      <c r="GE214" s="75"/>
      <c r="GF214" s="75"/>
      <c r="GG214" s="75"/>
      <c r="GH214" s="75"/>
      <c r="GI214" s="75"/>
      <c r="GJ214" s="75"/>
      <c r="GK214" s="75"/>
      <c r="GL214" s="75"/>
      <c r="GM214" s="75"/>
      <c r="GN214" s="75"/>
      <c r="GO214" s="75"/>
      <c r="GP214" s="75"/>
      <c r="GQ214" s="75"/>
      <c r="GR214" s="75"/>
      <c r="GS214" s="75"/>
      <c r="GT214" s="75"/>
      <c r="GU214" s="75"/>
      <c r="GV214" s="75"/>
      <c r="GW214" s="75"/>
      <c r="GX214" s="75"/>
      <c r="GY214" s="75"/>
      <c r="GZ214" s="75"/>
      <c r="HA214" s="75"/>
      <c r="HB214" s="75"/>
      <c r="HC214" s="75"/>
      <c r="HD214" s="75"/>
      <c r="HE214" s="75"/>
      <c r="HF214" s="75"/>
      <c r="HG214" s="75"/>
      <c r="HH214" s="75"/>
      <c r="HI214" s="75"/>
      <c r="HJ214" s="75"/>
      <c r="HK214" s="75"/>
      <c r="HL214" s="75"/>
      <c r="HM214" s="75"/>
      <c r="HN214" s="75"/>
      <c r="HO214" s="75"/>
      <c r="HP214" s="75"/>
      <c r="HQ214" s="75"/>
      <c r="HR214" s="75"/>
      <c r="HS214" s="75"/>
      <c r="HT214" s="75"/>
      <c r="HU214" s="75"/>
      <c r="HV214" s="75"/>
      <c r="HW214" s="75"/>
      <c r="HX214" s="75"/>
      <c r="HY214" s="75"/>
      <c r="HZ214" s="75"/>
      <c r="IA214" s="75"/>
      <c r="IB214" s="75"/>
      <c r="IC214" s="75"/>
      <c r="ID214" s="75"/>
      <c r="IE214" s="75"/>
      <c r="IF214" s="75"/>
      <c r="IG214" s="75"/>
      <c r="IH214" s="75"/>
      <c r="II214" s="75"/>
      <c r="IJ214" s="75"/>
      <c r="IK214" s="75"/>
      <c r="IL214" s="75"/>
      <c r="IM214" s="75"/>
      <c r="IN214" s="75"/>
      <c r="IO214" s="75"/>
      <c r="IP214" s="75"/>
      <c r="IQ214" s="75"/>
      <c r="IR214" s="75"/>
      <c r="IS214" s="75"/>
      <c r="IT214" s="75"/>
      <c r="IU214" s="75"/>
      <c r="IV214" s="75"/>
    </row>
    <row r="215" spans="1:256" s="79" customFormat="1" x14ac:dyDescent="0.35">
      <c r="A215" s="75"/>
      <c r="B215" s="75"/>
      <c r="C215" s="82" t="s">
        <v>4836</v>
      </c>
      <c r="D215" s="85">
        <v>1386.2189000000001</v>
      </c>
      <c r="E215" s="85">
        <v>1386.6554000000001</v>
      </c>
      <c r="F215" s="76"/>
      <c r="G215" s="77"/>
      <c r="H215" s="77"/>
      <c r="I215" s="77"/>
      <c r="J215" s="77"/>
      <c r="K215" s="78"/>
      <c r="L215" s="78"/>
      <c r="M215" s="75"/>
      <c r="N215" s="75"/>
      <c r="O215" s="75"/>
      <c r="P215" s="75"/>
      <c r="Q215" s="75"/>
      <c r="R215" s="75"/>
      <c r="S215" s="75"/>
      <c r="T215" s="75"/>
      <c r="U215" s="75"/>
      <c r="V215" s="75"/>
      <c r="W215" s="75"/>
      <c r="X215" s="75"/>
      <c r="Y215" s="75"/>
      <c r="Z215" s="75"/>
      <c r="AA215" s="75"/>
      <c r="AB215" s="75"/>
      <c r="AC215" s="75"/>
      <c r="AD215" s="75"/>
      <c r="AE215" s="75"/>
      <c r="AF215" s="75"/>
      <c r="AG215" s="75"/>
      <c r="AH215" s="75"/>
      <c r="AI215" s="78"/>
      <c r="AJ215" s="75"/>
      <c r="AK215" s="75"/>
      <c r="AL215" s="75"/>
      <c r="AM215" s="75"/>
      <c r="AN215" s="75"/>
      <c r="AO215" s="75"/>
      <c r="AP215" s="75"/>
      <c r="AQ215" s="75"/>
      <c r="AR215" s="75"/>
      <c r="AS215" s="75"/>
      <c r="AT215" s="75"/>
      <c r="AU215" s="75"/>
      <c r="AV215" s="78"/>
      <c r="AW215" s="75"/>
      <c r="AX215" s="78"/>
      <c r="AY215" s="75"/>
      <c r="AZ215" s="75"/>
      <c r="BA215" s="75"/>
      <c r="BB215" s="78"/>
      <c r="BC215" s="75"/>
      <c r="BD215" s="75"/>
      <c r="BE215" s="75"/>
      <c r="BF215" s="75"/>
      <c r="BG215" s="75"/>
      <c r="BH215" s="75"/>
      <c r="BI215" s="75"/>
      <c r="BJ215" s="75"/>
      <c r="BK215" s="75"/>
      <c r="BL215" s="75"/>
      <c r="BM215" s="75"/>
      <c r="BN215" s="75"/>
      <c r="BO215" s="75"/>
      <c r="BP215" s="75"/>
      <c r="BQ215" s="75"/>
      <c r="BR215" s="75"/>
      <c r="BS215" s="75"/>
      <c r="BT215" s="75"/>
      <c r="BU215" s="75"/>
      <c r="BV215" s="75"/>
      <c r="BW215" s="75"/>
      <c r="BX215" s="75"/>
      <c r="BY215" s="75"/>
      <c r="BZ215" s="75"/>
      <c r="CA215" s="75"/>
      <c r="CB215" s="75"/>
      <c r="CC215" s="75"/>
      <c r="CD215" s="75"/>
      <c r="CE215" s="75"/>
      <c r="CF215" s="75"/>
      <c r="CG215" s="75"/>
      <c r="CH215" s="75"/>
      <c r="CI215" s="75"/>
      <c r="CJ215" s="75"/>
      <c r="CK215" s="75"/>
      <c r="CL215" s="75"/>
      <c r="CM215" s="75"/>
      <c r="CN215" s="75"/>
      <c r="CO215" s="75"/>
      <c r="CP215" s="75"/>
      <c r="CQ215" s="75"/>
      <c r="CR215" s="75"/>
      <c r="CS215" s="75"/>
      <c r="CT215" s="75"/>
      <c r="CU215" s="75"/>
      <c r="CV215" s="75"/>
      <c r="CW215" s="75"/>
      <c r="CX215" s="75"/>
      <c r="CY215" s="75"/>
      <c r="CZ215" s="75"/>
      <c r="DA215" s="75"/>
      <c r="DB215" s="75"/>
      <c r="DC215" s="75"/>
      <c r="DD215" s="75"/>
      <c r="DE215" s="75"/>
      <c r="DF215" s="75"/>
      <c r="DG215" s="75"/>
      <c r="DH215" s="75"/>
      <c r="DI215" s="75"/>
      <c r="DJ215" s="75"/>
      <c r="DK215" s="75"/>
      <c r="DL215" s="75"/>
      <c r="DM215" s="75"/>
      <c r="DN215" s="75"/>
      <c r="DO215" s="75"/>
      <c r="DP215" s="75"/>
      <c r="DQ215" s="75"/>
      <c r="DR215" s="75"/>
      <c r="DS215" s="75"/>
      <c r="DT215" s="75"/>
      <c r="DU215" s="75"/>
      <c r="DV215" s="75"/>
      <c r="DW215" s="75"/>
      <c r="DX215" s="75"/>
      <c r="DY215" s="75"/>
      <c r="DZ215" s="75"/>
      <c r="EA215" s="75"/>
      <c r="EB215" s="75"/>
      <c r="EC215" s="75"/>
      <c r="ED215" s="75"/>
      <c r="EE215" s="75"/>
      <c r="EF215" s="75"/>
      <c r="EG215" s="75"/>
      <c r="EH215" s="75"/>
      <c r="EI215" s="75"/>
      <c r="EJ215" s="75"/>
      <c r="EK215" s="75"/>
      <c r="EL215" s="75"/>
      <c r="EM215" s="75"/>
      <c r="EN215" s="75"/>
      <c r="EO215" s="75"/>
      <c r="EP215" s="75"/>
      <c r="EQ215" s="75"/>
      <c r="ER215" s="75"/>
      <c r="ES215" s="75"/>
      <c r="ET215" s="75"/>
      <c r="EU215" s="75"/>
      <c r="EV215" s="75"/>
      <c r="EW215" s="75"/>
      <c r="EX215" s="75"/>
      <c r="EY215" s="75"/>
      <c r="EZ215" s="75"/>
      <c r="FA215" s="75"/>
      <c r="FB215" s="75"/>
      <c r="FC215" s="75"/>
      <c r="FD215" s="75"/>
      <c r="FE215" s="75"/>
      <c r="FF215" s="75"/>
      <c r="FG215" s="75"/>
      <c r="FH215" s="75"/>
      <c r="FI215" s="75"/>
      <c r="FJ215" s="75"/>
      <c r="FK215" s="75"/>
      <c r="FL215" s="75"/>
      <c r="FM215" s="75"/>
      <c r="FN215" s="75"/>
      <c r="FO215" s="75"/>
      <c r="FP215" s="75"/>
      <c r="FQ215" s="75"/>
      <c r="FR215" s="75"/>
      <c r="FS215" s="75"/>
      <c r="FT215" s="75"/>
      <c r="FU215" s="75"/>
      <c r="FV215" s="75"/>
      <c r="FW215" s="75"/>
      <c r="FX215" s="75"/>
      <c r="FY215" s="75"/>
      <c r="FZ215" s="75"/>
      <c r="GA215" s="75"/>
      <c r="GB215" s="75"/>
      <c r="GC215" s="75"/>
      <c r="GD215" s="75"/>
      <c r="GE215" s="75"/>
      <c r="GF215" s="75"/>
      <c r="GG215" s="75"/>
      <c r="GH215" s="75"/>
      <c r="GI215" s="75"/>
      <c r="GJ215" s="75"/>
      <c r="GK215" s="75"/>
      <c r="GL215" s="75"/>
      <c r="GM215" s="75"/>
      <c r="GN215" s="75"/>
      <c r="GO215" s="75"/>
      <c r="GP215" s="75"/>
      <c r="GQ215" s="75"/>
      <c r="GR215" s="75"/>
      <c r="GS215" s="75"/>
      <c r="GT215" s="75"/>
      <c r="GU215" s="75"/>
      <c r="GV215" s="75"/>
      <c r="GW215" s="75"/>
      <c r="GX215" s="75"/>
      <c r="GY215" s="75"/>
      <c r="GZ215" s="75"/>
      <c r="HA215" s="75"/>
      <c r="HB215" s="75"/>
      <c r="HC215" s="75"/>
      <c r="HD215" s="75"/>
      <c r="HE215" s="75"/>
      <c r="HF215" s="75"/>
      <c r="HG215" s="75"/>
      <c r="HH215" s="75"/>
      <c r="HI215" s="75"/>
      <c r="HJ215" s="75"/>
      <c r="HK215" s="75"/>
      <c r="HL215" s="75"/>
      <c r="HM215" s="75"/>
      <c r="HN215" s="75"/>
      <c r="HO215" s="75"/>
      <c r="HP215" s="75"/>
      <c r="HQ215" s="75"/>
      <c r="HR215" s="75"/>
      <c r="HS215" s="75"/>
      <c r="HT215" s="75"/>
      <c r="HU215" s="75"/>
      <c r="HV215" s="75"/>
      <c r="HW215" s="75"/>
      <c r="HX215" s="75"/>
      <c r="HY215" s="75"/>
      <c r="HZ215" s="75"/>
      <c r="IA215" s="75"/>
      <c r="IB215" s="75"/>
      <c r="IC215" s="75"/>
      <c r="ID215" s="75"/>
      <c r="IE215" s="75"/>
      <c r="IF215" s="75"/>
      <c r="IG215" s="75"/>
      <c r="IH215" s="75"/>
      <c r="II215" s="75"/>
      <c r="IJ215" s="75"/>
      <c r="IK215" s="75"/>
      <c r="IL215" s="75"/>
      <c r="IM215" s="75"/>
      <c r="IN215" s="75"/>
      <c r="IO215" s="75"/>
      <c r="IP215" s="75"/>
      <c r="IQ215" s="75"/>
      <c r="IR215" s="75"/>
      <c r="IS215" s="75"/>
      <c r="IT215" s="75"/>
      <c r="IU215" s="75"/>
      <c r="IV215" s="75"/>
    </row>
    <row r="216" spans="1:256" s="79" customFormat="1" ht="85" customHeight="1" x14ac:dyDescent="0.35">
      <c r="A216" s="75"/>
      <c r="B216" s="75"/>
      <c r="C216" s="215" t="s">
        <v>4860</v>
      </c>
      <c r="D216" s="216"/>
      <c r="E216" s="217"/>
      <c r="F216" s="76"/>
      <c r="G216" s="77"/>
      <c r="H216" s="77"/>
      <c r="I216" s="77"/>
      <c r="J216" s="77"/>
      <c r="K216" s="78"/>
      <c r="L216" s="78"/>
      <c r="M216" s="75"/>
      <c r="N216" s="75"/>
      <c r="O216" s="75"/>
      <c r="P216" s="75"/>
      <c r="Q216" s="75"/>
      <c r="R216" s="75"/>
      <c r="S216" s="75"/>
      <c r="T216" s="75"/>
      <c r="U216" s="75"/>
      <c r="V216" s="75"/>
      <c r="W216" s="75"/>
      <c r="X216" s="75"/>
      <c r="Y216" s="75"/>
      <c r="Z216" s="75"/>
      <c r="AA216" s="75"/>
      <c r="AB216" s="75"/>
      <c r="AC216" s="75"/>
      <c r="AD216" s="75"/>
      <c r="AE216" s="75"/>
      <c r="AF216" s="75"/>
      <c r="AG216" s="75"/>
      <c r="AH216" s="75"/>
      <c r="AI216" s="78"/>
      <c r="AJ216" s="75"/>
      <c r="AK216" s="75"/>
      <c r="AL216" s="75"/>
      <c r="AM216" s="75"/>
      <c r="AN216" s="75"/>
      <c r="AO216" s="75"/>
      <c r="AP216" s="75"/>
      <c r="AQ216" s="75"/>
      <c r="AR216" s="75"/>
      <c r="AS216" s="75"/>
      <c r="AT216" s="75"/>
      <c r="AU216" s="75"/>
      <c r="AV216" s="78"/>
      <c r="AW216" s="75"/>
      <c r="AX216" s="78"/>
      <c r="AY216" s="75"/>
      <c r="AZ216" s="75"/>
      <c r="BA216" s="75"/>
      <c r="BB216" s="78"/>
      <c r="BC216" s="75"/>
      <c r="BD216" s="75"/>
      <c r="BE216" s="75"/>
      <c r="BF216" s="75"/>
      <c r="BG216" s="75"/>
      <c r="BH216" s="75"/>
      <c r="BI216" s="75"/>
      <c r="BJ216" s="75"/>
      <c r="BK216" s="75"/>
      <c r="BL216" s="75"/>
      <c r="BM216" s="75"/>
      <c r="BN216" s="75"/>
      <c r="BO216" s="75"/>
      <c r="BP216" s="75"/>
      <c r="BQ216" s="75"/>
      <c r="BR216" s="75"/>
      <c r="BS216" s="75"/>
      <c r="BT216" s="75"/>
      <c r="BU216" s="75"/>
      <c r="BV216" s="75"/>
      <c r="BW216" s="75"/>
      <c r="BX216" s="75"/>
      <c r="BY216" s="75"/>
      <c r="BZ216" s="75"/>
      <c r="CA216" s="75"/>
      <c r="CB216" s="75"/>
      <c r="CC216" s="75"/>
      <c r="CD216" s="75"/>
      <c r="CE216" s="75"/>
      <c r="CF216" s="75"/>
      <c r="CG216" s="75"/>
      <c r="CH216" s="75"/>
      <c r="CI216" s="75"/>
      <c r="CJ216" s="75"/>
      <c r="CK216" s="75"/>
      <c r="CL216" s="75"/>
      <c r="CM216" s="75"/>
      <c r="CN216" s="75"/>
      <c r="CO216" s="75"/>
      <c r="CP216" s="75"/>
      <c r="CQ216" s="75"/>
      <c r="CR216" s="75"/>
      <c r="CS216" s="75"/>
      <c r="CT216" s="75"/>
      <c r="CU216" s="75"/>
      <c r="CV216" s="75"/>
      <c r="CW216" s="75"/>
      <c r="CX216" s="75"/>
      <c r="CY216" s="75"/>
      <c r="CZ216" s="75"/>
      <c r="DA216" s="75"/>
      <c r="DB216" s="75"/>
      <c r="DC216" s="75"/>
      <c r="DD216" s="75"/>
      <c r="DE216" s="75"/>
      <c r="DF216" s="75"/>
      <c r="DG216" s="75"/>
      <c r="DH216" s="75"/>
      <c r="DI216" s="75"/>
      <c r="DJ216" s="75"/>
      <c r="DK216" s="75"/>
      <c r="DL216" s="75"/>
      <c r="DM216" s="75"/>
      <c r="DN216" s="75"/>
      <c r="DO216" s="75"/>
      <c r="DP216" s="75"/>
      <c r="DQ216" s="75"/>
      <c r="DR216" s="75"/>
      <c r="DS216" s="75"/>
      <c r="DT216" s="75"/>
      <c r="DU216" s="75"/>
      <c r="DV216" s="75"/>
      <c r="DW216" s="75"/>
      <c r="DX216" s="75"/>
      <c r="DY216" s="75"/>
      <c r="DZ216" s="75"/>
      <c r="EA216" s="75"/>
      <c r="EB216" s="75"/>
      <c r="EC216" s="75"/>
      <c r="ED216" s="75"/>
      <c r="EE216" s="75"/>
      <c r="EF216" s="75"/>
      <c r="EG216" s="75"/>
      <c r="EH216" s="75"/>
      <c r="EI216" s="75"/>
      <c r="EJ216" s="75"/>
      <c r="EK216" s="75"/>
      <c r="EL216" s="75"/>
      <c r="EM216" s="75"/>
      <c r="EN216" s="75"/>
      <c r="EO216" s="75"/>
      <c r="EP216" s="75"/>
      <c r="EQ216" s="75"/>
      <c r="ER216" s="75"/>
      <c r="ES216" s="75"/>
      <c r="ET216" s="75"/>
      <c r="EU216" s="75"/>
      <c r="EV216" s="75"/>
      <c r="EW216" s="75"/>
      <c r="EX216" s="75"/>
      <c r="EY216" s="75"/>
      <c r="EZ216" s="75"/>
      <c r="FA216" s="75"/>
      <c r="FB216" s="75"/>
      <c r="FC216" s="75"/>
      <c r="FD216" s="75"/>
      <c r="FE216" s="75"/>
      <c r="FF216" s="75"/>
      <c r="FG216" s="75"/>
      <c r="FH216" s="75"/>
      <c r="FI216" s="75"/>
      <c r="FJ216" s="75"/>
      <c r="FK216" s="75"/>
      <c r="FL216" s="75"/>
      <c r="FM216" s="75"/>
      <c r="FN216" s="75"/>
      <c r="FO216" s="75"/>
      <c r="FP216" s="75"/>
      <c r="FQ216" s="75"/>
      <c r="FR216" s="75"/>
      <c r="FS216" s="75"/>
      <c r="FT216" s="75"/>
      <c r="FU216" s="75"/>
      <c r="FV216" s="75"/>
      <c r="FW216" s="75"/>
      <c r="FX216" s="75"/>
      <c r="FY216" s="75"/>
      <c r="FZ216" s="75"/>
      <c r="GA216" s="75"/>
      <c r="GB216" s="75"/>
      <c r="GC216" s="75"/>
      <c r="GD216" s="75"/>
      <c r="GE216" s="75"/>
      <c r="GF216" s="75"/>
      <c r="GG216" s="75"/>
      <c r="GH216" s="75"/>
      <c r="GI216" s="75"/>
      <c r="GJ216" s="75"/>
      <c r="GK216" s="75"/>
      <c r="GL216" s="75"/>
      <c r="GM216" s="75"/>
      <c r="GN216" s="75"/>
      <c r="GO216" s="75"/>
      <c r="GP216" s="75"/>
      <c r="GQ216" s="75"/>
      <c r="GR216" s="75"/>
      <c r="GS216" s="75"/>
      <c r="GT216" s="75"/>
      <c r="GU216" s="75"/>
      <c r="GV216" s="75"/>
      <c r="GW216" s="75"/>
      <c r="GX216" s="75"/>
      <c r="GY216" s="75"/>
      <c r="GZ216" s="75"/>
      <c r="HA216" s="75"/>
      <c r="HB216" s="75"/>
      <c r="HC216" s="75"/>
      <c r="HD216" s="75"/>
      <c r="HE216" s="75"/>
      <c r="HF216" s="75"/>
      <c r="HG216" s="75"/>
      <c r="HH216" s="75"/>
      <c r="HI216" s="75"/>
      <c r="HJ216" s="75"/>
      <c r="HK216" s="75"/>
      <c r="HL216" s="75"/>
      <c r="HM216" s="75"/>
      <c r="HN216" s="75"/>
      <c r="HO216" s="75"/>
      <c r="HP216" s="75"/>
      <c r="HQ216" s="75"/>
      <c r="HR216" s="75"/>
      <c r="HS216" s="75"/>
      <c r="HT216" s="75"/>
      <c r="HU216" s="75"/>
      <c r="HV216" s="75"/>
      <c r="HW216" s="75"/>
      <c r="HX216" s="75"/>
      <c r="HY216" s="75"/>
      <c r="HZ216" s="75"/>
      <c r="IA216" s="75"/>
      <c r="IB216" s="75"/>
      <c r="IC216" s="75"/>
      <c r="ID216" s="75"/>
      <c r="IE216" s="75"/>
      <c r="IF216" s="75"/>
      <c r="IG216" s="75"/>
      <c r="IH216" s="75"/>
      <c r="II216" s="75"/>
      <c r="IJ216" s="75"/>
      <c r="IK216" s="75"/>
      <c r="IL216" s="75"/>
      <c r="IM216" s="75"/>
      <c r="IN216" s="75"/>
      <c r="IO216" s="75"/>
      <c r="IP216" s="75"/>
      <c r="IQ216" s="75"/>
      <c r="IR216" s="75"/>
      <c r="IS216" s="75"/>
      <c r="IT216" s="75"/>
      <c r="IU216" s="75"/>
      <c r="IV216" s="75"/>
    </row>
    <row r="218" spans="1:256" x14ac:dyDescent="0.35">
      <c r="C218" s="2" t="s">
        <v>4920</v>
      </c>
    </row>
    <row r="219" spans="1:256" x14ac:dyDescent="0.35">
      <c r="C219" s="237" t="s">
        <v>4833</v>
      </c>
      <c r="D219" s="237"/>
      <c r="E219" s="237"/>
    </row>
    <row r="220" spans="1:256" s="79" customFormat="1" ht="40.5" x14ac:dyDescent="0.35">
      <c r="A220" s="75"/>
      <c r="B220" s="75"/>
      <c r="C220" s="83" t="s">
        <v>4861</v>
      </c>
      <c r="D220" s="83" t="s">
        <v>4862</v>
      </c>
      <c r="E220" s="83" t="s">
        <v>4863</v>
      </c>
      <c r="F220" s="76"/>
      <c r="G220" s="77"/>
      <c r="H220" s="77"/>
      <c r="I220" s="77"/>
      <c r="J220" s="77"/>
      <c r="K220" s="78"/>
      <c r="L220" s="78"/>
      <c r="M220" s="75"/>
      <c r="N220" s="75"/>
      <c r="O220" s="75"/>
      <c r="P220" s="75"/>
      <c r="Q220" s="75"/>
      <c r="R220" s="75"/>
      <c r="S220" s="75"/>
      <c r="T220" s="75"/>
      <c r="U220" s="75"/>
      <c r="V220" s="75"/>
      <c r="W220" s="75"/>
      <c r="X220" s="75"/>
      <c r="Y220" s="75"/>
      <c r="Z220" s="75"/>
      <c r="AA220" s="75"/>
      <c r="AB220" s="75"/>
      <c r="AC220" s="75"/>
      <c r="AD220" s="75"/>
      <c r="AE220" s="75"/>
      <c r="AF220" s="75"/>
      <c r="AG220" s="75"/>
      <c r="AH220" s="75"/>
      <c r="AI220" s="78"/>
      <c r="AJ220" s="75"/>
      <c r="AK220" s="75"/>
      <c r="AL220" s="75"/>
      <c r="AM220" s="75"/>
      <c r="AN220" s="75"/>
      <c r="AO220" s="75"/>
      <c r="AP220" s="75"/>
      <c r="AQ220" s="75"/>
      <c r="AR220" s="75"/>
      <c r="AS220" s="75"/>
      <c r="AT220" s="75"/>
      <c r="AU220" s="75"/>
      <c r="AV220" s="78"/>
      <c r="AW220" s="75"/>
      <c r="AX220" s="78"/>
      <c r="AY220" s="75"/>
      <c r="AZ220" s="75"/>
      <c r="BA220" s="75"/>
      <c r="BB220" s="78"/>
      <c r="BC220" s="75"/>
      <c r="BD220" s="75"/>
      <c r="BE220" s="75"/>
      <c r="BF220" s="75"/>
      <c r="BG220" s="75"/>
      <c r="BH220" s="75"/>
      <c r="BI220" s="75"/>
      <c r="BJ220" s="75"/>
      <c r="BK220" s="75"/>
      <c r="BL220" s="75"/>
      <c r="BM220" s="75"/>
      <c r="BN220" s="75"/>
      <c r="BO220" s="75"/>
      <c r="BP220" s="75"/>
      <c r="BQ220" s="75"/>
      <c r="BR220" s="75"/>
      <c r="BS220" s="75"/>
      <c r="BT220" s="75"/>
      <c r="BU220" s="75"/>
      <c r="BV220" s="75"/>
      <c r="BW220" s="75"/>
      <c r="BX220" s="75"/>
      <c r="BY220" s="75"/>
      <c r="BZ220" s="75"/>
      <c r="CA220" s="75"/>
      <c r="CB220" s="75"/>
      <c r="CC220" s="75"/>
      <c r="CD220" s="75"/>
      <c r="CE220" s="75"/>
      <c r="CF220" s="75"/>
      <c r="CG220" s="75"/>
      <c r="CH220" s="75"/>
      <c r="CI220" s="75"/>
      <c r="CJ220" s="75"/>
      <c r="CK220" s="75"/>
      <c r="CL220" s="75"/>
      <c r="CM220" s="75"/>
      <c r="CN220" s="75"/>
      <c r="CO220" s="75"/>
      <c r="CP220" s="75"/>
      <c r="CQ220" s="75"/>
      <c r="CR220" s="75"/>
      <c r="CS220" s="75"/>
      <c r="CT220" s="75"/>
      <c r="CU220" s="75"/>
      <c r="CV220" s="75"/>
      <c r="CW220" s="75"/>
      <c r="CX220" s="75"/>
      <c r="CY220" s="75"/>
      <c r="CZ220" s="75"/>
      <c r="DA220" s="75"/>
      <c r="DB220" s="75"/>
      <c r="DC220" s="75"/>
      <c r="DD220" s="75"/>
      <c r="DE220" s="75"/>
      <c r="DF220" s="75"/>
      <c r="DG220" s="75"/>
      <c r="DH220" s="75"/>
      <c r="DI220" s="75"/>
      <c r="DJ220" s="75"/>
      <c r="DK220" s="75"/>
      <c r="DL220" s="75"/>
      <c r="DM220" s="75"/>
      <c r="DN220" s="75"/>
      <c r="DO220" s="75"/>
      <c r="DP220" s="75"/>
      <c r="DQ220" s="75"/>
      <c r="DR220" s="75"/>
      <c r="DS220" s="75"/>
      <c r="DT220" s="75"/>
      <c r="DU220" s="75"/>
      <c r="DV220" s="75"/>
      <c r="DW220" s="75"/>
      <c r="DX220" s="75"/>
      <c r="DY220" s="75"/>
      <c r="DZ220" s="75"/>
      <c r="EA220" s="75"/>
      <c r="EB220" s="75"/>
      <c r="EC220" s="75"/>
      <c r="ED220" s="75"/>
      <c r="EE220" s="75"/>
      <c r="EF220" s="75"/>
      <c r="EG220" s="75"/>
      <c r="EH220" s="75"/>
      <c r="EI220" s="75"/>
      <c r="EJ220" s="75"/>
      <c r="EK220" s="75"/>
      <c r="EL220" s="75"/>
      <c r="EM220" s="75"/>
      <c r="EN220" s="75"/>
      <c r="EO220" s="75"/>
      <c r="EP220" s="75"/>
      <c r="EQ220" s="75"/>
      <c r="ER220" s="75"/>
      <c r="ES220" s="75"/>
      <c r="ET220" s="75"/>
      <c r="EU220" s="75"/>
      <c r="EV220" s="75"/>
      <c r="EW220" s="75"/>
      <c r="EX220" s="75"/>
      <c r="EY220" s="75"/>
      <c r="EZ220" s="75"/>
      <c r="FA220" s="75"/>
      <c r="FB220" s="75"/>
      <c r="FC220" s="75"/>
      <c r="FD220" s="75"/>
      <c r="FE220" s="75"/>
      <c r="FF220" s="75"/>
      <c r="FG220" s="75"/>
      <c r="FH220" s="75"/>
      <c r="FI220" s="75"/>
      <c r="FJ220" s="75"/>
      <c r="FK220" s="75"/>
      <c r="FL220" s="75"/>
      <c r="FM220" s="75"/>
      <c r="FN220" s="75"/>
      <c r="FO220" s="75"/>
      <c r="FP220" s="75"/>
      <c r="FQ220" s="75"/>
      <c r="FR220" s="75"/>
      <c r="FS220" s="75"/>
      <c r="FT220" s="75"/>
      <c r="FU220" s="75"/>
      <c r="FV220" s="75"/>
      <c r="FW220" s="75"/>
      <c r="FX220" s="75"/>
      <c r="FY220" s="75"/>
      <c r="FZ220" s="75"/>
      <c r="GA220" s="75"/>
      <c r="GB220" s="75"/>
      <c r="GC220" s="75"/>
      <c r="GD220" s="75"/>
      <c r="GE220" s="75"/>
      <c r="GF220" s="75"/>
      <c r="GG220" s="75"/>
      <c r="GH220" s="75"/>
      <c r="GI220" s="75"/>
      <c r="GJ220" s="75"/>
      <c r="GK220" s="75"/>
      <c r="GL220" s="75"/>
      <c r="GM220" s="75"/>
      <c r="GN220" s="75"/>
      <c r="GO220" s="75"/>
      <c r="GP220" s="75"/>
      <c r="GQ220" s="75"/>
      <c r="GR220" s="75"/>
      <c r="GS220" s="75"/>
      <c r="GT220" s="75"/>
      <c r="GU220" s="75"/>
      <c r="GV220" s="75"/>
      <c r="GW220" s="75"/>
      <c r="GX220" s="75"/>
      <c r="GY220" s="75"/>
      <c r="GZ220" s="75"/>
      <c r="HA220" s="75"/>
      <c r="HB220" s="75"/>
      <c r="HC220" s="75"/>
      <c r="HD220" s="75"/>
      <c r="HE220" s="75"/>
      <c r="HF220" s="75"/>
      <c r="HG220" s="75"/>
      <c r="HH220" s="75"/>
      <c r="HI220" s="75"/>
      <c r="HJ220" s="75"/>
      <c r="HK220" s="75"/>
      <c r="HL220" s="75"/>
      <c r="HM220" s="75"/>
      <c r="HN220" s="75"/>
      <c r="HO220" s="75"/>
      <c r="HP220" s="75"/>
      <c r="HQ220" s="75"/>
      <c r="HR220" s="75"/>
      <c r="HS220" s="75"/>
      <c r="HT220" s="75"/>
      <c r="HU220" s="75"/>
      <c r="HV220" s="75"/>
      <c r="HW220" s="75"/>
      <c r="HX220" s="75"/>
      <c r="HY220" s="75"/>
      <c r="HZ220" s="75"/>
      <c r="IA220" s="75"/>
      <c r="IB220" s="75"/>
      <c r="IC220" s="75"/>
      <c r="ID220" s="75"/>
      <c r="IE220" s="75"/>
      <c r="IF220" s="75"/>
      <c r="IG220" s="75"/>
      <c r="IH220" s="75"/>
      <c r="II220" s="75"/>
      <c r="IJ220" s="75"/>
      <c r="IK220" s="75"/>
      <c r="IL220" s="75"/>
      <c r="IM220" s="75"/>
      <c r="IN220" s="75"/>
      <c r="IO220" s="75"/>
      <c r="IP220" s="75"/>
      <c r="IQ220" s="75"/>
      <c r="IR220" s="75"/>
      <c r="IS220" s="75"/>
      <c r="IT220" s="75"/>
      <c r="IU220" s="75"/>
      <c r="IV220" s="75"/>
    </row>
    <row r="221" spans="1:256" ht="13.5" customHeight="1" x14ac:dyDescent="0.35">
      <c r="A221"/>
      <c r="B221"/>
      <c r="C221" s="89">
        <v>46266</v>
      </c>
      <c r="D221" s="90">
        <v>0.27851999999999999</v>
      </c>
      <c r="E221" s="90">
        <v>0.27851999999999999</v>
      </c>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row>
    <row r="222" spans="1:256" ht="13.5" customHeight="1" x14ac:dyDescent="0.35">
      <c r="A222"/>
      <c r="B222"/>
      <c r="C222" s="89">
        <v>46267</v>
      </c>
      <c r="D222" s="90">
        <v>0.35718</v>
      </c>
      <c r="E222" s="90">
        <v>0.35718</v>
      </c>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row>
    <row r="223" spans="1:256" ht="13.5" customHeight="1" x14ac:dyDescent="0.35">
      <c r="A223"/>
      <c r="B223"/>
      <c r="C223" s="89">
        <v>46268</v>
      </c>
      <c r="D223" s="90">
        <v>0.38491999999999998</v>
      </c>
      <c r="E223" s="90">
        <v>0.38491999999999998</v>
      </c>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row>
    <row r="224" spans="1:256" ht="13.5" customHeight="1" x14ac:dyDescent="0.35">
      <c r="A224"/>
      <c r="B224"/>
      <c r="C224" s="89">
        <v>46269</v>
      </c>
      <c r="D224" s="90">
        <v>0.21579000000000001</v>
      </c>
      <c r="E224" s="90">
        <v>0.21579000000000001</v>
      </c>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row>
    <row r="225" spans="3:5" customFormat="1" ht="13.5" customHeight="1" x14ac:dyDescent="0.35">
      <c r="C225" s="89">
        <v>46271</v>
      </c>
      <c r="D225" s="90">
        <v>0.31956000000000001</v>
      </c>
      <c r="E225" s="90">
        <v>0.31956000000000001</v>
      </c>
    </row>
    <row r="226" spans="3:5" customFormat="1" ht="13.5" customHeight="1" x14ac:dyDescent="0.35">
      <c r="C226" s="89">
        <v>46272</v>
      </c>
      <c r="D226" s="90">
        <v>0.13058</v>
      </c>
      <c r="E226" s="90">
        <v>0.13058</v>
      </c>
    </row>
    <row r="227" spans="3:5" customFormat="1" ht="13.5" customHeight="1" x14ac:dyDescent="0.35">
      <c r="C227" s="89">
        <v>46273</v>
      </c>
      <c r="D227" s="90">
        <v>0.15432999999999999</v>
      </c>
      <c r="E227" s="90">
        <v>0.15432999999999999</v>
      </c>
    </row>
    <row r="228" spans="3:5" customFormat="1" ht="13.5" customHeight="1" x14ac:dyDescent="0.35">
      <c r="C228" s="89">
        <v>46274</v>
      </c>
      <c r="D228" s="90">
        <v>0.17352000000000001</v>
      </c>
      <c r="E228" s="90">
        <v>0.17352000000000001</v>
      </c>
    </row>
    <row r="229" spans="3:5" customFormat="1" ht="13.5" customHeight="1" x14ac:dyDescent="0.35">
      <c r="C229" s="89">
        <v>46275</v>
      </c>
      <c r="D229" s="90">
        <v>0.18639</v>
      </c>
      <c r="E229" s="90">
        <v>0.18639</v>
      </c>
    </row>
    <row r="230" spans="3:5" customFormat="1" ht="13.5" customHeight="1" x14ac:dyDescent="0.35">
      <c r="C230" s="89">
        <v>46276</v>
      </c>
      <c r="D230" s="90">
        <v>8.9660000000000004E-2</v>
      </c>
      <c r="E230" s="90">
        <v>8.9660000000000004E-2</v>
      </c>
    </row>
    <row r="231" spans="3:5" customFormat="1" ht="13.5" customHeight="1" x14ac:dyDescent="0.35">
      <c r="C231" s="89">
        <v>46279</v>
      </c>
      <c r="D231" s="90">
        <v>0.49891999999999997</v>
      </c>
      <c r="E231" s="90">
        <v>0.49891999999999997</v>
      </c>
    </row>
    <row r="232" spans="3:5" customFormat="1" ht="13.5" customHeight="1" x14ac:dyDescent="0.35">
      <c r="C232" s="89">
        <v>46280</v>
      </c>
      <c r="D232" s="90">
        <v>7.5340000000000004E-2</v>
      </c>
      <c r="E232" s="90">
        <v>7.5340000000000004E-2</v>
      </c>
    </row>
    <row r="233" spans="3:5" customFormat="1" ht="13.5" customHeight="1" x14ac:dyDescent="0.35">
      <c r="C233" s="89">
        <v>46281</v>
      </c>
      <c r="D233" s="90">
        <v>0.16885</v>
      </c>
      <c r="E233" s="90">
        <v>0.16885</v>
      </c>
    </row>
    <row r="234" spans="3:5" customFormat="1" ht="13.5" customHeight="1" x14ac:dyDescent="0.35">
      <c r="C234" s="89">
        <v>46282</v>
      </c>
      <c r="D234" s="90">
        <v>0.16314999999999999</v>
      </c>
      <c r="E234" s="90">
        <v>0.16314999999999999</v>
      </c>
    </row>
    <row r="235" spans="3:5" customFormat="1" ht="13.5" customHeight="1" x14ac:dyDescent="0.35">
      <c r="C235" s="89">
        <v>46283</v>
      </c>
      <c r="D235" s="90">
        <v>0.17338000000000001</v>
      </c>
      <c r="E235" s="90">
        <v>0.17338000000000001</v>
      </c>
    </row>
    <row r="236" spans="3:5" customFormat="1" ht="13.5" customHeight="1" x14ac:dyDescent="0.35">
      <c r="C236" s="89">
        <v>46285</v>
      </c>
      <c r="D236" s="90">
        <v>0.34839999999999999</v>
      </c>
      <c r="E236" s="90">
        <v>0.34839999999999999</v>
      </c>
    </row>
    <row r="237" spans="3:5" customFormat="1" ht="13.5" customHeight="1" x14ac:dyDescent="0.35">
      <c r="C237" s="89">
        <v>46286</v>
      </c>
      <c r="D237" s="90">
        <v>0.21604999999999999</v>
      </c>
      <c r="E237" s="90">
        <v>0.21604999999999999</v>
      </c>
    </row>
    <row r="238" spans="3:5" customFormat="1" ht="13.5" customHeight="1" x14ac:dyDescent="0.35">
      <c r="C238" s="89">
        <v>46287</v>
      </c>
      <c r="D238" s="90">
        <v>0.24625</v>
      </c>
      <c r="E238" s="90">
        <v>0.24625</v>
      </c>
    </row>
    <row r="239" spans="3:5" customFormat="1" ht="13.5" customHeight="1" x14ac:dyDescent="0.35">
      <c r="C239" s="89">
        <v>46288</v>
      </c>
      <c r="D239" s="90">
        <v>0.17923</v>
      </c>
      <c r="E239" s="90">
        <v>0.17923</v>
      </c>
    </row>
    <row r="240" spans="3:5" customFormat="1" ht="13.5" customHeight="1" x14ac:dyDescent="0.35">
      <c r="C240" s="89">
        <v>46289</v>
      </c>
      <c r="D240" s="90">
        <v>5.1880000000000003E-2</v>
      </c>
      <c r="E240" s="90">
        <v>5.1880000000000003E-2</v>
      </c>
    </row>
    <row r="241" spans="3:5" customFormat="1" ht="13.5" customHeight="1" x14ac:dyDescent="0.35">
      <c r="C241" s="89">
        <v>46292</v>
      </c>
      <c r="D241" s="90">
        <v>0.33823999999999999</v>
      </c>
      <c r="E241" s="90">
        <v>0.33823999999999999</v>
      </c>
    </row>
    <row r="242" spans="3:5" customFormat="1" ht="13.5" customHeight="1" x14ac:dyDescent="0.35">
      <c r="C242" s="89">
        <v>46293</v>
      </c>
      <c r="D242" s="90">
        <v>0.16363</v>
      </c>
      <c r="E242" s="90">
        <v>0.16363</v>
      </c>
    </row>
    <row r="243" spans="3:5" customFormat="1" ht="13.5" customHeight="1" x14ac:dyDescent="0.35">
      <c r="C243" s="89">
        <v>46294</v>
      </c>
      <c r="D243" s="90">
        <v>0.18090000000000001</v>
      </c>
      <c r="E243" s="90">
        <v>0.18090000000000001</v>
      </c>
    </row>
    <row r="244" spans="3:5" customFormat="1" ht="13.5" customHeight="1" x14ac:dyDescent="0.35">
      <c r="C244" s="89">
        <v>46295</v>
      </c>
      <c r="D244" s="90">
        <v>0.21356</v>
      </c>
      <c r="E244" s="90">
        <v>0.21356</v>
      </c>
    </row>
    <row r="245" spans="3:5" customFormat="1" ht="13.5" customHeight="1" x14ac:dyDescent="0.35">
      <c r="C245" s="238" t="s">
        <v>4834</v>
      </c>
      <c r="D245" s="238"/>
      <c r="E245" s="238"/>
    </row>
    <row r="246" spans="3:5" s="79" customFormat="1" ht="43.5" x14ac:dyDescent="0.35">
      <c r="C246" s="91" t="s">
        <v>4861</v>
      </c>
      <c r="D246" s="91" t="s">
        <v>4862</v>
      </c>
      <c r="E246" s="91" t="s">
        <v>4863</v>
      </c>
    </row>
    <row r="247" spans="3:5" customFormat="1" ht="13.5" customHeight="1" x14ac:dyDescent="0.35">
      <c r="C247" s="89">
        <v>46269</v>
      </c>
      <c r="D247" s="90">
        <v>2.19767</v>
      </c>
      <c r="E247" s="90">
        <v>2.19767</v>
      </c>
    </row>
    <row r="248" spans="3:5" customFormat="1" ht="13.5" customHeight="1" x14ac:dyDescent="0.35">
      <c r="C248" s="89">
        <v>46276</v>
      </c>
      <c r="D248" s="90">
        <v>1.2742899999999999</v>
      </c>
      <c r="E248" s="90">
        <v>1.2742899999999999</v>
      </c>
    </row>
    <row r="249" spans="3:5" customFormat="1" ht="13.5" customHeight="1" x14ac:dyDescent="0.35">
      <c r="C249" s="89">
        <v>46283</v>
      </c>
      <c r="D249" s="90">
        <v>1.3051999999999999</v>
      </c>
      <c r="E249" s="90">
        <v>1.3051999999999999</v>
      </c>
    </row>
    <row r="250" spans="3:5" customFormat="1" ht="13.5" customHeight="1" x14ac:dyDescent="0.35">
      <c r="C250" s="89">
        <v>46290</v>
      </c>
      <c r="D250" s="90">
        <v>1.2154100000000001</v>
      </c>
      <c r="E250" s="90">
        <v>1.2154100000000001</v>
      </c>
    </row>
    <row r="251" spans="3:5" customFormat="1" ht="13.5" customHeight="1" x14ac:dyDescent="0.35">
      <c r="C251" s="238" t="s">
        <v>4835</v>
      </c>
      <c r="D251" s="238"/>
      <c r="E251" s="238"/>
    </row>
    <row r="252" spans="3:5" s="79" customFormat="1" ht="43.5" x14ac:dyDescent="0.35">
      <c r="C252" s="91" t="s">
        <v>4861</v>
      </c>
      <c r="D252" s="91" t="s">
        <v>4862</v>
      </c>
      <c r="E252" s="91" t="s">
        <v>4863</v>
      </c>
    </row>
    <row r="253" spans="3:5" customFormat="1" ht="13.5" customHeight="1" x14ac:dyDescent="0.35">
      <c r="C253" s="89">
        <v>46266</v>
      </c>
      <c r="D253" s="90">
        <v>0.28375</v>
      </c>
      <c r="E253" s="90">
        <v>0.28375</v>
      </c>
    </row>
    <row r="254" spans="3:5" customFormat="1" ht="13.5" customHeight="1" x14ac:dyDescent="0.35">
      <c r="C254" s="89">
        <v>46267</v>
      </c>
      <c r="D254" s="90">
        <v>0.36262</v>
      </c>
      <c r="E254" s="90">
        <v>0.36262</v>
      </c>
    </row>
    <row r="255" spans="3:5" customFormat="1" ht="13.5" customHeight="1" x14ac:dyDescent="0.35">
      <c r="C255" s="89">
        <v>46268</v>
      </c>
      <c r="D255" s="90">
        <v>0.39045000000000002</v>
      </c>
      <c r="E255" s="90">
        <v>0.39045000000000002</v>
      </c>
    </row>
    <row r="256" spans="3:5" customFormat="1" ht="13.5" customHeight="1" x14ac:dyDescent="0.35">
      <c r="C256" s="89">
        <v>46269</v>
      </c>
      <c r="D256" s="90">
        <v>0.22084000000000001</v>
      </c>
      <c r="E256" s="90">
        <v>0.22084000000000001</v>
      </c>
    </row>
    <row r="257" spans="3:5" customFormat="1" ht="13.5" customHeight="1" x14ac:dyDescent="0.35">
      <c r="C257" s="89">
        <v>46271</v>
      </c>
      <c r="D257" s="90">
        <v>0.32933000000000001</v>
      </c>
      <c r="E257" s="90">
        <v>0.32933000000000001</v>
      </c>
    </row>
    <row r="258" spans="3:5" customFormat="1" ht="13.5" customHeight="1" x14ac:dyDescent="0.35">
      <c r="C258" s="89">
        <v>46272</v>
      </c>
      <c r="D258" s="90">
        <v>0.13535</v>
      </c>
      <c r="E258" s="90">
        <v>0.13535</v>
      </c>
    </row>
    <row r="259" spans="3:5" customFormat="1" ht="13.5" customHeight="1" x14ac:dyDescent="0.35">
      <c r="C259" s="89">
        <v>46273</v>
      </c>
      <c r="D259" s="90">
        <v>0.15919</v>
      </c>
      <c r="E259" s="90">
        <v>0.15919</v>
      </c>
    </row>
    <row r="260" spans="3:5" customFormat="1" ht="13.5" customHeight="1" x14ac:dyDescent="0.35">
      <c r="C260" s="89">
        <v>46274</v>
      </c>
      <c r="D260" s="90">
        <v>0.17846000000000001</v>
      </c>
      <c r="E260" s="90">
        <v>0.17846000000000001</v>
      </c>
    </row>
    <row r="261" spans="3:5" customFormat="1" ht="13.5" customHeight="1" x14ac:dyDescent="0.35">
      <c r="C261" s="89">
        <v>46275</v>
      </c>
      <c r="D261" s="90">
        <v>0.19134999999999999</v>
      </c>
      <c r="E261" s="90">
        <v>0.19134999999999999</v>
      </c>
    </row>
    <row r="262" spans="3:5" customFormat="1" ht="13.5" customHeight="1" x14ac:dyDescent="0.35">
      <c r="C262" s="89">
        <v>46276</v>
      </c>
      <c r="D262" s="90">
        <v>9.4329999999999997E-2</v>
      </c>
      <c r="E262" s="90">
        <v>9.4329999999999997E-2</v>
      </c>
    </row>
    <row r="263" spans="3:5" customFormat="1" ht="13.5" customHeight="1" x14ac:dyDescent="0.35">
      <c r="C263" s="89">
        <v>46279</v>
      </c>
      <c r="D263" s="90">
        <v>0.51365000000000005</v>
      </c>
      <c r="E263" s="90">
        <v>0.51365000000000005</v>
      </c>
    </row>
    <row r="264" spans="3:5" customFormat="1" ht="13.5" customHeight="1" x14ac:dyDescent="0.35">
      <c r="C264" s="89">
        <v>46280</v>
      </c>
      <c r="D264" s="90">
        <v>7.9960000000000003E-2</v>
      </c>
      <c r="E264" s="90">
        <v>7.9960000000000003E-2</v>
      </c>
    </row>
    <row r="265" spans="3:5" customFormat="1" ht="13.5" customHeight="1" x14ac:dyDescent="0.35">
      <c r="C265" s="89">
        <v>46281</v>
      </c>
      <c r="D265" s="90">
        <v>0.17376</v>
      </c>
      <c r="E265" s="90">
        <v>0.17376</v>
      </c>
    </row>
    <row r="266" spans="3:5" customFormat="1" ht="13.5" customHeight="1" x14ac:dyDescent="0.35">
      <c r="C266" s="89">
        <v>46282</v>
      </c>
      <c r="D266" s="90">
        <v>0.16805</v>
      </c>
      <c r="E266" s="90">
        <v>0.16805</v>
      </c>
    </row>
    <row r="267" spans="3:5" customFormat="1" ht="13.5" customHeight="1" x14ac:dyDescent="0.35">
      <c r="C267" s="89">
        <v>46283</v>
      </c>
      <c r="D267" s="90">
        <v>0.17831</v>
      </c>
      <c r="E267" s="90">
        <v>0.17831</v>
      </c>
    </row>
    <row r="268" spans="3:5" customFormat="1" ht="13.5" customHeight="1" x14ac:dyDescent="0.35">
      <c r="C268" s="89">
        <v>46285</v>
      </c>
      <c r="D268" s="90">
        <v>0.35826000000000002</v>
      </c>
      <c r="E268" s="90">
        <v>0.35826000000000002</v>
      </c>
    </row>
    <row r="269" spans="3:5" customFormat="1" ht="13.5" customHeight="1" x14ac:dyDescent="0.35">
      <c r="C269" s="89">
        <v>46286</v>
      </c>
      <c r="D269" s="90">
        <v>0.22109000000000001</v>
      </c>
      <c r="E269" s="90">
        <v>0.22109000000000001</v>
      </c>
    </row>
    <row r="270" spans="3:5" customFormat="1" ht="13.5" customHeight="1" x14ac:dyDescent="0.35">
      <c r="C270" s="89">
        <v>46287</v>
      </c>
      <c r="D270" s="90">
        <v>0.25137999999999999</v>
      </c>
      <c r="E270" s="90">
        <v>0.25137999999999999</v>
      </c>
    </row>
    <row r="271" spans="3:5" customFormat="1" ht="13.5" customHeight="1" x14ac:dyDescent="0.35">
      <c r="C271" s="89">
        <v>46288</v>
      </c>
      <c r="D271" s="90">
        <v>0.18417</v>
      </c>
      <c r="E271" s="90">
        <v>0.18417</v>
      </c>
    </row>
    <row r="272" spans="3:5" customFormat="1" ht="13.5" customHeight="1" x14ac:dyDescent="0.35">
      <c r="C272" s="89">
        <v>46289</v>
      </c>
      <c r="D272" s="90">
        <v>5.6460000000000003E-2</v>
      </c>
      <c r="E272" s="90">
        <v>5.6460000000000003E-2</v>
      </c>
    </row>
    <row r="273" spans="1:256" ht="13.5" customHeight="1" x14ac:dyDescent="0.35">
      <c r="A273"/>
      <c r="B273"/>
      <c r="C273" s="89">
        <v>46292</v>
      </c>
      <c r="D273" s="90">
        <v>0.35249999999999998</v>
      </c>
      <c r="E273" s="90">
        <v>0.35249999999999998</v>
      </c>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row>
    <row r="274" spans="1:256" ht="13.5" customHeight="1" x14ac:dyDescent="0.35">
      <c r="A274"/>
      <c r="B274"/>
      <c r="C274" s="89">
        <v>46293</v>
      </c>
      <c r="D274" s="90">
        <v>0.16850999999999999</v>
      </c>
      <c r="E274" s="90">
        <v>0.16850999999999999</v>
      </c>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row>
    <row r="275" spans="1:256" ht="13.5" customHeight="1" x14ac:dyDescent="0.35">
      <c r="A275"/>
      <c r="B275"/>
      <c r="C275" s="89">
        <v>46294</v>
      </c>
      <c r="D275" s="90">
        <v>0.18509999999999999</v>
      </c>
      <c r="E275" s="90">
        <v>0.18509999999999999</v>
      </c>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row>
    <row r="276" spans="1:256" ht="13.5" customHeight="1" x14ac:dyDescent="0.35">
      <c r="A276"/>
      <c r="B276"/>
      <c r="C276" s="89">
        <v>46295</v>
      </c>
      <c r="D276" s="90">
        <v>0.21786</v>
      </c>
      <c r="E276" s="90">
        <v>0.21786</v>
      </c>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row>
    <row r="277" spans="1:256" ht="13.5" customHeight="1" x14ac:dyDescent="0.35">
      <c r="A277"/>
      <c r="B277"/>
      <c r="C277" s="238" t="s">
        <v>4836</v>
      </c>
      <c r="D277" s="238"/>
      <c r="E277" s="238"/>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row>
    <row r="278" spans="1:256" s="79" customFormat="1" ht="43.5" x14ac:dyDescent="0.35">
      <c r="C278" s="91" t="s">
        <v>4861</v>
      </c>
      <c r="D278" s="91" t="s">
        <v>4862</v>
      </c>
      <c r="E278" s="91" t="s">
        <v>4863</v>
      </c>
    </row>
    <row r="279" spans="1:256" ht="13.5" customHeight="1" x14ac:dyDescent="0.35">
      <c r="A279"/>
      <c r="B279"/>
      <c r="C279" s="89">
        <v>46269</v>
      </c>
      <c r="D279" s="90">
        <v>2.2462</v>
      </c>
      <c r="E279" s="90">
        <v>2.2462</v>
      </c>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row>
    <row r="280" spans="1:256" ht="13.5" customHeight="1" x14ac:dyDescent="0.35">
      <c r="A280"/>
      <c r="B280"/>
      <c r="C280" s="89">
        <v>46276</v>
      </c>
      <c r="D280" s="90">
        <v>1.3181499999999999</v>
      </c>
      <c r="E280" s="90">
        <v>1.3181499999999999</v>
      </c>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row>
    <row r="281" spans="1:256" ht="13.5" customHeight="1" x14ac:dyDescent="0.35">
      <c r="A281"/>
      <c r="B281"/>
      <c r="C281" s="89">
        <v>46283</v>
      </c>
      <c r="D281" s="90">
        <v>1.35408</v>
      </c>
      <c r="E281" s="90">
        <v>1.35408</v>
      </c>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row>
    <row r="282" spans="1:256" ht="13.5" customHeight="1" x14ac:dyDescent="0.35">
      <c r="A282"/>
      <c r="B282"/>
      <c r="C282" s="87">
        <v>46290</v>
      </c>
      <c r="D282" s="88">
        <v>1.25902</v>
      </c>
      <c r="E282" s="88">
        <v>1.25902</v>
      </c>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row>
    <row r="284" spans="1:256" x14ac:dyDescent="0.35">
      <c r="C284" s="2" t="s">
        <v>4921</v>
      </c>
      <c r="E284" s="2" t="s">
        <v>2</v>
      </c>
    </row>
    <row r="286" spans="1:256" x14ac:dyDescent="0.35">
      <c r="C286" s="2" t="s">
        <v>4815</v>
      </c>
      <c r="E286" s="2" t="s">
        <v>2</v>
      </c>
    </row>
    <row r="288" spans="1:256" x14ac:dyDescent="0.35">
      <c r="C288" s="2" t="s">
        <v>4816</v>
      </c>
      <c r="E288" s="2" t="s">
        <v>2</v>
      </c>
    </row>
    <row r="290" spans="3:5" x14ac:dyDescent="0.35">
      <c r="C290" s="2" t="s">
        <v>4817</v>
      </c>
      <c r="E290" s="92" t="s">
        <v>4818</v>
      </c>
    </row>
    <row r="292" spans="3:5" x14ac:dyDescent="0.35">
      <c r="C292" s="2" t="s">
        <v>4819</v>
      </c>
      <c r="E292" s="93" t="s">
        <v>4873</v>
      </c>
    </row>
    <row r="294" spans="3:5" x14ac:dyDescent="0.35">
      <c r="C294" s="2" t="s">
        <v>4922</v>
      </c>
      <c r="E294" s="2" t="s">
        <v>2</v>
      </c>
    </row>
    <row r="296" spans="3:5" x14ac:dyDescent="0.35">
      <c r="C296" s="1" t="s">
        <v>5102</v>
      </c>
      <c r="E296" s="156" t="s">
        <v>5103</v>
      </c>
    </row>
    <row r="297" spans="3:5" x14ac:dyDescent="0.35">
      <c r="E297" s="2" t="s">
        <v>5117</v>
      </c>
    </row>
  </sheetData>
  <mergeCells count="6">
    <mergeCell ref="C277:E277"/>
    <mergeCell ref="C194:K194"/>
    <mergeCell ref="C216:E216"/>
    <mergeCell ref="C219:E219"/>
    <mergeCell ref="C245:E245"/>
    <mergeCell ref="C251:E251"/>
  </mergeCells>
  <hyperlinks>
    <hyperlink ref="J2" location="'Index'!A1" display="'Index'!A1" xr:uid="{68301411-D5EF-4BF4-9166-582BCE8ACD0C}"/>
  </hyperlinks>
  <pageMargins left="0.7" right="0.7" top="0.75" bottom="0.75" header="0.3" footer="0.3"/>
  <pageSetup orientation="portrait" horizontalDpi="4294967293"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44291-6642-42C6-A38A-34CCDBFC5496}">
  <sheetPr codeName="Sheet1"/>
  <dimension ref="A1:IV204"/>
  <sheetViews>
    <sheetView showGridLines="0" zoomScale="90" zoomScaleNormal="90" workbookViewId="0">
      <pane ySplit="6" topLeftCell="A186"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1679</v>
      </c>
      <c r="J2" s="38" t="s">
        <v>4365</v>
      </c>
    </row>
    <row r="3" spans="1:54" ht="16" x14ac:dyDescent="0.4">
      <c r="C3" s="1" t="s">
        <v>28</v>
      </c>
      <c r="D3" s="21" t="s">
        <v>1680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1681</v>
      </c>
      <c r="C19" s="60" t="s">
        <v>879</v>
      </c>
      <c r="D19" s="54" t="s">
        <v>1682</v>
      </c>
      <c r="E19" s="6" t="s">
        <v>728</v>
      </c>
      <c r="F19" s="19">
        <v>22500</v>
      </c>
      <c r="G19" s="24">
        <v>22068</v>
      </c>
      <c r="H19" s="24">
        <v>6.3</v>
      </c>
      <c r="I19" s="31">
        <v>7.8674999999999997</v>
      </c>
      <c r="J19" s="31"/>
      <c r="K19" s="35"/>
    </row>
    <row r="20" spans="2:11" x14ac:dyDescent="0.35">
      <c r="B20" s="8" t="s">
        <v>792</v>
      </c>
      <c r="C20" s="60" t="s">
        <v>56</v>
      </c>
      <c r="D20" s="54" t="s">
        <v>793</v>
      </c>
      <c r="E20" s="6" t="s">
        <v>706</v>
      </c>
      <c r="F20" s="19">
        <v>20000</v>
      </c>
      <c r="G20" s="24">
        <v>19973.080000000002</v>
      </c>
      <c r="H20" s="24">
        <v>5.7</v>
      </c>
      <c r="I20" s="31">
        <v>7.8150000000000004</v>
      </c>
      <c r="J20" s="31"/>
      <c r="K20" s="35" t="s">
        <v>695</v>
      </c>
    </row>
    <row r="21" spans="2:11" x14ac:dyDescent="0.35">
      <c r="B21" s="8" t="s">
        <v>1683</v>
      </c>
      <c r="C21" s="60" t="s">
        <v>760</v>
      </c>
      <c r="D21" s="54" t="s">
        <v>1684</v>
      </c>
      <c r="E21" s="6" t="s">
        <v>706</v>
      </c>
      <c r="F21" s="19">
        <v>1500</v>
      </c>
      <c r="G21" s="24">
        <v>15300.86</v>
      </c>
      <c r="H21" s="24">
        <v>4.37</v>
      </c>
      <c r="I21" s="31">
        <v>8.2654999999999994</v>
      </c>
      <c r="J21" s="31"/>
      <c r="K21" s="35" t="s">
        <v>695</v>
      </c>
    </row>
    <row r="22" spans="2:11" x14ac:dyDescent="0.35">
      <c r="B22" s="8" t="s">
        <v>818</v>
      </c>
      <c r="C22" s="60" t="s">
        <v>785</v>
      </c>
      <c r="D22" s="54" t="s">
        <v>819</v>
      </c>
      <c r="E22" s="6" t="s">
        <v>706</v>
      </c>
      <c r="F22" s="19">
        <v>12500</v>
      </c>
      <c r="G22" s="24">
        <v>12515.46</v>
      </c>
      <c r="H22" s="24">
        <v>3.57</v>
      </c>
      <c r="I22" s="31">
        <v>7.0750000000000002</v>
      </c>
      <c r="J22" s="31"/>
      <c r="K22" s="35" t="s">
        <v>695</v>
      </c>
    </row>
    <row r="23" spans="2:11" x14ac:dyDescent="0.35">
      <c r="B23" s="8" t="s">
        <v>729</v>
      </c>
      <c r="C23" s="60" t="s">
        <v>730</v>
      </c>
      <c r="D23" s="54" t="s">
        <v>731</v>
      </c>
      <c r="E23" s="6" t="s">
        <v>706</v>
      </c>
      <c r="F23" s="19">
        <v>10000</v>
      </c>
      <c r="G23" s="24">
        <v>9971.86</v>
      </c>
      <c r="H23" s="24">
        <v>2.85</v>
      </c>
      <c r="I23" s="31">
        <v>7.9097999999999997</v>
      </c>
      <c r="J23" s="31"/>
      <c r="K23" s="35" t="s">
        <v>695</v>
      </c>
    </row>
    <row r="24" spans="2:11" x14ac:dyDescent="0.35">
      <c r="B24" s="8" t="s">
        <v>1685</v>
      </c>
      <c r="C24" s="60" t="s">
        <v>1686</v>
      </c>
      <c r="D24" s="54" t="s">
        <v>1687</v>
      </c>
      <c r="E24" s="6" t="s">
        <v>706</v>
      </c>
      <c r="F24" s="19">
        <v>10000</v>
      </c>
      <c r="G24" s="24">
        <v>9924.81</v>
      </c>
      <c r="H24" s="24">
        <v>2.83</v>
      </c>
      <c r="I24" s="31">
        <v>8.6</v>
      </c>
      <c r="J24" s="31"/>
      <c r="K24" s="35" t="s">
        <v>695</v>
      </c>
    </row>
    <row r="25" spans="2:11" x14ac:dyDescent="0.35">
      <c r="B25" s="8" t="s">
        <v>1688</v>
      </c>
      <c r="C25" s="60" t="s">
        <v>785</v>
      </c>
      <c r="D25" s="54" t="s">
        <v>1689</v>
      </c>
      <c r="E25" s="6" t="s">
        <v>706</v>
      </c>
      <c r="F25" s="19">
        <v>5000</v>
      </c>
      <c r="G25" s="24">
        <v>4867.3</v>
      </c>
      <c r="H25" s="24">
        <v>1.39</v>
      </c>
      <c r="I25" s="31">
        <v>7.8475000000000001</v>
      </c>
      <c r="J25" s="31"/>
      <c r="K25" s="35" t="s">
        <v>695</v>
      </c>
    </row>
    <row r="26" spans="2:11" x14ac:dyDescent="0.35">
      <c r="C26" s="58" t="s">
        <v>194</v>
      </c>
      <c r="D26" s="54"/>
      <c r="E26" s="6"/>
      <c r="F26" s="19"/>
      <c r="G26" s="25">
        <v>94621.37</v>
      </c>
      <c r="H26" s="25">
        <v>27.01</v>
      </c>
      <c r="I26" s="31"/>
      <c r="J26" s="31"/>
      <c r="K26" s="35"/>
    </row>
    <row r="27" spans="2:11" x14ac:dyDescent="0.35">
      <c r="C27" s="57"/>
      <c r="D27" s="54"/>
      <c r="E27" s="6"/>
      <c r="F27" s="19"/>
      <c r="G27" s="24"/>
      <c r="H27" s="24"/>
      <c r="I27" s="31"/>
      <c r="J27" s="31"/>
      <c r="K27" s="35"/>
    </row>
    <row r="28" spans="2:11" x14ac:dyDescent="0.35">
      <c r="C28" s="59" t="s">
        <v>820</v>
      </c>
      <c r="D28" s="54"/>
      <c r="E28" s="6"/>
      <c r="F28" s="19"/>
      <c r="G28" s="24"/>
      <c r="H28" s="24"/>
      <c r="I28" s="31"/>
      <c r="J28" s="31"/>
      <c r="K28" s="35"/>
    </row>
    <row r="29" spans="2:11" x14ac:dyDescent="0.35">
      <c r="B29" s="8" t="s">
        <v>827</v>
      </c>
      <c r="C29" s="60" t="s">
        <v>828</v>
      </c>
      <c r="D29" s="54" t="s">
        <v>829</v>
      </c>
      <c r="E29" s="6" t="s">
        <v>740</v>
      </c>
      <c r="F29" s="19">
        <v>22500</v>
      </c>
      <c r="G29" s="24">
        <v>11609.42</v>
      </c>
      <c r="H29" s="24">
        <v>3.31</v>
      </c>
      <c r="I29" s="31">
        <v>8.266</v>
      </c>
      <c r="J29" s="31"/>
      <c r="K29" s="35" t="s">
        <v>695</v>
      </c>
    </row>
    <row r="30" spans="2:11" x14ac:dyDescent="0.35">
      <c r="C30" s="58" t="s">
        <v>194</v>
      </c>
      <c r="D30" s="54"/>
      <c r="E30" s="6"/>
      <c r="F30" s="19"/>
      <c r="G30" s="25">
        <v>11609.42</v>
      </c>
      <c r="H30" s="25">
        <v>3.31</v>
      </c>
      <c r="I30" s="31"/>
      <c r="J30" s="31"/>
      <c r="K30" s="35"/>
    </row>
    <row r="31" spans="2:11" x14ac:dyDescent="0.35">
      <c r="C31" s="57"/>
      <c r="D31" s="54"/>
      <c r="E31" s="6"/>
      <c r="F31" s="19"/>
      <c r="G31" s="24"/>
      <c r="H31" s="24"/>
      <c r="I31" s="31"/>
      <c r="J31" s="31"/>
      <c r="K31" s="35"/>
    </row>
    <row r="32" spans="2:11" x14ac:dyDescent="0.35">
      <c r="C32" s="58" t="s">
        <v>7</v>
      </c>
      <c r="D32" s="54"/>
      <c r="E32" s="6"/>
      <c r="F32" s="19"/>
      <c r="G32" s="24" t="s">
        <v>2</v>
      </c>
      <c r="H32" s="24" t="s">
        <v>2</v>
      </c>
      <c r="I32" s="31"/>
      <c r="J32" s="31"/>
      <c r="K32" s="35"/>
    </row>
    <row r="33" spans="2:11" x14ac:dyDescent="0.35">
      <c r="C33" s="57"/>
      <c r="D33" s="54"/>
      <c r="E33" s="6"/>
      <c r="F33" s="19"/>
      <c r="G33" s="24"/>
      <c r="H33" s="24"/>
      <c r="I33" s="31"/>
      <c r="J33" s="31"/>
      <c r="K33" s="35"/>
    </row>
    <row r="34" spans="2:11" x14ac:dyDescent="0.35">
      <c r="C34" s="59" t="s">
        <v>8</v>
      </c>
      <c r="D34" s="54"/>
      <c r="E34" s="6"/>
      <c r="F34" s="19"/>
      <c r="G34" s="24"/>
      <c r="H34" s="24"/>
      <c r="I34" s="31"/>
      <c r="J34" s="31"/>
      <c r="K34" s="35"/>
    </row>
    <row r="35" spans="2:11" x14ac:dyDescent="0.35">
      <c r="B35" s="8" t="s">
        <v>936</v>
      </c>
      <c r="C35" s="60" t="s">
        <v>4750</v>
      </c>
      <c r="D35" s="54" t="s">
        <v>937</v>
      </c>
      <c r="E35" s="6" t="s">
        <v>832</v>
      </c>
      <c r="F35" s="19">
        <v>100</v>
      </c>
      <c r="G35" s="24">
        <v>9554.39</v>
      </c>
      <c r="H35" s="24">
        <v>2.73</v>
      </c>
      <c r="I35" s="31">
        <v>8.1999999999999993</v>
      </c>
      <c r="J35" s="31"/>
      <c r="K35" s="35" t="s">
        <v>695</v>
      </c>
    </row>
    <row r="36" spans="2:11" x14ac:dyDescent="0.35">
      <c r="B36" s="8" t="s">
        <v>830</v>
      </c>
      <c r="C36" s="60" t="s">
        <v>4749</v>
      </c>
      <c r="D36" s="54" t="s">
        <v>831</v>
      </c>
      <c r="E36" s="6" t="s">
        <v>832</v>
      </c>
      <c r="F36" s="19">
        <v>147</v>
      </c>
      <c r="G36" s="24">
        <v>7446.86</v>
      </c>
      <c r="H36" s="24">
        <v>2.13</v>
      </c>
      <c r="I36" s="31">
        <v>8.5050000000000008</v>
      </c>
      <c r="J36" s="31"/>
      <c r="K36" s="35" t="s">
        <v>695</v>
      </c>
    </row>
    <row r="37" spans="2:11" x14ac:dyDescent="0.35">
      <c r="B37" s="8" t="s">
        <v>938</v>
      </c>
      <c r="C37" s="60" t="s">
        <v>4751</v>
      </c>
      <c r="D37" s="54" t="s">
        <v>939</v>
      </c>
      <c r="E37" s="6" t="s">
        <v>832</v>
      </c>
      <c r="F37" s="19">
        <v>75</v>
      </c>
      <c r="G37" s="24">
        <v>7158.22</v>
      </c>
      <c r="H37" s="24">
        <v>2.04</v>
      </c>
      <c r="I37" s="31">
        <v>8.1349999999999998</v>
      </c>
      <c r="J37" s="31"/>
      <c r="K37" s="35" t="s">
        <v>695</v>
      </c>
    </row>
    <row r="38" spans="2:11" x14ac:dyDescent="0.35">
      <c r="C38" s="58" t="s">
        <v>194</v>
      </c>
      <c r="D38" s="54"/>
      <c r="E38" s="6"/>
      <c r="F38" s="19"/>
      <c r="G38" s="25">
        <v>24159.47</v>
      </c>
      <c r="H38" s="25">
        <v>6.9</v>
      </c>
      <c r="I38" s="31"/>
      <c r="J38" s="31"/>
      <c r="K38" s="35"/>
    </row>
    <row r="39" spans="2:11" x14ac:dyDescent="0.35">
      <c r="C39" s="57"/>
      <c r="D39" s="54"/>
      <c r="E39" s="6"/>
      <c r="F39" s="19"/>
      <c r="G39" s="24"/>
      <c r="H39" s="24"/>
      <c r="I39" s="31"/>
      <c r="J39" s="31"/>
      <c r="K39" s="35"/>
    </row>
    <row r="40" spans="2:11" x14ac:dyDescent="0.35">
      <c r="C40" s="59" t="s">
        <v>9</v>
      </c>
      <c r="D40" s="54"/>
      <c r="E40" s="6"/>
      <c r="F40" s="19"/>
      <c r="G40" s="24"/>
      <c r="H40" s="24"/>
      <c r="I40" s="31"/>
      <c r="J40" s="31"/>
      <c r="K40" s="35"/>
    </row>
    <row r="41" spans="2:11" x14ac:dyDescent="0.35">
      <c r="B41" s="8" t="s">
        <v>833</v>
      </c>
      <c r="C41" s="60" t="s">
        <v>834</v>
      </c>
      <c r="D41" s="54" t="s">
        <v>835</v>
      </c>
      <c r="E41" s="6" t="s">
        <v>205</v>
      </c>
      <c r="F41" s="19">
        <v>70000000</v>
      </c>
      <c r="G41" s="24">
        <v>68852.56</v>
      </c>
      <c r="H41" s="24">
        <v>19.66</v>
      </c>
      <c r="I41" s="31">
        <v>7.3062956330000004</v>
      </c>
      <c r="J41" s="31"/>
      <c r="K41" s="35"/>
    </row>
    <row r="42" spans="2:11" x14ac:dyDescent="0.35">
      <c r="C42" s="58" t="s">
        <v>194</v>
      </c>
      <c r="D42" s="54"/>
      <c r="E42" s="6"/>
      <c r="F42" s="19"/>
      <c r="G42" s="25">
        <v>68852.56</v>
      </c>
      <c r="H42" s="25">
        <v>19.66</v>
      </c>
      <c r="I42" s="31"/>
      <c r="J42" s="31"/>
      <c r="K42" s="35"/>
    </row>
    <row r="43" spans="2:11" x14ac:dyDescent="0.35">
      <c r="C43" s="57"/>
      <c r="D43" s="54"/>
      <c r="E43" s="6"/>
      <c r="F43" s="19"/>
      <c r="G43" s="24"/>
      <c r="H43" s="24"/>
      <c r="I43" s="31"/>
      <c r="J43" s="31"/>
      <c r="K43" s="35"/>
    </row>
    <row r="44" spans="2:11" x14ac:dyDescent="0.35">
      <c r="C44" s="59" t="s">
        <v>10</v>
      </c>
      <c r="D44" s="54"/>
      <c r="E44" s="6"/>
      <c r="F44" s="19"/>
      <c r="G44" s="24"/>
      <c r="H44" s="24"/>
      <c r="I44" s="31"/>
      <c r="J44" s="31"/>
      <c r="K44" s="35"/>
    </row>
    <row r="45" spans="2:11" x14ac:dyDescent="0.35">
      <c r="B45" s="8" t="s">
        <v>1691</v>
      </c>
      <c r="C45" s="60" t="s">
        <v>1692</v>
      </c>
      <c r="D45" s="54" t="s">
        <v>1693</v>
      </c>
      <c r="E45" s="6" t="s">
        <v>205</v>
      </c>
      <c r="F45" s="19">
        <v>25000000</v>
      </c>
      <c r="G45" s="24">
        <v>24580.03</v>
      </c>
      <c r="H45" s="24">
        <v>7.02</v>
      </c>
      <c r="I45" s="31">
        <v>7.79096469</v>
      </c>
      <c r="J45" s="31"/>
      <c r="K45" s="35"/>
    </row>
    <row r="46" spans="2:11" x14ac:dyDescent="0.35">
      <c r="C46" s="58" t="s">
        <v>194</v>
      </c>
      <c r="D46" s="54"/>
      <c r="E46" s="6"/>
      <c r="F46" s="19"/>
      <c r="G46" s="25">
        <v>24580.03</v>
      </c>
      <c r="H46" s="25">
        <v>7.02</v>
      </c>
      <c r="I46" s="31"/>
      <c r="J46" s="31"/>
      <c r="K46" s="35"/>
    </row>
    <row r="47" spans="2:11" x14ac:dyDescent="0.35">
      <c r="C47" s="57"/>
      <c r="D47" s="54"/>
      <c r="E47" s="6"/>
      <c r="F47" s="19"/>
      <c r="G47" s="24"/>
      <c r="H47" s="24"/>
      <c r="I47" s="31"/>
      <c r="J47" s="31"/>
      <c r="K47" s="35"/>
    </row>
    <row r="48" spans="2:11" x14ac:dyDescent="0.35">
      <c r="C48" s="58" t="s">
        <v>11</v>
      </c>
      <c r="D48" s="54"/>
      <c r="E48" s="6"/>
      <c r="F48" s="19"/>
      <c r="G48" s="24" t="s">
        <v>2</v>
      </c>
      <c r="H48" s="24" t="s">
        <v>2</v>
      </c>
      <c r="I48" s="31"/>
      <c r="J48" s="31"/>
      <c r="K48" s="35"/>
    </row>
    <row r="49" spans="1:11" x14ac:dyDescent="0.35">
      <c r="C49" s="57"/>
      <c r="D49" s="54"/>
      <c r="E49" s="6"/>
      <c r="F49" s="19"/>
      <c r="G49" s="24"/>
      <c r="H49" s="24"/>
      <c r="I49" s="31"/>
      <c r="J49" s="31"/>
      <c r="K49" s="35"/>
    </row>
    <row r="50" spans="1:11" x14ac:dyDescent="0.35">
      <c r="A50" s="10"/>
      <c r="B50" s="28"/>
      <c r="C50" s="58" t="s">
        <v>13</v>
      </c>
      <c r="D50" s="54"/>
      <c r="E50" s="6"/>
      <c r="F50" s="19"/>
      <c r="G50" s="24"/>
      <c r="H50" s="24"/>
      <c r="I50" s="31"/>
      <c r="J50" s="31"/>
      <c r="K50" s="35"/>
    </row>
    <row r="51" spans="1:11" x14ac:dyDescent="0.35">
      <c r="A51" s="28"/>
      <c r="B51" s="28"/>
      <c r="C51" s="58" t="s">
        <v>14</v>
      </c>
      <c r="D51" s="54"/>
      <c r="E51" s="6"/>
      <c r="F51" s="19"/>
      <c r="G51" s="24" t="s">
        <v>2</v>
      </c>
      <c r="H51" s="24" t="s">
        <v>2</v>
      </c>
      <c r="I51" s="31"/>
      <c r="J51" s="31"/>
      <c r="K51" s="35"/>
    </row>
    <row r="52" spans="1:11" x14ac:dyDescent="0.35">
      <c r="A52" s="28"/>
      <c r="B52" s="28"/>
      <c r="C52" s="58"/>
      <c r="D52" s="54"/>
      <c r="E52" s="6"/>
      <c r="F52" s="19"/>
      <c r="G52" s="24"/>
      <c r="H52" s="24"/>
      <c r="I52" s="31"/>
      <c r="J52" s="31"/>
      <c r="K52" s="35"/>
    </row>
    <row r="53" spans="1:11" x14ac:dyDescent="0.35">
      <c r="C53" s="59" t="s">
        <v>15</v>
      </c>
      <c r="D53" s="54"/>
      <c r="E53" s="6"/>
      <c r="F53" s="19"/>
      <c r="G53" s="24"/>
      <c r="H53" s="24"/>
      <c r="I53" s="31"/>
      <c r="J53" s="31"/>
      <c r="K53" s="35"/>
    </row>
    <row r="54" spans="1:11" x14ac:dyDescent="0.35">
      <c r="B54" s="8" t="s">
        <v>1694</v>
      </c>
      <c r="C54" s="60" t="s">
        <v>46</v>
      </c>
      <c r="D54" s="54" t="s">
        <v>1695</v>
      </c>
      <c r="E54" s="6" t="s">
        <v>872</v>
      </c>
      <c r="F54" s="19">
        <v>7000</v>
      </c>
      <c r="G54" s="24">
        <v>34327.089999999997</v>
      </c>
      <c r="H54" s="24">
        <v>9.8000000000000007</v>
      </c>
      <c r="I54" s="31">
        <v>6.7500999999999998</v>
      </c>
      <c r="J54" s="31"/>
      <c r="K54" s="35"/>
    </row>
    <row r="55" spans="1:11" x14ac:dyDescent="0.35">
      <c r="B55" s="8" t="s">
        <v>1696</v>
      </c>
      <c r="C55" s="60" t="s">
        <v>870</v>
      </c>
      <c r="D55" s="54" t="s">
        <v>1697</v>
      </c>
      <c r="E55" s="6" t="s">
        <v>872</v>
      </c>
      <c r="F55" s="19">
        <v>4000</v>
      </c>
      <c r="G55" s="24">
        <v>19618.28</v>
      </c>
      <c r="H55" s="24">
        <v>5.6</v>
      </c>
      <c r="I55" s="31">
        <v>6.6999000000000004</v>
      </c>
      <c r="J55" s="31"/>
      <c r="K55" s="35" t="s">
        <v>695</v>
      </c>
    </row>
    <row r="56" spans="1:11" x14ac:dyDescent="0.35">
      <c r="B56" s="8" t="s">
        <v>1698</v>
      </c>
      <c r="C56" s="60" t="s">
        <v>735</v>
      </c>
      <c r="D56" s="54" t="s">
        <v>1699</v>
      </c>
      <c r="E56" s="6" t="s">
        <v>866</v>
      </c>
      <c r="F56" s="19">
        <v>200</v>
      </c>
      <c r="G56" s="24">
        <v>974.05</v>
      </c>
      <c r="H56" s="24">
        <v>0.28000000000000003</v>
      </c>
      <c r="I56" s="31">
        <v>6.9451000000000001</v>
      </c>
      <c r="J56" s="31"/>
      <c r="K56" s="35" t="s">
        <v>695</v>
      </c>
    </row>
    <row r="57" spans="1:11" x14ac:dyDescent="0.35">
      <c r="B57" s="8" t="s">
        <v>1700</v>
      </c>
      <c r="C57" s="60" t="s">
        <v>735</v>
      </c>
      <c r="D57" s="54" t="s">
        <v>1701</v>
      </c>
      <c r="E57" s="6" t="s">
        <v>866</v>
      </c>
      <c r="F57" s="19">
        <v>100</v>
      </c>
      <c r="G57" s="24">
        <v>469.32</v>
      </c>
      <c r="H57" s="24">
        <v>0.13</v>
      </c>
      <c r="I57" s="31">
        <v>7.5998999999999999</v>
      </c>
      <c r="J57" s="31"/>
      <c r="K57" s="35"/>
    </row>
    <row r="58" spans="1:11" x14ac:dyDescent="0.35">
      <c r="C58" s="58" t="s">
        <v>194</v>
      </c>
      <c r="D58" s="54"/>
      <c r="E58" s="6"/>
      <c r="F58" s="19"/>
      <c r="G58" s="25">
        <v>55388.74</v>
      </c>
      <c r="H58" s="25">
        <v>15.81</v>
      </c>
      <c r="I58" s="31"/>
      <c r="J58" s="31"/>
      <c r="K58" s="35"/>
    </row>
    <row r="59" spans="1:11" x14ac:dyDescent="0.35">
      <c r="C59" s="57"/>
      <c r="D59" s="54"/>
      <c r="E59" s="6"/>
      <c r="F59" s="19"/>
      <c r="G59" s="24"/>
      <c r="H59" s="24"/>
      <c r="I59" s="31"/>
      <c r="J59" s="31"/>
      <c r="K59" s="35"/>
    </row>
    <row r="60" spans="1:11" x14ac:dyDescent="0.35">
      <c r="C60" s="59" t="s">
        <v>16</v>
      </c>
      <c r="D60" s="54"/>
      <c r="E60" s="6"/>
      <c r="F60" s="19"/>
      <c r="G60" s="24"/>
      <c r="H60" s="24"/>
      <c r="I60" s="31"/>
      <c r="J60" s="31"/>
      <c r="K60" s="35"/>
    </row>
    <row r="61" spans="1:11" x14ac:dyDescent="0.35">
      <c r="B61" s="8" t="s">
        <v>1318</v>
      </c>
      <c r="C61" s="60" t="s">
        <v>1319</v>
      </c>
      <c r="D61" s="54" t="s">
        <v>1320</v>
      </c>
      <c r="E61" s="6" t="s">
        <v>205</v>
      </c>
      <c r="F61" s="19">
        <v>10500000</v>
      </c>
      <c r="G61" s="24">
        <v>10458.68</v>
      </c>
      <c r="H61" s="24">
        <v>2.99</v>
      </c>
      <c r="I61" s="31">
        <v>5.1497999999999999</v>
      </c>
      <c r="J61" s="31"/>
      <c r="K61" s="35"/>
    </row>
    <row r="62" spans="1:11" x14ac:dyDescent="0.35">
      <c r="C62" s="58" t="s">
        <v>194</v>
      </c>
      <c r="D62" s="54"/>
      <c r="E62" s="6"/>
      <c r="F62" s="19"/>
      <c r="G62" s="25">
        <v>10458.68</v>
      </c>
      <c r="H62" s="25">
        <v>2.99</v>
      </c>
      <c r="I62" s="31"/>
      <c r="J62" s="31"/>
      <c r="K62" s="35"/>
    </row>
    <row r="63" spans="1:11" x14ac:dyDescent="0.35">
      <c r="C63" s="57"/>
      <c r="D63" s="54"/>
      <c r="E63" s="6"/>
      <c r="F63" s="19"/>
      <c r="G63" s="24"/>
      <c r="H63" s="24"/>
      <c r="I63" s="31"/>
      <c r="J63" s="31"/>
      <c r="K63" s="35"/>
    </row>
    <row r="64" spans="1:11" x14ac:dyDescent="0.35">
      <c r="C64" s="58" t="s">
        <v>17</v>
      </c>
      <c r="D64" s="54"/>
      <c r="E64" s="6"/>
      <c r="F64" s="19"/>
      <c r="G64" s="24" t="s">
        <v>2</v>
      </c>
      <c r="H64" s="24" t="s">
        <v>2</v>
      </c>
      <c r="I64" s="31"/>
      <c r="J64" s="31"/>
      <c r="K64" s="35"/>
    </row>
    <row r="65" spans="1:11" x14ac:dyDescent="0.35">
      <c r="C65" s="57"/>
      <c r="D65" s="54"/>
      <c r="E65" s="6"/>
      <c r="F65" s="19"/>
      <c r="G65" s="24"/>
      <c r="H65" s="24"/>
      <c r="I65" s="31"/>
      <c r="J65" s="31"/>
      <c r="K65" s="35"/>
    </row>
    <row r="66" spans="1:11" x14ac:dyDescent="0.35">
      <c r="C66" s="58" t="s">
        <v>18</v>
      </c>
      <c r="D66" s="54"/>
      <c r="E66" s="6"/>
      <c r="F66" s="19"/>
      <c r="G66" s="24" t="s">
        <v>2</v>
      </c>
      <c r="H66" s="24" t="s">
        <v>2</v>
      </c>
      <c r="I66" s="31"/>
      <c r="J66" s="31"/>
      <c r="K66" s="35"/>
    </row>
    <row r="67" spans="1:11" x14ac:dyDescent="0.35">
      <c r="C67" s="57"/>
      <c r="D67" s="54"/>
      <c r="E67" s="6"/>
      <c r="F67" s="19"/>
      <c r="G67" s="24"/>
      <c r="H67" s="24"/>
      <c r="I67" s="31"/>
      <c r="J67" s="31"/>
      <c r="K67" s="35"/>
    </row>
    <row r="68" spans="1:11" x14ac:dyDescent="0.35">
      <c r="A68" s="10"/>
      <c r="B68" s="28"/>
      <c r="C68" s="58" t="s">
        <v>19</v>
      </c>
      <c r="D68" s="54"/>
      <c r="E68" s="6"/>
      <c r="F68" s="19"/>
      <c r="G68" s="24"/>
      <c r="H68" s="24"/>
      <c r="I68" s="31"/>
      <c r="J68" s="31"/>
      <c r="K68" s="35"/>
    </row>
    <row r="69" spans="1:11" x14ac:dyDescent="0.35">
      <c r="A69" s="28"/>
      <c r="B69" s="28"/>
      <c r="C69" s="58" t="s">
        <v>20</v>
      </c>
      <c r="D69" s="54"/>
      <c r="E69" s="6"/>
      <c r="F69" s="19"/>
      <c r="G69" s="24" t="s">
        <v>2</v>
      </c>
      <c r="H69" s="24" t="s">
        <v>2</v>
      </c>
      <c r="I69" s="31"/>
      <c r="J69" s="31"/>
      <c r="K69" s="35"/>
    </row>
    <row r="70" spans="1:11" x14ac:dyDescent="0.35">
      <c r="A70" s="28"/>
      <c r="B70" s="28"/>
      <c r="C70" s="58"/>
      <c r="D70" s="54"/>
      <c r="E70" s="6"/>
      <c r="F70" s="19"/>
      <c r="G70" s="24"/>
      <c r="H70" s="24"/>
      <c r="I70" s="31"/>
      <c r="J70" s="31"/>
      <c r="K70" s="35"/>
    </row>
    <row r="71" spans="1:11" x14ac:dyDescent="0.35">
      <c r="C71" s="59" t="s">
        <v>21</v>
      </c>
      <c r="D71" s="54"/>
      <c r="E71" s="6"/>
      <c r="F71" s="19"/>
      <c r="G71" s="24"/>
      <c r="H71" s="24"/>
      <c r="I71" s="31"/>
      <c r="J71" s="31"/>
      <c r="K71" s="35"/>
    </row>
    <row r="72" spans="1:11" x14ac:dyDescent="0.35">
      <c r="B72" s="8" t="s">
        <v>952</v>
      </c>
      <c r="C72" s="60" t="s">
        <v>4754</v>
      </c>
      <c r="D72" s="54" t="s">
        <v>953</v>
      </c>
      <c r="E72" s="6" t="s">
        <v>954</v>
      </c>
      <c r="F72" s="19">
        <v>10712.037</v>
      </c>
      <c r="G72" s="24">
        <v>1286.1300000000001</v>
      </c>
      <c r="H72" s="24">
        <v>0.37</v>
      </c>
      <c r="I72" s="31">
        <v>5.82</v>
      </c>
      <c r="J72" s="31"/>
      <c r="K72" s="35"/>
    </row>
    <row r="73" spans="1:11" x14ac:dyDescent="0.35">
      <c r="C73" s="58" t="s">
        <v>194</v>
      </c>
      <c r="D73" s="54"/>
      <c r="E73" s="6"/>
      <c r="F73" s="19"/>
      <c r="G73" s="25">
        <v>1286.1300000000001</v>
      </c>
      <c r="H73" s="25">
        <v>0.37</v>
      </c>
      <c r="I73" s="31"/>
      <c r="J73" s="31"/>
      <c r="K73" s="35"/>
    </row>
    <row r="74" spans="1:11" x14ac:dyDescent="0.35">
      <c r="C74" s="57"/>
      <c r="D74" s="54"/>
      <c r="E74" s="6"/>
      <c r="F74" s="19"/>
      <c r="G74" s="24"/>
      <c r="H74" s="24"/>
      <c r="I74" s="31"/>
      <c r="J74" s="31"/>
      <c r="K74" s="35"/>
    </row>
    <row r="75" spans="1:11" x14ac:dyDescent="0.35">
      <c r="C75" s="58" t="s">
        <v>22</v>
      </c>
      <c r="D75" s="54"/>
      <c r="E75" s="6"/>
      <c r="F75" s="19"/>
      <c r="G75" s="24" t="s">
        <v>2</v>
      </c>
      <c r="H75" s="24" t="s">
        <v>2</v>
      </c>
      <c r="I75" s="31"/>
      <c r="J75" s="31"/>
      <c r="K75" s="35"/>
    </row>
    <row r="76" spans="1:11" x14ac:dyDescent="0.35">
      <c r="C76" s="57"/>
      <c r="D76" s="54"/>
      <c r="E76" s="6"/>
      <c r="F76" s="19"/>
      <c r="G76" s="24"/>
      <c r="H76" s="24"/>
      <c r="I76" s="31"/>
      <c r="J76" s="31"/>
      <c r="K76" s="35"/>
    </row>
    <row r="77" spans="1:11" x14ac:dyDescent="0.35">
      <c r="C77" s="58" t="s">
        <v>23</v>
      </c>
      <c r="D77" s="54"/>
      <c r="E77" s="6"/>
      <c r="F77" s="19"/>
      <c r="G77" s="24" t="s">
        <v>2</v>
      </c>
      <c r="H77" s="24" t="s">
        <v>2</v>
      </c>
      <c r="I77" s="31"/>
      <c r="J77" s="31"/>
      <c r="K77" s="35"/>
    </row>
    <row r="78" spans="1:11" x14ac:dyDescent="0.35">
      <c r="C78" s="57"/>
      <c r="D78" s="54"/>
      <c r="E78" s="6"/>
      <c r="F78" s="19"/>
      <c r="G78" s="24"/>
      <c r="H78" s="24"/>
      <c r="I78" s="31"/>
      <c r="J78" s="31"/>
      <c r="K78" s="35"/>
    </row>
    <row r="79" spans="1:11" x14ac:dyDescent="0.35">
      <c r="C79" s="59" t="s">
        <v>24</v>
      </c>
      <c r="D79" s="54"/>
      <c r="E79" s="6"/>
      <c r="F79" s="19"/>
      <c r="G79" s="24"/>
      <c r="H79" s="24"/>
      <c r="I79" s="31"/>
      <c r="J79" s="31"/>
      <c r="K79" s="35"/>
    </row>
    <row r="80" spans="1:11" x14ac:dyDescent="0.35">
      <c r="B80" s="8" t="s">
        <v>206</v>
      </c>
      <c r="C80" s="60" t="s">
        <v>207</v>
      </c>
      <c r="D80" s="54"/>
      <c r="E80" s="6"/>
      <c r="F80" s="19"/>
      <c r="G80" s="24">
        <v>3504.37</v>
      </c>
      <c r="H80" s="24">
        <v>1</v>
      </c>
      <c r="I80" s="31"/>
      <c r="J80" s="31"/>
      <c r="K80" s="35"/>
    </row>
    <row r="81" spans="1:54" x14ac:dyDescent="0.35">
      <c r="C81" s="58" t="s">
        <v>194</v>
      </c>
      <c r="D81" s="54"/>
      <c r="E81" s="6"/>
      <c r="F81" s="19"/>
      <c r="G81" s="25">
        <v>3504.37</v>
      </c>
      <c r="H81" s="25">
        <v>1</v>
      </c>
      <c r="I81" s="31"/>
      <c r="J81" s="31"/>
      <c r="K81" s="35"/>
    </row>
    <row r="82" spans="1:54" x14ac:dyDescent="0.35">
      <c r="C82" s="57"/>
      <c r="D82" s="54"/>
      <c r="E82" s="6"/>
      <c r="F82" s="19"/>
      <c r="G82" s="24"/>
      <c r="H82" s="24"/>
      <c r="I82" s="31"/>
      <c r="J82" s="31"/>
      <c r="K82" s="35"/>
    </row>
    <row r="83" spans="1:54" x14ac:dyDescent="0.35">
      <c r="A83" s="10"/>
      <c r="B83" s="28"/>
      <c r="C83" s="58" t="s">
        <v>25</v>
      </c>
      <c r="D83" s="54"/>
      <c r="E83" s="6"/>
      <c r="F83" s="19"/>
      <c r="G83" s="24"/>
      <c r="H83" s="24"/>
      <c r="I83" s="31"/>
      <c r="J83" s="31"/>
      <c r="K83" s="35"/>
    </row>
    <row r="84" spans="1:54" s="2" customFormat="1" ht="13.5" x14ac:dyDescent="0.35">
      <c r="A84" s="28"/>
      <c r="B84" s="28"/>
      <c r="C84" s="57" t="s">
        <v>4703</v>
      </c>
      <c r="D84" s="54"/>
      <c r="E84" s="6"/>
      <c r="F84" s="19"/>
      <c r="G84" s="24" t="s">
        <v>2</v>
      </c>
      <c r="H84" s="24" t="s">
        <v>2</v>
      </c>
      <c r="I84" s="31"/>
      <c r="J84" s="31"/>
      <c r="K84" s="35"/>
      <c r="L84" s="3"/>
      <c r="AI84" s="3"/>
      <c r="AV84" s="3"/>
      <c r="AX84" s="3"/>
      <c r="BB84" s="3"/>
    </row>
    <row r="85" spans="1:54" x14ac:dyDescent="0.35">
      <c r="B85" s="8"/>
      <c r="C85" s="60" t="s">
        <v>208</v>
      </c>
      <c r="D85" s="54"/>
      <c r="E85" s="6"/>
      <c r="F85" s="19"/>
      <c r="G85" s="24">
        <v>55787.46</v>
      </c>
      <c r="H85" s="24">
        <v>15.93</v>
      </c>
      <c r="I85" s="31"/>
      <c r="J85" s="31"/>
      <c r="K85" s="35"/>
    </row>
    <row r="86" spans="1:54" x14ac:dyDescent="0.35">
      <c r="C86" s="58" t="s">
        <v>194</v>
      </c>
      <c r="D86" s="54"/>
      <c r="E86" s="6"/>
      <c r="F86" s="19"/>
      <c r="G86" s="25">
        <v>55787.46</v>
      </c>
      <c r="H86" s="25">
        <v>15.93</v>
      </c>
      <c r="I86" s="31"/>
      <c r="J86" s="31"/>
      <c r="K86" s="35"/>
    </row>
    <row r="87" spans="1:54" x14ac:dyDescent="0.35">
      <c r="C87" s="57"/>
      <c r="D87" s="54"/>
      <c r="E87" s="6"/>
      <c r="F87" s="19"/>
      <c r="G87" s="24"/>
      <c r="H87" s="24"/>
      <c r="I87" s="31"/>
      <c r="J87" s="31"/>
      <c r="K87" s="35"/>
    </row>
    <row r="88" spans="1:54" x14ac:dyDescent="0.35">
      <c r="C88" s="61" t="s">
        <v>209</v>
      </c>
      <c r="D88" s="55"/>
      <c r="E88" s="5"/>
      <c r="F88" s="20"/>
      <c r="G88" s="26">
        <v>350248.23</v>
      </c>
      <c r="H88" s="26">
        <v>100</v>
      </c>
      <c r="I88" s="32"/>
      <c r="J88" s="32"/>
      <c r="K88" s="36"/>
    </row>
    <row r="90" spans="1:54" ht="15" x14ac:dyDescent="0.4">
      <c r="C90" s="50" t="s">
        <v>4380</v>
      </c>
      <c r="D90" s="50"/>
      <c r="E90" s="50"/>
      <c r="F90" s="50"/>
      <c r="G90" s="64"/>
      <c r="H90" s="64"/>
      <c r="I90" s="64"/>
      <c r="J90" s="50"/>
    </row>
    <row r="91" spans="1:54" ht="27" x14ac:dyDescent="0.35">
      <c r="C91" s="43" t="s">
        <v>4375</v>
      </c>
      <c r="D91" s="43" t="s">
        <v>4376</v>
      </c>
      <c r="E91" s="43" t="s">
        <v>4756</v>
      </c>
      <c r="F91" s="43" t="s">
        <v>4377</v>
      </c>
      <c r="G91" s="65" t="s">
        <v>34</v>
      </c>
      <c r="H91" s="66" t="s">
        <v>4757</v>
      </c>
      <c r="I91" s="65" t="s">
        <v>36</v>
      </c>
      <c r="J91" s="43" t="s">
        <v>39</v>
      </c>
    </row>
    <row r="92" spans="1:54" x14ac:dyDescent="0.35">
      <c r="C92" s="43" t="s">
        <v>4758</v>
      </c>
      <c r="D92" s="43"/>
      <c r="E92" s="43"/>
      <c r="F92" s="43"/>
      <c r="G92" s="65"/>
      <c r="H92" s="66"/>
      <c r="I92" s="65"/>
      <c r="J92" s="43"/>
    </row>
    <row r="93" spans="1:54" x14ac:dyDescent="0.35">
      <c r="C93" s="46" t="s">
        <v>4765</v>
      </c>
      <c r="D93" s="67"/>
      <c r="E93" s="67"/>
      <c r="F93" s="67"/>
      <c r="G93" s="68"/>
      <c r="H93" s="69">
        <v>-30000</v>
      </c>
      <c r="I93" s="70">
        <f>H93/$G$88*100</f>
        <v>-8.5653537778049582</v>
      </c>
      <c r="J93" s="43"/>
    </row>
    <row r="94" spans="1:54" x14ac:dyDescent="0.35">
      <c r="C94" s="46" t="s">
        <v>4766</v>
      </c>
      <c r="D94" s="67"/>
      <c r="E94" s="67"/>
      <c r="F94" s="67"/>
      <c r="G94" s="68"/>
      <c r="H94" s="69">
        <v>-30000</v>
      </c>
      <c r="I94" s="70">
        <f>H94/$G$88*100</f>
        <v>-8.5653537778049582</v>
      </c>
      <c r="J94" s="43"/>
    </row>
    <row r="95" spans="1:54" x14ac:dyDescent="0.35">
      <c r="C95" s="48" t="s">
        <v>4379</v>
      </c>
      <c r="D95" s="48"/>
      <c r="E95" s="48"/>
      <c r="F95" s="48"/>
      <c r="G95" s="71"/>
      <c r="H95" s="71">
        <f>SUM(H93:H94)</f>
        <v>-60000</v>
      </c>
      <c r="I95" s="71">
        <f>SUM(I93:I94)</f>
        <v>-17.130707555609916</v>
      </c>
      <c r="J95" s="48"/>
    </row>
    <row r="97" spans="3:11" x14ac:dyDescent="0.35">
      <c r="C97" s="1" t="s">
        <v>210</v>
      </c>
    </row>
    <row r="98" spans="3:11" x14ac:dyDescent="0.35">
      <c r="C98" s="37" t="s">
        <v>211</v>
      </c>
      <c r="D98" s="37"/>
      <c r="E98" s="37"/>
      <c r="F98" s="37"/>
      <c r="G98" s="37"/>
      <c r="H98" s="37"/>
      <c r="I98" s="37"/>
      <c r="J98" s="37"/>
      <c r="K98" s="37"/>
    </row>
    <row r="99" spans="3:11" x14ac:dyDescent="0.35">
      <c r="C99" s="2" t="s">
        <v>212</v>
      </c>
    </row>
    <row r="100" spans="3:11" x14ac:dyDescent="0.35">
      <c r="C100" s="2" t="s">
        <v>213</v>
      </c>
    </row>
    <row r="101" spans="3:11" ht="30" customHeight="1" x14ac:dyDescent="0.35">
      <c r="C101" s="218" t="s">
        <v>214</v>
      </c>
      <c r="D101" s="219"/>
      <c r="E101" s="219"/>
      <c r="F101" s="219"/>
      <c r="G101" s="219"/>
      <c r="H101" s="219"/>
      <c r="I101" s="219"/>
      <c r="J101" s="219"/>
      <c r="K101" s="219"/>
    </row>
    <row r="102" spans="3:11" x14ac:dyDescent="0.35">
      <c r="C102" s="2" t="s">
        <v>215</v>
      </c>
    </row>
    <row r="103" spans="3:11" x14ac:dyDescent="0.35">
      <c r="C103" s="2" t="s">
        <v>4730</v>
      </c>
    </row>
    <row r="104" spans="3:11" ht="47.25" customHeight="1" x14ac:dyDescent="0.35">
      <c r="C104" s="222" t="s">
        <v>4807</v>
      </c>
      <c r="D104" s="222"/>
      <c r="E104" s="222"/>
      <c r="F104" s="222"/>
      <c r="G104" s="222"/>
      <c r="H104" s="222"/>
      <c r="I104" s="222"/>
      <c r="J104" s="222"/>
      <c r="K104" s="222"/>
    </row>
    <row r="106" spans="3:11" x14ac:dyDescent="0.35">
      <c r="C106" s="2" t="s">
        <v>4813</v>
      </c>
      <c r="E106" s="2" t="s">
        <v>2</v>
      </c>
    </row>
    <row r="108" spans="3:11" x14ac:dyDescent="0.35">
      <c r="C108" s="2" t="s">
        <v>4814</v>
      </c>
      <c r="E108" s="2" t="s">
        <v>2</v>
      </c>
    </row>
    <row r="110" spans="3:11" x14ac:dyDescent="0.35">
      <c r="C110" s="2" t="s">
        <v>4918</v>
      </c>
    </row>
    <row r="112" spans="3:11" x14ac:dyDescent="0.35">
      <c r="C112" s="2" t="s">
        <v>4919</v>
      </c>
    </row>
    <row r="113" spans="1:256" s="79" customFormat="1" ht="35.25" customHeight="1" x14ac:dyDescent="0.35">
      <c r="A113" s="75"/>
      <c r="B113" s="75"/>
      <c r="C113" s="80" t="s">
        <v>4820</v>
      </c>
      <c r="D113" s="84" t="s">
        <v>4821</v>
      </c>
      <c r="E113" s="84" t="s">
        <v>4822</v>
      </c>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4" spans="1:256" s="79" customFormat="1" x14ac:dyDescent="0.35">
      <c r="A114" s="75"/>
      <c r="B114" s="75"/>
      <c r="C114" s="82" t="s">
        <v>4823</v>
      </c>
      <c r="D114" s="85">
        <v>19.670100000000001</v>
      </c>
      <c r="E114" s="85">
        <v>19.699400000000001</v>
      </c>
      <c r="F114" s="76"/>
      <c r="G114" s="77"/>
      <c r="H114" s="77"/>
      <c r="I114" s="77"/>
      <c r="J114" s="77"/>
      <c r="K114" s="78"/>
      <c r="L114" s="78"/>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8"/>
      <c r="AJ114" s="75"/>
      <c r="AK114" s="75"/>
      <c r="AL114" s="75"/>
      <c r="AM114" s="75"/>
      <c r="AN114" s="75"/>
      <c r="AO114" s="75"/>
      <c r="AP114" s="75"/>
      <c r="AQ114" s="75"/>
      <c r="AR114" s="75"/>
      <c r="AS114" s="75"/>
      <c r="AT114" s="75"/>
      <c r="AU114" s="75"/>
      <c r="AV114" s="78"/>
      <c r="AW114" s="75"/>
      <c r="AX114" s="78"/>
      <c r="AY114" s="75"/>
      <c r="AZ114" s="75"/>
      <c r="BA114" s="75"/>
      <c r="BB114" s="78"/>
      <c r="BC114" s="75"/>
      <c r="BD114" s="75"/>
      <c r="BE114" s="75"/>
      <c r="BF114" s="75"/>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5"/>
      <c r="CD114" s="75"/>
      <c r="CE114" s="75"/>
      <c r="CF114" s="75"/>
      <c r="CG114" s="75"/>
      <c r="CH114" s="75"/>
      <c r="CI114" s="75"/>
      <c r="CJ114" s="75"/>
      <c r="CK114" s="75"/>
      <c r="CL114" s="75"/>
      <c r="CM114" s="75"/>
      <c r="CN114" s="75"/>
      <c r="CO114" s="75"/>
      <c r="CP114" s="75"/>
      <c r="CQ114" s="75"/>
      <c r="CR114" s="75"/>
      <c r="CS114" s="75"/>
      <c r="CT114" s="75"/>
      <c r="CU114" s="75"/>
      <c r="CV114" s="75"/>
      <c r="CW114" s="75"/>
      <c r="CX114" s="75"/>
      <c r="CY114" s="75"/>
      <c r="CZ114" s="75"/>
      <c r="DA114" s="75"/>
      <c r="DB114" s="75"/>
      <c r="DC114" s="75"/>
      <c r="DD114" s="75"/>
      <c r="DE114" s="75"/>
      <c r="DF114" s="75"/>
      <c r="DG114" s="75"/>
      <c r="DH114" s="75"/>
      <c r="DI114" s="75"/>
      <c r="DJ114" s="75"/>
      <c r="DK114" s="75"/>
      <c r="DL114" s="75"/>
      <c r="DM114" s="75"/>
      <c r="DN114" s="75"/>
      <c r="DO114" s="75"/>
      <c r="DP114" s="75"/>
      <c r="DQ114" s="75"/>
      <c r="DR114" s="75"/>
      <c r="DS114" s="75"/>
      <c r="DT114" s="75"/>
      <c r="DU114" s="75"/>
      <c r="DV114" s="75"/>
      <c r="DW114" s="75"/>
      <c r="DX114" s="75"/>
      <c r="DY114" s="75"/>
      <c r="DZ114" s="75"/>
      <c r="EA114" s="75"/>
      <c r="EB114" s="75"/>
      <c r="EC114" s="75"/>
      <c r="ED114" s="75"/>
      <c r="EE114" s="75"/>
      <c r="EF114" s="75"/>
      <c r="EG114" s="75"/>
      <c r="EH114" s="75"/>
      <c r="EI114" s="75"/>
      <c r="EJ114" s="75"/>
      <c r="EK114" s="75"/>
      <c r="EL114" s="75"/>
      <c r="EM114" s="75"/>
      <c r="EN114" s="75"/>
      <c r="EO114" s="75"/>
      <c r="EP114" s="75"/>
      <c r="EQ114" s="75"/>
      <c r="ER114" s="75"/>
      <c r="ES114" s="75"/>
      <c r="ET114" s="75"/>
      <c r="EU114" s="75"/>
      <c r="EV114" s="75"/>
      <c r="EW114" s="75"/>
      <c r="EX114" s="75"/>
      <c r="EY114" s="75"/>
      <c r="EZ114" s="75"/>
      <c r="FA114" s="75"/>
      <c r="FB114" s="75"/>
      <c r="FC114" s="75"/>
      <c r="FD114" s="75"/>
      <c r="FE114" s="75"/>
      <c r="FF114" s="75"/>
      <c r="FG114" s="75"/>
      <c r="FH114" s="75"/>
      <c r="FI114" s="75"/>
      <c r="FJ114" s="75"/>
      <c r="FK114" s="75"/>
      <c r="FL114" s="75"/>
      <c r="FM114" s="75"/>
      <c r="FN114" s="75"/>
      <c r="FO114" s="75"/>
      <c r="FP114" s="75"/>
      <c r="FQ114" s="75"/>
      <c r="FR114" s="75"/>
      <c r="FS114" s="75"/>
      <c r="FT114" s="75"/>
      <c r="FU114" s="75"/>
      <c r="FV114" s="75"/>
      <c r="FW114" s="75"/>
      <c r="FX114" s="75"/>
      <c r="FY114" s="75"/>
      <c r="FZ114" s="75"/>
      <c r="GA114" s="75"/>
      <c r="GB114" s="75"/>
      <c r="GC114" s="75"/>
      <c r="GD114" s="75"/>
      <c r="GE114" s="75"/>
      <c r="GF114" s="75"/>
      <c r="GG114" s="75"/>
      <c r="GH114" s="75"/>
      <c r="GI114" s="75"/>
      <c r="GJ114" s="75"/>
      <c r="GK114" s="75"/>
      <c r="GL114" s="75"/>
      <c r="GM114" s="75"/>
      <c r="GN114" s="75"/>
      <c r="GO114" s="75"/>
      <c r="GP114" s="75"/>
      <c r="GQ114" s="75"/>
      <c r="GR114" s="75"/>
      <c r="GS114" s="75"/>
      <c r="GT114" s="75"/>
      <c r="GU114" s="75"/>
      <c r="GV114" s="75"/>
      <c r="GW114" s="75"/>
      <c r="GX114" s="75"/>
      <c r="GY114" s="75"/>
      <c r="GZ114" s="75"/>
      <c r="HA114" s="75"/>
      <c r="HB114" s="75"/>
      <c r="HC114" s="75"/>
      <c r="HD114" s="75"/>
      <c r="HE114" s="75"/>
      <c r="HF114" s="75"/>
      <c r="HG114" s="75"/>
      <c r="HH114" s="75"/>
      <c r="HI114" s="75"/>
      <c r="HJ114" s="75"/>
      <c r="HK114" s="75"/>
      <c r="HL114" s="75"/>
      <c r="HM114" s="75"/>
      <c r="HN114" s="75"/>
      <c r="HO114" s="75"/>
      <c r="HP114" s="75"/>
      <c r="HQ114" s="75"/>
      <c r="HR114" s="75"/>
      <c r="HS114" s="75"/>
      <c r="HT114" s="75"/>
      <c r="HU114" s="75"/>
      <c r="HV114" s="75"/>
      <c r="HW114" s="75"/>
      <c r="HX114" s="75"/>
      <c r="HY114" s="75"/>
      <c r="HZ114" s="75"/>
      <c r="IA114" s="75"/>
      <c r="IB114" s="75"/>
      <c r="IC114" s="75"/>
      <c r="ID114" s="75"/>
      <c r="IE114" s="75"/>
      <c r="IF114" s="75"/>
      <c r="IG114" s="75"/>
      <c r="IH114" s="75"/>
      <c r="II114" s="75"/>
      <c r="IJ114" s="75"/>
      <c r="IK114" s="75"/>
      <c r="IL114" s="75"/>
      <c r="IM114" s="75"/>
      <c r="IN114" s="75"/>
      <c r="IO114" s="75"/>
      <c r="IP114" s="75"/>
      <c r="IQ114" s="75"/>
      <c r="IR114" s="75"/>
      <c r="IS114" s="75"/>
      <c r="IT114" s="75"/>
      <c r="IU114" s="75"/>
      <c r="IV114" s="75"/>
    </row>
    <row r="115" spans="1:256" s="79" customFormat="1" x14ac:dyDescent="0.35">
      <c r="A115" s="75"/>
      <c r="B115" s="75"/>
      <c r="C115" s="82" t="s">
        <v>4824</v>
      </c>
      <c r="D115" s="85">
        <v>37.520000000000003</v>
      </c>
      <c r="E115" s="85">
        <v>37.576000000000001</v>
      </c>
      <c r="F115" s="76"/>
      <c r="G115" s="77"/>
      <c r="H115" s="77"/>
      <c r="I115" s="77"/>
      <c r="J115" s="77"/>
      <c r="K115" s="78"/>
      <c r="L115" s="78"/>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8"/>
      <c r="AJ115" s="75"/>
      <c r="AK115" s="75"/>
      <c r="AL115" s="75"/>
      <c r="AM115" s="75"/>
      <c r="AN115" s="75"/>
      <c r="AO115" s="75"/>
      <c r="AP115" s="75"/>
      <c r="AQ115" s="75"/>
      <c r="AR115" s="75"/>
      <c r="AS115" s="75"/>
      <c r="AT115" s="75"/>
      <c r="AU115" s="75"/>
      <c r="AV115" s="78"/>
      <c r="AW115" s="75"/>
      <c r="AX115" s="78"/>
      <c r="AY115" s="75"/>
      <c r="AZ115" s="75"/>
      <c r="BA115" s="75"/>
      <c r="BB115" s="78"/>
      <c r="BC115" s="75"/>
      <c r="BD115" s="75"/>
      <c r="BE115" s="75"/>
      <c r="BF115" s="75"/>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75"/>
      <c r="CF115" s="75"/>
      <c r="CG115" s="75"/>
      <c r="CH115" s="75"/>
      <c r="CI115" s="75"/>
      <c r="CJ115" s="75"/>
      <c r="CK115" s="75"/>
      <c r="CL115" s="75"/>
      <c r="CM115" s="75"/>
      <c r="CN115" s="75"/>
      <c r="CO115" s="75"/>
      <c r="CP115" s="75"/>
      <c r="CQ115" s="75"/>
      <c r="CR115" s="75"/>
      <c r="CS115" s="75"/>
      <c r="CT115" s="75"/>
      <c r="CU115" s="75"/>
      <c r="CV115" s="75"/>
      <c r="CW115" s="75"/>
      <c r="CX115" s="75"/>
      <c r="CY115" s="75"/>
      <c r="CZ115" s="75"/>
      <c r="DA115" s="75"/>
      <c r="DB115" s="75"/>
      <c r="DC115" s="75"/>
      <c r="DD115" s="75"/>
      <c r="DE115" s="75"/>
      <c r="DF115" s="75"/>
      <c r="DG115" s="75"/>
      <c r="DH115" s="75"/>
      <c r="DI115" s="75"/>
      <c r="DJ115" s="75"/>
      <c r="DK115" s="75"/>
      <c r="DL115" s="75"/>
      <c r="DM115" s="75"/>
      <c r="DN115" s="75"/>
      <c r="DO115" s="75"/>
      <c r="DP115" s="75"/>
      <c r="DQ115" s="75"/>
      <c r="DR115" s="75"/>
      <c r="DS115" s="75"/>
      <c r="DT115" s="75"/>
      <c r="DU115" s="75"/>
      <c r="DV115" s="75"/>
      <c r="DW115" s="75"/>
      <c r="DX115" s="75"/>
      <c r="DY115" s="75"/>
      <c r="DZ115" s="75"/>
      <c r="EA115" s="75"/>
      <c r="EB115" s="75"/>
      <c r="EC115" s="75"/>
      <c r="ED115" s="75"/>
      <c r="EE115" s="75"/>
      <c r="EF115" s="75"/>
      <c r="EG115" s="75"/>
      <c r="EH115" s="75"/>
      <c r="EI115" s="75"/>
      <c r="EJ115" s="75"/>
      <c r="EK115" s="75"/>
      <c r="EL115" s="75"/>
      <c r="EM115" s="75"/>
      <c r="EN115" s="75"/>
      <c r="EO115" s="75"/>
      <c r="EP115" s="75"/>
      <c r="EQ115" s="75"/>
      <c r="ER115" s="75"/>
      <c r="ES115" s="75"/>
      <c r="ET115" s="75"/>
      <c r="EU115" s="75"/>
      <c r="EV115" s="75"/>
      <c r="EW115" s="75"/>
      <c r="EX115" s="75"/>
      <c r="EY115" s="75"/>
      <c r="EZ115" s="75"/>
      <c r="FA115" s="75"/>
      <c r="FB115" s="75"/>
      <c r="FC115" s="75"/>
      <c r="FD115" s="75"/>
      <c r="FE115" s="75"/>
      <c r="FF115" s="75"/>
      <c r="FG115" s="75"/>
      <c r="FH115" s="75"/>
      <c r="FI115" s="75"/>
      <c r="FJ115" s="75"/>
      <c r="FK115" s="75"/>
      <c r="FL115" s="75"/>
      <c r="FM115" s="75"/>
      <c r="FN115" s="75"/>
      <c r="FO115" s="75"/>
      <c r="FP115" s="75"/>
      <c r="FQ115" s="75"/>
      <c r="FR115" s="75"/>
      <c r="FS115" s="75"/>
      <c r="FT115" s="75"/>
      <c r="FU115" s="75"/>
      <c r="FV115" s="75"/>
      <c r="FW115" s="75"/>
      <c r="FX115" s="75"/>
      <c r="FY115" s="75"/>
      <c r="FZ115" s="75"/>
      <c r="GA115" s="75"/>
      <c r="GB115" s="75"/>
      <c r="GC115" s="75"/>
      <c r="GD115" s="75"/>
      <c r="GE115" s="75"/>
      <c r="GF115" s="75"/>
      <c r="GG115" s="75"/>
      <c r="GH115" s="75"/>
      <c r="GI115" s="75"/>
      <c r="GJ115" s="75"/>
      <c r="GK115" s="75"/>
      <c r="GL115" s="75"/>
      <c r="GM115" s="75"/>
      <c r="GN115" s="75"/>
      <c r="GO115" s="75"/>
      <c r="GP115" s="75"/>
      <c r="GQ115" s="75"/>
      <c r="GR115" s="75"/>
      <c r="GS115" s="75"/>
      <c r="GT115" s="75"/>
      <c r="GU115" s="75"/>
      <c r="GV115" s="75"/>
      <c r="GW115" s="75"/>
      <c r="GX115" s="75"/>
      <c r="GY115" s="75"/>
      <c r="GZ115" s="75"/>
      <c r="HA115" s="75"/>
      <c r="HB115" s="75"/>
      <c r="HC115" s="75"/>
      <c r="HD115" s="75"/>
      <c r="HE115" s="75"/>
      <c r="HF115" s="75"/>
      <c r="HG115" s="75"/>
      <c r="HH115" s="75"/>
      <c r="HI115" s="75"/>
      <c r="HJ115" s="75"/>
      <c r="HK115" s="75"/>
      <c r="HL115" s="75"/>
      <c r="HM115" s="75"/>
      <c r="HN115" s="75"/>
      <c r="HO115" s="75"/>
      <c r="HP115" s="75"/>
      <c r="HQ115" s="75"/>
      <c r="HR115" s="75"/>
      <c r="HS115" s="75"/>
      <c r="HT115" s="75"/>
      <c r="HU115" s="75"/>
      <c r="HV115" s="75"/>
      <c r="HW115" s="75"/>
      <c r="HX115" s="75"/>
      <c r="HY115" s="75"/>
      <c r="HZ115" s="75"/>
      <c r="IA115" s="75"/>
      <c r="IB115" s="75"/>
      <c r="IC115" s="75"/>
      <c r="ID115" s="75"/>
      <c r="IE115" s="75"/>
      <c r="IF115" s="75"/>
      <c r="IG115" s="75"/>
      <c r="IH115" s="75"/>
      <c r="II115" s="75"/>
      <c r="IJ115" s="75"/>
      <c r="IK115" s="75"/>
      <c r="IL115" s="75"/>
      <c r="IM115" s="75"/>
      <c r="IN115" s="75"/>
      <c r="IO115" s="75"/>
      <c r="IP115" s="75"/>
      <c r="IQ115" s="75"/>
      <c r="IR115" s="75"/>
      <c r="IS115" s="75"/>
      <c r="IT115" s="75"/>
      <c r="IU115" s="75"/>
      <c r="IV115" s="75"/>
    </row>
    <row r="116" spans="1:256" s="79" customFormat="1" x14ac:dyDescent="0.35">
      <c r="A116" s="75"/>
      <c r="B116" s="75"/>
      <c r="C116" s="82" t="s">
        <v>4825</v>
      </c>
      <c r="D116" s="85">
        <v>23.129799999999999</v>
      </c>
      <c r="E116" s="85">
        <v>23.178100000000001</v>
      </c>
      <c r="F116" s="76"/>
      <c r="G116" s="77"/>
      <c r="H116" s="77"/>
      <c r="I116" s="77"/>
      <c r="J116" s="77"/>
      <c r="K116" s="78"/>
      <c r="L116" s="78"/>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8"/>
      <c r="AJ116" s="75"/>
      <c r="AK116" s="75"/>
      <c r="AL116" s="75"/>
      <c r="AM116" s="75"/>
      <c r="AN116" s="75"/>
      <c r="AO116" s="75"/>
      <c r="AP116" s="75"/>
      <c r="AQ116" s="75"/>
      <c r="AR116" s="75"/>
      <c r="AS116" s="75"/>
      <c r="AT116" s="75"/>
      <c r="AU116" s="75"/>
      <c r="AV116" s="78"/>
      <c r="AW116" s="75"/>
      <c r="AX116" s="78"/>
      <c r="AY116" s="75"/>
      <c r="AZ116" s="75"/>
      <c r="BA116" s="75"/>
      <c r="BB116" s="78"/>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c r="CP116" s="75"/>
      <c r="CQ116" s="75"/>
      <c r="CR116" s="75"/>
      <c r="CS116" s="75"/>
      <c r="CT116" s="75"/>
      <c r="CU116" s="75"/>
      <c r="CV116" s="75"/>
      <c r="CW116" s="75"/>
      <c r="CX116" s="75"/>
      <c r="CY116" s="75"/>
      <c r="CZ116" s="75"/>
      <c r="DA116" s="75"/>
      <c r="DB116" s="75"/>
      <c r="DC116" s="75"/>
      <c r="DD116" s="75"/>
      <c r="DE116" s="75"/>
      <c r="DF116" s="75"/>
      <c r="DG116" s="75"/>
      <c r="DH116" s="75"/>
      <c r="DI116" s="75"/>
      <c r="DJ116" s="75"/>
      <c r="DK116" s="75"/>
      <c r="DL116" s="75"/>
      <c r="DM116" s="75"/>
      <c r="DN116" s="75"/>
      <c r="DO116" s="75"/>
      <c r="DP116" s="75"/>
      <c r="DQ116" s="75"/>
      <c r="DR116" s="75"/>
      <c r="DS116" s="75"/>
      <c r="DT116" s="75"/>
      <c r="DU116" s="75"/>
      <c r="DV116" s="75"/>
      <c r="DW116" s="75"/>
      <c r="DX116" s="75"/>
      <c r="DY116" s="75"/>
      <c r="DZ116" s="75"/>
      <c r="EA116" s="75"/>
      <c r="EB116" s="75"/>
      <c r="EC116" s="75"/>
      <c r="ED116" s="75"/>
      <c r="EE116" s="75"/>
      <c r="EF116" s="75"/>
      <c r="EG116" s="75"/>
      <c r="EH116" s="75"/>
      <c r="EI116" s="75"/>
      <c r="EJ116" s="75"/>
      <c r="EK116" s="75"/>
      <c r="EL116" s="75"/>
      <c r="EM116" s="75"/>
      <c r="EN116" s="75"/>
      <c r="EO116" s="75"/>
      <c r="EP116" s="75"/>
      <c r="EQ116" s="75"/>
      <c r="ER116" s="75"/>
      <c r="ES116" s="75"/>
      <c r="ET116" s="75"/>
      <c r="EU116" s="75"/>
      <c r="EV116" s="75"/>
      <c r="EW116" s="75"/>
      <c r="EX116" s="75"/>
      <c r="EY116" s="75"/>
      <c r="EZ116" s="75"/>
      <c r="FA116" s="75"/>
      <c r="FB116" s="75"/>
      <c r="FC116" s="75"/>
      <c r="FD116" s="75"/>
      <c r="FE116" s="75"/>
      <c r="FF116" s="75"/>
      <c r="FG116" s="75"/>
      <c r="FH116" s="75"/>
      <c r="FI116" s="75"/>
      <c r="FJ116" s="75"/>
      <c r="FK116" s="75"/>
      <c r="FL116" s="75"/>
      <c r="FM116" s="75"/>
      <c r="FN116" s="75"/>
      <c r="FO116" s="75"/>
      <c r="FP116" s="75"/>
      <c r="FQ116" s="75"/>
      <c r="FR116" s="75"/>
      <c r="FS116" s="75"/>
      <c r="FT116" s="75"/>
      <c r="FU116" s="75"/>
      <c r="FV116" s="75"/>
      <c r="FW116" s="75"/>
      <c r="FX116" s="75"/>
      <c r="FY116" s="75"/>
      <c r="FZ116" s="75"/>
      <c r="GA116" s="75"/>
      <c r="GB116" s="75"/>
      <c r="GC116" s="75"/>
      <c r="GD116" s="75"/>
      <c r="GE116" s="75"/>
      <c r="GF116" s="75"/>
      <c r="GG116" s="75"/>
      <c r="GH116" s="75"/>
      <c r="GI116" s="75"/>
      <c r="GJ116" s="75"/>
      <c r="GK116" s="75"/>
      <c r="GL116" s="75"/>
      <c r="GM116" s="75"/>
      <c r="GN116" s="75"/>
      <c r="GO116" s="75"/>
      <c r="GP116" s="75"/>
      <c r="GQ116" s="75"/>
      <c r="GR116" s="75"/>
      <c r="GS116" s="75"/>
      <c r="GT116" s="75"/>
      <c r="GU116" s="75"/>
      <c r="GV116" s="75"/>
      <c r="GW116" s="75"/>
      <c r="GX116" s="75"/>
      <c r="GY116" s="75"/>
      <c r="GZ116" s="75"/>
      <c r="HA116" s="75"/>
      <c r="HB116" s="75"/>
      <c r="HC116" s="75"/>
      <c r="HD116" s="75"/>
      <c r="HE116" s="75"/>
      <c r="HF116" s="75"/>
      <c r="HG116" s="75"/>
      <c r="HH116" s="75"/>
      <c r="HI116" s="75"/>
      <c r="HJ116" s="75"/>
      <c r="HK116" s="75"/>
      <c r="HL116" s="75"/>
      <c r="HM116" s="75"/>
      <c r="HN116" s="75"/>
      <c r="HO116" s="75"/>
      <c r="HP116" s="75"/>
      <c r="HQ116" s="75"/>
      <c r="HR116" s="75"/>
      <c r="HS116" s="75"/>
      <c r="HT116" s="75"/>
      <c r="HU116" s="75"/>
      <c r="HV116" s="75"/>
      <c r="HW116" s="75"/>
      <c r="HX116" s="75"/>
      <c r="HY116" s="75"/>
      <c r="HZ116" s="75"/>
      <c r="IA116" s="75"/>
      <c r="IB116" s="75"/>
      <c r="IC116" s="75"/>
      <c r="ID116" s="75"/>
      <c r="IE116" s="75"/>
      <c r="IF116" s="75"/>
      <c r="IG116" s="75"/>
      <c r="IH116" s="75"/>
      <c r="II116" s="75"/>
      <c r="IJ116" s="75"/>
      <c r="IK116" s="75"/>
      <c r="IL116" s="75"/>
      <c r="IM116" s="75"/>
      <c r="IN116" s="75"/>
      <c r="IO116" s="75"/>
      <c r="IP116" s="75"/>
      <c r="IQ116" s="75"/>
      <c r="IR116" s="75"/>
      <c r="IS116" s="75"/>
      <c r="IT116" s="75"/>
      <c r="IU116" s="75"/>
      <c r="IV116" s="75"/>
    </row>
    <row r="117" spans="1:256" s="79" customFormat="1" x14ac:dyDescent="0.35">
      <c r="A117" s="75"/>
      <c r="B117" s="75"/>
      <c r="C117" s="82" t="s">
        <v>4826</v>
      </c>
      <c r="D117" s="85">
        <v>41.409700000000001</v>
      </c>
      <c r="E117" s="85">
        <v>41.496200000000002</v>
      </c>
      <c r="F117" s="76"/>
      <c r="G117" s="77"/>
      <c r="H117" s="77"/>
      <c r="I117" s="77"/>
      <c r="J117" s="77"/>
      <c r="K117" s="78"/>
      <c r="L117" s="78"/>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8"/>
      <c r="AJ117" s="75"/>
      <c r="AK117" s="75"/>
      <c r="AL117" s="75"/>
      <c r="AM117" s="75"/>
      <c r="AN117" s="75"/>
      <c r="AO117" s="75"/>
      <c r="AP117" s="75"/>
      <c r="AQ117" s="75"/>
      <c r="AR117" s="75"/>
      <c r="AS117" s="75"/>
      <c r="AT117" s="75"/>
      <c r="AU117" s="75"/>
      <c r="AV117" s="78"/>
      <c r="AW117" s="75"/>
      <c r="AX117" s="78"/>
      <c r="AY117" s="75"/>
      <c r="AZ117" s="75"/>
      <c r="BA117" s="75"/>
      <c r="BB117" s="78"/>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c r="CP117" s="75"/>
      <c r="CQ117" s="75"/>
      <c r="CR117" s="75"/>
      <c r="CS117" s="75"/>
      <c r="CT117" s="75"/>
      <c r="CU117" s="75"/>
      <c r="CV117" s="75"/>
      <c r="CW117" s="75"/>
      <c r="CX117" s="75"/>
      <c r="CY117" s="75"/>
      <c r="CZ117" s="75"/>
      <c r="DA117" s="75"/>
      <c r="DB117" s="75"/>
      <c r="DC117" s="75"/>
      <c r="DD117" s="75"/>
      <c r="DE117" s="75"/>
      <c r="DF117" s="75"/>
      <c r="DG117" s="75"/>
      <c r="DH117" s="75"/>
      <c r="DI117" s="75"/>
      <c r="DJ117" s="75"/>
      <c r="DK117" s="75"/>
      <c r="DL117" s="75"/>
      <c r="DM117" s="75"/>
      <c r="DN117" s="75"/>
      <c r="DO117" s="75"/>
      <c r="DP117" s="75"/>
      <c r="DQ117" s="75"/>
      <c r="DR117" s="75"/>
      <c r="DS117" s="75"/>
      <c r="DT117" s="75"/>
      <c r="DU117" s="75"/>
      <c r="DV117" s="75"/>
      <c r="DW117" s="75"/>
      <c r="DX117" s="75"/>
      <c r="DY117" s="75"/>
      <c r="DZ117" s="75"/>
      <c r="EA117" s="75"/>
      <c r="EB117" s="75"/>
      <c r="EC117" s="75"/>
      <c r="ED117" s="75"/>
      <c r="EE117" s="75"/>
      <c r="EF117" s="75"/>
      <c r="EG117" s="75"/>
      <c r="EH117" s="75"/>
      <c r="EI117" s="75"/>
      <c r="EJ117" s="75"/>
      <c r="EK117" s="75"/>
      <c r="EL117" s="75"/>
      <c r="EM117" s="75"/>
      <c r="EN117" s="75"/>
      <c r="EO117" s="75"/>
      <c r="EP117" s="75"/>
      <c r="EQ117" s="75"/>
      <c r="ER117" s="75"/>
      <c r="ES117" s="75"/>
      <c r="ET117" s="75"/>
      <c r="EU117" s="75"/>
      <c r="EV117" s="75"/>
      <c r="EW117" s="75"/>
      <c r="EX117" s="75"/>
      <c r="EY117" s="75"/>
      <c r="EZ117" s="75"/>
      <c r="FA117" s="75"/>
      <c r="FB117" s="75"/>
      <c r="FC117" s="75"/>
      <c r="FD117" s="75"/>
      <c r="FE117" s="75"/>
      <c r="FF117" s="75"/>
      <c r="FG117" s="75"/>
      <c r="FH117" s="75"/>
      <c r="FI117" s="75"/>
      <c r="FJ117" s="75"/>
      <c r="FK117" s="75"/>
      <c r="FL117" s="75"/>
      <c r="FM117" s="75"/>
      <c r="FN117" s="75"/>
      <c r="FO117" s="75"/>
      <c r="FP117" s="75"/>
      <c r="FQ117" s="75"/>
      <c r="FR117" s="75"/>
      <c r="FS117" s="75"/>
      <c r="FT117" s="75"/>
      <c r="FU117" s="75"/>
      <c r="FV117" s="75"/>
      <c r="FW117" s="75"/>
      <c r="FX117" s="75"/>
      <c r="FY117" s="75"/>
      <c r="FZ117" s="75"/>
      <c r="GA117" s="75"/>
      <c r="GB117" s="75"/>
      <c r="GC117" s="75"/>
      <c r="GD117" s="75"/>
      <c r="GE117" s="75"/>
      <c r="GF117" s="75"/>
      <c r="GG117" s="75"/>
      <c r="GH117" s="75"/>
      <c r="GI117" s="75"/>
      <c r="GJ117" s="75"/>
      <c r="GK117" s="75"/>
      <c r="GL117" s="75"/>
      <c r="GM117" s="75"/>
      <c r="GN117" s="75"/>
      <c r="GO117" s="75"/>
      <c r="GP117" s="75"/>
      <c r="GQ117" s="75"/>
      <c r="GR117" s="75"/>
      <c r="GS117" s="75"/>
      <c r="GT117" s="75"/>
      <c r="GU117" s="75"/>
      <c r="GV117" s="75"/>
      <c r="GW117" s="75"/>
      <c r="GX117" s="75"/>
      <c r="GY117" s="75"/>
      <c r="GZ117" s="75"/>
      <c r="HA117" s="75"/>
      <c r="HB117" s="75"/>
      <c r="HC117" s="75"/>
      <c r="HD117" s="75"/>
      <c r="HE117" s="75"/>
      <c r="HF117" s="75"/>
      <c r="HG117" s="75"/>
      <c r="HH117" s="75"/>
      <c r="HI117" s="75"/>
      <c r="HJ117" s="75"/>
      <c r="HK117" s="75"/>
      <c r="HL117" s="75"/>
      <c r="HM117" s="75"/>
      <c r="HN117" s="75"/>
      <c r="HO117" s="75"/>
      <c r="HP117" s="75"/>
      <c r="HQ117" s="75"/>
      <c r="HR117" s="75"/>
      <c r="HS117" s="75"/>
      <c r="HT117" s="75"/>
      <c r="HU117" s="75"/>
      <c r="HV117" s="75"/>
      <c r="HW117" s="75"/>
      <c r="HX117" s="75"/>
      <c r="HY117" s="75"/>
      <c r="HZ117" s="75"/>
      <c r="IA117" s="75"/>
      <c r="IB117" s="75"/>
      <c r="IC117" s="75"/>
      <c r="ID117" s="75"/>
      <c r="IE117" s="75"/>
      <c r="IF117" s="75"/>
      <c r="IG117" s="75"/>
      <c r="IH117" s="75"/>
      <c r="II117" s="75"/>
      <c r="IJ117" s="75"/>
      <c r="IK117" s="75"/>
      <c r="IL117" s="75"/>
      <c r="IM117" s="75"/>
      <c r="IN117" s="75"/>
      <c r="IO117" s="75"/>
      <c r="IP117" s="75"/>
      <c r="IQ117" s="75"/>
      <c r="IR117" s="75"/>
      <c r="IS117" s="75"/>
      <c r="IT117" s="75"/>
      <c r="IU117" s="75"/>
      <c r="IV117" s="75"/>
    </row>
    <row r="118" spans="1:256" s="79" customFormat="1" ht="85" customHeight="1" x14ac:dyDescent="0.35">
      <c r="A118" s="75"/>
      <c r="B118" s="75"/>
      <c r="C118" s="215" t="s">
        <v>4860</v>
      </c>
      <c r="D118" s="216"/>
      <c r="E118" s="217"/>
      <c r="F118" s="76"/>
      <c r="G118" s="77"/>
      <c r="H118" s="77"/>
      <c r="I118" s="77"/>
      <c r="J118" s="77"/>
      <c r="K118" s="78"/>
      <c r="L118" s="78"/>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8"/>
      <c r="AJ118" s="75"/>
      <c r="AK118" s="75"/>
      <c r="AL118" s="75"/>
      <c r="AM118" s="75"/>
      <c r="AN118" s="75"/>
      <c r="AO118" s="75"/>
      <c r="AP118" s="75"/>
      <c r="AQ118" s="75"/>
      <c r="AR118" s="75"/>
      <c r="AS118" s="75"/>
      <c r="AT118" s="75"/>
      <c r="AU118" s="75"/>
      <c r="AV118" s="78"/>
      <c r="AW118" s="75"/>
      <c r="AX118" s="78"/>
      <c r="AY118" s="75"/>
      <c r="AZ118" s="75"/>
      <c r="BA118" s="75"/>
      <c r="BB118" s="78"/>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75"/>
      <c r="CF118" s="75"/>
      <c r="CG118" s="75"/>
      <c r="CH118" s="75"/>
      <c r="CI118" s="75"/>
      <c r="CJ118" s="75"/>
      <c r="CK118" s="75"/>
      <c r="CL118" s="75"/>
      <c r="CM118" s="75"/>
      <c r="CN118" s="75"/>
      <c r="CO118" s="75"/>
      <c r="CP118" s="75"/>
      <c r="CQ118" s="75"/>
      <c r="CR118" s="75"/>
      <c r="CS118" s="75"/>
      <c r="CT118" s="75"/>
      <c r="CU118" s="75"/>
      <c r="CV118" s="75"/>
      <c r="CW118" s="75"/>
      <c r="CX118" s="75"/>
      <c r="CY118" s="75"/>
      <c r="CZ118" s="75"/>
      <c r="DA118" s="75"/>
      <c r="DB118" s="75"/>
      <c r="DC118" s="75"/>
      <c r="DD118" s="75"/>
      <c r="DE118" s="75"/>
      <c r="DF118" s="75"/>
      <c r="DG118" s="75"/>
      <c r="DH118" s="75"/>
      <c r="DI118" s="75"/>
      <c r="DJ118" s="75"/>
      <c r="DK118" s="75"/>
      <c r="DL118" s="75"/>
      <c r="DM118" s="75"/>
      <c r="DN118" s="75"/>
      <c r="DO118" s="75"/>
      <c r="DP118" s="75"/>
      <c r="DQ118" s="75"/>
      <c r="DR118" s="75"/>
      <c r="DS118" s="75"/>
      <c r="DT118" s="75"/>
      <c r="DU118" s="75"/>
      <c r="DV118" s="75"/>
      <c r="DW118" s="75"/>
      <c r="DX118" s="75"/>
      <c r="DY118" s="75"/>
      <c r="DZ118" s="75"/>
      <c r="EA118" s="75"/>
      <c r="EB118" s="75"/>
      <c r="EC118" s="75"/>
      <c r="ED118" s="75"/>
      <c r="EE118" s="75"/>
      <c r="EF118" s="75"/>
      <c r="EG118" s="75"/>
      <c r="EH118" s="75"/>
      <c r="EI118" s="75"/>
      <c r="EJ118" s="75"/>
      <c r="EK118" s="75"/>
      <c r="EL118" s="75"/>
      <c r="EM118" s="75"/>
      <c r="EN118" s="75"/>
      <c r="EO118" s="75"/>
      <c r="EP118" s="75"/>
      <c r="EQ118" s="75"/>
      <c r="ER118" s="75"/>
      <c r="ES118" s="75"/>
      <c r="ET118" s="75"/>
      <c r="EU118" s="75"/>
      <c r="EV118" s="75"/>
      <c r="EW118" s="75"/>
      <c r="EX118" s="75"/>
      <c r="EY118" s="75"/>
      <c r="EZ118" s="75"/>
      <c r="FA118" s="75"/>
      <c r="FB118" s="75"/>
      <c r="FC118" s="75"/>
      <c r="FD118" s="75"/>
      <c r="FE118" s="75"/>
      <c r="FF118" s="75"/>
      <c r="FG118" s="75"/>
      <c r="FH118" s="75"/>
      <c r="FI118" s="75"/>
      <c r="FJ118" s="75"/>
      <c r="FK118" s="75"/>
      <c r="FL118" s="75"/>
      <c r="FM118" s="75"/>
      <c r="FN118" s="75"/>
      <c r="FO118" s="75"/>
      <c r="FP118" s="75"/>
      <c r="FQ118" s="75"/>
      <c r="FR118" s="75"/>
      <c r="FS118" s="75"/>
      <c r="FT118" s="75"/>
      <c r="FU118" s="75"/>
      <c r="FV118" s="75"/>
      <c r="FW118" s="75"/>
      <c r="FX118" s="75"/>
      <c r="FY118" s="75"/>
      <c r="FZ118" s="75"/>
      <c r="GA118" s="75"/>
      <c r="GB118" s="75"/>
      <c r="GC118" s="75"/>
      <c r="GD118" s="75"/>
      <c r="GE118" s="75"/>
      <c r="GF118" s="75"/>
      <c r="GG118" s="75"/>
      <c r="GH118" s="75"/>
      <c r="GI118" s="75"/>
      <c r="GJ118" s="75"/>
      <c r="GK118" s="75"/>
      <c r="GL118" s="75"/>
      <c r="GM118" s="75"/>
      <c r="GN118" s="75"/>
      <c r="GO118" s="75"/>
      <c r="GP118" s="75"/>
      <c r="GQ118" s="75"/>
      <c r="GR118" s="75"/>
      <c r="GS118" s="75"/>
      <c r="GT118" s="75"/>
      <c r="GU118" s="75"/>
      <c r="GV118" s="75"/>
      <c r="GW118" s="75"/>
      <c r="GX118" s="75"/>
      <c r="GY118" s="75"/>
      <c r="GZ118" s="75"/>
      <c r="HA118" s="75"/>
      <c r="HB118" s="75"/>
      <c r="HC118" s="75"/>
      <c r="HD118" s="75"/>
      <c r="HE118" s="75"/>
      <c r="HF118" s="75"/>
      <c r="HG118" s="75"/>
      <c r="HH118" s="75"/>
      <c r="HI118" s="75"/>
      <c r="HJ118" s="75"/>
      <c r="HK118" s="75"/>
      <c r="HL118" s="75"/>
      <c r="HM118" s="75"/>
      <c r="HN118" s="75"/>
      <c r="HO118" s="75"/>
      <c r="HP118" s="75"/>
      <c r="HQ118" s="75"/>
      <c r="HR118" s="75"/>
      <c r="HS118" s="75"/>
      <c r="HT118" s="75"/>
      <c r="HU118" s="75"/>
      <c r="HV118" s="75"/>
      <c r="HW118" s="75"/>
      <c r="HX118" s="75"/>
      <c r="HY118" s="75"/>
      <c r="HZ118" s="75"/>
      <c r="IA118" s="75"/>
      <c r="IB118" s="75"/>
      <c r="IC118" s="75"/>
      <c r="ID118" s="75"/>
      <c r="IE118" s="75"/>
      <c r="IF118" s="75"/>
      <c r="IG118" s="75"/>
      <c r="IH118" s="75"/>
      <c r="II118" s="75"/>
      <c r="IJ118" s="75"/>
      <c r="IK118" s="75"/>
      <c r="IL118" s="75"/>
      <c r="IM118" s="75"/>
      <c r="IN118" s="75"/>
      <c r="IO118" s="75"/>
      <c r="IP118" s="75"/>
      <c r="IQ118" s="75"/>
      <c r="IR118" s="75"/>
      <c r="IS118" s="75"/>
      <c r="IT118" s="75"/>
      <c r="IU118" s="75"/>
      <c r="IV118" s="75"/>
    </row>
    <row r="120" spans="1:256" x14ac:dyDescent="0.35">
      <c r="C120" s="2" t="s">
        <v>4920</v>
      </c>
      <c r="E120" s="2" t="s">
        <v>2</v>
      </c>
    </row>
    <row r="122" spans="1:256" x14ac:dyDescent="0.35">
      <c r="C122" s="2" t="s">
        <v>4921</v>
      </c>
      <c r="E122" s="2" t="s">
        <v>2</v>
      </c>
    </row>
    <row r="124" spans="1:256" x14ac:dyDescent="0.35">
      <c r="C124" s="2" t="s">
        <v>4815</v>
      </c>
    </row>
    <row r="126" spans="1:256" s="112" customFormat="1" ht="13.5" x14ac:dyDescent="0.35">
      <c r="C126" s="113" t="s">
        <v>4982</v>
      </c>
      <c r="D126" s="113"/>
      <c r="E126" s="113"/>
      <c r="F126" s="114"/>
      <c r="G126" s="114"/>
      <c r="H126" s="115"/>
    </row>
    <row r="127" spans="1:256" s="112" customFormat="1" ht="40.5" x14ac:dyDescent="0.3">
      <c r="C127" s="100" t="s">
        <v>4983</v>
      </c>
      <c r="D127" s="100" t="s">
        <v>4984</v>
      </c>
      <c r="E127" s="100" t="s">
        <v>4376</v>
      </c>
      <c r="F127" s="100" t="s">
        <v>4985</v>
      </c>
      <c r="G127" s="100" t="s">
        <v>4986</v>
      </c>
      <c r="H127" s="135" t="s">
        <v>4987</v>
      </c>
    </row>
    <row r="128" spans="1:256" s="112" customFormat="1" ht="13.5" x14ac:dyDescent="0.3">
      <c r="C128" s="108" t="s">
        <v>4988</v>
      </c>
      <c r="D128" s="100"/>
      <c r="E128" s="100"/>
      <c r="F128" s="100"/>
      <c r="G128" s="100"/>
      <c r="H128" s="135"/>
    </row>
    <row r="129" spans="3:13" s="112" customFormat="1" ht="13.5" x14ac:dyDescent="0.35">
      <c r="C129" s="116"/>
      <c r="D129" s="116"/>
      <c r="E129" s="116"/>
      <c r="F129" s="116"/>
      <c r="G129" s="116"/>
      <c r="H129" s="115"/>
    </row>
    <row r="130" spans="3:13" s="112" customFormat="1" ht="13.5" x14ac:dyDescent="0.35">
      <c r="C130" s="114" t="s">
        <v>4989</v>
      </c>
      <c r="D130" s="114"/>
      <c r="E130" s="114"/>
      <c r="F130" s="114"/>
      <c r="G130" s="114"/>
      <c r="H130" s="115"/>
    </row>
    <row r="131" spans="3:13" s="112" customFormat="1" ht="13.5" x14ac:dyDescent="0.35">
      <c r="C131" s="119"/>
      <c r="D131" s="119"/>
      <c r="E131" s="119"/>
      <c r="F131" s="114"/>
      <c r="G131" s="114"/>
      <c r="H131" s="115"/>
    </row>
    <row r="132" spans="3:13" s="112" customFormat="1" ht="13.5" x14ac:dyDescent="0.35">
      <c r="C132" s="119" t="s">
        <v>4990</v>
      </c>
      <c r="D132" s="119"/>
      <c r="E132" s="1"/>
      <c r="F132" s="114"/>
      <c r="G132" s="114"/>
      <c r="H132" s="115"/>
    </row>
    <row r="133" spans="3:13" s="112" customFormat="1" ht="13.5" x14ac:dyDescent="0.35">
      <c r="C133" s="114" t="s">
        <v>4991</v>
      </c>
      <c r="D133" s="114"/>
      <c r="E133" s="114"/>
      <c r="F133" s="112" t="s">
        <v>4988</v>
      </c>
      <c r="G133" s="114"/>
      <c r="H133" s="115"/>
    </row>
    <row r="134" spans="3:13" s="112" customFormat="1" ht="13.5" x14ac:dyDescent="0.35">
      <c r="C134" s="114" t="s">
        <v>4992</v>
      </c>
      <c r="D134" s="114"/>
      <c r="E134" s="114"/>
      <c r="F134" s="112" t="s">
        <v>4988</v>
      </c>
      <c r="G134" s="114"/>
      <c r="H134" s="115"/>
    </row>
    <row r="135" spans="3:13" s="112" customFormat="1" ht="13.5" x14ac:dyDescent="0.35">
      <c r="C135" s="114" t="s">
        <v>4993</v>
      </c>
      <c r="D135" s="114"/>
      <c r="E135" s="114"/>
      <c r="F135" s="112" t="s">
        <v>4988</v>
      </c>
      <c r="G135" s="103"/>
      <c r="H135" s="120"/>
    </row>
    <row r="136" spans="3:13" s="112" customFormat="1" ht="13.5" x14ac:dyDescent="0.35">
      <c r="C136" s="114" t="s">
        <v>4994</v>
      </c>
      <c r="D136" s="114"/>
      <c r="E136" s="114"/>
      <c r="F136" s="112" t="s">
        <v>4988</v>
      </c>
      <c r="G136" s="103"/>
      <c r="H136" s="120"/>
    </row>
    <row r="137" spans="3:13" s="112" customFormat="1" ht="13.5" x14ac:dyDescent="0.35">
      <c r="C137" s="114" t="s">
        <v>4995</v>
      </c>
      <c r="D137" s="114"/>
      <c r="E137" s="114"/>
      <c r="F137" s="112" t="s">
        <v>4988</v>
      </c>
      <c r="G137" s="103"/>
      <c r="H137" s="120"/>
    </row>
    <row r="138" spans="3:13" s="112" customFormat="1" ht="13.5" x14ac:dyDescent="0.35">
      <c r="C138" s="114" t="s">
        <v>4996</v>
      </c>
      <c r="D138" s="114"/>
      <c r="E138" s="114"/>
      <c r="F138" s="112" t="s">
        <v>4988</v>
      </c>
      <c r="G138" s="103"/>
      <c r="H138" s="120"/>
    </row>
    <row r="139" spans="3:13" s="112" customFormat="1" ht="13.5" x14ac:dyDescent="0.35">
      <c r="C139" s="114" t="s">
        <v>4997</v>
      </c>
      <c r="D139" s="114"/>
      <c r="E139" s="114"/>
      <c r="F139" s="112" t="s">
        <v>4988</v>
      </c>
      <c r="G139" s="103"/>
      <c r="H139" s="120"/>
    </row>
    <row r="140" spans="3:13" s="112" customFormat="1" ht="13.5" x14ac:dyDescent="0.35">
      <c r="C140" s="114" t="s">
        <v>4998</v>
      </c>
      <c r="D140" s="114"/>
      <c r="E140" s="114"/>
      <c r="F140" s="112" t="s">
        <v>4988</v>
      </c>
      <c r="G140" s="103"/>
      <c r="H140" s="120"/>
    </row>
    <row r="141" spans="3:13" s="112" customFormat="1" ht="13.5" x14ac:dyDescent="0.35">
      <c r="C141" s="114" t="s">
        <v>4999</v>
      </c>
      <c r="D141" s="114"/>
      <c r="E141" s="114"/>
      <c r="F141" s="112" t="s">
        <v>4988</v>
      </c>
      <c r="G141" s="103"/>
      <c r="H141" s="120"/>
      <c r="J141" s="121"/>
      <c r="K141" s="104"/>
      <c r="L141" s="122"/>
      <c r="M141" s="122"/>
    </row>
    <row r="142" spans="3:13" s="112" customFormat="1" ht="13.5" x14ac:dyDescent="0.35">
      <c r="C142" s="105"/>
      <c r="D142" s="105"/>
      <c r="E142" s="105"/>
      <c r="F142" s="106"/>
      <c r="G142" s="103"/>
      <c r="H142" s="120"/>
    </row>
    <row r="143" spans="3:13" s="112" customFormat="1" ht="13.5" x14ac:dyDescent="0.35">
      <c r="C143" s="114"/>
      <c r="D143" s="114"/>
      <c r="E143" s="114"/>
      <c r="F143" s="106"/>
      <c r="G143" s="106"/>
      <c r="H143" s="120"/>
    </row>
    <row r="144" spans="3:13" s="112" customFormat="1" ht="13.5" x14ac:dyDescent="0.35">
      <c r="C144" s="119" t="s">
        <v>5000</v>
      </c>
      <c r="D144" s="119"/>
      <c r="E144" s="1"/>
      <c r="F144" s="114"/>
      <c r="G144" s="114"/>
      <c r="H144" s="115"/>
    </row>
    <row r="145" spans="3:8" s="112" customFormat="1" ht="40.5" x14ac:dyDescent="0.3">
      <c r="C145" s="100" t="s">
        <v>4983</v>
      </c>
      <c r="D145" s="100" t="s">
        <v>4984</v>
      </c>
      <c r="E145" s="100" t="s">
        <v>4376</v>
      </c>
      <c r="F145" s="100" t="s">
        <v>4985</v>
      </c>
      <c r="G145" s="100" t="s">
        <v>4986</v>
      </c>
      <c r="H145" s="135" t="s">
        <v>4987</v>
      </c>
    </row>
    <row r="146" spans="3:8" s="112" customFormat="1" ht="13.5" x14ac:dyDescent="0.35">
      <c r="C146" s="108" t="s">
        <v>4988</v>
      </c>
      <c r="D146" s="107"/>
      <c r="E146" s="108"/>
      <c r="F146" s="109"/>
      <c r="G146" s="109"/>
      <c r="H146" s="109"/>
    </row>
    <row r="147" spans="3:8" s="112" customFormat="1" ht="13.5" x14ac:dyDescent="0.3">
      <c r="C147" s="118"/>
      <c r="D147" s="118"/>
      <c r="E147" s="118"/>
      <c r="F147" s="118"/>
      <c r="G147" s="118"/>
      <c r="H147" s="118"/>
    </row>
    <row r="148" spans="3:8" s="112" customFormat="1" ht="13.5" x14ac:dyDescent="0.35">
      <c r="C148" s="114" t="s">
        <v>5018</v>
      </c>
      <c r="D148" s="114"/>
      <c r="E148" s="114"/>
      <c r="F148" s="114"/>
      <c r="G148" s="114"/>
      <c r="H148" s="114"/>
    </row>
    <row r="149" spans="3:8" s="112" customFormat="1" ht="13.5" x14ac:dyDescent="0.35">
      <c r="C149" s="119"/>
      <c r="D149" s="119"/>
      <c r="E149" s="119"/>
      <c r="F149" s="114"/>
      <c r="G149" s="114"/>
      <c r="H149" s="115"/>
    </row>
    <row r="150" spans="3:8" s="112" customFormat="1" ht="13.5" x14ac:dyDescent="0.35">
      <c r="C150" s="119" t="s">
        <v>5002</v>
      </c>
      <c r="D150" s="119"/>
      <c r="E150" s="1"/>
      <c r="F150" s="114"/>
      <c r="G150" s="114"/>
      <c r="H150" s="115"/>
    </row>
    <row r="151" spans="3:8" s="112" customFormat="1" ht="13.5" x14ac:dyDescent="0.35">
      <c r="C151" s="114" t="s">
        <v>4991</v>
      </c>
      <c r="D151" s="114"/>
      <c r="E151" s="114"/>
      <c r="F151" s="110" t="s">
        <v>4988</v>
      </c>
      <c r="G151" s="114"/>
      <c r="H151" s="115"/>
    </row>
    <row r="152" spans="3:8" s="112" customFormat="1" ht="13.5" x14ac:dyDescent="0.35">
      <c r="C152" s="114" t="s">
        <v>4992</v>
      </c>
      <c r="D152" s="114"/>
      <c r="E152" s="114"/>
      <c r="F152" s="110" t="s">
        <v>4988</v>
      </c>
      <c r="G152" s="114"/>
      <c r="H152" s="115"/>
    </row>
    <row r="153" spans="3:8" s="112" customFormat="1" ht="13.5" x14ac:dyDescent="0.35">
      <c r="C153" s="114" t="s">
        <v>4993</v>
      </c>
      <c r="D153" s="114"/>
      <c r="E153" s="114"/>
      <c r="F153" s="110" t="s">
        <v>4988</v>
      </c>
      <c r="G153" s="103"/>
      <c r="H153" s="120"/>
    </row>
    <row r="154" spans="3:8" s="112" customFormat="1" ht="13.5" x14ac:dyDescent="0.35">
      <c r="C154" s="114" t="s">
        <v>4994</v>
      </c>
      <c r="D154" s="114"/>
      <c r="E154" s="114"/>
      <c r="F154" s="110" t="s">
        <v>4988</v>
      </c>
      <c r="G154" s="103"/>
      <c r="H154" s="120"/>
    </row>
    <row r="155" spans="3:8" s="112" customFormat="1" ht="13.5" x14ac:dyDescent="0.35">
      <c r="C155" s="114" t="s">
        <v>4995</v>
      </c>
      <c r="D155" s="114"/>
      <c r="E155" s="114"/>
      <c r="F155" s="110" t="s">
        <v>4988</v>
      </c>
      <c r="G155" s="103"/>
      <c r="H155" s="120"/>
    </row>
    <row r="156" spans="3:8" s="112" customFormat="1" ht="13.5" x14ac:dyDescent="0.35">
      <c r="C156" s="114" t="s">
        <v>4996</v>
      </c>
      <c r="D156" s="114"/>
      <c r="E156" s="114"/>
      <c r="F156" s="110" t="s">
        <v>4988</v>
      </c>
      <c r="G156" s="103"/>
      <c r="H156" s="120"/>
    </row>
    <row r="157" spans="3:8" s="112" customFormat="1" ht="13.5" x14ac:dyDescent="0.35">
      <c r="C157" s="114" t="s">
        <v>4997</v>
      </c>
      <c r="D157" s="114"/>
      <c r="E157" s="114"/>
      <c r="F157" s="110" t="s">
        <v>4988</v>
      </c>
      <c r="G157" s="103"/>
      <c r="H157" s="120"/>
    </row>
    <row r="158" spans="3:8" s="112" customFormat="1" ht="13.5" x14ac:dyDescent="0.35">
      <c r="C158" s="114" t="s">
        <v>4998</v>
      </c>
      <c r="D158" s="114"/>
      <c r="E158" s="114"/>
      <c r="F158" s="110" t="s">
        <v>4988</v>
      </c>
      <c r="G158" s="103"/>
      <c r="H158" s="120"/>
    </row>
    <row r="159" spans="3:8" s="112" customFormat="1" ht="13.5" x14ac:dyDescent="0.3">
      <c r="C159" s="37" t="s">
        <v>4999</v>
      </c>
      <c r="D159" s="37"/>
      <c r="E159" s="37"/>
      <c r="F159" s="37" t="s">
        <v>4988</v>
      </c>
      <c r="G159" s="126"/>
      <c r="H159" s="127"/>
    </row>
    <row r="160" spans="3:8" s="112" customFormat="1" ht="13.5" x14ac:dyDescent="0.35">
      <c r="C160" s="114"/>
      <c r="D160" s="114"/>
      <c r="E160" s="114"/>
      <c r="F160" s="128"/>
      <c r="G160" s="129"/>
      <c r="H160" s="115"/>
    </row>
    <row r="161" spans="3:9" s="112" customFormat="1" ht="13.5" x14ac:dyDescent="0.35">
      <c r="C161" s="119" t="s">
        <v>5003</v>
      </c>
      <c r="D161" s="119"/>
      <c r="E161" s="113"/>
      <c r="F161" s="114"/>
      <c r="G161" s="130"/>
      <c r="H161" s="115"/>
      <c r="I161" s="131"/>
    </row>
    <row r="162" spans="3:9" s="112" customFormat="1" ht="40.5" x14ac:dyDescent="0.35">
      <c r="C162" s="100" t="s">
        <v>4983</v>
      </c>
      <c r="D162" s="100" t="s">
        <v>5004</v>
      </c>
      <c r="E162" s="100" t="s">
        <v>5005</v>
      </c>
      <c r="F162" s="100" t="s">
        <v>5006</v>
      </c>
      <c r="G162" s="130"/>
      <c r="H162" s="115"/>
    </row>
    <row r="163" spans="3:9" s="112" customFormat="1" ht="13.5" x14ac:dyDescent="0.35">
      <c r="C163" s="220" t="s">
        <v>4988</v>
      </c>
      <c r="D163" s="220"/>
      <c r="E163" s="220"/>
      <c r="F163" s="220"/>
      <c r="G163" s="130"/>
      <c r="H163" s="115"/>
    </row>
    <row r="164" spans="3:9" s="112" customFormat="1" ht="13.5" x14ac:dyDescent="0.35">
      <c r="C164" s="114" t="s">
        <v>5007</v>
      </c>
      <c r="D164" s="114"/>
      <c r="E164" s="114"/>
      <c r="F164" s="114"/>
      <c r="G164" s="130"/>
      <c r="H164" s="115"/>
    </row>
    <row r="165" spans="3:9" s="112" customFormat="1" ht="13.5" x14ac:dyDescent="0.35">
      <c r="C165" s="132"/>
      <c r="D165" s="132"/>
      <c r="E165" s="132"/>
      <c r="F165" s="114"/>
      <c r="G165" s="130"/>
      <c r="H165" s="115"/>
    </row>
    <row r="166" spans="3:9" s="112" customFormat="1" ht="13.5" x14ac:dyDescent="0.35">
      <c r="C166" s="119" t="s">
        <v>5008</v>
      </c>
      <c r="D166" s="119"/>
      <c r="E166" s="1"/>
      <c r="F166" s="114"/>
      <c r="G166" s="114"/>
      <c r="H166" s="115"/>
    </row>
    <row r="167" spans="3:9" s="112" customFormat="1" ht="13.5" x14ac:dyDescent="0.35">
      <c r="C167" s="114" t="s">
        <v>5009</v>
      </c>
      <c r="D167" s="114"/>
      <c r="E167" s="114"/>
      <c r="F167" s="114" t="s">
        <v>4988</v>
      </c>
      <c r="G167" s="114"/>
      <c r="H167" s="115"/>
    </row>
    <row r="168" spans="3:9" s="112" customFormat="1" ht="13.5" x14ac:dyDescent="0.35">
      <c r="C168" s="114" t="s">
        <v>5010</v>
      </c>
      <c r="D168" s="114"/>
      <c r="E168" s="114"/>
      <c r="F168" s="114" t="s">
        <v>4988</v>
      </c>
      <c r="G168" s="114"/>
      <c r="H168" s="115"/>
    </row>
    <row r="169" spans="3:9" s="112" customFormat="1" ht="13.5" x14ac:dyDescent="0.35">
      <c r="C169" s="114" t="s">
        <v>5011</v>
      </c>
      <c r="D169" s="114"/>
      <c r="E169" s="114"/>
      <c r="F169" s="114" t="s">
        <v>4988</v>
      </c>
      <c r="G169" s="114"/>
      <c r="H169" s="115"/>
    </row>
    <row r="170" spans="3:9" s="112" customFormat="1" ht="13.5" x14ac:dyDescent="0.35">
      <c r="C170" s="105" t="s">
        <v>5012</v>
      </c>
      <c r="D170" s="105"/>
      <c r="E170" s="105"/>
      <c r="F170" s="114"/>
      <c r="G170" s="114"/>
      <c r="H170" s="115"/>
    </row>
    <row r="171" spans="3:9" s="112" customFormat="1" ht="13.5" x14ac:dyDescent="0.35">
      <c r="C171" s="105"/>
      <c r="D171" s="105"/>
      <c r="E171" s="105"/>
      <c r="F171" s="114"/>
      <c r="G171" s="114"/>
      <c r="H171" s="115"/>
    </row>
    <row r="172" spans="3:9" s="112" customFormat="1" ht="13.5" x14ac:dyDescent="0.35">
      <c r="C172" s="113" t="s">
        <v>5013</v>
      </c>
      <c r="D172" s="113"/>
      <c r="E172" s="113"/>
      <c r="F172" s="114"/>
      <c r="G172" s="130"/>
      <c r="H172" s="115"/>
    </row>
    <row r="173" spans="3:9" s="112" customFormat="1" ht="40.5" x14ac:dyDescent="0.35">
      <c r="C173" s="100" t="s">
        <v>4983</v>
      </c>
      <c r="D173" s="100" t="s">
        <v>4756</v>
      </c>
      <c r="E173" s="100" t="s">
        <v>5004</v>
      </c>
      <c r="F173" s="100" t="s">
        <v>5005</v>
      </c>
      <c r="G173" s="100" t="s">
        <v>5014</v>
      </c>
      <c r="H173" s="115"/>
    </row>
    <row r="174" spans="3:9" s="112" customFormat="1" ht="13.5" x14ac:dyDescent="0.35">
      <c r="C174" s="220" t="s">
        <v>4988</v>
      </c>
      <c r="D174" s="220"/>
      <c r="E174" s="220"/>
      <c r="F174" s="220"/>
      <c r="G174" s="220"/>
      <c r="H174" s="115"/>
    </row>
    <row r="175" spans="3:9" s="112" customFormat="1" ht="13.5" x14ac:dyDescent="0.35">
      <c r="C175" s="221" t="s">
        <v>5015</v>
      </c>
      <c r="D175" s="221"/>
      <c r="E175" s="221"/>
      <c r="F175" s="221"/>
      <c r="G175" s="221"/>
      <c r="H175" s="115"/>
    </row>
    <row r="176" spans="3:9" s="112" customFormat="1" ht="13.5" x14ac:dyDescent="0.35">
      <c r="C176" s="133"/>
      <c r="D176" s="111"/>
      <c r="E176" s="111"/>
      <c r="F176" s="111"/>
      <c r="G176" s="111"/>
      <c r="H176" s="115"/>
    </row>
    <row r="177" spans="3:8" s="112" customFormat="1" ht="13.5" x14ac:dyDescent="0.35">
      <c r="C177" s="1" t="s">
        <v>5016</v>
      </c>
      <c r="D177" s="1"/>
      <c r="E177" s="1"/>
      <c r="F177" s="114"/>
      <c r="G177" s="114"/>
      <c r="H177" s="115"/>
    </row>
    <row r="178" spans="3:8" s="112" customFormat="1" ht="13.5" x14ac:dyDescent="0.35">
      <c r="C178" s="114" t="s">
        <v>5009</v>
      </c>
      <c r="D178" s="114"/>
      <c r="E178" s="114"/>
      <c r="F178" s="114" t="s">
        <v>4988</v>
      </c>
      <c r="G178" s="114"/>
      <c r="H178" s="115"/>
    </row>
    <row r="179" spans="3:8" s="112" customFormat="1" ht="13.5" x14ac:dyDescent="0.35">
      <c r="C179" s="114" t="s">
        <v>5010</v>
      </c>
      <c r="D179" s="114"/>
      <c r="E179" s="114"/>
      <c r="F179" s="114" t="s">
        <v>4988</v>
      </c>
      <c r="G179" s="114"/>
      <c r="H179" s="115"/>
    </row>
    <row r="180" spans="3:8" s="112" customFormat="1" ht="13.5" x14ac:dyDescent="0.35">
      <c r="C180" s="114" t="s">
        <v>5011</v>
      </c>
      <c r="D180" s="114"/>
      <c r="E180" s="114"/>
      <c r="F180" s="114" t="s">
        <v>4988</v>
      </c>
      <c r="G180" s="114"/>
      <c r="H180" s="115"/>
    </row>
    <row r="181" spans="3:8" s="112" customFormat="1" ht="13" x14ac:dyDescent="0.3">
      <c r="H181" s="134"/>
    </row>
    <row r="182" spans="3:8" s="112" customFormat="1" ht="13.5" x14ac:dyDescent="0.35">
      <c r="C182" s="119" t="s">
        <v>5019</v>
      </c>
      <c r="H182" s="134"/>
    </row>
    <row r="183" spans="3:8" s="112" customFormat="1" x14ac:dyDescent="0.3">
      <c r="C183" s="223" t="s">
        <v>5020</v>
      </c>
      <c r="D183" s="223" t="s">
        <v>5021</v>
      </c>
      <c r="E183" s="223" t="s">
        <v>5022</v>
      </c>
      <c r="F183" s="224" t="s">
        <v>5023</v>
      </c>
      <c r="G183" s="140" t="s">
        <v>5024</v>
      </c>
      <c r="H183" s="134"/>
    </row>
    <row r="184" spans="3:8" s="112" customFormat="1" x14ac:dyDescent="0.3">
      <c r="C184" s="223"/>
      <c r="D184" s="223"/>
      <c r="E184" s="223"/>
      <c r="F184" s="224"/>
      <c r="G184" s="140" t="s">
        <v>5025</v>
      </c>
      <c r="H184" s="134"/>
    </row>
    <row r="185" spans="3:8" s="112" customFormat="1" x14ac:dyDescent="0.35">
      <c r="C185" s="40" t="s">
        <v>5036</v>
      </c>
      <c r="D185" s="40" t="s">
        <v>4369</v>
      </c>
      <c r="E185" s="40" t="s">
        <v>5028</v>
      </c>
      <c r="F185" s="141">
        <v>46422</v>
      </c>
      <c r="G185" s="40">
        <v>20000</v>
      </c>
      <c r="H185" s="134"/>
    </row>
    <row r="186" spans="3:8" s="112" customFormat="1" x14ac:dyDescent="0.35">
      <c r="C186" s="40" t="s">
        <v>5036</v>
      </c>
      <c r="D186" s="40" t="s">
        <v>4372</v>
      </c>
      <c r="E186" s="40" t="s">
        <v>5027</v>
      </c>
      <c r="F186" s="141">
        <v>48064</v>
      </c>
      <c r="G186" s="40">
        <v>-20000</v>
      </c>
      <c r="H186" s="134"/>
    </row>
    <row r="187" spans="3:8" s="112" customFormat="1" x14ac:dyDescent="0.35">
      <c r="C187" s="40" t="s">
        <v>5037</v>
      </c>
      <c r="D187" s="40" t="s">
        <v>4369</v>
      </c>
      <c r="E187" s="40" t="s">
        <v>5028</v>
      </c>
      <c r="F187" s="141">
        <v>46422</v>
      </c>
      <c r="G187" s="40">
        <v>10000</v>
      </c>
      <c r="H187" s="134"/>
    </row>
    <row r="188" spans="3:8" s="112" customFormat="1" x14ac:dyDescent="0.35">
      <c r="C188" s="40" t="s">
        <v>5037</v>
      </c>
      <c r="D188" s="40" t="s">
        <v>4372</v>
      </c>
      <c r="E188" s="40" t="s">
        <v>5027</v>
      </c>
      <c r="F188" s="141">
        <v>48064</v>
      </c>
      <c r="G188" s="40">
        <v>-10000</v>
      </c>
      <c r="H188" s="134"/>
    </row>
    <row r="189" spans="3:8" s="112" customFormat="1" x14ac:dyDescent="0.35">
      <c r="C189" s="40" t="s">
        <v>5038</v>
      </c>
      <c r="D189" s="40" t="s">
        <v>4369</v>
      </c>
      <c r="E189" s="40" t="s">
        <v>5028</v>
      </c>
      <c r="F189" s="141">
        <v>46422</v>
      </c>
      <c r="G189" s="40">
        <v>22500</v>
      </c>
      <c r="H189" s="134"/>
    </row>
    <row r="190" spans="3:8" s="112" customFormat="1" x14ac:dyDescent="0.35">
      <c r="C190" s="40" t="s">
        <v>5038</v>
      </c>
      <c r="D190" s="40" t="s">
        <v>4372</v>
      </c>
      <c r="E190" s="40" t="s">
        <v>5027</v>
      </c>
      <c r="F190" s="141">
        <v>48064</v>
      </c>
      <c r="G190" s="40">
        <v>-22500</v>
      </c>
      <c r="H190" s="134"/>
    </row>
    <row r="191" spans="3:8" s="112" customFormat="1" x14ac:dyDescent="0.35">
      <c r="C191" s="40" t="s">
        <v>5039</v>
      </c>
      <c r="D191" s="40" t="s">
        <v>4369</v>
      </c>
      <c r="E191" s="40" t="s">
        <v>5028</v>
      </c>
      <c r="F191" s="141">
        <v>46422</v>
      </c>
      <c r="G191" s="40">
        <v>7500</v>
      </c>
      <c r="H191" s="134"/>
    </row>
    <row r="192" spans="3:8" s="112" customFormat="1" x14ac:dyDescent="0.35">
      <c r="C192" s="40" t="s">
        <v>5039</v>
      </c>
      <c r="D192" s="40" t="s">
        <v>4372</v>
      </c>
      <c r="E192" s="40" t="s">
        <v>5027</v>
      </c>
      <c r="F192" s="141">
        <v>48064</v>
      </c>
      <c r="G192" s="40">
        <v>-7500</v>
      </c>
      <c r="H192" s="134"/>
    </row>
    <row r="193" spans="3:8" s="112" customFormat="1" x14ac:dyDescent="0.3">
      <c r="C193" s="143" t="s">
        <v>5030</v>
      </c>
      <c r="H193" s="134"/>
    </row>
    <row r="194" spans="3:8" s="112" customFormat="1" ht="13.5" x14ac:dyDescent="0.35">
      <c r="C194" s="119"/>
      <c r="H194" s="134"/>
    </row>
    <row r="195" spans="3:8" x14ac:dyDescent="0.35">
      <c r="C195" s="2" t="s">
        <v>4816</v>
      </c>
      <c r="E195" s="2" t="s">
        <v>2</v>
      </c>
    </row>
    <row r="197" spans="3:8" x14ac:dyDescent="0.35">
      <c r="C197" s="2" t="s">
        <v>4817</v>
      </c>
      <c r="E197" s="92" t="s">
        <v>4818</v>
      </c>
    </row>
    <row r="199" spans="3:8" x14ac:dyDescent="0.35">
      <c r="C199" s="2" t="s">
        <v>4819</v>
      </c>
      <c r="E199" s="93" t="s">
        <v>4874</v>
      </c>
    </row>
    <row r="201" spans="3:8" x14ac:dyDescent="0.35">
      <c r="C201" s="2" t="s">
        <v>4922</v>
      </c>
      <c r="E201" s="2" t="s">
        <v>2</v>
      </c>
    </row>
    <row r="203" spans="3:8" x14ac:dyDescent="0.35">
      <c r="C203" s="1" t="s">
        <v>5102</v>
      </c>
      <c r="E203" s="156" t="s">
        <v>5103</v>
      </c>
    </row>
    <row r="204" spans="3:8" x14ac:dyDescent="0.35">
      <c r="E204" s="2" t="s">
        <v>5118</v>
      </c>
    </row>
  </sheetData>
  <mergeCells count="10">
    <mergeCell ref="C175:G175"/>
    <mergeCell ref="C183:C184"/>
    <mergeCell ref="D183:D184"/>
    <mergeCell ref="E183:E184"/>
    <mergeCell ref="F183:F184"/>
    <mergeCell ref="C101:K101"/>
    <mergeCell ref="C104:K104"/>
    <mergeCell ref="C118:E118"/>
    <mergeCell ref="C163:F163"/>
    <mergeCell ref="C174:G174"/>
  </mergeCells>
  <hyperlinks>
    <hyperlink ref="J2" location="'Index'!A1" display="'Index'!A1" xr:uid="{67EBD1F2-9168-4924-803F-412C65EADF1C}"/>
  </hyperlinks>
  <pageMargins left="0.7" right="0.7" top="0.75" bottom="0.75" header="0.3" footer="0.3"/>
  <pageSetup orientation="portrait" horizontalDpi="4294967293"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F5549-CE1A-463C-9940-BEE6C2EF5CBD}">
  <sheetPr codeName="Sheet1"/>
  <dimension ref="A1:IV287"/>
  <sheetViews>
    <sheetView showGridLines="0" zoomScale="90" zoomScaleNormal="90" workbookViewId="0">
      <pane ySplit="6" topLeftCell="A266"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20.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1702</v>
      </c>
      <c r="J2" s="38" t="s">
        <v>4365</v>
      </c>
    </row>
    <row r="3" spans="1:54" ht="16" x14ac:dyDescent="0.4">
      <c r="C3" s="1" t="s">
        <v>28</v>
      </c>
      <c r="D3" s="21" t="s">
        <v>1703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A23" s="28"/>
      <c r="B23" s="28"/>
      <c r="C23" s="58" t="s">
        <v>9</v>
      </c>
      <c r="D23" s="54"/>
      <c r="E23" s="6"/>
      <c r="F23" s="19"/>
      <c r="G23" s="24" t="s">
        <v>2</v>
      </c>
      <c r="H23" s="24" t="s">
        <v>2</v>
      </c>
      <c r="I23" s="31"/>
      <c r="J23" s="31"/>
      <c r="K23" s="35"/>
    </row>
    <row r="24" spans="1:11" x14ac:dyDescent="0.35">
      <c r="A24" s="28"/>
      <c r="B24" s="28"/>
      <c r="C24" s="58"/>
      <c r="D24" s="54"/>
      <c r="E24" s="6"/>
      <c r="F24" s="19"/>
      <c r="G24" s="24"/>
      <c r="H24" s="24"/>
      <c r="I24" s="31"/>
      <c r="J24" s="31"/>
      <c r="K24" s="35"/>
    </row>
    <row r="25" spans="1:11" x14ac:dyDescent="0.35">
      <c r="C25" s="59" t="s">
        <v>10</v>
      </c>
      <c r="D25" s="54"/>
      <c r="E25" s="6"/>
      <c r="F25" s="19"/>
      <c r="G25" s="24"/>
      <c r="H25" s="24"/>
      <c r="I25" s="31"/>
      <c r="J25" s="31"/>
      <c r="K25" s="35"/>
    </row>
    <row r="26" spans="1:11" x14ac:dyDescent="0.35">
      <c r="B26" s="8" t="s">
        <v>1704</v>
      </c>
      <c r="C26" s="60" t="s">
        <v>1705</v>
      </c>
      <c r="D26" s="54" t="s">
        <v>1706</v>
      </c>
      <c r="E26" s="6" t="s">
        <v>205</v>
      </c>
      <c r="F26" s="19">
        <v>32500000</v>
      </c>
      <c r="G26" s="24">
        <v>32757.040000000001</v>
      </c>
      <c r="H26" s="24">
        <v>1.18</v>
      </c>
      <c r="I26" s="31">
        <v>6.3321911249999996</v>
      </c>
      <c r="J26" s="31"/>
      <c r="K26" s="35"/>
    </row>
    <row r="27" spans="1:11" x14ac:dyDescent="0.35">
      <c r="B27" s="8" t="s">
        <v>1707</v>
      </c>
      <c r="C27" s="60" t="s">
        <v>1708</v>
      </c>
      <c r="D27" s="54" t="s">
        <v>1709</v>
      </c>
      <c r="E27" s="6" t="s">
        <v>205</v>
      </c>
      <c r="F27" s="19">
        <v>6476000</v>
      </c>
      <c r="G27" s="24">
        <v>6486.35</v>
      </c>
      <c r="H27" s="24">
        <v>0.23</v>
      </c>
      <c r="I27" s="31">
        <v>5.6415499999999996</v>
      </c>
      <c r="J27" s="31"/>
      <c r="K27" s="35"/>
    </row>
    <row r="28" spans="1:11" x14ac:dyDescent="0.35">
      <c r="B28" s="8" t="s">
        <v>1416</v>
      </c>
      <c r="C28" s="60" t="s">
        <v>1417</v>
      </c>
      <c r="D28" s="54" t="s">
        <v>1418</v>
      </c>
      <c r="E28" s="6" t="s">
        <v>205</v>
      </c>
      <c r="F28" s="19">
        <v>5000000</v>
      </c>
      <c r="G28" s="24">
        <v>5001.22</v>
      </c>
      <c r="H28" s="24">
        <v>0.18</v>
      </c>
      <c r="I28" s="31">
        <v>5.5056500000000002</v>
      </c>
      <c r="J28" s="31"/>
      <c r="K28" s="35"/>
    </row>
    <row r="29" spans="1:11" x14ac:dyDescent="0.35">
      <c r="B29" s="8" t="s">
        <v>1710</v>
      </c>
      <c r="C29" s="60" t="s">
        <v>1711</v>
      </c>
      <c r="D29" s="54" t="s">
        <v>1712</v>
      </c>
      <c r="E29" s="6" t="s">
        <v>205</v>
      </c>
      <c r="F29" s="19">
        <v>4533200</v>
      </c>
      <c r="G29" s="24">
        <v>4540.41</v>
      </c>
      <c r="H29" s="24">
        <v>0.16</v>
      </c>
      <c r="I29" s="31">
        <v>5.6489000000000003</v>
      </c>
      <c r="J29" s="31"/>
      <c r="K29" s="35"/>
    </row>
    <row r="30" spans="1:11" x14ac:dyDescent="0.35">
      <c r="B30" s="8" t="s">
        <v>1713</v>
      </c>
      <c r="C30" s="60" t="s">
        <v>1714</v>
      </c>
      <c r="D30" s="54" t="s">
        <v>1715</v>
      </c>
      <c r="E30" s="6" t="s">
        <v>205</v>
      </c>
      <c r="F30" s="19">
        <v>4274100</v>
      </c>
      <c r="G30" s="24">
        <v>4280.93</v>
      </c>
      <c r="H30" s="24">
        <v>0.15</v>
      </c>
      <c r="I30" s="31">
        <v>5.6319499999999998</v>
      </c>
      <c r="J30" s="31"/>
      <c r="K30" s="35"/>
    </row>
    <row r="31" spans="1:11" x14ac:dyDescent="0.35">
      <c r="B31" s="8" t="s">
        <v>1716</v>
      </c>
      <c r="C31" s="60" t="s">
        <v>1717</v>
      </c>
      <c r="D31" s="54" t="s">
        <v>1718</v>
      </c>
      <c r="E31" s="6" t="s">
        <v>205</v>
      </c>
      <c r="F31" s="19">
        <v>3885600</v>
      </c>
      <c r="G31" s="24">
        <v>3891.64</v>
      </c>
      <c r="H31" s="24">
        <v>0.14000000000000001</v>
      </c>
      <c r="I31" s="31">
        <v>5.6990999999999996</v>
      </c>
      <c r="J31" s="31"/>
      <c r="K31" s="35"/>
    </row>
    <row r="32" spans="1:11" x14ac:dyDescent="0.35">
      <c r="B32" s="8" t="s">
        <v>1719</v>
      </c>
      <c r="C32" s="60" t="s">
        <v>1720</v>
      </c>
      <c r="D32" s="54" t="s">
        <v>1721</v>
      </c>
      <c r="E32" s="6" t="s">
        <v>205</v>
      </c>
      <c r="F32" s="19">
        <v>2611300</v>
      </c>
      <c r="G32" s="24">
        <v>2620.15</v>
      </c>
      <c r="H32" s="24">
        <v>0.09</v>
      </c>
      <c r="I32" s="31">
        <v>5.7348499999999998</v>
      </c>
      <c r="J32" s="31"/>
      <c r="K32" s="35"/>
    </row>
    <row r="33" spans="1:11" x14ac:dyDescent="0.35">
      <c r="B33" s="8" t="s">
        <v>1722</v>
      </c>
      <c r="C33" s="60" t="s">
        <v>1723</v>
      </c>
      <c r="D33" s="54" t="s">
        <v>1724</v>
      </c>
      <c r="E33" s="6" t="s">
        <v>205</v>
      </c>
      <c r="F33" s="19">
        <v>2590400</v>
      </c>
      <c r="G33" s="24">
        <v>2593.3000000000002</v>
      </c>
      <c r="H33" s="24">
        <v>0.09</v>
      </c>
      <c r="I33" s="31">
        <v>5.5364500000000003</v>
      </c>
      <c r="J33" s="31"/>
      <c r="K33" s="35"/>
    </row>
    <row r="34" spans="1:11" x14ac:dyDescent="0.35">
      <c r="C34" s="58" t="s">
        <v>194</v>
      </c>
      <c r="D34" s="54"/>
      <c r="E34" s="6"/>
      <c r="F34" s="19"/>
      <c r="G34" s="25">
        <v>62171.040000000001</v>
      </c>
      <c r="H34" s="25">
        <v>2.2200000000000002</v>
      </c>
      <c r="I34" s="31"/>
      <c r="J34" s="31"/>
      <c r="K34" s="35"/>
    </row>
    <row r="35" spans="1:11" x14ac:dyDescent="0.35">
      <c r="C35" s="57"/>
      <c r="D35" s="54"/>
      <c r="E35" s="6"/>
      <c r="F35" s="19"/>
      <c r="G35" s="24"/>
      <c r="H35" s="24"/>
      <c r="I35" s="31"/>
      <c r="J35" s="31"/>
      <c r="K35" s="35"/>
    </row>
    <row r="36" spans="1:11" x14ac:dyDescent="0.35">
      <c r="C36" s="58" t="s">
        <v>11</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A38" s="10"/>
      <c r="B38" s="28"/>
      <c r="C38" s="58" t="s">
        <v>13</v>
      </c>
      <c r="D38" s="54"/>
      <c r="E38" s="6"/>
      <c r="F38" s="19"/>
      <c r="G38" s="24"/>
      <c r="H38" s="24"/>
      <c r="I38" s="31"/>
      <c r="J38" s="31"/>
      <c r="K38" s="35"/>
    </row>
    <row r="39" spans="1:11" x14ac:dyDescent="0.35">
      <c r="C39" s="59" t="s">
        <v>14</v>
      </c>
      <c r="D39" s="54"/>
      <c r="E39" s="6"/>
      <c r="F39" s="19"/>
      <c r="G39" s="24"/>
      <c r="H39" s="24"/>
      <c r="I39" s="31"/>
      <c r="J39" s="31"/>
      <c r="K39" s="35"/>
    </row>
    <row r="40" spans="1:11" x14ac:dyDescent="0.35">
      <c r="B40" s="8" t="s">
        <v>1725</v>
      </c>
      <c r="C40" s="60" t="s">
        <v>730</v>
      </c>
      <c r="D40" s="54" t="s">
        <v>1726</v>
      </c>
      <c r="E40" s="6" t="s">
        <v>866</v>
      </c>
      <c r="F40" s="19">
        <v>23000</v>
      </c>
      <c r="G40" s="24">
        <v>112177.56</v>
      </c>
      <c r="H40" s="24">
        <v>4.03</v>
      </c>
      <c r="I40" s="31">
        <v>6.9050000000000002</v>
      </c>
      <c r="J40" s="31"/>
      <c r="K40" s="35" t="s">
        <v>695</v>
      </c>
    </row>
    <row r="41" spans="1:11" x14ac:dyDescent="0.35">
      <c r="B41" s="8" t="s">
        <v>1727</v>
      </c>
      <c r="C41" s="60" t="s">
        <v>799</v>
      </c>
      <c r="D41" s="54" t="s">
        <v>1728</v>
      </c>
      <c r="E41" s="6" t="s">
        <v>866</v>
      </c>
      <c r="F41" s="19">
        <v>18500</v>
      </c>
      <c r="G41" s="24">
        <v>89391.63</v>
      </c>
      <c r="H41" s="24">
        <v>3.21</v>
      </c>
      <c r="I41" s="31">
        <v>7.51</v>
      </c>
      <c r="J41" s="31"/>
      <c r="K41" s="35" t="s">
        <v>695</v>
      </c>
    </row>
    <row r="42" spans="1:11" x14ac:dyDescent="0.35">
      <c r="B42" s="8" t="s">
        <v>1729</v>
      </c>
      <c r="C42" s="60" t="s">
        <v>1730</v>
      </c>
      <c r="D42" s="54" t="s">
        <v>1731</v>
      </c>
      <c r="E42" s="6" t="s">
        <v>866</v>
      </c>
      <c r="F42" s="19">
        <v>9900</v>
      </c>
      <c r="G42" s="24">
        <v>49028.27</v>
      </c>
      <c r="H42" s="24">
        <v>1.76</v>
      </c>
      <c r="I42" s="31">
        <v>7.6349999999999998</v>
      </c>
      <c r="J42" s="31"/>
      <c r="K42" s="35" t="s">
        <v>695</v>
      </c>
    </row>
    <row r="43" spans="1:11" x14ac:dyDescent="0.35">
      <c r="B43" s="8" t="s">
        <v>1732</v>
      </c>
      <c r="C43" s="60" t="s">
        <v>462</v>
      </c>
      <c r="D43" s="54" t="s">
        <v>1733</v>
      </c>
      <c r="E43" s="6" t="s">
        <v>866</v>
      </c>
      <c r="F43" s="19">
        <v>10000</v>
      </c>
      <c r="G43" s="24">
        <v>48515.75</v>
      </c>
      <c r="H43" s="24">
        <v>1.74</v>
      </c>
      <c r="I43" s="31">
        <v>7.5449000000000002</v>
      </c>
      <c r="J43" s="31"/>
      <c r="K43" s="35" t="s">
        <v>695</v>
      </c>
    </row>
    <row r="44" spans="1:11" x14ac:dyDescent="0.35">
      <c r="B44" s="8" t="s">
        <v>1734</v>
      </c>
      <c r="C44" s="60" t="s">
        <v>799</v>
      </c>
      <c r="D44" s="54" t="s">
        <v>1735</v>
      </c>
      <c r="E44" s="6" t="s">
        <v>866</v>
      </c>
      <c r="F44" s="19">
        <v>9000</v>
      </c>
      <c r="G44" s="24">
        <v>43548.44</v>
      </c>
      <c r="H44" s="24">
        <v>1.56</v>
      </c>
      <c r="I44" s="31">
        <v>7.51</v>
      </c>
      <c r="J44" s="31"/>
      <c r="K44" s="35" t="s">
        <v>695</v>
      </c>
    </row>
    <row r="45" spans="1:11" x14ac:dyDescent="0.35">
      <c r="B45" s="8" t="s">
        <v>1736</v>
      </c>
      <c r="C45" s="60" t="s">
        <v>1737</v>
      </c>
      <c r="D45" s="54" t="s">
        <v>1738</v>
      </c>
      <c r="E45" s="6" t="s">
        <v>866</v>
      </c>
      <c r="F45" s="19">
        <v>7000</v>
      </c>
      <c r="G45" s="24">
        <v>34402.269999999997</v>
      </c>
      <c r="H45" s="24">
        <v>1.24</v>
      </c>
      <c r="I45" s="31">
        <v>8.3446999999999996</v>
      </c>
      <c r="J45" s="31"/>
      <c r="K45" s="35" t="s">
        <v>695</v>
      </c>
    </row>
    <row r="46" spans="1:11" x14ac:dyDescent="0.35">
      <c r="B46" s="8" t="s">
        <v>1739</v>
      </c>
      <c r="C46" s="60" t="s">
        <v>468</v>
      </c>
      <c r="D46" s="54" t="s">
        <v>1740</v>
      </c>
      <c r="E46" s="6" t="s">
        <v>866</v>
      </c>
      <c r="F46" s="19">
        <v>7000</v>
      </c>
      <c r="G46" s="24">
        <v>33864.85</v>
      </c>
      <c r="H46" s="24">
        <v>1.22</v>
      </c>
      <c r="I46" s="31">
        <v>7.6948999999999996</v>
      </c>
      <c r="J46" s="31"/>
      <c r="K46" s="35" t="s">
        <v>695</v>
      </c>
    </row>
    <row r="47" spans="1:11" x14ac:dyDescent="0.35">
      <c r="B47" s="8" t="s">
        <v>1741</v>
      </c>
      <c r="C47" s="60" t="s">
        <v>1742</v>
      </c>
      <c r="D47" s="54" t="s">
        <v>1743</v>
      </c>
      <c r="E47" s="6" t="s">
        <v>866</v>
      </c>
      <c r="F47" s="19">
        <v>6000</v>
      </c>
      <c r="G47" s="24">
        <v>29215.59</v>
      </c>
      <c r="H47" s="24">
        <v>1.05</v>
      </c>
      <c r="I47" s="31">
        <v>7.8399000000000001</v>
      </c>
      <c r="J47" s="31"/>
      <c r="K47" s="35" t="s">
        <v>695</v>
      </c>
    </row>
    <row r="48" spans="1:11" x14ac:dyDescent="0.35">
      <c r="B48" s="8" t="s">
        <v>1744</v>
      </c>
      <c r="C48" s="60" t="s">
        <v>1745</v>
      </c>
      <c r="D48" s="54" t="s">
        <v>1746</v>
      </c>
      <c r="E48" s="6" t="s">
        <v>866</v>
      </c>
      <c r="F48" s="19">
        <v>5800</v>
      </c>
      <c r="G48" s="24">
        <v>28358.17</v>
      </c>
      <c r="H48" s="24">
        <v>1.02</v>
      </c>
      <c r="I48" s="31">
        <v>7.51</v>
      </c>
      <c r="J48" s="31"/>
      <c r="K48" s="35" t="s">
        <v>695</v>
      </c>
    </row>
    <row r="49" spans="2:11" x14ac:dyDescent="0.35">
      <c r="B49" s="8" t="s">
        <v>1747</v>
      </c>
      <c r="C49" s="60" t="s">
        <v>1336</v>
      </c>
      <c r="D49" s="54" t="s">
        <v>1748</v>
      </c>
      <c r="E49" s="6" t="s">
        <v>866</v>
      </c>
      <c r="F49" s="19">
        <v>5200</v>
      </c>
      <c r="G49" s="24">
        <v>25345.06</v>
      </c>
      <c r="H49" s="24">
        <v>0.91</v>
      </c>
      <c r="I49" s="31">
        <v>7.2000999999999999</v>
      </c>
      <c r="J49" s="31"/>
      <c r="K49" s="35" t="s">
        <v>695</v>
      </c>
    </row>
    <row r="50" spans="2:11" x14ac:dyDescent="0.35">
      <c r="B50" s="8" t="s">
        <v>1749</v>
      </c>
      <c r="C50" s="60" t="s">
        <v>1737</v>
      </c>
      <c r="D50" s="54" t="s">
        <v>1750</v>
      </c>
      <c r="E50" s="6" t="s">
        <v>866</v>
      </c>
      <c r="F50" s="19">
        <v>5000</v>
      </c>
      <c r="G50" s="24">
        <v>24602.799999999999</v>
      </c>
      <c r="H50" s="24">
        <v>0.88</v>
      </c>
      <c r="I50" s="31">
        <v>8.2998999999999992</v>
      </c>
      <c r="J50" s="31"/>
      <c r="K50" s="35" t="s">
        <v>695</v>
      </c>
    </row>
    <row r="51" spans="2:11" x14ac:dyDescent="0.35">
      <c r="B51" s="8" t="s">
        <v>1751</v>
      </c>
      <c r="C51" s="60" t="s">
        <v>1598</v>
      </c>
      <c r="D51" s="54" t="s">
        <v>1752</v>
      </c>
      <c r="E51" s="6" t="s">
        <v>866</v>
      </c>
      <c r="F51" s="19">
        <v>5000</v>
      </c>
      <c r="G51" s="24">
        <v>24187.63</v>
      </c>
      <c r="H51" s="24">
        <v>0.87</v>
      </c>
      <c r="I51" s="31">
        <v>7.5674000000000001</v>
      </c>
      <c r="J51" s="31"/>
      <c r="K51" s="35" t="s">
        <v>695</v>
      </c>
    </row>
    <row r="52" spans="2:11" x14ac:dyDescent="0.35">
      <c r="B52" s="8" t="s">
        <v>1753</v>
      </c>
      <c r="C52" s="60" t="s">
        <v>1072</v>
      </c>
      <c r="D52" s="54" t="s">
        <v>1754</v>
      </c>
      <c r="E52" s="6" t="s">
        <v>872</v>
      </c>
      <c r="F52" s="19">
        <v>4500</v>
      </c>
      <c r="G52" s="24">
        <v>22172.240000000002</v>
      </c>
      <c r="H52" s="24">
        <v>0.8</v>
      </c>
      <c r="I52" s="31">
        <v>6.5799000000000003</v>
      </c>
      <c r="J52" s="31"/>
      <c r="K52" s="35" t="s">
        <v>695</v>
      </c>
    </row>
    <row r="53" spans="2:11" x14ac:dyDescent="0.35">
      <c r="B53" s="8" t="s">
        <v>1755</v>
      </c>
      <c r="C53" s="60" t="s">
        <v>1742</v>
      </c>
      <c r="D53" s="54" t="s">
        <v>1756</v>
      </c>
      <c r="E53" s="6" t="s">
        <v>866</v>
      </c>
      <c r="F53" s="19">
        <v>4000</v>
      </c>
      <c r="G53" s="24">
        <v>19750.48</v>
      </c>
      <c r="H53" s="24">
        <v>0.71</v>
      </c>
      <c r="I53" s="31">
        <v>7.5598000000000001</v>
      </c>
      <c r="J53" s="31"/>
      <c r="K53" s="35" t="s">
        <v>695</v>
      </c>
    </row>
    <row r="54" spans="2:11" x14ac:dyDescent="0.35">
      <c r="B54" s="8" t="s">
        <v>1757</v>
      </c>
      <c r="C54" s="60" t="s">
        <v>912</v>
      </c>
      <c r="D54" s="54" t="s">
        <v>1758</v>
      </c>
      <c r="E54" s="6" t="s">
        <v>866</v>
      </c>
      <c r="F54" s="19">
        <v>4000</v>
      </c>
      <c r="G54" s="24">
        <v>19747.3</v>
      </c>
      <c r="H54" s="24">
        <v>0.71</v>
      </c>
      <c r="I54" s="31">
        <v>7.7850000000000001</v>
      </c>
      <c r="J54" s="31"/>
      <c r="K54" s="35" t="s">
        <v>695</v>
      </c>
    </row>
    <row r="55" spans="2:11" x14ac:dyDescent="0.35">
      <c r="B55" s="8" t="s">
        <v>1759</v>
      </c>
      <c r="C55" s="60" t="s">
        <v>1742</v>
      </c>
      <c r="D55" s="54" t="s">
        <v>1760</v>
      </c>
      <c r="E55" s="6" t="s">
        <v>866</v>
      </c>
      <c r="F55" s="19">
        <v>4000</v>
      </c>
      <c r="G55" s="24">
        <v>19746.439999999999</v>
      </c>
      <c r="H55" s="24">
        <v>0.71</v>
      </c>
      <c r="I55" s="31">
        <v>7.5598000000000001</v>
      </c>
      <c r="J55" s="31"/>
      <c r="K55" s="35" t="s">
        <v>695</v>
      </c>
    </row>
    <row r="56" spans="2:11" x14ac:dyDescent="0.35">
      <c r="B56" s="8" t="s">
        <v>1761</v>
      </c>
      <c r="C56" s="60" t="s">
        <v>566</v>
      </c>
      <c r="D56" s="54" t="s">
        <v>1762</v>
      </c>
      <c r="E56" s="6" t="s">
        <v>866</v>
      </c>
      <c r="F56" s="19">
        <v>4000</v>
      </c>
      <c r="G56" s="24">
        <v>19601.2</v>
      </c>
      <c r="H56" s="24">
        <v>0.7</v>
      </c>
      <c r="I56" s="31">
        <v>7.2099000000000002</v>
      </c>
      <c r="J56" s="31"/>
      <c r="K56" s="35" t="s">
        <v>695</v>
      </c>
    </row>
    <row r="57" spans="2:11" x14ac:dyDescent="0.35">
      <c r="B57" s="8" t="s">
        <v>1763</v>
      </c>
      <c r="C57" s="60" t="s">
        <v>468</v>
      </c>
      <c r="D57" s="54" t="s">
        <v>1764</v>
      </c>
      <c r="E57" s="6" t="s">
        <v>866</v>
      </c>
      <c r="F57" s="19">
        <v>4000</v>
      </c>
      <c r="G57" s="24">
        <v>19402.62</v>
      </c>
      <c r="H57" s="24">
        <v>0.7</v>
      </c>
      <c r="I57" s="31">
        <v>7.6448999999999998</v>
      </c>
      <c r="J57" s="31"/>
      <c r="K57" s="35" t="s">
        <v>695</v>
      </c>
    </row>
    <row r="58" spans="2:11" x14ac:dyDescent="0.35">
      <c r="B58" s="8" t="s">
        <v>1765</v>
      </c>
      <c r="C58" s="60" t="s">
        <v>1766</v>
      </c>
      <c r="D58" s="54" t="s">
        <v>1767</v>
      </c>
      <c r="E58" s="6" t="s">
        <v>866</v>
      </c>
      <c r="F58" s="19">
        <v>4000</v>
      </c>
      <c r="G58" s="24">
        <v>19367.52</v>
      </c>
      <c r="H58" s="24">
        <v>0.7</v>
      </c>
      <c r="I58" s="31">
        <v>7.4499000000000004</v>
      </c>
      <c r="J58" s="31"/>
      <c r="K58" s="35" t="s">
        <v>695</v>
      </c>
    </row>
    <row r="59" spans="2:11" x14ac:dyDescent="0.35">
      <c r="B59" s="8" t="s">
        <v>1768</v>
      </c>
      <c r="C59" s="60" t="s">
        <v>912</v>
      </c>
      <c r="D59" s="54" t="s">
        <v>1769</v>
      </c>
      <c r="E59" s="6" t="s">
        <v>866</v>
      </c>
      <c r="F59" s="19">
        <v>3500</v>
      </c>
      <c r="G59" s="24">
        <v>17062.080000000002</v>
      </c>
      <c r="H59" s="24">
        <v>0.61</v>
      </c>
      <c r="I59" s="31">
        <v>8.44</v>
      </c>
      <c r="J59" s="31"/>
      <c r="K59" s="35" t="s">
        <v>695</v>
      </c>
    </row>
    <row r="60" spans="2:11" x14ac:dyDescent="0.35">
      <c r="B60" s="8" t="s">
        <v>1770</v>
      </c>
      <c r="C60" s="60" t="s">
        <v>912</v>
      </c>
      <c r="D60" s="54" t="s">
        <v>1771</v>
      </c>
      <c r="E60" s="6" t="s">
        <v>866</v>
      </c>
      <c r="F60" s="19">
        <v>3500</v>
      </c>
      <c r="G60" s="24">
        <v>17000.759999999998</v>
      </c>
      <c r="H60" s="24">
        <v>0.61</v>
      </c>
      <c r="I60" s="31">
        <v>8.4398999999999997</v>
      </c>
      <c r="J60" s="31"/>
      <c r="K60" s="35" t="s">
        <v>695</v>
      </c>
    </row>
    <row r="61" spans="2:11" x14ac:dyDescent="0.35">
      <c r="B61" s="8" t="s">
        <v>1772</v>
      </c>
      <c r="C61" s="60" t="s">
        <v>1577</v>
      </c>
      <c r="D61" s="54" t="s">
        <v>1773</v>
      </c>
      <c r="E61" s="6" t="s">
        <v>866</v>
      </c>
      <c r="F61" s="19">
        <v>3000</v>
      </c>
      <c r="G61" s="24">
        <v>14770.19</v>
      </c>
      <c r="H61" s="24">
        <v>0.53</v>
      </c>
      <c r="I61" s="31">
        <v>7.6748000000000003</v>
      </c>
      <c r="J61" s="31"/>
      <c r="K61" s="35" t="s">
        <v>695</v>
      </c>
    </row>
    <row r="62" spans="2:11" x14ac:dyDescent="0.35">
      <c r="B62" s="8" t="s">
        <v>1774</v>
      </c>
      <c r="C62" s="60" t="s">
        <v>578</v>
      </c>
      <c r="D62" s="54" t="s">
        <v>1775</v>
      </c>
      <c r="E62" s="6" t="s">
        <v>866</v>
      </c>
      <c r="F62" s="19">
        <v>3000</v>
      </c>
      <c r="G62" s="24">
        <v>14530.2</v>
      </c>
      <c r="H62" s="24">
        <v>0.52</v>
      </c>
      <c r="I62" s="31">
        <v>7.2849000000000004</v>
      </c>
      <c r="J62" s="31"/>
      <c r="K62" s="35" t="s">
        <v>695</v>
      </c>
    </row>
    <row r="63" spans="2:11" x14ac:dyDescent="0.35">
      <c r="B63" s="8" t="s">
        <v>1776</v>
      </c>
      <c r="C63" s="60" t="s">
        <v>920</v>
      </c>
      <c r="D63" s="54" t="s">
        <v>1777</v>
      </c>
      <c r="E63" s="6" t="s">
        <v>866</v>
      </c>
      <c r="F63" s="19">
        <v>3000</v>
      </c>
      <c r="G63" s="24">
        <v>14514.62</v>
      </c>
      <c r="H63" s="24">
        <v>0.52</v>
      </c>
      <c r="I63" s="31">
        <v>7.875</v>
      </c>
      <c r="J63" s="31"/>
      <c r="K63" s="35" t="s">
        <v>695</v>
      </c>
    </row>
    <row r="64" spans="2:11" x14ac:dyDescent="0.35">
      <c r="B64" s="8" t="s">
        <v>1778</v>
      </c>
      <c r="C64" s="60" t="s">
        <v>1779</v>
      </c>
      <c r="D64" s="54" t="s">
        <v>1780</v>
      </c>
      <c r="E64" s="6" t="s">
        <v>866</v>
      </c>
      <c r="F64" s="19">
        <v>3000</v>
      </c>
      <c r="G64" s="24">
        <v>14494.38</v>
      </c>
      <c r="H64" s="24">
        <v>0.52</v>
      </c>
      <c r="I64" s="31">
        <v>7.36</v>
      </c>
      <c r="J64" s="31"/>
      <c r="K64" s="35" t="s">
        <v>695</v>
      </c>
    </row>
    <row r="65" spans="2:11" x14ac:dyDescent="0.35">
      <c r="B65" s="8" t="s">
        <v>1781</v>
      </c>
      <c r="C65" s="60" t="s">
        <v>1782</v>
      </c>
      <c r="D65" s="54" t="s">
        <v>1783</v>
      </c>
      <c r="E65" s="6" t="s">
        <v>866</v>
      </c>
      <c r="F65" s="19">
        <v>2000</v>
      </c>
      <c r="G65" s="24">
        <v>9943.0499999999993</v>
      </c>
      <c r="H65" s="24">
        <v>0.36</v>
      </c>
      <c r="I65" s="31">
        <v>7.4664000000000001</v>
      </c>
      <c r="J65" s="31"/>
      <c r="K65" s="35" t="s">
        <v>695</v>
      </c>
    </row>
    <row r="66" spans="2:11" x14ac:dyDescent="0.35">
      <c r="B66" s="8" t="s">
        <v>1784</v>
      </c>
      <c r="C66" s="60" t="s">
        <v>468</v>
      </c>
      <c r="D66" s="54" t="s">
        <v>1785</v>
      </c>
      <c r="E66" s="6" t="s">
        <v>866</v>
      </c>
      <c r="F66" s="19">
        <v>2000</v>
      </c>
      <c r="G66" s="24">
        <v>9685.5499999999993</v>
      </c>
      <c r="H66" s="24">
        <v>0.35</v>
      </c>
      <c r="I66" s="31">
        <v>7.6950000000000003</v>
      </c>
      <c r="J66" s="31"/>
      <c r="K66" s="35" t="s">
        <v>695</v>
      </c>
    </row>
    <row r="67" spans="2:11" x14ac:dyDescent="0.35">
      <c r="B67" s="8" t="s">
        <v>1786</v>
      </c>
      <c r="C67" s="60" t="s">
        <v>912</v>
      </c>
      <c r="D67" s="54" t="s">
        <v>1787</v>
      </c>
      <c r="E67" s="6" t="s">
        <v>866</v>
      </c>
      <c r="F67" s="19">
        <v>2000</v>
      </c>
      <c r="G67" s="24">
        <v>9652.01</v>
      </c>
      <c r="H67" s="24">
        <v>0.35</v>
      </c>
      <c r="I67" s="31">
        <v>8.49</v>
      </c>
      <c r="J67" s="31"/>
      <c r="K67" s="35" t="s">
        <v>695</v>
      </c>
    </row>
    <row r="68" spans="2:11" x14ac:dyDescent="0.35">
      <c r="B68" s="8" t="s">
        <v>1788</v>
      </c>
      <c r="C68" s="60" t="s">
        <v>1789</v>
      </c>
      <c r="D68" s="54" t="s">
        <v>1790</v>
      </c>
      <c r="E68" s="6" t="s">
        <v>866</v>
      </c>
      <c r="F68" s="19">
        <v>1500</v>
      </c>
      <c r="G68" s="24">
        <v>7288.79</v>
      </c>
      <c r="H68" s="24">
        <v>0.26</v>
      </c>
      <c r="I68" s="31">
        <v>7.3449999999999998</v>
      </c>
      <c r="J68" s="31"/>
      <c r="K68" s="35" t="s">
        <v>695</v>
      </c>
    </row>
    <row r="69" spans="2:11" x14ac:dyDescent="0.35">
      <c r="B69" s="8" t="s">
        <v>1791</v>
      </c>
      <c r="C69" s="60" t="s">
        <v>1434</v>
      </c>
      <c r="D69" s="54" t="s">
        <v>1792</v>
      </c>
      <c r="E69" s="6" t="s">
        <v>866</v>
      </c>
      <c r="F69" s="19">
        <v>1000</v>
      </c>
      <c r="G69" s="24">
        <v>4827.57</v>
      </c>
      <c r="H69" s="24">
        <v>0.17</v>
      </c>
      <c r="I69" s="31">
        <v>7.4499000000000004</v>
      </c>
      <c r="J69" s="31"/>
      <c r="K69" s="35" t="s">
        <v>695</v>
      </c>
    </row>
    <row r="70" spans="2:11" x14ac:dyDescent="0.35">
      <c r="C70" s="58" t="s">
        <v>194</v>
      </c>
      <c r="D70" s="54"/>
      <c r="E70" s="6"/>
      <c r="F70" s="19"/>
      <c r="G70" s="25">
        <v>816195.02</v>
      </c>
      <c r="H70" s="25">
        <v>29.32</v>
      </c>
      <c r="I70" s="31"/>
      <c r="J70" s="31"/>
      <c r="K70" s="35"/>
    </row>
    <row r="71" spans="2:11" x14ac:dyDescent="0.35">
      <c r="C71" s="57"/>
      <c r="D71" s="54"/>
      <c r="E71" s="6"/>
      <c r="F71" s="19"/>
      <c r="G71" s="24"/>
      <c r="H71" s="24"/>
      <c r="I71" s="31"/>
      <c r="J71" s="31"/>
      <c r="K71" s="35"/>
    </row>
    <row r="72" spans="2:11" x14ac:dyDescent="0.35">
      <c r="C72" s="59" t="s">
        <v>15</v>
      </c>
      <c r="D72" s="54"/>
      <c r="E72" s="6"/>
      <c r="F72" s="19"/>
      <c r="G72" s="24"/>
      <c r="H72" s="24"/>
      <c r="I72" s="31"/>
      <c r="J72" s="31"/>
      <c r="K72" s="35"/>
    </row>
    <row r="73" spans="2:11" x14ac:dyDescent="0.35">
      <c r="B73" s="8" t="s">
        <v>1793</v>
      </c>
      <c r="C73" s="60" t="s">
        <v>42</v>
      </c>
      <c r="D73" s="54" t="s">
        <v>1794</v>
      </c>
      <c r="E73" s="6" t="s">
        <v>872</v>
      </c>
      <c r="F73" s="19">
        <v>30000</v>
      </c>
      <c r="G73" s="24">
        <v>145419.29999999999</v>
      </c>
      <c r="H73" s="24">
        <v>5.22</v>
      </c>
      <c r="I73" s="31">
        <v>6.8032000000000004</v>
      </c>
      <c r="J73" s="31"/>
      <c r="K73" s="35" t="s">
        <v>695</v>
      </c>
    </row>
    <row r="74" spans="2:11" x14ac:dyDescent="0.35">
      <c r="B74" s="8" t="s">
        <v>1795</v>
      </c>
      <c r="C74" s="60" t="s">
        <v>1796</v>
      </c>
      <c r="D74" s="54" t="s">
        <v>1797</v>
      </c>
      <c r="E74" s="6" t="s">
        <v>883</v>
      </c>
      <c r="F74" s="19">
        <v>29000</v>
      </c>
      <c r="G74" s="24">
        <v>140911.44</v>
      </c>
      <c r="H74" s="24">
        <v>5.0599999999999996</v>
      </c>
      <c r="I74" s="31">
        <v>6.8769999999999998</v>
      </c>
      <c r="J74" s="31"/>
      <c r="K74" s="35" t="s">
        <v>695</v>
      </c>
    </row>
    <row r="75" spans="2:11" x14ac:dyDescent="0.35">
      <c r="B75" s="8" t="s">
        <v>1798</v>
      </c>
      <c r="C75" s="60" t="s">
        <v>870</v>
      </c>
      <c r="D75" s="54" t="s">
        <v>1799</v>
      </c>
      <c r="E75" s="6" t="s">
        <v>872</v>
      </c>
      <c r="F75" s="19">
        <v>19500</v>
      </c>
      <c r="G75" s="24">
        <v>96343.360000000001</v>
      </c>
      <c r="H75" s="24">
        <v>3.46</v>
      </c>
      <c r="I75" s="31">
        <v>6.26</v>
      </c>
      <c r="J75" s="31"/>
      <c r="K75" s="35" t="s">
        <v>695</v>
      </c>
    </row>
    <row r="76" spans="2:11" x14ac:dyDescent="0.35">
      <c r="B76" s="8" t="s">
        <v>1800</v>
      </c>
      <c r="C76" s="60" t="s">
        <v>870</v>
      </c>
      <c r="D76" s="54" t="s">
        <v>1801</v>
      </c>
      <c r="E76" s="6" t="s">
        <v>872</v>
      </c>
      <c r="F76" s="19">
        <v>19500</v>
      </c>
      <c r="G76" s="24">
        <v>95564.63</v>
      </c>
      <c r="H76" s="24">
        <v>3.43</v>
      </c>
      <c r="I76" s="31">
        <v>6.72</v>
      </c>
      <c r="J76" s="31"/>
      <c r="K76" s="35"/>
    </row>
    <row r="77" spans="2:11" x14ac:dyDescent="0.35">
      <c r="B77" s="8" t="s">
        <v>1802</v>
      </c>
      <c r="C77" s="60" t="s">
        <v>1119</v>
      </c>
      <c r="D77" s="54" t="s">
        <v>1803</v>
      </c>
      <c r="E77" s="6" t="s">
        <v>866</v>
      </c>
      <c r="F77" s="19">
        <v>19500</v>
      </c>
      <c r="G77" s="24">
        <v>94676.99</v>
      </c>
      <c r="H77" s="24">
        <v>3.4</v>
      </c>
      <c r="I77" s="31">
        <v>6.8449999999999998</v>
      </c>
      <c r="J77" s="31"/>
      <c r="K77" s="35" t="s">
        <v>695</v>
      </c>
    </row>
    <row r="78" spans="2:11" x14ac:dyDescent="0.35">
      <c r="B78" s="8" t="s">
        <v>1804</v>
      </c>
      <c r="C78" s="60" t="s">
        <v>1119</v>
      </c>
      <c r="D78" s="54" t="s">
        <v>1805</v>
      </c>
      <c r="E78" s="6" t="s">
        <v>866</v>
      </c>
      <c r="F78" s="19">
        <v>17500</v>
      </c>
      <c r="G78" s="24">
        <v>85509.99</v>
      </c>
      <c r="H78" s="24">
        <v>3.07</v>
      </c>
      <c r="I78" s="31">
        <v>6.7416999999999998</v>
      </c>
      <c r="J78" s="31"/>
      <c r="K78" s="35" t="s">
        <v>695</v>
      </c>
    </row>
    <row r="79" spans="2:11" x14ac:dyDescent="0.35">
      <c r="B79" s="8" t="s">
        <v>1806</v>
      </c>
      <c r="C79" s="60" t="s">
        <v>874</v>
      </c>
      <c r="D79" s="54" t="s">
        <v>1807</v>
      </c>
      <c r="E79" s="6" t="s">
        <v>866</v>
      </c>
      <c r="F79" s="19">
        <v>12000</v>
      </c>
      <c r="G79" s="24">
        <v>58190.46</v>
      </c>
      <c r="H79" s="24">
        <v>2.09</v>
      </c>
      <c r="I79" s="31">
        <v>7.0499000000000001</v>
      </c>
      <c r="J79" s="31"/>
      <c r="K79" s="35" t="s">
        <v>695</v>
      </c>
    </row>
    <row r="80" spans="2:11" x14ac:dyDescent="0.35">
      <c r="B80" s="8" t="s">
        <v>1808</v>
      </c>
      <c r="C80" s="60" t="s">
        <v>524</v>
      </c>
      <c r="D80" s="54" t="s">
        <v>1809</v>
      </c>
      <c r="E80" s="6" t="s">
        <v>883</v>
      </c>
      <c r="F80" s="19">
        <v>11200</v>
      </c>
      <c r="G80" s="24">
        <v>54418.78</v>
      </c>
      <c r="H80" s="24">
        <v>1.95</v>
      </c>
      <c r="I80" s="31">
        <v>6.8423999999999996</v>
      </c>
      <c r="J80" s="31"/>
      <c r="K80" s="35" t="s">
        <v>695</v>
      </c>
    </row>
    <row r="81" spans="2:11" x14ac:dyDescent="0.35">
      <c r="B81" s="8" t="s">
        <v>1694</v>
      </c>
      <c r="C81" s="60" t="s">
        <v>46</v>
      </c>
      <c r="D81" s="54" t="s">
        <v>1695</v>
      </c>
      <c r="E81" s="6" t="s">
        <v>872</v>
      </c>
      <c r="F81" s="19">
        <v>10000</v>
      </c>
      <c r="G81" s="24">
        <v>49038.7</v>
      </c>
      <c r="H81" s="24">
        <v>1.76</v>
      </c>
      <c r="I81" s="31">
        <v>6.7500999999999998</v>
      </c>
      <c r="J81" s="31"/>
      <c r="K81" s="35"/>
    </row>
    <row r="82" spans="2:11" x14ac:dyDescent="0.35">
      <c r="B82" s="8" t="s">
        <v>1810</v>
      </c>
      <c r="C82" s="60" t="s">
        <v>1811</v>
      </c>
      <c r="D82" s="54" t="s">
        <v>1812</v>
      </c>
      <c r="E82" s="6" t="s">
        <v>866</v>
      </c>
      <c r="F82" s="19">
        <v>10000</v>
      </c>
      <c r="G82" s="24">
        <v>48871.55</v>
      </c>
      <c r="H82" s="24">
        <v>1.75</v>
      </c>
      <c r="I82" s="31">
        <v>6.7424999999999997</v>
      </c>
      <c r="J82" s="31"/>
      <c r="K82" s="35" t="s">
        <v>695</v>
      </c>
    </row>
    <row r="83" spans="2:11" x14ac:dyDescent="0.35">
      <c r="B83" s="8" t="s">
        <v>1813</v>
      </c>
      <c r="C83" s="60" t="s">
        <v>49</v>
      </c>
      <c r="D83" s="54" t="s">
        <v>1814</v>
      </c>
      <c r="E83" s="6" t="s">
        <v>866</v>
      </c>
      <c r="F83" s="19">
        <v>10000</v>
      </c>
      <c r="G83" s="24">
        <v>48573.85</v>
      </c>
      <c r="H83" s="24">
        <v>1.74</v>
      </c>
      <c r="I83" s="31">
        <v>6.74</v>
      </c>
      <c r="J83" s="31"/>
      <c r="K83" s="35"/>
    </row>
    <row r="84" spans="2:11" x14ac:dyDescent="0.35">
      <c r="B84" s="8" t="s">
        <v>1815</v>
      </c>
      <c r="C84" s="60" t="s">
        <v>524</v>
      </c>
      <c r="D84" s="54" t="s">
        <v>1816</v>
      </c>
      <c r="E84" s="6" t="s">
        <v>883</v>
      </c>
      <c r="F84" s="19">
        <v>9000</v>
      </c>
      <c r="G84" s="24">
        <v>43913.39</v>
      </c>
      <c r="H84" s="24">
        <v>1.58</v>
      </c>
      <c r="I84" s="31">
        <v>6.7401</v>
      </c>
      <c r="J84" s="31"/>
      <c r="K84" s="35" t="s">
        <v>695</v>
      </c>
    </row>
    <row r="85" spans="2:11" x14ac:dyDescent="0.35">
      <c r="B85" s="8" t="s">
        <v>1817</v>
      </c>
      <c r="C85" s="60" t="s">
        <v>735</v>
      </c>
      <c r="D85" s="54" t="s">
        <v>1818</v>
      </c>
      <c r="E85" s="6" t="s">
        <v>866</v>
      </c>
      <c r="F85" s="19">
        <v>8000</v>
      </c>
      <c r="G85" s="24">
        <v>39027.199999999997</v>
      </c>
      <c r="H85" s="24">
        <v>1.4</v>
      </c>
      <c r="I85" s="31">
        <v>6.9451000000000001</v>
      </c>
      <c r="J85" s="31"/>
      <c r="K85" s="35" t="s">
        <v>695</v>
      </c>
    </row>
    <row r="86" spans="2:11" x14ac:dyDescent="0.35">
      <c r="B86" s="8" t="s">
        <v>1819</v>
      </c>
      <c r="C86" s="60" t="s">
        <v>879</v>
      </c>
      <c r="D86" s="54" t="s">
        <v>1820</v>
      </c>
      <c r="E86" s="6" t="s">
        <v>866</v>
      </c>
      <c r="F86" s="19">
        <v>7600</v>
      </c>
      <c r="G86" s="24">
        <v>36810.639999999999</v>
      </c>
      <c r="H86" s="24">
        <v>1.32</v>
      </c>
      <c r="I86" s="31">
        <v>7.0198</v>
      </c>
      <c r="J86" s="31"/>
      <c r="K86" s="35"/>
    </row>
    <row r="87" spans="2:11" x14ac:dyDescent="0.35">
      <c r="B87" s="8" t="s">
        <v>1821</v>
      </c>
      <c r="C87" s="60" t="s">
        <v>524</v>
      </c>
      <c r="D87" s="54" t="s">
        <v>1822</v>
      </c>
      <c r="E87" s="6" t="s">
        <v>883</v>
      </c>
      <c r="F87" s="19">
        <v>7400</v>
      </c>
      <c r="G87" s="24">
        <v>36228.99</v>
      </c>
      <c r="H87" s="24">
        <v>1.3</v>
      </c>
      <c r="I87" s="31">
        <v>6.6962999999999999</v>
      </c>
      <c r="J87" s="31"/>
      <c r="K87" s="35"/>
    </row>
    <row r="88" spans="2:11" x14ac:dyDescent="0.35">
      <c r="B88" s="8" t="s">
        <v>1823</v>
      </c>
      <c r="C88" s="60" t="s">
        <v>1607</v>
      </c>
      <c r="D88" s="54" t="s">
        <v>1824</v>
      </c>
      <c r="E88" s="6" t="s">
        <v>866</v>
      </c>
      <c r="F88" s="19">
        <v>7000</v>
      </c>
      <c r="G88" s="24">
        <v>34354.36</v>
      </c>
      <c r="H88" s="24">
        <v>1.23</v>
      </c>
      <c r="I88" s="31">
        <v>6.6599000000000004</v>
      </c>
      <c r="J88" s="31"/>
      <c r="K88" s="35"/>
    </row>
    <row r="89" spans="2:11" x14ac:dyDescent="0.35">
      <c r="B89" s="8" t="s">
        <v>1825</v>
      </c>
      <c r="C89" s="60" t="s">
        <v>1607</v>
      </c>
      <c r="D89" s="54" t="s">
        <v>1826</v>
      </c>
      <c r="E89" s="6" t="s">
        <v>866</v>
      </c>
      <c r="F89" s="19">
        <v>7000</v>
      </c>
      <c r="G89" s="24">
        <v>34216.53</v>
      </c>
      <c r="H89" s="24">
        <v>1.23</v>
      </c>
      <c r="I89" s="31">
        <v>6.74</v>
      </c>
      <c r="J89" s="31"/>
      <c r="K89" s="35" t="s">
        <v>695</v>
      </c>
    </row>
    <row r="90" spans="2:11" x14ac:dyDescent="0.35">
      <c r="B90" s="8" t="s">
        <v>1827</v>
      </c>
      <c r="C90" s="60" t="s">
        <v>1607</v>
      </c>
      <c r="D90" s="54" t="s">
        <v>1828</v>
      </c>
      <c r="E90" s="6" t="s">
        <v>866</v>
      </c>
      <c r="F90" s="19">
        <v>6900</v>
      </c>
      <c r="G90" s="24">
        <v>33528.51</v>
      </c>
      <c r="H90" s="24">
        <v>1.2</v>
      </c>
      <c r="I90" s="31">
        <v>6.8673999999999999</v>
      </c>
      <c r="J90" s="31"/>
      <c r="K90" s="35"/>
    </row>
    <row r="91" spans="2:11" x14ac:dyDescent="0.35">
      <c r="B91" s="8" t="s">
        <v>1829</v>
      </c>
      <c r="C91" s="60" t="s">
        <v>879</v>
      </c>
      <c r="D91" s="54" t="s">
        <v>1830</v>
      </c>
      <c r="E91" s="6" t="s">
        <v>866</v>
      </c>
      <c r="F91" s="19">
        <v>6000</v>
      </c>
      <c r="G91" s="24">
        <v>29347.26</v>
      </c>
      <c r="H91" s="24">
        <v>1.05</v>
      </c>
      <c r="I91" s="31">
        <v>6.8799000000000001</v>
      </c>
      <c r="J91" s="31"/>
      <c r="K91" s="35" t="s">
        <v>695</v>
      </c>
    </row>
    <row r="92" spans="2:11" x14ac:dyDescent="0.35">
      <c r="B92" s="8" t="s">
        <v>1831</v>
      </c>
      <c r="C92" s="60" t="s">
        <v>222</v>
      </c>
      <c r="D92" s="54" t="s">
        <v>1832</v>
      </c>
      <c r="E92" s="6" t="s">
        <v>866</v>
      </c>
      <c r="F92" s="19">
        <v>6000</v>
      </c>
      <c r="G92" s="24">
        <v>29199.06</v>
      </c>
      <c r="H92" s="24">
        <v>1.05</v>
      </c>
      <c r="I92" s="31">
        <v>6.7649999999999997</v>
      </c>
      <c r="J92" s="31"/>
      <c r="K92" s="35" t="s">
        <v>695</v>
      </c>
    </row>
    <row r="93" spans="2:11" x14ac:dyDescent="0.35">
      <c r="B93" s="8" t="s">
        <v>1833</v>
      </c>
      <c r="C93" s="60" t="s">
        <v>1834</v>
      </c>
      <c r="D93" s="54" t="s">
        <v>1835</v>
      </c>
      <c r="E93" s="6" t="s">
        <v>1836</v>
      </c>
      <c r="F93" s="19">
        <v>6000</v>
      </c>
      <c r="G93" s="24">
        <v>29186.61</v>
      </c>
      <c r="H93" s="24">
        <v>1.05</v>
      </c>
      <c r="I93" s="31">
        <v>6.9199000000000002</v>
      </c>
      <c r="J93" s="31"/>
      <c r="K93" s="35" t="s">
        <v>695</v>
      </c>
    </row>
    <row r="94" spans="2:11" x14ac:dyDescent="0.35">
      <c r="B94" s="8" t="s">
        <v>1837</v>
      </c>
      <c r="C94" s="60" t="s">
        <v>530</v>
      </c>
      <c r="D94" s="54" t="s">
        <v>1838</v>
      </c>
      <c r="E94" s="6" t="s">
        <v>866</v>
      </c>
      <c r="F94" s="19">
        <v>5000</v>
      </c>
      <c r="G94" s="24">
        <v>24645.25</v>
      </c>
      <c r="H94" s="24">
        <v>0.88</v>
      </c>
      <c r="I94" s="31">
        <v>7.1001000000000003</v>
      </c>
      <c r="J94" s="31"/>
      <c r="K94" s="35" t="s">
        <v>695</v>
      </c>
    </row>
    <row r="95" spans="2:11" x14ac:dyDescent="0.35">
      <c r="B95" s="8" t="s">
        <v>1839</v>
      </c>
      <c r="C95" s="60" t="s">
        <v>530</v>
      </c>
      <c r="D95" s="54" t="s">
        <v>1840</v>
      </c>
      <c r="E95" s="6" t="s">
        <v>866</v>
      </c>
      <c r="F95" s="19">
        <v>5000</v>
      </c>
      <c r="G95" s="24">
        <v>24640.53</v>
      </c>
      <c r="H95" s="24">
        <v>0.88</v>
      </c>
      <c r="I95" s="31">
        <v>7.0998999999999999</v>
      </c>
      <c r="J95" s="31"/>
      <c r="K95" s="35" t="s">
        <v>695</v>
      </c>
    </row>
    <row r="96" spans="2:11" x14ac:dyDescent="0.35">
      <c r="B96" s="8" t="s">
        <v>1841</v>
      </c>
      <c r="C96" s="60" t="s">
        <v>1642</v>
      </c>
      <c r="D96" s="54" t="s">
        <v>1842</v>
      </c>
      <c r="E96" s="6" t="s">
        <v>866</v>
      </c>
      <c r="F96" s="19">
        <v>5000</v>
      </c>
      <c r="G96" s="24">
        <v>24286.48</v>
      </c>
      <c r="H96" s="24">
        <v>0.87</v>
      </c>
      <c r="I96" s="31">
        <v>7.3449999999999998</v>
      </c>
      <c r="J96" s="31"/>
      <c r="K96" s="35" t="s">
        <v>695</v>
      </c>
    </row>
    <row r="97" spans="2:11" x14ac:dyDescent="0.35">
      <c r="B97" s="8" t="s">
        <v>1843</v>
      </c>
      <c r="C97" s="60" t="s">
        <v>524</v>
      </c>
      <c r="D97" s="54" t="s">
        <v>1844</v>
      </c>
      <c r="E97" s="6" t="s">
        <v>883</v>
      </c>
      <c r="F97" s="19">
        <v>4000</v>
      </c>
      <c r="G97" s="24">
        <v>19634.580000000002</v>
      </c>
      <c r="H97" s="24">
        <v>0.71</v>
      </c>
      <c r="I97" s="31">
        <v>6.6597999999999997</v>
      </c>
      <c r="J97" s="31"/>
      <c r="K97" s="35"/>
    </row>
    <row r="98" spans="2:11" x14ac:dyDescent="0.35">
      <c r="B98" s="8" t="s">
        <v>1845</v>
      </c>
      <c r="C98" s="60" t="s">
        <v>222</v>
      </c>
      <c r="D98" s="54" t="s">
        <v>1846</v>
      </c>
      <c r="E98" s="6" t="s">
        <v>866</v>
      </c>
      <c r="F98" s="19">
        <v>4000</v>
      </c>
      <c r="G98" s="24">
        <v>19623.439999999999</v>
      </c>
      <c r="H98" s="24">
        <v>0.7</v>
      </c>
      <c r="I98" s="31">
        <v>6.7348999999999997</v>
      </c>
      <c r="J98" s="31"/>
      <c r="K98" s="35" t="s">
        <v>695</v>
      </c>
    </row>
    <row r="99" spans="2:11" x14ac:dyDescent="0.35">
      <c r="B99" s="8" t="s">
        <v>1847</v>
      </c>
      <c r="C99" s="60" t="s">
        <v>42</v>
      </c>
      <c r="D99" s="54" t="s">
        <v>1848</v>
      </c>
      <c r="E99" s="6" t="s">
        <v>872</v>
      </c>
      <c r="F99" s="19">
        <v>4000</v>
      </c>
      <c r="G99" s="24">
        <v>19577.939999999999</v>
      </c>
      <c r="H99" s="24">
        <v>0.7</v>
      </c>
      <c r="I99" s="31">
        <v>6.6683000000000003</v>
      </c>
      <c r="J99" s="31"/>
      <c r="K99" s="35" t="s">
        <v>695</v>
      </c>
    </row>
    <row r="100" spans="2:11" x14ac:dyDescent="0.35">
      <c r="B100" s="8" t="s">
        <v>1849</v>
      </c>
      <c r="C100" s="60" t="s">
        <v>735</v>
      </c>
      <c r="D100" s="54" t="s">
        <v>1850</v>
      </c>
      <c r="E100" s="6" t="s">
        <v>866</v>
      </c>
      <c r="F100" s="19">
        <v>4000</v>
      </c>
      <c r="G100" s="24">
        <v>19531.740000000002</v>
      </c>
      <c r="H100" s="24">
        <v>0.7</v>
      </c>
      <c r="I100" s="31">
        <v>6.9451000000000001</v>
      </c>
      <c r="J100" s="31"/>
      <c r="K100" s="35" t="s">
        <v>695</v>
      </c>
    </row>
    <row r="101" spans="2:11" x14ac:dyDescent="0.35">
      <c r="B101" s="8" t="s">
        <v>1851</v>
      </c>
      <c r="C101" s="60" t="s">
        <v>46</v>
      </c>
      <c r="D101" s="54" t="s">
        <v>1852</v>
      </c>
      <c r="E101" s="6" t="s">
        <v>866</v>
      </c>
      <c r="F101" s="19">
        <v>4000</v>
      </c>
      <c r="G101" s="24">
        <v>19442.16</v>
      </c>
      <c r="H101" s="24">
        <v>0.7</v>
      </c>
      <c r="I101" s="31">
        <v>6.8898999999999999</v>
      </c>
      <c r="J101" s="31"/>
      <c r="K101" s="35" t="s">
        <v>695</v>
      </c>
    </row>
    <row r="102" spans="2:11" x14ac:dyDescent="0.35">
      <c r="B102" s="8" t="s">
        <v>1853</v>
      </c>
      <c r="C102" s="60" t="s">
        <v>524</v>
      </c>
      <c r="D102" s="54" t="s">
        <v>1854</v>
      </c>
      <c r="E102" s="6" t="s">
        <v>883</v>
      </c>
      <c r="F102" s="19">
        <v>3000</v>
      </c>
      <c r="G102" s="24">
        <v>14563.19</v>
      </c>
      <c r="H102" s="24">
        <v>0.52</v>
      </c>
      <c r="I102" s="31">
        <v>6.8</v>
      </c>
      <c r="J102" s="31"/>
      <c r="K102" s="35"/>
    </row>
    <row r="103" spans="2:11" x14ac:dyDescent="0.35">
      <c r="B103" s="8" t="s">
        <v>1855</v>
      </c>
      <c r="C103" s="60" t="s">
        <v>879</v>
      </c>
      <c r="D103" s="54" t="s">
        <v>1856</v>
      </c>
      <c r="E103" s="6" t="s">
        <v>866</v>
      </c>
      <c r="F103" s="19">
        <v>2500</v>
      </c>
      <c r="G103" s="24">
        <v>12257.41</v>
      </c>
      <c r="H103" s="24">
        <v>0.44</v>
      </c>
      <c r="I103" s="31">
        <v>6.8799000000000001</v>
      </c>
      <c r="J103" s="31"/>
      <c r="K103" s="35" t="s">
        <v>695</v>
      </c>
    </row>
    <row r="104" spans="2:11" x14ac:dyDescent="0.35">
      <c r="B104" s="8" t="s">
        <v>1857</v>
      </c>
      <c r="C104" s="60" t="s">
        <v>735</v>
      </c>
      <c r="D104" s="54" t="s">
        <v>1858</v>
      </c>
      <c r="E104" s="6" t="s">
        <v>866</v>
      </c>
      <c r="F104" s="19">
        <v>2400</v>
      </c>
      <c r="G104" s="24">
        <v>11842.92</v>
      </c>
      <c r="H104" s="24">
        <v>0.43</v>
      </c>
      <c r="I104" s="31">
        <v>6.3703000000000003</v>
      </c>
      <c r="J104" s="31"/>
      <c r="K104" s="35" t="s">
        <v>695</v>
      </c>
    </row>
    <row r="105" spans="2:11" x14ac:dyDescent="0.35">
      <c r="B105" s="8" t="s">
        <v>1305</v>
      </c>
      <c r="C105" s="60" t="s">
        <v>1119</v>
      </c>
      <c r="D105" s="54" t="s">
        <v>1306</v>
      </c>
      <c r="E105" s="6" t="s">
        <v>866</v>
      </c>
      <c r="F105" s="19">
        <v>2400</v>
      </c>
      <c r="G105" s="24">
        <v>11716.51</v>
      </c>
      <c r="H105" s="24">
        <v>0.42</v>
      </c>
      <c r="I105" s="31">
        <v>6.7416999999999998</v>
      </c>
      <c r="J105" s="31"/>
      <c r="K105" s="35" t="s">
        <v>695</v>
      </c>
    </row>
    <row r="106" spans="2:11" x14ac:dyDescent="0.35">
      <c r="B106" s="8" t="s">
        <v>1859</v>
      </c>
      <c r="C106" s="60" t="s">
        <v>46</v>
      </c>
      <c r="D106" s="54" t="s">
        <v>1860</v>
      </c>
      <c r="E106" s="6" t="s">
        <v>866</v>
      </c>
      <c r="F106" s="19">
        <v>2100</v>
      </c>
      <c r="G106" s="24">
        <v>10188.43</v>
      </c>
      <c r="H106" s="24">
        <v>0.37</v>
      </c>
      <c r="I106" s="31">
        <v>6.89</v>
      </c>
      <c r="J106" s="31"/>
      <c r="K106" s="35" t="s">
        <v>695</v>
      </c>
    </row>
    <row r="107" spans="2:11" x14ac:dyDescent="0.35">
      <c r="B107" s="8" t="s">
        <v>1861</v>
      </c>
      <c r="C107" s="60" t="s">
        <v>524</v>
      </c>
      <c r="D107" s="54" t="s">
        <v>1862</v>
      </c>
      <c r="E107" s="6" t="s">
        <v>883</v>
      </c>
      <c r="F107" s="19">
        <v>2000</v>
      </c>
      <c r="G107" s="24">
        <v>9907.2900000000009</v>
      </c>
      <c r="H107" s="24">
        <v>0.36</v>
      </c>
      <c r="I107" s="31">
        <v>6.2100999999999997</v>
      </c>
      <c r="J107" s="31"/>
      <c r="K107" s="35" t="s">
        <v>695</v>
      </c>
    </row>
    <row r="108" spans="2:11" x14ac:dyDescent="0.35">
      <c r="B108" s="8" t="s">
        <v>1863</v>
      </c>
      <c r="C108" s="60" t="s">
        <v>1607</v>
      </c>
      <c r="D108" s="54" t="s">
        <v>1864</v>
      </c>
      <c r="E108" s="6" t="s">
        <v>866</v>
      </c>
      <c r="F108" s="19">
        <v>2000</v>
      </c>
      <c r="G108" s="24">
        <v>9721.08</v>
      </c>
      <c r="H108" s="24">
        <v>0.35</v>
      </c>
      <c r="I108" s="31">
        <v>6.8898999999999999</v>
      </c>
      <c r="J108" s="31"/>
      <c r="K108" s="35"/>
    </row>
    <row r="109" spans="2:11" x14ac:dyDescent="0.35">
      <c r="B109" s="8" t="s">
        <v>1865</v>
      </c>
      <c r="C109" s="60" t="s">
        <v>1607</v>
      </c>
      <c r="D109" s="54" t="s">
        <v>1866</v>
      </c>
      <c r="E109" s="6" t="s">
        <v>866</v>
      </c>
      <c r="F109" s="19">
        <v>2000</v>
      </c>
      <c r="G109" s="24">
        <v>9706.64</v>
      </c>
      <c r="H109" s="24">
        <v>0.35</v>
      </c>
      <c r="I109" s="31">
        <v>6.8517999999999999</v>
      </c>
      <c r="J109" s="31"/>
      <c r="K109" s="35" t="s">
        <v>695</v>
      </c>
    </row>
    <row r="110" spans="2:11" x14ac:dyDescent="0.35">
      <c r="B110" s="8" t="s">
        <v>1867</v>
      </c>
      <c r="C110" s="60" t="s">
        <v>1607</v>
      </c>
      <c r="D110" s="54" t="s">
        <v>1868</v>
      </c>
      <c r="E110" s="6" t="s">
        <v>866</v>
      </c>
      <c r="F110" s="19">
        <v>2000</v>
      </c>
      <c r="G110" s="24">
        <v>9704.8700000000008</v>
      </c>
      <c r="H110" s="24">
        <v>0.35</v>
      </c>
      <c r="I110" s="31">
        <v>6.8517000000000001</v>
      </c>
      <c r="J110" s="31"/>
      <c r="K110" s="35" t="s">
        <v>695</v>
      </c>
    </row>
    <row r="111" spans="2:11" x14ac:dyDescent="0.35">
      <c r="B111" s="8" t="s">
        <v>1652</v>
      </c>
      <c r="C111" s="60" t="s">
        <v>524</v>
      </c>
      <c r="D111" s="54" t="s">
        <v>1653</v>
      </c>
      <c r="E111" s="6" t="s">
        <v>883</v>
      </c>
      <c r="F111" s="19">
        <v>1000</v>
      </c>
      <c r="G111" s="24">
        <v>4969.76</v>
      </c>
      <c r="H111" s="24">
        <v>0.18</v>
      </c>
      <c r="I111" s="31">
        <v>6.1698000000000004</v>
      </c>
      <c r="J111" s="31"/>
      <c r="K111" s="35" t="s">
        <v>695</v>
      </c>
    </row>
    <row r="112" spans="2:11" x14ac:dyDescent="0.35">
      <c r="B112" s="8" t="s">
        <v>1869</v>
      </c>
      <c r="C112" s="60" t="s">
        <v>879</v>
      </c>
      <c r="D112" s="54" t="s">
        <v>1870</v>
      </c>
      <c r="E112" s="6" t="s">
        <v>866</v>
      </c>
      <c r="F112" s="19">
        <v>1000</v>
      </c>
      <c r="G112" s="24">
        <v>4895.7299999999996</v>
      </c>
      <c r="H112" s="24">
        <v>0.18</v>
      </c>
      <c r="I112" s="31">
        <v>6.88</v>
      </c>
      <c r="J112" s="31"/>
      <c r="K112" s="35" t="s">
        <v>695</v>
      </c>
    </row>
    <row r="113" spans="2:11" x14ac:dyDescent="0.35">
      <c r="B113" s="8" t="s">
        <v>1871</v>
      </c>
      <c r="C113" s="60" t="s">
        <v>735</v>
      </c>
      <c r="D113" s="54" t="s">
        <v>1872</v>
      </c>
      <c r="E113" s="6" t="s">
        <v>866</v>
      </c>
      <c r="F113" s="19">
        <v>1000</v>
      </c>
      <c r="G113" s="24">
        <v>4890.08</v>
      </c>
      <c r="H113" s="24">
        <v>0.18</v>
      </c>
      <c r="I113" s="31">
        <v>6.8949999999999996</v>
      </c>
      <c r="J113" s="31"/>
      <c r="K113" s="35" t="s">
        <v>695</v>
      </c>
    </row>
    <row r="114" spans="2:11" x14ac:dyDescent="0.35">
      <c r="B114" s="8" t="s">
        <v>1873</v>
      </c>
      <c r="C114" s="60" t="s">
        <v>879</v>
      </c>
      <c r="D114" s="54" t="s">
        <v>1874</v>
      </c>
      <c r="E114" s="6" t="s">
        <v>866</v>
      </c>
      <c r="F114" s="19">
        <v>1000</v>
      </c>
      <c r="G114" s="24">
        <v>4857.99</v>
      </c>
      <c r="H114" s="24">
        <v>0.17</v>
      </c>
      <c r="I114" s="31">
        <v>7.02</v>
      </c>
      <c r="J114" s="31"/>
      <c r="K114" s="35" t="s">
        <v>695</v>
      </c>
    </row>
    <row r="115" spans="2:11" x14ac:dyDescent="0.35">
      <c r="B115" s="8" t="s">
        <v>1875</v>
      </c>
      <c r="C115" s="60" t="s">
        <v>46</v>
      </c>
      <c r="D115" s="54" t="s">
        <v>1876</v>
      </c>
      <c r="E115" s="6" t="s">
        <v>866</v>
      </c>
      <c r="F115" s="19">
        <v>1000</v>
      </c>
      <c r="G115" s="24">
        <v>4857.87</v>
      </c>
      <c r="H115" s="24">
        <v>0.17</v>
      </c>
      <c r="I115" s="31">
        <v>6.89</v>
      </c>
      <c r="J115" s="31"/>
      <c r="K115" s="35"/>
    </row>
    <row r="116" spans="2:11" x14ac:dyDescent="0.35">
      <c r="B116" s="8" t="s">
        <v>1877</v>
      </c>
      <c r="C116" s="60" t="s">
        <v>735</v>
      </c>
      <c r="D116" s="54" t="s">
        <v>1878</v>
      </c>
      <c r="E116" s="6" t="s">
        <v>866</v>
      </c>
      <c r="F116" s="19">
        <v>500</v>
      </c>
      <c r="G116" s="24">
        <v>2484.71</v>
      </c>
      <c r="H116" s="24">
        <v>0.09</v>
      </c>
      <c r="I116" s="31">
        <v>6.2401</v>
      </c>
      <c r="J116" s="31"/>
      <c r="K116" s="35" t="s">
        <v>695</v>
      </c>
    </row>
    <row r="117" spans="2:11" x14ac:dyDescent="0.35">
      <c r="B117" s="8" t="s">
        <v>1879</v>
      </c>
      <c r="C117" s="60" t="s">
        <v>870</v>
      </c>
      <c r="D117" s="54" t="s">
        <v>1880</v>
      </c>
      <c r="E117" s="6" t="s">
        <v>872</v>
      </c>
      <c r="F117" s="19">
        <v>500</v>
      </c>
      <c r="G117" s="24">
        <v>2430.86</v>
      </c>
      <c r="H117" s="24">
        <v>0.09</v>
      </c>
      <c r="I117" s="31">
        <v>6.83</v>
      </c>
      <c r="J117" s="31"/>
      <c r="K117" s="35" t="s">
        <v>695</v>
      </c>
    </row>
    <row r="118" spans="2:11" x14ac:dyDescent="0.35">
      <c r="C118" s="58" t="s">
        <v>194</v>
      </c>
      <c r="D118" s="54"/>
      <c r="E118" s="6"/>
      <c r="F118" s="19"/>
      <c r="G118" s="25">
        <v>1563709.06</v>
      </c>
      <c r="H118" s="25">
        <v>56.13</v>
      </c>
      <c r="I118" s="31"/>
      <c r="J118" s="31"/>
      <c r="K118" s="35"/>
    </row>
    <row r="119" spans="2:11" x14ac:dyDescent="0.35">
      <c r="C119" s="57"/>
      <c r="D119" s="54"/>
      <c r="E119" s="6"/>
      <c r="F119" s="19"/>
      <c r="G119" s="24"/>
      <c r="H119" s="24"/>
      <c r="I119" s="31"/>
      <c r="J119" s="31"/>
      <c r="K119" s="35"/>
    </row>
    <row r="120" spans="2:11" x14ac:dyDescent="0.35">
      <c r="C120" s="59" t="s">
        <v>16</v>
      </c>
      <c r="D120" s="54"/>
      <c r="E120" s="6"/>
      <c r="F120" s="19"/>
      <c r="G120" s="24"/>
      <c r="H120" s="24"/>
      <c r="I120" s="31"/>
      <c r="J120" s="31"/>
      <c r="K120" s="35"/>
    </row>
    <row r="121" spans="2:11" x14ac:dyDescent="0.35">
      <c r="B121" s="8" t="s">
        <v>1881</v>
      </c>
      <c r="C121" s="60" t="s">
        <v>1882</v>
      </c>
      <c r="D121" s="54" t="s">
        <v>1883</v>
      </c>
      <c r="E121" s="6" t="s">
        <v>205</v>
      </c>
      <c r="F121" s="19">
        <v>184000000</v>
      </c>
      <c r="G121" s="24">
        <v>181700.18</v>
      </c>
      <c r="H121" s="24">
        <v>6.52</v>
      </c>
      <c r="I121" s="31">
        <v>5.4999000000000002</v>
      </c>
      <c r="J121" s="31"/>
      <c r="K121" s="35"/>
    </row>
    <row r="122" spans="2:11" x14ac:dyDescent="0.35">
      <c r="B122" s="8" t="s">
        <v>1884</v>
      </c>
      <c r="C122" s="60" t="s">
        <v>1885</v>
      </c>
      <c r="D122" s="54" t="s">
        <v>1886</v>
      </c>
      <c r="E122" s="6" t="s">
        <v>205</v>
      </c>
      <c r="F122" s="19">
        <v>100000000</v>
      </c>
      <c r="G122" s="24">
        <v>98646.2</v>
      </c>
      <c r="H122" s="24">
        <v>3.54</v>
      </c>
      <c r="I122" s="31">
        <v>5.5045999999999999</v>
      </c>
      <c r="J122" s="31"/>
      <c r="K122" s="35"/>
    </row>
    <row r="123" spans="2:11" x14ac:dyDescent="0.35">
      <c r="B123" s="8" t="s">
        <v>1673</v>
      </c>
      <c r="C123" s="60" t="s">
        <v>1674</v>
      </c>
      <c r="D123" s="54" t="s">
        <v>1675</v>
      </c>
      <c r="E123" s="6" t="s">
        <v>205</v>
      </c>
      <c r="F123" s="19">
        <v>40000000</v>
      </c>
      <c r="G123" s="24">
        <v>39758.44</v>
      </c>
      <c r="H123" s="24">
        <v>1.43</v>
      </c>
      <c r="I123" s="31">
        <v>5.2801</v>
      </c>
      <c r="J123" s="31"/>
      <c r="K123" s="35"/>
    </row>
    <row r="124" spans="2:11" x14ac:dyDescent="0.35">
      <c r="B124" s="8" t="s">
        <v>1887</v>
      </c>
      <c r="C124" s="60" t="s">
        <v>1888</v>
      </c>
      <c r="D124" s="54" t="s">
        <v>1889</v>
      </c>
      <c r="E124" s="6" t="s">
        <v>205</v>
      </c>
      <c r="F124" s="19">
        <v>20000000</v>
      </c>
      <c r="G124" s="24">
        <v>19521.46</v>
      </c>
      <c r="H124" s="24">
        <v>0.7</v>
      </c>
      <c r="I124" s="31">
        <v>5.81</v>
      </c>
      <c r="J124" s="31"/>
      <c r="K124" s="35"/>
    </row>
    <row r="125" spans="2:11" x14ac:dyDescent="0.35">
      <c r="C125" s="58" t="s">
        <v>194</v>
      </c>
      <c r="D125" s="54"/>
      <c r="E125" s="6"/>
      <c r="F125" s="19"/>
      <c r="G125" s="25">
        <v>339626.28</v>
      </c>
      <c r="H125" s="25">
        <v>12.19</v>
      </c>
      <c r="I125" s="31"/>
      <c r="J125" s="31"/>
      <c r="K125" s="35"/>
    </row>
    <row r="126" spans="2:11" x14ac:dyDescent="0.35">
      <c r="C126" s="57"/>
      <c r="D126" s="54"/>
      <c r="E126" s="6"/>
      <c r="F126" s="19"/>
      <c r="G126" s="24"/>
      <c r="H126" s="24"/>
      <c r="I126" s="31"/>
      <c r="J126" s="31"/>
      <c r="K126" s="35"/>
    </row>
    <row r="127" spans="2:11" x14ac:dyDescent="0.35">
      <c r="C127" s="58" t="s">
        <v>17</v>
      </c>
      <c r="D127" s="54"/>
      <c r="E127" s="6"/>
      <c r="F127" s="19"/>
      <c r="G127" s="24" t="s">
        <v>2</v>
      </c>
      <c r="H127" s="24" t="s">
        <v>2</v>
      </c>
      <c r="I127" s="31"/>
      <c r="J127" s="31"/>
      <c r="K127" s="35"/>
    </row>
    <row r="128" spans="2:11" x14ac:dyDescent="0.35">
      <c r="C128" s="57"/>
      <c r="D128" s="54"/>
      <c r="E128" s="6"/>
      <c r="F128" s="19"/>
      <c r="G128" s="24"/>
      <c r="H128" s="24"/>
      <c r="I128" s="31"/>
      <c r="J128" s="31"/>
      <c r="K128" s="35"/>
    </row>
    <row r="129" spans="1:11" x14ac:dyDescent="0.35">
      <c r="C129" s="58" t="s">
        <v>18</v>
      </c>
      <c r="D129" s="54"/>
      <c r="E129" s="6"/>
      <c r="F129" s="19"/>
      <c r="G129" s="24" t="s">
        <v>2</v>
      </c>
      <c r="H129" s="24" t="s">
        <v>2</v>
      </c>
      <c r="I129" s="31"/>
      <c r="J129" s="31"/>
      <c r="K129" s="35"/>
    </row>
    <row r="130" spans="1:11" x14ac:dyDescent="0.35">
      <c r="C130" s="57"/>
      <c r="D130" s="54"/>
      <c r="E130" s="6"/>
      <c r="F130" s="19"/>
      <c r="G130" s="24"/>
      <c r="H130" s="24"/>
      <c r="I130" s="31"/>
      <c r="J130" s="31"/>
      <c r="K130" s="35"/>
    </row>
    <row r="131" spans="1:11" x14ac:dyDescent="0.35">
      <c r="A131" s="10"/>
      <c r="B131" s="28"/>
      <c r="C131" s="58" t="s">
        <v>19</v>
      </c>
      <c r="D131" s="54"/>
      <c r="E131" s="6"/>
      <c r="F131" s="19"/>
      <c r="G131" s="24"/>
      <c r="H131" s="24"/>
      <c r="I131" s="31"/>
      <c r="J131" s="31"/>
      <c r="K131" s="35"/>
    </row>
    <row r="132" spans="1:11" x14ac:dyDescent="0.35">
      <c r="A132" s="28"/>
      <c r="B132" s="28"/>
      <c r="C132" s="58" t="s">
        <v>20</v>
      </c>
      <c r="D132" s="54"/>
      <c r="E132" s="6"/>
      <c r="F132" s="19"/>
      <c r="G132" s="24" t="s">
        <v>2</v>
      </c>
      <c r="H132" s="24" t="s">
        <v>2</v>
      </c>
      <c r="I132" s="31"/>
      <c r="J132" s="31"/>
      <c r="K132" s="35"/>
    </row>
    <row r="133" spans="1:11" x14ac:dyDescent="0.35">
      <c r="A133" s="28"/>
      <c r="B133" s="28"/>
      <c r="C133" s="58"/>
      <c r="D133" s="54"/>
      <c r="E133" s="6"/>
      <c r="F133" s="19"/>
      <c r="G133" s="24"/>
      <c r="H133" s="24"/>
      <c r="I133" s="31"/>
      <c r="J133" s="31"/>
      <c r="K133" s="35"/>
    </row>
    <row r="134" spans="1:11" x14ac:dyDescent="0.35">
      <c r="C134" s="59" t="s">
        <v>21</v>
      </c>
      <c r="D134" s="54"/>
      <c r="E134" s="6"/>
      <c r="F134" s="19"/>
      <c r="G134" s="24"/>
      <c r="H134" s="24"/>
      <c r="I134" s="31"/>
      <c r="J134" s="31"/>
      <c r="K134" s="35"/>
    </row>
    <row r="135" spans="1:11" x14ac:dyDescent="0.35">
      <c r="B135" s="8" t="s">
        <v>952</v>
      </c>
      <c r="C135" s="60" t="s">
        <v>4754</v>
      </c>
      <c r="D135" s="54" t="s">
        <v>953</v>
      </c>
      <c r="E135" s="6" t="s">
        <v>954</v>
      </c>
      <c r="F135" s="19">
        <v>81864.61</v>
      </c>
      <c r="G135" s="24">
        <v>9828.98</v>
      </c>
      <c r="H135" s="24">
        <v>0.35</v>
      </c>
      <c r="I135" s="31">
        <v>5.82</v>
      </c>
      <c r="J135" s="31"/>
      <c r="K135" s="35"/>
    </row>
    <row r="136" spans="1:11" x14ac:dyDescent="0.35">
      <c r="C136" s="58" t="s">
        <v>194</v>
      </c>
      <c r="D136" s="54"/>
      <c r="E136" s="6"/>
      <c r="F136" s="19"/>
      <c r="G136" s="25">
        <v>9828.98</v>
      </c>
      <c r="H136" s="25">
        <v>0.35</v>
      </c>
      <c r="I136" s="31"/>
      <c r="J136" s="31"/>
      <c r="K136" s="35"/>
    </row>
    <row r="137" spans="1:11" x14ac:dyDescent="0.35">
      <c r="C137" s="57"/>
      <c r="D137" s="54"/>
      <c r="E137" s="6"/>
      <c r="F137" s="19"/>
      <c r="G137" s="24"/>
      <c r="H137" s="24"/>
      <c r="I137" s="31"/>
      <c r="J137" s="31"/>
      <c r="K137" s="35"/>
    </row>
    <row r="138" spans="1:11" x14ac:dyDescent="0.35">
      <c r="C138" s="58" t="s">
        <v>22</v>
      </c>
      <c r="D138" s="54"/>
      <c r="E138" s="6"/>
      <c r="F138" s="19"/>
      <c r="G138" s="24" t="s">
        <v>2</v>
      </c>
      <c r="H138" s="24" t="s">
        <v>2</v>
      </c>
      <c r="I138" s="31"/>
      <c r="J138" s="31"/>
      <c r="K138" s="35"/>
    </row>
    <row r="139" spans="1:11" x14ac:dyDescent="0.35">
      <c r="C139" s="57"/>
      <c r="D139" s="54"/>
      <c r="E139" s="6"/>
      <c r="F139" s="19"/>
      <c r="G139" s="24"/>
      <c r="H139" s="24"/>
      <c r="I139" s="31"/>
      <c r="J139" s="31"/>
      <c r="K139" s="35"/>
    </row>
    <row r="140" spans="1:11" x14ac:dyDescent="0.35">
      <c r="C140" s="58" t="s">
        <v>23</v>
      </c>
      <c r="D140" s="54"/>
      <c r="E140" s="6"/>
      <c r="F140" s="19"/>
      <c r="G140" s="24" t="s">
        <v>2</v>
      </c>
      <c r="H140" s="24" t="s">
        <v>2</v>
      </c>
      <c r="I140" s="31"/>
      <c r="J140" s="31"/>
      <c r="K140" s="35"/>
    </row>
    <row r="141" spans="1:11" x14ac:dyDescent="0.35">
      <c r="C141" s="57"/>
      <c r="D141" s="54"/>
      <c r="E141" s="6"/>
      <c r="F141" s="19"/>
      <c r="G141" s="24"/>
      <c r="H141" s="24"/>
      <c r="I141" s="31"/>
      <c r="J141" s="31"/>
      <c r="K141" s="35"/>
    </row>
    <row r="142" spans="1:11" x14ac:dyDescent="0.35">
      <c r="C142" s="59" t="s">
        <v>24</v>
      </c>
      <c r="D142" s="54"/>
      <c r="E142" s="6"/>
      <c r="F142" s="19"/>
      <c r="G142" s="24"/>
      <c r="H142" s="24"/>
      <c r="I142" s="31"/>
      <c r="J142" s="31"/>
      <c r="K142" s="35"/>
    </row>
    <row r="143" spans="1:11" x14ac:dyDescent="0.35">
      <c r="B143" s="8" t="s">
        <v>206</v>
      </c>
      <c r="C143" s="60" t="s">
        <v>207</v>
      </c>
      <c r="D143" s="54"/>
      <c r="E143" s="6"/>
      <c r="F143" s="19"/>
      <c r="G143" s="24">
        <v>2515.4699999999998</v>
      </c>
      <c r="H143" s="24">
        <v>0.09</v>
      </c>
      <c r="I143" s="31"/>
      <c r="J143" s="31"/>
      <c r="K143" s="35"/>
    </row>
    <row r="144" spans="1:11" x14ac:dyDescent="0.35">
      <c r="C144" s="58" t="s">
        <v>194</v>
      </c>
      <c r="D144" s="54"/>
      <c r="E144" s="6"/>
      <c r="F144" s="19"/>
      <c r="G144" s="25">
        <v>2515.4699999999998</v>
      </c>
      <c r="H144" s="25">
        <v>0.09</v>
      </c>
      <c r="I144" s="31"/>
      <c r="J144" s="31"/>
      <c r="K144" s="35"/>
    </row>
    <row r="145" spans="1:54" x14ac:dyDescent="0.35">
      <c r="C145" s="57"/>
      <c r="D145" s="54"/>
      <c r="E145" s="6"/>
      <c r="F145" s="19"/>
      <c r="G145" s="24"/>
      <c r="H145" s="24"/>
      <c r="I145" s="31"/>
      <c r="J145" s="31"/>
      <c r="K145" s="35"/>
    </row>
    <row r="146" spans="1:54" x14ac:dyDescent="0.35">
      <c r="A146" s="10"/>
      <c r="B146" s="28"/>
      <c r="C146" s="58" t="s">
        <v>25</v>
      </c>
      <c r="D146" s="54"/>
      <c r="E146" s="6"/>
      <c r="F146" s="19"/>
      <c r="G146" s="24"/>
      <c r="H146" s="24"/>
      <c r="I146" s="31"/>
      <c r="J146" s="31"/>
      <c r="K146" s="35"/>
    </row>
    <row r="147" spans="1:54" s="2" customFormat="1" ht="13.5" x14ac:dyDescent="0.35">
      <c r="A147" s="28"/>
      <c r="B147" s="28"/>
      <c r="C147" s="57" t="s">
        <v>4703</v>
      </c>
      <c r="D147" s="54"/>
      <c r="E147" s="6"/>
      <c r="F147" s="19"/>
      <c r="G147" s="24" t="s">
        <v>2</v>
      </c>
      <c r="H147" s="24" t="s">
        <v>2</v>
      </c>
      <c r="I147" s="31"/>
      <c r="J147" s="31"/>
      <c r="K147" s="35"/>
      <c r="L147" s="3"/>
      <c r="AI147" s="3"/>
      <c r="AV147" s="3"/>
      <c r="AX147" s="3"/>
      <c r="BB147" s="3"/>
    </row>
    <row r="148" spans="1:54" x14ac:dyDescent="0.35">
      <c r="B148" s="8"/>
      <c r="C148" s="60" t="s">
        <v>208</v>
      </c>
      <c r="D148" s="54"/>
      <c r="E148" s="6"/>
      <c r="F148" s="19"/>
      <c r="G148" s="24">
        <v>-9011.94</v>
      </c>
      <c r="H148" s="24">
        <v>-0.3</v>
      </c>
      <c r="I148" s="31"/>
      <c r="J148" s="31"/>
      <c r="K148" s="35"/>
    </row>
    <row r="149" spans="1:54" x14ac:dyDescent="0.35">
      <c r="C149" s="58" t="s">
        <v>194</v>
      </c>
      <c r="D149" s="54"/>
      <c r="E149" s="6"/>
      <c r="F149" s="19"/>
      <c r="G149" s="25">
        <v>-9011.94</v>
      </c>
      <c r="H149" s="25">
        <v>-0.3</v>
      </c>
      <c r="I149" s="31"/>
      <c r="J149" s="31"/>
      <c r="K149" s="35"/>
    </row>
    <row r="150" spans="1:54" x14ac:dyDescent="0.35">
      <c r="C150" s="57"/>
      <c r="D150" s="54"/>
      <c r="E150" s="6"/>
      <c r="F150" s="19"/>
      <c r="G150" s="24"/>
      <c r="H150" s="24"/>
      <c r="I150" s="31"/>
      <c r="J150" s="31"/>
      <c r="K150" s="35"/>
    </row>
    <row r="151" spans="1:54" x14ac:dyDescent="0.35">
      <c r="C151" s="61" t="s">
        <v>209</v>
      </c>
      <c r="D151" s="55"/>
      <c r="E151" s="5"/>
      <c r="F151" s="20"/>
      <c r="G151" s="26">
        <v>2785033.91</v>
      </c>
      <c r="H151" s="26">
        <v>100</v>
      </c>
      <c r="I151" s="32"/>
      <c r="J151" s="32"/>
      <c r="K151" s="36"/>
    </row>
    <row r="153" spans="1:54" ht="15" x14ac:dyDescent="0.4">
      <c r="C153" s="50" t="s">
        <v>4380</v>
      </c>
      <c r="D153" s="50"/>
      <c r="E153" s="50"/>
      <c r="F153" s="50"/>
      <c r="G153" s="64"/>
      <c r="H153" s="64"/>
      <c r="I153" s="64"/>
      <c r="J153" s="50"/>
    </row>
    <row r="154" spans="1:54" ht="27" x14ac:dyDescent="0.35">
      <c r="C154" s="43" t="s">
        <v>4375</v>
      </c>
      <c r="D154" s="43" t="s">
        <v>4376</v>
      </c>
      <c r="E154" s="43" t="s">
        <v>4756</v>
      </c>
      <c r="F154" s="43" t="s">
        <v>4377</v>
      </c>
      <c r="G154" s="65" t="s">
        <v>34</v>
      </c>
      <c r="H154" s="66" t="s">
        <v>4757</v>
      </c>
      <c r="I154" s="65" t="s">
        <v>36</v>
      </c>
      <c r="J154" s="43" t="s">
        <v>39</v>
      </c>
    </row>
    <row r="155" spans="1:54" x14ac:dyDescent="0.35">
      <c r="C155" s="43" t="s">
        <v>4758</v>
      </c>
      <c r="D155" s="43"/>
      <c r="E155" s="43"/>
      <c r="F155" s="43"/>
      <c r="G155" s="65"/>
      <c r="H155" s="66"/>
      <c r="I155" s="65"/>
      <c r="J155" s="43"/>
    </row>
    <row r="156" spans="1:54" x14ac:dyDescent="0.35">
      <c r="C156" s="46" t="s">
        <v>4767</v>
      </c>
      <c r="D156" s="67"/>
      <c r="E156" s="67"/>
      <c r="F156" s="67"/>
      <c r="G156" s="68"/>
      <c r="H156" s="69">
        <v>-20000</v>
      </c>
      <c r="I156" s="70">
        <f>H156/$G$151*100</f>
        <v>-0.71812411074018123</v>
      </c>
      <c r="J156" s="43"/>
    </row>
    <row r="157" spans="1:54" x14ac:dyDescent="0.35">
      <c r="C157" s="46" t="s">
        <v>4767</v>
      </c>
      <c r="D157" s="67"/>
      <c r="E157" s="67"/>
      <c r="F157" s="67"/>
      <c r="G157" s="68"/>
      <c r="H157" s="69">
        <v>-22500</v>
      </c>
      <c r="I157" s="70">
        <f t="shared" ref="I157:I159" si="0">H157/$G$151*100</f>
        <v>-0.80788962458270375</v>
      </c>
      <c r="J157" s="43"/>
    </row>
    <row r="158" spans="1:54" x14ac:dyDescent="0.35">
      <c r="C158" s="46" t="s">
        <v>4767</v>
      </c>
      <c r="D158" s="67"/>
      <c r="E158" s="67"/>
      <c r="F158" s="67"/>
      <c r="G158" s="68"/>
      <c r="H158" s="69">
        <v>-27500</v>
      </c>
      <c r="I158" s="70">
        <f t="shared" si="0"/>
        <v>-0.98742065226774911</v>
      </c>
      <c r="J158" s="43"/>
    </row>
    <row r="159" spans="1:54" x14ac:dyDescent="0.35">
      <c r="C159" s="46" t="s">
        <v>4767</v>
      </c>
      <c r="D159" s="67"/>
      <c r="E159" s="67"/>
      <c r="F159" s="67"/>
      <c r="G159" s="68"/>
      <c r="H159" s="69">
        <v>-30000</v>
      </c>
      <c r="I159" s="70">
        <f t="shared" si="0"/>
        <v>-1.0771861661102717</v>
      </c>
      <c r="J159" s="43"/>
    </row>
    <row r="160" spans="1:54" x14ac:dyDescent="0.35">
      <c r="C160" s="48" t="s">
        <v>4379</v>
      </c>
      <c r="D160" s="48"/>
      <c r="E160" s="48"/>
      <c r="F160" s="48"/>
      <c r="G160" s="71"/>
      <c r="H160" s="71">
        <f>SUM(H156:H159)</f>
        <v>-100000</v>
      </c>
      <c r="I160" s="71">
        <f>SUM(I156:I159)</f>
        <v>-3.5906205537009059</v>
      </c>
      <c r="J160" s="48"/>
    </row>
    <row r="162" spans="3:11" x14ac:dyDescent="0.35">
      <c r="C162" s="1" t="s">
        <v>210</v>
      </c>
    </row>
    <row r="163" spans="3:11" x14ac:dyDescent="0.35">
      <c r="C163" s="37" t="s">
        <v>211</v>
      </c>
      <c r="D163" s="37"/>
      <c r="E163" s="37"/>
      <c r="F163" s="37"/>
      <c r="G163" s="37"/>
      <c r="H163" s="37"/>
      <c r="I163" s="37"/>
      <c r="J163" s="37"/>
      <c r="K163" s="37"/>
    </row>
    <row r="164" spans="3:11" x14ac:dyDescent="0.35">
      <c r="C164" s="2" t="s">
        <v>212</v>
      </c>
    </row>
    <row r="165" spans="3:11" x14ac:dyDescent="0.35">
      <c r="C165" s="2" t="s">
        <v>213</v>
      </c>
    </row>
    <row r="166" spans="3:11" ht="30" customHeight="1" x14ac:dyDescent="0.35">
      <c r="C166" s="218" t="s">
        <v>214</v>
      </c>
      <c r="D166" s="219"/>
      <c r="E166" s="219"/>
      <c r="F166" s="219"/>
      <c r="G166" s="219"/>
      <c r="H166" s="219"/>
      <c r="I166" s="219"/>
      <c r="J166" s="219"/>
      <c r="K166" s="219"/>
    </row>
    <row r="167" spans="3:11" x14ac:dyDescent="0.35">
      <c r="C167" s="2" t="s">
        <v>215</v>
      </c>
    </row>
    <row r="168" spans="3:11" x14ac:dyDescent="0.35">
      <c r="C168" s="2" t="s">
        <v>4731</v>
      </c>
    </row>
    <row r="169" spans="3:11" ht="45" customHeight="1" x14ac:dyDescent="0.35">
      <c r="C169" s="222" t="s">
        <v>4807</v>
      </c>
      <c r="D169" s="222"/>
      <c r="E169" s="222"/>
      <c r="F169" s="222"/>
      <c r="G169" s="222"/>
      <c r="H169" s="222"/>
      <c r="I169" s="222"/>
      <c r="J169" s="222"/>
      <c r="K169" s="222"/>
    </row>
    <row r="171" spans="3:11" x14ac:dyDescent="0.35">
      <c r="C171" s="2" t="s">
        <v>4813</v>
      </c>
      <c r="E171" s="2" t="s">
        <v>2</v>
      </c>
    </row>
    <row r="173" spans="3:11" x14ac:dyDescent="0.35">
      <c r="C173" s="2" t="s">
        <v>4814</v>
      </c>
      <c r="E173" s="2" t="s">
        <v>2</v>
      </c>
    </row>
    <row r="175" spans="3:11" x14ac:dyDescent="0.35">
      <c r="C175" s="2" t="s">
        <v>4918</v>
      </c>
    </row>
    <row r="177" spans="1:256" x14ac:dyDescent="0.35">
      <c r="C177" s="2" t="s">
        <v>4919</v>
      </c>
    </row>
    <row r="178" spans="1:256" s="79" customFormat="1" ht="35.25" customHeight="1" x14ac:dyDescent="0.35">
      <c r="A178" s="75"/>
      <c r="B178" s="75"/>
      <c r="C178" s="80" t="s">
        <v>4820</v>
      </c>
      <c r="D178" s="84" t="s">
        <v>4821</v>
      </c>
      <c r="E178" s="84" t="s">
        <v>4822</v>
      </c>
      <c r="F178" s="76"/>
      <c r="G178" s="77"/>
      <c r="H178" s="77"/>
      <c r="I178" s="77"/>
      <c r="J178" s="77"/>
      <c r="K178" s="78"/>
      <c r="L178" s="78"/>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8"/>
      <c r="AJ178" s="75"/>
      <c r="AK178" s="75"/>
      <c r="AL178" s="75"/>
      <c r="AM178" s="75"/>
      <c r="AN178" s="75"/>
      <c r="AO178" s="75"/>
      <c r="AP178" s="75"/>
      <c r="AQ178" s="75"/>
      <c r="AR178" s="75"/>
      <c r="AS178" s="75"/>
      <c r="AT178" s="75"/>
      <c r="AU178" s="75"/>
      <c r="AV178" s="78"/>
      <c r="AW178" s="75"/>
      <c r="AX178" s="78"/>
      <c r="AY178" s="75"/>
      <c r="AZ178" s="75"/>
      <c r="BA178" s="75"/>
      <c r="BB178" s="78"/>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c r="CA178" s="75"/>
      <c r="CB178" s="75"/>
      <c r="CC178" s="75"/>
      <c r="CD178" s="75"/>
      <c r="CE178" s="75"/>
      <c r="CF178" s="75"/>
      <c r="CG178" s="75"/>
      <c r="CH178" s="75"/>
      <c r="CI178" s="75"/>
      <c r="CJ178" s="75"/>
      <c r="CK178" s="75"/>
      <c r="CL178" s="75"/>
      <c r="CM178" s="75"/>
      <c r="CN178" s="75"/>
      <c r="CO178" s="75"/>
      <c r="CP178" s="75"/>
      <c r="CQ178" s="75"/>
      <c r="CR178" s="75"/>
      <c r="CS178" s="75"/>
      <c r="CT178" s="75"/>
      <c r="CU178" s="75"/>
      <c r="CV178" s="75"/>
      <c r="CW178" s="75"/>
      <c r="CX178" s="75"/>
      <c r="CY178" s="75"/>
      <c r="CZ178" s="75"/>
      <c r="DA178" s="75"/>
      <c r="DB178" s="75"/>
      <c r="DC178" s="75"/>
      <c r="DD178" s="75"/>
      <c r="DE178" s="75"/>
      <c r="DF178" s="75"/>
      <c r="DG178" s="75"/>
      <c r="DH178" s="75"/>
      <c r="DI178" s="75"/>
      <c r="DJ178" s="75"/>
      <c r="DK178" s="75"/>
      <c r="DL178" s="75"/>
      <c r="DM178" s="75"/>
      <c r="DN178" s="75"/>
      <c r="DO178" s="75"/>
      <c r="DP178" s="75"/>
      <c r="DQ178" s="75"/>
      <c r="DR178" s="75"/>
      <c r="DS178" s="75"/>
      <c r="DT178" s="75"/>
      <c r="DU178" s="75"/>
      <c r="DV178" s="75"/>
      <c r="DW178" s="75"/>
      <c r="DX178" s="75"/>
      <c r="DY178" s="75"/>
      <c r="DZ178" s="75"/>
      <c r="EA178" s="75"/>
      <c r="EB178" s="75"/>
      <c r="EC178" s="75"/>
      <c r="ED178" s="75"/>
      <c r="EE178" s="75"/>
      <c r="EF178" s="75"/>
      <c r="EG178" s="75"/>
      <c r="EH178" s="75"/>
      <c r="EI178" s="75"/>
      <c r="EJ178" s="75"/>
      <c r="EK178" s="75"/>
      <c r="EL178" s="75"/>
      <c r="EM178" s="75"/>
      <c r="EN178" s="75"/>
      <c r="EO178" s="75"/>
      <c r="EP178" s="75"/>
      <c r="EQ178" s="75"/>
      <c r="ER178" s="75"/>
      <c r="ES178" s="75"/>
      <c r="ET178" s="75"/>
      <c r="EU178" s="75"/>
      <c r="EV178" s="75"/>
      <c r="EW178" s="75"/>
      <c r="EX178" s="75"/>
      <c r="EY178" s="75"/>
      <c r="EZ178" s="75"/>
      <c r="FA178" s="75"/>
      <c r="FB178" s="75"/>
      <c r="FC178" s="75"/>
      <c r="FD178" s="75"/>
      <c r="FE178" s="75"/>
      <c r="FF178" s="75"/>
      <c r="FG178" s="75"/>
      <c r="FH178" s="75"/>
      <c r="FI178" s="75"/>
      <c r="FJ178" s="75"/>
      <c r="FK178" s="75"/>
      <c r="FL178" s="75"/>
      <c r="FM178" s="75"/>
      <c r="FN178" s="75"/>
      <c r="FO178" s="75"/>
      <c r="FP178" s="75"/>
      <c r="FQ178" s="75"/>
      <c r="FR178" s="75"/>
      <c r="FS178" s="75"/>
      <c r="FT178" s="75"/>
      <c r="FU178" s="75"/>
      <c r="FV178" s="75"/>
      <c r="FW178" s="75"/>
      <c r="FX178" s="75"/>
      <c r="FY178" s="75"/>
      <c r="FZ178" s="75"/>
      <c r="GA178" s="75"/>
      <c r="GB178" s="75"/>
      <c r="GC178" s="75"/>
      <c r="GD178" s="75"/>
      <c r="GE178" s="75"/>
      <c r="GF178" s="75"/>
      <c r="GG178" s="75"/>
      <c r="GH178" s="75"/>
      <c r="GI178" s="75"/>
      <c r="GJ178" s="75"/>
      <c r="GK178" s="75"/>
      <c r="GL178" s="75"/>
      <c r="GM178" s="75"/>
      <c r="GN178" s="75"/>
      <c r="GO178" s="75"/>
      <c r="GP178" s="75"/>
      <c r="GQ178" s="75"/>
      <c r="GR178" s="75"/>
      <c r="GS178" s="75"/>
      <c r="GT178" s="75"/>
      <c r="GU178" s="75"/>
      <c r="GV178" s="75"/>
      <c r="GW178" s="75"/>
      <c r="GX178" s="75"/>
      <c r="GY178" s="75"/>
      <c r="GZ178" s="75"/>
      <c r="HA178" s="75"/>
      <c r="HB178" s="75"/>
      <c r="HC178" s="75"/>
      <c r="HD178" s="75"/>
      <c r="HE178" s="75"/>
      <c r="HF178" s="75"/>
      <c r="HG178" s="75"/>
      <c r="HH178" s="75"/>
      <c r="HI178" s="75"/>
      <c r="HJ178" s="75"/>
      <c r="HK178" s="75"/>
      <c r="HL178" s="75"/>
      <c r="HM178" s="75"/>
      <c r="HN178" s="75"/>
      <c r="HO178" s="75"/>
      <c r="HP178" s="75"/>
      <c r="HQ178" s="75"/>
      <c r="HR178" s="75"/>
      <c r="HS178" s="75"/>
      <c r="HT178" s="75"/>
      <c r="HU178" s="75"/>
      <c r="HV178" s="75"/>
      <c r="HW178" s="75"/>
      <c r="HX178" s="75"/>
      <c r="HY178" s="75"/>
      <c r="HZ178" s="75"/>
      <c r="IA178" s="75"/>
      <c r="IB178" s="75"/>
      <c r="IC178" s="75"/>
      <c r="ID178" s="75"/>
      <c r="IE178" s="75"/>
      <c r="IF178" s="75"/>
      <c r="IG178" s="75"/>
      <c r="IH178" s="75"/>
      <c r="II178" s="75"/>
      <c r="IJ178" s="75"/>
      <c r="IK178" s="75"/>
      <c r="IL178" s="75"/>
      <c r="IM178" s="75"/>
      <c r="IN178" s="75"/>
      <c r="IO178" s="75"/>
      <c r="IP178" s="75"/>
      <c r="IQ178" s="75"/>
      <c r="IR178" s="75"/>
      <c r="IS178" s="75"/>
      <c r="IT178" s="75"/>
      <c r="IU178" s="75"/>
      <c r="IV178" s="75"/>
    </row>
    <row r="179" spans="1:256" s="79" customFormat="1" x14ac:dyDescent="0.35">
      <c r="A179" s="75"/>
      <c r="B179" s="75"/>
      <c r="C179" s="82" t="s">
        <v>4833</v>
      </c>
      <c r="D179" s="85">
        <v>14.488300000000001</v>
      </c>
      <c r="E179" s="85">
        <v>14.5564</v>
      </c>
      <c r="F179" s="76"/>
      <c r="G179" s="77"/>
      <c r="H179" s="77"/>
      <c r="I179" s="77"/>
      <c r="J179" s="77"/>
      <c r="K179" s="78"/>
      <c r="L179" s="78"/>
      <c r="M179" s="75"/>
      <c r="N179" s="75"/>
      <c r="O179" s="75"/>
      <c r="P179" s="75"/>
      <c r="Q179" s="75"/>
      <c r="R179" s="75"/>
      <c r="S179" s="75"/>
      <c r="T179" s="75"/>
      <c r="U179" s="75"/>
      <c r="V179" s="75"/>
      <c r="W179" s="75"/>
      <c r="X179" s="75"/>
      <c r="Y179" s="75"/>
      <c r="Z179" s="75"/>
      <c r="AA179" s="75"/>
      <c r="AB179" s="75"/>
      <c r="AC179" s="75"/>
      <c r="AD179" s="75"/>
      <c r="AE179" s="75"/>
      <c r="AF179" s="75"/>
      <c r="AG179" s="75"/>
      <c r="AH179" s="75"/>
      <c r="AI179" s="78"/>
      <c r="AJ179" s="75"/>
      <c r="AK179" s="75"/>
      <c r="AL179" s="75"/>
      <c r="AM179" s="75"/>
      <c r="AN179" s="75"/>
      <c r="AO179" s="75"/>
      <c r="AP179" s="75"/>
      <c r="AQ179" s="75"/>
      <c r="AR179" s="75"/>
      <c r="AS179" s="75"/>
      <c r="AT179" s="75"/>
      <c r="AU179" s="75"/>
      <c r="AV179" s="78"/>
      <c r="AW179" s="75"/>
      <c r="AX179" s="78"/>
      <c r="AY179" s="75"/>
      <c r="AZ179" s="75"/>
      <c r="BA179" s="75"/>
      <c r="BB179" s="78"/>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c r="CA179" s="75"/>
      <c r="CB179" s="75"/>
      <c r="CC179" s="75"/>
      <c r="CD179" s="75"/>
      <c r="CE179" s="75"/>
      <c r="CF179" s="75"/>
      <c r="CG179" s="75"/>
      <c r="CH179" s="75"/>
      <c r="CI179" s="75"/>
      <c r="CJ179" s="75"/>
      <c r="CK179" s="75"/>
      <c r="CL179" s="75"/>
      <c r="CM179" s="75"/>
      <c r="CN179" s="75"/>
      <c r="CO179" s="75"/>
      <c r="CP179" s="75"/>
      <c r="CQ179" s="75"/>
      <c r="CR179" s="75"/>
      <c r="CS179" s="75"/>
      <c r="CT179" s="75"/>
      <c r="CU179" s="75"/>
      <c r="CV179" s="75"/>
      <c r="CW179" s="75"/>
      <c r="CX179" s="75"/>
      <c r="CY179" s="75"/>
      <c r="CZ179" s="75"/>
      <c r="DA179" s="75"/>
      <c r="DB179" s="75"/>
      <c r="DC179" s="75"/>
      <c r="DD179" s="75"/>
      <c r="DE179" s="75"/>
      <c r="DF179" s="75"/>
      <c r="DG179" s="75"/>
      <c r="DH179" s="75"/>
      <c r="DI179" s="75"/>
      <c r="DJ179" s="75"/>
      <c r="DK179" s="75"/>
      <c r="DL179" s="75"/>
      <c r="DM179" s="75"/>
      <c r="DN179" s="75"/>
      <c r="DO179" s="75"/>
      <c r="DP179" s="75"/>
      <c r="DQ179" s="75"/>
      <c r="DR179" s="75"/>
      <c r="DS179" s="75"/>
      <c r="DT179" s="75"/>
      <c r="DU179" s="75"/>
      <c r="DV179" s="75"/>
      <c r="DW179" s="75"/>
      <c r="DX179" s="75"/>
      <c r="DY179" s="75"/>
      <c r="DZ179" s="75"/>
      <c r="EA179" s="75"/>
      <c r="EB179" s="75"/>
      <c r="EC179" s="75"/>
      <c r="ED179" s="75"/>
      <c r="EE179" s="75"/>
      <c r="EF179" s="75"/>
      <c r="EG179" s="75"/>
      <c r="EH179" s="75"/>
      <c r="EI179" s="75"/>
      <c r="EJ179" s="75"/>
      <c r="EK179" s="75"/>
      <c r="EL179" s="75"/>
      <c r="EM179" s="75"/>
      <c r="EN179" s="75"/>
      <c r="EO179" s="75"/>
      <c r="EP179" s="75"/>
      <c r="EQ179" s="75"/>
      <c r="ER179" s="75"/>
      <c r="ES179" s="75"/>
      <c r="ET179" s="75"/>
      <c r="EU179" s="75"/>
      <c r="EV179" s="75"/>
      <c r="EW179" s="75"/>
      <c r="EX179" s="75"/>
      <c r="EY179" s="75"/>
      <c r="EZ179" s="75"/>
      <c r="FA179" s="75"/>
      <c r="FB179" s="75"/>
      <c r="FC179" s="75"/>
      <c r="FD179" s="75"/>
      <c r="FE179" s="75"/>
      <c r="FF179" s="75"/>
      <c r="FG179" s="75"/>
      <c r="FH179" s="75"/>
      <c r="FI179" s="75"/>
      <c r="FJ179" s="75"/>
      <c r="FK179" s="75"/>
      <c r="FL179" s="75"/>
      <c r="FM179" s="75"/>
      <c r="FN179" s="75"/>
      <c r="FO179" s="75"/>
      <c r="FP179" s="75"/>
      <c r="FQ179" s="75"/>
      <c r="FR179" s="75"/>
      <c r="FS179" s="75"/>
      <c r="FT179" s="75"/>
      <c r="FU179" s="75"/>
      <c r="FV179" s="75"/>
      <c r="FW179" s="75"/>
      <c r="FX179" s="75"/>
      <c r="FY179" s="75"/>
      <c r="FZ179" s="75"/>
      <c r="GA179" s="75"/>
      <c r="GB179" s="75"/>
      <c r="GC179" s="75"/>
      <c r="GD179" s="75"/>
      <c r="GE179" s="75"/>
      <c r="GF179" s="75"/>
      <c r="GG179" s="75"/>
      <c r="GH179" s="75"/>
      <c r="GI179" s="75"/>
      <c r="GJ179" s="75"/>
      <c r="GK179" s="75"/>
      <c r="GL179" s="75"/>
      <c r="GM179" s="75"/>
      <c r="GN179" s="75"/>
      <c r="GO179" s="75"/>
      <c r="GP179" s="75"/>
      <c r="GQ179" s="75"/>
      <c r="GR179" s="75"/>
      <c r="GS179" s="75"/>
      <c r="GT179" s="75"/>
      <c r="GU179" s="75"/>
      <c r="GV179" s="75"/>
      <c r="GW179" s="75"/>
      <c r="GX179" s="75"/>
      <c r="GY179" s="75"/>
      <c r="GZ179" s="75"/>
      <c r="HA179" s="75"/>
      <c r="HB179" s="75"/>
      <c r="HC179" s="75"/>
      <c r="HD179" s="75"/>
      <c r="HE179" s="75"/>
      <c r="HF179" s="75"/>
      <c r="HG179" s="75"/>
      <c r="HH179" s="75"/>
      <c r="HI179" s="75"/>
      <c r="HJ179" s="75"/>
      <c r="HK179" s="75"/>
      <c r="HL179" s="75"/>
      <c r="HM179" s="75"/>
      <c r="HN179" s="75"/>
      <c r="HO179" s="75"/>
      <c r="HP179" s="75"/>
      <c r="HQ179" s="75"/>
      <c r="HR179" s="75"/>
      <c r="HS179" s="75"/>
      <c r="HT179" s="75"/>
      <c r="HU179" s="75"/>
      <c r="HV179" s="75"/>
      <c r="HW179" s="75"/>
      <c r="HX179" s="75"/>
      <c r="HY179" s="75"/>
      <c r="HZ179" s="75"/>
      <c r="IA179" s="75"/>
      <c r="IB179" s="75"/>
      <c r="IC179" s="75"/>
      <c r="ID179" s="75"/>
      <c r="IE179" s="75"/>
      <c r="IF179" s="75"/>
      <c r="IG179" s="75"/>
      <c r="IH179" s="75"/>
      <c r="II179" s="75"/>
      <c r="IJ179" s="75"/>
      <c r="IK179" s="75"/>
      <c r="IL179" s="75"/>
      <c r="IM179" s="75"/>
      <c r="IN179" s="75"/>
      <c r="IO179" s="75"/>
      <c r="IP179" s="75"/>
      <c r="IQ179" s="75"/>
      <c r="IR179" s="75"/>
      <c r="IS179" s="75"/>
      <c r="IT179" s="75"/>
      <c r="IU179" s="75"/>
      <c r="IV179" s="75"/>
    </row>
    <row r="180" spans="1:256" s="79" customFormat="1" x14ac:dyDescent="0.35">
      <c r="A180" s="75"/>
      <c r="B180" s="75"/>
      <c r="C180" s="82" t="s">
        <v>4824</v>
      </c>
      <c r="D180" s="85">
        <v>44.446899999999999</v>
      </c>
      <c r="E180" s="85">
        <v>44.655700000000003</v>
      </c>
      <c r="F180" s="76"/>
      <c r="G180" s="77"/>
      <c r="H180" s="77"/>
      <c r="I180" s="77"/>
      <c r="J180" s="77"/>
      <c r="K180" s="78"/>
      <c r="L180" s="78"/>
      <c r="M180" s="75"/>
      <c r="N180" s="75"/>
      <c r="O180" s="75"/>
      <c r="P180" s="75"/>
      <c r="Q180" s="75"/>
      <c r="R180" s="75"/>
      <c r="S180" s="75"/>
      <c r="T180" s="75"/>
      <c r="U180" s="75"/>
      <c r="V180" s="75"/>
      <c r="W180" s="75"/>
      <c r="X180" s="75"/>
      <c r="Y180" s="75"/>
      <c r="Z180" s="75"/>
      <c r="AA180" s="75"/>
      <c r="AB180" s="75"/>
      <c r="AC180" s="75"/>
      <c r="AD180" s="75"/>
      <c r="AE180" s="75"/>
      <c r="AF180" s="75"/>
      <c r="AG180" s="75"/>
      <c r="AH180" s="75"/>
      <c r="AI180" s="78"/>
      <c r="AJ180" s="75"/>
      <c r="AK180" s="75"/>
      <c r="AL180" s="75"/>
      <c r="AM180" s="75"/>
      <c r="AN180" s="75"/>
      <c r="AO180" s="75"/>
      <c r="AP180" s="75"/>
      <c r="AQ180" s="75"/>
      <c r="AR180" s="75"/>
      <c r="AS180" s="75"/>
      <c r="AT180" s="75"/>
      <c r="AU180" s="75"/>
      <c r="AV180" s="78"/>
      <c r="AW180" s="75"/>
      <c r="AX180" s="78"/>
      <c r="AY180" s="75"/>
      <c r="AZ180" s="75"/>
      <c r="BA180" s="75"/>
      <c r="BB180" s="78"/>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c r="CA180" s="75"/>
      <c r="CB180" s="75"/>
      <c r="CC180" s="75"/>
      <c r="CD180" s="75"/>
      <c r="CE180" s="75"/>
      <c r="CF180" s="75"/>
      <c r="CG180" s="75"/>
      <c r="CH180" s="75"/>
      <c r="CI180" s="75"/>
      <c r="CJ180" s="75"/>
      <c r="CK180" s="75"/>
      <c r="CL180" s="75"/>
      <c r="CM180" s="75"/>
      <c r="CN180" s="75"/>
      <c r="CO180" s="75"/>
      <c r="CP180" s="75"/>
      <c r="CQ180" s="75"/>
      <c r="CR180" s="75"/>
      <c r="CS180" s="75"/>
      <c r="CT180" s="75"/>
      <c r="CU180" s="75"/>
      <c r="CV180" s="75"/>
      <c r="CW180" s="75"/>
      <c r="CX180" s="75"/>
      <c r="CY180" s="75"/>
      <c r="CZ180" s="75"/>
      <c r="DA180" s="75"/>
      <c r="DB180" s="75"/>
      <c r="DC180" s="75"/>
      <c r="DD180" s="75"/>
      <c r="DE180" s="75"/>
      <c r="DF180" s="75"/>
      <c r="DG180" s="75"/>
      <c r="DH180" s="75"/>
      <c r="DI180" s="75"/>
      <c r="DJ180" s="75"/>
      <c r="DK180" s="75"/>
      <c r="DL180" s="75"/>
      <c r="DM180" s="75"/>
      <c r="DN180" s="75"/>
      <c r="DO180" s="75"/>
      <c r="DP180" s="75"/>
      <c r="DQ180" s="75"/>
      <c r="DR180" s="75"/>
      <c r="DS180" s="75"/>
      <c r="DT180" s="75"/>
      <c r="DU180" s="75"/>
      <c r="DV180" s="75"/>
      <c r="DW180" s="75"/>
      <c r="DX180" s="75"/>
      <c r="DY180" s="75"/>
      <c r="DZ180" s="75"/>
      <c r="EA180" s="75"/>
      <c r="EB180" s="75"/>
      <c r="EC180" s="75"/>
      <c r="ED180" s="75"/>
      <c r="EE180" s="75"/>
      <c r="EF180" s="75"/>
      <c r="EG180" s="75"/>
      <c r="EH180" s="75"/>
      <c r="EI180" s="75"/>
      <c r="EJ180" s="75"/>
      <c r="EK180" s="75"/>
      <c r="EL180" s="75"/>
      <c r="EM180" s="75"/>
      <c r="EN180" s="75"/>
      <c r="EO180" s="75"/>
      <c r="EP180" s="75"/>
      <c r="EQ180" s="75"/>
      <c r="ER180" s="75"/>
      <c r="ES180" s="75"/>
      <c r="ET180" s="75"/>
      <c r="EU180" s="75"/>
      <c r="EV180" s="75"/>
      <c r="EW180" s="75"/>
      <c r="EX180" s="75"/>
      <c r="EY180" s="75"/>
      <c r="EZ180" s="75"/>
      <c r="FA180" s="75"/>
      <c r="FB180" s="75"/>
      <c r="FC180" s="75"/>
      <c r="FD180" s="75"/>
      <c r="FE180" s="75"/>
      <c r="FF180" s="75"/>
      <c r="FG180" s="75"/>
      <c r="FH180" s="75"/>
      <c r="FI180" s="75"/>
      <c r="FJ180" s="75"/>
      <c r="FK180" s="75"/>
      <c r="FL180" s="75"/>
      <c r="FM180" s="75"/>
      <c r="FN180" s="75"/>
      <c r="FO180" s="75"/>
      <c r="FP180" s="75"/>
      <c r="FQ180" s="75"/>
      <c r="FR180" s="75"/>
      <c r="FS180" s="75"/>
      <c r="FT180" s="75"/>
      <c r="FU180" s="75"/>
      <c r="FV180" s="75"/>
      <c r="FW180" s="75"/>
      <c r="FX180" s="75"/>
      <c r="FY180" s="75"/>
      <c r="FZ180" s="75"/>
      <c r="GA180" s="75"/>
      <c r="GB180" s="75"/>
      <c r="GC180" s="75"/>
      <c r="GD180" s="75"/>
      <c r="GE180" s="75"/>
      <c r="GF180" s="75"/>
      <c r="GG180" s="75"/>
      <c r="GH180" s="75"/>
      <c r="GI180" s="75"/>
      <c r="GJ180" s="75"/>
      <c r="GK180" s="75"/>
      <c r="GL180" s="75"/>
      <c r="GM180" s="75"/>
      <c r="GN180" s="75"/>
      <c r="GO180" s="75"/>
      <c r="GP180" s="75"/>
      <c r="GQ180" s="75"/>
      <c r="GR180" s="75"/>
      <c r="GS180" s="75"/>
      <c r="GT180" s="75"/>
      <c r="GU180" s="75"/>
      <c r="GV180" s="75"/>
      <c r="GW180" s="75"/>
      <c r="GX180" s="75"/>
      <c r="GY180" s="75"/>
      <c r="GZ180" s="75"/>
      <c r="HA180" s="75"/>
      <c r="HB180" s="75"/>
      <c r="HC180" s="75"/>
      <c r="HD180" s="75"/>
      <c r="HE180" s="75"/>
      <c r="HF180" s="75"/>
      <c r="HG180" s="75"/>
      <c r="HH180" s="75"/>
      <c r="HI180" s="75"/>
      <c r="HJ180" s="75"/>
      <c r="HK180" s="75"/>
      <c r="HL180" s="75"/>
      <c r="HM180" s="75"/>
      <c r="HN180" s="75"/>
      <c r="HO180" s="75"/>
      <c r="HP180" s="75"/>
      <c r="HQ180" s="75"/>
      <c r="HR180" s="75"/>
      <c r="HS180" s="75"/>
      <c r="HT180" s="75"/>
      <c r="HU180" s="75"/>
      <c r="HV180" s="75"/>
      <c r="HW180" s="75"/>
      <c r="HX180" s="75"/>
      <c r="HY180" s="75"/>
      <c r="HZ180" s="75"/>
      <c r="IA180" s="75"/>
      <c r="IB180" s="75"/>
      <c r="IC180" s="75"/>
      <c r="ID180" s="75"/>
      <c r="IE180" s="75"/>
      <c r="IF180" s="75"/>
      <c r="IG180" s="75"/>
      <c r="IH180" s="75"/>
      <c r="II180" s="75"/>
      <c r="IJ180" s="75"/>
      <c r="IK180" s="75"/>
      <c r="IL180" s="75"/>
      <c r="IM180" s="75"/>
      <c r="IN180" s="75"/>
      <c r="IO180" s="75"/>
      <c r="IP180" s="75"/>
      <c r="IQ180" s="75"/>
      <c r="IR180" s="75"/>
      <c r="IS180" s="75"/>
      <c r="IT180" s="75"/>
      <c r="IU180" s="75"/>
      <c r="IV180" s="75"/>
    </row>
    <row r="181" spans="1:256" s="79" customFormat="1" x14ac:dyDescent="0.35">
      <c r="A181" s="75"/>
      <c r="B181" s="75"/>
      <c r="C181" s="82" t="s">
        <v>4841</v>
      </c>
      <c r="D181" s="85">
        <v>17.525500000000001</v>
      </c>
      <c r="E181" s="85">
        <v>17.607900000000001</v>
      </c>
      <c r="F181" s="76"/>
      <c r="G181" s="77"/>
      <c r="H181" s="77"/>
      <c r="I181" s="77"/>
      <c r="J181" s="77"/>
      <c r="K181" s="78"/>
      <c r="L181" s="78"/>
      <c r="M181" s="75"/>
      <c r="N181" s="75"/>
      <c r="O181" s="75"/>
      <c r="P181" s="75"/>
      <c r="Q181" s="75"/>
      <c r="R181" s="75"/>
      <c r="S181" s="75"/>
      <c r="T181" s="75"/>
      <c r="U181" s="75"/>
      <c r="V181" s="75"/>
      <c r="W181" s="75"/>
      <c r="X181" s="75"/>
      <c r="Y181" s="75"/>
      <c r="Z181" s="75"/>
      <c r="AA181" s="75"/>
      <c r="AB181" s="75"/>
      <c r="AC181" s="75"/>
      <c r="AD181" s="75"/>
      <c r="AE181" s="75"/>
      <c r="AF181" s="75"/>
      <c r="AG181" s="75"/>
      <c r="AH181" s="75"/>
      <c r="AI181" s="78"/>
      <c r="AJ181" s="75"/>
      <c r="AK181" s="75"/>
      <c r="AL181" s="75"/>
      <c r="AM181" s="75"/>
      <c r="AN181" s="75"/>
      <c r="AO181" s="75"/>
      <c r="AP181" s="75"/>
      <c r="AQ181" s="75"/>
      <c r="AR181" s="75"/>
      <c r="AS181" s="75"/>
      <c r="AT181" s="75"/>
      <c r="AU181" s="75"/>
      <c r="AV181" s="78"/>
      <c r="AW181" s="75"/>
      <c r="AX181" s="78"/>
      <c r="AY181" s="75"/>
      <c r="AZ181" s="75"/>
      <c r="BA181" s="75"/>
      <c r="BB181" s="78"/>
      <c r="BC181" s="75"/>
      <c r="BD181" s="75"/>
      <c r="BE181" s="75"/>
      <c r="BF181" s="75"/>
      <c r="BG181" s="75"/>
      <c r="BH181" s="75"/>
      <c r="BI181" s="75"/>
      <c r="BJ181" s="75"/>
      <c r="BK181" s="75"/>
      <c r="BL181" s="75"/>
      <c r="BM181" s="75"/>
      <c r="BN181" s="75"/>
      <c r="BO181" s="75"/>
      <c r="BP181" s="75"/>
      <c r="BQ181" s="75"/>
      <c r="BR181" s="75"/>
      <c r="BS181" s="75"/>
      <c r="BT181" s="75"/>
      <c r="BU181" s="75"/>
      <c r="BV181" s="75"/>
      <c r="BW181" s="75"/>
      <c r="BX181" s="75"/>
      <c r="BY181" s="75"/>
      <c r="BZ181" s="75"/>
      <c r="CA181" s="75"/>
      <c r="CB181" s="75"/>
      <c r="CC181" s="75"/>
      <c r="CD181" s="75"/>
      <c r="CE181" s="75"/>
      <c r="CF181" s="75"/>
      <c r="CG181" s="75"/>
      <c r="CH181" s="75"/>
      <c r="CI181" s="75"/>
      <c r="CJ181" s="75"/>
      <c r="CK181" s="75"/>
      <c r="CL181" s="75"/>
      <c r="CM181" s="75"/>
      <c r="CN181" s="75"/>
      <c r="CO181" s="75"/>
      <c r="CP181" s="75"/>
      <c r="CQ181" s="75"/>
      <c r="CR181" s="75"/>
      <c r="CS181" s="75"/>
      <c r="CT181" s="75"/>
      <c r="CU181" s="75"/>
      <c r="CV181" s="75"/>
      <c r="CW181" s="75"/>
      <c r="CX181" s="75"/>
      <c r="CY181" s="75"/>
      <c r="CZ181" s="75"/>
      <c r="DA181" s="75"/>
      <c r="DB181" s="75"/>
      <c r="DC181" s="75"/>
      <c r="DD181" s="75"/>
      <c r="DE181" s="75"/>
      <c r="DF181" s="75"/>
      <c r="DG181" s="75"/>
      <c r="DH181" s="75"/>
      <c r="DI181" s="75"/>
      <c r="DJ181" s="75"/>
      <c r="DK181" s="75"/>
      <c r="DL181" s="75"/>
      <c r="DM181" s="75"/>
      <c r="DN181" s="75"/>
      <c r="DO181" s="75"/>
      <c r="DP181" s="75"/>
      <c r="DQ181" s="75"/>
      <c r="DR181" s="75"/>
      <c r="DS181" s="75"/>
      <c r="DT181" s="75"/>
      <c r="DU181" s="75"/>
      <c r="DV181" s="75"/>
      <c r="DW181" s="75"/>
      <c r="DX181" s="75"/>
      <c r="DY181" s="75"/>
      <c r="DZ181" s="75"/>
      <c r="EA181" s="75"/>
      <c r="EB181" s="75"/>
      <c r="EC181" s="75"/>
      <c r="ED181" s="75"/>
      <c r="EE181" s="75"/>
      <c r="EF181" s="75"/>
      <c r="EG181" s="75"/>
      <c r="EH181" s="75"/>
      <c r="EI181" s="75"/>
      <c r="EJ181" s="75"/>
      <c r="EK181" s="75"/>
      <c r="EL181" s="75"/>
      <c r="EM181" s="75"/>
      <c r="EN181" s="75"/>
      <c r="EO181" s="75"/>
      <c r="EP181" s="75"/>
      <c r="EQ181" s="75"/>
      <c r="ER181" s="75"/>
      <c r="ES181" s="75"/>
      <c r="ET181" s="75"/>
      <c r="EU181" s="75"/>
      <c r="EV181" s="75"/>
      <c r="EW181" s="75"/>
      <c r="EX181" s="75"/>
      <c r="EY181" s="75"/>
      <c r="EZ181" s="75"/>
      <c r="FA181" s="75"/>
      <c r="FB181" s="75"/>
      <c r="FC181" s="75"/>
      <c r="FD181" s="75"/>
      <c r="FE181" s="75"/>
      <c r="FF181" s="75"/>
      <c r="FG181" s="75"/>
      <c r="FH181" s="75"/>
      <c r="FI181" s="75"/>
      <c r="FJ181" s="75"/>
      <c r="FK181" s="75"/>
      <c r="FL181" s="75"/>
      <c r="FM181" s="75"/>
      <c r="FN181" s="75"/>
      <c r="FO181" s="75"/>
      <c r="FP181" s="75"/>
      <c r="FQ181" s="75"/>
      <c r="FR181" s="75"/>
      <c r="FS181" s="75"/>
      <c r="FT181" s="75"/>
      <c r="FU181" s="75"/>
      <c r="FV181" s="75"/>
      <c r="FW181" s="75"/>
      <c r="FX181" s="75"/>
      <c r="FY181" s="75"/>
      <c r="FZ181" s="75"/>
      <c r="GA181" s="75"/>
      <c r="GB181" s="75"/>
      <c r="GC181" s="75"/>
      <c r="GD181" s="75"/>
      <c r="GE181" s="75"/>
      <c r="GF181" s="75"/>
      <c r="GG181" s="75"/>
      <c r="GH181" s="75"/>
      <c r="GI181" s="75"/>
      <c r="GJ181" s="75"/>
      <c r="GK181" s="75"/>
      <c r="GL181" s="75"/>
      <c r="GM181" s="75"/>
      <c r="GN181" s="75"/>
      <c r="GO181" s="75"/>
      <c r="GP181" s="75"/>
      <c r="GQ181" s="75"/>
      <c r="GR181" s="75"/>
      <c r="GS181" s="75"/>
      <c r="GT181" s="75"/>
      <c r="GU181" s="75"/>
      <c r="GV181" s="75"/>
      <c r="GW181" s="75"/>
      <c r="GX181" s="75"/>
      <c r="GY181" s="75"/>
      <c r="GZ181" s="75"/>
      <c r="HA181" s="75"/>
      <c r="HB181" s="75"/>
      <c r="HC181" s="75"/>
      <c r="HD181" s="75"/>
      <c r="HE181" s="75"/>
      <c r="HF181" s="75"/>
      <c r="HG181" s="75"/>
      <c r="HH181" s="75"/>
      <c r="HI181" s="75"/>
      <c r="HJ181" s="75"/>
      <c r="HK181" s="75"/>
      <c r="HL181" s="75"/>
      <c r="HM181" s="75"/>
      <c r="HN181" s="75"/>
      <c r="HO181" s="75"/>
      <c r="HP181" s="75"/>
      <c r="HQ181" s="75"/>
      <c r="HR181" s="75"/>
      <c r="HS181" s="75"/>
      <c r="HT181" s="75"/>
      <c r="HU181" s="75"/>
      <c r="HV181" s="75"/>
      <c r="HW181" s="75"/>
      <c r="HX181" s="75"/>
      <c r="HY181" s="75"/>
      <c r="HZ181" s="75"/>
      <c r="IA181" s="75"/>
      <c r="IB181" s="75"/>
      <c r="IC181" s="75"/>
      <c r="ID181" s="75"/>
      <c r="IE181" s="75"/>
      <c r="IF181" s="75"/>
      <c r="IG181" s="75"/>
      <c r="IH181" s="75"/>
      <c r="II181" s="75"/>
      <c r="IJ181" s="75"/>
      <c r="IK181" s="75"/>
      <c r="IL181" s="75"/>
      <c r="IM181" s="75"/>
      <c r="IN181" s="75"/>
      <c r="IO181" s="75"/>
      <c r="IP181" s="75"/>
      <c r="IQ181" s="75"/>
      <c r="IR181" s="75"/>
      <c r="IS181" s="75"/>
      <c r="IT181" s="75"/>
      <c r="IU181" s="75"/>
      <c r="IV181" s="75"/>
    </row>
    <row r="182" spans="1:256" s="79" customFormat="1" x14ac:dyDescent="0.35">
      <c r="A182" s="75"/>
      <c r="B182" s="75"/>
      <c r="C182" s="82" t="s">
        <v>4834</v>
      </c>
      <c r="D182" s="85">
        <v>16.203199999999999</v>
      </c>
      <c r="E182" s="85">
        <v>16.2075</v>
      </c>
      <c r="F182" s="76"/>
      <c r="G182" s="77"/>
      <c r="H182" s="77"/>
      <c r="I182" s="77"/>
      <c r="J182" s="77"/>
      <c r="K182" s="78"/>
      <c r="L182" s="78"/>
      <c r="M182" s="75"/>
      <c r="N182" s="75"/>
      <c r="O182" s="75"/>
      <c r="P182" s="75"/>
      <c r="Q182" s="75"/>
      <c r="R182" s="75"/>
      <c r="S182" s="75"/>
      <c r="T182" s="75"/>
      <c r="U182" s="75"/>
      <c r="V182" s="75"/>
      <c r="W182" s="75"/>
      <c r="X182" s="75"/>
      <c r="Y182" s="75"/>
      <c r="Z182" s="75"/>
      <c r="AA182" s="75"/>
      <c r="AB182" s="75"/>
      <c r="AC182" s="75"/>
      <c r="AD182" s="75"/>
      <c r="AE182" s="75"/>
      <c r="AF182" s="75"/>
      <c r="AG182" s="75"/>
      <c r="AH182" s="75"/>
      <c r="AI182" s="78"/>
      <c r="AJ182" s="75"/>
      <c r="AK182" s="75"/>
      <c r="AL182" s="75"/>
      <c r="AM182" s="75"/>
      <c r="AN182" s="75"/>
      <c r="AO182" s="75"/>
      <c r="AP182" s="75"/>
      <c r="AQ182" s="75"/>
      <c r="AR182" s="75"/>
      <c r="AS182" s="75"/>
      <c r="AT182" s="75"/>
      <c r="AU182" s="75"/>
      <c r="AV182" s="78"/>
      <c r="AW182" s="75"/>
      <c r="AX182" s="78"/>
      <c r="AY182" s="75"/>
      <c r="AZ182" s="75"/>
      <c r="BA182" s="75"/>
      <c r="BB182" s="78"/>
      <c r="BC182" s="75"/>
      <c r="BD182" s="75"/>
      <c r="BE182" s="75"/>
      <c r="BF182" s="75"/>
      <c r="BG182" s="75"/>
      <c r="BH182" s="75"/>
      <c r="BI182" s="75"/>
      <c r="BJ182" s="75"/>
      <c r="BK182" s="75"/>
      <c r="BL182" s="75"/>
      <c r="BM182" s="75"/>
      <c r="BN182" s="75"/>
      <c r="BO182" s="75"/>
      <c r="BP182" s="75"/>
      <c r="BQ182" s="75"/>
      <c r="BR182" s="75"/>
      <c r="BS182" s="75"/>
      <c r="BT182" s="75"/>
      <c r="BU182" s="75"/>
      <c r="BV182" s="75"/>
      <c r="BW182" s="75"/>
      <c r="BX182" s="75"/>
      <c r="BY182" s="75"/>
      <c r="BZ182" s="75"/>
      <c r="CA182" s="75"/>
      <c r="CB182" s="75"/>
      <c r="CC182" s="75"/>
      <c r="CD182" s="75"/>
      <c r="CE182" s="75"/>
      <c r="CF182" s="75"/>
      <c r="CG182" s="75"/>
      <c r="CH182" s="75"/>
      <c r="CI182" s="75"/>
      <c r="CJ182" s="75"/>
      <c r="CK182" s="75"/>
      <c r="CL182" s="75"/>
      <c r="CM182" s="75"/>
      <c r="CN182" s="75"/>
      <c r="CO182" s="75"/>
      <c r="CP182" s="75"/>
      <c r="CQ182" s="75"/>
      <c r="CR182" s="75"/>
      <c r="CS182" s="75"/>
      <c r="CT182" s="75"/>
      <c r="CU182" s="75"/>
      <c r="CV182" s="75"/>
      <c r="CW182" s="75"/>
      <c r="CX182" s="75"/>
      <c r="CY182" s="75"/>
      <c r="CZ182" s="75"/>
      <c r="DA182" s="75"/>
      <c r="DB182" s="75"/>
      <c r="DC182" s="75"/>
      <c r="DD182" s="75"/>
      <c r="DE182" s="75"/>
      <c r="DF182" s="75"/>
      <c r="DG182" s="75"/>
      <c r="DH182" s="75"/>
      <c r="DI182" s="75"/>
      <c r="DJ182" s="75"/>
      <c r="DK182" s="75"/>
      <c r="DL182" s="75"/>
      <c r="DM182" s="75"/>
      <c r="DN182" s="75"/>
      <c r="DO182" s="75"/>
      <c r="DP182" s="75"/>
      <c r="DQ182" s="75"/>
      <c r="DR182" s="75"/>
      <c r="DS182" s="75"/>
      <c r="DT182" s="75"/>
      <c r="DU182" s="75"/>
      <c r="DV182" s="75"/>
      <c r="DW182" s="75"/>
      <c r="DX182" s="75"/>
      <c r="DY182" s="75"/>
      <c r="DZ182" s="75"/>
      <c r="EA182" s="75"/>
      <c r="EB182" s="75"/>
      <c r="EC182" s="75"/>
      <c r="ED182" s="75"/>
      <c r="EE182" s="75"/>
      <c r="EF182" s="75"/>
      <c r="EG182" s="75"/>
      <c r="EH182" s="75"/>
      <c r="EI182" s="75"/>
      <c r="EJ182" s="75"/>
      <c r="EK182" s="75"/>
      <c r="EL182" s="75"/>
      <c r="EM182" s="75"/>
      <c r="EN182" s="75"/>
      <c r="EO182" s="75"/>
      <c r="EP182" s="75"/>
      <c r="EQ182" s="75"/>
      <c r="ER182" s="75"/>
      <c r="ES182" s="75"/>
      <c r="ET182" s="75"/>
      <c r="EU182" s="75"/>
      <c r="EV182" s="75"/>
      <c r="EW182" s="75"/>
      <c r="EX182" s="75"/>
      <c r="EY182" s="75"/>
      <c r="EZ182" s="75"/>
      <c r="FA182" s="75"/>
      <c r="FB182" s="75"/>
      <c r="FC182" s="75"/>
      <c r="FD182" s="75"/>
      <c r="FE182" s="75"/>
      <c r="FF182" s="75"/>
      <c r="FG182" s="75"/>
      <c r="FH182" s="75"/>
      <c r="FI182" s="75"/>
      <c r="FJ182" s="75"/>
      <c r="FK182" s="75"/>
      <c r="FL182" s="75"/>
      <c r="FM182" s="75"/>
      <c r="FN182" s="75"/>
      <c r="FO182" s="75"/>
      <c r="FP182" s="75"/>
      <c r="FQ182" s="75"/>
      <c r="FR182" s="75"/>
      <c r="FS182" s="75"/>
      <c r="FT182" s="75"/>
      <c r="FU182" s="75"/>
      <c r="FV182" s="75"/>
      <c r="FW182" s="75"/>
      <c r="FX182" s="75"/>
      <c r="FY182" s="75"/>
      <c r="FZ182" s="75"/>
      <c r="GA182" s="75"/>
      <c r="GB182" s="75"/>
      <c r="GC182" s="75"/>
      <c r="GD182" s="75"/>
      <c r="GE182" s="75"/>
      <c r="GF182" s="75"/>
      <c r="GG182" s="75"/>
      <c r="GH182" s="75"/>
      <c r="GI182" s="75"/>
      <c r="GJ182" s="75"/>
      <c r="GK182" s="75"/>
      <c r="GL182" s="75"/>
      <c r="GM182" s="75"/>
      <c r="GN182" s="75"/>
      <c r="GO182" s="75"/>
      <c r="GP182" s="75"/>
      <c r="GQ182" s="75"/>
      <c r="GR182" s="75"/>
      <c r="GS182" s="75"/>
      <c r="GT182" s="75"/>
      <c r="GU182" s="75"/>
      <c r="GV182" s="75"/>
      <c r="GW182" s="75"/>
      <c r="GX182" s="75"/>
      <c r="GY182" s="75"/>
      <c r="GZ182" s="75"/>
      <c r="HA182" s="75"/>
      <c r="HB182" s="75"/>
      <c r="HC182" s="75"/>
      <c r="HD182" s="75"/>
      <c r="HE182" s="75"/>
      <c r="HF182" s="75"/>
      <c r="HG182" s="75"/>
      <c r="HH182" s="75"/>
      <c r="HI182" s="75"/>
      <c r="HJ182" s="75"/>
      <c r="HK182" s="75"/>
      <c r="HL182" s="75"/>
      <c r="HM182" s="75"/>
      <c r="HN182" s="75"/>
      <c r="HO182" s="75"/>
      <c r="HP182" s="75"/>
      <c r="HQ182" s="75"/>
      <c r="HR182" s="75"/>
      <c r="HS182" s="75"/>
      <c r="HT182" s="75"/>
      <c r="HU182" s="75"/>
      <c r="HV182" s="75"/>
      <c r="HW182" s="75"/>
      <c r="HX182" s="75"/>
      <c r="HY182" s="75"/>
      <c r="HZ182" s="75"/>
      <c r="IA182" s="75"/>
      <c r="IB182" s="75"/>
      <c r="IC182" s="75"/>
      <c r="ID182" s="75"/>
      <c r="IE182" s="75"/>
      <c r="IF182" s="75"/>
      <c r="IG182" s="75"/>
      <c r="IH182" s="75"/>
      <c r="II182" s="75"/>
      <c r="IJ182" s="75"/>
      <c r="IK182" s="75"/>
      <c r="IL182" s="75"/>
      <c r="IM182" s="75"/>
      <c r="IN182" s="75"/>
      <c r="IO182" s="75"/>
      <c r="IP182" s="75"/>
      <c r="IQ182" s="75"/>
      <c r="IR182" s="75"/>
      <c r="IS182" s="75"/>
      <c r="IT182" s="75"/>
      <c r="IU182" s="75"/>
      <c r="IV182" s="75"/>
    </row>
    <row r="183" spans="1:256" s="79" customFormat="1" x14ac:dyDescent="0.35">
      <c r="A183" s="75"/>
      <c r="B183" s="75"/>
      <c r="C183" s="82" t="s">
        <v>4835</v>
      </c>
      <c r="D183" s="85">
        <v>14.9602</v>
      </c>
      <c r="E183" s="85">
        <v>15.0351</v>
      </c>
      <c r="F183" s="76"/>
      <c r="G183" s="77"/>
      <c r="H183" s="77"/>
      <c r="I183" s="77"/>
      <c r="J183" s="77"/>
      <c r="K183" s="78"/>
      <c r="L183" s="78"/>
      <c r="M183" s="75"/>
      <c r="N183" s="75"/>
      <c r="O183" s="75"/>
      <c r="P183" s="75"/>
      <c r="Q183" s="75"/>
      <c r="R183" s="75"/>
      <c r="S183" s="75"/>
      <c r="T183" s="75"/>
      <c r="U183" s="75"/>
      <c r="V183" s="75"/>
      <c r="W183" s="75"/>
      <c r="X183" s="75"/>
      <c r="Y183" s="75"/>
      <c r="Z183" s="75"/>
      <c r="AA183" s="75"/>
      <c r="AB183" s="75"/>
      <c r="AC183" s="75"/>
      <c r="AD183" s="75"/>
      <c r="AE183" s="75"/>
      <c r="AF183" s="75"/>
      <c r="AG183" s="75"/>
      <c r="AH183" s="75"/>
      <c r="AI183" s="78"/>
      <c r="AJ183" s="75"/>
      <c r="AK183" s="75"/>
      <c r="AL183" s="75"/>
      <c r="AM183" s="75"/>
      <c r="AN183" s="75"/>
      <c r="AO183" s="75"/>
      <c r="AP183" s="75"/>
      <c r="AQ183" s="75"/>
      <c r="AR183" s="75"/>
      <c r="AS183" s="75"/>
      <c r="AT183" s="75"/>
      <c r="AU183" s="75"/>
      <c r="AV183" s="78"/>
      <c r="AW183" s="75"/>
      <c r="AX183" s="78"/>
      <c r="AY183" s="75"/>
      <c r="AZ183" s="75"/>
      <c r="BA183" s="75"/>
      <c r="BB183" s="78"/>
      <c r="BC183" s="75"/>
      <c r="BD183" s="75"/>
      <c r="BE183" s="75"/>
      <c r="BF183" s="75"/>
      <c r="BG183" s="75"/>
      <c r="BH183" s="75"/>
      <c r="BI183" s="75"/>
      <c r="BJ183" s="75"/>
      <c r="BK183" s="75"/>
      <c r="BL183" s="75"/>
      <c r="BM183" s="75"/>
      <c r="BN183" s="75"/>
      <c r="BO183" s="75"/>
      <c r="BP183" s="75"/>
      <c r="BQ183" s="75"/>
      <c r="BR183" s="75"/>
      <c r="BS183" s="75"/>
      <c r="BT183" s="75"/>
      <c r="BU183" s="75"/>
      <c r="BV183" s="75"/>
      <c r="BW183" s="75"/>
      <c r="BX183" s="75"/>
      <c r="BY183" s="75"/>
      <c r="BZ183" s="75"/>
      <c r="CA183" s="75"/>
      <c r="CB183" s="75"/>
      <c r="CC183" s="75"/>
      <c r="CD183" s="75"/>
      <c r="CE183" s="75"/>
      <c r="CF183" s="75"/>
      <c r="CG183" s="75"/>
      <c r="CH183" s="75"/>
      <c r="CI183" s="75"/>
      <c r="CJ183" s="75"/>
      <c r="CK183" s="75"/>
      <c r="CL183" s="75"/>
      <c r="CM183" s="75"/>
      <c r="CN183" s="75"/>
      <c r="CO183" s="75"/>
      <c r="CP183" s="75"/>
      <c r="CQ183" s="75"/>
      <c r="CR183" s="75"/>
      <c r="CS183" s="75"/>
      <c r="CT183" s="75"/>
      <c r="CU183" s="75"/>
      <c r="CV183" s="75"/>
      <c r="CW183" s="75"/>
      <c r="CX183" s="75"/>
      <c r="CY183" s="75"/>
      <c r="CZ183" s="75"/>
      <c r="DA183" s="75"/>
      <c r="DB183" s="75"/>
      <c r="DC183" s="75"/>
      <c r="DD183" s="75"/>
      <c r="DE183" s="75"/>
      <c r="DF183" s="75"/>
      <c r="DG183" s="75"/>
      <c r="DH183" s="75"/>
      <c r="DI183" s="75"/>
      <c r="DJ183" s="75"/>
      <c r="DK183" s="75"/>
      <c r="DL183" s="75"/>
      <c r="DM183" s="75"/>
      <c r="DN183" s="75"/>
      <c r="DO183" s="75"/>
      <c r="DP183" s="75"/>
      <c r="DQ183" s="75"/>
      <c r="DR183" s="75"/>
      <c r="DS183" s="75"/>
      <c r="DT183" s="75"/>
      <c r="DU183" s="75"/>
      <c r="DV183" s="75"/>
      <c r="DW183" s="75"/>
      <c r="DX183" s="75"/>
      <c r="DY183" s="75"/>
      <c r="DZ183" s="75"/>
      <c r="EA183" s="75"/>
      <c r="EB183" s="75"/>
      <c r="EC183" s="75"/>
      <c r="ED183" s="75"/>
      <c r="EE183" s="75"/>
      <c r="EF183" s="75"/>
      <c r="EG183" s="75"/>
      <c r="EH183" s="75"/>
      <c r="EI183" s="75"/>
      <c r="EJ183" s="75"/>
      <c r="EK183" s="75"/>
      <c r="EL183" s="75"/>
      <c r="EM183" s="75"/>
      <c r="EN183" s="75"/>
      <c r="EO183" s="75"/>
      <c r="EP183" s="75"/>
      <c r="EQ183" s="75"/>
      <c r="ER183" s="75"/>
      <c r="ES183" s="75"/>
      <c r="ET183" s="75"/>
      <c r="EU183" s="75"/>
      <c r="EV183" s="75"/>
      <c r="EW183" s="75"/>
      <c r="EX183" s="75"/>
      <c r="EY183" s="75"/>
      <c r="EZ183" s="75"/>
      <c r="FA183" s="75"/>
      <c r="FB183" s="75"/>
      <c r="FC183" s="75"/>
      <c r="FD183" s="75"/>
      <c r="FE183" s="75"/>
      <c r="FF183" s="75"/>
      <c r="FG183" s="75"/>
      <c r="FH183" s="75"/>
      <c r="FI183" s="75"/>
      <c r="FJ183" s="75"/>
      <c r="FK183" s="75"/>
      <c r="FL183" s="75"/>
      <c r="FM183" s="75"/>
      <c r="FN183" s="75"/>
      <c r="FO183" s="75"/>
      <c r="FP183" s="75"/>
      <c r="FQ183" s="75"/>
      <c r="FR183" s="75"/>
      <c r="FS183" s="75"/>
      <c r="FT183" s="75"/>
      <c r="FU183" s="75"/>
      <c r="FV183" s="75"/>
      <c r="FW183" s="75"/>
      <c r="FX183" s="75"/>
      <c r="FY183" s="75"/>
      <c r="FZ183" s="75"/>
      <c r="GA183" s="75"/>
      <c r="GB183" s="75"/>
      <c r="GC183" s="75"/>
      <c r="GD183" s="75"/>
      <c r="GE183" s="75"/>
      <c r="GF183" s="75"/>
      <c r="GG183" s="75"/>
      <c r="GH183" s="75"/>
      <c r="GI183" s="75"/>
      <c r="GJ183" s="75"/>
      <c r="GK183" s="75"/>
      <c r="GL183" s="75"/>
      <c r="GM183" s="75"/>
      <c r="GN183" s="75"/>
      <c r="GO183" s="75"/>
      <c r="GP183" s="75"/>
      <c r="GQ183" s="75"/>
      <c r="GR183" s="75"/>
      <c r="GS183" s="75"/>
      <c r="GT183" s="75"/>
      <c r="GU183" s="75"/>
      <c r="GV183" s="75"/>
      <c r="GW183" s="75"/>
      <c r="GX183" s="75"/>
      <c r="GY183" s="75"/>
      <c r="GZ183" s="75"/>
      <c r="HA183" s="75"/>
      <c r="HB183" s="75"/>
      <c r="HC183" s="75"/>
      <c r="HD183" s="75"/>
      <c r="HE183" s="75"/>
      <c r="HF183" s="75"/>
      <c r="HG183" s="75"/>
      <c r="HH183" s="75"/>
      <c r="HI183" s="75"/>
      <c r="HJ183" s="75"/>
      <c r="HK183" s="75"/>
      <c r="HL183" s="75"/>
      <c r="HM183" s="75"/>
      <c r="HN183" s="75"/>
      <c r="HO183" s="75"/>
      <c r="HP183" s="75"/>
      <c r="HQ183" s="75"/>
      <c r="HR183" s="75"/>
      <c r="HS183" s="75"/>
      <c r="HT183" s="75"/>
      <c r="HU183" s="75"/>
      <c r="HV183" s="75"/>
      <c r="HW183" s="75"/>
      <c r="HX183" s="75"/>
      <c r="HY183" s="75"/>
      <c r="HZ183" s="75"/>
      <c r="IA183" s="75"/>
      <c r="IB183" s="75"/>
      <c r="IC183" s="75"/>
      <c r="ID183" s="75"/>
      <c r="IE183" s="75"/>
      <c r="IF183" s="75"/>
      <c r="IG183" s="75"/>
      <c r="IH183" s="75"/>
      <c r="II183" s="75"/>
      <c r="IJ183" s="75"/>
      <c r="IK183" s="75"/>
      <c r="IL183" s="75"/>
      <c r="IM183" s="75"/>
      <c r="IN183" s="75"/>
      <c r="IO183" s="75"/>
      <c r="IP183" s="75"/>
      <c r="IQ183" s="75"/>
      <c r="IR183" s="75"/>
      <c r="IS183" s="75"/>
      <c r="IT183" s="75"/>
      <c r="IU183" s="75"/>
      <c r="IV183" s="75"/>
    </row>
    <row r="184" spans="1:256" s="79" customFormat="1" x14ac:dyDescent="0.35">
      <c r="A184" s="75"/>
      <c r="B184" s="75"/>
      <c r="C184" s="82" t="s">
        <v>4826</v>
      </c>
      <c r="D184" s="85">
        <v>47.910400000000003</v>
      </c>
      <c r="E184" s="85">
        <v>48.150199999999998</v>
      </c>
      <c r="F184" s="76"/>
      <c r="G184" s="77"/>
      <c r="H184" s="77"/>
      <c r="I184" s="77"/>
      <c r="J184" s="77"/>
      <c r="K184" s="78"/>
      <c r="L184" s="78"/>
      <c r="M184" s="75"/>
      <c r="N184" s="75"/>
      <c r="O184" s="75"/>
      <c r="P184" s="75"/>
      <c r="Q184" s="75"/>
      <c r="R184" s="75"/>
      <c r="S184" s="75"/>
      <c r="T184" s="75"/>
      <c r="U184" s="75"/>
      <c r="V184" s="75"/>
      <c r="W184" s="75"/>
      <c r="X184" s="75"/>
      <c r="Y184" s="75"/>
      <c r="Z184" s="75"/>
      <c r="AA184" s="75"/>
      <c r="AB184" s="75"/>
      <c r="AC184" s="75"/>
      <c r="AD184" s="75"/>
      <c r="AE184" s="75"/>
      <c r="AF184" s="75"/>
      <c r="AG184" s="75"/>
      <c r="AH184" s="75"/>
      <c r="AI184" s="78"/>
      <c r="AJ184" s="75"/>
      <c r="AK184" s="75"/>
      <c r="AL184" s="75"/>
      <c r="AM184" s="75"/>
      <c r="AN184" s="75"/>
      <c r="AO184" s="75"/>
      <c r="AP184" s="75"/>
      <c r="AQ184" s="75"/>
      <c r="AR184" s="75"/>
      <c r="AS184" s="75"/>
      <c r="AT184" s="75"/>
      <c r="AU184" s="75"/>
      <c r="AV184" s="78"/>
      <c r="AW184" s="75"/>
      <c r="AX184" s="78"/>
      <c r="AY184" s="75"/>
      <c r="AZ184" s="75"/>
      <c r="BA184" s="75"/>
      <c r="BB184" s="78"/>
      <c r="BC184" s="75"/>
      <c r="BD184" s="75"/>
      <c r="BE184" s="75"/>
      <c r="BF184" s="75"/>
      <c r="BG184" s="75"/>
      <c r="BH184" s="75"/>
      <c r="BI184" s="75"/>
      <c r="BJ184" s="75"/>
      <c r="BK184" s="75"/>
      <c r="BL184" s="75"/>
      <c r="BM184" s="75"/>
      <c r="BN184" s="75"/>
      <c r="BO184" s="75"/>
      <c r="BP184" s="75"/>
      <c r="BQ184" s="75"/>
      <c r="BR184" s="75"/>
      <c r="BS184" s="75"/>
      <c r="BT184" s="75"/>
      <c r="BU184" s="75"/>
      <c r="BV184" s="75"/>
      <c r="BW184" s="75"/>
      <c r="BX184" s="75"/>
      <c r="BY184" s="75"/>
      <c r="BZ184" s="75"/>
      <c r="CA184" s="75"/>
      <c r="CB184" s="75"/>
      <c r="CC184" s="75"/>
      <c r="CD184" s="75"/>
      <c r="CE184" s="75"/>
      <c r="CF184" s="75"/>
      <c r="CG184" s="75"/>
      <c r="CH184" s="75"/>
      <c r="CI184" s="75"/>
      <c r="CJ184" s="75"/>
      <c r="CK184" s="75"/>
      <c r="CL184" s="75"/>
      <c r="CM184" s="75"/>
      <c r="CN184" s="75"/>
      <c r="CO184" s="75"/>
      <c r="CP184" s="75"/>
      <c r="CQ184" s="75"/>
      <c r="CR184" s="75"/>
      <c r="CS184" s="75"/>
      <c r="CT184" s="75"/>
      <c r="CU184" s="75"/>
      <c r="CV184" s="75"/>
      <c r="CW184" s="75"/>
      <c r="CX184" s="75"/>
      <c r="CY184" s="75"/>
      <c r="CZ184" s="75"/>
      <c r="DA184" s="75"/>
      <c r="DB184" s="75"/>
      <c r="DC184" s="75"/>
      <c r="DD184" s="75"/>
      <c r="DE184" s="75"/>
      <c r="DF184" s="75"/>
      <c r="DG184" s="75"/>
      <c r="DH184" s="75"/>
      <c r="DI184" s="75"/>
      <c r="DJ184" s="75"/>
      <c r="DK184" s="75"/>
      <c r="DL184" s="75"/>
      <c r="DM184" s="75"/>
      <c r="DN184" s="75"/>
      <c r="DO184" s="75"/>
      <c r="DP184" s="75"/>
      <c r="DQ184" s="75"/>
      <c r="DR184" s="75"/>
      <c r="DS184" s="75"/>
      <c r="DT184" s="75"/>
      <c r="DU184" s="75"/>
      <c r="DV184" s="75"/>
      <c r="DW184" s="75"/>
      <c r="DX184" s="75"/>
      <c r="DY184" s="75"/>
      <c r="DZ184" s="75"/>
      <c r="EA184" s="75"/>
      <c r="EB184" s="75"/>
      <c r="EC184" s="75"/>
      <c r="ED184" s="75"/>
      <c r="EE184" s="75"/>
      <c r="EF184" s="75"/>
      <c r="EG184" s="75"/>
      <c r="EH184" s="75"/>
      <c r="EI184" s="75"/>
      <c r="EJ184" s="75"/>
      <c r="EK184" s="75"/>
      <c r="EL184" s="75"/>
      <c r="EM184" s="75"/>
      <c r="EN184" s="75"/>
      <c r="EO184" s="75"/>
      <c r="EP184" s="75"/>
      <c r="EQ184" s="75"/>
      <c r="ER184" s="75"/>
      <c r="ES184" s="75"/>
      <c r="ET184" s="75"/>
      <c r="EU184" s="75"/>
      <c r="EV184" s="75"/>
      <c r="EW184" s="75"/>
      <c r="EX184" s="75"/>
      <c r="EY184" s="75"/>
      <c r="EZ184" s="75"/>
      <c r="FA184" s="75"/>
      <c r="FB184" s="75"/>
      <c r="FC184" s="75"/>
      <c r="FD184" s="75"/>
      <c r="FE184" s="75"/>
      <c r="FF184" s="75"/>
      <c r="FG184" s="75"/>
      <c r="FH184" s="75"/>
      <c r="FI184" s="75"/>
      <c r="FJ184" s="75"/>
      <c r="FK184" s="75"/>
      <c r="FL184" s="75"/>
      <c r="FM184" s="75"/>
      <c r="FN184" s="75"/>
      <c r="FO184" s="75"/>
      <c r="FP184" s="75"/>
      <c r="FQ184" s="75"/>
      <c r="FR184" s="75"/>
      <c r="FS184" s="75"/>
      <c r="FT184" s="75"/>
      <c r="FU184" s="75"/>
      <c r="FV184" s="75"/>
      <c r="FW184" s="75"/>
      <c r="FX184" s="75"/>
      <c r="FY184" s="75"/>
      <c r="FZ184" s="75"/>
      <c r="GA184" s="75"/>
      <c r="GB184" s="75"/>
      <c r="GC184" s="75"/>
      <c r="GD184" s="75"/>
      <c r="GE184" s="75"/>
      <c r="GF184" s="75"/>
      <c r="GG184" s="75"/>
      <c r="GH184" s="75"/>
      <c r="GI184" s="75"/>
      <c r="GJ184" s="75"/>
      <c r="GK184" s="75"/>
      <c r="GL184" s="75"/>
      <c r="GM184" s="75"/>
      <c r="GN184" s="75"/>
      <c r="GO184" s="75"/>
      <c r="GP184" s="75"/>
      <c r="GQ184" s="75"/>
      <c r="GR184" s="75"/>
      <c r="GS184" s="75"/>
      <c r="GT184" s="75"/>
      <c r="GU184" s="75"/>
      <c r="GV184" s="75"/>
      <c r="GW184" s="75"/>
      <c r="GX184" s="75"/>
      <c r="GY184" s="75"/>
      <c r="GZ184" s="75"/>
      <c r="HA184" s="75"/>
      <c r="HB184" s="75"/>
      <c r="HC184" s="75"/>
      <c r="HD184" s="75"/>
      <c r="HE184" s="75"/>
      <c r="HF184" s="75"/>
      <c r="HG184" s="75"/>
      <c r="HH184" s="75"/>
      <c r="HI184" s="75"/>
      <c r="HJ184" s="75"/>
      <c r="HK184" s="75"/>
      <c r="HL184" s="75"/>
      <c r="HM184" s="75"/>
      <c r="HN184" s="75"/>
      <c r="HO184" s="75"/>
      <c r="HP184" s="75"/>
      <c r="HQ184" s="75"/>
      <c r="HR184" s="75"/>
      <c r="HS184" s="75"/>
      <c r="HT184" s="75"/>
      <c r="HU184" s="75"/>
      <c r="HV184" s="75"/>
      <c r="HW184" s="75"/>
      <c r="HX184" s="75"/>
      <c r="HY184" s="75"/>
      <c r="HZ184" s="75"/>
      <c r="IA184" s="75"/>
      <c r="IB184" s="75"/>
      <c r="IC184" s="75"/>
      <c r="ID184" s="75"/>
      <c r="IE184" s="75"/>
      <c r="IF184" s="75"/>
      <c r="IG184" s="75"/>
      <c r="IH184" s="75"/>
      <c r="II184" s="75"/>
      <c r="IJ184" s="75"/>
      <c r="IK184" s="75"/>
      <c r="IL184" s="75"/>
      <c r="IM184" s="75"/>
      <c r="IN184" s="75"/>
      <c r="IO184" s="75"/>
      <c r="IP184" s="75"/>
      <c r="IQ184" s="75"/>
      <c r="IR184" s="75"/>
      <c r="IS184" s="75"/>
      <c r="IT184" s="75"/>
      <c r="IU184" s="75"/>
      <c r="IV184" s="75"/>
    </row>
    <row r="185" spans="1:256" s="79" customFormat="1" x14ac:dyDescent="0.35">
      <c r="A185" s="75"/>
      <c r="B185" s="75"/>
      <c r="C185" s="82" t="s">
        <v>4842</v>
      </c>
      <c r="D185" s="85">
        <v>18.990300000000001</v>
      </c>
      <c r="E185" s="85">
        <v>19.0853</v>
      </c>
      <c r="F185" s="76"/>
      <c r="G185" s="77"/>
      <c r="H185" s="77"/>
      <c r="I185" s="77"/>
      <c r="J185" s="77"/>
      <c r="K185" s="78"/>
      <c r="L185" s="78"/>
      <c r="M185" s="75"/>
      <c r="N185" s="75"/>
      <c r="O185" s="75"/>
      <c r="P185" s="75"/>
      <c r="Q185" s="75"/>
      <c r="R185" s="75"/>
      <c r="S185" s="75"/>
      <c r="T185" s="75"/>
      <c r="U185" s="75"/>
      <c r="V185" s="75"/>
      <c r="W185" s="75"/>
      <c r="X185" s="75"/>
      <c r="Y185" s="75"/>
      <c r="Z185" s="75"/>
      <c r="AA185" s="75"/>
      <c r="AB185" s="75"/>
      <c r="AC185" s="75"/>
      <c r="AD185" s="75"/>
      <c r="AE185" s="75"/>
      <c r="AF185" s="75"/>
      <c r="AG185" s="75"/>
      <c r="AH185" s="75"/>
      <c r="AI185" s="78"/>
      <c r="AJ185" s="75"/>
      <c r="AK185" s="75"/>
      <c r="AL185" s="75"/>
      <c r="AM185" s="75"/>
      <c r="AN185" s="75"/>
      <c r="AO185" s="75"/>
      <c r="AP185" s="75"/>
      <c r="AQ185" s="75"/>
      <c r="AR185" s="75"/>
      <c r="AS185" s="75"/>
      <c r="AT185" s="75"/>
      <c r="AU185" s="75"/>
      <c r="AV185" s="78"/>
      <c r="AW185" s="75"/>
      <c r="AX185" s="78"/>
      <c r="AY185" s="75"/>
      <c r="AZ185" s="75"/>
      <c r="BA185" s="75"/>
      <c r="BB185" s="78"/>
      <c r="BC185" s="75"/>
      <c r="BD185" s="75"/>
      <c r="BE185" s="75"/>
      <c r="BF185" s="75"/>
      <c r="BG185" s="75"/>
      <c r="BH185" s="75"/>
      <c r="BI185" s="75"/>
      <c r="BJ185" s="75"/>
      <c r="BK185" s="75"/>
      <c r="BL185" s="75"/>
      <c r="BM185" s="75"/>
      <c r="BN185" s="75"/>
      <c r="BO185" s="75"/>
      <c r="BP185" s="75"/>
      <c r="BQ185" s="75"/>
      <c r="BR185" s="75"/>
      <c r="BS185" s="75"/>
      <c r="BT185" s="75"/>
      <c r="BU185" s="75"/>
      <c r="BV185" s="75"/>
      <c r="BW185" s="75"/>
      <c r="BX185" s="75"/>
      <c r="BY185" s="75"/>
      <c r="BZ185" s="75"/>
      <c r="CA185" s="75"/>
      <c r="CB185" s="75"/>
      <c r="CC185" s="75"/>
      <c r="CD185" s="75"/>
      <c r="CE185" s="75"/>
      <c r="CF185" s="75"/>
      <c r="CG185" s="75"/>
      <c r="CH185" s="75"/>
      <c r="CI185" s="75"/>
      <c r="CJ185" s="75"/>
      <c r="CK185" s="75"/>
      <c r="CL185" s="75"/>
      <c r="CM185" s="75"/>
      <c r="CN185" s="75"/>
      <c r="CO185" s="75"/>
      <c r="CP185" s="75"/>
      <c r="CQ185" s="75"/>
      <c r="CR185" s="75"/>
      <c r="CS185" s="75"/>
      <c r="CT185" s="75"/>
      <c r="CU185" s="75"/>
      <c r="CV185" s="75"/>
      <c r="CW185" s="75"/>
      <c r="CX185" s="75"/>
      <c r="CY185" s="75"/>
      <c r="CZ185" s="75"/>
      <c r="DA185" s="75"/>
      <c r="DB185" s="75"/>
      <c r="DC185" s="75"/>
      <c r="DD185" s="75"/>
      <c r="DE185" s="75"/>
      <c r="DF185" s="75"/>
      <c r="DG185" s="75"/>
      <c r="DH185" s="75"/>
      <c r="DI185" s="75"/>
      <c r="DJ185" s="75"/>
      <c r="DK185" s="75"/>
      <c r="DL185" s="75"/>
      <c r="DM185" s="75"/>
      <c r="DN185" s="75"/>
      <c r="DO185" s="75"/>
      <c r="DP185" s="75"/>
      <c r="DQ185" s="75"/>
      <c r="DR185" s="75"/>
      <c r="DS185" s="75"/>
      <c r="DT185" s="75"/>
      <c r="DU185" s="75"/>
      <c r="DV185" s="75"/>
      <c r="DW185" s="75"/>
      <c r="DX185" s="75"/>
      <c r="DY185" s="75"/>
      <c r="DZ185" s="75"/>
      <c r="EA185" s="75"/>
      <c r="EB185" s="75"/>
      <c r="EC185" s="75"/>
      <c r="ED185" s="75"/>
      <c r="EE185" s="75"/>
      <c r="EF185" s="75"/>
      <c r="EG185" s="75"/>
      <c r="EH185" s="75"/>
      <c r="EI185" s="75"/>
      <c r="EJ185" s="75"/>
      <c r="EK185" s="75"/>
      <c r="EL185" s="75"/>
      <c r="EM185" s="75"/>
      <c r="EN185" s="75"/>
      <c r="EO185" s="75"/>
      <c r="EP185" s="75"/>
      <c r="EQ185" s="75"/>
      <c r="ER185" s="75"/>
      <c r="ES185" s="75"/>
      <c r="ET185" s="75"/>
      <c r="EU185" s="75"/>
      <c r="EV185" s="75"/>
      <c r="EW185" s="75"/>
      <c r="EX185" s="75"/>
      <c r="EY185" s="75"/>
      <c r="EZ185" s="75"/>
      <c r="FA185" s="75"/>
      <c r="FB185" s="75"/>
      <c r="FC185" s="75"/>
      <c r="FD185" s="75"/>
      <c r="FE185" s="75"/>
      <c r="FF185" s="75"/>
      <c r="FG185" s="75"/>
      <c r="FH185" s="75"/>
      <c r="FI185" s="75"/>
      <c r="FJ185" s="75"/>
      <c r="FK185" s="75"/>
      <c r="FL185" s="75"/>
      <c r="FM185" s="75"/>
      <c r="FN185" s="75"/>
      <c r="FO185" s="75"/>
      <c r="FP185" s="75"/>
      <c r="FQ185" s="75"/>
      <c r="FR185" s="75"/>
      <c r="FS185" s="75"/>
      <c r="FT185" s="75"/>
      <c r="FU185" s="75"/>
      <c r="FV185" s="75"/>
      <c r="FW185" s="75"/>
      <c r="FX185" s="75"/>
      <c r="FY185" s="75"/>
      <c r="FZ185" s="75"/>
      <c r="GA185" s="75"/>
      <c r="GB185" s="75"/>
      <c r="GC185" s="75"/>
      <c r="GD185" s="75"/>
      <c r="GE185" s="75"/>
      <c r="GF185" s="75"/>
      <c r="GG185" s="75"/>
      <c r="GH185" s="75"/>
      <c r="GI185" s="75"/>
      <c r="GJ185" s="75"/>
      <c r="GK185" s="75"/>
      <c r="GL185" s="75"/>
      <c r="GM185" s="75"/>
      <c r="GN185" s="75"/>
      <c r="GO185" s="75"/>
      <c r="GP185" s="75"/>
      <c r="GQ185" s="75"/>
      <c r="GR185" s="75"/>
      <c r="GS185" s="75"/>
      <c r="GT185" s="75"/>
      <c r="GU185" s="75"/>
      <c r="GV185" s="75"/>
      <c r="GW185" s="75"/>
      <c r="GX185" s="75"/>
      <c r="GY185" s="75"/>
      <c r="GZ185" s="75"/>
      <c r="HA185" s="75"/>
      <c r="HB185" s="75"/>
      <c r="HC185" s="75"/>
      <c r="HD185" s="75"/>
      <c r="HE185" s="75"/>
      <c r="HF185" s="75"/>
      <c r="HG185" s="75"/>
      <c r="HH185" s="75"/>
      <c r="HI185" s="75"/>
      <c r="HJ185" s="75"/>
      <c r="HK185" s="75"/>
      <c r="HL185" s="75"/>
      <c r="HM185" s="75"/>
      <c r="HN185" s="75"/>
      <c r="HO185" s="75"/>
      <c r="HP185" s="75"/>
      <c r="HQ185" s="75"/>
      <c r="HR185" s="75"/>
      <c r="HS185" s="75"/>
      <c r="HT185" s="75"/>
      <c r="HU185" s="75"/>
      <c r="HV185" s="75"/>
      <c r="HW185" s="75"/>
      <c r="HX185" s="75"/>
      <c r="HY185" s="75"/>
      <c r="HZ185" s="75"/>
      <c r="IA185" s="75"/>
      <c r="IB185" s="75"/>
      <c r="IC185" s="75"/>
      <c r="ID185" s="75"/>
      <c r="IE185" s="75"/>
      <c r="IF185" s="75"/>
      <c r="IG185" s="75"/>
      <c r="IH185" s="75"/>
      <c r="II185" s="75"/>
      <c r="IJ185" s="75"/>
      <c r="IK185" s="75"/>
      <c r="IL185" s="75"/>
      <c r="IM185" s="75"/>
      <c r="IN185" s="75"/>
      <c r="IO185" s="75"/>
      <c r="IP185" s="75"/>
      <c r="IQ185" s="75"/>
      <c r="IR185" s="75"/>
      <c r="IS185" s="75"/>
      <c r="IT185" s="75"/>
      <c r="IU185" s="75"/>
      <c r="IV185" s="75"/>
    </row>
    <row r="186" spans="1:256" s="79" customFormat="1" x14ac:dyDescent="0.35">
      <c r="A186" s="75"/>
      <c r="B186" s="75"/>
      <c r="C186" s="82" t="s">
        <v>4836</v>
      </c>
      <c r="D186" s="85">
        <v>16.923200000000001</v>
      </c>
      <c r="E186" s="85">
        <v>16.928000000000001</v>
      </c>
      <c r="F186" s="76"/>
      <c r="G186" s="77"/>
      <c r="H186" s="77"/>
      <c r="I186" s="77"/>
      <c r="J186" s="77"/>
      <c r="K186" s="78"/>
      <c r="L186" s="78"/>
      <c r="M186" s="75"/>
      <c r="N186" s="75"/>
      <c r="O186" s="75"/>
      <c r="P186" s="75"/>
      <c r="Q186" s="75"/>
      <c r="R186" s="75"/>
      <c r="S186" s="75"/>
      <c r="T186" s="75"/>
      <c r="U186" s="75"/>
      <c r="V186" s="75"/>
      <c r="W186" s="75"/>
      <c r="X186" s="75"/>
      <c r="Y186" s="75"/>
      <c r="Z186" s="75"/>
      <c r="AA186" s="75"/>
      <c r="AB186" s="75"/>
      <c r="AC186" s="75"/>
      <c r="AD186" s="75"/>
      <c r="AE186" s="75"/>
      <c r="AF186" s="75"/>
      <c r="AG186" s="75"/>
      <c r="AH186" s="75"/>
      <c r="AI186" s="78"/>
      <c r="AJ186" s="75"/>
      <c r="AK186" s="75"/>
      <c r="AL186" s="75"/>
      <c r="AM186" s="75"/>
      <c r="AN186" s="75"/>
      <c r="AO186" s="75"/>
      <c r="AP186" s="75"/>
      <c r="AQ186" s="75"/>
      <c r="AR186" s="75"/>
      <c r="AS186" s="75"/>
      <c r="AT186" s="75"/>
      <c r="AU186" s="75"/>
      <c r="AV186" s="78"/>
      <c r="AW186" s="75"/>
      <c r="AX186" s="78"/>
      <c r="AY186" s="75"/>
      <c r="AZ186" s="75"/>
      <c r="BA186" s="75"/>
      <c r="BB186" s="78"/>
      <c r="BC186" s="75"/>
      <c r="BD186" s="75"/>
      <c r="BE186" s="75"/>
      <c r="BF186" s="75"/>
      <c r="BG186" s="75"/>
      <c r="BH186" s="75"/>
      <c r="BI186" s="75"/>
      <c r="BJ186" s="75"/>
      <c r="BK186" s="75"/>
      <c r="BL186" s="75"/>
      <c r="BM186" s="75"/>
      <c r="BN186" s="75"/>
      <c r="BO186" s="75"/>
      <c r="BP186" s="75"/>
      <c r="BQ186" s="75"/>
      <c r="BR186" s="75"/>
      <c r="BS186" s="75"/>
      <c r="BT186" s="75"/>
      <c r="BU186" s="75"/>
      <c r="BV186" s="75"/>
      <c r="BW186" s="75"/>
      <c r="BX186" s="75"/>
      <c r="BY186" s="75"/>
      <c r="BZ186" s="75"/>
      <c r="CA186" s="75"/>
      <c r="CB186" s="75"/>
      <c r="CC186" s="75"/>
      <c r="CD186" s="75"/>
      <c r="CE186" s="75"/>
      <c r="CF186" s="75"/>
      <c r="CG186" s="75"/>
      <c r="CH186" s="75"/>
      <c r="CI186" s="75"/>
      <c r="CJ186" s="75"/>
      <c r="CK186" s="75"/>
      <c r="CL186" s="75"/>
      <c r="CM186" s="75"/>
      <c r="CN186" s="75"/>
      <c r="CO186" s="75"/>
      <c r="CP186" s="75"/>
      <c r="CQ186" s="75"/>
      <c r="CR186" s="75"/>
      <c r="CS186" s="75"/>
      <c r="CT186" s="75"/>
      <c r="CU186" s="75"/>
      <c r="CV186" s="75"/>
      <c r="CW186" s="75"/>
      <c r="CX186" s="75"/>
      <c r="CY186" s="75"/>
      <c r="CZ186" s="75"/>
      <c r="DA186" s="75"/>
      <c r="DB186" s="75"/>
      <c r="DC186" s="75"/>
      <c r="DD186" s="75"/>
      <c r="DE186" s="75"/>
      <c r="DF186" s="75"/>
      <c r="DG186" s="75"/>
      <c r="DH186" s="75"/>
      <c r="DI186" s="75"/>
      <c r="DJ186" s="75"/>
      <c r="DK186" s="75"/>
      <c r="DL186" s="75"/>
      <c r="DM186" s="75"/>
      <c r="DN186" s="75"/>
      <c r="DO186" s="75"/>
      <c r="DP186" s="75"/>
      <c r="DQ186" s="75"/>
      <c r="DR186" s="75"/>
      <c r="DS186" s="75"/>
      <c r="DT186" s="75"/>
      <c r="DU186" s="75"/>
      <c r="DV186" s="75"/>
      <c r="DW186" s="75"/>
      <c r="DX186" s="75"/>
      <c r="DY186" s="75"/>
      <c r="DZ186" s="75"/>
      <c r="EA186" s="75"/>
      <c r="EB186" s="75"/>
      <c r="EC186" s="75"/>
      <c r="ED186" s="75"/>
      <c r="EE186" s="75"/>
      <c r="EF186" s="75"/>
      <c r="EG186" s="75"/>
      <c r="EH186" s="75"/>
      <c r="EI186" s="75"/>
      <c r="EJ186" s="75"/>
      <c r="EK186" s="75"/>
      <c r="EL186" s="75"/>
      <c r="EM186" s="75"/>
      <c r="EN186" s="75"/>
      <c r="EO186" s="75"/>
      <c r="EP186" s="75"/>
      <c r="EQ186" s="75"/>
      <c r="ER186" s="75"/>
      <c r="ES186" s="75"/>
      <c r="ET186" s="75"/>
      <c r="EU186" s="75"/>
      <c r="EV186" s="75"/>
      <c r="EW186" s="75"/>
      <c r="EX186" s="75"/>
      <c r="EY186" s="75"/>
      <c r="EZ186" s="75"/>
      <c r="FA186" s="75"/>
      <c r="FB186" s="75"/>
      <c r="FC186" s="75"/>
      <c r="FD186" s="75"/>
      <c r="FE186" s="75"/>
      <c r="FF186" s="75"/>
      <c r="FG186" s="75"/>
      <c r="FH186" s="75"/>
      <c r="FI186" s="75"/>
      <c r="FJ186" s="75"/>
      <c r="FK186" s="75"/>
      <c r="FL186" s="75"/>
      <c r="FM186" s="75"/>
      <c r="FN186" s="75"/>
      <c r="FO186" s="75"/>
      <c r="FP186" s="75"/>
      <c r="FQ186" s="75"/>
      <c r="FR186" s="75"/>
      <c r="FS186" s="75"/>
      <c r="FT186" s="75"/>
      <c r="FU186" s="75"/>
      <c r="FV186" s="75"/>
      <c r="FW186" s="75"/>
      <c r="FX186" s="75"/>
      <c r="FY186" s="75"/>
      <c r="FZ186" s="75"/>
      <c r="GA186" s="75"/>
      <c r="GB186" s="75"/>
      <c r="GC186" s="75"/>
      <c r="GD186" s="75"/>
      <c r="GE186" s="75"/>
      <c r="GF186" s="75"/>
      <c r="GG186" s="75"/>
      <c r="GH186" s="75"/>
      <c r="GI186" s="75"/>
      <c r="GJ186" s="75"/>
      <c r="GK186" s="75"/>
      <c r="GL186" s="75"/>
      <c r="GM186" s="75"/>
      <c r="GN186" s="75"/>
      <c r="GO186" s="75"/>
      <c r="GP186" s="75"/>
      <c r="GQ186" s="75"/>
      <c r="GR186" s="75"/>
      <c r="GS186" s="75"/>
      <c r="GT186" s="75"/>
      <c r="GU186" s="75"/>
      <c r="GV186" s="75"/>
      <c r="GW186" s="75"/>
      <c r="GX186" s="75"/>
      <c r="GY186" s="75"/>
      <c r="GZ186" s="75"/>
      <c r="HA186" s="75"/>
      <c r="HB186" s="75"/>
      <c r="HC186" s="75"/>
      <c r="HD186" s="75"/>
      <c r="HE186" s="75"/>
      <c r="HF186" s="75"/>
      <c r="HG186" s="75"/>
      <c r="HH186" s="75"/>
      <c r="HI186" s="75"/>
      <c r="HJ186" s="75"/>
      <c r="HK186" s="75"/>
      <c r="HL186" s="75"/>
      <c r="HM186" s="75"/>
      <c r="HN186" s="75"/>
      <c r="HO186" s="75"/>
      <c r="HP186" s="75"/>
      <c r="HQ186" s="75"/>
      <c r="HR186" s="75"/>
      <c r="HS186" s="75"/>
      <c r="HT186" s="75"/>
      <c r="HU186" s="75"/>
      <c r="HV186" s="75"/>
      <c r="HW186" s="75"/>
      <c r="HX186" s="75"/>
      <c r="HY186" s="75"/>
      <c r="HZ186" s="75"/>
      <c r="IA186" s="75"/>
      <c r="IB186" s="75"/>
      <c r="IC186" s="75"/>
      <c r="ID186" s="75"/>
      <c r="IE186" s="75"/>
      <c r="IF186" s="75"/>
      <c r="IG186" s="75"/>
      <c r="IH186" s="75"/>
      <c r="II186" s="75"/>
      <c r="IJ186" s="75"/>
      <c r="IK186" s="75"/>
      <c r="IL186" s="75"/>
      <c r="IM186" s="75"/>
      <c r="IN186" s="75"/>
      <c r="IO186" s="75"/>
      <c r="IP186" s="75"/>
      <c r="IQ186" s="75"/>
      <c r="IR186" s="75"/>
      <c r="IS186" s="75"/>
      <c r="IT186" s="75"/>
      <c r="IU186" s="75"/>
      <c r="IV186" s="75"/>
    </row>
    <row r="187" spans="1:256" s="79" customFormat="1" ht="85" customHeight="1" x14ac:dyDescent="0.35">
      <c r="A187" s="75"/>
      <c r="B187" s="75"/>
      <c r="C187" s="215" t="s">
        <v>4860</v>
      </c>
      <c r="D187" s="216"/>
      <c r="E187" s="217"/>
      <c r="F187" s="76"/>
      <c r="G187" s="77"/>
      <c r="H187" s="77"/>
      <c r="I187" s="77"/>
      <c r="J187" s="77"/>
      <c r="K187" s="78"/>
      <c r="L187" s="78"/>
      <c r="M187" s="75"/>
      <c r="N187" s="75"/>
      <c r="O187" s="75"/>
      <c r="P187" s="75"/>
      <c r="Q187" s="75"/>
      <c r="R187" s="75"/>
      <c r="S187" s="75"/>
      <c r="T187" s="75"/>
      <c r="U187" s="75"/>
      <c r="V187" s="75"/>
      <c r="W187" s="75"/>
      <c r="X187" s="75"/>
      <c r="Y187" s="75"/>
      <c r="Z187" s="75"/>
      <c r="AA187" s="75"/>
      <c r="AB187" s="75"/>
      <c r="AC187" s="75"/>
      <c r="AD187" s="75"/>
      <c r="AE187" s="75"/>
      <c r="AF187" s="75"/>
      <c r="AG187" s="75"/>
      <c r="AH187" s="75"/>
      <c r="AI187" s="78"/>
      <c r="AJ187" s="75"/>
      <c r="AK187" s="75"/>
      <c r="AL187" s="75"/>
      <c r="AM187" s="75"/>
      <c r="AN187" s="75"/>
      <c r="AO187" s="75"/>
      <c r="AP187" s="75"/>
      <c r="AQ187" s="75"/>
      <c r="AR187" s="75"/>
      <c r="AS187" s="75"/>
      <c r="AT187" s="75"/>
      <c r="AU187" s="75"/>
      <c r="AV187" s="78"/>
      <c r="AW187" s="75"/>
      <c r="AX187" s="78"/>
      <c r="AY187" s="75"/>
      <c r="AZ187" s="75"/>
      <c r="BA187" s="75"/>
      <c r="BB187" s="78"/>
      <c r="BC187" s="75"/>
      <c r="BD187" s="75"/>
      <c r="BE187" s="75"/>
      <c r="BF187" s="75"/>
      <c r="BG187" s="75"/>
      <c r="BH187" s="75"/>
      <c r="BI187" s="75"/>
      <c r="BJ187" s="75"/>
      <c r="BK187" s="75"/>
      <c r="BL187" s="75"/>
      <c r="BM187" s="75"/>
      <c r="BN187" s="75"/>
      <c r="BO187" s="75"/>
      <c r="BP187" s="75"/>
      <c r="BQ187" s="75"/>
      <c r="BR187" s="75"/>
      <c r="BS187" s="75"/>
      <c r="BT187" s="75"/>
      <c r="BU187" s="75"/>
      <c r="BV187" s="75"/>
      <c r="BW187" s="75"/>
      <c r="BX187" s="75"/>
      <c r="BY187" s="75"/>
      <c r="BZ187" s="75"/>
      <c r="CA187" s="75"/>
      <c r="CB187" s="75"/>
      <c r="CC187" s="75"/>
      <c r="CD187" s="75"/>
      <c r="CE187" s="75"/>
      <c r="CF187" s="75"/>
      <c r="CG187" s="75"/>
      <c r="CH187" s="75"/>
      <c r="CI187" s="75"/>
      <c r="CJ187" s="75"/>
      <c r="CK187" s="75"/>
      <c r="CL187" s="75"/>
      <c r="CM187" s="75"/>
      <c r="CN187" s="75"/>
      <c r="CO187" s="75"/>
      <c r="CP187" s="75"/>
      <c r="CQ187" s="75"/>
      <c r="CR187" s="75"/>
      <c r="CS187" s="75"/>
      <c r="CT187" s="75"/>
      <c r="CU187" s="75"/>
      <c r="CV187" s="75"/>
      <c r="CW187" s="75"/>
      <c r="CX187" s="75"/>
      <c r="CY187" s="75"/>
      <c r="CZ187" s="75"/>
      <c r="DA187" s="75"/>
      <c r="DB187" s="75"/>
      <c r="DC187" s="75"/>
      <c r="DD187" s="75"/>
      <c r="DE187" s="75"/>
      <c r="DF187" s="75"/>
      <c r="DG187" s="75"/>
      <c r="DH187" s="75"/>
      <c r="DI187" s="75"/>
      <c r="DJ187" s="75"/>
      <c r="DK187" s="75"/>
      <c r="DL187" s="75"/>
      <c r="DM187" s="75"/>
      <c r="DN187" s="75"/>
      <c r="DO187" s="75"/>
      <c r="DP187" s="75"/>
      <c r="DQ187" s="75"/>
      <c r="DR187" s="75"/>
      <c r="DS187" s="75"/>
      <c r="DT187" s="75"/>
      <c r="DU187" s="75"/>
      <c r="DV187" s="75"/>
      <c r="DW187" s="75"/>
      <c r="DX187" s="75"/>
      <c r="DY187" s="75"/>
      <c r="DZ187" s="75"/>
      <c r="EA187" s="75"/>
      <c r="EB187" s="75"/>
      <c r="EC187" s="75"/>
      <c r="ED187" s="75"/>
      <c r="EE187" s="75"/>
      <c r="EF187" s="75"/>
      <c r="EG187" s="75"/>
      <c r="EH187" s="75"/>
      <c r="EI187" s="75"/>
      <c r="EJ187" s="75"/>
      <c r="EK187" s="75"/>
      <c r="EL187" s="75"/>
      <c r="EM187" s="75"/>
      <c r="EN187" s="75"/>
      <c r="EO187" s="75"/>
      <c r="EP187" s="75"/>
      <c r="EQ187" s="75"/>
      <c r="ER187" s="75"/>
      <c r="ES187" s="75"/>
      <c r="ET187" s="75"/>
      <c r="EU187" s="75"/>
      <c r="EV187" s="75"/>
      <c r="EW187" s="75"/>
      <c r="EX187" s="75"/>
      <c r="EY187" s="75"/>
      <c r="EZ187" s="75"/>
      <c r="FA187" s="75"/>
      <c r="FB187" s="75"/>
      <c r="FC187" s="75"/>
      <c r="FD187" s="75"/>
      <c r="FE187" s="75"/>
      <c r="FF187" s="75"/>
      <c r="FG187" s="75"/>
      <c r="FH187" s="75"/>
      <c r="FI187" s="75"/>
      <c r="FJ187" s="75"/>
      <c r="FK187" s="75"/>
      <c r="FL187" s="75"/>
      <c r="FM187" s="75"/>
      <c r="FN187" s="75"/>
      <c r="FO187" s="75"/>
      <c r="FP187" s="75"/>
      <c r="FQ187" s="75"/>
      <c r="FR187" s="75"/>
      <c r="FS187" s="75"/>
      <c r="FT187" s="75"/>
      <c r="FU187" s="75"/>
      <c r="FV187" s="75"/>
      <c r="FW187" s="75"/>
      <c r="FX187" s="75"/>
      <c r="FY187" s="75"/>
      <c r="FZ187" s="75"/>
      <c r="GA187" s="75"/>
      <c r="GB187" s="75"/>
      <c r="GC187" s="75"/>
      <c r="GD187" s="75"/>
      <c r="GE187" s="75"/>
      <c r="GF187" s="75"/>
      <c r="GG187" s="75"/>
      <c r="GH187" s="75"/>
      <c r="GI187" s="75"/>
      <c r="GJ187" s="75"/>
      <c r="GK187" s="75"/>
      <c r="GL187" s="75"/>
      <c r="GM187" s="75"/>
      <c r="GN187" s="75"/>
      <c r="GO187" s="75"/>
      <c r="GP187" s="75"/>
      <c r="GQ187" s="75"/>
      <c r="GR187" s="75"/>
      <c r="GS187" s="75"/>
      <c r="GT187" s="75"/>
      <c r="GU187" s="75"/>
      <c r="GV187" s="75"/>
      <c r="GW187" s="75"/>
      <c r="GX187" s="75"/>
      <c r="GY187" s="75"/>
      <c r="GZ187" s="75"/>
      <c r="HA187" s="75"/>
      <c r="HB187" s="75"/>
      <c r="HC187" s="75"/>
      <c r="HD187" s="75"/>
      <c r="HE187" s="75"/>
      <c r="HF187" s="75"/>
      <c r="HG187" s="75"/>
      <c r="HH187" s="75"/>
      <c r="HI187" s="75"/>
      <c r="HJ187" s="75"/>
      <c r="HK187" s="75"/>
      <c r="HL187" s="75"/>
      <c r="HM187" s="75"/>
      <c r="HN187" s="75"/>
      <c r="HO187" s="75"/>
      <c r="HP187" s="75"/>
      <c r="HQ187" s="75"/>
      <c r="HR187" s="75"/>
      <c r="HS187" s="75"/>
      <c r="HT187" s="75"/>
      <c r="HU187" s="75"/>
      <c r="HV187" s="75"/>
      <c r="HW187" s="75"/>
      <c r="HX187" s="75"/>
      <c r="HY187" s="75"/>
      <c r="HZ187" s="75"/>
      <c r="IA187" s="75"/>
      <c r="IB187" s="75"/>
      <c r="IC187" s="75"/>
      <c r="ID187" s="75"/>
      <c r="IE187" s="75"/>
      <c r="IF187" s="75"/>
      <c r="IG187" s="75"/>
      <c r="IH187" s="75"/>
      <c r="II187" s="75"/>
      <c r="IJ187" s="75"/>
      <c r="IK187" s="75"/>
      <c r="IL187" s="75"/>
      <c r="IM187" s="75"/>
      <c r="IN187" s="75"/>
      <c r="IO187" s="75"/>
      <c r="IP187" s="75"/>
      <c r="IQ187" s="75"/>
      <c r="IR187" s="75"/>
      <c r="IS187" s="75"/>
      <c r="IT187" s="75"/>
      <c r="IU187" s="75"/>
      <c r="IV187" s="75"/>
    </row>
    <row r="189" spans="1:256" x14ac:dyDescent="0.35">
      <c r="C189" s="2" t="s">
        <v>4920</v>
      </c>
    </row>
    <row r="190" spans="1:256" x14ac:dyDescent="0.35">
      <c r="C190" s="237" t="s">
        <v>4834</v>
      </c>
      <c r="D190" s="237"/>
      <c r="E190" s="237"/>
    </row>
    <row r="191" spans="1:256" s="79" customFormat="1" ht="40.5" x14ac:dyDescent="0.35">
      <c r="A191" s="75"/>
      <c r="B191" s="75"/>
      <c r="C191" s="83" t="s">
        <v>4861</v>
      </c>
      <c r="D191" s="83" t="s">
        <v>4862</v>
      </c>
      <c r="E191" s="83" t="s">
        <v>4863</v>
      </c>
      <c r="F191" s="76"/>
      <c r="G191" s="77"/>
      <c r="H191" s="77"/>
      <c r="I191" s="77"/>
      <c r="J191" s="77"/>
      <c r="K191" s="78"/>
      <c r="L191" s="78"/>
      <c r="M191" s="75"/>
      <c r="N191" s="75"/>
      <c r="O191" s="75"/>
      <c r="P191" s="75"/>
      <c r="Q191" s="75"/>
      <c r="R191" s="75"/>
      <c r="S191" s="75"/>
      <c r="T191" s="75"/>
      <c r="U191" s="75"/>
      <c r="V191" s="75"/>
      <c r="W191" s="75"/>
      <c r="X191" s="75"/>
      <c r="Y191" s="75"/>
      <c r="Z191" s="75"/>
      <c r="AA191" s="75"/>
      <c r="AB191" s="75"/>
      <c r="AC191" s="75"/>
      <c r="AD191" s="75"/>
      <c r="AE191" s="75"/>
      <c r="AF191" s="75"/>
      <c r="AG191" s="75"/>
      <c r="AH191" s="75"/>
      <c r="AI191" s="78"/>
      <c r="AJ191" s="75"/>
      <c r="AK191" s="75"/>
      <c r="AL191" s="75"/>
      <c r="AM191" s="75"/>
      <c r="AN191" s="75"/>
      <c r="AO191" s="75"/>
      <c r="AP191" s="75"/>
      <c r="AQ191" s="75"/>
      <c r="AR191" s="75"/>
      <c r="AS191" s="75"/>
      <c r="AT191" s="75"/>
      <c r="AU191" s="75"/>
      <c r="AV191" s="78"/>
      <c r="AW191" s="75"/>
      <c r="AX191" s="78"/>
      <c r="AY191" s="75"/>
      <c r="AZ191" s="75"/>
      <c r="BA191" s="75"/>
      <c r="BB191" s="78"/>
      <c r="BC191" s="75"/>
      <c r="BD191" s="75"/>
      <c r="BE191" s="75"/>
      <c r="BF191" s="75"/>
      <c r="BG191" s="75"/>
      <c r="BH191" s="75"/>
      <c r="BI191" s="75"/>
      <c r="BJ191" s="75"/>
      <c r="BK191" s="75"/>
      <c r="BL191" s="75"/>
      <c r="BM191" s="75"/>
      <c r="BN191" s="75"/>
      <c r="BO191" s="75"/>
      <c r="BP191" s="75"/>
      <c r="BQ191" s="75"/>
      <c r="BR191" s="75"/>
      <c r="BS191" s="75"/>
      <c r="BT191" s="75"/>
      <c r="BU191" s="75"/>
      <c r="BV191" s="75"/>
      <c r="BW191" s="75"/>
      <c r="BX191" s="75"/>
      <c r="BY191" s="75"/>
      <c r="BZ191" s="75"/>
      <c r="CA191" s="75"/>
      <c r="CB191" s="75"/>
      <c r="CC191" s="75"/>
      <c r="CD191" s="75"/>
      <c r="CE191" s="75"/>
      <c r="CF191" s="75"/>
      <c r="CG191" s="75"/>
      <c r="CH191" s="75"/>
      <c r="CI191" s="75"/>
      <c r="CJ191" s="75"/>
      <c r="CK191" s="75"/>
      <c r="CL191" s="75"/>
      <c r="CM191" s="75"/>
      <c r="CN191" s="75"/>
      <c r="CO191" s="75"/>
      <c r="CP191" s="75"/>
      <c r="CQ191" s="75"/>
      <c r="CR191" s="75"/>
      <c r="CS191" s="75"/>
      <c r="CT191" s="75"/>
      <c r="CU191" s="75"/>
      <c r="CV191" s="75"/>
      <c r="CW191" s="75"/>
      <c r="CX191" s="75"/>
      <c r="CY191" s="75"/>
      <c r="CZ191" s="75"/>
      <c r="DA191" s="75"/>
      <c r="DB191" s="75"/>
      <c r="DC191" s="75"/>
      <c r="DD191" s="75"/>
      <c r="DE191" s="75"/>
      <c r="DF191" s="75"/>
      <c r="DG191" s="75"/>
      <c r="DH191" s="75"/>
      <c r="DI191" s="75"/>
      <c r="DJ191" s="75"/>
      <c r="DK191" s="75"/>
      <c r="DL191" s="75"/>
      <c r="DM191" s="75"/>
      <c r="DN191" s="75"/>
      <c r="DO191" s="75"/>
      <c r="DP191" s="75"/>
      <c r="DQ191" s="75"/>
      <c r="DR191" s="75"/>
      <c r="DS191" s="75"/>
      <c r="DT191" s="75"/>
      <c r="DU191" s="75"/>
      <c r="DV191" s="75"/>
      <c r="DW191" s="75"/>
      <c r="DX191" s="75"/>
      <c r="DY191" s="75"/>
      <c r="DZ191" s="75"/>
      <c r="EA191" s="75"/>
      <c r="EB191" s="75"/>
      <c r="EC191" s="75"/>
      <c r="ED191" s="75"/>
      <c r="EE191" s="75"/>
      <c r="EF191" s="75"/>
      <c r="EG191" s="75"/>
      <c r="EH191" s="75"/>
      <c r="EI191" s="75"/>
      <c r="EJ191" s="75"/>
      <c r="EK191" s="75"/>
      <c r="EL191" s="75"/>
      <c r="EM191" s="75"/>
      <c r="EN191" s="75"/>
      <c r="EO191" s="75"/>
      <c r="EP191" s="75"/>
      <c r="EQ191" s="75"/>
      <c r="ER191" s="75"/>
      <c r="ES191" s="75"/>
      <c r="ET191" s="75"/>
      <c r="EU191" s="75"/>
      <c r="EV191" s="75"/>
      <c r="EW191" s="75"/>
      <c r="EX191" s="75"/>
      <c r="EY191" s="75"/>
      <c r="EZ191" s="75"/>
      <c r="FA191" s="75"/>
      <c r="FB191" s="75"/>
      <c r="FC191" s="75"/>
      <c r="FD191" s="75"/>
      <c r="FE191" s="75"/>
      <c r="FF191" s="75"/>
      <c r="FG191" s="75"/>
      <c r="FH191" s="75"/>
      <c r="FI191" s="75"/>
      <c r="FJ191" s="75"/>
      <c r="FK191" s="75"/>
      <c r="FL191" s="75"/>
      <c r="FM191" s="75"/>
      <c r="FN191" s="75"/>
      <c r="FO191" s="75"/>
      <c r="FP191" s="75"/>
      <c r="FQ191" s="75"/>
      <c r="FR191" s="75"/>
      <c r="FS191" s="75"/>
      <c r="FT191" s="75"/>
      <c r="FU191" s="75"/>
      <c r="FV191" s="75"/>
      <c r="FW191" s="75"/>
      <c r="FX191" s="75"/>
      <c r="FY191" s="75"/>
      <c r="FZ191" s="75"/>
      <c r="GA191" s="75"/>
      <c r="GB191" s="75"/>
      <c r="GC191" s="75"/>
      <c r="GD191" s="75"/>
      <c r="GE191" s="75"/>
      <c r="GF191" s="75"/>
      <c r="GG191" s="75"/>
      <c r="GH191" s="75"/>
      <c r="GI191" s="75"/>
      <c r="GJ191" s="75"/>
      <c r="GK191" s="75"/>
      <c r="GL191" s="75"/>
      <c r="GM191" s="75"/>
      <c r="GN191" s="75"/>
      <c r="GO191" s="75"/>
      <c r="GP191" s="75"/>
      <c r="GQ191" s="75"/>
      <c r="GR191" s="75"/>
      <c r="GS191" s="75"/>
      <c r="GT191" s="75"/>
      <c r="GU191" s="75"/>
      <c r="GV191" s="75"/>
      <c r="GW191" s="75"/>
      <c r="GX191" s="75"/>
      <c r="GY191" s="75"/>
      <c r="GZ191" s="75"/>
      <c r="HA191" s="75"/>
      <c r="HB191" s="75"/>
      <c r="HC191" s="75"/>
      <c r="HD191" s="75"/>
      <c r="HE191" s="75"/>
      <c r="HF191" s="75"/>
      <c r="HG191" s="75"/>
      <c r="HH191" s="75"/>
      <c r="HI191" s="75"/>
      <c r="HJ191" s="75"/>
      <c r="HK191" s="75"/>
      <c r="HL191" s="75"/>
      <c r="HM191" s="75"/>
      <c r="HN191" s="75"/>
      <c r="HO191" s="75"/>
      <c r="HP191" s="75"/>
      <c r="HQ191" s="75"/>
      <c r="HR191" s="75"/>
      <c r="HS191" s="75"/>
      <c r="HT191" s="75"/>
      <c r="HU191" s="75"/>
      <c r="HV191" s="75"/>
      <c r="HW191" s="75"/>
      <c r="HX191" s="75"/>
      <c r="HY191" s="75"/>
      <c r="HZ191" s="75"/>
      <c r="IA191" s="75"/>
      <c r="IB191" s="75"/>
      <c r="IC191" s="75"/>
      <c r="ID191" s="75"/>
      <c r="IE191" s="75"/>
      <c r="IF191" s="75"/>
      <c r="IG191" s="75"/>
      <c r="IH191" s="75"/>
      <c r="II191" s="75"/>
      <c r="IJ191" s="75"/>
      <c r="IK191" s="75"/>
      <c r="IL191" s="75"/>
      <c r="IM191" s="75"/>
      <c r="IN191" s="75"/>
      <c r="IO191" s="75"/>
      <c r="IP191" s="75"/>
      <c r="IQ191" s="75"/>
      <c r="IR191" s="75"/>
      <c r="IS191" s="75"/>
      <c r="IT191" s="75"/>
      <c r="IU191" s="75"/>
      <c r="IV191" s="75"/>
    </row>
    <row r="192" spans="1:256" ht="13.5" customHeight="1" x14ac:dyDescent="0.35">
      <c r="A192"/>
      <c r="B192"/>
      <c r="C192" s="89">
        <v>46269</v>
      </c>
      <c r="D192" s="90">
        <v>3.63314E-2</v>
      </c>
      <c r="E192" s="90">
        <v>3.63314E-2</v>
      </c>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row>
    <row r="193" spans="1:256" ht="13.5" customHeight="1" x14ac:dyDescent="0.35">
      <c r="A193"/>
      <c r="B193"/>
      <c r="C193" s="89">
        <v>46276</v>
      </c>
      <c r="D193" s="90">
        <v>1.1300899999999999E-2</v>
      </c>
      <c r="E193" s="90">
        <v>1.1300899999999999E-2</v>
      </c>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row>
    <row r="194" spans="1:256" ht="13.5" customHeight="1" x14ac:dyDescent="0.35">
      <c r="A194"/>
      <c r="B194"/>
      <c r="C194" s="89">
        <v>46283</v>
      </c>
      <c r="D194" s="90">
        <v>9.3673999999999997E-3</v>
      </c>
      <c r="E194" s="90">
        <v>9.3673999999999997E-3</v>
      </c>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row>
    <row r="195" spans="1:256" ht="13.5" customHeight="1" x14ac:dyDescent="0.35">
      <c r="A195"/>
      <c r="B195"/>
      <c r="C195" s="89">
        <v>46290</v>
      </c>
      <c r="D195" s="90">
        <v>1.4665299999999999E-2</v>
      </c>
      <c r="E195" s="90">
        <v>1.4665299999999999E-2</v>
      </c>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row>
    <row r="196" spans="1:256" ht="13.5" customHeight="1" x14ac:dyDescent="0.35">
      <c r="A196"/>
      <c r="B196"/>
      <c r="C196" s="238" t="s">
        <v>4836</v>
      </c>
      <c r="D196" s="238"/>
      <c r="E196" s="238"/>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row>
    <row r="197" spans="1:256" s="79" customFormat="1" ht="43.5" x14ac:dyDescent="0.35">
      <c r="C197" s="91" t="s">
        <v>4861</v>
      </c>
      <c r="D197" s="91" t="s">
        <v>4862</v>
      </c>
      <c r="E197" s="91" t="s">
        <v>4863</v>
      </c>
    </row>
    <row r="198" spans="1:256" ht="13.5" customHeight="1" x14ac:dyDescent="0.35">
      <c r="A198"/>
      <c r="B198"/>
      <c r="C198" s="89">
        <v>46269</v>
      </c>
      <c r="D198" s="90">
        <v>3.9165400000000003E-2</v>
      </c>
      <c r="E198" s="90">
        <v>3.9165400000000003E-2</v>
      </c>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row>
    <row r="199" spans="1:256" ht="13.5" customHeight="1" x14ac:dyDescent="0.35">
      <c r="A199"/>
      <c r="B199"/>
      <c r="C199" s="89">
        <v>46276</v>
      </c>
      <c r="D199" s="90">
        <v>1.41671E-2</v>
      </c>
      <c r="E199" s="90">
        <v>1.41671E-2</v>
      </c>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13.5" customHeight="1" x14ac:dyDescent="0.35">
      <c r="A200"/>
      <c r="B200"/>
      <c r="C200" s="89">
        <v>46283</v>
      </c>
      <c r="D200" s="90">
        <v>1.09941E-2</v>
      </c>
      <c r="E200" s="90">
        <v>1.09941E-2</v>
      </c>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row>
    <row r="201" spans="1:256" ht="13.5" customHeight="1" x14ac:dyDescent="0.35">
      <c r="A201"/>
      <c r="B201"/>
      <c r="C201" s="87">
        <v>46290</v>
      </c>
      <c r="D201" s="88">
        <v>1.6526900000000001E-2</v>
      </c>
      <c r="E201" s="88">
        <v>1.6526900000000001E-2</v>
      </c>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row>
    <row r="203" spans="1:256" x14ac:dyDescent="0.35">
      <c r="C203" s="2" t="s">
        <v>4921</v>
      </c>
      <c r="E203" s="2" t="s">
        <v>2</v>
      </c>
    </row>
    <row r="205" spans="1:256" x14ac:dyDescent="0.35">
      <c r="C205" s="2" t="s">
        <v>4815</v>
      </c>
    </row>
    <row r="207" spans="1:256" s="112" customFormat="1" ht="13.5" x14ac:dyDescent="0.35">
      <c r="C207" s="113" t="s">
        <v>4982</v>
      </c>
      <c r="D207" s="113"/>
      <c r="E207" s="113"/>
      <c r="F207" s="114"/>
      <c r="G207" s="114"/>
      <c r="H207" s="115"/>
    </row>
    <row r="208" spans="1:256" s="112" customFormat="1" ht="40.5" x14ac:dyDescent="0.3">
      <c r="C208" s="100" t="s">
        <v>4983</v>
      </c>
      <c r="D208" s="100" t="s">
        <v>4984</v>
      </c>
      <c r="E208" s="100" t="s">
        <v>4376</v>
      </c>
      <c r="F208" s="100" t="s">
        <v>4985</v>
      </c>
      <c r="G208" s="100" t="s">
        <v>4986</v>
      </c>
      <c r="H208" s="135" t="s">
        <v>4987</v>
      </c>
    </row>
    <row r="209" spans="3:13" s="112" customFormat="1" ht="13.5" x14ac:dyDescent="0.3">
      <c r="C209" s="108" t="s">
        <v>4988</v>
      </c>
      <c r="D209" s="100"/>
      <c r="E209" s="100"/>
      <c r="F209" s="100"/>
      <c r="G209" s="100"/>
      <c r="H209" s="135"/>
    </row>
    <row r="210" spans="3:13" s="112" customFormat="1" ht="13.5" x14ac:dyDescent="0.35">
      <c r="C210" s="116"/>
      <c r="D210" s="116"/>
      <c r="E210" s="116"/>
      <c r="F210" s="116"/>
      <c r="G210" s="116"/>
      <c r="H210" s="115"/>
    </row>
    <row r="211" spans="3:13" s="112" customFormat="1" ht="13.5" x14ac:dyDescent="0.35">
      <c r="C211" s="114" t="s">
        <v>4989</v>
      </c>
      <c r="D211" s="114"/>
      <c r="E211" s="114"/>
      <c r="F211" s="114"/>
      <c r="G211" s="114"/>
      <c r="H211" s="115"/>
    </row>
    <row r="212" spans="3:13" s="112" customFormat="1" ht="13.5" x14ac:dyDescent="0.35">
      <c r="C212" s="119"/>
      <c r="D212" s="119"/>
      <c r="E212" s="119"/>
      <c r="F212" s="114"/>
      <c r="G212" s="114"/>
      <c r="H212" s="115"/>
    </row>
    <row r="213" spans="3:13" s="112" customFormat="1" ht="13.5" x14ac:dyDescent="0.35">
      <c r="C213" s="119" t="s">
        <v>4990</v>
      </c>
      <c r="D213" s="119"/>
      <c r="E213" s="1"/>
      <c r="F213" s="114"/>
      <c r="G213" s="114"/>
      <c r="H213" s="115"/>
    </row>
    <row r="214" spans="3:13" s="112" customFormat="1" ht="13.5" x14ac:dyDescent="0.35">
      <c r="C214" s="114" t="s">
        <v>4991</v>
      </c>
      <c r="D214" s="114"/>
      <c r="E214" s="114"/>
      <c r="F214" s="112" t="s">
        <v>4988</v>
      </c>
      <c r="G214" s="114"/>
      <c r="H214" s="115"/>
    </row>
    <row r="215" spans="3:13" s="112" customFormat="1" ht="13.5" x14ac:dyDescent="0.35">
      <c r="C215" s="114" t="s">
        <v>4992</v>
      </c>
      <c r="D215" s="114"/>
      <c r="E215" s="114"/>
      <c r="F215" s="112" t="s">
        <v>4988</v>
      </c>
      <c r="G215" s="114"/>
      <c r="H215" s="115"/>
    </row>
    <row r="216" spans="3:13" s="112" customFormat="1" ht="13.5" x14ac:dyDescent="0.35">
      <c r="C216" s="114" t="s">
        <v>4993</v>
      </c>
      <c r="D216" s="114"/>
      <c r="E216" s="114"/>
      <c r="F216" s="112" t="s">
        <v>4988</v>
      </c>
      <c r="G216" s="103"/>
      <c r="H216" s="120"/>
    </row>
    <row r="217" spans="3:13" s="112" customFormat="1" ht="13.5" x14ac:dyDescent="0.35">
      <c r="C217" s="114" t="s">
        <v>4994</v>
      </c>
      <c r="D217" s="114"/>
      <c r="E217" s="114"/>
      <c r="F217" s="112" t="s">
        <v>4988</v>
      </c>
      <c r="G217" s="103"/>
      <c r="H217" s="120"/>
    </row>
    <row r="218" spans="3:13" s="112" customFormat="1" ht="13.5" x14ac:dyDescent="0.35">
      <c r="C218" s="114" t="s">
        <v>4995</v>
      </c>
      <c r="D218" s="114"/>
      <c r="E218" s="114"/>
      <c r="F218" s="112" t="s">
        <v>4988</v>
      </c>
      <c r="G218" s="103"/>
      <c r="H218" s="120"/>
    </row>
    <row r="219" spans="3:13" s="112" customFormat="1" ht="13.5" x14ac:dyDescent="0.35">
      <c r="C219" s="114" t="s">
        <v>4996</v>
      </c>
      <c r="D219" s="114"/>
      <c r="E219" s="114"/>
      <c r="F219" s="112" t="s">
        <v>4988</v>
      </c>
      <c r="G219" s="103"/>
      <c r="H219" s="120"/>
    </row>
    <row r="220" spans="3:13" s="112" customFormat="1" ht="13.5" x14ac:dyDescent="0.35">
      <c r="C220" s="114" t="s">
        <v>4997</v>
      </c>
      <c r="D220" s="114"/>
      <c r="E220" s="114"/>
      <c r="F220" s="112" t="s">
        <v>4988</v>
      </c>
      <c r="G220" s="103"/>
      <c r="H220" s="120"/>
    </row>
    <row r="221" spans="3:13" s="112" customFormat="1" ht="13.5" x14ac:dyDescent="0.35">
      <c r="C221" s="114" t="s">
        <v>4998</v>
      </c>
      <c r="D221" s="114"/>
      <c r="E221" s="114"/>
      <c r="F221" s="112" t="s">
        <v>4988</v>
      </c>
      <c r="G221" s="103"/>
      <c r="H221" s="120"/>
    </row>
    <row r="222" spans="3:13" s="112" customFormat="1" ht="13.5" x14ac:dyDescent="0.35">
      <c r="C222" s="114" t="s">
        <v>4999</v>
      </c>
      <c r="D222" s="114"/>
      <c r="E222" s="114"/>
      <c r="F222" s="112" t="s">
        <v>4988</v>
      </c>
      <c r="G222" s="103"/>
      <c r="H222" s="120"/>
      <c r="J222" s="121"/>
      <c r="K222" s="104"/>
      <c r="L222" s="122"/>
      <c r="M222" s="122"/>
    </row>
    <row r="223" spans="3:13" s="112" customFormat="1" ht="13.5" x14ac:dyDescent="0.35">
      <c r="C223" s="105"/>
      <c r="D223" s="105"/>
      <c r="E223" s="105"/>
      <c r="F223" s="106"/>
      <c r="G223" s="103"/>
      <c r="H223" s="120"/>
    </row>
    <row r="224" spans="3:13" s="112" customFormat="1" ht="13.5" x14ac:dyDescent="0.35">
      <c r="C224" s="114"/>
      <c r="D224" s="114"/>
      <c r="E224" s="114"/>
      <c r="F224" s="106"/>
      <c r="G224" s="106"/>
      <c r="H224" s="120"/>
    </row>
    <row r="225" spans="3:8" s="112" customFormat="1" ht="13.5" x14ac:dyDescent="0.35">
      <c r="C225" s="119" t="s">
        <v>5000</v>
      </c>
      <c r="D225" s="119"/>
      <c r="E225" s="1"/>
      <c r="F225" s="114"/>
      <c r="G225" s="114"/>
      <c r="H225" s="115"/>
    </row>
    <row r="226" spans="3:8" s="112" customFormat="1" ht="40.5" x14ac:dyDescent="0.3">
      <c r="C226" s="100" t="s">
        <v>4983</v>
      </c>
      <c r="D226" s="100" t="s">
        <v>4984</v>
      </c>
      <c r="E226" s="100" t="s">
        <v>4376</v>
      </c>
      <c r="F226" s="100" t="s">
        <v>4985</v>
      </c>
      <c r="G226" s="100" t="s">
        <v>4986</v>
      </c>
      <c r="H226" s="135" t="s">
        <v>4987</v>
      </c>
    </row>
    <row r="227" spans="3:8" s="112" customFormat="1" ht="13.5" x14ac:dyDescent="0.35">
      <c r="C227" s="108" t="s">
        <v>4988</v>
      </c>
      <c r="D227" s="107"/>
      <c r="E227" s="108"/>
      <c r="F227" s="109"/>
      <c r="G227" s="109"/>
      <c r="H227" s="109"/>
    </row>
    <row r="228" spans="3:8" s="112" customFormat="1" ht="13.5" x14ac:dyDescent="0.3">
      <c r="C228" s="118"/>
      <c r="D228" s="118"/>
      <c r="E228" s="118"/>
      <c r="F228" s="118"/>
      <c r="G228" s="118"/>
      <c r="H228" s="118"/>
    </row>
    <row r="229" spans="3:8" s="112" customFormat="1" ht="13.5" x14ac:dyDescent="0.35">
      <c r="C229" s="114" t="s">
        <v>5018</v>
      </c>
      <c r="D229" s="114"/>
      <c r="E229" s="114"/>
      <c r="F229" s="114"/>
      <c r="G229" s="114"/>
      <c r="H229" s="114"/>
    </row>
    <row r="230" spans="3:8" s="112" customFormat="1" ht="13.5" x14ac:dyDescent="0.35">
      <c r="C230" s="119"/>
      <c r="D230" s="119"/>
      <c r="E230" s="119"/>
      <c r="F230" s="114"/>
      <c r="G230" s="114"/>
      <c r="H230" s="115"/>
    </row>
    <row r="231" spans="3:8" s="112" customFormat="1" ht="13.5" x14ac:dyDescent="0.35">
      <c r="C231" s="119" t="s">
        <v>5002</v>
      </c>
      <c r="D231" s="119"/>
      <c r="E231" s="1"/>
      <c r="F231" s="114"/>
      <c r="G231" s="114"/>
      <c r="H231" s="115"/>
    </row>
    <row r="232" spans="3:8" s="112" customFormat="1" ht="13.5" x14ac:dyDescent="0.35">
      <c r="C232" s="114" t="s">
        <v>4991</v>
      </c>
      <c r="D232" s="114"/>
      <c r="E232" s="114"/>
      <c r="F232" s="110" t="s">
        <v>4988</v>
      </c>
      <c r="G232" s="114"/>
      <c r="H232" s="115"/>
    </row>
    <row r="233" spans="3:8" s="112" customFormat="1" ht="13.5" x14ac:dyDescent="0.35">
      <c r="C233" s="114" t="s">
        <v>4992</v>
      </c>
      <c r="D233" s="114"/>
      <c r="E233" s="114"/>
      <c r="F233" s="110" t="s">
        <v>4988</v>
      </c>
      <c r="G233" s="114"/>
      <c r="H233" s="115"/>
    </row>
    <row r="234" spans="3:8" s="112" customFormat="1" ht="13.5" x14ac:dyDescent="0.35">
      <c r="C234" s="114" t="s">
        <v>4993</v>
      </c>
      <c r="D234" s="114"/>
      <c r="E234" s="114"/>
      <c r="F234" s="110" t="s">
        <v>4988</v>
      </c>
      <c r="G234" s="103"/>
      <c r="H234" s="120"/>
    </row>
    <row r="235" spans="3:8" s="112" customFormat="1" ht="13.5" x14ac:dyDescent="0.35">
      <c r="C235" s="114" t="s">
        <v>4994</v>
      </c>
      <c r="D235" s="114"/>
      <c r="E235" s="114"/>
      <c r="F235" s="110" t="s">
        <v>4988</v>
      </c>
      <c r="G235" s="103"/>
      <c r="H235" s="120"/>
    </row>
    <row r="236" spans="3:8" s="112" customFormat="1" ht="13.5" x14ac:dyDescent="0.35">
      <c r="C236" s="114" t="s">
        <v>4995</v>
      </c>
      <c r="D236" s="114"/>
      <c r="E236" s="114"/>
      <c r="F236" s="110" t="s">
        <v>4988</v>
      </c>
      <c r="G236" s="103"/>
      <c r="H236" s="120"/>
    </row>
    <row r="237" spans="3:8" s="112" customFormat="1" ht="13.5" x14ac:dyDescent="0.35">
      <c r="C237" s="114" t="s">
        <v>4996</v>
      </c>
      <c r="D237" s="114"/>
      <c r="E237" s="114"/>
      <c r="F237" s="110" t="s">
        <v>4988</v>
      </c>
      <c r="G237" s="103"/>
      <c r="H237" s="120"/>
    </row>
    <row r="238" spans="3:8" s="112" customFormat="1" ht="13.5" x14ac:dyDescent="0.35">
      <c r="C238" s="114" t="s">
        <v>4997</v>
      </c>
      <c r="D238" s="114"/>
      <c r="E238" s="114"/>
      <c r="F238" s="110" t="s">
        <v>4988</v>
      </c>
      <c r="G238" s="103"/>
      <c r="H238" s="120"/>
    </row>
    <row r="239" spans="3:8" s="112" customFormat="1" ht="13.5" x14ac:dyDescent="0.35">
      <c r="C239" s="114" t="s">
        <v>4998</v>
      </c>
      <c r="D239" s="114"/>
      <c r="E239" s="114"/>
      <c r="F239" s="110" t="s">
        <v>4988</v>
      </c>
      <c r="G239" s="103"/>
      <c r="H239" s="120"/>
    </row>
    <row r="240" spans="3:8" s="112" customFormat="1" ht="13.5" x14ac:dyDescent="0.3">
      <c r="C240" s="37" t="s">
        <v>4999</v>
      </c>
      <c r="D240" s="37"/>
      <c r="E240" s="37"/>
      <c r="F240" s="37" t="s">
        <v>4988</v>
      </c>
      <c r="G240" s="126"/>
      <c r="H240" s="127"/>
    </row>
    <row r="241" spans="3:9" s="112" customFormat="1" ht="13.5" x14ac:dyDescent="0.35">
      <c r="C241" s="114"/>
      <c r="D241" s="114"/>
      <c r="E241" s="114"/>
      <c r="F241" s="128"/>
      <c r="G241" s="129"/>
      <c r="H241" s="115"/>
    </row>
    <row r="242" spans="3:9" s="112" customFormat="1" ht="13.5" x14ac:dyDescent="0.35">
      <c r="C242" s="119" t="s">
        <v>5003</v>
      </c>
      <c r="D242" s="119"/>
      <c r="E242" s="113"/>
      <c r="F242" s="114"/>
      <c r="G242" s="130"/>
      <c r="H242" s="115"/>
      <c r="I242" s="131"/>
    </row>
    <row r="243" spans="3:9" s="112" customFormat="1" ht="40.5" x14ac:dyDescent="0.35">
      <c r="C243" s="100" t="s">
        <v>4983</v>
      </c>
      <c r="D243" s="100" t="s">
        <v>5004</v>
      </c>
      <c r="E243" s="100" t="s">
        <v>5005</v>
      </c>
      <c r="F243" s="100" t="s">
        <v>5006</v>
      </c>
      <c r="G243" s="130"/>
      <c r="H243" s="115"/>
    </row>
    <row r="244" spans="3:9" s="112" customFormat="1" ht="13.5" x14ac:dyDescent="0.35">
      <c r="C244" s="220" t="s">
        <v>4988</v>
      </c>
      <c r="D244" s="220"/>
      <c r="E244" s="220"/>
      <c r="F244" s="220"/>
      <c r="G244" s="130"/>
      <c r="H244" s="115"/>
    </row>
    <row r="245" spans="3:9" s="112" customFormat="1" ht="13.5" x14ac:dyDescent="0.35">
      <c r="C245" s="114" t="s">
        <v>5007</v>
      </c>
      <c r="D245" s="114"/>
      <c r="E245" s="114"/>
      <c r="F245" s="114"/>
      <c r="G245" s="130"/>
      <c r="H245" s="115"/>
    </row>
    <row r="246" spans="3:9" s="112" customFormat="1" ht="13.5" x14ac:dyDescent="0.35">
      <c r="C246" s="132"/>
      <c r="D246" s="132"/>
      <c r="E246" s="132"/>
      <c r="F246" s="114"/>
      <c r="G246" s="130"/>
      <c r="H246" s="115"/>
    </row>
    <row r="247" spans="3:9" s="112" customFormat="1" ht="13.5" x14ac:dyDescent="0.35">
      <c r="C247" s="119" t="s">
        <v>5008</v>
      </c>
      <c r="D247" s="119"/>
      <c r="E247" s="1"/>
      <c r="F247" s="114"/>
      <c r="G247" s="114"/>
      <c r="H247" s="115"/>
    </row>
    <row r="248" spans="3:9" s="112" customFormat="1" ht="13.5" x14ac:dyDescent="0.35">
      <c r="C248" s="114" t="s">
        <v>5009</v>
      </c>
      <c r="D248" s="114"/>
      <c r="E248" s="114"/>
      <c r="F248" s="114" t="s">
        <v>4988</v>
      </c>
      <c r="G248" s="114"/>
      <c r="H248" s="115"/>
    </row>
    <row r="249" spans="3:9" s="112" customFormat="1" ht="13.5" x14ac:dyDescent="0.35">
      <c r="C249" s="114" t="s">
        <v>5010</v>
      </c>
      <c r="D249" s="114"/>
      <c r="E249" s="114"/>
      <c r="F249" s="114" t="s">
        <v>4988</v>
      </c>
      <c r="G249" s="114"/>
      <c r="H249" s="115"/>
    </row>
    <row r="250" spans="3:9" s="112" customFormat="1" ht="13.5" x14ac:dyDescent="0.35">
      <c r="C250" s="114" t="s">
        <v>5011</v>
      </c>
      <c r="D250" s="114"/>
      <c r="E250" s="114"/>
      <c r="F250" s="114" t="s">
        <v>4988</v>
      </c>
      <c r="G250" s="114"/>
      <c r="H250" s="115"/>
    </row>
    <row r="251" spans="3:9" s="112" customFormat="1" ht="13.5" x14ac:dyDescent="0.35">
      <c r="C251" s="105" t="s">
        <v>5012</v>
      </c>
      <c r="D251" s="105"/>
      <c r="E251" s="105"/>
      <c r="F251" s="114"/>
      <c r="G251" s="114"/>
      <c r="H251" s="115"/>
    </row>
    <row r="252" spans="3:9" s="112" customFormat="1" ht="13.5" x14ac:dyDescent="0.35">
      <c r="C252" s="105"/>
      <c r="D252" s="105"/>
      <c r="E252" s="105"/>
      <c r="F252" s="114"/>
      <c r="G252" s="114"/>
      <c r="H252" s="115"/>
    </row>
    <row r="253" spans="3:9" s="112" customFormat="1" ht="13.5" x14ac:dyDescent="0.35">
      <c r="C253" s="113" t="s">
        <v>5013</v>
      </c>
      <c r="D253" s="113"/>
      <c r="E253" s="113"/>
      <c r="F253" s="114"/>
      <c r="G253" s="130"/>
      <c r="H253" s="115"/>
    </row>
    <row r="254" spans="3:9" s="112" customFormat="1" ht="40.5" x14ac:dyDescent="0.35">
      <c r="C254" s="100" t="s">
        <v>4983</v>
      </c>
      <c r="D254" s="100" t="s">
        <v>4756</v>
      </c>
      <c r="E254" s="100" t="s">
        <v>5004</v>
      </c>
      <c r="F254" s="100" t="s">
        <v>5005</v>
      </c>
      <c r="G254" s="100" t="s">
        <v>5014</v>
      </c>
      <c r="H254" s="115"/>
    </row>
    <row r="255" spans="3:9" s="112" customFormat="1" ht="13.5" x14ac:dyDescent="0.35">
      <c r="C255" s="220" t="s">
        <v>4988</v>
      </c>
      <c r="D255" s="220"/>
      <c r="E255" s="220"/>
      <c r="F255" s="220"/>
      <c r="G255" s="220"/>
      <c r="H255" s="115"/>
    </row>
    <row r="256" spans="3:9" s="112" customFormat="1" ht="13.5" x14ac:dyDescent="0.35">
      <c r="C256" s="221" t="s">
        <v>5015</v>
      </c>
      <c r="D256" s="221"/>
      <c r="E256" s="221"/>
      <c r="F256" s="221"/>
      <c r="G256" s="221"/>
      <c r="H256" s="115"/>
    </row>
    <row r="257" spans="3:8" s="112" customFormat="1" ht="13.5" x14ac:dyDescent="0.35">
      <c r="C257" s="133"/>
      <c r="D257" s="111"/>
      <c r="E257" s="111"/>
      <c r="F257" s="111"/>
      <c r="G257" s="111"/>
      <c r="H257" s="115"/>
    </row>
    <row r="258" spans="3:8" s="112" customFormat="1" ht="13.5" x14ac:dyDescent="0.35">
      <c r="C258" s="1" t="s">
        <v>5016</v>
      </c>
      <c r="D258" s="1"/>
      <c r="E258" s="1"/>
      <c r="F258" s="114"/>
      <c r="G258" s="114"/>
      <c r="H258" s="115"/>
    </row>
    <row r="259" spans="3:8" s="112" customFormat="1" ht="13.5" x14ac:dyDescent="0.35">
      <c r="C259" s="114" t="s">
        <v>5009</v>
      </c>
      <c r="D259" s="114"/>
      <c r="E259" s="114"/>
      <c r="F259" s="114" t="s">
        <v>4988</v>
      </c>
      <c r="G259" s="114"/>
      <c r="H259" s="115"/>
    </row>
    <row r="260" spans="3:8" s="112" customFormat="1" ht="13.5" x14ac:dyDescent="0.35">
      <c r="C260" s="114" t="s">
        <v>5010</v>
      </c>
      <c r="D260" s="114"/>
      <c r="E260" s="114"/>
      <c r="F260" s="114" t="s">
        <v>4988</v>
      </c>
      <c r="G260" s="114"/>
      <c r="H260" s="115"/>
    </row>
    <row r="261" spans="3:8" s="112" customFormat="1" ht="13.5" x14ac:dyDescent="0.35">
      <c r="C261" s="114" t="s">
        <v>5011</v>
      </c>
      <c r="D261" s="114"/>
      <c r="E261" s="114"/>
      <c r="F261" s="114" t="s">
        <v>4988</v>
      </c>
      <c r="G261" s="114"/>
      <c r="H261" s="115"/>
    </row>
    <row r="262" spans="3:8" s="112" customFormat="1" ht="13" x14ac:dyDescent="0.3">
      <c r="H262" s="134"/>
    </row>
    <row r="263" spans="3:8" s="112" customFormat="1" ht="13.5" x14ac:dyDescent="0.35">
      <c r="C263" s="119" t="s">
        <v>5019</v>
      </c>
      <c r="H263" s="134"/>
    </row>
    <row r="264" spans="3:8" s="112" customFormat="1" x14ac:dyDescent="0.3">
      <c r="C264" s="223" t="s">
        <v>5020</v>
      </c>
      <c r="D264" s="223" t="s">
        <v>5021</v>
      </c>
      <c r="E264" s="223" t="s">
        <v>5022</v>
      </c>
      <c r="F264" s="224" t="s">
        <v>5023</v>
      </c>
      <c r="G264" s="140" t="s">
        <v>5024</v>
      </c>
      <c r="H264" s="134"/>
    </row>
    <row r="265" spans="3:8" s="112" customFormat="1" x14ac:dyDescent="0.3">
      <c r="C265" s="223"/>
      <c r="D265" s="223"/>
      <c r="E265" s="223"/>
      <c r="F265" s="224"/>
      <c r="G265" s="140" t="s">
        <v>5025</v>
      </c>
      <c r="H265" s="134"/>
    </row>
    <row r="266" spans="3:8" s="112" customFormat="1" x14ac:dyDescent="0.35">
      <c r="C266" s="40" t="s">
        <v>5040</v>
      </c>
      <c r="D266" s="40" t="s">
        <v>4369</v>
      </c>
      <c r="E266" s="40" t="s">
        <v>5028</v>
      </c>
      <c r="F266" s="141">
        <v>46461</v>
      </c>
      <c r="G266" s="40">
        <v>27500</v>
      </c>
      <c r="H266" s="134"/>
    </row>
    <row r="267" spans="3:8" s="112" customFormat="1" x14ac:dyDescent="0.35">
      <c r="C267" s="40" t="s">
        <v>5040</v>
      </c>
      <c r="D267" s="40" t="s">
        <v>4372</v>
      </c>
      <c r="E267" s="40" t="s">
        <v>5027</v>
      </c>
      <c r="F267" s="141">
        <v>46461</v>
      </c>
      <c r="G267" s="40">
        <v>-27500</v>
      </c>
      <c r="H267" s="134"/>
    </row>
    <row r="268" spans="3:8" s="112" customFormat="1" x14ac:dyDescent="0.35">
      <c r="C268" s="40" t="s">
        <v>5040</v>
      </c>
      <c r="D268" s="40" t="s">
        <v>4369</v>
      </c>
      <c r="E268" s="40" t="s">
        <v>5028</v>
      </c>
      <c r="F268" s="141">
        <v>46461</v>
      </c>
      <c r="G268" s="40">
        <v>20000</v>
      </c>
      <c r="H268" s="134"/>
    </row>
    <row r="269" spans="3:8" s="112" customFormat="1" x14ac:dyDescent="0.35">
      <c r="C269" s="40" t="s">
        <v>5040</v>
      </c>
      <c r="D269" s="40" t="s">
        <v>4372</v>
      </c>
      <c r="E269" s="40" t="s">
        <v>5027</v>
      </c>
      <c r="F269" s="141">
        <v>46461</v>
      </c>
      <c r="G269" s="40">
        <v>-20000</v>
      </c>
      <c r="H269" s="134"/>
    </row>
    <row r="270" spans="3:8" s="112" customFormat="1" x14ac:dyDescent="0.35">
      <c r="C270" s="40" t="s">
        <v>5040</v>
      </c>
      <c r="D270" s="40" t="s">
        <v>4369</v>
      </c>
      <c r="E270" s="40" t="s">
        <v>5028</v>
      </c>
      <c r="F270" s="141">
        <v>46461</v>
      </c>
      <c r="G270" s="40">
        <v>22500</v>
      </c>
      <c r="H270" s="134"/>
    </row>
    <row r="271" spans="3:8" s="112" customFormat="1" x14ac:dyDescent="0.35">
      <c r="C271" s="40" t="s">
        <v>5040</v>
      </c>
      <c r="D271" s="40" t="s">
        <v>4372</v>
      </c>
      <c r="E271" s="40" t="s">
        <v>5027</v>
      </c>
      <c r="F271" s="141">
        <v>46461</v>
      </c>
      <c r="G271" s="40">
        <v>-22500</v>
      </c>
      <c r="H271" s="134"/>
    </row>
    <row r="272" spans="3:8" s="112" customFormat="1" x14ac:dyDescent="0.35">
      <c r="C272" s="40" t="s">
        <v>5040</v>
      </c>
      <c r="D272" s="40" t="s">
        <v>4369</v>
      </c>
      <c r="E272" s="40" t="s">
        <v>5028</v>
      </c>
      <c r="F272" s="141">
        <v>46461</v>
      </c>
      <c r="G272" s="40">
        <v>22500</v>
      </c>
      <c r="H272" s="134"/>
    </row>
    <row r="273" spans="3:8" s="112" customFormat="1" x14ac:dyDescent="0.35">
      <c r="C273" s="40" t="s">
        <v>5040</v>
      </c>
      <c r="D273" s="40" t="s">
        <v>4372</v>
      </c>
      <c r="E273" s="40" t="s">
        <v>5027</v>
      </c>
      <c r="F273" s="141">
        <v>46461</v>
      </c>
      <c r="G273" s="40">
        <v>-22500</v>
      </c>
      <c r="H273" s="134"/>
    </row>
    <row r="274" spans="3:8" s="112" customFormat="1" x14ac:dyDescent="0.35">
      <c r="C274" s="40" t="s">
        <v>5041</v>
      </c>
      <c r="D274" s="40" t="s">
        <v>4369</v>
      </c>
      <c r="E274" s="40" t="s">
        <v>5028</v>
      </c>
      <c r="F274" s="141">
        <v>46461</v>
      </c>
      <c r="G274" s="40">
        <v>7500</v>
      </c>
      <c r="H274" s="134"/>
    </row>
    <row r="275" spans="3:8" s="112" customFormat="1" x14ac:dyDescent="0.35">
      <c r="C275" s="40" t="s">
        <v>5041</v>
      </c>
      <c r="D275" s="40" t="s">
        <v>4372</v>
      </c>
      <c r="E275" s="40" t="s">
        <v>5027</v>
      </c>
      <c r="F275" s="141">
        <v>46461</v>
      </c>
      <c r="G275" s="40">
        <v>-7500</v>
      </c>
      <c r="H275" s="134"/>
    </row>
    <row r="276" spans="3:8" s="112" customFormat="1" x14ac:dyDescent="0.3">
      <c r="C276" s="143" t="s">
        <v>5030</v>
      </c>
      <c r="H276" s="134"/>
    </row>
    <row r="277" spans="3:8" s="112" customFormat="1" ht="13.5" x14ac:dyDescent="0.35">
      <c r="C277" s="119"/>
      <c r="H277" s="134"/>
    </row>
    <row r="278" spans="3:8" x14ac:dyDescent="0.35">
      <c r="C278" s="2" t="s">
        <v>4816</v>
      </c>
      <c r="E278" s="2" t="s">
        <v>2</v>
      </c>
    </row>
    <row r="280" spans="3:8" x14ac:dyDescent="0.35">
      <c r="C280" s="2" t="s">
        <v>4817</v>
      </c>
      <c r="E280" s="92" t="s">
        <v>4818</v>
      </c>
    </row>
    <row r="282" spans="3:8" x14ac:dyDescent="0.35">
      <c r="C282" s="2" t="s">
        <v>4819</v>
      </c>
      <c r="E282" s="93" t="s">
        <v>4875</v>
      </c>
    </row>
    <row r="284" spans="3:8" x14ac:dyDescent="0.35">
      <c r="C284" s="2" t="s">
        <v>4922</v>
      </c>
      <c r="E284" s="2" t="s">
        <v>2</v>
      </c>
    </row>
    <row r="286" spans="3:8" x14ac:dyDescent="0.35">
      <c r="C286" s="1" t="s">
        <v>5102</v>
      </c>
      <c r="E286" s="156" t="s">
        <v>5103</v>
      </c>
    </row>
    <row r="287" spans="3:8" x14ac:dyDescent="0.35">
      <c r="E287" s="2" t="s">
        <v>5119</v>
      </c>
    </row>
  </sheetData>
  <mergeCells count="12">
    <mergeCell ref="C244:F244"/>
    <mergeCell ref="C255:G255"/>
    <mergeCell ref="C256:G256"/>
    <mergeCell ref="C264:C265"/>
    <mergeCell ref="D264:D265"/>
    <mergeCell ref="E264:E265"/>
    <mergeCell ref="F264:F265"/>
    <mergeCell ref="C166:K166"/>
    <mergeCell ref="C169:K169"/>
    <mergeCell ref="C187:E187"/>
    <mergeCell ref="C190:E190"/>
    <mergeCell ref="C196:E196"/>
  </mergeCells>
  <hyperlinks>
    <hyperlink ref="J2" location="'Index'!A1" display="'Index'!A1" xr:uid="{5ABFCFA2-975C-4C18-A52F-341AF0DEE4EE}"/>
  </hyperlinks>
  <pageMargins left="0.7" right="0.7" top="0.75" bottom="0.75" header="0.3" footer="0.3"/>
  <pageSetup orientation="portrait" horizontalDpi="4294967293"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2DA0A-099C-47C6-AE6D-5A29B9ADA6CA}">
  <sheetPr codeName="Sheet1"/>
  <dimension ref="A1:IV232"/>
  <sheetViews>
    <sheetView showGridLines="0" zoomScale="90" zoomScaleNormal="90" workbookViewId="0">
      <pane ySplit="6" topLeftCell="A21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1890</v>
      </c>
      <c r="J2" s="38" t="s">
        <v>4365</v>
      </c>
    </row>
    <row r="3" spans="1:54" ht="16" x14ac:dyDescent="0.4">
      <c r="C3" s="1" t="s">
        <v>28</v>
      </c>
      <c r="D3" s="21" t="s">
        <v>1891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904</v>
      </c>
      <c r="C19" s="60" t="s">
        <v>905</v>
      </c>
      <c r="D19" s="54" t="s">
        <v>906</v>
      </c>
      <c r="E19" s="6" t="s">
        <v>907</v>
      </c>
      <c r="F19" s="19">
        <v>10000</v>
      </c>
      <c r="G19" s="24">
        <v>10124.08</v>
      </c>
      <c r="H19" s="24">
        <v>4.6399999999999997</v>
      </c>
      <c r="I19" s="31">
        <v>9.9450000000000003</v>
      </c>
      <c r="J19" s="31"/>
      <c r="K19" s="35" t="s">
        <v>695</v>
      </c>
    </row>
    <row r="20" spans="2:11" x14ac:dyDescent="0.35">
      <c r="B20" s="8" t="s">
        <v>1358</v>
      </c>
      <c r="C20" s="60" t="s">
        <v>1359</v>
      </c>
      <c r="D20" s="54" t="s">
        <v>1360</v>
      </c>
      <c r="E20" s="6" t="s">
        <v>907</v>
      </c>
      <c r="F20" s="19">
        <v>10000</v>
      </c>
      <c r="G20" s="24">
        <v>9903.27</v>
      </c>
      <c r="H20" s="24">
        <v>4.54</v>
      </c>
      <c r="I20" s="31">
        <v>10.7468</v>
      </c>
      <c r="J20" s="31"/>
      <c r="K20" s="35" t="s">
        <v>695</v>
      </c>
    </row>
    <row r="21" spans="2:11" x14ac:dyDescent="0.35">
      <c r="B21" s="8" t="s">
        <v>1892</v>
      </c>
      <c r="C21" s="60" t="s">
        <v>1555</v>
      </c>
      <c r="D21" s="54" t="s">
        <v>1893</v>
      </c>
      <c r="E21" s="6" t="s">
        <v>914</v>
      </c>
      <c r="F21" s="19">
        <v>10000</v>
      </c>
      <c r="G21" s="24">
        <v>9882.64</v>
      </c>
      <c r="H21" s="24">
        <v>4.53</v>
      </c>
      <c r="I21" s="31">
        <v>8.7448999999999995</v>
      </c>
      <c r="J21" s="31"/>
      <c r="K21" s="35" t="s">
        <v>695</v>
      </c>
    </row>
    <row r="22" spans="2:11" x14ac:dyDescent="0.35">
      <c r="B22" s="8" t="s">
        <v>901</v>
      </c>
      <c r="C22" s="60" t="s">
        <v>902</v>
      </c>
      <c r="D22" s="54" t="s">
        <v>903</v>
      </c>
      <c r="E22" s="6" t="s">
        <v>724</v>
      </c>
      <c r="F22" s="19">
        <v>11000</v>
      </c>
      <c r="G22" s="24">
        <v>9879.4699999999993</v>
      </c>
      <c r="H22" s="24">
        <v>4.53</v>
      </c>
      <c r="I22" s="31">
        <v>9.1374999999999993</v>
      </c>
      <c r="J22" s="31"/>
      <c r="K22" s="35" t="s">
        <v>695</v>
      </c>
    </row>
    <row r="23" spans="2:11" x14ac:dyDescent="0.35">
      <c r="B23" s="8" t="s">
        <v>1275</v>
      </c>
      <c r="C23" s="60" t="s">
        <v>1276</v>
      </c>
      <c r="D23" s="54" t="s">
        <v>1277</v>
      </c>
      <c r="E23" s="6" t="s">
        <v>694</v>
      </c>
      <c r="F23" s="19">
        <v>10000</v>
      </c>
      <c r="G23" s="24">
        <v>8572.8700000000008</v>
      </c>
      <c r="H23" s="24">
        <v>3.93</v>
      </c>
      <c r="I23" s="31">
        <v>8.07</v>
      </c>
      <c r="J23" s="31"/>
      <c r="K23" s="35" t="s">
        <v>695</v>
      </c>
    </row>
    <row r="24" spans="2:11" x14ac:dyDescent="0.35">
      <c r="B24" s="8" t="s">
        <v>712</v>
      </c>
      <c r="C24" s="60" t="s">
        <v>713</v>
      </c>
      <c r="D24" s="54" t="s">
        <v>714</v>
      </c>
      <c r="E24" s="6" t="s">
        <v>715</v>
      </c>
      <c r="F24" s="19">
        <v>8000</v>
      </c>
      <c r="G24" s="24">
        <v>8005.58</v>
      </c>
      <c r="H24" s="24">
        <v>3.67</v>
      </c>
      <c r="I24" s="31">
        <v>9.4049999999999994</v>
      </c>
      <c r="J24" s="31"/>
      <c r="K24" s="35" t="s">
        <v>695</v>
      </c>
    </row>
    <row r="25" spans="2:11" x14ac:dyDescent="0.35">
      <c r="B25" s="8" t="s">
        <v>741</v>
      </c>
      <c r="C25" s="60" t="s">
        <v>742</v>
      </c>
      <c r="D25" s="54" t="s">
        <v>743</v>
      </c>
      <c r="E25" s="6" t="s">
        <v>694</v>
      </c>
      <c r="F25" s="19">
        <v>7500</v>
      </c>
      <c r="G25" s="24">
        <v>7500.74</v>
      </c>
      <c r="H25" s="24">
        <v>3.44</v>
      </c>
      <c r="I25" s="31">
        <v>8.5749999999999993</v>
      </c>
      <c r="J25" s="31"/>
      <c r="K25" s="35" t="s">
        <v>695</v>
      </c>
    </row>
    <row r="26" spans="2:11" x14ac:dyDescent="0.35">
      <c r="B26" s="8" t="s">
        <v>1374</v>
      </c>
      <c r="C26" s="60" t="s">
        <v>1375</v>
      </c>
      <c r="D26" s="54" t="s">
        <v>1376</v>
      </c>
      <c r="E26" s="6" t="s">
        <v>698</v>
      </c>
      <c r="F26" s="19">
        <v>7500</v>
      </c>
      <c r="G26" s="24">
        <v>7479.6</v>
      </c>
      <c r="H26" s="24">
        <v>3.43</v>
      </c>
      <c r="I26" s="31">
        <v>8.5875000000000004</v>
      </c>
      <c r="J26" s="31"/>
      <c r="K26" s="35" t="s">
        <v>695</v>
      </c>
    </row>
    <row r="27" spans="2:11" x14ac:dyDescent="0.35">
      <c r="B27" s="8" t="s">
        <v>915</v>
      </c>
      <c r="C27" s="60" t="s">
        <v>916</v>
      </c>
      <c r="D27" s="54" t="s">
        <v>917</v>
      </c>
      <c r="E27" s="6" t="s">
        <v>918</v>
      </c>
      <c r="F27" s="19">
        <v>75</v>
      </c>
      <c r="G27" s="24">
        <v>7356.77</v>
      </c>
      <c r="H27" s="24">
        <v>3.37</v>
      </c>
      <c r="I27" s="31">
        <v>10.178750000000001</v>
      </c>
      <c r="J27" s="31"/>
      <c r="K27" s="35" t="s">
        <v>695</v>
      </c>
    </row>
    <row r="28" spans="2:11" x14ac:dyDescent="0.35">
      <c r="B28" s="8" t="s">
        <v>1340</v>
      </c>
      <c r="C28" s="60" t="s">
        <v>1341</v>
      </c>
      <c r="D28" s="54" t="s">
        <v>1342</v>
      </c>
      <c r="E28" s="6" t="s">
        <v>900</v>
      </c>
      <c r="F28" s="19">
        <v>6500</v>
      </c>
      <c r="G28" s="24">
        <v>6438.8</v>
      </c>
      <c r="H28" s="24">
        <v>2.95</v>
      </c>
      <c r="I28" s="31">
        <v>10.503</v>
      </c>
      <c r="J28" s="31"/>
      <c r="K28" s="35" t="s">
        <v>695</v>
      </c>
    </row>
    <row r="29" spans="2:11" x14ac:dyDescent="0.35">
      <c r="B29" s="8" t="s">
        <v>707</v>
      </c>
      <c r="C29" s="60" t="s">
        <v>708</v>
      </c>
      <c r="D29" s="54" t="s">
        <v>709</v>
      </c>
      <c r="E29" s="6" t="s">
        <v>702</v>
      </c>
      <c r="F29" s="19">
        <v>6000</v>
      </c>
      <c r="G29" s="24">
        <v>6432.17</v>
      </c>
      <c r="H29" s="24">
        <v>2.95</v>
      </c>
      <c r="I29" s="31">
        <v>9.9258500000000005</v>
      </c>
      <c r="J29" s="31"/>
      <c r="K29" s="35" t="s">
        <v>695</v>
      </c>
    </row>
    <row r="30" spans="2:11" x14ac:dyDescent="0.35">
      <c r="B30" s="8" t="s">
        <v>1343</v>
      </c>
      <c r="C30" s="60" t="s">
        <v>1344</v>
      </c>
      <c r="D30" s="54" t="s">
        <v>1345</v>
      </c>
      <c r="E30" s="6" t="s">
        <v>1346</v>
      </c>
      <c r="F30" s="19">
        <v>6000</v>
      </c>
      <c r="G30" s="24">
        <v>5990.11</v>
      </c>
      <c r="H30" s="24">
        <v>2.75</v>
      </c>
      <c r="I30" s="31">
        <v>12.345000000000001</v>
      </c>
      <c r="J30" s="31"/>
      <c r="K30" s="35" t="s">
        <v>695</v>
      </c>
    </row>
    <row r="31" spans="2:11" x14ac:dyDescent="0.35">
      <c r="B31" s="8" t="s">
        <v>911</v>
      </c>
      <c r="C31" s="60" t="s">
        <v>912</v>
      </c>
      <c r="D31" s="54" t="s">
        <v>913</v>
      </c>
      <c r="E31" s="6" t="s">
        <v>914</v>
      </c>
      <c r="F31" s="19">
        <v>6000</v>
      </c>
      <c r="G31" s="24">
        <v>5956.39</v>
      </c>
      <c r="H31" s="24">
        <v>2.73</v>
      </c>
      <c r="I31" s="31">
        <v>9.8404000000000007</v>
      </c>
      <c r="J31" s="31"/>
      <c r="K31" s="35" t="s">
        <v>695</v>
      </c>
    </row>
    <row r="32" spans="2:11" x14ac:dyDescent="0.35">
      <c r="B32" s="8" t="s">
        <v>754</v>
      </c>
      <c r="C32" s="60" t="s">
        <v>755</v>
      </c>
      <c r="D32" s="54" t="s">
        <v>756</v>
      </c>
      <c r="E32" s="6" t="s">
        <v>694</v>
      </c>
      <c r="F32" s="19">
        <v>5000</v>
      </c>
      <c r="G32" s="24">
        <v>5008.96</v>
      </c>
      <c r="H32" s="24">
        <v>2.2999999999999998</v>
      </c>
      <c r="I32" s="31">
        <v>8.08</v>
      </c>
      <c r="J32" s="31"/>
      <c r="K32" s="35" t="s">
        <v>695</v>
      </c>
    </row>
    <row r="33" spans="2:11" x14ac:dyDescent="0.35">
      <c r="B33" s="8" t="s">
        <v>919</v>
      </c>
      <c r="C33" s="60" t="s">
        <v>920</v>
      </c>
      <c r="D33" s="54" t="s">
        <v>921</v>
      </c>
      <c r="E33" s="6" t="s">
        <v>718</v>
      </c>
      <c r="F33" s="19">
        <v>5000</v>
      </c>
      <c r="G33" s="24">
        <v>4997.6099999999997</v>
      </c>
      <c r="H33" s="24">
        <v>2.29</v>
      </c>
      <c r="I33" s="31">
        <v>10.014150000000001</v>
      </c>
      <c r="J33" s="31"/>
      <c r="K33" s="35" t="s">
        <v>695</v>
      </c>
    </row>
    <row r="34" spans="2:11" x14ac:dyDescent="0.35">
      <c r="B34" s="8" t="s">
        <v>1894</v>
      </c>
      <c r="C34" s="60" t="s">
        <v>735</v>
      </c>
      <c r="D34" s="54" t="s">
        <v>1895</v>
      </c>
      <c r="E34" s="6" t="s">
        <v>706</v>
      </c>
      <c r="F34" s="19">
        <v>5000</v>
      </c>
      <c r="G34" s="24">
        <v>4899.25</v>
      </c>
      <c r="H34" s="24">
        <v>2.25</v>
      </c>
      <c r="I34" s="31">
        <v>7.9138000000000002</v>
      </c>
      <c r="J34" s="31"/>
      <c r="K34" s="35" t="s">
        <v>695</v>
      </c>
    </row>
    <row r="35" spans="2:11" x14ac:dyDescent="0.35">
      <c r="B35" s="8" t="s">
        <v>1896</v>
      </c>
      <c r="C35" s="60" t="s">
        <v>1372</v>
      </c>
      <c r="D35" s="54" t="s">
        <v>1897</v>
      </c>
      <c r="E35" s="6" t="s">
        <v>914</v>
      </c>
      <c r="F35" s="19">
        <v>4500</v>
      </c>
      <c r="G35" s="24">
        <v>4503.26</v>
      </c>
      <c r="H35" s="24">
        <v>2.06</v>
      </c>
      <c r="I35" s="31">
        <v>8.3849999999999998</v>
      </c>
      <c r="J35" s="31"/>
      <c r="K35" s="35" t="s">
        <v>695</v>
      </c>
    </row>
    <row r="36" spans="2:11" x14ac:dyDescent="0.35">
      <c r="B36" s="8" t="s">
        <v>1371</v>
      </c>
      <c r="C36" s="60" t="s">
        <v>1372</v>
      </c>
      <c r="D36" s="54" t="s">
        <v>1373</v>
      </c>
      <c r="E36" s="6" t="s">
        <v>914</v>
      </c>
      <c r="F36" s="19">
        <v>4000</v>
      </c>
      <c r="G36" s="24">
        <v>4007.92</v>
      </c>
      <c r="H36" s="24">
        <v>1.84</v>
      </c>
      <c r="I36" s="31">
        <v>7.4298999999999999</v>
      </c>
      <c r="J36" s="31"/>
      <c r="K36" s="35" t="s">
        <v>695</v>
      </c>
    </row>
    <row r="37" spans="2:11" x14ac:dyDescent="0.35">
      <c r="B37" s="8" t="s">
        <v>1356</v>
      </c>
      <c r="C37" s="60" t="s">
        <v>898</v>
      </c>
      <c r="D37" s="54" t="s">
        <v>1357</v>
      </c>
      <c r="E37" s="6" t="s">
        <v>900</v>
      </c>
      <c r="F37" s="19">
        <v>2500</v>
      </c>
      <c r="G37" s="24">
        <v>2499.9699999999998</v>
      </c>
      <c r="H37" s="24">
        <v>1.1499999999999999</v>
      </c>
      <c r="I37" s="31">
        <v>9.25</v>
      </c>
      <c r="J37" s="31"/>
      <c r="K37" s="35" t="s">
        <v>695</v>
      </c>
    </row>
    <row r="38" spans="2:11" x14ac:dyDescent="0.35">
      <c r="B38" s="8" t="s">
        <v>1347</v>
      </c>
      <c r="C38" s="60" t="s">
        <v>735</v>
      </c>
      <c r="D38" s="54" t="s">
        <v>1348</v>
      </c>
      <c r="E38" s="6" t="s">
        <v>706</v>
      </c>
      <c r="F38" s="19">
        <v>2500</v>
      </c>
      <c r="G38" s="24">
        <v>2487.5500000000002</v>
      </c>
      <c r="H38" s="24">
        <v>1.1399999999999999</v>
      </c>
      <c r="I38" s="31">
        <v>7.8937999999999997</v>
      </c>
      <c r="J38" s="31"/>
      <c r="K38" s="35" t="s">
        <v>695</v>
      </c>
    </row>
    <row r="39" spans="2:11" x14ac:dyDescent="0.35">
      <c r="B39" s="8" t="s">
        <v>1366</v>
      </c>
      <c r="C39" s="60" t="s">
        <v>1367</v>
      </c>
      <c r="D39" s="54" t="s">
        <v>1368</v>
      </c>
      <c r="E39" s="6" t="s">
        <v>706</v>
      </c>
      <c r="F39" s="19">
        <v>2500</v>
      </c>
      <c r="G39" s="24">
        <v>2480.63</v>
      </c>
      <c r="H39" s="24">
        <v>1.1399999999999999</v>
      </c>
      <c r="I39" s="31">
        <v>8.27</v>
      </c>
      <c r="J39" s="31"/>
      <c r="K39" s="35" t="s">
        <v>695</v>
      </c>
    </row>
    <row r="40" spans="2:11" x14ac:dyDescent="0.35">
      <c r="B40" s="8" t="s">
        <v>924</v>
      </c>
      <c r="C40" s="60" t="s">
        <v>925</v>
      </c>
      <c r="D40" s="54" t="s">
        <v>926</v>
      </c>
      <c r="E40" s="6" t="s">
        <v>694</v>
      </c>
      <c r="F40" s="19">
        <v>2500</v>
      </c>
      <c r="G40" s="24">
        <v>2475.4699999999998</v>
      </c>
      <c r="H40" s="24">
        <v>1.1299999999999999</v>
      </c>
      <c r="I40" s="31">
        <v>8.5150000000000006</v>
      </c>
      <c r="J40" s="31"/>
      <c r="K40" s="35" t="s">
        <v>695</v>
      </c>
    </row>
    <row r="41" spans="2:11" x14ac:dyDescent="0.35">
      <c r="B41" s="8" t="s">
        <v>927</v>
      </c>
      <c r="C41" s="60" t="s">
        <v>925</v>
      </c>
      <c r="D41" s="54" t="s">
        <v>928</v>
      </c>
      <c r="E41" s="6" t="s">
        <v>694</v>
      </c>
      <c r="F41" s="19">
        <v>2500</v>
      </c>
      <c r="G41" s="24">
        <v>2469.4</v>
      </c>
      <c r="H41" s="24">
        <v>1.1299999999999999</v>
      </c>
      <c r="I41" s="31">
        <v>8.5500000000000007</v>
      </c>
      <c r="J41" s="31"/>
      <c r="K41" s="35" t="s">
        <v>695</v>
      </c>
    </row>
    <row r="42" spans="2:11" x14ac:dyDescent="0.35">
      <c r="B42" s="8" t="s">
        <v>929</v>
      </c>
      <c r="C42" s="60" t="s">
        <v>925</v>
      </c>
      <c r="D42" s="54" t="s">
        <v>930</v>
      </c>
      <c r="E42" s="6" t="s">
        <v>694</v>
      </c>
      <c r="F42" s="19">
        <v>2500</v>
      </c>
      <c r="G42" s="24">
        <v>2461.8000000000002</v>
      </c>
      <c r="H42" s="24">
        <v>1.1299999999999999</v>
      </c>
      <c r="I42" s="31">
        <v>8.5950000000000006</v>
      </c>
      <c r="J42" s="31"/>
      <c r="K42" s="35" t="s">
        <v>695</v>
      </c>
    </row>
    <row r="43" spans="2:11" x14ac:dyDescent="0.35">
      <c r="B43" s="8" t="s">
        <v>931</v>
      </c>
      <c r="C43" s="60" t="s">
        <v>925</v>
      </c>
      <c r="D43" s="54" t="s">
        <v>932</v>
      </c>
      <c r="E43" s="6" t="s">
        <v>694</v>
      </c>
      <c r="F43" s="19">
        <v>2500</v>
      </c>
      <c r="G43" s="24">
        <v>2457.7600000000002</v>
      </c>
      <c r="H43" s="24">
        <v>1.1299999999999999</v>
      </c>
      <c r="I43" s="31">
        <v>8.6074000000000002</v>
      </c>
      <c r="J43" s="31"/>
      <c r="K43" s="35" t="s">
        <v>695</v>
      </c>
    </row>
    <row r="44" spans="2:11" x14ac:dyDescent="0.35">
      <c r="B44" s="8" t="s">
        <v>1273</v>
      </c>
      <c r="C44" s="60" t="s">
        <v>738</v>
      </c>
      <c r="D44" s="54" t="s">
        <v>1274</v>
      </c>
      <c r="E44" s="6" t="s">
        <v>728</v>
      </c>
      <c r="F44" s="19">
        <v>2000</v>
      </c>
      <c r="G44" s="24">
        <v>1951.07</v>
      </c>
      <c r="H44" s="24">
        <v>0.89</v>
      </c>
      <c r="I44" s="31">
        <v>7.8849999999999998</v>
      </c>
      <c r="J44" s="31"/>
      <c r="K44" s="35" t="s">
        <v>695</v>
      </c>
    </row>
    <row r="45" spans="2:11" x14ac:dyDescent="0.35">
      <c r="B45" s="8" t="s">
        <v>1898</v>
      </c>
      <c r="C45" s="60" t="s">
        <v>412</v>
      </c>
      <c r="D45" s="54" t="s">
        <v>1899</v>
      </c>
      <c r="E45" s="6" t="s">
        <v>914</v>
      </c>
      <c r="F45" s="19">
        <v>1875</v>
      </c>
      <c r="G45" s="24">
        <v>1875.2</v>
      </c>
      <c r="H45" s="24">
        <v>0.86</v>
      </c>
      <c r="I45" s="31">
        <v>7.0749000000000004</v>
      </c>
      <c r="J45" s="31"/>
      <c r="K45" s="35" t="s">
        <v>695</v>
      </c>
    </row>
    <row r="46" spans="2:11" x14ac:dyDescent="0.35">
      <c r="B46" s="8" t="s">
        <v>1900</v>
      </c>
      <c r="C46" s="60" t="s">
        <v>1901</v>
      </c>
      <c r="D46" s="54" t="s">
        <v>1902</v>
      </c>
      <c r="E46" s="6" t="s">
        <v>1903</v>
      </c>
      <c r="F46" s="19">
        <v>150</v>
      </c>
      <c r="G46" s="24">
        <v>1484.89</v>
      </c>
      <c r="H46" s="24">
        <v>0.68</v>
      </c>
      <c r="I46" s="31">
        <v>8.24</v>
      </c>
      <c r="J46" s="31"/>
      <c r="K46" s="35" t="s">
        <v>695</v>
      </c>
    </row>
    <row r="47" spans="2:11" x14ac:dyDescent="0.35">
      <c r="B47" s="8" t="s">
        <v>1271</v>
      </c>
      <c r="C47" s="60" t="s">
        <v>735</v>
      </c>
      <c r="D47" s="54" t="s">
        <v>1272</v>
      </c>
      <c r="E47" s="6" t="s">
        <v>706</v>
      </c>
      <c r="F47" s="19">
        <v>500</v>
      </c>
      <c r="G47" s="24">
        <v>495.26</v>
      </c>
      <c r="H47" s="24">
        <v>0.23</v>
      </c>
      <c r="I47" s="31">
        <v>7.8688000000000002</v>
      </c>
      <c r="J47" s="31"/>
      <c r="K47" s="35" t="s">
        <v>695</v>
      </c>
    </row>
    <row r="48" spans="2:11" x14ac:dyDescent="0.35">
      <c r="C48" s="58" t="s">
        <v>194</v>
      </c>
      <c r="D48" s="54"/>
      <c r="E48" s="6"/>
      <c r="F48" s="19"/>
      <c r="G48" s="25">
        <v>150078.49</v>
      </c>
      <c r="H48" s="25">
        <v>68.81</v>
      </c>
      <c r="I48" s="31"/>
      <c r="J48" s="31"/>
      <c r="K48" s="35"/>
    </row>
    <row r="49" spans="2:11" x14ac:dyDescent="0.35">
      <c r="C49" s="57"/>
      <c r="D49" s="54"/>
      <c r="E49" s="6"/>
      <c r="F49" s="19"/>
      <c r="G49" s="24"/>
      <c r="H49" s="24"/>
      <c r="I49" s="31"/>
      <c r="J49" s="31"/>
      <c r="K49" s="35"/>
    </row>
    <row r="50" spans="2:11" x14ac:dyDescent="0.35">
      <c r="C50" s="59" t="s">
        <v>820</v>
      </c>
      <c r="D50" s="54"/>
      <c r="E50" s="6"/>
      <c r="F50" s="19"/>
      <c r="G50" s="24"/>
      <c r="H50" s="24"/>
      <c r="I50" s="31"/>
      <c r="J50" s="31"/>
      <c r="K50" s="35"/>
    </row>
    <row r="51" spans="2:11" x14ac:dyDescent="0.35">
      <c r="B51" s="8" t="s">
        <v>824</v>
      </c>
      <c r="C51" s="60" t="s">
        <v>825</v>
      </c>
      <c r="D51" s="54" t="s">
        <v>826</v>
      </c>
      <c r="E51" s="6" t="s">
        <v>694</v>
      </c>
      <c r="F51" s="19">
        <v>9000</v>
      </c>
      <c r="G51" s="24">
        <v>9712.15</v>
      </c>
      <c r="H51" s="24">
        <v>4.45</v>
      </c>
      <c r="I51" s="31">
        <v>8.82</v>
      </c>
      <c r="J51" s="31"/>
      <c r="K51" s="35" t="s">
        <v>695</v>
      </c>
    </row>
    <row r="52" spans="2:11" x14ac:dyDescent="0.35">
      <c r="B52" s="8" t="s">
        <v>821</v>
      </c>
      <c r="C52" s="60" t="s">
        <v>822</v>
      </c>
      <c r="D52" s="54" t="s">
        <v>823</v>
      </c>
      <c r="E52" s="6" t="s">
        <v>694</v>
      </c>
      <c r="F52" s="19">
        <v>7500</v>
      </c>
      <c r="G52" s="24">
        <v>7802.39</v>
      </c>
      <c r="H52" s="24">
        <v>3.58</v>
      </c>
      <c r="I52" s="31">
        <v>8.9745000000000008</v>
      </c>
      <c r="J52" s="31"/>
      <c r="K52" s="35"/>
    </row>
    <row r="53" spans="2:11" x14ac:dyDescent="0.35">
      <c r="C53" s="58" t="s">
        <v>194</v>
      </c>
      <c r="D53" s="54"/>
      <c r="E53" s="6"/>
      <c r="F53" s="19"/>
      <c r="G53" s="25">
        <v>17514.54</v>
      </c>
      <c r="H53" s="25">
        <v>8.0299999999999994</v>
      </c>
      <c r="I53" s="31"/>
      <c r="J53" s="31"/>
      <c r="K53" s="35"/>
    </row>
    <row r="54" spans="2:11" x14ac:dyDescent="0.35">
      <c r="C54" s="57"/>
      <c r="D54" s="54"/>
      <c r="E54" s="6"/>
      <c r="F54" s="19"/>
      <c r="G54" s="24"/>
      <c r="H54" s="24"/>
      <c r="I54" s="31"/>
      <c r="J54" s="31"/>
      <c r="K54" s="35"/>
    </row>
    <row r="55" spans="2:11" x14ac:dyDescent="0.35">
      <c r="C55" s="58" t="s">
        <v>7</v>
      </c>
      <c r="D55" s="54"/>
      <c r="E55" s="6"/>
      <c r="F55" s="19"/>
      <c r="G55" s="24" t="s">
        <v>2</v>
      </c>
      <c r="H55" s="24" t="s">
        <v>2</v>
      </c>
      <c r="I55" s="31"/>
      <c r="J55" s="31"/>
      <c r="K55" s="35"/>
    </row>
    <row r="56" spans="2:11" x14ac:dyDescent="0.35">
      <c r="C56" s="57"/>
      <c r="D56" s="54"/>
      <c r="E56" s="6"/>
      <c r="F56" s="19"/>
      <c r="G56" s="24"/>
      <c r="H56" s="24"/>
      <c r="I56" s="31"/>
      <c r="J56" s="31"/>
      <c r="K56" s="35"/>
    </row>
    <row r="57" spans="2:11" x14ac:dyDescent="0.35">
      <c r="C57" s="58" t="s">
        <v>8</v>
      </c>
      <c r="D57" s="54"/>
      <c r="E57" s="6"/>
      <c r="F57" s="19"/>
      <c r="G57" s="24" t="s">
        <v>2</v>
      </c>
      <c r="H57" s="24" t="s">
        <v>2</v>
      </c>
      <c r="I57" s="31"/>
      <c r="J57" s="31"/>
      <c r="K57" s="35"/>
    </row>
    <row r="58" spans="2:11" x14ac:dyDescent="0.35">
      <c r="C58" s="57"/>
      <c r="D58" s="54"/>
      <c r="E58" s="6"/>
      <c r="F58" s="19"/>
      <c r="G58" s="24"/>
      <c r="H58" s="24"/>
      <c r="I58" s="31"/>
      <c r="J58" s="31"/>
      <c r="K58" s="35"/>
    </row>
    <row r="59" spans="2:11" x14ac:dyDescent="0.35">
      <c r="C59" s="59" t="s">
        <v>9</v>
      </c>
      <c r="D59" s="54"/>
      <c r="E59" s="6"/>
      <c r="F59" s="19"/>
      <c r="G59" s="24"/>
      <c r="H59" s="24"/>
      <c r="I59" s="31"/>
      <c r="J59" s="31"/>
      <c r="K59" s="35"/>
    </row>
    <row r="60" spans="2:11" x14ac:dyDescent="0.35">
      <c r="B60" s="8" t="s">
        <v>1904</v>
      </c>
      <c r="C60" s="60" t="s">
        <v>1905</v>
      </c>
      <c r="D60" s="54" t="s">
        <v>1906</v>
      </c>
      <c r="E60" s="6" t="s">
        <v>205</v>
      </c>
      <c r="F60" s="19">
        <v>500000</v>
      </c>
      <c r="G60" s="24">
        <v>503.35</v>
      </c>
      <c r="H60" s="24">
        <v>0.23</v>
      </c>
      <c r="I60" s="31">
        <v>0</v>
      </c>
      <c r="J60" s="31"/>
      <c r="K60" s="35"/>
    </row>
    <row r="61" spans="2:11" x14ac:dyDescent="0.35">
      <c r="C61" s="58" t="s">
        <v>194</v>
      </c>
      <c r="D61" s="54"/>
      <c r="E61" s="6"/>
      <c r="F61" s="19"/>
      <c r="G61" s="25">
        <v>503.35</v>
      </c>
      <c r="H61" s="25">
        <v>0.23</v>
      </c>
      <c r="I61" s="31"/>
      <c r="J61" s="31"/>
      <c r="K61" s="35"/>
    </row>
    <row r="62" spans="2:11" x14ac:dyDescent="0.35">
      <c r="C62" s="57"/>
      <c r="D62" s="54"/>
      <c r="E62" s="6"/>
      <c r="F62" s="19"/>
      <c r="G62" s="24"/>
      <c r="H62" s="24"/>
      <c r="I62" s="31"/>
      <c r="J62" s="31"/>
      <c r="K62" s="35"/>
    </row>
    <row r="63" spans="2:11" x14ac:dyDescent="0.35">
      <c r="C63" s="59" t="s">
        <v>9</v>
      </c>
      <c r="D63" s="54"/>
      <c r="E63" s="6"/>
      <c r="F63" s="19"/>
      <c r="G63" s="24"/>
      <c r="H63" s="24"/>
      <c r="I63" s="31"/>
      <c r="J63" s="31"/>
      <c r="K63" s="35"/>
    </row>
    <row r="64" spans="2:11" x14ac:dyDescent="0.35">
      <c r="B64" s="8" t="s">
        <v>1386</v>
      </c>
      <c r="C64" s="60" t="s">
        <v>1387</v>
      </c>
      <c r="D64" s="54" t="s">
        <v>1388</v>
      </c>
      <c r="E64" s="6" t="s">
        <v>205</v>
      </c>
      <c r="F64" s="19">
        <v>3000000</v>
      </c>
      <c r="G64" s="24">
        <v>2916.12</v>
      </c>
      <c r="H64" s="24">
        <v>1.34</v>
      </c>
      <c r="I64" s="31">
        <v>7.507475608</v>
      </c>
      <c r="J64" s="31"/>
      <c r="K64" s="35"/>
    </row>
    <row r="65" spans="1:11" x14ac:dyDescent="0.35">
      <c r="C65" s="58" t="s">
        <v>194</v>
      </c>
      <c r="D65" s="54"/>
      <c r="E65" s="6"/>
      <c r="F65" s="19"/>
      <c r="G65" s="25">
        <v>2916.12</v>
      </c>
      <c r="H65" s="25">
        <v>1.34</v>
      </c>
      <c r="I65" s="31"/>
      <c r="J65" s="31"/>
      <c r="K65" s="35"/>
    </row>
    <row r="66" spans="1:11" x14ac:dyDescent="0.35">
      <c r="C66" s="57"/>
      <c r="D66" s="54"/>
      <c r="E66" s="6"/>
      <c r="F66" s="19"/>
      <c r="G66" s="24"/>
      <c r="H66" s="24"/>
      <c r="I66" s="31"/>
      <c r="J66" s="31"/>
      <c r="K66" s="35"/>
    </row>
    <row r="67" spans="1:11" x14ac:dyDescent="0.35">
      <c r="C67" s="59" t="s">
        <v>10</v>
      </c>
      <c r="D67" s="54"/>
      <c r="E67" s="6"/>
      <c r="F67" s="19"/>
      <c r="G67" s="24"/>
      <c r="H67" s="24"/>
      <c r="I67" s="31"/>
      <c r="J67" s="31"/>
      <c r="K67" s="35"/>
    </row>
    <row r="68" spans="1:11" x14ac:dyDescent="0.35">
      <c r="B68" s="8" t="s">
        <v>1299</v>
      </c>
      <c r="C68" s="60" t="s">
        <v>1300</v>
      </c>
      <c r="D68" s="54" t="s">
        <v>1301</v>
      </c>
      <c r="E68" s="6" t="s">
        <v>205</v>
      </c>
      <c r="F68" s="19">
        <v>5000000</v>
      </c>
      <c r="G68" s="24">
        <v>4873.45</v>
      </c>
      <c r="H68" s="24">
        <v>2.23</v>
      </c>
      <c r="I68" s="31">
        <v>7.9943615750000001</v>
      </c>
      <c r="J68" s="31"/>
      <c r="K68" s="35"/>
    </row>
    <row r="69" spans="1:11" x14ac:dyDescent="0.35">
      <c r="B69" s="8" t="s">
        <v>1296</v>
      </c>
      <c r="C69" s="60" t="s">
        <v>1297</v>
      </c>
      <c r="D69" s="54" t="s">
        <v>1298</v>
      </c>
      <c r="E69" s="6" t="s">
        <v>205</v>
      </c>
      <c r="F69" s="19">
        <v>4500000</v>
      </c>
      <c r="G69" s="24">
        <v>4390.4799999999996</v>
      </c>
      <c r="H69" s="24">
        <v>2.0099999999999998</v>
      </c>
      <c r="I69" s="31">
        <v>8.0979683950000005</v>
      </c>
      <c r="J69" s="31"/>
      <c r="K69" s="35"/>
    </row>
    <row r="70" spans="1:11" x14ac:dyDescent="0.35">
      <c r="B70" s="8" t="s">
        <v>845</v>
      </c>
      <c r="C70" s="60" t="s">
        <v>846</v>
      </c>
      <c r="D70" s="54" t="s">
        <v>847</v>
      </c>
      <c r="E70" s="6" t="s">
        <v>205</v>
      </c>
      <c r="F70" s="19">
        <v>2500000</v>
      </c>
      <c r="G70" s="24">
        <v>2482.7399999999998</v>
      </c>
      <c r="H70" s="24">
        <v>1.1399999999999999</v>
      </c>
      <c r="I70" s="31">
        <v>7.9943615750000001</v>
      </c>
      <c r="J70" s="31"/>
      <c r="K70" s="35"/>
    </row>
    <row r="71" spans="1:11" x14ac:dyDescent="0.35">
      <c r="B71" s="8" t="s">
        <v>1907</v>
      </c>
      <c r="C71" s="60" t="s">
        <v>1908</v>
      </c>
      <c r="D71" s="54" t="s">
        <v>1909</v>
      </c>
      <c r="E71" s="6" t="s">
        <v>205</v>
      </c>
      <c r="F71" s="19">
        <v>2205600</v>
      </c>
      <c r="G71" s="24">
        <v>2179.35</v>
      </c>
      <c r="H71" s="24">
        <v>1</v>
      </c>
      <c r="I71" s="31">
        <v>8.0539335199999993</v>
      </c>
      <c r="J71" s="31"/>
      <c r="K71" s="35"/>
    </row>
    <row r="72" spans="1:11" x14ac:dyDescent="0.35">
      <c r="B72" s="8" t="s">
        <v>848</v>
      </c>
      <c r="C72" s="60" t="s">
        <v>849</v>
      </c>
      <c r="D72" s="54" t="s">
        <v>850</v>
      </c>
      <c r="E72" s="6" t="s">
        <v>205</v>
      </c>
      <c r="F72" s="19">
        <v>500000</v>
      </c>
      <c r="G72" s="24">
        <v>491.52</v>
      </c>
      <c r="H72" s="24">
        <v>0.23</v>
      </c>
      <c r="I72" s="31">
        <v>8.0508644749999991</v>
      </c>
      <c r="J72" s="31"/>
      <c r="K72" s="35"/>
    </row>
    <row r="73" spans="1:11" x14ac:dyDescent="0.35">
      <c r="B73" s="8" t="s">
        <v>1910</v>
      </c>
      <c r="C73" s="60" t="s">
        <v>1911</v>
      </c>
      <c r="D73" s="54" t="s">
        <v>1912</v>
      </c>
      <c r="E73" s="6" t="s">
        <v>205</v>
      </c>
      <c r="F73" s="19">
        <v>450000</v>
      </c>
      <c r="G73" s="24">
        <v>445.07</v>
      </c>
      <c r="H73" s="24">
        <v>0.2</v>
      </c>
      <c r="I73" s="31">
        <v>7.8927967700000004</v>
      </c>
      <c r="J73" s="31"/>
      <c r="K73" s="35"/>
    </row>
    <row r="74" spans="1:11" x14ac:dyDescent="0.35">
      <c r="C74" s="58" t="s">
        <v>194</v>
      </c>
      <c r="D74" s="54"/>
      <c r="E74" s="6"/>
      <c r="F74" s="19"/>
      <c r="G74" s="25">
        <v>14862.61</v>
      </c>
      <c r="H74" s="25">
        <v>6.81</v>
      </c>
      <c r="I74" s="31"/>
      <c r="J74" s="31"/>
      <c r="K74" s="35"/>
    </row>
    <row r="75" spans="1:11" x14ac:dyDescent="0.35">
      <c r="C75" s="57"/>
      <c r="D75" s="54"/>
      <c r="E75" s="6"/>
      <c r="F75" s="19"/>
      <c r="G75" s="24"/>
      <c r="H75" s="24"/>
      <c r="I75" s="31"/>
      <c r="J75" s="31"/>
      <c r="K75" s="35"/>
    </row>
    <row r="76" spans="1:11" x14ac:dyDescent="0.35">
      <c r="C76" s="58" t="s">
        <v>11</v>
      </c>
      <c r="D76" s="54"/>
      <c r="E76" s="6"/>
      <c r="F76" s="19"/>
      <c r="G76" s="24" t="s">
        <v>2</v>
      </c>
      <c r="H76" s="24" t="s">
        <v>2</v>
      </c>
      <c r="I76" s="31"/>
      <c r="J76" s="31"/>
      <c r="K76" s="35"/>
    </row>
    <row r="77" spans="1:11" x14ac:dyDescent="0.35">
      <c r="C77" s="57"/>
      <c r="D77" s="54"/>
      <c r="E77" s="6"/>
      <c r="F77" s="19"/>
      <c r="G77" s="24"/>
      <c r="H77" s="24"/>
      <c r="I77" s="31"/>
      <c r="J77" s="31"/>
      <c r="K77" s="35"/>
    </row>
    <row r="78" spans="1:11" x14ac:dyDescent="0.35">
      <c r="A78" s="10"/>
      <c r="B78" s="28"/>
      <c r="C78" s="58" t="s">
        <v>13</v>
      </c>
      <c r="D78" s="54"/>
      <c r="E78" s="6"/>
      <c r="F78" s="19"/>
      <c r="G78" s="24"/>
      <c r="H78" s="24"/>
      <c r="I78" s="31"/>
      <c r="J78" s="31"/>
      <c r="K78" s="35"/>
    </row>
    <row r="79" spans="1:11" x14ac:dyDescent="0.35">
      <c r="A79" s="28"/>
      <c r="B79" s="28"/>
      <c r="C79" s="58" t="s">
        <v>14</v>
      </c>
      <c r="D79" s="54"/>
      <c r="E79" s="6"/>
      <c r="F79" s="19"/>
      <c r="G79" s="24" t="s">
        <v>2</v>
      </c>
      <c r="H79" s="24" t="s">
        <v>2</v>
      </c>
      <c r="I79" s="31"/>
      <c r="J79" s="31"/>
      <c r="K79" s="35"/>
    </row>
    <row r="80" spans="1:11" x14ac:dyDescent="0.35">
      <c r="A80" s="28"/>
      <c r="B80" s="28"/>
      <c r="C80" s="58"/>
      <c r="D80" s="54"/>
      <c r="E80" s="6"/>
      <c r="F80" s="19"/>
      <c r="G80" s="24"/>
      <c r="H80" s="24"/>
      <c r="I80" s="31"/>
      <c r="J80" s="31"/>
      <c r="K80" s="35"/>
    </row>
    <row r="81" spans="1:11" x14ac:dyDescent="0.35">
      <c r="A81" s="28"/>
      <c r="B81" s="28"/>
      <c r="C81" s="58" t="s">
        <v>15</v>
      </c>
      <c r="D81" s="54"/>
      <c r="E81" s="6"/>
      <c r="F81" s="19"/>
      <c r="G81" s="24" t="s">
        <v>2</v>
      </c>
      <c r="H81" s="24" t="s">
        <v>2</v>
      </c>
      <c r="I81" s="31"/>
      <c r="J81" s="31"/>
      <c r="K81" s="35"/>
    </row>
    <row r="82" spans="1:11" x14ac:dyDescent="0.35">
      <c r="A82" s="28"/>
      <c r="B82" s="28"/>
      <c r="C82" s="58"/>
      <c r="D82" s="54"/>
      <c r="E82" s="6"/>
      <c r="F82" s="19"/>
      <c r="G82" s="24"/>
      <c r="H82" s="24"/>
      <c r="I82" s="31"/>
      <c r="J82" s="31"/>
      <c r="K82" s="35"/>
    </row>
    <row r="83" spans="1:11" x14ac:dyDescent="0.35">
      <c r="C83" s="59" t="s">
        <v>16</v>
      </c>
      <c r="D83" s="54"/>
      <c r="E83" s="6"/>
      <c r="F83" s="19"/>
      <c r="G83" s="24"/>
      <c r="H83" s="24"/>
      <c r="I83" s="31"/>
      <c r="J83" s="31"/>
      <c r="K83" s="35"/>
    </row>
    <row r="84" spans="1:11" x14ac:dyDescent="0.35">
      <c r="B84" s="8" t="s">
        <v>1913</v>
      </c>
      <c r="C84" s="60" t="s">
        <v>1914</v>
      </c>
      <c r="D84" s="54" t="s">
        <v>1915</v>
      </c>
      <c r="E84" s="6" t="s">
        <v>205</v>
      </c>
      <c r="F84" s="19">
        <v>5000000</v>
      </c>
      <c r="G84" s="24">
        <v>4908.57</v>
      </c>
      <c r="H84" s="24">
        <v>2.25</v>
      </c>
      <c r="I84" s="31">
        <v>5.7134999999999998</v>
      </c>
      <c r="J84" s="31"/>
      <c r="K84" s="35"/>
    </row>
    <row r="85" spans="1:11" x14ac:dyDescent="0.35">
      <c r="C85" s="58" t="s">
        <v>194</v>
      </c>
      <c r="D85" s="54"/>
      <c r="E85" s="6"/>
      <c r="F85" s="19"/>
      <c r="G85" s="25">
        <v>4908.57</v>
      </c>
      <c r="H85" s="25">
        <v>2.25</v>
      </c>
      <c r="I85" s="31"/>
      <c r="J85" s="31"/>
      <c r="K85" s="35"/>
    </row>
    <row r="86" spans="1:11" x14ac:dyDescent="0.35">
      <c r="C86" s="57"/>
      <c r="D86" s="54"/>
      <c r="E86" s="6"/>
      <c r="F86" s="19"/>
      <c r="G86" s="24"/>
      <c r="H86" s="24"/>
      <c r="I86" s="31"/>
      <c r="J86" s="31"/>
      <c r="K86" s="35"/>
    </row>
    <row r="87" spans="1:11" x14ac:dyDescent="0.35">
      <c r="C87" s="58" t="s">
        <v>17</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C89" s="58" t="s">
        <v>18</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A91" s="10"/>
      <c r="B91" s="28"/>
      <c r="C91" s="58" t="s">
        <v>19</v>
      </c>
      <c r="D91" s="54"/>
      <c r="E91" s="6"/>
      <c r="F91" s="19"/>
      <c r="G91" s="24"/>
      <c r="H91" s="24"/>
      <c r="I91" s="31"/>
      <c r="J91" s="31"/>
      <c r="K91" s="35"/>
    </row>
    <row r="92" spans="1:11" x14ac:dyDescent="0.35">
      <c r="A92" s="28"/>
      <c r="B92" s="28"/>
      <c r="C92" s="58" t="s">
        <v>20</v>
      </c>
      <c r="D92" s="54"/>
      <c r="E92" s="6"/>
      <c r="F92" s="19"/>
      <c r="G92" s="24" t="s">
        <v>2</v>
      </c>
      <c r="H92" s="24" t="s">
        <v>2</v>
      </c>
      <c r="I92" s="31"/>
      <c r="J92" s="31"/>
      <c r="K92" s="35"/>
    </row>
    <row r="93" spans="1:11" x14ac:dyDescent="0.35">
      <c r="A93" s="28"/>
      <c r="B93" s="28"/>
      <c r="C93" s="58"/>
      <c r="D93" s="54"/>
      <c r="E93" s="6"/>
      <c r="F93" s="19"/>
      <c r="G93" s="24"/>
      <c r="H93" s="24"/>
      <c r="I93" s="31"/>
      <c r="J93" s="31"/>
      <c r="K93" s="35"/>
    </row>
    <row r="94" spans="1:11" x14ac:dyDescent="0.35">
      <c r="C94" s="59" t="s">
        <v>21</v>
      </c>
      <c r="D94" s="54"/>
      <c r="E94" s="6"/>
      <c r="F94" s="19"/>
      <c r="G94" s="24"/>
      <c r="H94" s="24"/>
      <c r="I94" s="31"/>
      <c r="J94" s="31"/>
      <c r="K94" s="35"/>
    </row>
    <row r="95" spans="1:11" x14ac:dyDescent="0.35">
      <c r="B95" s="8" t="s">
        <v>952</v>
      </c>
      <c r="C95" s="60" t="s">
        <v>4754</v>
      </c>
      <c r="D95" s="54" t="s">
        <v>953</v>
      </c>
      <c r="E95" s="6" t="s">
        <v>954</v>
      </c>
      <c r="F95" s="19">
        <v>7082.6459999999997</v>
      </c>
      <c r="G95" s="24">
        <v>850.37</v>
      </c>
      <c r="H95" s="24">
        <v>0.39</v>
      </c>
      <c r="I95" s="31">
        <v>5.82</v>
      </c>
      <c r="J95" s="31"/>
      <c r="K95" s="35"/>
    </row>
    <row r="96" spans="1:11" x14ac:dyDescent="0.35">
      <c r="C96" s="58" t="s">
        <v>194</v>
      </c>
      <c r="D96" s="54"/>
      <c r="E96" s="6"/>
      <c r="F96" s="19"/>
      <c r="G96" s="25">
        <v>850.37</v>
      </c>
      <c r="H96" s="25">
        <v>0.39</v>
      </c>
      <c r="I96" s="31"/>
      <c r="J96" s="31"/>
      <c r="K96" s="35"/>
    </row>
    <row r="97" spans="2:11" x14ac:dyDescent="0.35">
      <c r="C97" s="57"/>
      <c r="D97" s="54"/>
      <c r="E97" s="6"/>
      <c r="F97" s="19"/>
      <c r="G97" s="24"/>
      <c r="H97" s="24"/>
      <c r="I97" s="31"/>
      <c r="J97" s="31"/>
      <c r="K97" s="35"/>
    </row>
    <row r="98" spans="2:11" x14ac:dyDescent="0.35">
      <c r="C98" s="59" t="s">
        <v>887</v>
      </c>
      <c r="D98" s="54"/>
      <c r="E98" s="6"/>
      <c r="F98" s="19"/>
      <c r="G98" s="24"/>
      <c r="H98" s="24"/>
      <c r="I98" s="31"/>
      <c r="J98" s="31"/>
      <c r="K98" s="35"/>
    </row>
    <row r="99" spans="2:11" x14ac:dyDescent="0.35">
      <c r="B99" s="8" t="s">
        <v>955</v>
      </c>
      <c r="C99" s="60" t="s">
        <v>956</v>
      </c>
      <c r="D99" s="54" t="s">
        <v>957</v>
      </c>
      <c r="E99" s="6" t="s">
        <v>890</v>
      </c>
      <c r="F99" s="19">
        <v>5814694</v>
      </c>
      <c r="G99" s="24">
        <v>7035.2</v>
      </c>
      <c r="H99" s="24">
        <v>3.22</v>
      </c>
      <c r="I99" s="31"/>
      <c r="J99" s="31"/>
      <c r="K99" s="35"/>
    </row>
    <row r="100" spans="2:11" x14ac:dyDescent="0.35">
      <c r="B100" s="8" t="s">
        <v>1400</v>
      </c>
      <c r="C100" s="60" t="s">
        <v>1401</v>
      </c>
      <c r="D100" s="54" t="s">
        <v>1402</v>
      </c>
      <c r="E100" s="6" t="s">
        <v>890</v>
      </c>
      <c r="F100" s="19">
        <v>3092733</v>
      </c>
      <c r="G100" s="24">
        <v>4796.83</v>
      </c>
      <c r="H100" s="24">
        <v>2.2000000000000002</v>
      </c>
      <c r="I100" s="31"/>
      <c r="J100" s="31"/>
      <c r="K100" s="35"/>
    </row>
    <row r="101" spans="2:11" x14ac:dyDescent="0.35">
      <c r="B101" s="8" t="s">
        <v>1916</v>
      </c>
      <c r="C101" s="60" t="s">
        <v>1917</v>
      </c>
      <c r="D101" s="54" t="s">
        <v>1918</v>
      </c>
      <c r="E101" s="6" t="s">
        <v>890</v>
      </c>
      <c r="F101" s="19">
        <v>3668457</v>
      </c>
      <c r="G101" s="24">
        <v>4767.16</v>
      </c>
      <c r="H101" s="24">
        <v>2.1800000000000002</v>
      </c>
      <c r="I101" s="31"/>
      <c r="J101" s="31"/>
      <c r="K101" s="35"/>
    </row>
    <row r="102" spans="2:11" x14ac:dyDescent="0.35">
      <c r="B102" s="8" t="s">
        <v>1405</v>
      </c>
      <c r="C102" s="60" t="s">
        <v>1406</v>
      </c>
      <c r="D102" s="54" t="s">
        <v>1407</v>
      </c>
      <c r="E102" s="6" t="s">
        <v>54</v>
      </c>
      <c r="F102" s="19">
        <v>1870610</v>
      </c>
      <c r="G102" s="24">
        <v>1440.56</v>
      </c>
      <c r="H102" s="24">
        <v>0.66</v>
      </c>
      <c r="I102" s="31"/>
      <c r="J102" s="31"/>
      <c r="K102" s="35"/>
    </row>
    <row r="103" spans="2:11" x14ac:dyDescent="0.35">
      <c r="B103" s="8" t="s">
        <v>1403</v>
      </c>
      <c r="C103" s="60" t="s">
        <v>704</v>
      </c>
      <c r="D103" s="54" t="s">
        <v>1404</v>
      </c>
      <c r="E103" s="6" t="s">
        <v>890</v>
      </c>
      <c r="F103" s="19">
        <v>1200000</v>
      </c>
      <c r="G103" s="24">
        <v>1428</v>
      </c>
      <c r="H103" s="24">
        <v>0.65</v>
      </c>
      <c r="I103" s="31"/>
      <c r="J103" s="31"/>
      <c r="K103" s="35"/>
    </row>
    <row r="104" spans="2:11" x14ac:dyDescent="0.35">
      <c r="C104" s="58" t="s">
        <v>194</v>
      </c>
      <c r="D104" s="54"/>
      <c r="E104" s="6"/>
      <c r="F104" s="19"/>
      <c r="G104" s="25">
        <v>19467.75</v>
      </c>
      <c r="H104" s="25">
        <v>8.91</v>
      </c>
      <c r="I104" s="31"/>
      <c r="J104" s="31"/>
      <c r="K104" s="35"/>
    </row>
    <row r="105" spans="2:11" x14ac:dyDescent="0.35">
      <c r="C105" s="57"/>
      <c r="D105" s="54"/>
      <c r="E105" s="6"/>
      <c r="F105" s="19"/>
      <c r="G105" s="24"/>
      <c r="H105" s="24"/>
      <c r="I105" s="31"/>
      <c r="J105" s="31"/>
      <c r="K105" s="35"/>
    </row>
    <row r="106" spans="2:11" x14ac:dyDescent="0.35">
      <c r="C106" s="58" t="s">
        <v>22</v>
      </c>
      <c r="D106" s="54"/>
      <c r="E106" s="6"/>
      <c r="F106" s="19"/>
      <c r="G106" s="24" t="s">
        <v>2</v>
      </c>
      <c r="H106" s="24" t="s">
        <v>2</v>
      </c>
      <c r="I106" s="31"/>
      <c r="J106" s="31"/>
      <c r="K106" s="35"/>
    </row>
    <row r="107" spans="2:11" x14ac:dyDescent="0.35">
      <c r="C107" s="57"/>
      <c r="D107" s="54"/>
      <c r="E107" s="6"/>
      <c r="F107" s="19"/>
      <c r="G107" s="24"/>
      <c r="H107" s="24"/>
      <c r="I107" s="31"/>
      <c r="J107" s="31"/>
      <c r="K107" s="35"/>
    </row>
    <row r="108" spans="2:11" x14ac:dyDescent="0.35">
      <c r="C108" s="58" t="s">
        <v>23</v>
      </c>
      <c r="D108" s="54"/>
      <c r="E108" s="6"/>
      <c r="F108" s="19"/>
      <c r="G108" s="24" t="s">
        <v>2</v>
      </c>
      <c r="H108" s="24" t="s">
        <v>2</v>
      </c>
      <c r="I108" s="31"/>
      <c r="J108" s="31"/>
      <c r="K108" s="35"/>
    </row>
    <row r="109" spans="2:11" x14ac:dyDescent="0.35">
      <c r="C109" s="57"/>
      <c r="D109" s="54"/>
      <c r="E109" s="6"/>
      <c r="F109" s="19"/>
      <c r="G109" s="24"/>
      <c r="H109" s="24"/>
      <c r="I109" s="31"/>
      <c r="J109" s="31"/>
      <c r="K109" s="35"/>
    </row>
    <row r="110" spans="2:11" x14ac:dyDescent="0.35">
      <c r="C110" s="59" t="s">
        <v>24</v>
      </c>
      <c r="D110" s="54"/>
      <c r="E110" s="6"/>
      <c r="F110" s="19"/>
      <c r="G110" s="24"/>
      <c r="H110" s="24"/>
      <c r="I110" s="31"/>
      <c r="J110" s="31"/>
      <c r="K110" s="35"/>
    </row>
    <row r="111" spans="2:11" x14ac:dyDescent="0.35">
      <c r="B111" s="8" t="s">
        <v>206</v>
      </c>
      <c r="C111" s="60" t="s">
        <v>207</v>
      </c>
      <c r="D111" s="54"/>
      <c r="E111" s="6"/>
      <c r="F111" s="19"/>
      <c r="G111" s="24">
        <v>5830.13</v>
      </c>
      <c r="H111" s="24">
        <v>2.67</v>
      </c>
      <c r="I111" s="31"/>
      <c r="J111" s="31"/>
      <c r="K111" s="35"/>
    </row>
    <row r="112" spans="2:11" x14ac:dyDescent="0.35">
      <c r="C112" s="58" t="s">
        <v>194</v>
      </c>
      <c r="D112" s="54"/>
      <c r="E112" s="6"/>
      <c r="F112" s="19"/>
      <c r="G112" s="25">
        <v>5830.13</v>
      </c>
      <c r="H112" s="25">
        <v>2.67</v>
      </c>
      <c r="I112" s="31"/>
      <c r="J112" s="31"/>
      <c r="K112" s="35"/>
    </row>
    <row r="113" spans="1:54" x14ac:dyDescent="0.35">
      <c r="C113" s="57"/>
      <c r="D113" s="54"/>
      <c r="E113" s="6"/>
      <c r="F113" s="19"/>
      <c r="G113" s="24"/>
      <c r="H113" s="24"/>
      <c r="I113" s="31"/>
      <c r="J113" s="31"/>
      <c r="K113" s="35"/>
    </row>
    <row r="114" spans="1:54" x14ac:dyDescent="0.35">
      <c r="A114" s="10"/>
      <c r="B114" s="28"/>
      <c r="C114" s="58" t="s">
        <v>25</v>
      </c>
      <c r="D114" s="54"/>
      <c r="E114" s="6"/>
      <c r="F114" s="19"/>
      <c r="G114" s="24"/>
      <c r="H114" s="24"/>
      <c r="I114" s="31"/>
      <c r="J114" s="31"/>
      <c r="K114" s="35"/>
    </row>
    <row r="115" spans="1:54" s="2" customFormat="1" ht="13.5" x14ac:dyDescent="0.35">
      <c r="A115" s="28"/>
      <c r="B115" s="28"/>
      <c r="C115" s="57" t="s">
        <v>4703</v>
      </c>
      <c r="D115" s="54"/>
      <c r="E115" s="6"/>
      <c r="F115" s="19"/>
      <c r="G115" s="24" t="s">
        <v>2</v>
      </c>
      <c r="H115" s="24" t="s">
        <v>2</v>
      </c>
      <c r="I115" s="31"/>
      <c r="J115" s="31"/>
      <c r="K115" s="35"/>
      <c r="L115" s="3"/>
      <c r="AI115" s="3"/>
      <c r="AV115" s="3"/>
      <c r="AX115" s="3"/>
      <c r="BB115" s="3"/>
    </row>
    <row r="116" spans="1:54" x14ac:dyDescent="0.35">
      <c r="B116" s="8"/>
      <c r="C116" s="60" t="s">
        <v>208</v>
      </c>
      <c r="D116" s="54"/>
      <c r="E116" s="6"/>
      <c r="F116" s="19"/>
      <c r="G116" s="24">
        <v>1285.6600000000001</v>
      </c>
      <c r="H116" s="24">
        <v>0.55999999999999994</v>
      </c>
      <c r="I116" s="31"/>
      <c r="J116" s="31"/>
      <c r="K116" s="35"/>
    </row>
    <row r="117" spans="1:54" x14ac:dyDescent="0.35">
      <c r="C117" s="58" t="s">
        <v>194</v>
      </c>
      <c r="D117" s="54"/>
      <c r="E117" s="6"/>
      <c r="F117" s="19"/>
      <c r="G117" s="25">
        <v>1285.6600000000001</v>
      </c>
      <c r="H117" s="25">
        <v>0.55999999999999994</v>
      </c>
      <c r="I117" s="31"/>
      <c r="J117" s="31"/>
      <c r="K117" s="35"/>
    </row>
    <row r="118" spans="1:54" x14ac:dyDescent="0.35">
      <c r="C118" s="57"/>
      <c r="D118" s="54"/>
      <c r="E118" s="6"/>
      <c r="F118" s="19"/>
      <c r="G118" s="24"/>
      <c r="H118" s="24"/>
      <c r="I118" s="31"/>
      <c r="J118" s="31"/>
      <c r="K118" s="35"/>
    </row>
    <row r="119" spans="1:54" x14ac:dyDescent="0.35">
      <c r="C119" s="61" t="s">
        <v>209</v>
      </c>
      <c r="D119" s="55"/>
      <c r="E119" s="5"/>
      <c r="F119" s="20"/>
      <c r="G119" s="26">
        <v>218217.59</v>
      </c>
      <c r="H119" s="26">
        <v>100.00000000000001</v>
      </c>
      <c r="I119" s="32"/>
      <c r="J119" s="32"/>
      <c r="K119" s="36"/>
    </row>
    <row r="121" spans="1:54" ht="15" x14ac:dyDescent="0.4">
      <c r="C121" s="50" t="s">
        <v>4380</v>
      </c>
      <c r="D121" s="50"/>
      <c r="E121" s="50"/>
      <c r="F121" s="50"/>
      <c r="G121" s="64"/>
      <c r="H121" s="64"/>
      <c r="I121" s="64"/>
      <c r="J121" s="50"/>
    </row>
    <row r="122" spans="1:54" ht="27" x14ac:dyDescent="0.35">
      <c r="C122" s="43" t="s">
        <v>4375</v>
      </c>
      <c r="D122" s="43" t="s">
        <v>4376</v>
      </c>
      <c r="E122" s="43" t="s">
        <v>4756</v>
      </c>
      <c r="F122" s="43" t="s">
        <v>4377</v>
      </c>
      <c r="G122" s="65" t="s">
        <v>34</v>
      </c>
      <c r="H122" s="66" t="s">
        <v>4757</v>
      </c>
      <c r="I122" s="65" t="s">
        <v>36</v>
      </c>
      <c r="J122" s="43" t="s">
        <v>39</v>
      </c>
    </row>
    <row r="123" spans="1:54" x14ac:dyDescent="0.35">
      <c r="C123" s="43" t="s">
        <v>4758</v>
      </c>
      <c r="D123" s="43"/>
      <c r="E123" s="43"/>
      <c r="F123" s="43"/>
      <c r="G123" s="65"/>
      <c r="H123" s="66"/>
      <c r="I123" s="65"/>
      <c r="J123" s="43"/>
    </row>
    <row r="124" spans="1:54" x14ac:dyDescent="0.35">
      <c r="C124" s="46" t="s">
        <v>4764</v>
      </c>
      <c r="D124" s="67"/>
      <c r="E124" s="67"/>
      <c r="F124" s="67"/>
      <c r="G124" s="68"/>
      <c r="H124" s="69">
        <v>-2500</v>
      </c>
      <c r="I124" s="70">
        <f>H124/$G$119*100</f>
        <v>-1.1456454999800887</v>
      </c>
      <c r="J124" s="43"/>
    </row>
    <row r="125" spans="1:54" x14ac:dyDescent="0.35">
      <c r="C125" s="46" t="s">
        <v>4762</v>
      </c>
      <c r="D125" s="67"/>
      <c r="E125" s="67"/>
      <c r="F125" s="67"/>
      <c r="G125" s="68"/>
      <c r="H125" s="69">
        <v>5000</v>
      </c>
      <c r="I125" s="70">
        <f>H125/$G$119*100</f>
        <v>2.2912909999601774</v>
      </c>
      <c r="J125" s="43"/>
    </row>
    <row r="126" spans="1:54" x14ac:dyDescent="0.35">
      <c r="C126" s="48" t="s">
        <v>4379</v>
      </c>
      <c r="D126" s="48"/>
      <c r="E126" s="48"/>
      <c r="F126" s="48"/>
      <c r="G126" s="71"/>
      <c r="H126" s="71">
        <f>SUM(H124:H125)</f>
        <v>2500</v>
      </c>
      <c r="I126" s="71">
        <f>SUM(I124:I125)</f>
        <v>1.1456454999800887</v>
      </c>
      <c r="J126" s="48"/>
    </row>
    <row r="128" spans="1:54" x14ac:dyDescent="0.35">
      <c r="C128" s="1" t="s">
        <v>210</v>
      </c>
    </row>
    <row r="129" spans="1:256" x14ac:dyDescent="0.35">
      <c r="C129" s="37" t="s">
        <v>211</v>
      </c>
      <c r="D129" s="37"/>
      <c r="E129" s="37"/>
      <c r="F129" s="37"/>
      <c r="G129" s="37"/>
      <c r="H129" s="37"/>
      <c r="I129" s="37"/>
      <c r="J129" s="37"/>
      <c r="K129" s="37"/>
    </row>
    <row r="130" spans="1:256" x14ac:dyDescent="0.35">
      <c r="C130" s="2" t="s">
        <v>212</v>
      </c>
    </row>
    <row r="131" spans="1:256" x14ac:dyDescent="0.35">
      <c r="C131" s="2" t="s">
        <v>213</v>
      </c>
    </row>
    <row r="132" spans="1:256" ht="30" customHeight="1" x14ac:dyDescent="0.35">
      <c r="C132" s="218" t="s">
        <v>214</v>
      </c>
      <c r="D132" s="219"/>
      <c r="E132" s="219"/>
      <c r="F132" s="219"/>
      <c r="G132" s="219"/>
      <c r="H132" s="219"/>
      <c r="I132" s="219"/>
      <c r="J132" s="219"/>
      <c r="K132" s="219"/>
    </row>
    <row r="133" spans="1:256" x14ac:dyDescent="0.35">
      <c r="C133" s="2" t="s">
        <v>215</v>
      </c>
    </row>
    <row r="134" spans="1:256" ht="45" customHeight="1" x14ac:dyDescent="0.35">
      <c r="C134" s="222" t="s">
        <v>4808</v>
      </c>
      <c r="D134" s="222"/>
      <c r="E134" s="222"/>
      <c r="F134" s="222"/>
      <c r="G134" s="222"/>
      <c r="H134" s="222"/>
      <c r="I134" s="222"/>
      <c r="J134" s="222"/>
      <c r="K134" s="222"/>
    </row>
    <row r="136" spans="1:256" x14ac:dyDescent="0.35">
      <c r="C136" s="2" t="s">
        <v>4813</v>
      </c>
      <c r="E136" s="2" t="s">
        <v>2</v>
      </c>
    </row>
    <row r="138" spans="1:256" x14ac:dyDescent="0.35">
      <c r="C138" s="2" t="s">
        <v>4814</v>
      </c>
      <c r="E138" s="2" t="s">
        <v>2</v>
      </c>
    </row>
    <row r="140" spans="1:256" x14ac:dyDescent="0.35">
      <c r="C140" s="2" t="s">
        <v>4918</v>
      </c>
    </row>
    <row r="142" spans="1:256" x14ac:dyDescent="0.35">
      <c r="C142" s="2" t="s">
        <v>4919</v>
      </c>
    </row>
    <row r="143" spans="1:256" s="79" customFormat="1" ht="35.25" customHeight="1" x14ac:dyDescent="0.35">
      <c r="A143" s="75"/>
      <c r="B143" s="75"/>
      <c r="C143" s="80" t="s">
        <v>4820</v>
      </c>
      <c r="D143" s="84" t="s">
        <v>4821</v>
      </c>
      <c r="E143" s="84" t="s">
        <v>4822</v>
      </c>
      <c r="F143" s="76"/>
      <c r="G143" s="77"/>
      <c r="H143" s="77"/>
      <c r="I143" s="77"/>
      <c r="J143" s="77"/>
      <c r="K143" s="78"/>
      <c r="L143" s="78"/>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8"/>
      <c r="AJ143" s="75"/>
      <c r="AK143" s="75"/>
      <c r="AL143" s="75"/>
      <c r="AM143" s="75"/>
      <c r="AN143" s="75"/>
      <c r="AO143" s="75"/>
      <c r="AP143" s="75"/>
      <c r="AQ143" s="75"/>
      <c r="AR143" s="75"/>
      <c r="AS143" s="75"/>
      <c r="AT143" s="75"/>
      <c r="AU143" s="75"/>
      <c r="AV143" s="78"/>
      <c r="AW143" s="75"/>
      <c r="AX143" s="78"/>
      <c r="AY143" s="75"/>
      <c r="AZ143" s="75"/>
      <c r="BA143" s="75"/>
      <c r="BB143" s="78"/>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c r="CA143" s="75"/>
      <c r="CB143" s="75"/>
      <c r="CC143" s="75"/>
      <c r="CD143" s="75"/>
      <c r="CE143" s="75"/>
      <c r="CF143" s="75"/>
      <c r="CG143" s="75"/>
      <c r="CH143" s="75"/>
      <c r="CI143" s="75"/>
      <c r="CJ143" s="75"/>
      <c r="CK143" s="75"/>
      <c r="CL143" s="75"/>
      <c r="CM143" s="75"/>
      <c r="CN143" s="75"/>
      <c r="CO143" s="75"/>
      <c r="CP143" s="75"/>
      <c r="CQ143" s="75"/>
      <c r="CR143" s="75"/>
      <c r="CS143" s="75"/>
      <c r="CT143" s="75"/>
      <c r="CU143" s="75"/>
      <c r="CV143" s="75"/>
      <c r="CW143" s="75"/>
      <c r="CX143" s="75"/>
      <c r="CY143" s="75"/>
      <c r="CZ143" s="75"/>
      <c r="DA143" s="75"/>
      <c r="DB143" s="75"/>
      <c r="DC143" s="75"/>
      <c r="DD143" s="75"/>
      <c r="DE143" s="75"/>
      <c r="DF143" s="75"/>
      <c r="DG143" s="75"/>
      <c r="DH143" s="75"/>
      <c r="DI143" s="75"/>
      <c r="DJ143" s="75"/>
      <c r="DK143" s="75"/>
      <c r="DL143" s="75"/>
      <c r="DM143" s="75"/>
      <c r="DN143" s="75"/>
      <c r="DO143" s="75"/>
      <c r="DP143" s="75"/>
      <c r="DQ143" s="75"/>
      <c r="DR143" s="75"/>
      <c r="DS143" s="75"/>
      <c r="DT143" s="75"/>
      <c r="DU143" s="75"/>
      <c r="DV143" s="75"/>
      <c r="DW143" s="75"/>
      <c r="DX143" s="75"/>
      <c r="DY143" s="75"/>
      <c r="DZ143" s="75"/>
      <c r="EA143" s="75"/>
      <c r="EB143" s="75"/>
      <c r="EC143" s="75"/>
      <c r="ED143" s="75"/>
      <c r="EE143" s="75"/>
      <c r="EF143" s="75"/>
      <c r="EG143" s="75"/>
      <c r="EH143" s="75"/>
      <c r="EI143" s="75"/>
      <c r="EJ143" s="75"/>
      <c r="EK143" s="75"/>
      <c r="EL143" s="75"/>
      <c r="EM143" s="75"/>
      <c r="EN143" s="75"/>
      <c r="EO143" s="75"/>
      <c r="EP143" s="75"/>
      <c r="EQ143" s="75"/>
      <c r="ER143" s="75"/>
      <c r="ES143" s="75"/>
      <c r="ET143" s="75"/>
      <c r="EU143" s="75"/>
      <c r="EV143" s="75"/>
      <c r="EW143" s="75"/>
      <c r="EX143" s="75"/>
      <c r="EY143" s="75"/>
      <c r="EZ143" s="75"/>
      <c r="FA143" s="75"/>
      <c r="FB143" s="75"/>
      <c r="FC143" s="75"/>
      <c r="FD143" s="75"/>
      <c r="FE143" s="75"/>
      <c r="FF143" s="75"/>
      <c r="FG143" s="75"/>
      <c r="FH143" s="75"/>
      <c r="FI143" s="75"/>
      <c r="FJ143" s="75"/>
      <c r="FK143" s="75"/>
      <c r="FL143" s="75"/>
      <c r="FM143" s="75"/>
      <c r="FN143" s="75"/>
      <c r="FO143" s="75"/>
      <c r="FP143" s="75"/>
      <c r="FQ143" s="75"/>
      <c r="FR143" s="75"/>
      <c r="FS143" s="75"/>
      <c r="FT143" s="75"/>
      <c r="FU143" s="75"/>
      <c r="FV143" s="75"/>
      <c r="FW143" s="75"/>
      <c r="FX143" s="75"/>
      <c r="FY143" s="75"/>
      <c r="FZ143" s="75"/>
      <c r="GA143" s="75"/>
      <c r="GB143" s="75"/>
      <c r="GC143" s="75"/>
      <c r="GD143" s="75"/>
      <c r="GE143" s="75"/>
      <c r="GF143" s="75"/>
      <c r="GG143" s="75"/>
      <c r="GH143" s="75"/>
      <c r="GI143" s="75"/>
      <c r="GJ143" s="75"/>
      <c r="GK143" s="75"/>
      <c r="GL143" s="75"/>
      <c r="GM143" s="75"/>
      <c r="GN143" s="75"/>
      <c r="GO143" s="75"/>
      <c r="GP143" s="75"/>
      <c r="GQ143" s="75"/>
      <c r="GR143" s="75"/>
      <c r="GS143" s="75"/>
      <c r="GT143" s="75"/>
      <c r="GU143" s="75"/>
      <c r="GV143" s="75"/>
      <c r="GW143" s="75"/>
      <c r="GX143" s="75"/>
      <c r="GY143" s="75"/>
      <c r="GZ143" s="75"/>
      <c r="HA143" s="75"/>
      <c r="HB143" s="75"/>
      <c r="HC143" s="75"/>
      <c r="HD143" s="75"/>
      <c r="HE143" s="75"/>
      <c r="HF143" s="75"/>
      <c r="HG143" s="75"/>
      <c r="HH143" s="75"/>
      <c r="HI143" s="75"/>
      <c r="HJ143" s="75"/>
      <c r="HK143" s="75"/>
      <c r="HL143" s="75"/>
      <c r="HM143" s="75"/>
      <c r="HN143" s="75"/>
      <c r="HO143" s="75"/>
      <c r="HP143" s="75"/>
      <c r="HQ143" s="75"/>
      <c r="HR143" s="75"/>
      <c r="HS143" s="75"/>
      <c r="HT143" s="75"/>
      <c r="HU143" s="75"/>
      <c r="HV143" s="75"/>
      <c r="HW143" s="75"/>
      <c r="HX143" s="75"/>
      <c r="HY143" s="75"/>
      <c r="HZ143" s="75"/>
      <c r="IA143" s="75"/>
      <c r="IB143" s="75"/>
      <c r="IC143" s="75"/>
      <c r="ID143" s="75"/>
      <c r="IE143" s="75"/>
      <c r="IF143" s="75"/>
      <c r="IG143" s="75"/>
      <c r="IH143" s="75"/>
      <c r="II143" s="75"/>
      <c r="IJ143" s="75"/>
      <c r="IK143" s="75"/>
      <c r="IL143" s="75"/>
      <c r="IM143" s="75"/>
      <c r="IN143" s="75"/>
      <c r="IO143" s="75"/>
      <c r="IP143" s="75"/>
      <c r="IQ143" s="75"/>
      <c r="IR143" s="75"/>
      <c r="IS143" s="75"/>
      <c r="IT143" s="75"/>
      <c r="IU143" s="75"/>
      <c r="IV143" s="75"/>
    </row>
    <row r="144" spans="1:256" s="79" customFormat="1" x14ac:dyDescent="0.35">
      <c r="A144" s="75"/>
      <c r="B144" s="75"/>
      <c r="C144" s="82" t="s">
        <v>4823</v>
      </c>
      <c r="D144" s="85">
        <v>22.4635</v>
      </c>
      <c r="E144" s="85">
        <v>22.508099999999999</v>
      </c>
      <c r="F144" s="76"/>
      <c r="G144" s="77"/>
      <c r="H144" s="77"/>
      <c r="I144" s="77"/>
      <c r="J144" s="77"/>
      <c r="K144" s="78"/>
      <c r="L144" s="78"/>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8"/>
      <c r="AJ144" s="75"/>
      <c r="AK144" s="75"/>
      <c r="AL144" s="75"/>
      <c r="AM144" s="75"/>
      <c r="AN144" s="75"/>
      <c r="AO144" s="75"/>
      <c r="AP144" s="75"/>
      <c r="AQ144" s="75"/>
      <c r="AR144" s="75"/>
      <c r="AS144" s="75"/>
      <c r="AT144" s="75"/>
      <c r="AU144" s="75"/>
      <c r="AV144" s="78"/>
      <c r="AW144" s="75"/>
      <c r="AX144" s="78"/>
      <c r="AY144" s="75"/>
      <c r="AZ144" s="75"/>
      <c r="BA144" s="75"/>
      <c r="BB144" s="78"/>
      <c r="BC144" s="75"/>
      <c r="BD144" s="75"/>
      <c r="BE144" s="75"/>
      <c r="BF144" s="75"/>
      <c r="BG144" s="75"/>
      <c r="BH144" s="75"/>
      <c r="BI144" s="75"/>
      <c r="BJ144" s="75"/>
      <c r="BK144" s="75"/>
      <c r="BL144" s="75"/>
      <c r="BM144" s="75"/>
      <c r="BN144" s="75"/>
      <c r="BO144" s="75"/>
      <c r="BP144" s="75"/>
      <c r="BQ144" s="75"/>
      <c r="BR144" s="75"/>
      <c r="BS144" s="75"/>
      <c r="BT144" s="75"/>
      <c r="BU144" s="75"/>
      <c r="BV144" s="75"/>
      <c r="BW144" s="75"/>
      <c r="BX144" s="75"/>
      <c r="BY144" s="75"/>
      <c r="BZ144" s="75"/>
      <c r="CA144" s="75"/>
      <c r="CB144" s="75"/>
      <c r="CC144" s="75"/>
      <c r="CD144" s="75"/>
      <c r="CE144" s="75"/>
      <c r="CF144" s="75"/>
      <c r="CG144" s="75"/>
      <c r="CH144" s="75"/>
      <c r="CI144" s="75"/>
      <c r="CJ144" s="75"/>
      <c r="CK144" s="75"/>
      <c r="CL144" s="75"/>
      <c r="CM144" s="75"/>
      <c r="CN144" s="75"/>
      <c r="CO144" s="75"/>
      <c r="CP144" s="75"/>
      <c r="CQ144" s="75"/>
      <c r="CR144" s="75"/>
      <c r="CS144" s="75"/>
      <c r="CT144" s="75"/>
      <c r="CU144" s="75"/>
      <c r="CV144" s="75"/>
      <c r="CW144" s="75"/>
      <c r="CX144" s="75"/>
      <c r="CY144" s="75"/>
      <c r="CZ144" s="75"/>
      <c r="DA144" s="75"/>
      <c r="DB144" s="75"/>
      <c r="DC144" s="75"/>
      <c r="DD144" s="75"/>
      <c r="DE144" s="75"/>
      <c r="DF144" s="75"/>
      <c r="DG144" s="75"/>
      <c r="DH144" s="75"/>
      <c r="DI144" s="75"/>
      <c r="DJ144" s="75"/>
      <c r="DK144" s="75"/>
      <c r="DL144" s="75"/>
      <c r="DM144" s="75"/>
      <c r="DN144" s="75"/>
      <c r="DO144" s="75"/>
      <c r="DP144" s="75"/>
      <c r="DQ144" s="75"/>
      <c r="DR144" s="75"/>
      <c r="DS144" s="75"/>
      <c r="DT144" s="75"/>
      <c r="DU144" s="75"/>
      <c r="DV144" s="75"/>
      <c r="DW144" s="75"/>
      <c r="DX144" s="75"/>
      <c r="DY144" s="75"/>
      <c r="DZ144" s="75"/>
      <c r="EA144" s="75"/>
      <c r="EB144" s="75"/>
      <c r="EC144" s="75"/>
      <c r="ED144" s="75"/>
      <c r="EE144" s="75"/>
      <c r="EF144" s="75"/>
      <c r="EG144" s="75"/>
      <c r="EH144" s="75"/>
      <c r="EI144" s="75"/>
      <c r="EJ144" s="75"/>
      <c r="EK144" s="75"/>
      <c r="EL144" s="75"/>
      <c r="EM144" s="75"/>
      <c r="EN144" s="75"/>
      <c r="EO144" s="75"/>
      <c r="EP144" s="75"/>
      <c r="EQ144" s="75"/>
      <c r="ER144" s="75"/>
      <c r="ES144" s="75"/>
      <c r="ET144" s="75"/>
      <c r="EU144" s="75"/>
      <c r="EV144" s="75"/>
      <c r="EW144" s="75"/>
      <c r="EX144" s="75"/>
      <c r="EY144" s="75"/>
      <c r="EZ144" s="75"/>
      <c r="FA144" s="75"/>
      <c r="FB144" s="75"/>
      <c r="FC144" s="75"/>
      <c r="FD144" s="75"/>
      <c r="FE144" s="75"/>
      <c r="FF144" s="75"/>
      <c r="FG144" s="75"/>
      <c r="FH144" s="75"/>
      <c r="FI144" s="75"/>
      <c r="FJ144" s="75"/>
      <c r="FK144" s="75"/>
      <c r="FL144" s="75"/>
      <c r="FM144" s="75"/>
      <c r="FN144" s="75"/>
      <c r="FO144" s="75"/>
      <c r="FP144" s="75"/>
      <c r="FQ144" s="75"/>
      <c r="FR144" s="75"/>
      <c r="FS144" s="75"/>
      <c r="FT144" s="75"/>
      <c r="FU144" s="75"/>
      <c r="FV144" s="75"/>
      <c r="FW144" s="75"/>
      <c r="FX144" s="75"/>
      <c r="FY144" s="75"/>
      <c r="FZ144" s="75"/>
      <c r="GA144" s="75"/>
      <c r="GB144" s="75"/>
      <c r="GC144" s="75"/>
      <c r="GD144" s="75"/>
      <c r="GE144" s="75"/>
      <c r="GF144" s="75"/>
      <c r="GG144" s="75"/>
      <c r="GH144" s="75"/>
      <c r="GI144" s="75"/>
      <c r="GJ144" s="75"/>
      <c r="GK144" s="75"/>
      <c r="GL144" s="75"/>
      <c r="GM144" s="75"/>
      <c r="GN144" s="75"/>
      <c r="GO144" s="75"/>
      <c r="GP144" s="75"/>
      <c r="GQ144" s="75"/>
      <c r="GR144" s="75"/>
      <c r="GS144" s="75"/>
      <c r="GT144" s="75"/>
      <c r="GU144" s="75"/>
      <c r="GV144" s="75"/>
      <c r="GW144" s="75"/>
      <c r="GX144" s="75"/>
      <c r="GY144" s="75"/>
      <c r="GZ144" s="75"/>
      <c r="HA144" s="75"/>
      <c r="HB144" s="75"/>
      <c r="HC144" s="75"/>
      <c r="HD144" s="75"/>
      <c r="HE144" s="75"/>
      <c r="HF144" s="75"/>
      <c r="HG144" s="75"/>
      <c r="HH144" s="75"/>
      <c r="HI144" s="75"/>
      <c r="HJ144" s="75"/>
      <c r="HK144" s="75"/>
      <c r="HL144" s="75"/>
      <c r="HM144" s="75"/>
      <c r="HN144" s="75"/>
      <c r="HO144" s="75"/>
      <c r="HP144" s="75"/>
      <c r="HQ144" s="75"/>
      <c r="HR144" s="75"/>
      <c r="HS144" s="75"/>
      <c r="HT144" s="75"/>
      <c r="HU144" s="75"/>
      <c r="HV144" s="75"/>
      <c r="HW144" s="75"/>
      <c r="HX144" s="75"/>
      <c r="HY144" s="75"/>
      <c r="HZ144" s="75"/>
      <c r="IA144" s="75"/>
      <c r="IB144" s="75"/>
      <c r="IC144" s="75"/>
      <c r="ID144" s="75"/>
      <c r="IE144" s="75"/>
      <c r="IF144" s="75"/>
      <c r="IG144" s="75"/>
      <c r="IH144" s="75"/>
      <c r="II144" s="75"/>
      <c r="IJ144" s="75"/>
      <c r="IK144" s="75"/>
      <c r="IL144" s="75"/>
      <c r="IM144" s="75"/>
      <c r="IN144" s="75"/>
      <c r="IO144" s="75"/>
      <c r="IP144" s="75"/>
      <c r="IQ144" s="75"/>
      <c r="IR144" s="75"/>
      <c r="IS144" s="75"/>
      <c r="IT144" s="75"/>
      <c r="IU144" s="75"/>
      <c r="IV144" s="75"/>
    </row>
    <row r="145" spans="1:256" s="79" customFormat="1" x14ac:dyDescent="0.35">
      <c r="A145" s="75"/>
      <c r="B145" s="75"/>
      <c r="C145" s="82" t="s">
        <v>4833</v>
      </c>
      <c r="D145" s="85">
        <v>16.445799999999998</v>
      </c>
      <c r="E145" s="85">
        <v>16.478400000000001</v>
      </c>
      <c r="F145" s="76"/>
      <c r="G145" s="77"/>
      <c r="H145" s="77"/>
      <c r="I145" s="77"/>
      <c r="J145" s="77"/>
      <c r="K145" s="78"/>
      <c r="L145" s="78"/>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8"/>
      <c r="AJ145" s="75"/>
      <c r="AK145" s="75"/>
      <c r="AL145" s="75"/>
      <c r="AM145" s="75"/>
      <c r="AN145" s="75"/>
      <c r="AO145" s="75"/>
      <c r="AP145" s="75"/>
      <c r="AQ145" s="75"/>
      <c r="AR145" s="75"/>
      <c r="AS145" s="75"/>
      <c r="AT145" s="75"/>
      <c r="AU145" s="75"/>
      <c r="AV145" s="78"/>
      <c r="AW145" s="75"/>
      <c r="AX145" s="78"/>
      <c r="AY145" s="75"/>
      <c r="AZ145" s="75"/>
      <c r="BA145" s="75"/>
      <c r="BB145" s="78"/>
      <c r="BC145" s="75"/>
      <c r="BD145" s="75"/>
      <c r="BE145" s="75"/>
      <c r="BF145" s="75"/>
      <c r="BG145" s="75"/>
      <c r="BH145" s="75"/>
      <c r="BI145" s="75"/>
      <c r="BJ145" s="75"/>
      <c r="BK145" s="75"/>
      <c r="BL145" s="75"/>
      <c r="BM145" s="75"/>
      <c r="BN145" s="75"/>
      <c r="BO145" s="75"/>
      <c r="BP145" s="75"/>
      <c r="BQ145" s="75"/>
      <c r="BR145" s="75"/>
      <c r="BS145" s="75"/>
      <c r="BT145" s="75"/>
      <c r="BU145" s="75"/>
      <c r="BV145" s="75"/>
      <c r="BW145" s="75"/>
      <c r="BX145" s="75"/>
      <c r="BY145" s="75"/>
      <c r="BZ145" s="75"/>
      <c r="CA145" s="75"/>
      <c r="CB145" s="75"/>
      <c r="CC145" s="75"/>
      <c r="CD145" s="75"/>
      <c r="CE145" s="75"/>
      <c r="CF145" s="75"/>
      <c r="CG145" s="75"/>
      <c r="CH145" s="75"/>
      <c r="CI145" s="75"/>
      <c r="CJ145" s="75"/>
      <c r="CK145" s="75"/>
      <c r="CL145" s="75"/>
      <c r="CM145" s="75"/>
      <c r="CN145" s="75"/>
      <c r="CO145" s="75"/>
      <c r="CP145" s="75"/>
      <c r="CQ145" s="75"/>
      <c r="CR145" s="75"/>
      <c r="CS145" s="75"/>
      <c r="CT145" s="75"/>
      <c r="CU145" s="75"/>
      <c r="CV145" s="75"/>
      <c r="CW145" s="75"/>
      <c r="CX145" s="75"/>
      <c r="CY145" s="75"/>
      <c r="CZ145" s="75"/>
      <c r="DA145" s="75"/>
      <c r="DB145" s="75"/>
      <c r="DC145" s="75"/>
      <c r="DD145" s="75"/>
      <c r="DE145" s="75"/>
      <c r="DF145" s="75"/>
      <c r="DG145" s="75"/>
      <c r="DH145" s="75"/>
      <c r="DI145" s="75"/>
      <c r="DJ145" s="75"/>
      <c r="DK145" s="75"/>
      <c r="DL145" s="75"/>
      <c r="DM145" s="75"/>
      <c r="DN145" s="75"/>
      <c r="DO145" s="75"/>
      <c r="DP145" s="75"/>
      <c r="DQ145" s="75"/>
      <c r="DR145" s="75"/>
      <c r="DS145" s="75"/>
      <c r="DT145" s="75"/>
      <c r="DU145" s="75"/>
      <c r="DV145" s="75"/>
      <c r="DW145" s="75"/>
      <c r="DX145" s="75"/>
      <c r="DY145" s="75"/>
      <c r="DZ145" s="75"/>
      <c r="EA145" s="75"/>
      <c r="EB145" s="75"/>
      <c r="EC145" s="75"/>
      <c r="ED145" s="75"/>
      <c r="EE145" s="75"/>
      <c r="EF145" s="75"/>
      <c r="EG145" s="75"/>
      <c r="EH145" s="75"/>
      <c r="EI145" s="75"/>
      <c r="EJ145" s="75"/>
      <c r="EK145" s="75"/>
      <c r="EL145" s="75"/>
      <c r="EM145" s="75"/>
      <c r="EN145" s="75"/>
      <c r="EO145" s="75"/>
      <c r="EP145" s="75"/>
      <c r="EQ145" s="75"/>
      <c r="ER145" s="75"/>
      <c r="ES145" s="75"/>
      <c r="ET145" s="75"/>
      <c r="EU145" s="75"/>
      <c r="EV145" s="75"/>
      <c r="EW145" s="75"/>
      <c r="EX145" s="75"/>
      <c r="EY145" s="75"/>
      <c r="EZ145" s="75"/>
      <c r="FA145" s="75"/>
      <c r="FB145" s="75"/>
      <c r="FC145" s="75"/>
      <c r="FD145" s="75"/>
      <c r="FE145" s="75"/>
      <c r="FF145" s="75"/>
      <c r="FG145" s="75"/>
      <c r="FH145" s="75"/>
      <c r="FI145" s="75"/>
      <c r="FJ145" s="75"/>
      <c r="FK145" s="75"/>
      <c r="FL145" s="75"/>
      <c r="FM145" s="75"/>
      <c r="FN145" s="75"/>
      <c r="FO145" s="75"/>
      <c r="FP145" s="75"/>
      <c r="FQ145" s="75"/>
      <c r="FR145" s="75"/>
      <c r="FS145" s="75"/>
      <c r="FT145" s="75"/>
      <c r="FU145" s="75"/>
      <c r="FV145" s="75"/>
      <c r="FW145" s="75"/>
      <c r="FX145" s="75"/>
      <c r="FY145" s="75"/>
      <c r="FZ145" s="75"/>
      <c r="GA145" s="75"/>
      <c r="GB145" s="75"/>
      <c r="GC145" s="75"/>
      <c r="GD145" s="75"/>
      <c r="GE145" s="75"/>
      <c r="GF145" s="75"/>
      <c r="GG145" s="75"/>
      <c r="GH145" s="75"/>
      <c r="GI145" s="75"/>
      <c r="GJ145" s="75"/>
      <c r="GK145" s="75"/>
      <c r="GL145" s="75"/>
      <c r="GM145" s="75"/>
      <c r="GN145" s="75"/>
      <c r="GO145" s="75"/>
      <c r="GP145" s="75"/>
      <c r="GQ145" s="75"/>
      <c r="GR145" s="75"/>
      <c r="GS145" s="75"/>
      <c r="GT145" s="75"/>
      <c r="GU145" s="75"/>
      <c r="GV145" s="75"/>
      <c r="GW145" s="75"/>
      <c r="GX145" s="75"/>
      <c r="GY145" s="75"/>
      <c r="GZ145" s="75"/>
      <c r="HA145" s="75"/>
      <c r="HB145" s="75"/>
      <c r="HC145" s="75"/>
      <c r="HD145" s="75"/>
      <c r="HE145" s="75"/>
      <c r="HF145" s="75"/>
      <c r="HG145" s="75"/>
      <c r="HH145" s="75"/>
      <c r="HI145" s="75"/>
      <c r="HJ145" s="75"/>
      <c r="HK145" s="75"/>
      <c r="HL145" s="75"/>
      <c r="HM145" s="75"/>
      <c r="HN145" s="75"/>
      <c r="HO145" s="75"/>
      <c r="HP145" s="75"/>
      <c r="HQ145" s="75"/>
      <c r="HR145" s="75"/>
      <c r="HS145" s="75"/>
      <c r="HT145" s="75"/>
      <c r="HU145" s="75"/>
      <c r="HV145" s="75"/>
      <c r="HW145" s="75"/>
      <c r="HX145" s="75"/>
      <c r="HY145" s="75"/>
      <c r="HZ145" s="75"/>
      <c r="IA145" s="75"/>
      <c r="IB145" s="75"/>
      <c r="IC145" s="75"/>
      <c r="ID145" s="75"/>
      <c r="IE145" s="75"/>
      <c r="IF145" s="75"/>
      <c r="IG145" s="75"/>
      <c r="IH145" s="75"/>
      <c r="II145" s="75"/>
      <c r="IJ145" s="75"/>
      <c r="IK145" s="75"/>
      <c r="IL145" s="75"/>
      <c r="IM145" s="75"/>
      <c r="IN145" s="75"/>
      <c r="IO145" s="75"/>
      <c r="IP145" s="75"/>
      <c r="IQ145" s="75"/>
      <c r="IR145" s="75"/>
      <c r="IS145" s="75"/>
      <c r="IT145" s="75"/>
      <c r="IU145" s="75"/>
      <c r="IV145" s="75"/>
    </row>
    <row r="146" spans="1:256" s="79" customFormat="1" x14ac:dyDescent="0.35">
      <c r="A146" s="75"/>
      <c r="B146" s="75"/>
      <c r="C146" s="82" t="s">
        <v>4824</v>
      </c>
      <c r="D146" s="85">
        <v>49.688800000000001</v>
      </c>
      <c r="E146" s="85">
        <v>49.787300000000002</v>
      </c>
      <c r="F146" s="76"/>
      <c r="G146" s="77"/>
      <c r="H146" s="77"/>
      <c r="I146" s="77"/>
      <c r="J146" s="77"/>
      <c r="K146" s="78"/>
      <c r="L146" s="78"/>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8"/>
      <c r="AJ146" s="75"/>
      <c r="AK146" s="75"/>
      <c r="AL146" s="75"/>
      <c r="AM146" s="75"/>
      <c r="AN146" s="75"/>
      <c r="AO146" s="75"/>
      <c r="AP146" s="75"/>
      <c r="AQ146" s="75"/>
      <c r="AR146" s="75"/>
      <c r="AS146" s="75"/>
      <c r="AT146" s="75"/>
      <c r="AU146" s="75"/>
      <c r="AV146" s="78"/>
      <c r="AW146" s="75"/>
      <c r="AX146" s="78"/>
      <c r="AY146" s="75"/>
      <c r="AZ146" s="75"/>
      <c r="BA146" s="75"/>
      <c r="BB146" s="78"/>
      <c r="BC146" s="75"/>
      <c r="BD146" s="75"/>
      <c r="BE146" s="75"/>
      <c r="BF146" s="75"/>
      <c r="BG146" s="75"/>
      <c r="BH146" s="75"/>
      <c r="BI146" s="75"/>
      <c r="BJ146" s="75"/>
      <c r="BK146" s="75"/>
      <c r="BL146" s="75"/>
      <c r="BM146" s="75"/>
      <c r="BN146" s="75"/>
      <c r="BO146" s="75"/>
      <c r="BP146" s="75"/>
      <c r="BQ146" s="75"/>
      <c r="BR146" s="75"/>
      <c r="BS146" s="75"/>
      <c r="BT146" s="75"/>
      <c r="BU146" s="75"/>
      <c r="BV146" s="75"/>
      <c r="BW146" s="75"/>
      <c r="BX146" s="75"/>
      <c r="BY146" s="75"/>
      <c r="BZ146" s="75"/>
      <c r="CA146" s="75"/>
      <c r="CB146" s="75"/>
      <c r="CC146" s="75"/>
      <c r="CD146" s="75"/>
      <c r="CE146" s="75"/>
      <c r="CF146" s="75"/>
      <c r="CG146" s="75"/>
      <c r="CH146" s="75"/>
      <c r="CI146" s="75"/>
      <c r="CJ146" s="75"/>
      <c r="CK146" s="75"/>
      <c r="CL146" s="75"/>
      <c r="CM146" s="75"/>
      <c r="CN146" s="75"/>
      <c r="CO146" s="75"/>
      <c r="CP146" s="75"/>
      <c r="CQ146" s="75"/>
      <c r="CR146" s="75"/>
      <c r="CS146" s="75"/>
      <c r="CT146" s="75"/>
      <c r="CU146" s="75"/>
      <c r="CV146" s="75"/>
      <c r="CW146" s="75"/>
      <c r="CX146" s="75"/>
      <c r="CY146" s="75"/>
      <c r="CZ146" s="75"/>
      <c r="DA146" s="75"/>
      <c r="DB146" s="75"/>
      <c r="DC146" s="75"/>
      <c r="DD146" s="75"/>
      <c r="DE146" s="75"/>
      <c r="DF146" s="75"/>
      <c r="DG146" s="75"/>
      <c r="DH146" s="75"/>
      <c r="DI146" s="75"/>
      <c r="DJ146" s="75"/>
      <c r="DK146" s="75"/>
      <c r="DL146" s="75"/>
      <c r="DM146" s="75"/>
      <c r="DN146" s="75"/>
      <c r="DO146" s="75"/>
      <c r="DP146" s="75"/>
      <c r="DQ146" s="75"/>
      <c r="DR146" s="75"/>
      <c r="DS146" s="75"/>
      <c r="DT146" s="75"/>
      <c r="DU146" s="75"/>
      <c r="DV146" s="75"/>
      <c r="DW146" s="75"/>
      <c r="DX146" s="75"/>
      <c r="DY146" s="75"/>
      <c r="DZ146" s="75"/>
      <c r="EA146" s="75"/>
      <c r="EB146" s="75"/>
      <c r="EC146" s="75"/>
      <c r="ED146" s="75"/>
      <c r="EE146" s="75"/>
      <c r="EF146" s="75"/>
      <c r="EG146" s="75"/>
      <c r="EH146" s="75"/>
      <c r="EI146" s="75"/>
      <c r="EJ146" s="75"/>
      <c r="EK146" s="75"/>
      <c r="EL146" s="75"/>
      <c r="EM146" s="75"/>
      <c r="EN146" s="75"/>
      <c r="EO146" s="75"/>
      <c r="EP146" s="75"/>
      <c r="EQ146" s="75"/>
      <c r="ER146" s="75"/>
      <c r="ES146" s="75"/>
      <c r="ET146" s="75"/>
      <c r="EU146" s="75"/>
      <c r="EV146" s="75"/>
      <c r="EW146" s="75"/>
      <c r="EX146" s="75"/>
      <c r="EY146" s="75"/>
      <c r="EZ146" s="75"/>
      <c r="FA146" s="75"/>
      <c r="FB146" s="75"/>
      <c r="FC146" s="75"/>
      <c r="FD146" s="75"/>
      <c r="FE146" s="75"/>
      <c r="FF146" s="75"/>
      <c r="FG146" s="75"/>
      <c r="FH146" s="75"/>
      <c r="FI146" s="75"/>
      <c r="FJ146" s="75"/>
      <c r="FK146" s="75"/>
      <c r="FL146" s="75"/>
      <c r="FM146" s="75"/>
      <c r="FN146" s="75"/>
      <c r="FO146" s="75"/>
      <c r="FP146" s="75"/>
      <c r="FQ146" s="75"/>
      <c r="FR146" s="75"/>
      <c r="FS146" s="75"/>
      <c r="FT146" s="75"/>
      <c r="FU146" s="75"/>
      <c r="FV146" s="75"/>
      <c r="FW146" s="75"/>
      <c r="FX146" s="75"/>
      <c r="FY146" s="75"/>
      <c r="FZ146" s="75"/>
      <c r="GA146" s="75"/>
      <c r="GB146" s="75"/>
      <c r="GC146" s="75"/>
      <c r="GD146" s="75"/>
      <c r="GE146" s="75"/>
      <c r="GF146" s="75"/>
      <c r="GG146" s="75"/>
      <c r="GH146" s="75"/>
      <c r="GI146" s="75"/>
      <c r="GJ146" s="75"/>
      <c r="GK146" s="75"/>
      <c r="GL146" s="75"/>
      <c r="GM146" s="75"/>
      <c r="GN146" s="75"/>
      <c r="GO146" s="75"/>
      <c r="GP146" s="75"/>
      <c r="GQ146" s="75"/>
      <c r="GR146" s="75"/>
      <c r="GS146" s="75"/>
      <c r="GT146" s="75"/>
      <c r="GU146" s="75"/>
      <c r="GV146" s="75"/>
      <c r="GW146" s="75"/>
      <c r="GX146" s="75"/>
      <c r="GY146" s="75"/>
      <c r="GZ146" s="75"/>
      <c r="HA146" s="75"/>
      <c r="HB146" s="75"/>
      <c r="HC146" s="75"/>
      <c r="HD146" s="75"/>
      <c r="HE146" s="75"/>
      <c r="HF146" s="75"/>
      <c r="HG146" s="75"/>
      <c r="HH146" s="75"/>
      <c r="HI146" s="75"/>
      <c r="HJ146" s="75"/>
      <c r="HK146" s="75"/>
      <c r="HL146" s="75"/>
      <c r="HM146" s="75"/>
      <c r="HN146" s="75"/>
      <c r="HO146" s="75"/>
      <c r="HP146" s="75"/>
      <c r="HQ146" s="75"/>
      <c r="HR146" s="75"/>
      <c r="HS146" s="75"/>
      <c r="HT146" s="75"/>
      <c r="HU146" s="75"/>
      <c r="HV146" s="75"/>
      <c r="HW146" s="75"/>
      <c r="HX146" s="75"/>
      <c r="HY146" s="75"/>
      <c r="HZ146" s="75"/>
      <c r="IA146" s="75"/>
      <c r="IB146" s="75"/>
      <c r="IC146" s="75"/>
      <c r="ID146" s="75"/>
      <c r="IE146" s="75"/>
      <c r="IF146" s="75"/>
      <c r="IG146" s="75"/>
      <c r="IH146" s="75"/>
      <c r="II146" s="75"/>
      <c r="IJ146" s="75"/>
      <c r="IK146" s="75"/>
      <c r="IL146" s="75"/>
      <c r="IM146" s="75"/>
      <c r="IN146" s="75"/>
      <c r="IO146" s="75"/>
      <c r="IP146" s="75"/>
      <c r="IQ146" s="75"/>
      <c r="IR146" s="75"/>
      <c r="IS146" s="75"/>
      <c r="IT146" s="75"/>
      <c r="IU146" s="75"/>
      <c r="IV146" s="75"/>
    </row>
    <row r="147" spans="1:256" s="79" customFormat="1" x14ac:dyDescent="0.35">
      <c r="A147" s="75"/>
      <c r="B147" s="75"/>
      <c r="C147" s="82" t="s">
        <v>4825</v>
      </c>
      <c r="D147" s="85">
        <v>25.159800000000001</v>
      </c>
      <c r="E147" s="85">
        <v>25.222999999999999</v>
      </c>
      <c r="F147" s="76"/>
      <c r="G147" s="77"/>
      <c r="H147" s="77"/>
      <c r="I147" s="77"/>
      <c r="J147" s="77"/>
      <c r="K147" s="78"/>
      <c r="L147" s="78"/>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8"/>
      <c r="AJ147" s="75"/>
      <c r="AK147" s="75"/>
      <c r="AL147" s="75"/>
      <c r="AM147" s="75"/>
      <c r="AN147" s="75"/>
      <c r="AO147" s="75"/>
      <c r="AP147" s="75"/>
      <c r="AQ147" s="75"/>
      <c r="AR147" s="75"/>
      <c r="AS147" s="75"/>
      <c r="AT147" s="75"/>
      <c r="AU147" s="75"/>
      <c r="AV147" s="78"/>
      <c r="AW147" s="75"/>
      <c r="AX147" s="78"/>
      <c r="AY147" s="75"/>
      <c r="AZ147" s="75"/>
      <c r="BA147" s="75"/>
      <c r="BB147" s="78"/>
      <c r="BC147" s="75"/>
      <c r="BD147" s="75"/>
      <c r="BE147" s="75"/>
      <c r="BF147" s="75"/>
      <c r="BG147" s="75"/>
      <c r="BH147" s="75"/>
      <c r="BI147" s="75"/>
      <c r="BJ147" s="75"/>
      <c r="BK147" s="75"/>
      <c r="BL147" s="75"/>
      <c r="BM147" s="75"/>
      <c r="BN147" s="75"/>
      <c r="BO147" s="75"/>
      <c r="BP147" s="75"/>
      <c r="BQ147" s="75"/>
      <c r="BR147" s="75"/>
      <c r="BS147" s="75"/>
      <c r="BT147" s="75"/>
      <c r="BU147" s="75"/>
      <c r="BV147" s="75"/>
      <c r="BW147" s="75"/>
      <c r="BX147" s="75"/>
      <c r="BY147" s="75"/>
      <c r="BZ147" s="75"/>
      <c r="CA147" s="75"/>
      <c r="CB147" s="75"/>
      <c r="CC147" s="75"/>
      <c r="CD147" s="75"/>
      <c r="CE147" s="75"/>
      <c r="CF147" s="75"/>
      <c r="CG147" s="75"/>
      <c r="CH147" s="75"/>
      <c r="CI147" s="75"/>
      <c r="CJ147" s="75"/>
      <c r="CK147" s="75"/>
      <c r="CL147" s="75"/>
      <c r="CM147" s="75"/>
      <c r="CN147" s="75"/>
      <c r="CO147" s="75"/>
      <c r="CP147" s="75"/>
      <c r="CQ147" s="75"/>
      <c r="CR147" s="75"/>
      <c r="CS147" s="75"/>
      <c r="CT147" s="75"/>
      <c r="CU147" s="75"/>
      <c r="CV147" s="75"/>
      <c r="CW147" s="75"/>
      <c r="CX147" s="75"/>
      <c r="CY147" s="75"/>
      <c r="CZ147" s="75"/>
      <c r="DA147" s="75"/>
      <c r="DB147" s="75"/>
      <c r="DC147" s="75"/>
      <c r="DD147" s="75"/>
      <c r="DE147" s="75"/>
      <c r="DF147" s="75"/>
      <c r="DG147" s="75"/>
      <c r="DH147" s="75"/>
      <c r="DI147" s="75"/>
      <c r="DJ147" s="75"/>
      <c r="DK147" s="75"/>
      <c r="DL147" s="75"/>
      <c r="DM147" s="75"/>
      <c r="DN147" s="75"/>
      <c r="DO147" s="75"/>
      <c r="DP147" s="75"/>
      <c r="DQ147" s="75"/>
      <c r="DR147" s="75"/>
      <c r="DS147" s="75"/>
      <c r="DT147" s="75"/>
      <c r="DU147" s="75"/>
      <c r="DV147" s="75"/>
      <c r="DW147" s="75"/>
      <c r="DX147" s="75"/>
      <c r="DY147" s="75"/>
      <c r="DZ147" s="75"/>
      <c r="EA147" s="75"/>
      <c r="EB147" s="75"/>
      <c r="EC147" s="75"/>
      <c r="ED147" s="75"/>
      <c r="EE147" s="75"/>
      <c r="EF147" s="75"/>
      <c r="EG147" s="75"/>
      <c r="EH147" s="75"/>
      <c r="EI147" s="75"/>
      <c r="EJ147" s="75"/>
      <c r="EK147" s="75"/>
      <c r="EL147" s="75"/>
      <c r="EM147" s="75"/>
      <c r="EN147" s="75"/>
      <c r="EO147" s="75"/>
      <c r="EP147" s="75"/>
      <c r="EQ147" s="75"/>
      <c r="ER147" s="75"/>
      <c r="ES147" s="75"/>
      <c r="ET147" s="75"/>
      <c r="EU147" s="75"/>
      <c r="EV147" s="75"/>
      <c r="EW147" s="75"/>
      <c r="EX147" s="75"/>
      <c r="EY147" s="75"/>
      <c r="EZ147" s="75"/>
      <c r="FA147" s="75"/>
      <c r="FB147" s="75"/>
      <c r="FC147" s="75"/>
      <c r="FD147" s="75"/>
      <c r="FE147" s="75"/>
      <c r="FF147" s="75"/>
      <c r="FG147" s="75"/>
      <c r="FH147" s="75"/>
      <c r="FI147" s="75"/>
      <c r="FJ147" s="75"/>
      <c r="FK147" s="75"/>
      <c r="FL147" s="75"/>
      <c r="FM147" s="75"/>
      <c r="FN147" s="75"/>
      <c r="FO147" s="75"/>
      <c r="FP147" s="75"/>
      <c r="FQ147" s="75"/>
      <c r="FR147" s="75"/>
      <c r="FS147" s="75"/>
      <c r="FT147" s="75"/>
      <c r="FU147" s="75"/>
      <c r="FV147" s="75"/>
      <c r="FW147" s="75"/>
      <c r="FX147" s="75"/>
      <c r="FY147" s="75"/>
      <c r="FZ147" s="75"/>
      <c r="GA147" s="75"/>
      <c r="GB147" s="75"/>
      <c r="GC147" s="75"/>
      <c r="GD147" s="75"/>
      <c r="GE147" s="75"/>
      <c r="GF147" s="75"/>
      <c r="GG147" s="75"/>
      <c r="GH147" s="75"/>
      <c r="GI147" s="75"/>
      <c r="GJ147" s="75"/>
      <c r="GK147" s="75"/>
      <c r="GL147" s="75"/>
      <c r="GM147" s="75"/>
      <c r="GN147" s="75"/>
      <c r="GO147" s="75"/>
      <c r="GP147" s="75"/>
      <c r="GQ147" s="75"/>
      <c r="GR147" s="75"/>
      <c r="GS147" s="75"/>
      <c r="GT147" s="75"/>
      <c r="GU147" s="75"/>
      <c r="GV147" s="75"/>
      <c r="GW147" s="75"/>
      <c r="GX147" s="75"/>
      <c r="GY147" s="75"/>
      <c r="GZ147" s="75"/>
      <c r="HA147" s="75"/>
      <c r="HB147" s="75"/>
      <c r="HC147" s="75"/>
      <c r="HD147" s="75"/>
      <c r="HE147" s="75"/>
      <c r="HF147" s="75"/>
      <c r="HG147" s="75"/>
      <c r="HH147" s="75"/>
      <c r="HI147" s="75"/>
      <c r="HJ147" s="75"/>
      <c r="HK147" s="75"/>
      <c r="HL147" s="75"/>
      <c r="HM147" s="75"/>
      <c r="HN147" s="75"/>
      <c r="HO147" s="75"/>
      <c r="HP147" s="75"/>
      <c r="HQ147" s="75"/>
      <c r="HR147" s="75"/>
      <c r="HS147" s="75"/>
      <c r="HT147" s="75"/>
      <c r="HU147" s="75"/>
      <c r="HV147" s="75"/>
      <c r="HW147" s="75"/>
      <c r="HX147" s="75"/>
      <c r="HY147" s="75"/>
      <c r="HZ147" s="75"/>
      <c r="IA147" s="75"/>
      <c r="IB147" s="75"/>
      <c r="IC147" s="75"/>
      <c r="ID147" s="75"/>
      <c r="IE147" s="75"/>
      <c r="IF147" s="75"/>
      <c r="IG147" s="75"/>
      <c r="IH147" s="75"/>
      <c r="II147" s="75"/>
      <c r="IJ147" s="75"/>
      <c r="IK147" s="75"/>
      <c r="IL147" s="75"/>
      <c r="IM147" s="75"/>
      <c r="IN147" s="75"/>
      <c r="IO147" s="75"/>
      <c r="IP147" s="75"/>
      <c r="IQ147" s="75"/>
      <c r="IR147" s="75"/>
      <c r="IS147" s="75"/>
      <c r="IT147" s="75"/>
      <c r="IU147" s="75"/>
      <c r="IV147" s="75"/>
    </row>
    <row r="148" spans="1:256" s="79" customFormat="1" x14ac:dyDescent="0.35">
      <c r="A148" s="75"/>
      <c r="B148" s="75"/>
      <c r="C148" s="82" t="s">
        <v>4835</v>
      </c>
      <c r="D148" s="85">
        <v>17.1557</v>
      </c>
      <c r="E148" s="85">
        <v>17.198799999999999</v>
      </c>
      <c r="F148" s="76"/>
      <c r="G148" s="77"/>
      <c r="H148" s="77"/>
      <c r="I148" s="77"/>
      <c r="J148" s="77"/>
      <c r="K148" s="78"/>
      <c r="L148" s="78"/>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8"/>
      <c r="AJ148" s="75"/>
      <c r="AK148" s="75"/>
      <c r="AL148" s="75"/>
      <c r="AM148" s="75"/>
      <c r="AN148" s="75"/>
      <c r="AO148" s="75"/>
      <c r="AP148" s="75"/>
      <c r="AQ148" s="75"/>
      <c r="AR148" s="75"/>
      <c r="AS148" s="75"/>
      <c r="AT148" s="75"/>
      <c r="AU148" s="75"/>
      <c r="AV148" s="78"/>
      <c r="AW148" s="75"/>
      <c r="AX148" s="78"/>
      <c r="AY148" s="75"/>
      <c r="AZ148" s="75"/>
      <c r="BA148" s="75"/>
      <c r="BB148" s="78"/>
      <c r="BC148" s="75"/>
      <c r="BD148" s="75"/>
      <c r="BE148" s="75"/>
      <c r="BF148" s="75"/>
      <c r="BG148" s="75"/>
      <c r="BH148" s="75"/>
      <c r="BI148" s="75"/>
      <c r="BJ148" s="75"/>
      <c r="BK148" s="75"/>
      <c r="BL148" s="75"/>
      <c r="BM148" s="75"/>
      <c r="BN148" s="75"/>
      <c r="BO148" s="75"/>
      <c r="BP148" s="75"/>
      <c r="BQ148" s="75"/>
      <c r="BR148" s="75"/>
      <c r="BS148" s="75"/>
      <c r="BT148" s="75"/>
      <c r="BU148" s="75"/>
      <c r="BV148" s="75"/>
      <c r="BW148" s="75"/>
      <c r="BX148" s="75"/>
      <c r="BY148" s="75"/>
      <c r="BZ148" s="75"/>
      <c r="CA148" s="75"/>
      <c r="CB148" s="75"/>
      <c r="CC148" s="75"/>
      <c r="CD148" s="75"/>
      <c r="CE148" s="75"/>
      <c r="CF148" s="75"/>
      <c r="CG148" s="75"/>
      <c r="CH148" s="75"/>
      <c r="CI148" s="75"/>
      <c r="CJ148" s="75"/>
      <c r="CK148" s="75"/>
      <c r="CL148" s="75"/>
      <c r="CM148" s="75"/>
      <c r="CN148" s="75"/>
      <c r="CO148" s="75"/>
      <c r="CP148" s="75"/>
      <c r="CQ148" s="75"/>
      <c r="CR148" s="75"/>
      <c r="CS148" s="75"/>
      <c r="CT148" s="75"/>
      <c r="CU148" s="75"/>
      <c r="CV148" s="75"/>
      <c r="CW148" s="75"/>
      <c r="CX148" s="75"/>
      <c r="CY148" s="75"/>
      <c r="CZ148" s="75"/>
      <c r="DA148" s="75"/>
      <c r="DB148" s="75"/>
      <c r="DC148" s="75"/>
      <c r="DD148" s="75"/>
      <c r="DE148" s="75"/>
      <c r="DF148" s="75"/>
      <c r="DG148" s="75"/>
      <c r="DH148" s="75"/>
      <c r="DI148" s="75"/>
      <c r="DJ148" s="75"/>
      <c r="DK148" s="75"/>
      <c r="DL148" s="75"/>
      <c r="DM148" s="75"/>
      <c r="DN148" s="75"/>
      <c r="DO148" s="75"/>
      <c r="DP148" s="75"/>
      <c r="DQ148" s="75"/>
      <c r="DR148" s="75"/>
      <c r="DS148" s="75"/>
      <c r="DT148" s="75"/>
      <c r="DU148" s="75"/>
      <c r="DV148" s="75"/>
      <c r="DW148" s="75"/>
      <c r="DX148" s="75"/>
      <c r="DY148" s="75"/>
      <c r="DZ148" s="75"/>
      <c r="EA148" s="75"/>
      <c r="EB148" s="75"/>
      <c r="EC148" s="75"/>
      <c r="ED148" s="75"/>
      <c r="EE148" s="75"/>
      <c r="EF148" s="75"/>
      <c r="EG148" s="75"/>
      <c r="EH148" s="75"/>
      <c r="EI148" s="75"/>
      <c r="EJ148" s="75"/>
      <c r="EK148" s="75"/>
      <c r="EL148" s="75"/>
      <c r="EM148" s="75"/>
      <c r="EN148" s="75"/>
      <c r="EO148" s="75"/>
      <c r="EP148" s="75"/>
      <c r="EQ148" s="75"/>
      <c r="ER148" s="75"/>
      <c r="ES148" s="75"/>
      <c r="ET148" s="75"/>
      <c r="EU148" s="75"/>
      <c r="EV148" s="75"/>
      <c r="EW148" s="75"/>
      <c r="EX148" s="75"/>
      <c r="EY148" s="75"/>
      <c r="EZ148" s="75"/>
      <c r="FA148" s="75"/>
      <c r="FB148" s="75"/>
      <c r="FC148" s="75"/>
      <c r="FD148" s="75"/>
      <c r="FE148" s="75"/>
      <c r="FF148" s="75"/>
      <c r="FG148" s="75"/>
      <c r="FH148" s="75"/>
      <c r="FI148" s="75"/>
      <c r="FJ148" s="75"/>
      <c r="FK148" s="75"/>
      <c r="FL148" s="75"/>
      <c r="FM148" s="75"/>
      <c r="FN148" s="75"/>
      <c r="FO148" s="75"/>
      <c r="FP148" s="75"/>
      <c r="FQ148" s="75"/>
      <c r="FR148" s="75"/>
      <c r="FS148" s="75"/>
      <c r="FT148" s="75"/>
      <c r="FU148" s="75"/>
      <c r="FV148" s="75"/>
      <c r="FW148" s="75"/>
      <c r="FX148" s="75"/>
      <c r="FY148" s="75"/>
      <c r="FZ148" s="75"/>
      <c r="GA148" s="75"/>
      <c r="GB148" s="75"/>
      <c r="GC148" s="75"/>
      <c r="GD148" s="75"/>
      <c r="GE148" s="75"/>
      <c r="GF148" s="75"/>
      <c r="GG148" s="75"/>
      <c r="GH148" s="75"/>
      <c r="GI148" s="75"/>
      <c r="GJ148" s="75"/>
      <c r="GK148" s="75"/>
      <c r="GL148" s="75"/>
      <c r="GM148" s="75"/>
      <c r="GN148" s="75"/>
      <c r="GO148" s="75"/>
      <c r="GP148" s="75"/>
      <c r="GQ148" s="75"/>
      <c r="GR148" s="75"/>
      <c r="GS148" s="75"/>
      <c r="GT148" s="75"/>
      <c r="GU148" s="75"/>
      <c r="GV148" s="75"/>
      <c r="GW148" s="75"/>
      <c r="GX148" s="75"/>
      <c r="GY148" s="75"/>
      <c r="GZ148" s="75"/>
      <c r="HA148" s="75"/>
      <c r="HB148" s="75"/>
      <c r="HC148" s="75"/>
      <c r="HD148" s="75"/>
      <c r="HE148" s="75"/>
      <c r="HF148" s="75"/>
      <c r="HG148" s="75"/>
      <c r="HH148" s="75"/>
      <c r="HI148" s="75"/>
      <c r="HJ148" s="75"/>
      <c r="HK148" s="75"/>
      <c r="HL148" s="75"/>
      <c r="HM148" s="75"/>
      <c r="HN148" s="75"/>
      <c r="HO148" s="75"/>
      <c r="HP148" s="75"/>
      <c r="HQ148" s="75"/>
      <c r="HR148" s="75"/>
      <c r="HS148" s="75"/>
      <c r="HT148" s="75"/>
      <c r="HU148" s="75"/>
      <c r="HV148" s="75"/>
      <c r="HW148" s="75"/>
      <c r="HX148" s="75"/>
      <c r="HY148" s="75"/>
      <c r="HZ148" s="75"/>
      <c r="IA148" s="75"/>
      <c r="IB148" s="75"/>
      <c r="IC148" s="75"/>
      <c r="ID148" s="75"/>
      <c r="IE148" s="75"/>
      <c r="IF148" s="75"/>
      <c r="IG148" s="75"/>
      <c r="IH148" s="75"/>
      <c r="II148" s="75"/>
      <c r="IJ148" s="75"/>
      <c r="IK148" s="75"/>
      <c r="IL148" s="75"/>
      <c r="IM148" s="75"/>
      <c r="IN148" s="75"/>
      <c r="IO148" s="75"/>
      <c r="IP148" s="75"/>
      <c r="IQ148" s="75"/>
      <c r="IR148" s="75"/>
      <c r="IS148" s="75"/>
      <c r="IT148" s="75"/>
      <c r="IU148" s="75"/>
      <c r="IV148" s="75"/>
    </row>
    <row r="149" spans="1:256" s="79" customFormat="1" x14ac:dyDescent="0.35">
      <c r="A149" s="75"/>
      <c r="B149" s="75"/>
      <c r="C149" s="82" t="s">
        <v>4826</v>
      </c>
      <c r="D149" s="85">
        <v>54.065399999999997</v>
      </c>
      <c r="E149" s="85">
        <v>54.201300000000003</v>
      </c>
      <c r="F149" s="76"/>
      <c r="G149" s="77"/>
      <c r="H149" s="77"/>
      <c r="I149" s="77"/>
      <c r="J149" s="77"/>
      <c r="K149" s="78"/>
      <c r="L149" s="78"/>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8"/>
      <c r="AJ149" s="75"/>
      <c r="AK149" s="75"/>
      <c r="AL149" s="75"/>
      <c r="AM149" s="75"/>
      <c r="AN149" s="75"/>
      <c r="AO149" s="75"/>
      <c r="AP149" s="75"/>
      <c r="AQ149" s="75"/>
      <c r="AR149" s="75"/>
      <c r="AS149" s="75"/>
      <c r="AT149" s="75"/>
      <c r="AU149" s="75"/>
      <c r="AV149" s="78"/>
      <c r="AW149" s="75"/>
      <c r="AX149" s="78"/>
      <c r="AY149" s="75"/>
      <c r="AZ149" s="75"/>
      <c r="BA149" s="75"/>
      <c r="BB149" s="78"/>
      <c r="BC149" s="75"/>
      <c r="BD149" s="75"/>
      <c r="BE149" s="75"/>
      <c r="BF149" s="75"/>
      <c r="BG149" s="75"/>
      <c r="BH149" s="75"/>
      <c r="BI149" s="75"/>
      <c r="BJ149" s="75"/>
      <c r="BK149" s="75"/>
      <c r="BL149" s="75"/>
      <c r="BM149" s="75"/>
      <c r="BN149" s="75"/>
      <c r="BO149" s="75"/>
      <c r="BP149" s="75"/>
      <c r="BQ149" s="75"/>
      <c r="BR149" s="75"/>
      <c r="BS149" s="75"/>
      <c r="BT149" s="75"/>
      <c r="BU149" s="75"/>
      <c r="BV149" s="75"/>
      <c r="BW149" s="75"/>
      <c r="BX149" s="75"/>
      <c r="BY149" s="75"/>
      <c r="BZ149" s="75"/>
      <c r="CA149" s="75"/>
      <c r="CB149" s="75"/>
      <c r="CC149" s="75"/>
      <c r="CD149" s="75"/>
      <c r="CE149" s="75"/>
      <c r="CF149" s="75"/>
      <c r="CG149" s="75"/>
      <c r="CH149" s="75"/>
      <c r="CI149" s="75"/>
      <c r="CJ149" s="75"/>
      <c r="CK149" s="75"/>
      <c r="CL149" s="75"/>
      <c r="CM149" s="75"/>
      <c r="CN149" s="75"/>
      <c r="CO149" s="75"/>
      <c r="CP149" s="75"/>
      <c r="CQ149" s="75"/>
      <c r="CR149" s="75"/>
      <c r="CS149" s="75"/>
      <c r="CT149" s="75"/>
      <c r="CU149" s="75"/>
      <c r="CV149" s="75"/>
      <c r="CW149" s="75"/>
      <c r="CX149" s="75"/>
      <c r="CY149" s="75"/>
      <c r="CZ149" s="75"/>
      <c r="DA149" s="75"/>
      <c r="DB149" s="75"/>
      <c r="DC149" s="75"/>
      <c r="DD149" s="75"/>
      <c r="DE149" s="75"/>
      <c r="DF149" s="75"/>
      <c r="DG149" s="75"/>
      <c r="DH149" s="75"/>
      <c r="DI149" s="75"/>
      <c r="DJ149" s="75"/>
      <c r="DK149" s="75"/>
      <c r="DL149" s="75"/>
      <c r="DM149" s="75"/>
      <c r="DN149" s="75"/>
      <c r="DO149" s="75"/>
      <c r="DP149" s="75"/>
      <c r="DQ149" s="75"/>
      <c r="DR149" s="75"/>
      <c r="DS149" s="75"/>
      <c r="DT149" s="75"/>
      <c r="DU149" s="75"/>
      <c r="DV149" s="75"/>
      <c r="DW149" s="75"/>
      <c r="DX149" s="75"/>
      <c r="DY149" s="75"/>
      <c r="DZ149" s="75"/>
      <c r="EA149" s="75"/>
      <c r="EB149" s="75"/>
      <c r="EC149" s="75"/>
      <c r="ED149" s="75"/>
      <c r="EE149" s="75"/>
      <c r="EF149" s="75"/>
      <c r="EG149" s="75"/>
      <c r="EH149" s="75"/>
      <c r="EI149" s="75"/>
      <c r="EJ149" s="75"/>
      <c r="EK149" s="75"/>
      <c r="EL149" s="75"/>
      <c r="EM149" s="75"/>
      <c r="EN149" s="75"/>
      <c r="EO149" s="75"/>
      <c r="EP149" s="75"/>
      <c r="EQ149" s="75"/>
      <c r="ER149" s="75"/>
      <c r="ES149" s="75"/>
      <c r="ET149" s="75"/>
      <c r="EU149" s="75"/>
      <c r="EV149" s="75"/>
      <c r="EW149" s="75"/>
      <c r="EX149" s="75"/>
      <c r="EY149" s="75"/>
      <c r="EZ149" s="75"/>
      <c r="FA149" s="75"/>
      <c r="FB149" s="75"/>
      <c r="FC149" s="75"/>
      <c r="FD149" s="75"/>
      <c r="FE149" s="75"/>
      <c r="FF149" s="75"/>
      <c r="FG149" s="75"/>
      <c r="FH149" s="75"/>
      <c r="FI149" s="75"/>
      <c r="FJ149" s="75"/>
      <c r="FK149" s="75"/>
      <c r="FL149" s="75"/>
      <c r="FM149" s="75"/>
      <c r="FN149" s="75"/>
      <c r="FO149" s="75"/>
      <c r="FP149" s="75"/>
      <c r="FQ149" s="75"/>
      <c r="FR149" s="75"/>
      <c r="FS149" s="75"/>
      <c r="FT149" s="75"/>
      <c r="FU149" s="75"/>
      <c r="FV149" s="75"/>
      <c r="FW149" s="75"/>
      <c r="FX149" s="75"/>
      <c r="FY149" s="75"/>
      <c r="FZ149" s="75"/>
      <c r="GA149" s="75"/>
      <c r="GB149" s="75"/>
      <c r="GC149" s="75"/>
      <c r="GD149" s="75"/>
      <c r="GE149" s="75"/>
      <c r="GF149" s="75"/>
      <c r="GG149" s="75"/>
      <c r="GH149" s="75"/>
      <c r="GI149" s="75"/>
      <c r="GJ149" s="75"/>
      <c r="GK149" s="75"/>
      <c r="GL149" s="75"/>
      <c r="GM149" s="75"/>
      <c r="GN149" s="75"/>
      <c r="GO149" s="75"/>
      <c r="GP149" s="75"/>
      <c r="GQ149" s="75"/>
      <c r="GR149" s="75"/>
      <c r="GS149" s="75"/>
      <c r="GT149" s="75"/>
      <c r="GU149" s="75"/>
      <c r="GV149" s="75"/>
      <c r="GW149" s="75"/>
      <c r="GX149" s="75"/>
      <c r="GY149" s="75"/>
      <c r="GZ149" s="75"/>
      <c r="HA149" s="75"/>
      <c r="HB149" s="75"/>
      <c r="HC149" s="75"/>
      <c r="HD149" s="75"/>
      <c r="HE149" s="75"/>
      <c r="HF149" s="75"/>
      <c r="HG149" s="75"/>
      <c r="HH149" s="75"/>
      <c r="HI149" s="75"/>
      <c r="HJ149" s="75"/>
      <c r="HK149" s="75"/>
      <c r="HL149" s="75"/>
      <c r="HM149" s="75"/>
      <c r="HN149" s="75"/>
      <c r="HO149" s="75"/>
      <c r="HP149" s="75"/>
      <c r="HQ149" s="75"/>
      <c r="HR149" s="75"/>
      <c r="HS149" s="75"/>
      <c r="HT149" s="75"/>
      <c r="HU149" s="75"/>
      <c r="HV149" s="75"/>
      <c r="HW149" s="75"/>
      <c r="HX149" s="75"/>
      <c r="HY149" s="75"/>
      <c r="HZ149" s="75"/>
      <c r="IA149" s="75"/>
      <c r="IB149" s="75"/>
      <c r="IC149" s="75"/>
      <c r="ID149" s="75"/>
      <c r="IE149" s="75"/>
      <c r="IF149" s="75"/>
      <c r="IG149" s="75"/>
      <c r="IH149" s="75"/>
      <c r="II149" s="75"/>
      <c r="IJ149" s="75"/>
      <c r="IK149" s="75"/>
      <c r="IL149" s="75"/>
      <c r="IM149" s="75"/>
      <c r="IN149" s="75"/>
      <c r="IO149" s="75"/>
      <c r="IP149" s="75"/>
      <c r="IQ149" s="75"/>
      <c r="IR149" s="75"/>
      <c r="IS149" s="75"/>
      <c r="IT149" s="75"/>
      <c r="IU149" s="75"/>
      <c r="IV149" s="75"/>
    </row>
    <row r="150" spans="1:256" s="79" customFormat="1" ht="85" customHeight="1" x14ac:dyDescent="0.35">
      <c r="A150" s="75"/>
      <c r="B150" s="75"/>
      <c r="C150" s="215" t="s">
        <v>4860</v>
      </c>
      <c r="D150" s="216"/>
      <c r="E150" s="217"/>
      <c r="F150" s="76"/>
      <c r="G150" s="77"/>
      <c r="H150" s="77"/>
      <c r="I150" s="77"/>
      <c r="J150" s="77"/>
      <c r="K150" s="78"/>
      <c r="L150" s="78"/>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8"/>
      <c r="AJ150" s="75"/>
      <c r="AK150" s="75"/>
      <c r="AL150" s="75"/>
      <c r="AM150" s="75"/>
      <c r="AN150" s="75"/>
      <c r="AO150" s="75"/>
      <c r="AP150" s="75"/>
      <c r="AQ150" s="75"/>
      <c r="AR150" s="75"/>
      <c r="AS150" s="75"/>
      <c r="AT150" s="75"/>
      <c r="AU150" s="75"/>
      <c r="AV150" s="78"/>
      <c r="AW150" s="75"/>
      <c r="AX150" s="78"/>
      <c r="AY150" s="75"/>
      <c r="AZ150" s="75"/>
      <c r="BA150" s="75"/>
      <c r="BB150" s="78"/>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75"/>
      <c r="CF150" s="75"/>
      <c r="CG150" s="75"/>
      <c r="CH150" s="75"/>
      <c r="CI150" s="75"/>
      <c r="CJ150" s="75"/>
      <c r="CK150" s="75"/>
      <c r="CL150" s="75"/>
      <c r="CM150" s="75"/>
      <c r="CN150" s="75"/>
      <c r="CO150" s="75"/>
      <c r="CP150" s="75"/>
      <c r="CQ150" s="75"/>
      <c r="CR150" s="75"/>
      <c r="CS150" s="75"/>
      <c r="CT150" s="75"/>
      <c r="CU150" s="75"/>
      <c r="CV150" s="75"/>
      <c r="CW150" s="75"/>
      <c r="CX150" s="75"/>
      <c r="CY150" s="75"/>
      <c r="CZ150" s="75"/>
      <c r="DA150" s="75"/>
      <c r="DB150" s="75"/>
      <c r="DC150" s="75"/>
      <c r="DD150" s="75"/>
      <c r="DE150" s="75"/>
      <c r="DF150" s="75"/>
      <c r="DG150" s="75"/>
      <c r="DH150" s="75"/>
      <c r="DI150" s="75"/>
      <c r="DJ150" s="75"/>
      <c r="DK150" s="75"/>
      <c r="DL150" s="75"/>
      <c r="DM150" s="75"/>
      <c r="DN150" s="75"/>
      <c r="DO150" s="75"/>
      <c r="DP150" s="75"/>
      <c r="DQ150" s="75"/>
      <c r="DR150" s="75"/>
      <c r="DS150" s="75"/>
      <c r="DT150" s="75"/>
      <c r="DU150" s="75"/>
      <c r="DV150" s="75"/>
      <c r="DW150" s="75"/>
      <c r="DX150" s="75"/>
      <c r="DY150" s="75"/>
      <c r="DZ150" s="75"/>
      <c r="EA150" s="75"/>
      <c r="EB150" s="75"/>
      <c r="EC150" s="75"/>
      <c r="ED150" s="75"/>
      <c r="EE150" s="75"/>
      <c r="EF150" s="75"/>
      <c r="EG150" s="75"/>
      <c r="EH150" s="75"/>
      <c r="EI150" s="75"/>
      <c r="EJ150" s="75"/>
      <c r="EK150" s="75"/>
      <c r="EL150" s="75"/>
      <c r="EM150" s="75"/>
      <c r="EN150" s="75"/>
      <c r="EO150" s="75"/>
      <c r="EP150" s="75"/>
      <c r="EQ150" s="75"/>
      <c r="ER150" s="75"/>
      <c r="ES150" s="75"/>
      <c r="ET150" s="75"/>
      <c r="EU150" s="75"/>
      <c r="EV150" s="75"/>
      <c r="EW150" s="75"/>
      <c r="EX150" s="75"/>
      <c r="EY150" s="75"/>
      <c r="EZ150" s="75"/>
      <c r="FA150" s="75"/>
      <c r="FB150" s="75"/>
      <c r="FC150" s="75"/>
      <c r="FD150" s="75"/>
      <c r="FE150" s="75"/>
      <c r="FF150" s="75"/>
      <c r="FG150" s="75"/>
      <c r="FH150" s="75"/>
      <c r="FI150" s="75"/>
      <c r="FJ150" s="75"/>
      <c r="FK150" s="75"/>
      <c r="FL150" s="75"/>
      <c r="FM150" s="75"/>
      <c r="FN150" s="75"/>
      <c r="FO150" s="75"/>
      <c r="FP150" s="75"/>
      <c r="FQ150" s="75"/>
      <c r="FR150" s="75"/>
      <c r="FS150" s="75"/>
      <c r="FT150" s="75"/>
      <c r="FU150" s="75"/>
      <c r="FV150" s="75"/>
      <c r="FW150" s="75"/>
      <c r="FX150" s="75"/>
      <c r="FY150" s="75"/>
      <c r="FZ150" s="75"/>
      <c r="GA150" s="75"/>
      <c r="GB150" s="75"/>
      <c r="GC150" s="75"/>
      <c r="GD150" s="75"/>
      <c r="GE150" s="75"/>
      <c r="GF150" s="75"/>
      <c r="GG150" s="75"/>
      <c r="GH150" s="75"/>
      <c r="GI150" s="75"/>
      <c r="GJ150" s="75"/>
      <c r="GK150" s="75"/>
      <c r="GL150" s="75"/>
      <c r="GM150" s="75"/>
      <c r="GN150" s="75"/>
      <c r="GO150" s="75"/>
      <c r="GP150" s="75"/>
      <c r="GQ150" s="75"/>
      <c r="GR150" s="75"/>
      <c r="GS150" s="75"/>
      <c r="GT150" s="75"/>
      <c r="GU150" s="75"/>
      <c r="GV150" s="75"/>
      <c r="GW150" s="75"/>
      <c r="GX150" s="75"/>
      <c r="GY150" s="75"/>
      <c r="GZ150" s="75"/>
      <c r="HA150" s="75"/>
      <c r="HB150" s="75"/>
      <c r="HC150" s="75"/>
      <c r="HD150" s="75"/>
      <c r="HE150" s="75"/>
      <c r="HF150" s="75"/>
      <c r="HG150" s="75"/>
      <c r="HH150" s="75"/>
      <c r="HI150" s="75"/>
      <c r="HJ150" s="75"/>
      <c r="HK150" s="75"/>
      <c r="HL150" s="75"/>
      <c r="HM150" s="75"/>
      <c r="HN150" s="75"/>
      <c r="HO150" s="75"/>
      <c r="HP150" s="75"/>
      <c r="HQ150" s="75"/>
      <c r="HR150" s="75"/>
      <c r="HS150" s="75"/>
      <c r="HT150" s="75"/>
      <c r="HU150" s="75"/>
      <c r="HV150" s="75"/>
      <c r="HW150" s="75"/>
      <c r="HX150" s="75"/>
      <c r="HY150" s="75"/>
      <c r="HZ150" s="75"/>
      <c r="IA150" s="75"/>
      <c r="IB150" s="75"/>
      <c r="IC150" s="75"/>
      <c r="ID150" s="75"/>
      <c r="IE150" s="75"/>
      <c r="IF150" s="75"/>
      <c r="IG150" s="75"/>
      <c r="IH150" s="75"/>
      <c r="II150" s="75"/>
      <c r="IJ150" s="75"/>
      <c r="IK150" s="75"/>
      <c r="IL150" s="75"/>
      <c r="IM150" s="75"/>
      <c r="IN150" s="75"/>
      <c r="IO150" s="75"/>
      <c r="IP150" s="75"/>
      <c r="IQ150" s="75"/>
      <c r="IR150" s="75"/>
      <c r="IS150" s="75"/>
      <c r="IT150" s="75"/>
      <c r="IU150" s="75"/>
      <c r="IV150" s="75"/>
    </row>
    <row r="152" spans="1:256" x14ac:dyDescent="0.35">
      <c r="C152" s="2" t="s">
        <v>4920</v>
      </c>
      <c r="E152" s="2" t="s">
        <v>2</v>
      </c>
    </row>
    <row r="154" spans="1:256" x14ac:dyDescent="0.35">
      <c r="C154" s="2" t="s">
        <v>4921</v>
      </c>
      <c r="E154" s="2" t="s">
        <v>2</v>
      </c>
    </row>
    <row r="156" spans="1:256" x14ac:dyDescent="0.35">
      <c r="C156" s="2" t="s">
        <v>4815</v>
      </c>
    </row>
    <row r="158" spans="1:256" s="112" customFormat="1" ht="13.5" x14ac:dyDescent="0.35">
      <c r="C158" s="113" t="s">
        <v>4982</v>
      </c>
      <c r="D158" s="113"/>
      <c r="E158" s="113"/>
      <c r="F158" s="114"/>
      <c r="G158" s="114"/>
      <c r="H158" s="115"/>
    </row>
    <row r="159" spans="1:256" s="112" customFormat="1" ht="40.5" x14ac:dyDescent="0.3">
      <c r="C159" s="100" t="s">
        <v>4983</v>
      </c>
      <c r="D159" s="100" t="s">
        <v>4984</v>
      </c>
      <c r="E159" s="100" t="s">
        <v>4376</v>
      </c>
      <c r="F159" s="100" t="s">
        <v>4985</v>
      </c>
      <c r="G159" s="100" t="s">
        <v>4986</v>
      </c>
      <c r="H159" s="135" t="s">
        <v>4987</v>
      </c>
    </row>
    <row r="160" spans="1:256" s="112" customFormat="1" ht="13.5" x14ac:dyDescent="0.3">
      <c r="C160" s="108" t="s">
        <v>4988</v>
      </c>
      <c r="D160" s="100"/>
      <c r="E160" s="100"/>
      <c r="F160" s="100"/>
      <c r="G160" s="100"/>
      <c r="H160" s="135"/>
    </row>
    <row r="161" spans="3:13" s="112" customFormat="1" ht="13.5" x14ac:dyDescent="0.35">
      <c r="C161" s="116"/>
      <c r="D161" s="116"/>
      <c r="E161" s="116"/>
      <c r="F161" s="116"/>
      <c r="G161" s="116"/>
      <c r="H161" s="115"/>
    </row>
    <row r="162" spans="3:13" s="112" customFormat="1" ht="13.5" x14ac:dyDescent="0.35">
      <c r="C162" s="114" t="s">
        <v>4989</v>
      </c>
      <c r="D162" s="114"/>
      <c r="E162" s="114"/>
      <c r="F162" s="114"/>
      <c r="G162" s="114"/>
      <c r="H162" s="115"/>
    </row>
    <row r="163" spans="3:13" s="112" customFormat="1" ht="13.5" x14ac:dyDescent="0.35">
      <c r="C163" s="119"/>
      <c r="D163" s="119"/>
      <c r="E163" s="119"/>
      <c r="F163" s="114"/>
      <c r="G163" s="114"/>
      <c r="H163" s="115"/>
    </row>
    <row r="164" spans="3:13" s="112" customFormat="1" ht="13.5" x14ac:dyDescent="0.35">
      <c r="C164" s="119" t="s">
        <v>4990</v>
      </c>
      <c r="D164" s="119"/>
      <c r="E164" s="1"/>
      <c r="F164" s="114"/>
      <c r="G164" s="114"/>
      <c r="H164" s="115"/>
    </row>
    <row r="165" spans="3:13" s="112" customFormat="1" ht="13.5" x14ac:dyDescent="0.35">
      <c r="C165" s="114" t="s">
        <v>4991</v>
      </c>
      <c r="D165" s="114"/>
      <c r="E165" s="114"/>
      <c r="F165" s="112" t="s">
        <v>4988</v>
      </c>
      <c r="G165" s="114"/>
      <c r="H165" s="115"/>
    </row>
    <row r="166" spans="3:13" s="112" customFormat="1" ht="13.5" x14ac:dyDescent="0.35">
      <c r="C166" s="114" t="s">
        <v>4992</v>
      </c>
      <c r="D166" s="114"/>
      <c r="E166" s="114"/>
      <c r="F166" s="112" t="s">
        <v>4988</v>
      </c>
      <c r="G166" s="114"/>
      <c r="H166" s="115"/>
    </row>
    <row r="167" spans="3:13" s="112" customFormat="1" ht="13.5" x14ac:dyDescent="0.35">
      <c r="C167" s="114" t="s">
        <v>4993</v>
      </c>
      <c r="D167" s="114"/>
      <c r="E167" s="114"/>
      <c r="F167" s="112" t="s">
        <v>4988</v>
      </c>
      <c r="G167" s="103"/>
      <c r="H167" s="120"/>
    </row>
    <row r="168" spans="3:13" s="112" customFormat="1" ht="13.5" x14ac:dyDescent="0.35">
      <c r="C168" s="114" t="s">
        <v>4994</v>
      </c>
      <c r="D168" s="114"/>
      <c r="E168" s="114"/>
      <c r="F168" s="112" t="s">
        <v>4988</v>
      </c>
      <c r="G168" s="103"/>
      <c r="H168" s="120"/>
    </row>
    <row r="169" spans="3:13" s="112" customFormat="1" ht="13.5" x14ac:dyDescent="0.35">
      <c r="C169" s="114" t="s">
        <v>4995</v>
      </c>
      <c r="D169" s="114"/>
      <c r="E169" s="114"/>
      <c r="F169" s="112" t="s">
        <v>4988</v>
      </c>
      <c r="G169" s="103"/>
      <c r="H169" s="120"/>
    </row>
    <row r="170" spans="3:13" s="112" customFormat="1" ht="13.5" x14ac:dyDescent="0.35">
      <c r="C170" s="114" t="s">
        <v>4996</v>
      </c>
      <c r="D170" s="114"/>
      <c r="E170" s="114"/>
      <c r="F170" s="112" t="s">
        <v>4988</v>
      </c>
      <c r="G170" s="103"/>
      <c r="H170" s="120"/>
    </row>
    <row r="171" spans="3:13" s="112" customFormat="1" ht="13.5" x14ac:dyDescent="0.35">
      <c r="C171" s="114" t="s">
        <v>4997</v>
      </c>
      <c r="D171" s="114"/>
      <c r="E171" s="114"/>
      <c r="F171" s="112" t="s">
        <v>4988</v>
      </c>
      <c r="G171" s="103"/>
      <c r="H171" s="120"/>
    </row>
    <row r="172" spans="3:13" s="112" customFormat="1" ht="13.5" x14ac:dyDescent="0.35">
      <c r="C172" s="114" t="s">
        <v>4998</v>
      </c>
      <c r="D172" s="114"/>
      <c r="E172" s="114"/>
      <c r="F172" s="112" t="s">
        <v>4988</v>
      </c>
      <c r="G172" s="103"/>
      <c r="H172" s="120"/>
    </row>
    <row r="173" spans="3:13" s="112" customFormat="1" ht="13.5" x14ac:dyDescent="0.35">
      <c r="C173" s="114" t="s">
        <v>4999</v>
      </c>
      <c r="D173" s="114"/>
      <c r="E173" s="114"/>
      <c r="F173" s="112" t="s">
        <v>4988</v>
      </c>
      <c r="G173" s="103"/>
      <c r="H173" s="120"/>
      <c r="J173" s="121"/>
      <c r="K173" s="104"/>
      <c r="L173" s="122"/>
      <c r="M173" s="122"/>
    </row>
    <row r="174" spans="3:13" s="112" customFormat="1" ht="13.5" x14ac:dyDescent="0.35">
      <c r="C174" s="105"/>
      <c r="D174" s="105"/>
      <c r="E174" s="105"/>
      <c r="F174" s="106"/>
      <c r="G174" s="103"/>
      <c r="H174" s="120"/>
    </row>
    <row r="175" spans="3:13" s="112" customFormat="1" ht="13.5" x14ac:dyDescent="0.35">
      <c r="C175" s="114"/>
      <c r="D175" s="114"/>
      <c r="E175" s="114"/>
      <c r="F175" s="106"/>
      <c r="G175" s="106"/>
      <c r="H175" s="120"/>
    </row>
    <row r="176" spans="3:13" s="112" customFormat="1" ht="13.5" x14ac:dyDescent="0.35">
      <c r="C176" s="119" t="s">
        <v>5000</v>
      </c>
      <c r="D176" s="119"/>
      <c r="E176" s="1"/>
      <c r="F176" s="114"/>
      <c r="G176" s="114"/>
      <c r="H176" s="115"/>
    </row>
    <row r="177" spans="3:8" s="112" customFormat="1" ht="40.5" x14ac:dyDescent="0.3">
      <c r="C177" s="100" t="s">
        <v>4983</v>
      </c>
      <c r="D177" s="100" t="s">
        <v>4984</v>
      </c>
      <c r="E177" s="100" t="s">
        <v>4376</v>
      </c>
      <c r="F177" s="100" t="s">
        <v>4985</v>
      </c>
      <c r="G177" s="100" t="s">
        <v>4986</v>
      </c>
      <c r="H177" s="135" t="s">
        <v>4987</v>
      </c>
    </row>
    <row r="178" spans="3:8" s="112" customFormat="1" ht="13.5" x14ac:dyDescent="0.35">
      <c r="C178" s="108" t="s">
        <v>4988</v>
      </c>
      <c r="D178" s="107"/>
      <c r="E178" s="108"/>
      <c r="F178" s="109"/>
      <c r="G178" s="109"/>
      <c r="H178" s="109"/>
    </row>
    <row r="179" spans="3:8" s="112" customFormat="1" ht="13.5" x14ac:dyDescent="0.3">
      <c r="C179" s="118"/>
      <c r="D179" s="118"/>
      <c r="E179" s="118"/>
      <c r="F179" s="118"/>
      <c r="G179" s="118"/>
      <c r="H179" s="118"/>
    </row>
    <row r="180" spans="3:8" s="112" customFormat="1" ht="13.5" x14ac:dyDescent="0.35">
      <c r="C180" s="114" t="s">
        <v>5018</v>
      </c>
      <c r="D180" s="114"/>
      <c r="E180" s="114"/>
      <c r="F180" s="114"/>
      <c r="G180" s="114"/>
      <c r="H180" s="114"/>
    </row>
    <row r="181" spans="3:8" s="112" customFormat="1" ht="13.5" x14ac:dyDescent="0.35">
      <c r="C181" s="119"/>
      <c r="D181" s="119"/>
      <c r="E181" s="119"/>
      <c r="F181" s="114"/>
      <c r="G181" s="114"/>
      <c r="H181" s="115"/>
    </row>
    <row r="182" spans="3:8" s="112" customFormat="1" ht="13.5" x14ac:dyDescent="0.35">
      <c r="C182" s="119" t="s">
        <v>5002</v>
      </c>
      <c r="D182" s="119"/>
      <c r="E182" s="1"/>
      <c r="F182" s="114"/>
      <c r="G182" s="114"/>
      <c r="H182" s="115"/>
    </row>
    <row r="183" spans="3:8" s="112" customFormat="1" ht="13.5" x14ac:dyDescent="0.35">
      <c r="C183" s="114" t="s">
        <v>4991</v>
      </c>
      <c r="D183" s="114"/>
      <c r="E183" s="114"/>
      <c r="F183" s="110" t="s">
        <v>4988</v>
      </c>
      <c r="G183" s="114"/>
      <c r="H183" s="115"/>
    </row>
    <row r="184" spans="3:8" s="112" customFormat="1" ht="13.5" x14ac:dyDescent="0.35">
      <c r="C184" s="114" t="s">
        <v>4992</v>
      </c>
      <c r="D184" s="114"/>
      <c r="E184" s="114"/>
      <c r="F184" s="110" t="s">
        <v>4988</v>
      </c>
      <c r="G184" s="114"/>
      <c r="H184" s="115"/>
    </row>
    <row r="185" spans="3:8" s="112" customFormat="1" ht="13.5" x14ac:dyDescent="0.35">
      <c r="C185" s="114" t="s">
        <v>4993</v>
      </c>
      <c r="D185" s="114"/>
      <c r="E185" s="114"/>
      <c r="F185" s="110" t="s">
        <v>4988</v>
      </c>
      <c r="G185" s="103"/>
      <c r="H185" s="120"/>
    </row>
    <row r="186" spans="3:8" s="112" customFormat="1" ht="13.5" x14ac:dyDescent="0.35">
      <c r="C186" s="114" t="s">
        <v>4994</v>
      </c>
      <c r="D186" s="114"/>
      <c r="E186" s="114"/>
      <c r="F186" s="110" t="s">
        <v>4988</v>
      </c>
      <c r="G186" s="103"/>
      <c r="H186" s="120"/>
    </row>
    <row r="187" spans="3:8" s="112" customFormat="1" ht="13.5" x14ac:dyDescent="0.35">
      <c r="C187" s="114" t="s">
        <v>4995</v>
      </c>
      <c r="D187" s="114"/>
      <c r="E187" s="114"/>
      <c r="F187" s="110" t="s">
        <v>4988</v>
      </c>
      <c r="G187" s="103"/>
      <c r="H187" s="120"/>
    </row>
    <row r="188" spans="3:8" s="112" customFormat="1" ht="13.5" x14ac:dyDescent="0.35">
      <c r="C188" s="114" t="s">
        <v>4996</v>
      </c>
      <c r="D188" s="114"/>
      <c r="E188" s="114"/>
      <c r="F188" s="110" t="s">
        <v>4988</v>
      </c>
      <c r="G188" s="103"/>
      <c r="H188" s="120"/>
    </row>
    <row r="189" spans="3:8" s="112" customFormat="1" ht="13.5" x14ac:dyDescent="0.35">
      <c r="C189" s="114" t="s">
        <v>4997</v>
      </c>
      <c r="D189" s="114"/>
      <c r="E189" s="114"/>
      <c r="F189" s="110" t="s">
        <v>4988</v>
      </c>
      <c r="G189" s="103"/>
      <c r="H189" s="120"/>
    </row>
    <row r="190" spans="3:8" s="112" customFormat="1" ht="13.5" x14ac:dyDescent="0.35">
      <c r="C190" s="114" t="s">
        <v>4998</v>
      </c>
      <c r="D190" s="114"/>
      <c r="E190" s="114"/>
      <c r="F190" s="110" t="s">
        <v>4988</v>
      </c>
      <c r="G190" s="103"/>
      <c r="H190" s="120"/>
    </row>
    <row r="191" spans="3:8" s="112" customFormat="1" ht="13.5" x14ac:dyDescent="0.3">
      <c r="C191" s="37" t="s">
        <v>4999</v>
      </c>
      <c r="D191" s="37"/>
      <c r="E191" s="37"/>
      <c r="F191" s="37" t="s">
        <v>4988</v>
      </c>
      <c r="G191" s="126"/>
      <c r="H191" s="127"/>
    </row>
    <row r="192" spans="3:8" s="112" customFormat="1" ht="13.5" x14ac:dyDescent="0.35">
      <c r="C192" s="114"/>
      <c r="D192" s="114"/>
      <c r="E192" s="114"/>
      <c r="F192" s="128"/>
      <c r="G192" s="129"/>
      <c r="H192" s="115"/>
    </row>
    <row r="193" spans="3:9" s="112" customFormat="1" ht="13.5" x14ac:dyDescent="0.35">
      <c r="C193" s="119" t="s">
        <v>5003</v>
      </c>
      <c r="D193" s="119"/>
      <c r="E193" s="113"/>
      <c r="F193" s="114"/>
      <c r="G193" s="130"/>
      <c r="H193" s="115"/>
      <c r="I193" s="131"/>
    </row>
    <row r="194" spans="3:9" s="112" customFormat="1" ht="40.5" x14ac:dyDescent="0.35">
      <c r="C194" s="100" t="s">
        <v>4983</v>
      </c>
      <c r="D194" s="100" t="s">
        <v>5004</v>
      </c>
      <c r="E194" s="100" t="s">
        <v>5005</v>
      </c>
      <c r="F194" s="100" t="s">
        <v>5006</v>
      </c>
      <c r="G194" s="130"/>
      <c r="H194" s="115"/>
    </row>
    <row r="195" spans="3:9" s="112" customFormat="1" ht="13.5" x14ac:dyDescent="0.35">
      <c r="C195" s="220" t="s">
        <v>4988</v>
      </c>
      <c r="D195" s="220"/>
      <c r="E195" s="220"/>
      <c r="F195" s="220"/>
      <c r="G195" s="130"/>
      <c r="H195" s="115"/>
    </row>
    <row r="196" spans="3:9" s="112" customFormat="1" ht="13.5" x14ac:dyDescent="0.35">
      <c r="C196" s="114" t="s">
        <v>5007</v>
      </c>
      <c r="D196" s="114"/>
      <c r="E196" s="114"/>
      <c r="F196" s="114"/>
      <c r="G196" s="130"/>
      <c r="H196" s="115"/>
    </row>
    <row r="197" spans="3:9" s="112" customFormat="1" ht="13.5" x14ac:dyDescent="0.35">
      <c r="C197" s="132"/>
      <c r="D197" s="132"/>
      <c r="E197" s="132"/>
      <c r="F197" s="114"/>
      <c r="G197" s="130"/>
      <c r="H197" s="115"/>
    </row>
    <row r="198" spans="3:9" s="112" customFormat="1" ht="13.5" x14ac:dyDescent="0.35">
      <c r="C198" s="119" t="s">
        <v>5008</v>
      </c>
      <c r="D198" s="119"/>
      <c r="E198" s="1"/>
      <c r="F198" s="114"/>
      <c r="G198" s="114"/>
      <c r="H198" s="115"/>
    </row>
    <row r="199" spans="3:9" s="112" customFormat="1" ht="13.5" x14ac:dyDescent="0.35">
      <c r="C199" s="114" t="s">
        <v>5009</v>
      </c>
      <c r="D199" s="114"/>
      <c r="E199" s="114"/>
      <c r="F199" s="114" t="s">
        <v>4988</v>
      </c>
      <c r="G199" s="114"/>
      <c r="H199" s="115"/>
    </row>
    <row r="200" spans="3:9" s="112" customFormat="1" ht="13.5" x14ac:dyDescent="0.35">
      <c r="C200" s="114" t="s">
        <v>5010</v>
      </c>
      <c r="D200" s="114"/>
      <c r="E200" s="114"/>
      <c r="F200" s="114" t="s">
        <v>4988</v>
      </c>
      <c r="G200" s="114"/>
      <c r="H200" s="115"/>
    </row>
    <row r="201" spans="3:9" s="112" customFormat="1" ht="13.5" x14ac:dyDescent="0.35">
      <c r="C201" s="114" t="s">
        <v>5011</v>
      </c>
      <c r="D201" s="114"/>
      <c r="E201" s="114"/>
      <c r="F201" s="114" t="s">
        <v>4988</v>
      </c>
      <c r="G201" s="114"/>
      <c r="H201" s="115"/>
    </row>
    <row r="202" spans="3:9" s="112" customFormat="1" ht="13.5" x14ac:dyDescent="0.35">
      <c r="C202" s="105" t="s">
        <v>5012</v>
      </c>
      <c r="D202" s="105"/>
      <c r="E202" s="105"/>
      <c r="F202" s="114"/>
      <c r="G202" s="114"/>
      <c r="H202" s="115"/>
    </row>
    <row r="203" spans="3:9" s="112" customFormat="1" ht="13.5" x14ac:dyDescent="0.35">
      <c r="C203" s="105"/>
      <c r="D203" s="105"/>
      <c r="E203" s="105"/>
      <c r="F203" s="114"/>
      <c r="G203" s="114"/>
      <c r="H203" s="115"/>
    </row>
    <row r="204" spans="3:9" s="112" customFormat="1" ht="13.5" x14ac:dyDescent="0.35">
      <c r="C204" s="113" t="s">
        <v>5013</v>
      </c>
      <c r="D204" s="113"/>
      <c r="E204" s="113"/>
      <c r="F204" s="114"/>
      <c r="G204" s="130"/>
      <c r="H204" s="115"/>
    </row>
    <row r="205" spans="3:9" s="112" customFormat="1" ht="40.5" x14ac:dyDescent="0.35">
      <c r="C205" s="100" t="s">
        <v>4983</v>
      </c>
      <c r="D205" s="100" t="s">
        <v>4756</v>
      </c>
      <c r="E205" s="100" t="s">
        <v>5004</v>
      </c>
      <c r="F205" s="100" t="s">
        <v>5005</v>
      </c>
      <c r="G205" s="100" t="s">
        <v>5014</v>
      </c>
      <c r="H205" s="115"/>
    </row>
    <row r="206" spans="3:9" s="112" customFormat="1" ht="13.5" x14ac:dyDescent="0.35">
      <c r="C206" s="220" t="s">
        <v>4988</v>
      </c>
      <c r="D206" s="220"/>
      <c r="E206" s="220"/>
      <c r="F206" s="220"/>
      <c r="G206" s="220"/>
      <c r="H206" s="115"/>
    </row>
    <row r="207" spans="3:9" s="112" customFormat="1" ht="13.5" x14ac:dyDescent="0.35">
      <c r="C207" s="221" t="s">
        <v>5015</v>
      </c>
      <c r="D207" s="221"/>
      <c r="E207" s="221"/>
      <c r="F207" s="221"/>
      <c r="G207" s="221"/>
      <c r="H207" s="115"/>
    </row>
    <row r="208" spans="3:9" s="112" customFormat="1" ht="13.5" x14ac:dyDescent="0.35">
      <c r="C208" s="133"/>
      <c r="D208" s="111"/>
      <c r="E208" s="111"/>
      <c r="F208" s="111"/>
      <c r="G208" s="111"/>
      <c r="H208" s="115"/>
    </row>
    <row r="209" spans="3:8" s="112" customFormat="1" ht="13.5" x14ac:dyDescent="0.35">
      <c r="C209" s="1" t="s">
        <v>5016</v>
      </c>
      <c r="D209" s="1"/>
      <c r="E209" s="1"/>
      <c r="F209" s="114"/>
      <c r="G209" s="114"/>
      <c r="H209" s="115"/>
    </row>
    <row r="210" spans="3:8" s="112" customFormat="1" ht="13.5" x14ac:dyDescent="0.35">
      <c r="C210" s="114" t="s">
        <v>5009</v>
      </c>
      <c r="D210" s="114"/>
      <c r="E210" s="114"/>
      <c r="F210" s="114" t="s">
        <v>4988</v>
      </c>
      <c r="G210" s="114"/>
      <c r="H210" s="115"/>
    </row>
    <row r="211" spans="3:8" s="112" customFormat="1" ht="13.5" x14ac:dyDescent="0.35">
      <c r="C211" s="114" t="s">
        <v>5010</v>
      </c>
      <c r="D211" s="114"/>
      <c r="E211" s="114"/>
      <c r="F211" s="114" t="s">
        <v>4988</v>
      </c>
      <c r="G211" s="114"/>
      <c r="H211" s="115"/>
    </row>
    <row r="212" spans="3:8" s="112" customFormat="1" ht="13.5" x14ac:dyDescent="0.35">
      <c r="C212" s="114" t="s">
        <v>5011</v>
      </c>
      <c r="D212" s="114"/>
      <c r="E212" s="114"/>
      <c r="F212" s="114" t="s">
        <v>4988</v>
      </c>
      <c r="G212" s="114"/>
      <c r="H212" s="115"/>
    </row>
    <row r="213" spans="3:8" s="112" customFormat="1" ht="13" x14ac:dyDescent="0.3">
      <c r="H213" s="134"/>
    </row>
    <row r="214" spans="3:8" s="112" customFormat="1" ht="13.5" x14ac:dyDescent="0.35">
      <c r="C214" s="119" t="s">
        <v>5019</v>
      </c>
      <c r="H214" s="134"/>
    </row>
    <row r="215" spans="3:8" s="112" customFormat="1" x14ac:dyDescent="0.3">
      <c r="C215" s="223" t="s">
        <v>5020</v>
      </c>
      <c r="D215" s="223" t="s">
        <v>5021</v>
      </c>
      <c r="E215" s="223" t="s">
        <v>5022</v>
      </c>
      <c r="F215" s="224" t="s">
        <v>5023</v>
      </c>
      <c r="G215" s="140" t="s">
        <v>5024</v>
      </c>
      <c r="H215" s="134"/>
    </row>
    <row r="216" spans="3:8" s="112" customFormat="1" x14ac:dyDescent="0.3">
      <c r="C216" s="223"/>
      <c r="D216" s="223"/>
      <c r="E216" s="223"/>
      <c r="F216" s="224"/>
      <c r="G216" s="140" t="s">
        <v>5025</v>
      </c>
      <c r="H216" s="134"/>
    </row>
    <row r="217" spans="3:8" s="112" customFormat="1" x14ac:dyDescent="0.35">
      <c r="C217" s="40" t="s">
        <v>5034</v>
      </c>
      <c r="D217" s="40" t="s">
        <v>4369</v>
      </c>
      <c r="E217" s="40" t="s">
        <v>5027</v>
      </c>
      <c r="F217" s="141">
        <v>46478</v>
      </c>
      <c r="G217" s="40">
        <v>5000</v>
      </c>
      <c r="H217" s="134"/>
    </row>
    <row r="218" spans="3:8" s="112" customFormat="1" x14ac:dyDescent="0.35">
      <c r="C218" s="40" t="s">
        <v>5034</v>
      </c>
      <c r="D218" s="40" t="s">
        <v>4372</v>
      </c>
      <c r="E218" s="40" t="s">
        <v>5028</v>
      </c>
      <c r="F218" s="141">
        <v>47392</v>
      </c>
      <c r="G218" s="40">
        <v>-5000</v>
      </c>
      <c r="H218" s="134"/>
    </row>
    <row r="219" spans="3:8" s="112" customFormat="1" x14ac:dyDescent="0.35">
      <c r="C219" s="40" t="s">
        <v>5042</v>
      </c>
      <c r="D219" s="40" t="s">
        <v>4369</v>
      </c>
      <c r="E219" s="40" t="s">
        <v>5028</v>
      </c>
      <c r="F219" s="141">
        <v>46475</v>
      </c>
      <c r="G219" s="40">
        <v>2500</v>
      </c>
      <c r="H219" s="134"/>
    </row>
    <row r="220" spans="3:8" s="112" customFormat="1" x14ac:dyDescent="0.35">
      <c r="C220" s="40" t="s">
        <v>5042</v>
      </c>
      <c r="D220" s="40" t="s">
        <v>4372</v>
      </c>
      <c r="E220" s="40" t="s">
        <v>5027</v>
      </c>
      <c r="F220" s="141">
        <v>48120</v>
      </c>
      <c r="G220" s="40">
        <v>-2500</v>
      </c>
      <c r="H220" s="134"/>
    </row>
    <row r="221" spans="3:8" s="112" customFormat="1" x14ac:dyDescent="0.3">
      <c r="C221" s="143" t="s">
        <v>5030</v>
      </c>
      <c r="H221" s="134"/>
    </row>
    <row r="222" spans="3:8" s="112" customFormat="1" ht="13.5" x14ac:dyDescent="0.35">
      <c r="C222" s="119"/>
      <c r="H222" s="134"/>
    </row>
    <row r="223" spans="3:8" x14ac:dyDescent="0.35">
      <c r="C223" s="2" t="s">
        <v>4816</v>
      </c>
      <c r="E223" s="2" t="s">
        <v>2</v>
      </c>
    </row>
    <row r="225" spans="3:5" x14ac:dyDescent="0.35">
      <c r="C225" s="2" t="s">
        <v>4817</v>
      </c>
      <c r="E225" s="92" t="s">
        <v>4818</v>
      </c>
    </row>
    <row r="227" spans="3:5" x14ac:dyDescent="0.35">
      <c r="C227" s="2" t="s">
        <v>4819</v>
      </c>
      <c r="E227" s="93" t="s">
        <v>4876</v>
      </c>
    </row>
    <row r="229" spans="3:5" x14ac:dyDescent="0.35">
      <c r="C229" s="2" t="s">
        <v>4922</v>
      </c>
      <c r="E229" s="2" t="s">
        <v>2</v>
      </c>
    </row>
    <row r="231" spans="3:5" x14ac:dyDescent="0.35">
      <c r="C231" s="1" t="s">
        <v>5102</v>
      </c>
      <c r="E231" s="156" t="s">
        <v>5103</v>
      </c>
    </row>
    <row r="232" spans="3:5" x14ac:dyDescent="0.35">
      <c r="E232" s="2" t="s">
        <v>5120</v>
      </c>
    </row>
  </sheetData>
  <mergeCells count="10">
    <mergeCell ref="C207:G207"/>
    <mergeCell ref="C215:C216"/>
    <mergeCell ref="D215:D216"/>
    <mergeCell ref="E215:E216"/>
    <mergeCell ref="F215:F216"/>
    <mergeCell ref="C132:K132"/>
    <mergeCell ref="C134:K134"/>
    <mergeCell ref="C150:E150"/>
    <mergeCell ref="C195:F195"/>
    <mergeCell ref="C206:G206"/>
  </mergeCells>
  <hyperlinks>
    <hyperlink ref="J2" location="'Index'!A1" display="'Index'!A1" xr:uid="{553B5543-20A5-41D8-BC73-C71B14FEA7F2}"/>
  </hyperlinks>
  <pageMargins left="0.7" right="0.7" top="0.75" bottom="0.75" header="0.3" footer="0.3"/>
  <pageSetup orientation="portrait" horizontalDpi="4294967293"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D9AA9-D7C2-489E-8E25-1F04FCFA8ACF}">
  <sheetPr codeName="Sheet1"/>
  <dimension ref="A1:IV135"/>
  <sheetViews>
    <sheetView showGridLines="0" zoomScale="90" zoomScaleNormal="90" workbookViewId="0">
      <pane ySplit="6" topLeftCell="A117"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1919</v>
      </c>
      <c r="J2" s="38" t="s">
        <v>4365</v>
      </c>
    </row>
    <row r="3" spans="1:54" ht="16" x14ac:dyDescent="0.4">
      <c r="C3" s="1" t="s">
        <v>28</v>
      </c>
      <c r="D3" s="21" t="s">
        <v>1920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55</v>
      </c>
      <c r="C11" s="60" t="s">
        <v>56</v>
      </c>
      <c r="D11" s="54" t="s">
        <v>57</v>
      </c>
      <c r="E11" s="6" t="s">
        <v>58</v>
      </c>
      <c r="F11" s="19">
        <v>47000000</v>
      </c>
      <c r="G11" s="24">
        <v>450918</v>
      </c>
      <c r="H11" s="24">
        <v>8.99</v>
      </c>
      <c r="I11" s="31"/>
      <c r="J11" s="31"/>
      <c r="K11" s="35"/>
    </row>
    <row r="12" spans="1:54" x14ac:dyDescent="0.35">
      <c r="B12" s="8" t="s">
        <v>41</v>
      </c>
      <c r="C12" s="60" t="s">
        <v>42</v>
      </c>
      <c r="D12" s="54" t="s">
        <v>43</v>
      </c>
      <c r="E12" s="6" t="s">
        <v>44</v>
      </c>
      <c r="F12" s="19">
        <v>27000000</v>
      </c>
      <c r="G12" s="24">
        <v>356859</v>
      </c>
      <c r="H12" s="24">
        <v>7.11</v>
      </c>
      <c r="I12" s="31"/>
      <c r="J12" s="31"/>
      <c r="K12" s="35"/>
    </row>
    <row r="13" spans="1:54" x14ac:dyDescent="0.35">
      <c r="B13" s="8" t="s">
        <v>48</v>
      </c>
      <c r="C13" s="60" t="s">
        <v>49</v>
      </c>
      <c r="D13" s="54" t="s">
        <v>50</v>
      </c>
      <c r="E13" s="6" t="s">
        <v>44</v>
      </c>
      <c r="F13" s="19">
        <v>70000000</v>
      </c>
      <c r="G13" s="24">
        <v>291900</v>
      </c>
      <c r="H13" s="24">
        <v>5.82</v>
      </c>
      <c r="I13" s="31"/>
      <c r="J13" s="31"/>
      <c r="K13" s="35"/>
    </row>
    <row r="14" spans="1:54" x14ac:dyDescent="0.35">
      <c r="B14" s="8" t="s">
        <v>59</v>
      </c>
      <c r="C14" s="60" t="s">
        <v>60</v>
      </c>
      <c r="D14" s="54" t="s">
        <v>61</v>
      </c>
      <c r="E14" s="6" t="s">
        <v>44</v>
      </c>
      <c r="F14" s="19">
        <v>27000000</v>
      </c>
      <c r="G14" s="24">
        <v>259065</v>
      </c>
      <c r="H14" s="24">
        <v>5.16</v>
      </c>
      <c r="I14" s="31"/>
      <c r="J14" s="31"/>
      <c r="K14" s="35"/>
    </row>
    <row r="15" spans="1:54" x14ac:dyDescent="0.35">
      <c r="B15" s="8" t="s">
        <v>467</v>
      </c>
      <c r="C15" s="60" t="s">
        <v>468</v>
      </c>
      <c r="D15" s="54" t="s">
        <v>469</v>
      </c>
      <c r="E15" s="6" t="s">
        <v>58</v>
      </c>
      <c r="F15" s="19">
        <v>9104702</v>
      </c>
      <c r="G15" s="24">
        <v>249204.8</v>
      </c>
      <c r="H15" s="24">
        <v>4.97</v>
      </c>
      <c r="I15" s="31"/>
      <c r="J15" s="31"/>
      <c r="K15" s="35"/>
    </row>
    <row r="16" spans="1:54" x14ac:dyDescent="0.35">
      <c r="B16" s="8" t="s">
        <v>455</v>
      </c>
      <c r="C16" s="60" t="s">
        <v>456</v>
      </c>
      <c r="D16" s="54" t="s">
        <v>457</v>
      </c>
      <c r="E16" s="6" t="s">
        <v>294</v>
      </c>
      <c r="F16" s="19">
        <v>14000000</v>
      </c>
      <c r="G16" s="24">
        <v>245980</v>
      </c>
      <c r="H16" s="24">
        <v>4.9000000000000004</v>
      </c>
      <c r="I16" s="31"/>
      <c r="J16" s="31"/>
      <c r="K16" s="35"/>
    </row>
    <row r="17" spans="2:11" x14ac:dyDescent="0.35">
      <c r="B17" s="8" t="s">
        <v>647</v>
      </c>
      <c r="C17" s="60" t="s">
        <v>648</v>
      </c>
      <c r="D17" s="54" t="s">
        <v>649</v>
      </c>
      <c r="E17" s="6" t="s">
        <v>253</v>
      </c>
      <c r="F17" s="19">
        <v>110000000</v>
      </c>
      <c r="G17" s="24">
        <v>224400</v>
      </c>
      <c r="H17" s="24">
        <v>4.47</v>
      </c>
      <c r="I17" s="31"/>
      <c r="J17" s="31"/>
      <c r="K17" s="35"/>
    </row>
    <row r="18" spans="2:11" x14ac:dyDescent="0.35">
      <c r="B18" s="8" t="s">
        <v>574</v>
      </c>
      <c r="C18" s="60" t="s">
        <v>575</v>
      </c>
      <c r="D18" s="54" t="s">
        <v>576</v>
      </c>
      <c r="E18" s="6" t="s">
        <v>106</v>
      </c>
      <c r="F18" s="19">
        <v>1100000</v>
      </c>
      <c r="G18" s="24">
        <v>216700</v>
      </c>
      <c r="H18" s="24">
        <v>4.32</v>
      </c>
      <c r="I18" s="31"/>
      <c r="J18" s="31"/>
      <c r="K18" s="35"/>
    </row>
    <row r="19" spans="2:11" x14ac:dyDescent="0.35">
      <c r="B19" s="8" t="s">
        <v>316</v>
      </c>
      <c r="C19" s="60" t="s">
        <v>317</v>
      </c>
      <c r="D19" s="54" t="s">
        <v>318</v>
      </c>
      <c r="E19" s="6" t="s">
        <v>253</v>
      </c>
      <c r="F19" s="19">
        <v>15000000</v>
      </c>
      <c r="G19" s="24">
        <v>197190</v>
      </c>
      <c r="H19" s="24">
        <v>3.93</v>
      </c>
      <c r="I19" s="31"/>
      <c r="J19" s="31"/>
      <c r="K19" s="35"/>
    </row>
    <row r="20" spans="2:11" x14ac:dyDescent="0.35">
      <c r="B20" s="8" t="s">
        <v>659</v>
      </c>
      <c r="C20" s="60" t="s">
        <v>660</v>
      </c>
      <c r="D20" s="54" t="s">
        <v>661</v>
      </c>
      <c r="E20" s="6" t="s">
        <v>270</v>
      </c>
      <c r="F20" s="19">
        <v>42000000</v>
      </c>
      <c r="G20" s="24">
        <v>165984</v>
      </c>
      <c r="H20" s="24">
        <v>3.31</v>
      </c>
      <c r="I20" s="31"/>
      <c r="J20" s="31"/>
      <c r="K20" s="35"/>
    </row>
    <row r="21" spans="2:11" x14ac:dyDescent="0.35">
      <c r="B21" s="8" t="s">
        <v>114</v>
      </c>
      <c r="C21" s="60" t="s">
        <v>115</v>
      </c>
      <c r="D21" s="54" t="s">
        <v>116</v>
      </c>
      <c r="E21" s="6" t="s">
        <v>117</v>
      </c>
      <c r="F21" s="19">
        <v>19000000</v>
      </c>
      <c r="G21" s="24">
        <v>157700</v>
      </c>
      <c r="H21" s="24">
        <v>3.14</v>
      </c>
      <c r="I21" s="31"/>
      <c r="J21" s="31"/>
      <c r="K21" s="35"/>
    </row>
    <row r="22" spans="2:11" x14ac:dyDescent="0.35">
      <c r="B22" s="8" t="s">
        <v>227</v>
      </c>
      <c r="C22" s="60" t="s">
        <v>228</v>
      </c>
      <c r="D22" s="54" t="s">
        <v>229</v>
      </c>
      <c r="E22" s="6" t="s">
        <v>230</v>
      </c>
      <c r="F22" s="19">
        <v>5248705</v>
      </c>
      <c r="G22" s="24">
        <v>152390.9</v>
      </c>
      <c r="H22" s="24">
        <v>3.04</v>
      </c>
      <c r="I22" s="31"/>
      <c r="J22" s="31"/>
      <c r="K22" s="35"/>
    </row>
    <row r="23" spans="2:11" x14ac:dyDescent="0.35">
      <c r="B23" s="8" t="s">
        <v>665</v>
      </c>
      <c r="C23" s="60" t="s">
        <v>666</v>
      </c>
      <c r="D23" s="54" t="s">
        <v>667</v>
      </c>
      <c r="E23" s="6" t="s">
        <v>92</v>
      </c>
      <c r="F23" s="19">
        <v>58049785</v>
      </c>
      <c r="G23" s="24">
        <v>132208.39000000001</v>
      </c>
      <c r="H23" s="24">
        <v>2.63</v>
      </c>
      <c r="I23" s="31"/>
      <c r="J23" s="31"/>
      <c r="K23" s="35"/>
    </row>
    <row r="24" spans="2:11" x14ac:dyDescent="0.35">
      <c r="B24" s="8" t="s">
        <v>89</v>
      </c>
      <c r="C24" s="60" t="s">
        <v>90</v>
      </c>
      <c r="D24" s="54" t="s">
        <v>91</v>
      </c>
      <c r="E24" s="6" t="s">
        <v>92</v>
      </c>
      <c r="F24" s="19">
        <v>17734337</v>
      </c>
      <c r="G24" s="24">
        <v>121489.08</v>
      </c>
      <c r="H24" s="24">
        <v>2.42</v>
      </c>
      <c r="I24" s="31"/>
      <c r="J24" s="31"/>
      <c r="K24" s="35"/>
    </row>
    <row r="25" spans="2:11" x14ac:dyDescent="0.35">
      <c r="B25" s="8" t="s">
        <v>85</v>
      </c>
      <c r="C25" s="60" t="s">
        <v>86</v>
      </c>
      <c r="D25" s="54" t="s">
        <v>87</v>
      </c>
      <c r="E25" s="6" t="s">
        <v>88</v>
      </c>
      <c r="F25" s="19">
        <v>1300000</v>
      </c>
      <c r="G25" s="24">
        <v>120789.5</v>
      </c>
      <c r="H25" s="24">
        <v>2.41</v>
      </c>
      <c r="I25" s="31"/>
      <c r="J25" s="31"/>
      <c r="K25" s="35"/>
    </row>
    <row r="26" spans="2:11" x14ac:dyDescent="0.35">
      <c r="B26" s="8" t="s">
        <v>662</v>
      </c>
      <c r="C26" s="60" t="s">
        <v>663</v>
      </c>
      <c r="D26" s="54" t="s">
        <v>664</v>
      </c>
      <c r="E26" s="6" t="s">
        <v>135</v>
      </c>
      <c r="F26" s="19">
        <v>17312675</v>
      </c>
      <c r="G26" s="24">
        <v>116687.43</v>
      </c>
      <c r="H26" s="24">
        <v>2.33</v>
      </c>
      <c r="I26" s="31"/>
      <c r="J26" s="31"/>
      <c r="K26" s="35"/>
    </row>
    <row r="27" spans="2:11" x14ac:dyDescent="0.35">
      <c r="B27" s="8" t="s">
        <v>176</v>
      </c>
      <c r="C27" s="60" t="s">
        <v>177</v>
      </c>
      <c r="D27" s="54" t="s">
        <v>178</v>
      </c>
      <c r="E27" s="6" t="s">
        <v>124</v>
      </c>
      <c r="F27" s="19">
        <v>25000000</v>
      </c>
      <c r="G27" s="24">
        <v>114175</v>
      </c>
      <c r="H27" s="24">
        <v>2.2799999999999998</v>
      </c>
      <c r="I27" s="31"/>
      <c r="J27" s="31"/>
      <c r="K27" s="35"/>
    </row>
    <row r="28" spans="2:11" x14ac:dyDescent="0.35">
      <c r="B28" s="8" t="s">
        <v>362</v>
      </c>
      <c r="C28" s="60" t="s">
        <v>363</v>
      </c>
      <c r="D28" s="54" t="s">
        <v>364</v>
      </c>
      <c r="E28" s="6" t="s">
        <v>142</v>
      </c>
      <c r="F28" s="19">
        <v>9200000</v>
      </c>
      <c r="G28" s="24">
        <v>101108</v>
      </c>
      <c r="H28" s="24">
        <v>2.0099999999999998</v>
      </c>
      <c r="I28" s="31"/>
      <c r="J28" s="31"/>
      <c r="K28" s="35"/>
    </row>
    <row r="29" spans="2:11" x14ac:dyDescent="0.35">
      <c r="B29" s="8" t="s">
        <v>476</v>
      </c>
      <c r="C29" s="60" t="s">
        <v>477</v>
      </c>
      <c r="D29" s="54" t="s">
        <v>478</v>
      </c>
      <c r="E29" s="6" t="s">
        <v>65</v>
      </c>
      <c r="F29" s="19">
        <v>1400000</v>
      </c>
      <c r="G29" s="24">
        <v>100100</v>
      </c>
      <c r="H29" s="24">
        <v>1.99</v>
      </c>
      <c r="I29" s="31"/>
      <c r="J29" s="31"/>
      <c r="K29" s="35"/>
    </row>
    <row r="30" spans="2:11" x14ac:dyDescent="0.35">
      <c r="B30" s="8" t="s">
        <v>250</v>
      </c>
      <c r="C30" s="60" t="s">
        <v>251</v>
      </c>
      <c r="D30" s="54" t="s">
        <v>252</v>
      </c>
      <c r="E30" s="6" t="s">
        <v>253</v>
      </c>
      <c r="F30" s="19">
        <v>7000000</v>
      </c>
      <c r="G30" s="24">
        <v>87213</v>
      </c>
      <c r="H30" s="24">
        <v>1.74</v>
      </c>
      <c r="I30" s="31"/>
      <c r="J30" s="31"/>
      <c r="K30" s="35"/>
    </row>
    <row r="31" spans="2:11" x14ac:dyDescent="0.35">
      <c r="B31" s="8" t="s">
        <v>674</v>
      </c>
      <c r="C31" s="60" t="s">
        <v>675</v>
      </c>
      <c r="D31" s="54" t="s">
        <v>676</v>
      </c>
      <c r="E31" s="6" t="s">
        <v>92</v>
      </c>
      <c r="F31" s="19">
        <v>70000000</v>
      </c>
      <c r="G31" s="24">
        <v>70700</v>
      </c>
      <c r="H31" s="24">
        <v>1.41</v>
      </c>
      <c r="I31" s="31"/>
      <c r="J31" s="31"/>
      <c r="K31" s="35"/>
    </row>
    <row r="32" spans="2:11" x14ac:dyDescent="0.35">
      <c r="B32" s="8" t="s">
        <v>146</v>
      </c>
      <c r="C32" s="60" t="s">
        <v>147</v>
      </c>
      <c r="D32" s="54" t="s">
        <v>148</v>
      </c>
      <c r="E32" s="6" t="s">
        <v>99</v>
      </c>
      <c r="F32" s="19">
        <v>1996057</v>
      </c>
      <c r="G32" s="24">
        <v>67710.25</v>
      </c>
      <c r="H32" s="24">
        <v>1.35</v>
      </c>
      <c r="I32" s="31"/>
      <c r="J32" s="31"/>
      <c r="K32" s="35"/>
    </row>
    <row r="33" spans="2:11" x14ac:dyDescent="0.35">
      <c r="B33" s="8" t="s">
        <v>680</v>
      </c>
      <c r="C33" s="60" t="s">
        <v>681</v>
      </c>
      <c r="D33" s="54" t="s">
        <v>682</v>
      </c>
      <c r="E33" s="6" t="s">
        <v>266</v>
      </c>
      <c r="F33" s="19">
        <v>900000</v>
      </c>
      <c r="G33" s="24">
        <v>61186.5</v>
      </c>
      <c r="H33" s="24">
        <v>1.22</v>
      </c>
      <c r="I33" s="31"/>
      <c r="J33" s="31"/>
      <c r="K33" s="35"/>
    </row>
    <row r="34" spans="2:11" x14ac:dyDescent="0.35">
      <c r="B34" s="8" t="s">
        <v>319</v>
      </c>
      <c r="C34" s="60" t="s">
        <v>320</v>
      </c>
      <c r="D34" s="54" t="s">
        <v>321</v>
      </c>
      <c r="E34" s="6" t="s">
        <v>58</v>
      </c>
      <c r="F34" s="19">
        <v>571706</v>
      </c>
      <c r="G34" s="24">
        <v>9896.23</v>
      </c>
      <c r="H34" s="24">
        <v>0.2</v>
      </c>
      <c r="I34" s="31"/>
      <c r="J34" s="31"/>
      <c r="K34" s="35"/>
    </row>
    <row r="35" spans="2:11" x14ac:dyDescent="0.35">
      <c r="C35" s="58" t="s">
        <v>194</v>
      </c>
      <c r="D35" s="54"/>
      <c r="E35" s="6"/>
      <c r="F35" s="19"/>
      <c r="G35" s="25">
        <v>4071555.08</v>
      </c>
      <c r="H35" s="25">
        <v>81.150000000000006</v>
      </c>
      <c r="I35" s="31"/>
      <c r="J35" s="31"/>
      <c r="K35" s="35"/>
    </row>
    <row r="36" spans="2:11" x14ac:dyDescent="0.35">
      <c r="C36" s="57"/>
      <c r="D36" s="54"/>
      <c r="E36" s="6"/>
      <c r="F36" s="19"/>
      <c r="G36" s="24"/>
      <c r="H36" s="24"/>
      <c r="I36" s="31"/>
      <c r="J36" s="31"/>
      <c r="K36" s="35"/>
    </row>
    <row r="37" spans="2:11" x14ac:dyDescent="0.35">
      <c r="C37" s="59" t="s">
        <v>686</v>
      </c>
      <c r="D37" s="54"/>
      <c r="E37" s="6"/>
      <c r="F37" s="19"/>
      <c r="G37" s="24"/>
      <c r="H37" s="24"/>
      <c r="I37" s="31"/>
      <c r="J37" s="31"/>
      <c r="K37" s="35"/>
    </row>
    <row r="38" spans="2:11" x14ac:dyDescent="0.35">
      <c r="B38" s="8" t="s">
        <v>687</v>
      </c>
      <c r="C38" s="60" t="s">
        <v>326</v>
      </c>
      <c r="D38" s="54" t="s">
        <v>688</v>
      </c>
      <c r="E38" s="6" t="s">
        <v>117</v>
      </c>
      <c r="F38" s="19">
        <v>36300</v>
      </c>
      <c r="G38" s="24">
        <v>40670.080000000002</v>
      </c>
      <c r="H38" s="24">
        <v>0.81</v>
      </c>
      <c r="I38" s="31">
        <v>8.0150000000000006</v>
      </c>
      <c r="J38" s="31"/>
      <c r="K38" s="35" t="s">
        <v>695</v>
      </c>
    </row>
    <row r="39" spans="2:11" x14ac:dyDescent="0.35">
      <c r="C39" s="58" t="s">
        <v>194</v>
      </c>
      <c r="D39" s="54"/>
      <c r="E39" s="6"/>
      <c r="F39" s="19"/>
      <c r="G39" s="25">
        <v>40670.080000000002</v>
      </c>
      <c r="H39" s="25">
        <v>0.81</v>
      </c>
      <c r="I39" s="31"/>
      <c r="J39" s="31"/>
      <c r="K39" s="35"/>
    </row>
    <row r="40" spans="2:11" x14ac:dyDescent="0.35">
      <c r="C40" s="57"/>
      <c r="D40" s="54"/>
      <c r="E40" s="6"/>
      <c r="F40" s="19"/>
      <c r="G40" s="24"/>
      <c r="H40" s="24"/>
      <c r="I40" s="31"/>
      <c r="J40" s="31"/>
      <c r="K40" s="35"/>
    </row>
    <row r="41" spans="2:11" x14ac:dyDescent="0.35">
      <c r="C41" s="59" t="s">
        <v>3</v>
      </c>
      <c r="D41" s="54"/>
      <c r="E41" s="6"/>
      <c r="F41" s="19"/>
      <c r="G41" s="24"/>
      <c r="H41" s="24"/>
      <c r="I41" s="31"/>
      <c r="J41" s="31"/>
      <c r="K41" s="35"/>
    </row>
    <row r="42" spans="2:11" x14ac:dyDescent="0.35">
      <c r="B42" s="8" t="s">
        <v>1054</v>
      </c>
      <c r="C42" s="60" t="s">
        <v>1055</v>
      </c>
      <c r="D42" s="54" t="s">
        <v>1056</v>
      </c>
      <c r="E42" s="6" t="s">
        <v>69</v>
      </c>
      <c r="F42" s="19">
        <v>1100000</v>
      </c>
      <c r="G42" s="24">
        <v>363284.89</v>
      </c>
      <c r="H42" s="24">
        <v>7.24</v>
      </c>
      <c r="I42" s="31"/>
      <c r="J42" s="31"/>
      <c r="K42" s="35"/>
    </row>
    <row r="43" spans="2:11" x14ac:dyDescent="0.35">
      <c r="B43" s="8" t="s">
        <v>433</v>
      </c>
      <c r="C43" s="60" t="s">
        <v>434</v>
      </c>
      <c r="D43" s="54" t="s">
        <v>435</v>
      </c>
      <c r="E43" s="6" t="s">
        <v>166</v>
      </c>
      <c r="F43" s="19">
        <v>1590000</v>
      </c>
      <c r="G43" s="24">
        <v>165371.76</v>
      </c>
      <c r="H43" s="24">
        <v>3.3</v>
      </c>
      <c r="I43" s="31"/>
      <c r="J43" s="31"/>
      <c r="K43" s="35"/>
    </row>
    <row r="44" spans="2:11" x14ac:dyDescent="0.35">
      <c r="C44" s="58" t="s">
        <v>194</v>
      </c>
      <c r="D44" s="54"/>
      <c r="E44" s="6"/>
      <c r="F44" s="19"/>
      <c r="G44" s="25">
        <v>528656.65</v>
      </c>
      <c r="H44" s="25">
        <v>10.54</v>
      </c>
      <c r="I44" s="31"/>
      <c r="J44" s="31"/>
      <c r="K44" s="35"/>
    </row>
    <row r="45" spans="2:11" x14ac:dyDescent="0.35">
      <c r="C45" s="57"/>
      <c r="D45" s="54"/>
      <c r="E45" s="6"/>
      <c r="F45" s="19"/>
      <c r="G45" s="24"/>
      <c r="H45" s="24"/>
      <c r="I45" s="31"/>
      <c r="J45" s="31"/>
      <c r="K45" s="35"/>
    </row>
    <row r="46" spans="2:11" x14ac:dyDescent="0.35">
      <c r="C46" s="58" t="s">
        <v>4</v>
      </c>
      <c r="D46" s="54"/>
      <c r="E46" s="6"/>
      <c r="F46" s="19"/>
      <c r="G46" s="24" t="s">
        <v>2</v>
      </c>
      <c r="H46" s="24" t="s">
        <v>2</v>
      </c>
      <c r="I46" s="31"/>
      <c r="J46" s="31"/>
      <c r="K46" s="35"/>
    </row>
    <row r="47" spans="2:11" x14ac:dyDescent="0.35">
      <c r="C47" s="57"/>
      <c r="D47" s="54"/>
      <c r="E47" s="6"/>
      <c r="F47" s="19"/>
      <c r="G47" s="24"/>
      <c r="H47" s="24"/>
      <c r="I47" s="31"/>
      <c r="J47" s="31"/>
      <c r="K47" s="35"/>
    </row>
    <row r="48" spans="2:11" x14ac:dyDescent="0.35">
      <c r="C48" s="58" t="s">
        <v>5</v>
      </c>
      <c r="D48" s="54"/>
      <c r="E48" s="6"/>
      <c r="F48" s="19"/>
      <c r="G48" s="24"/>
      <c r="H48" s="24"/>
      <c r="I48" s="31"/>
      <c r="J48" s="31"/>
      <c r="K48" s="35"/>
    </row>
    <row r="49" spans="1:11" x14ac:dyDescent="0.35">
      <c r="C49" s="57"/>
      <c r="D49" s="54"/>
      <c r="E49" s="6"/>
      <c r="F49" s="19"/>
      <c r="G49" s="24"/>
      <c r="H49" s="24"/>
      <c r="I49" s="31"/>
      <c r="J49" s="31"/>
      <c r="K49" s="35"/>
    </row>
    <row r="50" spans="1:11" x14ac:dyDescent="0.35">
      <c r="C50" s="58" t="s">
        <v>6</v>
      </c>
      <c r="D50" s="54"/>
      <c r="E50" s="6"/>
      <c r="F50" s="19"/>
      <c r="G50" s="24" t="s">
        <v>2</v>
      </c>
      <c r="H50" s="24" t="s">
        <v>2</v>
      </c>
      <c r="I50" s="31"/>
      <c r="J50" s="31"/>
      <c r="K50" s="35"/>
    </row>
    <row r="51" spans="1:11" x14ac:dyDescent="0.35">
      <c r="C51" s="57"/>
      <c r="D51" s="54"/>
      <c r="E51" s="6"/>
      <c r="F51" s="19"/>
      <c r="G51" s="24"/>
      <c r="H51" s="24"/>
      <c r="I51" s="31"/>
      <c r="J51" s="31"/>
      <c r="K51" s="35"/>
    </row>
    <row r="52" spans="1:11" x14ac:dyDescent="0.35">
      <c r="C52" s="58" t="s">
        <v>7</v>
      </c>
      <c r="D52" s="54"/>
      <c r="E52" s="6"/>
      <c r="F52" s="19"/>
      <c r="G52" s="24" t="s">
        <v>2</v>
      </c>
      <c r="H52" s="24" t="s">
        <v>2</v>
      </c>
      <c r="I52" s="31"/>
      <c r="J52" s="31"/>
      <c r="K52" s="35"/>
    </row>
    <row r="53" spans="1:11" x14ac:dyDescent="0.35">
      <c r="C53" s="57"/>
      <c r="D53" s="54"/>
      <c r="E53" s="6"/>
      <c r="F53" s="19"/>
      <c r="G53" s="24"/>
      <c r="H53" s="24"/>
      <c r="I53" s="31"/>
      <c r="J53" s="31"/>
      <c r="K53" s="35"/>
    </row>
    <row r="54" spans="1:11" x14ac:dyDescent="0.35">
      <c r="C54" s="58" t="s">
        <v>8</v>
      </c>
      <c r="D54" s="54"/>
      <c r="E54" s="6"/>
      <c r="F54" s="19"/>
      <c r="G54" s="24" t="s">
        <v>2</v>
      </c>
      <c r="H54" s="24" t="s">
        <v>2</v>
      </c>
      <c r="I54" s="31"/>
      <c r="J54" s="31"/>
      <c r="K54" s="35"/>
    </row>
    <row r="55" spans="1:11" x14ac:dyDescent="0.35">
      <c r="C55" s="57"/>
      <c r="D55" s="54"/>
      <c r="E55" s="6"/>
      <c r="F55" s="19"/>
      <c r="G55" s="24"/>
      <c r="H55" s="24"/>
      <c r="I55" s="31"/>
      <c r="J55" s="31"/>
      <c r="K55" s="35"/>
    </row>
    <row r="56" spans="1:11" x14ac:dyDescent="0.35">
      <c r="C56" s="58" t="s">
        <v>9</v>
      </c>
      <c r="D56" s="54"/>
      <c r="E56" s="6"/>
      <c r="F56" s="19"/>
      <c r="G56" s="24" t="s">
        <v>2</v>
      </c>
      <c r="H56" s="24" t="s">
        <v>2</v>
      </c>
      <c r="I56" s="31"/>
      <c r="J56" s="31"/>
      <c r="K56" s="35"/>
    </row>
    <row r="57" spans="1:11" x14ac:dyDescent="0.35">
      <c r="C57" s="57"/>
      <c r="D57" s="54"/>
      <c r="E57" s="6"/>
      <c r="F57" s="19"/>
      <c r="G57" s="24"/>
      <c r="H57" s="24"/>
      <c r="I57" s="31"/>
      <c r="J57" s="31"/>
      <c r="K57" s="35"/>
    </row>
    <row r="58" spans="1:11" x14ac:dyDescent="0.35">
      <c r="C58" s="58" t="s">
        <v>10</v>
      </c>
      <c r="D58" s="54"/>
      <c r="E58" s="6"/>
      <c r="F58" s="19"/>
      <c r="G58" s="24" t="s">
        <v>2</v>
      </c>
      <c r="H58" s="24" t="s">
        <v>2</v>
      </c>
      <c r="I58" s="31"/>
      <c r="J58" s="31"/>
      <c r="K58" s="35"/>
    </row>
    <row r="59" spans="1:11" x14ac:dyDescent="0.35">
      <c r="C59" s="57"/>
      <c r="D59" s="54"/>
      <c r="E59" s="6"/>
      <c r="F59" s="19"/>
      <c r="G59" s="24"/>
      <c r="H59" s="24"/>
      <c r="I59" s="31"/>
      <c r="J59" s="31"/>
      <c r="K59" s="35"/>
    </row>
    <row r="60" spans="1:11" x14ac:dyDescent="0.35">
      <c r="C60" s="58" t="s">
        <v>11</v>
      </c>
      <c r="D60" s="54"/>
      <c r="E60" s="6"/>
      <c r="F60" s="19"/>
      <c r="G60" s="24" t="s">
        <v>2</v>
      </c>
      <c r="H60" s="24" t="s">
        <v>2</v>
      </c>
      <c r="I60" s="31"/>
      <c r="J60" s="31"/>
      <c r="K60" s="35"/>
    </row>
    <row r="61" spans="1:11" x14ac:dyDescent="0.35">
      <c r="C61" s="57"/>
      <c r="D61" s="54"/>
      <c r="E61" s="6"/>
      <c r="F61" s="19"/>
      <c r="G61" s="24"/>
      <c r="H61" s="24"/>
      <c r="I61" s="31"/>
      <c r="J61" s="31"/>
      <c r="K61" s="35"/>
    </row>
    <row r="62" spans="1:11" x14ac:dyDescent="0.35">
      <c r="A62" s="10"/>
      <c r="B62" s="28"/>
      <c r="C62" s="58" t="s">
        <v>13</v>
      </c>
      <c r="D62" s="54"/>
      <c r="E62" s="6"/>
      <c r="F62" s="19"/>
      <c r="G62" s="24"/>
      <c r="H62" s="24"/>
      <c r="I62" s="31"/>
      <c r="J62" s="31"/>
      <c r="K62" s="35"/>
    </row>
    <row r="63" spans="1:11" x14ac:dyDescent="0.35">
      <c r="A63" s="28"/>
      <c r="B63" s="28"/>
      <c r="C63" s="58" t="s">
        <v>14</v>
      </c>
      <c r="D63" s="54"/>
      <c r="E63" s="6"/>
      <c r="F63" s="19"/>
      <c r="G63" s="24" t="s">
        <v>2</v>
      </c>
      <c r="H63" s="24" t="s">
        <v>2</v>
      </c>
      <c r="I63" s="31"/>
      <c r="J63" s="31"/>
      <c r="K63" s="35"/>
    </row>
    <row r="64" spans="1:11" x14ac:dyDescent="0.35">
      <c r="A64" s="28"/>
      <c r="B64" s="28"/>
      <c r="C64" s="58"/>
      <c r="D64" s="54"/>
      <c r="E64" s="6"/>
      <c r="F64" s="19"/>
      <c r="G64" s="24"/>
      <c r="H64" s="24"/>
      <c r="I64" s="31"/>
      <c r="J64" s="31"/>
      <c r="K64" s="35"/>
    </row>
    <row r="65" spans="1:11" x14ac:dyDescent="0.35">
      <c r="A65" s="28"/>
      <c r="B65" s="28"/>
      <c r="C65" s="58" t="s">
        <v>15</v>
      </c>
      <c r="D65" s="54"/>
      <c r="E65" s="6"/>
      <c r="F65" s="19"/>
      <c r="G65" s="24" t="s">
        <v>2</v>
      </c>
      <c r="H65" s="24" t="s">
        <v>2</v>
      </c>
      <c r="I65" s="31"/>
      <c r="J65" s="31"/>
      <c r="K65" s="35"/>
    </row>
    <row r="66" spans="1:11" x14ac:dyDescent="0.35">
      <c r="A66" s="28"/>
      <c r="B66" s="28"/>
      <c r="C66" s="58"/>
      <c r="D66" s="54"/>
      <c r="E66" s="6"/>
      <c r="F66" s="19"/>
      <c r="G66" s="24"/>
      <c r="H66" s="24"/>
      <c r="I66" s="31"/>
      <c r="J66" s="31"/>
      <c r="K66" s="35"/>
    </row>
    <row r="67" spans="1:11" x14ac:dyDescent="0.35">
      <c r="C67" s="59" t="s">
        <v>16</v>
      </c>
      <c r="D67" s="54"/>
      <c r="E67" s="6"/>
      <c r="F67" s="19"/>
      <c r="G67" s="24"/>
      <c r="H67" s="24"/>
      <c r="I67" s="31"/>
      <c r="J67" s="31"/>
      <c r="K67" s="35"/>
    </row>
    <row r="68" spans="1:11" x14ac:dyDescent="0.35">
      <c r="B68" s="8" t="s">
        <v>202</v>
      </c>
      <c r="C68" s="60" t="s">
        <v>203</v>
      </c>
      <c r="D68" s="54" t="s">
        <v>204</v>
      </c>
      <c r="E68" s="6" t="s">
        <v>205</v>
      </c>
      <c r="F68" s="19">
        <v>7500000</v>
      </c>
      <c r="G68" s="24">
        <v>7446.56</v>
      </c>
      <c r="H68" s="24">
        <v>0.15</v>
      </c>
      <c r="I68" s="31">
        <v>5.3459000000000003</v>
      </c>
      <c r="J68" s="31"/>
      <c r="K68" s="35"/>
    </row>
    <row r="69" spans="1:11" x14ac:dyDescent="0.35">
      <c r="C69" s="58" t="s">
        <v>194</v>
      </c>
      <c r="D69" s="54"/>
      <c r="E69" s="6"/>
      <c r="F69" s="19"/>
      <c r="G69" s="25">
        <v>7446.56</v>
      </c>
      <c r="H69" s="25">
        <v>0.15</v>
      </c>
      <c r="I69" s="31"/>
      <c r="J69" s="31"/>
      <c r="K69" s="35"/>
    </row>
    <row r="70" spans="1:11" x14ac:dyDescent="0.35">
      <c r="C70" s="57"/>
      <c r="D70" s="54"/>
      <c r="E70" s="6"/>
      <c r="F70" s="19"/>
      <c r="G70" s="24"/>
      <c r="H70" s="24"/>
      <c r="I70" s="31"/>
      <c r="J70" s="31"/>
      <c r="K70" s="35"/>
    </row>
    <row r="71" spans="1:11" x14ac:dyDescent="0.35">
      <c r="C71" s="58" t="s">
        <v>17</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C73" s="58" t="s">
        <v>18</v>
      </c>
      <c r="D73" s="54"/>
      <c r="E73" s="6"/>
      <c r="F73" s="19"/>
      <c r="G73" s="24" t="s">
        <v>2</v>
      </c>
      <c r="H73" s="24" t="s">
        <v>2</v>
      </c>
      <c r="I73" s="31"/>
      <c r="J73" s="31"/>
      <c r="K73" s="35"/>
    </row>
    <row r="74" spans="1:11" x14ac:dyDescent="0.35">
      <c r="C74" s="57"/>
      <c r="D74" s="54"/>
      <c r="E74" s="6"/>
      <c r="F74" s="19"/>
      <c r="G74" s="24"/>
      <c r="H74" s="24"/>
      <c r="I74" s="31"/>
      <c r="J74" s="31"/>
      <c r="K74" s="35"/>
    </row>
    <row r="75" spans="1:11" x14ac:dyDescent="0.35">
      <c r="A75" s="10"/>
      <c r="B75" s="28"/>
      <c r="C75" s="58" t="s">
        <v>19</v>
      </c>
      <c r="D75" s="54"/>
      <c r="E75" s="6"/>
      <c r="F75" s="19"/>
      <c r="G75" s="24"/>
      <c r="H75" s="24"/>
      <c r="I75" s="31"/>
      <c r="J75" s="31"/>
      <c r="K75" s="35"/>
    </row>
    <row r="76" spans="1:11" x14ac:dyDescent="0.35">
      <c r="A76" s="28"/>
      <c r="B76" s="28"/>
      <c r="C76" s="58" t="s">
        <v>20</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21</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22</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A82" s="28"/>
      <c r="B82" s="28"/>
      <c r="C82" s="58" t="s">
        <v>23</v>
      </c>
      <c r="D82" s="54"/>
      <c r="E82" s="6"/>
      <c r="F82" s="19"/>
      <c r="G82" s="24" t="s">
        <v>2</v>
      </c>
      <c r="H82" s="24" t="s">
        <v>2</v>
      </c>
      <c r="I82" s="31"/>
      <c r="J82" s="31"/>
      <c r="K82" s="35"/>
    </row>
    <row r="83" spans="1:54" x14ac:dyDescent="0.35">
      <c r="A83" s="28"/>
      <c r="B83" s="28"/>
      <c r="C83" s="58"/>
      <c r="D83" s="54"/>
      <c r="E83" s="6"/>
      <c r="F83" s="19"/>
      <c r="G83" s="24"/>
      <c r="H83" s="24"/>
      <c r="I83" s="31"/>
      <c r="J83" s="31"/>
      <c r="K83" s="35"/>
    </row>
    <row r="84" spans="1:54" x14ac:dyDescent="0.35">
      <c r="C84" s="59" t="s">
        <v>24</v>
      </c>
      <c r="D84" s="54"/>
      <c r="E84" s="6"/>
      <c r="F84" s="19"/>
      <c r="G84" s="24"/>
      <c r="H84" s="24"/>
      <c r="I84" s="31"/>
      <c r="J84" s="31"/>
      <c r="K84" s="35"/>
    </row>
    <row r="85" spans="1:54" x14ac:dyDescent="0.35">
      <c r="B85" s="8" t="s">
        <v>206</v>
      </c>
      <c r="C85" s="60" t="s">
        <v>207</v>
      </c>
      <c r="D85" s="54"/>
      <c r="E85" s="6"/>
      <c r="F85" s="19"/>
      <c r="G85" s="24">
        <v>383376.93</v>
      </c>
      <c r="H85" s="24">
        <v>7.64</v>
      </c>
      <c r="I85" s="31"/>
      <c r="J85" s="31"/>
      <c r="K85" s="35"/>
    </row>
    <row r="86" spans="1:54" x14ac:dyDescent="0.35">
      <c r="C86" s="58" t="s">
        <v>194</v>
      </c>
      <c r="D86" s="54"/>
      <c r="E86" s="6"/>
      <c r="F86" s="19"/>
      <c r="G86" s="25">
        <v>383376.93</v>
      </c>
      <c r="H86" s="25">
        <v>7.64</v>
      </c>
      <c r="I86" s="31"/>
      <c r="J86" s="31"/>
      <c r="K86" s="35"/>
    </row>
    <row r="87" spans="1:54" x14ac:dyDescent="0.35">
      <c r="C87" s="57"/>
      <c r="D87" s="54"/>
      <c r="E87" s="6"/>
      <c r="F87" s="19"/>
      <c r="G87" s="24"/>
      <c r="H87" s="24"/>
      <c r="I87" s="31"/>
      <c r="J87" s="31"/>
      <c r="K87" s="35"/>
    </row>
    <row r="88" spans="1:54" x14ac:dyDescent="0.35">
      <c r="A88" s="10"/>
      <c r="B88" s="28"/>
      <c r="C88" s="58" t="s">
        <v>25</v>
      </c>
      <c r="D88" s="54"/>
      <c r="E88" s="6"/>
      <c r="F88" s="19"/>
      <c r="G88" s="24"/>
      <c r="H88" s="24"/>
      <c r="I88" s="31"/>
      <c r="J88" s="31"/>
      <c r="K88" s="35"/>
    </row>
    <row r="89" spans="1:54" s="2" customFormat="1" ht="13.5" x14ac:dyDescent="0.35">
      <c r="A89" s="28"/>
      <c r="B89" s="28"/>
      <c r="C89" s="57" t="s">
        <v>4703</v>
      </c>
      <c r="D89" s="54"/>
      <c r="E89" s="6"/>
      <c r="F89" s="19"/>
      <c r="G89" s="24">
        <v>1520</v>
      </c>
      <c r="H89" s="24">
        <v>0.03</v>
      </c>
      <c r="I89" s="31"/>
      <c r="J89" s="31"/>
      <c r="K89" s="35"/>
      <c r="L89" s="3"/>
      <c r="AI89" s="3"/>
      <c r="AV89" s="3"/>
      <c r="AX89" s="3"/>
      <c r="BB89" s="3"/>
    </row>
    <row r="90" spans="1:54" x14ac:dyDescent="0.35">
      <c r="B90" s="8"/>
      <c r="C90" s="60" t="s">
        <v>208</v>
      </c>
      <c r="D90" s="54"/>
      <c r="E90" s="6"/>
      <c r="F90" s="19"/>
      <c r="G90" s="24">
        <v>-15192.86</v>
      </c>
      <c r="H90" s="24">
        <v>-0.32000000000000006</v>
      </c>
      <c r="I90" s="31"/>
      <c r="J90" s="31"/>
      <c r="K90" s="35"/>
    </row>
    <row r="91" spans="1:54" x14ac:dyDescent="0.35">
      <c r="C91" s="58" t="s">
        <v>194</v>
      </c>
      <c r="D91" s="54"/>
      <c r="E91" s="6"/>
      <c r="F91" s="19"/>
      <c r="G91" s="25">
        <v>-13672.86</v>
      </c>
      <c r="H91" s="25">
        <v>-0.29000000000000004</v>
      </c>
      <c r="I91" s="31"/>
      <c r="J91" s="31"/>
      <c r="K91" s="35"/>
    </row>
    <row r="92" spans="1:54" x14ac:dyDescent="0.35">
      <c r="C92" s="57"/>
      <c r="D92" s="54"/>
      <c r="E92" s="6"/>
      <c r="F92" s="19"/>
      <c r="G92" s="24"/>
      <c r="H92" s="24"/>
      <c r="I92" s="31"/>
      <c r="J92" s="31"/>
      <c r="K92" s="35"/>
    </row>
    <row r="93" spans="1:54" x14ac:dyDescent="0.35">
      <c r="C93" s="61" t="s">
        <v>209</v>
      </c>
      <c r="D93" s="55"/>
      <c r="E93" s="5"/>
      <c r="F93" s="20"/>
      <c r="G93" s="26">
        <v>5018032.4400000004</v>
      </c>
      <c r="H93" s="26">
        <v>100</v>
      </c>
      <c r="I93" s="32"/>
      <c r="J93" s="32"/>
      <c r="K93" s="36"/>
    </row>
    <row r="96" spans="1:54" x14ac:dyDescent="0.35">
      <c r="C96" s="1" t="s">
        <v>210</v>
      </c>
    </row>
    <row r="97" spans="1:256" x14ac:dyDescent="0.35">
      <c r="C97" s="37" t="s">
        <v>211</v>
      </c>
      <c r="D97" s="37"/>
      <c r="E97" s="37"/>
      <c r="F97" s="37"/>
      <c r="G97" s="37"/>
      <c r="H97" s="37"/>
      <c r="I97" s="37"/>
      <c r="J97" s="37"/>
      <c r="K97" s="37"/>
    </row>
    <row r="98" spans="1:256" x14ac:dyDescent="0.35">
      <c r="C98" s="2" t="s">
        <v>212</v>
      </c>
    </row>
    <row r="99" spans="1:256" x14ac:dyDescent="0.35">
      <c r="C99" s="2" t="s">
        <v>213</v>
      </c>
    </row>
    <row r="100" spans="1:256" ht="30" customHeight="1" x14ac:dyDescent="0.35">
      <c r="C100" s="218" t="s">
        <v>214</v>
      </c>
      <c r="D100" s="219"/>
      <c r="E100" s="219"/>
      <c r="F100" s="219"/>
      <c r="G100" s="219"/>
      <c r="H100" s="219"/>
      <c r="I100" s="219"/>
      <c r="J100" s="219"/>
      <c r="K100" s="219"/>
    </row>
    <row r="101" spans="1:256" x14ac:dyDescent="0.35">
      <c r="C101" s="2" t="s">
        <v>215</v>
      </c>
    </row>
    <row r="102" spans="1:256" x14ac:dyDescent="0.35">
      <c r="C102" s="2" t="s">
        <v>4732</v>
      </c>
    </row>
    <row r="104" spans="1:256" x14ac:dyDescent="0.35">
      <c r="C104" s="2" t="s">
        <v>4813</v>
      </c>
      <c r="E104" s="2" t="s">
        <v>2</v>
      </c>
    </row>
    <row r="106" spans="1:256" x14ac:dyDescent="0.35">
      <c r="C106" s="2" t="s">
        <v>4814</v>
      </c>
      <c r="E106" s="2" t="s">
        <v>2</v>
      </c>
    </row>
    <row r="108" spans="1:256" x14ac:dyDescent="0.35">
      <c r="C108" s="2" t="s">
        <v>4918</v>
      </c>
    </row>
    <row r="110" spans="1:256" x14ac:dyDescent="0.35">
      <c r="C110" s="2" t="s">
        <v>4919</v>
      </c>
    </row>
    <row r="111" spans="1:256" s="79" customFormat="1" ht="35.25" customHeight="1" x14ac:dyDescent="0.35">
      <c r="A111" s="75"/>
      <c r="B111" s="75"/>
      <c r="C111" s="80" t="s">
        <v>4820</v>
      </c>
      <c r="D111" s="84" t="s">
        <v>4821</v>
      </c>
      <c r="E111" s="84" t="s">
        <v>4822</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x14ac:dyDescent="0.35">
      <c r="A112" s="75"/>
      <c r="B112" s="75"/>
      <c r="C112" s="82" t="s">
        <v>4823</v>
      </c>
      <c r="D112" s="85">
        <v>73.779399999999995</v>
      </c>
      <c r="E112" s="85">
        <v>70.786000000000001</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x14ac:dyDescent="0.35">
      <c r="A113" s="75"/>
      <c r="B113" s="75"/>
      <c r="C113" s="82" t="s">
        <v>4824</v>
      </c>
      <c r="D113" s="85">
        <v>403.36750000000001</v>
      </c>
      <c r="E113" s="85">
        <v>387.00189999999998</v>
      </c>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4" spans="1:256" s="79" customFormat="1" x14ac:dyDescent="0.35">
      <c r="A114" s="75"/>
      <c r="B114" s="75"/>
      <c r="C114" s="82" t="s">
        <v>4825</v>
      </c>
      <c r="D114" s="85">
        <v>111.3151</v>
      </c>
      <c r="E114" s="85">
        <v>106.8664</v>
      </c>
      <c r="F114" s="76"/>
      <c r="G114" s="77"/>
      <c r="H114" s="77"/>
      <c r="I114" s="77"/>
      <c r="J114" s="77"/>
      <c r="K114" s="78"/>
      <c r="L114" s="78"/>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8"/>
      <c r="AJ114" s="75"/>
      <c r="AK114" s="75"/>
      <c r="AL114" s="75"/>
      <c r="AM114" s="75"/>
      <c r="AN114" s="75"/>
      <c r="AO114" s="75"/>
      <c r="AP114" s="75"/>
      <c r="AQ114" s="75"/>
      <c r="AR114" s="75"/>
      <c r="AS114" s="75"/>
      <c r="AT114" s="75"/>
      <c r="AU114" s="75"/>
      <c r="AV114" s="78"/>
      <c r="AW114" s="75"/>
      <c r="AX114" s="78"/>
      <c r="AY114" s="75"/>
      <c r="AZ114" s="75"/>
      <c r="BA114" s="75"/>
      <c r="BB114" s="78"/>
      <c r="BC114" s="75"/>
      <c r="BD114" s="75"/>
      <c r="BE114" s="75"/>
      <c r="BF114" s="75"/>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5"/>
      <c r="CD114" s="75"/>
      <c r="CE114" s="75"/>
      <c r="CF114" s="75"/>
      <c r="CG114" s="75"/>
      <c r="CH114" s="75"/>
      <c r="CI114" s="75"/>
      <c r="CJ114" s="75"/>
      <c r="CK114" s="75"/>
      <c r="CL114" s="75"/>
      <c r="CM114" s="75"/>
      <c r="CN114" s="75"/>
      <c r="CO114" s="75"/>
      <c r="CP114" s="75"/>
      <c r="CQ114" s="75"/>
      <c r="CR114" s="75"/>
      <c r="CS114" s="75"/>
      <c r="CT114" s="75"/>
      <c r="CU114" s="75"/>
      <c r="CV114" s="75"/>
      <c r="CW114" s="75"/>
      <c r="CX114" s="75"/>
      <c r="CY114" s="75"/>
      <c r="CZ114" s="75"/>
      <c r="DA114" s="75"/>
      <c r="DB114" s="75"/>
      <c r="DC114" s="75"/>
      <c r="DD114" s="75"/>
      <c r="DE114" s="75"/>
      <c r="DF114" s="75"/>
      <c r="DG114" s="75"/>
      <c r="DH114" s="75"/>
      <c r="DI114" s="75"/>
      <c r="DJ114" s="75"/>
      <c r="DK114" s="75"/>
      <c r="DL114" s="75"/>
      <c r="DM114" s="75"/>
      <c r="DN114" s="75"/>
      <c r="DO114" s="75"/>
      <c r="DP114" s="75"/>
      <c r="DQ114" s="75"/>
      <c r="DR114" s="75"/>
      <c r="DS114" s="75"/>
      <c r="DT114" s="75"/>
      <c r="DU114" s="75"/>
      <c r="DV114" s="75"/>
      <c r="DW114" s="75"/>
      <c r="DX114" s="75"/>
      <c r="DY114" s="75"/>
      <c r="DZ114" s="75"/>
      <c r="EA114" s="75"/>
      <c r="EB114" s="75"/>
      <c r="EC114" s="75"/>
      <c r="ED114" s="75"/>
      <c r="EE114" s="75"/>
      <c r="EF114" s="75"/>
      <c r="EG114" s="75"/>
      <c r="EH114" s="75"/>
      <c r="EI114" s="75"/>
      <c r="EJ114" s="75"/>
      <c r="EK114" s="75"/>
      <c r="EL114" s="75"/>
      <c r="EM114" s="75"/>
      <c r="EN114" s="75"/>
      <c r="EO114" s="75"/>
      <c r="EP114" s="75"/>
      <c r="EQ114" s="75"/>
      <c r="ER114" s="75"/>
      <c r="ES114" s="75"/>
      <c r="ET114" s="75"/>
      <c r="EU114" s="75"/>
      <c r="EV114" s="75"/>
      <c r="EW114" s="75"/>
      <c r="EX114" s="75"/>
      <c r="EY114" s="75"/>
      <c r="EZ114" s="75"/>
      <c r="FA114" s="75"/>
      <c r="FB114" s="75"/>
      <c r="FC114" s="75"/>
      <c r="FD114" s="75"/>
      <c r="FE114" s="75"/>
      <c r="FF114" s="75"/>
      <c r="FG114" s="75"/>
      <c r="FH114" s="75"/>
      <c r="FI114" s="75"/>
      <c r="FJ114" s="75"/>
      <c r="FK114" s="75"/>
      <c r="FL114" s="75"/>
      <c r="FM114" s="75"/>
      <c r="FN114" s="75"/>
      <c r="FO114" s="75"/>
      <c r="FP114" s="75"/>
      <c r="FQ114" s="75"/>
      <c r="FR114" s="75"/>
      <c r="FS114" s="75"/>
      <c r="FT114" s="75"/>
      <c r="FU114" s="75"/>
      <c r="FV114" s="75"/>
      <c r="FW114" s="75"/>
      <c r="FX114" s="75"/>
      <c r="FY114" s="75"/>
      <c r="FZ114" s="75"/>
      <c r="GA114" s="75"/>
      <c r="GB114" s="75"/>
      <c r="GC114" s="75"/>
      <c r="GD114" s="75"/>
      <c r="GE114" s="75"/>
      <c r="GF114" s="75"/>
      <c r="GG114" s="75"/>
      <c r="GH114" s="75"/>
      <c r="GI114" s="75"/>
      <c r="GJ114" s="75"/>
      <c r="GK114" s="75"/>
      <c r="GL114" s="75"/>
      <c r="GM114" s="75"/>
      <c r="GN114" s="75"/>
      <c r="GO114" s="75"/>
      <c r="GP114" s="75"/>
      <c r="GQ114" s="75"/>
      <c r="GR114" s="75"/>
      <c r="GS114" s="75"/>
      <c r="GT114" s="75"/>
      <c r="GU114" s="75"/>
      <c r="GV114" s="75"/>
      <c r="GW114" s="75"/>
      <c r="GX114" s="75"/>
      <c r="GY114" s="75"/>
      <c r="GZ114" s="75"/>
      <c r="HA114" s="75"/>
      <c r="HB114" s="75"/>
      <c r="HC114" s="75"/>
      <c r="HD114" s="75"/>
      <c r="HE114" s="75"/>
      <c r="HF114" s="75"/>
      <c r="HG114" s="75"/>
      <c r="HH114" s="75"/>
      <c r="HI114" s="75"/>
      <c r="HJ114" s="75"/>
      <c r="HK114" s="75"/>
      <c r="HL114" s="75"/>
      <c r="HM114" s="75"/>
      <c r="HN114" s="75"/>
      <c r="HO114" s="75"/>
      <c r="HP114" s="75"/>
      <c r="HQ114" s="75"/>
      <c r="HR114" s="75"/>
      <c r="HS114" s="75"/>
      <c r="HT114" s="75"/>
      <c r="HU114" s="75"/>
      <c r="HV114" s="75"/>
      <c r="HW114" s="75"/>
      <c r="HX114" s="75"/>
      <c r="HY114" s="75"/>
      <c r="HZ114" s="75"/>
      <c r="IA114" s="75"/>
      <c r="IB114" s="75"/>
      <c r="IC114" s="75"/>
      <c r="ID114" s="75"/>
      <c r="IE114" s="75"/>
      <c r="IF114" s="75"/>
      <c r="IG114" s="75"/>
      <c r="IH114" s="75"/>
      <c r="II114" s="75"/>
      <c r="IJ114" s="75"/>
      <c r="IK114" s="75"/>
      <c r="IL114" s="75"/>
      <c r="IM114" s="75"/>
      <c r="IN114" s="75"/>
      <c r="IO114" s="75"/>
      <c r="IP114" s="75"/>
      <c r="IQ114" s="75"/>
      <c r="IR114" s="75"/>
      <c r="IS114" s="75"/>
      <c r="IT114" s="75"/>
      <c r="IU114" s="75"/>
      <c r="IV114" s="75"/>
    </row>
    <row r="115" spans="1:256" s="79" customFormat="1" x14ac:dyDescent="0.35">
      <c r="A115" s="75"/>
      <c r="B115" s="75"/>
      <c r="C115" s="82" t="s">
        <v>4826</v>
      </c>
      <c r="D115" s="85">
        <v>456.78949999999998</v>
      </c>
      <c r="E115" s="85">
        <v>438.53370000000001</v>
      </c>
      <c r="F115" s="76"/>
      <c r="G115" s="77"/>
      <c r="H115" s="77"/>
      <c r="I115" s="77"/>
      <c r="J115" s="77"/>
      <c r="K115" s="78"/>
      <c r="L115" s="78"/>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8"/>
      <c r="AJ115" s="75"/>
      <c r="AK115" s="75"/>
      <c r="AL115" s="75"/>
      <c r="AM115" s="75"/>
      <c r="AN115" s="75"/>
      <c r="AO115" s="75"/>
      <c r="AP115" s="75"/>
      <c r="AQ115" s="75"/>
      <c r="AR115" s="75"/>
      <c r="AS115" s="75"/>
      <c r="AT115" s="75"/>
      <c r="AU115" s="75"/>
      <c r="AV115" s="78"/>
      <c r="AW115" s="75"/>
      <c r="AX115" s="78"/>
      <c r="AY115" s="75"/>
      <c r="AZ115" s="75"/>
      <c r="BA115" s="75"/>
      <c r="BB115" s="78"/>
      <c r="BC115" s="75"/>
      <c r="BD115" s="75"/>
      <c r="BE115" s="75"/>
      <c r="BF115" s="75"/>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75"/>
      <c r="CF115" s="75"/>
      <c r="CG115" s="75"/>
      <c r="CH115" s="75"/>
      <c r="CI115" s="75"/>
      <c r="CJ115" s="75"/>
      <c r="CK115" s="75"/>
      <c r="CL115" s="75"/>
      <c r="CM115" s="75"/>
      <c r="CN115" s="75"/>
      <c r="CO115" s="75"/>
      <c r="CP115" s="75"/>
      <c r="CQ115" s="75"/>
      <c r="CR115" s="75"/>
      <c r="CS115" s="75"/>
      <c r="CT115" s="75"/>
      <c r="CU115" s="75"/>
      <c r="CV115" s="75"/>
      <c r="CW115" s="75"/>
      <c r="CX115" s="75"/>
      <c r="CY115" s="75"/>
      <c r="CZ115" s="75"/>
      <c r="DA115" s="75"/>
      <c r="DB115" s="75"/>
      <c r="DC115" s="75"/>
      <c r="DD115" s="75"/>
      <c r="DE115" s="75"/>
      <c r="DF115" s="75"/>
      <c r="DG115" s="75"/>
      <c r="DH115" s="75"/>
      <c r="DI115" s="75"/>
      <c r="DJ115" s="75"/>
      <c r="DK115" s="75"/>
      <c r="DL115" s="75"/>
      <c r="DM115" s="75"/>
      <c r="DN115" s="75"/>
      <c r="DO115" s="75"/>
      <c r="DP115" s="75"/>
      <c r="DQ115" s="75"/>
      <c r="DR115" s="75"/>
      <c r="DS115" s="75"/>
      <c r="DT115" s="75"/>
      <c r="DU115" s="75"/>
      <c r="DV115" s="75"/>
      <c r="DW115" s="75"/>
      <c r="DX115" s="75"/>
      <c r="DY115" s="75"/>
      <c r="DZ115" s="75"/>
      <c r="EA115" s="75"/>
      <c r="EB115" s="75"/>
      <c r="EC115" s="75"/>
      <c r="ED115" s="75"/>
      <c r="EE115" s="75"/>
      <c r="EF115" s="75"/>
      <c r="EG115" s="75"/>
      <c r="EH115" s="75"/>
      <c r="EI115" s="75"/>
      <c r="EJ115" s="75"/>
      <c r="EK115" s="75"/>
      <c r="EL115" s="75"/>
      <c r="EM115" s="75"/>
      <c r="EN115" s="75"/>
      <c r="EO115" s="75"/>
      <c r="EP115" s="75"/>
      <c r="EQ115" s="75"/>
      <c r="ER115" s="75"/>
      <c r="ES115" s="75"/>
      <c r="ET115" s="75"/>
      <c r="EU115" s="75"/>
      <c r="EV115" s="75"/>
      <c r="EW115" s="75"/>
      <c r="EX115" s="75"/>
      <c r="EY115" s="75"/>
      <c r="EZ115" s="75"/>
      <c r="FA115" s="75"/>
      <c r="FB115" s="75"/>
      <c r="FC115" s="75"/>
      <c r="FD115" s="75"/>
      <c r="FE115" s="75"/>
      <c r="FF115" s="75"/>
      <c r="FG115" s="75"/>
      <c r="FH115" s="75"/>
      <c r="FI115" s="75"/>
      <c r="FJ115" s="75"/>
      <c r="FK115" s="75"/>
      <c r="FL115" s="75"/>
      <c r="FM115" s="75"/>
      <c r="FN115" s="75"/>
      <c r="FO115" s="75"/>
      <c r="FP115" s="75"/>
      <c r="FQ115" s="75"/>
      <c r="FR115" s="75"/>
      <c r="FS115" s="75"/>
      <c r="FT115" s="75"/>
      <c r="FU115" s="75"/>
      <c r="FV115" s="75"/>
      <c r="FW115" s="75"/>
      <c r="FX115" s="75"/>
      <c r="FY115" s="75"/>
      <c r="FZ115" s="75"/>
      <c r="GA115" s="75"/>
      <c r="GB115" s="75"/>
      <c r="GC115" s="75"/>
      <c r="GD115" s="75"/>
      <c r="GE115" s="75"/>
      <c r="GF115" s="75"/>
      <c r="GG115" s="75"/>
      <c r="GH115" s="75"/>
      <c r="GI115" s="75"/>
      <c r="GJ115" s="75"/>
      <c r="GK115" s="75"/>
      <c r="GL115" s="75"/>
      <c r="GM115" s="75"/>
      <c r="GN115" s="75"/>
      <c r="GO115" s="75"/>
      <c r="GP115" s="75"/>
      <c r="GQ115" s="75"/>
      <c r="GR115" s="75"/>
      <c r="GS115" s="75"/>
      <c r="GT115" s="75"/>
      <c r="GU115" s="75"/>
      <c r="GV115" s="75"/>
      <c r="GW115" s="75"/>
      <c r="GX115" s="75"/>
      <c r="GY115" s="75"/>
      <c r="GZ115" s="75"/>
      <c r="HA115" s="75"/>
      <c r="HB115" s="75"/>
      <c r="HC115" s="75"/>
      <c r="HD115" s="75"/>
      <c r="HE115" s="75"/>
      <c r="HF115" s="75"/>
      <c r="HG115" s="75"/>
      <c r="HH115" s="75"/>
      <c r="HI115" s="75"/>
      <c r="HJ115" s="75"/>
      <c r="HK115" s="75"/>
      <c r="HL115" s="75"/>
      <c r="HM115" s="75"/>
      <c r="HN115" s="75"/>
      <c r="HO115" s="75"/>
      <c r="HP115" s="75"/>
      <c r="HQ115" s="75"/>
      <c r="HR115" s="75"/>
      <c r="HS115" s="75"/>
      <c r="HT115" s="75"/>
      <c r="HU115" s="75"/>
      <c r="HV115" s="75"/>
      <c r="HW115" s="75"/>
      <c r="HX115" s="75"/>
      <c r="HY115" s="75"/>
      <c r="HZ115" s="75"/>
      <c r="IA115" s="75"/>
      <c r="IB115" s="75"/>
      <c r="IC115" s="75"/>
      <c r="ID115" s="75"/>
      <c r="IE115" s="75"/>
      <c r="IF115" s="75"/>
      <c r="IG115" s="75"/>
      <c r="IH115" s="75"/>
      <c r="II115" s="75"/>
      <c r="IJ115" s="75"/>
      <c r="IK115" s="75"/>
      <c r="IL115" s="75"/>
      <c r="IM115" s="75"/>
      <c r="IN115" s="75"/>
      <c r="IO115" s="75"/>
      <c r="IP115" s="75"/>
      <c r="IQ115" s="75"/>
      <c r="IR115" s="75"/>
      <c r="IS115" s="75"/>
      <c r="IT115" s="75"/>
      <c r="IU115" s="75"/>
      <c r="IV115" s="75"/>
    </row>
    <row r="116" spans="1:256" s="79" customFormat="1" ht="85" customHeight="1" x14ac:dyDescent="0.35">
      <c r="A116" s="75"/>
      <c r="B116" s="75"/>
      <c r="C116" s="215" t="s">
        <v>4860</v>
      </c>
      <c r="D116" s="216"/>
      <c r="E116" s="217"/>
      <c r="F116" s="76"/>
      <c r="G116" s="77"/>
      <c r="H116" s="77"/>
      <c r="I116" s="77"/>
      <c r="J116" s="77"/>
      <c r="K116" s="78"/>
      <c r="L116" s="78"/>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8"/>
      <c r="AJ116" s="75"/>
      <c r="AK116" s="75"/>
      <c r="AL116" s="75"/>
      <c r="AM116" s="75"/>
      <c r="AN116" s="75"/>
      <c r="AO116" s="75"/>
      <c r="AP116" s="75"/>
      <c r="AQ116" s="75"/>
      <c r="AR116" s="75"/>
      <c r="AS116" s="75"/>
      <c r="AT116" s="75"/>
      <c r="AU116" s="75"/>
      <c r="AV116" s="78"/>
      <c r="AW116" s="75"/>
      <c r="AX116" s="78"/>
      <c r="AY116" s="75"/>
      <c r="AZ116" s="75"/>
      <c r="BA116" s="75"/>
      <c r="BB116" s="78"/>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c r="CP116" s="75"/>
      <c r="CQ116" s="75"/>
      <c r="CR116" s="75"/>
      <c r="CS116" s="75"/>
      <c r="CT116" s="75"/>
      <c r="CU116" s="75"/>
      <c r="CV116" s="75"/>
      <c r="CW116" s="75"/>
      <c r="CX116" s="75"/>
      <c r="CY116" s="75"/>
      <c r="CZ116" s="75"/>
      <c r="DA116" s="75"/>
      <c r="DB116" s="75"/>
      <c r="DC116" s="75"/>
      <c r="DD116" s="75"/>
      <c r="DE116" s="75"/>
      <c r="DF116" s="75"/>
      <c r="DG116" s="75"/>
      <c r="DH116" s="75"/>
      <c r="DI116" s="75"/>
      <c r="DJ116" s="75"/>
      <c r="DK116" s="75"/>
      <c r="DL116" s="75"/>
      <c r="DM116" s="75"/>
      <c r="DN116" s="75"/>
      <c r="DO116" s="75"/>
      <c r="DP116" s="75"/>
      <c r="DQ116" s="75"/>
      <c r="DR116" s="75"/>
      <c r="DS116" s="75"/>
      <c r="DT116" s="75"/>
      <c r="DU116" s="75"/>
      <c r="DV116" s="75"/>
      <c r="DW116" s="75"/>
      <c r="DX116" s="75"/>
      <c r="DY116" s="75"/>
      <c r="DZ116" s="75"/>
      <c r="EA116" s="75"/>
      <c r="EB116" s="75"/>
      <c r="EC116" s="75"/>
      <c r="ED116" s="75"/>
      <c r="EE116" s="75"/>
      <c r="EF116" s="75"/>
      <c r="EG116" s="75"/>
      <c r="EH116" s="75"/>
      <c r="EI116" s="75"/>
      <c r="EJ116" s="75"/>
      <c r="EK116" s="75"/>
      <c r="EL116" s="75"/>
      <c r="EM116" s="75"/>
      <c r="EN116" s="75"/>
      <c r="EO116" s="75"/>
      <c r="EP116" s="75"/>
      <c r="EQ116" s="75"/>
      <c r="ER116" s="75"/>
      <c r="ES116" s="75"/>
      <c r="ET116" s="75"/>
      <c r="EU116" s="75"/>
      <c r="EV116" s="75"/>
      <c r="EW116" s="75"/>
      <c r="EX116" s="75"/>
      <c r="EY116" s="75"/>
      <c r="EZ116" s="75"/>
      <c r="FA116" s="75"/>
      <c r="FB116" s="75"/>
      <c r="FC116" s="75"/>
      <c r="FD116" s="75"/>
      <c r="FE116" s="75"/>
      <c r="FF116" s="75"/>
      <c r="FG116" s="75"/>
      <c r="FH116" s="75"/>
      <c r="FI116" s="75"/>
      <c r="FJ116" s="75"/>
      <c r="FK116" s="75"/>
      <c r="FL116" s="75"/>
      <c r="FM116" s="75"/>
      <c r="FN116" s="75"/>
      <c r="FO116" s="75"/>
      <c r="FP116" s="75"/>
      <c r="FQ116" s="75"/>
      <c r="FR116" s="75"/>
      <c r="FS116" s="75"/>
      <c r="FT116" s="75"/>
      <c r="FU116" s="75"/>
      <c r="FV116" s="75"/>
      <c r="FW116" s="75"/>
      <c r="FX116" s="75"/>
      <c r="FY116" s="75"/>
      <c r="FZ116" s="75"/>
      <c r="GA116" s="75"/>
      <c r="GB116" s="75"/>
      <c r="GC116" s="75"/>
      <c r="GD116" s="75"/>
      <c r="GE116" s="75"/>
      <c r="GF116" s="75"/>
      <c r="GG116" s="75"/>
      <c r="GH116" s="75"/>
      <c r="GI116" s="75"/>
      <c r="GJ116" s="75"/>
      <c r="GK116" s="75"/>
      <c r="GL116" s="75"/>
      <c r="GM116" s="75"/>
      <c r="GN116" s="75"/>
      <c r="GO116" s="75"/>
      <c r="GP116" s="75"/>
      <c r="GQ116" s="75"/>
      <c r="GR116" s="75"/>
      <c r="GS116" s="75"/>
      <c r="GT116" s="75"/>
      <c r="GU116" s="75"/>
      <c r="GV116" s="75"/>
      <c r="GW116" s="75"/>
      <c r="GX116" s="75"/>
      <c r="GY116" s="75"/>
      <c r="GZ116" s="75"/>
      <c r="HA116" s="75"/>
      <c r="HB116" s="75"/>
      <c r="HC116" s="75"/>
      <c r="HD116" s="75"/>
      <c r="HE116" s="75"/>
      <c r="HF116" s="75"/>
      <c r="HG116" s="75"/>
      <c r="HH116" s="75"/>
      <c r="HI116" s="75"/>
      <c r="HJ116" s="75"/>
      <c r="HK116" s="75"/>
      <c r="HL116" s="75"/>
      <c r="HM116" s="75"/>
      <c r="HN116" s="75"/>
      <c r="HO116" s="75"/>
      <c r="HP116" s="75"/>
      <c r="HQ116" s="75"/>
      <c r="HR116" s="75"/>
      <c r="HS116" s="75"/>
      <c r="HT116" s="75"/>
      <c r="HU116" s="75"/>
      <c r="HV116" s="75"/>
      <c r="HW116" s="75"/>
      <c r="HX116" s="75"/>
      <c r="HY116" s="75"/>
      <c r="HZ116" s="75"/>
      <c r="IA116" s="75"/>
      <c r="IB116" s="75"/>
      <c r="IC116" s="75"/>
      <c r="ID116" s="75"/>
      <c r="IE116" s="75"/>
      <c r="IF116" s="75"/>
      <c r="IG116" s="75"/>
      <c r="IH116" s="75"/>
      <c r="II116" s="75"/>
      <c r="IJ116" s="75"/>
      <c r="IK116" s="75"/>
      <c r="IL116" s="75"/>
      <c r="IM116" s="75"/>
      <c r="IN116" s="75"/>
      <c r="IO116" s="75"/>
      <c r="IP116" s="75"/>
      <c r="IQ116" s="75"/>
      <c r="IR116" s="75"/>
      <c r="IS116" s="75"/>
      <c r="IT116" s="75"/>
      <c r="IU116" s="75"/>
      <c r="IV116" s="75"/>
    </row>
    <row r="118" spans="1:256" x14ac:dyDescent="0.35">
      <c r="C118" s="2" t="s">
        <v>4920</v>
      </c>
      <c r="E118" s="2" t="s">
        <v>2</v>
      </c>
    </row>
    <row r="120" spans="1:256" x14ac:dyDescent="0.35">
      <c r="C120" s="2" t="s">
        <v>4921</v>
      </c>
      <c r="E120" s="2" t="s">
        <v>2</v>
      </c>
    </row>
    <row r="122" spans="1:256" x14ac:dyDescent="0.35">
      <c r="C122" s="2" t="s">
        <v>4815</v>
      </c>
      <c r="E122" s="2" t="s">
        <v>2</v>
      </c>
    </row>
    <row r="124" spans="1:256" x14ac:dyDescent="0.35">
      <c r="C124" s="2" t="s">
        <v>4816</v>
      </c>
      <c r="E124" s="2" t="s">
        <v>4877</v>
      </c>
    </row>
    <row r="126" spans="1:256" x14ac:dyDescent="0.35">
      <c r="C126" s="2" t="s">
        <v>4817</v>
      </c>
      <c r="E126" s="92">
        <v>0.37391183535538369</v>
      </c>
    </row>
    <row r="128" spans="1:256" x14ac:dyDescent="0.35">
      <c r="C128" s="2" t="s">
        <v>4819</v>
      </c>
      <c r="E128" s="93" t="s">
        <v>4818</v>
      </c>
    </row>
    <row r="130" spans="3:5" x14ac:dyDescent="0.35">
      <c r="C130" s="2" t="s">
        <v>4922</v>
      </c>
      <c r="E130" s="2" t="s">
        <v>2</v>
      </c>
    </row>
    <row r="132" spans="3:5" x14ac:dyDescent="0.35">
      <c r="C132" s="2" t="s">
        <v>4864</v>
      </c>
    </row>
    <row r="134" spans="3:5" x14ac:dyDescent="0.35">
      <c r="C134" s="1" t="s">
        <v>5102</v>
      </c>
      <c r="E134" s="156" t="s">
        <v>5103</v>
      </c>
    </row>
    <row r="135" spans="3:5" x14ac:dyDescent="0.35">
      <c r="E135" s="2" t="s">
        <v>5106</v>
      </c>
    </row>
  </sheetData>
  <mergeCells count="2">
    <mergeCell ref="C100:K100"/>
    <mergeCell ref="C116:E116"/>
  </mergeCells>
  <hyperlinks>
    <hyperlink ref="J2" location="'Index'!A1" display="'Index'!A1" xr:uid="{09051ECA-2051-4821-ABB5-D2F0BB7F432D}"/>
  </hyperlinks>
  <pageMargins left="0.7" right="0.7" top="0.75" bottom="0.75" header="0.3" footer="0.3"/>
  <pageSetup orientation="portrait" horizontalDpi="4294967293"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4264C-928F-4C93-AA1C-4558A5F7C474}">
  <sheetPr codeName="Sheet1"/>
  <dimension ref="A1:IV298"/>
  <sheetViews>
    <sheetView showGridLines="0" zoomScale="90" zoomScaleNormal="90" workbookViewId="0">
      <pane ySplit="6" topLeftCell="A280"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20.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1922</v>
      </c>
      <c r="J2" s="38" t="s">
        <v>4365</v>
      </c>
    </row>
    <row r="3" spans="1:54" ht="16" x14ac:dyDescent="0.4">
      <c r="C3" s="1" t="s">
        <v>28</v>
      </c>
      <c r="D3" s="21" t="s">
        <v>1923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1924</v>
      </c>
      <c r="C11" s="60" t="s">
        <v>1925</v>
      </c>
      <c r="D11" s="54" t="s">
        <v>1926</v>
      </c>
      <c r="E11" s="6" t="s">
        <v>128</v>
      </c>
      <c r="F11" s="19">
        <v>289910</v>
      </c>
      <c r="G11" s="24">
        <v>18793.419999999998</v>
      </c>
      <c r="H11" s="24">
        <v>1.86</v>
      </c>
      <c r="I11" s="31"/>
      <c r="J11" s="31"/>
      <c r="K11" s="35"/>
    </row>
    <row r="12" spans="1:54" x14ac:dyDescent="0.35">
      <c r="B12" s="8" t="s">
        <v>185</v>
      </c>
      <c r="C12" s="60" t="s">
        <v>186</v>
      </c>
      <c r="D12" s="54" t="s">
        <v>187</v>
      </c>
      <c r="E12" s="6" t="s">
        <v>88</v>
      </c>
      <c r="F12" s="19">
        <v>3800000</v>
      </c>
      <c r="G12" s="24">
        <v>14071.4</v>
      </c>
      <c r="H12" s="24">
        <v>1.39</v>
      </c>
      <c r="I12" s="31"/>
      <c r="J12" s="31"/>
      <c r="K12" s="35"/>
    </row>
    <row r="13" spans="1:54" x14ac:dyDescent="0.35">
      <c r="B13" s="8" t="s">
        <v>77</v>
      </c>
      <c r="C13" s="60" t="s">
        <v>78</v>
      </c>
      <c r="D13" s="54" t="s">
        <v>79</v>
      </c>
      <c r="E13" s="6" t="s">
        <v>80</v>
      </c>
      <c r="F13" s="19">
        <v>560000</v>
      </c>
      <c r="G13" s="24">
        <v>13454.56</v>
      </c>
      <c r="H13" s="24">
        <v>1.33</v>
      </c>
      <c r="I13" s="31"/>
      <c r="J13" s="31"/>
      <c r="K13" s="35"/>
    </row>
    <row r="14" spans="1:54" x14ac:dyDescent="0.35">
      <c r="B14" s="8" t="s">
        <v>221</v>
      </c>
      <c r="C14" s="60" t="s">
        <v>222</v>
      </c>
      <c r="D14" s="54" t="s">
        <v>223</v>
      </c>
      <c r="E14" s="6" t="s">
        <v>44</v>
      </c>
      <c r="F14" s="19">
        <v>1010000</v>
      </c>
      <c r="G14" s="24">
        <v>12382.6</v>
      </c>
      <c r="H14" s="24">
        <v>1.23</v>
      </c>
      <c r="I14" s="31"/>
      <c r="J14" s="31"/>
      <c r="K14" s="35"/>
    </row>
    <row r="15" spans="1:54" x14ac:dyDescent="0.35">
      <c r="B15" s="8" t="s">
        <v>41</v>
      </c>
      <c r="C15" s="60" t="s">
        <v>42</v>
      </c>
      <c r="D15" s="54" t="s">
        <v>43</v>
      </c>
      <c r="E15" s="6" t="s">
        <v>44</v>
      </c>
      <c r="F15" s="19">
        <v>920000</v>
      </c>
      <c r="G15" s="24">
        <v>12159.64</v>
      </c>
      <c r="H15" s="24">
        <v>1.2</v>
      </c>
      <c r="I15" s="31"/>
      <c r="J15" s="31"/>
      <c r="K15" s="35"/>
    </row>
    <row r="16" spans="1:54" x14ac:dyDescent="0.35">
      <c r="B16" s="8" t="s">
        <v>319</v>
      </c>
      <c r="C16" s="60" t="s">
        <v>320</v>
      </c>
      <c r="D16" s="54" t="s">
        <v>321</v>
      </c>
      <c r="E16" s="6" t="s">
        <v>58</v>
      </c>
      <c r="F16" s="19">
        <v>650000</v>
      </c>
      <c r="G16" s="24">
        <v>11251.5</v>
      </c>
      <c r="H16" s="24">
        <v>1.1100000000000001</v>
      </c>
      <c r="I16" s="31"/>
      <c r="J16" s="31"/>
      <c r="K16" s="35"/>
    </row>
    <row r="17" spans="2:11" x14ac:dyDescent="0.35">
      <c r="B17" s="8" t="s">
        <v>448</v>
      </c>
      <c r="C17" s="60" t="s">
        <v>449</v>
      </c>
      <c r="D17" s="54" t="s">
        <v>450</v>
      </c>
      <c r="E17" s="6" t="s">
        <v>451</v>
      </c>
      <c r="F17" s="19">
        <v>920000</v>
      </c>
      <c r="G17" s="24">
        <v>10920.4</v>
      </c>
      <c r="H17" s="24">
        <v>1.08</v>
      </c>
      <c r="I17" s="31"/>
      <c r="J17" s="31"/>
      <c r="K17" s="35"/>
    </row>
    <row r="18" spans="2:11" x14ac:dyDescent="0.35">
      <c r="B18" s="8" t="s">
        <v>464</v>
      </c>
      <c r="C18" s="60" t="s">
        <v>465</v>
      </c>
      <c r="D18" s="54" t="s">
        <v>466</v>
      </c>
      <c r="E18" s="6" t="s">
        <v>128</v>
      </c>
      <c r="F18" s="19">
        <v>481630</v>
      </c>
      <c r="G18" s="24">
        <v>9604.18</v>
      </c>
      <c r="H18" s="24">
        <v>0.95</v>
      </c>
      <c r="I18" s="31"/>
      <c r="J18" s="31"/>
      <c r="K18" s="35"/>
    </row>
    <row r="19" spans="2:11" x14ac:dyDescent="0.35">
      <c r="B19" s="8" t="s">
        <v>234</v>
      </c>
      <c r="C19" s="60" t="s">
        <v>235</v>
      </c>
      <c r="D19" s="54" t="s">
        <v>236</v>
      </c>
      <c r="E19" s="6" t="s">
        <v>88</v>
      </c>
      <c r="F19" s="19">
        <v>308000</v>
      </c>
      <c r="G19" s="24">
        <v>8930.15</v>
      </c>
      <c r="H19" s="24">
        <v>0.88</v>
      </c>
      <c r="I19" s="31"/>
      <c r="J19" s="31"/>
      <c r="K19" s="35"/>
    </row>
    <row r="20" spans="2:11" x14ac:dyDescent="0.35">
      <c r="B20" s="8" t="s">
        <v>267</v>
      </c>
      <c r="C20" s="60" t="s">
        <v>268</v>
      </c>
      <c r="D20" s="54" t="s">
        <v>269</v>
      </c>
      <c r="E20" s="6" t="s">
        <v>270</v>
      </c>
      <c r="F20" s="19">
        <v>1650000</v>
      </c>
      <c r="G20" s="24">
        <v>8599.7999999999993</v>
      </c>
      <c r="H20" s="24">
        <v>0.85</v>
      </c>
      <c r="I20" s="31"/>
      <c r="J20" s="31"/>
      <c r="K20" s="35"/>
    </row>
    <row r="21" spans="2:11" x14ac:dyDescent="0.35">
      <c r="B21" s="8" t="s">
        <v>362</v>
      </c>
      <c r="C21" s="60" t="s">
        <v>363</v>
      </c>
      <c r="D21" s="54" t="s">
        <v>364</v>
      </c>
      <c r="E21" s="6" t="s">
        <v>142</v>
      </c>
      <c r="F21" s="19">
        <v>768243</v>
      </c>
      <c r="G21" s="24">
        <v>8442.99</v>
      </c>
      <c r="H21" s="24">
        <v>0.84</v>
      </c>
      <c r="I21" s="31"/>
      <c r="J21" s="31"/>
      <c r="K21" s="35"/>
    </row>
    <row r="22" spans="2:11" x14ac:dyDescent="0.35">
      <c r="B22" s="8" t="s">
        <v>45</v>
      </c>
      <c r="C22" s="60" t="s">
        <v>46</v>
      </c>
      <c r="D22" s="54" t="s">
        <v>47</v>
      </c>
      <c r="E22" s="6" t="s">
        <v>44</v>
      </c>
      <c r="F22" s="19">
        <v>1100000</v>
      </c>
      <c r="G22" s="24">
        <v>7795.7</v>
      </c>
      <c r="H22" s="24">
        <v>0.77</v>
      </c>
      <c r="I22" s="31"/>
      <c r="J22" s="31"/>
      <c r="K22" s="35"/>
    </row>
    <row r="23" spans="2:11" x14ac:dyDescent="0.35">
      <c r="B23" s="8" t="s">
        <v>452</v>
      </c>
      <c r="C23" s="60" t="s">
        <v>453</v>
      </c>
      <c r="D23" s="54" t="s">
        <v>454</v>
      </c>
      <c r="E23" s="6" t="s">
        <v>88</v>
      </c>
      <c r="F23" s="19">
        <v>470000</v>
      </c>
      <c r="G23" s="24">
        <v>6326.2</v>
      </c>
      <c r="H23" s="24">
        <v>0.63</v>
      </c>
      <c r="I23" s="31"/>
      <c r="J23" s="31"/>
      <c r="K23" s="35"/>
    </row>
    <row r="24" spans="2:11" x14ac:dyDescent="0.35">
      <c r="B24" s="8" t="s">
        <v>1167</v>
      </c>
      <c r="C24" s="60" t="s">
        <v>1168</v>
      </c>
      <c r="D24" s="54" t="s">
        <v>1169</v>
      </c>
      <c r="E24" s="6" t="s">
        <v>128</v>
      </c>
      <c r="F24" s="19">
        <v>470000</v>
      </c>
      <c r="G24" s="24">
        <v>5886.75</v>
      </c>
      <c r="H24" s="24">
        <v>0.57999999999999996</v>
      </c>
      <c r="I24" s="31"/>
      <c r="J24" s="31"/>
      <c r="K24" s="35"/>
    </row>
    <row r="25" spans="2:11" x14ac:dyDescent="0.35">
      <c r="B25" s="8" t="s">
        <v>1266</v>
      </c>
      <c r="C25" s="60" t="s">
        <v>1267</v>
      </c>
      <c r="D25" s="54" t="s">
        <v>1268</v>
      </c>
      <c r="E25" s="6" t="s">
        <v>124</v>
      </c>
      <c r="F25" s="19">
        <v>1125384</v>
      </c>
      <c r="G25" s="24">
        <v>5630.3</v>
      </c>
      <c r="H25" s="24">
        <v>0.56000000000000005</v>
      </c>
      <c r="I25" s="31"/>
      <c r="J25" s="31"/>
      <c r="K25" s="35"/>
    </row>
    <row r="26" spans="2:11" x14ac:dyDescent="0.35">
      <c r="B26" s="8" t="s">
        <v>1927</v>
      </c>
      <c r="C26" s="60" t="s">
        <v>1928</v>
      </c>
      <c r="D26" s="54" t="s">
        <v>1929</v>
      </c>
      <c r="E26" s="6" t="s">
        <v>270</v>
      </c>
      <c r="F26" s="19">
        <v>400000</v>
      </c>
      <c r="G26" s="24">
        <v>5493.6</v>
      </c>
      <c r="H26" s="24">
        <v>0.54</v>
      </c>
      <c r="I26" s="31"/>
      <c r="J26" s="31"/>
      <c r="K26" s="35"/>
    </row>
    <row r="27" spans="2:11" x14ac:dyDescent="0.35">
      <c r="B27" s="8" t="s">
        <v>1930</v>
      </c>
      <c r="C27" s="60" t="s">
        <v>1931</v>
      </c>
      <c r="D27" s="54" t="s">
        <v>1932</v>
      </c>
      <c r="E27" s="6" t="s">
        <v>1933</v>
      </c>
      <c r="F27" s="19">
        <v>6400000</v>
      </c>
      <c r="G27" s="24">
        <v>4651.5200000000004</v>
      </c>
      <c r="H27" s="24">
        <v>0.46</v>
      </c>
      <c r="I27" s="31"/>
      <c r="J27" s="31"/>
      <c r="K27" s="35"/>
    </row>
    <row r="28" spans="2:11" x14ac:dyDescent="0.35">
      <c r="B28" s="8" t="s">
        <v>1934</v>
      </c>
      <c r="C28" s="60" t="s">
        <v>1935</v>
      </c>
      <c r="D28" s="54" t="s">
        <v>1936</v>
      </c>
      <c r="E28" s="6" t="s">
        <v>1937</v>
      </c>
      <c r="F28" s="19">
        <v>2230896</v>
      </c>
      <c r="G28" s="24">
        <v>4532.29</v>
      </c>
      <c r="H28" s="24">
        <v>0.45</v>
      </c>
      <c r="I28" s="31"/>
      <c r="J28" s="31"/>
      <c r="K28" s="35"/>
    </row>
    <row r="29" spans="2:11" x14ac:dyDescent="0.35">
      <c r="B29" s="8" t="s">
        <v>1938</v>
      </c>
      <c r="C29" s="60" t="s">
        <v>1939</v>
      </c>
      <c r="D29" s="54" t="s">
        <v>1940</v>
      </c>
      <c r="E29" s="6" t="s">
        <v>1142</v>
      </c>
      <c r="F29" s="19">
        <v>2900000</v>
      </c>
      <c r="G29" s="24">
        <v>4474.12</v>
      </c>
      <c r="H29" s="24">
        <v>0.44</v>
      </c>
      <c r="I29" s="31"/>
      <c r="J29" s="31"/>
      <c r="K29" s="35"/>
    </row>
    <row r="30" spans="2:11" x14ac:dyDescent="0.35">
      <c r="B30" s="8" t="s">
        <v>260</v>
      </c>
      <c r="C30" s="60" t="s">
        <v>261</v>
      </c>
      <c r="D30" s="54" t="s">
        <v>262</v>
      </c>
      <c r="E30" s="6" t="s">
        <v>84</v>
      </c>
      <c r="F30" s="19">
        <v>20000</v>
      </c>
      <c r="G30" s="24">
        <v>4469</v>
      </c>
      <c r="H30" s="24">
        <v>0.44</v>
      </c>
      <c r="I30" s="31"/>
      <c r="J30" s="31"/>
      <c r="K30" s="35"/>
    </row>
    <row r="31" spans="2:11" x14ac:dyDescent="0.35">
      <c r="B31" s="8" t="s">
        <v>386</v>
      </c>
      <c r="C31" s="60" t="s">
        <v>387</v>
      </c>
      <c r="D31" s="54" t="s">
        <v>388</v>
      </c>
      <c r="E31" s="6" t="s">
        <v>54</v>
      </c>
      <c r="F31" s="19">
        <v>550000</v>
      </c>
      <c r="G31" s="24">
        <v>4403.3</v>
      </c>
      <c r="H31" s="24">
        <v>0.44</v>
      </c>
      <c r="I31" s="31"/>
      <c r="J31" s="31"/>
      <c r="K31" s="35"/>
    </row>
    <row r="32" spans="2:11" x14ac:dyDescent="0.35">
      <c r="B32" s="8" t="s">
        <v>1941</v>
      </c>
      <c r="C32" s="60" t="s">
        <v>1942</v>
      </c>
      <c r="D32" s="54" t="s">
        <v>1943</v>
      </c>
      <c r="E32" s="6" t="s">
        <v>1933</v>
      </c>
      <c r="F32" s="19">
        <v>580876</v>
      </c>
      <c r="G32" s="24">
        <v>4278.7299999999996</v>
      </c>
      <c r="H32" s="24">
        <v>0.42</v>
      </c>
      <c r="I32" s="31"/>
      <c r="J32" s="31"/>
      <c r="K32" s="35"/>
    </row>
    <row r="33" spans="2:11" x14ac:dyDescent="0.35">
      <c r="B33" s="8" t="s">
        <v>176</v>
      </c>
      <c r="C33" s="60" t="s">
        <v>177</v>
      </c>
      <c r="D33" s="54" t="s">
        <v>178</v>
      </c>
      <c r="E33" s="6" t="s">
        <v>124</v>
      </c>
      <c r="F33" s="19">
        <v>830000</v>
      </c>
      <c r="G33" s="24">
        <v>3790.61</v>
      </c>
      <c r="H33" s="24">
        <v>0.38</v>
      </c>
      <c r="I33" s="31"/>
      <c r="J33" s="31"/>
      <c r="K33" s="35"/>
    </row>
    <row r="34" spans="2:11" x14ac:dyDescent="0.35">
      <c r="B34" s="8" t="s">
        <v>1944</v>
      </c>
      <c r="C34" s="60" t="s">
        <v>1945</v>
      </c>
      <c r="D34" s="54" t="s">
        <v>1946</v>
      </c>
      <c r="E34" s="6" t="s">
        <v>128</v>
      </c>
      <c r="F34" s="19">
        <v>2476176</v>
      </c>
      <c r="G34" s="24">
        <v>3750.91</v>
      </c>
      <c r="H34" s="24">
        <v>0.37</v>
      </c>
      <c r="I34" s="31"/>
      <c r="J34" s="31"/>
      <c r="K34" s="35"/>
    </row>
    <row r="35" spans="2:11" x14ac:dyDescent="0.35">
      <c r="B35" s="8" t="s">
        <v>304</v>
      </c>
      <c r="C35" s="60" t="s">
        <v>305</v>
      </c>
      <c r="D35" s="54" t="s">
        <v>306</v>
      </c>
      <c r="E35" s="6" t="s">
        <v>266</v>
      </c>
      <c r="F35" s="19">
        <v>398000</v>
      </c>
      <c r="G35" s="24">
        <v>3383</v>
      </c>
      <c r="H35" s="24">
        <v>0.33</v>
      </c>
      <c r="I35" s="31"/>
      <c r="J35" s="31"/>
      <c r="K35" s="35"/>
    </row>
    <row r="36" spans="2:11" x14ac:dyDescent="0.35">
      <c r="B36" s="8" t="s">
        <v>1947</v>
      </c>
      <c r="C36" s="60" t="s">
        <v>1948</v>
      </c>
      <c r="D36" s="54" t="s">
        <v>1949</v>
      </c>
      <c r="E36" s="6" t="s">
        <v>142</v>
      </c>
      <c r="F36" s="19">
        <v>470000</v>
      </c>
      <c r="G36" s="24">
        <v>3373.66</v>
      </c>
      <c r="H36" s="24">
        <v>0.33</v>
      </c>
      <c r="I36" s="31"/>
      <c r="J36" s="31"/>
      <c r="K36" s="35"/>
    </row>
    <row r="37" spans="2:11" x14ac:dyDescent="0.35">
      <c r="B37" s="8" t="s">
        <v>417</v>
      </c>
      <c r="C37" s="60" t="s">
        <v>418</v>
      </c>
      <c r="D37" s="54" t="s">
        <v>419</v>
      </c>
      <c r="E37" s="6" t="s">
        <v>106</v>
      </c>
      <c r="F37" s="19">
        <v>220000</v>
      </c>
      <c r="G37" s="24">
        <v>3365.56</v>
      </c>
      <c r="H37" s="24">
        <v>0.33</v>
      </c>
      <c r="I37" s="31"/>
      <c r="J37" s="31"/>
      <c r="K37" s="35"/>
    </row>
    <row r="38" spans="2:11" x14ac:dyDescent="0.35">
      <c r="B38" s="8" t="s">
        <v>1950</v>
      </c>
      <c r="C38" s="60" t="s">
        <v>1951</v>
      </c>
      <c r="D38" s="54" t="s">
        <v>1952</v>
      </c>
      <c r="E38" s="6" t="s">
        <v>58</v>
      </c>
      <c r="F38" s="19">
        <v>1371296</v>
      </c>
      <c r="G38" s="24">
        <v>3188.67</v>
      </c>
      <c r="H38" s="24">
        <v>0.32</v>
      </c>
      <c r="I38" s="31"/>
      <c r="J38" s="31"/>
      <c r="K38" s="35"/>
    </row>
    <row r="39" spans="2:11" x14ac:dyDescent="0.35">
      <c r="B39" s="8" t="s">
        <v>966</v>
      </c>
      <c r="C39" s="60" t="s">
        <v>967</v>
      </c>
      <c r="D39" s="54" t="s">
        <v>968</v>
      </c>
      <c r="E39" s="6" t="s">
        <v>969</v>
      </c>
      <c r="F39" s="19">
        <v>148750</v>
      </c>
      <c r="G39" s="24">
        <v>3134.16</v>
      </c>
      <c r="H39" s="24">
        <v>0.31</v>
      </c>
      <c r="I39" s="31"/>
      <c r="J39" s="31"/>
      <c r="K39" s="35"/>
    </row>
    <row r="40" spans="2:11" x14ac:dyDescent="0.35">
      <c r="B40" s="8" t="s">
        <v>997</v>
      </c>
      <c r="C40" s="60" t="s">
        <v>998</v>
      </c>
      <c r="D40" s="54" t="s">
        <v>999</v>
      </c>
      <c r="E40" s="6" t="s">
        <v>80</v>
      </c>
      <c r="F40" s="19">
        <v>155000</v>
      </c>
      <c r="G40" s="24">
        <v>2908.89</v>
      </c>
      <c r="H40" s="24">
        <v>0.28999999999999998</v>
      </c>
      <c r="I40" s="31"/>
      <c r="J40" s="31"/>
      <c r="K40" s="35"/>
    </row>
    <row r="41" spans="2:11" x14ac:dyDescent="0.35">
      <c r="B41" s="8" t="s">
        <v>1953</v>
      </c>
      <c r="C41" s="60" t="s">
        <v>1954</v>
      </c>
      <c r="D41" s="54" t="s">
        <v>1955</v>
      </c>
      <c r="E41" s="6" t="s">
        <v>54</v>
      </c>
      <c r="F41" s="19">
        <v>2000000</v>
      </c>
      <c r="G41" s="24">
        <v>2663.6</v>
      </c>
      <c r="H41" s="24">
        <v>0.26</v>
      </c>
      <c r="I41" s="31"/>
      <c r="J41" s="31"/>
      <c r="K41" s="35"/>
    </row>
    <row r="42" spans="2:11" x14ac:dyDescent="0.35">
      <c r="B42" s="8" t="s">
        <v>1956</v>
      </c>
      <c r="C42" s="60" t="s">
        <v>1957</v>
      </c>
      <c r="D42" s="54" t="s">
        <v>1958</v>
      </c>
      <c r="E42" s="6" t="s">
        <v>1142</v>
      </c>
      <c r="F42" s="19">
        <v>110000</v>
      </c>
      <c r="G42" s="24">
        <v>2541</v>
      </c>
      <c r="H42" s="24">
        <v>0.25</v>
      </c>
      <c r="I42" s="31"/>
      <c r="J42" s="31"/>
      <c r="K42" s="35"/>
    </row>
    <row r="43" spans="2:11" x14ac:dyDescent="0.35">
      <c r="B43" s="8" t="s">
        <v>1003</v>
      </c>
      <c r="C43" s="60" t="s">
        <v>1004</v>
      </c>
      <c r="D43" s="54" t="s">
        <v>1005</v>
      </c>
      <c r="E43" s="6" t="s">
        <v>80</v>
      </c>
      <c r="F43" s="19">
        <v>1307445</v>
      </c>
      <c r="G43" s="24">
        <v>2327.12</v>
      </c>
      <c r="H43" s="24">
        <v>0.23</v>
      </c>
      <c r="I43" s="31"/>
      <c r="J43" s="31"/>
      <c r="K43" s="35"/>
    </row>
    <row r="44" spans="2:11" x14ac:dyDescent="0.35">
      <c r="B44" s="8" t="s">
        <v>285</v>
      </c>
      <c r="C44" s="60" t="s">
        <v>286</v>
      </c>
      <c r="D44" s="54" t="s">
        <v>287</v>
      </c>
      <c r="E44" s="6" t="s">
        <v>117</v>
      </c>
      <c r="F44" s="19">
        <v>200000</v>
      </c>
      <c r="G44" s="24">
        <v>2278.6</v>
      </c>
      <c r="H44" s="24">
        <v>0.23</v>
      </c>
      <c r="I44" s="31"/>
      <c r="J44" s="31"/>
      <c r="K44" s="35"/>
    </row>
    <row r="45" spans="2:11" x14ac:dyDescent="0.35">
      <c r="B45" s="8" t="s">
        <v>1959</v>
      </c>
      <c r="C45" s="60" t="s">
        <v>1960</v>
      </c>
      <c r="D45" s="54" t="s">
        <v>1961</v>
      </c>
      <c r="E45" s="6" t="s">
        <v>106</v>
      </c>
      <c r="F45" s="19">
        <v>110000</v>
      </c>
      <c r="G45" s="24">
        <v>2217.0500000000002</v>
      </c>
      <c r="H45" s="24">
        <v>0.22</v>
      </c>
      <c r="I45" s="31"/>
      <c r="J45" s="31"/>
      <c r="K45" s="35"/>
    </row>
    <row r="46" spans="2:11" x14ac:dyDescent="0.35">
      <c r="B46" s="8" t="s">
        <v>411</v>
      </c>
      <c r="C46" s="60" t="s">
        <v>412</v>
      </c>
      <c r="D46" s="54" t="s">
        <v>413</v>
      </c>
      <c r="E46" s="6" t="s">
        <v>80</v>
      </c>
      <c r="F46" s="19">
        <v>318337</v>
      </c>
      <c r="G46" s="24">
        <v>2018.57</v>
      </c>
      <c r="H46" s="24">
        <v>0.2</v>
      </c>
      <c r="I46" s="31"/>
      <c r="J46" s="31"/>
      <c r="K46" s="35"/>
    </row>
    <row r="47" spans="2:11" x14ac:dyDescent="0.35">
      <c r="B47" s="8" t="s">
        <v>1962</v>
      </c>
      <c r="C47" s="60" t="s">
        <v>1963</v>
      </c>
      <c r="D47" s="54" t="s">
        <v>1964</v>
      </c>
      <c r="E47" s="6" t="s">
        <v>54</v>
      </c>
      <c r="F47" s="19">
        <v>754823</v>
      </c>
      <c r="G47" s="24">
        <v>1870.45</v>
      </c>
      <c r="H47" s="24">
        <v>0.19</v>
      </c>
      <c r="I47" s="31"/>
      <c r="J47" s="31"/>
      <c r="K47" s="35"/>
    </row>
    <row r="48" spans="2:11" x14ac:dyDescent="0.35">
      <c r="B48" s="8" t="s">
        <v>607</v>
      </c>
      <c r="C48" s="60" t="s">
        <v>608</v>
      </c>
      <c r="D48" s="54" t="s">
        <v>609</v>
      </c>
      <c r="E48" s="6" t="s">
        <v>159</v>
      </c>
      <c r="F48" s="19">
        <v>208297</v>
      </c>
      <c r="G48" s="24">
        <v>1605.66</v>
      </c>
      <c r="H48" s="24">
        <v>0.16</v>
      </c>
      <c r="I48" s="31"/>
      <c r="J48" s="31"/>
      <c r="K48" s="35"/>
    </row>
    <row r="49" spans="1:11" x14ac:dyDescent="0.35">
      <c r="B49" s="8" t="s">
        <v>414</v>
      </c>
      <c r="C49" s="60" t="s">
        <v>415</v>
      </c>
      <c r="D49" s="54" t="s">
        <v>416</v>
      </c>
      <c r="E49" s="6" t="s">
        <v>159</v>
      </c>
      <c r="F49" s="19">
        <v>159858</v>
      </c>
      <c r="G49" s="24">
        <v>1599.54</v>
      </c>
      <c r="H49" s="24">
        <v>0.16</v>
      </c>
      <c r="I49" s="31"/>
      <c r="J49" s="31"/>
      <c r="K49" s="35"/>
    </row>
    <row r="50" spans="1:11" x14ac:dyDescent="0.35">
      <c r="B50" s="8" t="s">
        <v>179</v>
      </c>
      <c r="C50" s="60" t="s">
        <v>180</v>
      </c>
      <c r="D50" s="54" t="s">
        <v>181</v>
      </c>
      <c r="E50" s="6" t="s">
        <v>113</v>
      </c>
      <c r="F50" s="19">
        <v>146000</v>
      </c>
      <c r="G50" s="24">
        <v>979.66</v>
      </c>
      <c r="H50" s="24">
        <v>0.1</v>
      </c>
      <c r="I50" s="31"/>
      <c r="J50" s="31"/>
      <c r="K50" s="35"/>
    </row>
    <row r="51" spans="1:11" x14ac:dyDescent="0.35">
      <c r="B51" s="8" t="s">
        <v>1965</v>
      </c>
      <c r="C51" s="60" t="s">
        <v>1966</v>
      </c>
      <c r="D51" s="54" t="s">
        <v>1967</v>
      </c>
      <c r="E51" s="6" t="s">
        <v>135</v>
      </c>
      <c r="F51" s="19">
        <v>201773</v>
      </c>
      <c r="G51" s="24">
        <v>651.63</v>
      </c>
      <c r="H51" s="24">
        <v>0.06</v>
      </c>
      <c r="I51" s="31"/>
      <c r="J51" s="31"/>
      <c r="K51" s="35"/>
    </row>
    <row r="52" spans="1:11" x14ac:dyDescent="0.35">
      <c r="C52" s="58" t="s">
        <v>194</v>
      </c>
      <c r="D52" s="54"/>
      <c r="E52" s="6"/>
      <c r="F52" s="19"/>
      <c r="G52" s="25">
        <v>234200.49</v>
      </c>
      <c r="H52" s="25">
        <v>23.17</v>
      </c>
      <c r="I52" s="31"/>
      <c r="J52" s="31"/>
      <c r="K52" s="35"/>
    </row>
    <row r="53" spans="1:11" x14ac:dyDescent="0.35">
      <c r="C53" s="57"/>
      <c r="D53" s="54"/>
      <c r="E53" s="6"/>
      <c r="F53" s="19"/>
      <c r="G53" s="24"/>
      <c r="H53" s="24"/>
      <c r="I53" s="31"/>
      <c r="J53" s="31"/>
      <c r="K53" s="35"/>
    </row>
    <row r="54" spans="1:11" x14ac:dyDescent="0.35">
      <c r="C54" s="58" t="s">
        <v>3</v>
      </c>
      <c r="D54" s="54"/>
      <c r="E54" s="6"/>
      <c r="F54" s="19"/>
      <c r="G54" s="24" t="s">
        <v>2</v>
      </c>
      <c r="H54" s="24" t="s">
        <v>2</v>
      </c>
      <c r="I54" s="31"/>
      <c r="J54" s="31"/>
      <c r="K54" s="35"/>
    </row>
    <row r="55" spans="1:11" x14ac:dyDescent="0.35">
      <c r="C55" s="57"/>
      <c r="D55" s="54"/>
      <c r="E55" s="6"/>
      <c r="F55" s="19"/>
      <c r="G55" s="24"/>
      <c r="H55" s="24"/>
      <c r="I55" s="31"/>
      <c r="J55" s="31"/>
      <c r="K55" s="35"/>
    </row>
    <row r="56" spans="1:11" x14ac:dyDescent="0.35">
      <c r="C56" s="58" t="s">
        <v>4</v>
      </c>
      <c r="D56" s="54"/>
      <c r="E56" s="6"/>
      <c r="F56" s="19"/>
      <c r="G56" s="24" t="s">
        <v>2</v>
      </c>
      <c r="H56" s="24" t="s">
        <v>2</v>
      </c>
      <c r="I56" s="31"/>
      <c r="J56" s="31"/>
      <c r="K56" s="35"/>
    </row>
    <row r="57" spans="1:11" x14ac:dyDescent="0.35">
      <c r="C57" s="57"/>
      <c r="D57" s="54"/>
      <c r="E57" s="6"/>
      <c r="F57" s="19"/>
      <c r="G57" s="24"/>
      <c r="H57" s="24"/>
      <c r="I57" s="31"/>
      <c r="J57" s="31"/>
      <c r="K57" s="35"/>
    </row>
    <row r="58" spans="1:11" x14ac:dyDescent="0.35">
      <c r="A58" s="10"/>
      <c r="B58" s="28"/>
      <c r="C58" s="58" t="s">
        <v>5</v>
      </c>
      <c r="D58" s="54"/>
      <c r="E58" s="6"/>
      <c r="F58" s="19"/>
      <c r="G58" s="24"/>
      <c r="H58" s="24"/>
      <c r="I58" s="31"/>
      <c r="J58" s="31"/>
      <c r="K58" s="35"/>
    </row>
    <row r="59" spans="1:11" x14ac:dyDescent="0.35">
      <c r="C59" s="59" t="s">
        <v>6</v>
      </c>
      <c r="D59" s="54"/>
      <c r="E59" s="6"/>
      <c r="F59" s="19"/>
      <c r="G59" s="24"/>
      <c r="H59" s="24"/>
      <c r="I59" s="31"/>
      <c r="J59" s="31"/>
      <c r="K59" s="35"/>
    </row>
    <row r="60" spans="1:11" x14ac:dyDescent="0.35">
      <c r="C60" s="59" t="s">
        <v>691</v>
      </c>
      <c r="D60" s="54"/>
      <c r="E60" s="6"/>
      <c r="F60" s="19"/>
      <c r="G60" s="24"/>
      <c r="H60" s="24"/>
      <c r="I60" s="31"/>
      <c r="J60" s="31"/>
      <c r="K60" s="35"/>
    </row>
    <row r="61" spans="1:11" x14ac:dyDescent="0.35">
      <c r="B61" s="8" t="s">
        <v>1681</v>
      </c>
      <c r="C61" s="60" t="s">
        <v>879</v>
      </c>
      <c r="D61" s="54" t="s">
        <v>1682</v>
      </c>
      <c r="E61" s="6" t="s">
        <v>728</v>
      </c>
      <c r="F61" s="19">
        <v>32500</v>
      </c>
      <c r="G61" s="24">
        <v>31876</v>
      </c>
      <c r="H61" s="24">
        <v>3.15</v>
      </c>
      <c r="I61" s="31">
        <v>7.8674999999999997</v>
      </c>
      <c r="J61" s="31"/>
      <c r="K61" s="35"/>
    </row>
    <row r="62" spans="1:11" x14ac:dyDescent="0.35">
      <c r="B62" s="8" t="s">
        <v>895</v>
      </c>
      <c r="C62" s="60" t="s">
        <v>648</v>
      </c>
      <c r="D62" s="54" t="s">
        <v>896</v>
      </c>
      <c r="E62" s="6" t="s">
        <v>694</v>
      </c>
      <c r="F62" s="19">
        <v>30000</v>
      </c>
      <c r="G62" s="24">
        <v>29874.33</v>
      </c>
      <c r="H62" s="24">
        <v>2.96</v>
      </c>
      <c r="I62" s="31">
        <v>8.6050000000000004</v>
      </c>
      <c r="J62" s="31"/>
      <c r="K62" s="35" t="s">
        <v>695</v>
      </c>
    </row>
    <row r="63" spans="1:11" x14ac:dyDescent="0.35">
      <c r="B63" s="8" t="s">
        <v>1968</v>
      </c>
      <c r="C63" s="60" t="s">
        <v>785</v>
      </c>
      <c r="D63" s="54" t="s">
        <v>1969</v>
      </c>
      <c r="E63" s="6" t="s">
        <v>706</v>
      </c>
      <c r="F63" s="19">
        <v>27500</v>
      </c>
      <c r="G63" s="24">
        <v>26914.94</v>
      </c>
      <c r="H63" s="24">
        <v>2.66</v>
      </c>
      <c r="I63" s="31">
        <v>7.8449999999999998</v>
      </c>
      <c r="J63" s="31"/>
      <c r="K63" s="35"/>
    </row>
    <row r="64" spans="1:11" x14ac:dyDescent="0.35">
      <c r="B64" s="8" t="s">
        <v>922</v>
      </c>
      <c r="C64" s="60" t="s">
        <v>251</v>
      </c>
      <c r="D64" s="54" t="s">
        <v>923</v>
      </c>
      <c r="E64" s="6" t="s">
        <v>718</v>
      </c>
      <c r="F64" s="19">
        <v>25000</v>
      </c>
      <c r="G64" s="24">
        <v>24837.68</v>
      </c>
      <c r="H64" s="24">
        <v>2.46</v>
      </c>
      <c r="I64" s="31">
        <v>8.3047000000000004</v>
      </c>
      <c r="J64" s="31"/>
      <c r="K64" s="35" t="s">
        <v>695</v>
      </c>
    </row>
    <row r="65" spans="2:11" x14ac:dyDescent="0.35">
      <c r="B65" s="8" t="s">
        <v>1970</v>
      </c>
      <c r="C65" s="60" t="s">
        <v>1971</v>
      </c>
      <c r="D65" s="54" t="s">
        <v>1972</v>
      </c>
      <c r="E65" s="6" t="s">
        <v>706</v>
      </c>
      <c r="F65" s="19">
        <v>25000</v>
      </c>
      <c r="G65" s="24">
        <v>24514.38</v>
      </c>
      <c r="H65" s="24">
        <v>2.4300000000000002</v>
      </c>
      <c r="I65" s="31">
        <v>8.2814999999999994</v>
      </c>
      <c r="J65" s="31"/>
      <c r="K65" s="35"/>
    </row>
    <row r="66" spans="2:11" x14ac:dyDescent="0.35">
      <c r="B66" s="8" t="s">
        <v>933</v>
      </c>
      <c r="C66" s="60" t="s">
        <v>934</v>
      </c>
      <c r="D66" s="54" t="s">
        <v>935</v>
      </c>
      <c r="E66" s="6" t="s">
        <v>718</v>
      </c>
      <c r="F66" s="19">
        <v>25000</v>
      </c>
      <c r="G66" s="24">
        <v>24482.85</v>
      </c>
      <c r="H66" s="24">
        <v>2.42</v>
      </c>
      <c r="I66" s="31">
        <v>8.0250000000000004</v>
      </c>
      <c r="J66" s="31"/>
      <c r="K66" s="35" t="s">
        <v>695</v>
      </c>
    </row>
    <row r="67" spans="2:11" x14ac:dyDescent="0.35">
      <c r="B67" s="8" t="s">
        <v>741</v>
      </c>
      <c r="C67" s="60" t="s">
        <v>742</v>
      </c>
      <c r="D67" s="54" t="s">
        <v>743</v>
      </c>
      <c r="E67" s="6" t="s">
        <v>694</v>
      </c>
      <c r="F67" s="19">
        <v>22500</v>
      </c>
      <c r="G67" s="24">
        <v>22502.23</v>
      </c>
      <c r="H67" s="24">
        <v>2.23</v>
      </c>
      <c r="I67" s="31">
        <v>8.5749999999999993</v>
      </c>
      <c r="J67" s="31"/>
      <c r="K67" s="35" t="s">
        <v>695</v>
      </c>
    </row>
    <row r="68" spans="2:11" x14ac:dyDescent="0.35">
      <c r="B68" s="8" t="s">
        <v>729</v>
      </c>
      <c r="C68" s="60" t="s">
        <v>730</v>
      </c>
      <c r="D68" s="54" t="s">
        <v>731</v>
      </c>
      <c r="E68" s="6" t="s">
        <v>706</v>
      </c>
      <c r="F68" s="19">
        <v>22500</v>
      </c>
      <c r="G68" s="24">
        <v>22436.69</v>
      </c>
      <c r="H68" s="24">
        <v>2.2200000000000002</v>
      </c>
      <c r="I68" s="31">
        <v>7.9097999999999997</v>
      </c>
      <c r="J68" s="31"/>
      <c r="K68" s="35" t="s">
        <v>695</v>
      </c>
    </row>
    <row r="69" spans="2:11" x14ac:dyDescent="0.35">
      <c r="B69" s="8" t="s">
        <v>1973</v>
      </c>
      <c r="C69" s="60" t="s">
        <v>730</v>
      </c>
      <c r="D69" s="54" t="s">
        <v>1974</v>
      </c>
      <c r="E69" s="6" t="s">
        <v>706</v>
      </c>
      <c r="F69" s="19">
        <v>22500</v>
      </c>
      <c r="G69" s="24">
        <v>22326.98</v>
      </c>
      <c r="H69" s="24">
        <v>2.21</v>
      </c>
      <c r="I69" s="31">
        <v>7.86</v>
      </c>
      <c r="J69" s="31"/>
      <c r="K69" s="35"/>
    </row>
    <row r="70" spans="2:11" x14ac:dyDescent="0.35">
      <c r="B70" s="8" t="s">
        <v>1975</v>
      </c>
      <c r="C70" s="60" t="s">
        <v>462</v>
      </c>
      <c r="D70" s="54" t="s">
        <v>1976</v>
      </c>
      <c r="E70" s="6" t="s">
        <v>698</v>
      </c>
      <c r="F70" s="19">
        <v>20000</v>
      </c>
      <c r="G70" s="24">
        <v>19960.02</v>
      </c>
      <c r="H70" s="24">
        <v>1.97</v>
      </c>
      <c r="I70" s="31">
        <v>9.0749999999999993</v>
      </c>
      <c r="J70" s="31"/>
      <c r="K70" s="35" t="s">
        <v>695</v>
      </c>
    </row>
    <row r="71" spans="2:11" x14ac:dyDescent="0.35">
      <c r="B71" s="8" t="s">
        <v>1977</v>
      </c>
      <c r="C71" s="60" t="s">
        <v>566</v>
      </c>
      <c r="D71" s="54" t="s">
        <v>1978</v>
      </c>
      <c r="E71" s="6" t="s">
        <v>706</v>
      </c>
      <c r="F71" s="19">
        <v>20000</v>
      </c>
      <c r="G71" s="24">
        <v>19869.099999999999</v>
      </c>
      <c r="H71" s="24">
        <v>1.97</v>
      </c>
      <c r="I71" s="31">
        <v>8.1219999999999999</v>
      </c>
      <c r="J71" s="31"/>
      <c r="K71" s="35" t="s">
        <v>695</v>
      </c>
    </row>
    <row r="72" spans="2:11" x14ac:dyDescent="0.35">
      <c r="B72" s="8" t="s">
        <v>707</v>
      </c>
      <c r="C72" s="60" t="s">
        <v>708</v>
      </c>
      <c r="D72" s="54" t="s">
        <v>709</v>
      </c>
      <c r="E72" s="6" t="s">
        <v>702</v>
      </c>
      <c r="F72" s="19">
        <v>17500</v>
      </c>
      <c r="G72" s="24">
        <v>18760.509999999998</v>
      </c>
      <c r="H72" s="24">
        <v>1.86</v>
      </c>
      <c r="I72" s="31">
        <v>9.9258500000000005</v>
      </c>
      <c r="J72" s="31"/>
      <c r="K72" s="35" t="s">
        <v>695</v>
      </c>
    </row>
    <row r="73" spans="2:11" x14ac:dyDescent="0.35">
      <c r="B73" s="8" t="s">
        <v>809</v>
      </c>
      <c r="C73" s="60" t="s">
        <v>766</v>
      </c>
      <c r="D73" s="54" t="s">
        <v>810</v>
      </c>
      <c r="E73" s="6" t="s">
        <v>706</v>
      </c>
      <c r="F73" s="19">
        <v>18000</v>
      </c>
      <c r="G73" s="24">
        <v>18129.28</v>
      </c>
      <c r="H73" s="24">
        <v>1.79</v>
      </c>
      <c r="I73" s="31">
        <v>8.3458000000000006</v>
      </c>
      <c r="J73" s="31"/>
      <c r="K73" s="35" t="s">
        <v>695</v>
      </c>
    </row>
    <row r="74" spans="2:11" x14ac:dyDescent="0.35">
      <c r="B74" s="8" t="s">
        <v>1979</v>
      </c>
      <c r="C74" s="60" t="s">
        <v>1980</v>
      </c>
      <c r="D74" s="54" t="s">
        <v>1981</v>
      </c>
      <c r="E74" s="6" t="s">
        <v>718</v>
      </c>
      <c r="F74" s="19">
        <v>17500</v>
      </c>
      <c r="G74" s="24">
        <v>17109.07</v>
      </c>
      <c r="H74" s="24">
        <v>1.69</v>
      </c>
      <c r="I74" s="31">
        <v>8.5050000000000008</v>
      </c>
      <c r="J74" s="31"/>
      <c r="K74" s="35" t="s">
        <v>695</v>
      </c>
    </row>
    <row r="75" spans="2:11" x14ac:dyDescent="0.35">
      <c r="B75" s="8" t="s">
        <v>908</v>
      </c>
      <c r="C75" s="60" t="s">
        <v>909</v>
      </c>
      <c r="D75" s="54" t="s">
        <v>910</v>
      </c>
      <c r="E75" s="6" t="s">
        <v>718</v>
      </c>
      <c r="F75" s="19">
        <v>17000</v>
      </c>
      <c r="G75" s="24">
        <v>17062.080000000002</v>
      </c>
      <c r="H75" s="24">
        <v>1.69</v>
      </c>
      <c r="I75" s="31">
        <v>8.3399000000000001</v>
      </c>
      <c r="J75" s="31"/>
      <c r="K75" s="35" t="s">
        <v>695</v>
      </c>
    </row>
    <row r="76" spans="2:11" x14ac:dyDescent="0.35">
      <c r="B76" s="8" t="s">
        <v>765</v>
      </c>
      <c r="C76" s="60" t="s">
        <v>766</v>
      </c>
      <c r="D76" s="54" t="s">
        <v>767</v>
      </c>
      <c r="E76" s="6" t="s">
        <v>706</v>
      </c>
      <c r="F76" s="19">
        <v>15000</v>
      </c>
      <c r="G76" s="24">
        <v>15128.66</v>
      </c>
      <c r="H76" s="24">
        <v>1.5</v>
      </c>
      <c r="I76" s="31">
        <v>8.4121000000000006</v>
      </c>
      <c r="J76" s="31"/>
      <c r="K76" s="35"/>
    </row>
    <row r="77" spans="2:11" x14ac:dyDescent="0.35">
      <c r="B77" s="8" t="s">
        <v>1982</v>
      </c>
      <c r="C77" s="60" t="s">
        <v>879</v>
      </c>
      <c r="D77" s="54" t="s">
        <v>1983</v>
      </c>
      <c r="E77" s="6" t="s">
        <v>728</v>
      </c>
      <c r="F77" s="19">
        <v>15000</v>
      </c>
      <c r="G77" s="24">
        <v>14943.41</v>
      </c>
      <c r="H77" s="24">
        <v>1.48</v>
      </c>
      <c r="I77" s="31">
        <v>7.7580999999999998</v>
      </c>
      <c r="J77" s="31"/>
      <c r="K77" s="35"/>
    </row>
    <row r="78" spans="2:11" x14ac:dyDescent="0.35">
      <c r="B78" s="8" t="s">
        <v>1984</v>
      </c>
      <c r="C78" s="60" t="s">
        <v>468</v>
      </c>
      <c r="D78" s="54" t="s">
        <v>1985</v>
      </c>
      <c r="E78" s="6" t="s">
        <v>718</v>
      </c>
      <c r="F78" s="19">
        <v>15000</v>
      </c>
      <c r="G78" s="24">
        <v>14842.31</v>
      </c>
      <c r="H78" s="24">
        <v>1.47</v>
      </c>
      <c r="I78" s="31">
        <v>8.8699999999999992</v>
      </c>
      <c r="J78" s="31"/>
      <c r="K78" s="35" t="s">
        <v>695</v>
      </c>
    </row>
    <row r="79" spans="2:11" x14ac:dyDescent="0.35">
      <c r="B79" s="8" t="s">
        <v>1986</v>
      </c>
      <c r="C79" s="60" t="s">
        <v>1971</v>
      </c>
      <c r="D79" s="54" t="s">
        <v>1987</v>
      </c>
      <c r="E79" s="6" t="s">
        <v>706</v>
      </c>
      <c r="F79" s="19">
        <v>15000</v>
      </c>
      <c r="G79" s="24">
        <v>14723.24</v>
      </c>
      <c r="H79" s="24">
        <v>1.46</v>
      </c>
      <c r="I79" s="31">
        <v>8.25</v>
      </c>
      <c r="J79" s="31"/>
      <c r="K79" s="35"/>
    </row>
    <row r="80" spans="2:11" x14ac:dyDescent="0.35">
      <c r="B80" s="8" t="s">
        <v>915</v>
      </c>
      <c r="C80" s="60" t="s">
        <v>916</v>
      </c>
      <c r="D80" s="54" t="s">
        <v>917</v>
      </c>
      <c r="E80" s="6" t="s">
        <v>918</v>
      </c>
      <c r="F80" s="19">
        <v>135</v>
      </c>
      <c r="G80" s="24">
        <v>13242.19</v>
      </c>
      <c r="H80" s="24">
        <v>1.31</v>
      </c>
      <c r="I80" s="31">
        <v>10.178750000000001</v>
      </c>
      <c r="J80" s="31"/>
      <c r="K80" s="35" t="s">
        <v>695</v>
      </c>
    </row>
    <row r="81" spans="2:11" x14ac:dyDescent="0.35">
      <c r="B81" s="8" t="s">
        <v>919</v>
      </c>
      <c r="C81" s="60" t="s">
        <v>920</v>
      </c>
      <c r="D81" s="54" t="s">
        <v>921</v>
      </c>
      <c r="E81" s="6" t="s">
        <v>718</v>
      </c>
      <c r="F81" s="19">
        <v>12500</v>
      </c>
      <c r="G81" s="24">
        <v>12494.03</v>
      </c>
      <c r="H81" s="24">
        <v>1.24</v>
      </c>
      <c r="I81" s="31">
        <v>10.014150000000001</v>
      </c>
      <c r="J81" s="31"/>
      <c r="K81" s="35" t="s">
        <v>695</v>
      </c>
    </row>
    <row r="82" spans="2:11" x14ac:dyDescent="0.35">
      <c r="B82" s="8" t="s">
        <v>1988</v>
      </c>
      <c r="C82" s="60" t="s">
        <v>462</v>
      </c>
      <c r="D82" s="54" t="s">
        <v>1989</v>
      </c>
      <c r="E82" s="6" t="s">
        <v>698</v>
      </c>
      <c r="F82" s="19">
        <v>12000</v>
      </c>
      <c r="G82" s="24">
        <v>11824.93</v>
      </c>
      <c r="H82" s="24">
        <v>1.17</v>
      </c>
      <c r="I82" s="31">
        <v>9.0749999999999993</v>
      </c>
      <c r="J82" s="31"/>
      <c r="K82" s="35" t="s">
        <v>695</v>
      </c>
    </row>
    <row r="83" spans="2:11" x14ac:dyDescent="0.35">
      <c r="B83" s="8" t="s">
        <v>1892</v>
      </c>
      <c r="C83" s="60" t="s">
        <v>1555</v>
      </c>
      <c r="D83" s="54" t="s">
        <v>1893</v>
      </c>
      <c r="E83" s="6" t="s">
        <v>914</v>
      </c>
      <c r="F83" s="19">
        <v>10500</v>
      </c>
      <c r="G83" s="24">
        <v>10376.77</v>
      </c>
      <c r="H83" s="24">
        <v>1.03</v>
      </c>
      <c r="I83" s="31">
        <v>8.7448999999999995</v>
      </c>
      <c r="J83" s="31"/>
      <c r="K83" s="35" t="s">
        <v>695</v>
      </c>
    </row>
    <row r="84" spans="2:11" x14ac:dyDescent="0.35">
      <c r="B84" s="8" t="s">
        <v>734</v>
      </c>
      <c r="C84" s="60" t="s">
        <v>735</v>
      </c>
      <c r="D84" s="54" t="s">
        <v>736</v>
      </c>
      <c r="E84" s="6" t="s">
        <v>706</v>
      </c>
      <c r="F84" s="19">
        <v>10000</v>
      </c>
      <c r="G84" s="24">
        <v>10014.040000000001</v>
      </c>
      <c r="H84" s="24">
        <v>0.99</v>
      </c>
      <c r="I84" s="31">
        <v>8.3474000000000004</v>
      </c>
      <c r="J84" s="31"/>
      <c r="K84" s="35" t="s">
        <v>695</v>
      </c>
    </row>
    <row r="85" spans="2:11" x14ac:dyDescent="0.35">
      <c r="B85" s="8" t="s">
        <v>1990</v>
      </c>
      <c r="C85" s="60" t="s">
        <v>1991</v>
      </c>
      <c r="D85" s="54" t="s">
        <v>1992</v>
      </c>
      <c r="E85" s="6" t="s">
        <v>706</v>
      </c>
      <c r="F85" s="19">
        <v>10000</v>
      </c>
      <c r="G85" s="24">
        <v>10006.6</v>
      </c>
      <c r="H85" s="24">
        <v>0.99</v>
      </c>
      <c r="I85" s="31">
        <v>8.0870999999999995</v>
      </c>
      <c r="J85" s="31"/>
      <c r="K85" s="35" t="s">
        <v>695</v>
      </c>
    </row>
    <row r="86" spans="2:11" x14ac:dyDescent="0.35">
      <c r="B86" s="8" t="s">
        <v>759</v>
      </c>
      <c r="C86" s="60" t="s">
        <v>760</v>
      </c>
      <c r="D86" s="54" t="s">
        <v>761</v>
      </c>
      <c r="E86" s="6" t="s">
        <v>706</v>
      </c>
      <c r="F86" s="19">
        <v>10000</v>
      </c>
      <c r="G86" s="24">
        <v>9831.14</v>
      </c>
      <c r="H86" s="24">
        <v>0.97</v>
      </c>
      <c r="I86" s="31">
        <v>8.2395499999999995</v>
      </c>
      <c r="J86" s="31"/>
      <c r="K86" s="35" t="s">
        <v>695</v>
      </c>
    </row>
    <row r="87" spans="2:11" x14ac:dyDescent="0.35">
      <c r="B87" s="8" t="s">
        <v>931</v>
      </c>
      <c r="C87" s="60" t="s">
        <v>925</v>
      </c>
      <c r="D87" s="54" t="s">
        <v>932</v>
      </c>
      <c r="E87" s="6" t="s">
        <v>694</v>
      </c>
      <c r="F87" s="19">
        <v>10000</v>
      </c>
      <c r="G87" s="24">
        <v>9831.0400000000009</v>
      </c>
      <c r="H87" s="24">
        <v>0.97</v>
      </c>
      <c r="I87" s="31">
        <v>8.6074000000000002</v>
      </c>
      <c r="J87" s="31"/>
      <c r="K87" s="35" t="s">
        <v>695</v>
      </c>
    </row>
    <row r="88" spans="2:11" x14ac:dyDescent="0.35">
      <c r="B88" s="8" t="s">
        <v>1993</v>
      </c>
      <c r="C88" s="60" t="s">
        <v>864</v>
      </c>
      <c r="D88" s="54" t="s">
        <v>1994</v>
      </c>
      <c r="E88" s="6" t="s">
        <v>706</v>
      </c>
      <c r="F88" s="19">
        <v>10000</v>
      </c>
      <c r="G88" s="24">
        <v>9809.61</v>
      </c>
      <c r="H88" s="24">
        <v>0.97</v>
      </c>
      <c r="I88" s="31">
        <v>8.26</v>
      </c>
      <c r="J88" s="31"/>
      <c r="K88" s="35" t="s">
        <v>695</v>
      </c>
    </row>
    <row r="89" spans="2:11" x14ac:dyDescent="0.35">
      <c r="B89" s="8" t="s">
        <v>1995</v>
      </c>
      <c r="C89" s="60" t="s">
        <v>1996</v>
      </c>
      <c r="D89" s="54" t="s">
        <v>1997</v>
      </c>
      <c r="E89" s="6" t="s">
        <v>706</v>
      </c>
      <c r="F89" s="19">
        <v>10000</v>
      </c>
      <c r="G89" s="24">
        <v>9669.3799999999992</v>
      </c>
      <c r="H89" s="24">
        <v>0.96</v>
      </c>
      <c r="I89" s="31">
        <v>7.9991000000000003</v>
      </c>
      <c r="J89" s="31"/>
      <c r="K89" s="35"/>
    </row>
    <row r="90" spans="2:11" x14ac:dyDescent="0.35">
      <c r="B90" s="8" t="s">
        <v>1998</v>
      </c>
      <c r="C90" s="60" t="s">
        <v>468</v>
      </c>
      <c r="D90" s="54" t="s">
        <v>1999</v>
      </c>
      <c r="E90" s="6" t="s">
        <v>718</v>
      </c>
      <c r="F90" s="19">
        <v>7500</v>
      </c>
      <c r="G90" s="24">
        <v>7545</v>
      </c>
      <c r="H90" s="24">
        <v>0.75</v>
      </c>
      <c r="I90" s="31">
        <v>8.23</v>
      </c>
      <c r="J90" s="31"/>
      <c r="K90" s="35" t="s">
        <v>695</v>
      </c>
    </row>
    <row r="91" spans="2:11" x14ac:dyDescent="0.35">
      <c r="B91" s="8" t="s">
        <v>792</v>
      </c>
      <c r="C91" s="60" t="s">
        <v>56</v>
      </c>
      <c r="D91" s="54" t="s">
        <v>793</v>
      </c>
      <c r="E91" s="6" t="s">
        <v>706</v>
      </c>
      <c r="F91" s="19">
        <v>7500</v>
      </c>
      <c r="G91" s="24">
        <v>7489.91</v>
      </c>
      <c r="H91" s="24">
        <v>0.74</v>
      </c>
      <c r="I91" s="31">
        <v>7.8150000000000004</v>
      </c>
      <c r="J91" s="31"/>
      <c r="K91" s="35" t="s">
        <v>695</v>
      </c>
    </row>
    <row r="92" spans="2:11" x14ac:dyDescent="0.35">
      <c r="B92" s="8" t="s">
        <v>2000</v>
      </c>
      <c r="C92" s="60" t="s">
        <v>879</v>
      </c>
      <c r="D92" s="54" t="s">
        <v>2001</v>
      </c>
      <c r="E92" s="6" t="s">
        <v>706</v>
      </c>
      <c r="F92" s="19">
        <v>7500</v>
      </c>
      <c r="G92" s="24">
        <v>7425.06</v>
      </c>
      <c r="H92" s="24">
        <v>0.73</v>
      </c>
      <c r="I92" s="31">
        <v>7.8333000000000004</v>
      </c>
      <c r="J92" s="31"/>
      <c r="K92" s="35"/>
    </row>
    <row r="93" spans="2:11" x14ac:dyDescent="0.35">
      <c r="B93" s="8" t="s">
        <v>1371</v>
      </c>
      <c r="C93" s="60" t="s">
        <v>1372</v>
      </c>
      <c r="D93" s="54" t="s">
        <v>1373</v>
      </c>
      <c r="E93" s="6" t="s">
        <v>914</v>
      </c>
      <c r="F93" s="19">
        <v>6550</v>
      </c>
      <c r="G93" s="24">
        <v>6562.98</v>
      </c>
      <c r="H93" s="24">
        <v>0.65</v>
      </c>
      <c r="I93" s="31">
        <v>7.4298999999999999</v>
      </c>
      <c r="J93" s="31"/>
      <c r="K93" s="35" t="s">
        <v>695</v>
      </c>
    </row>
    <row r="94" spans="2:11" x14ac:dyDescent="0.35">
      <c r="B94" s="8" t="s">
        <v>2002</v>
      </c>
      <c r="C94" s="60" t="s">
        <v>468</v>
      </c>
      <c r="D94" s="54" t="s">
        <v>2003</v>
      </c>
      <c r="E94" s="6" t="s">
        <v>718</v>
      </c>
      <c r="F94" s="19">
        <v>5000</v>
      </c>
      <c r="G94" s="24">
        <v>5009.93</v>
      </c>
      <c r="H94" s="24">
        <v>0.5</v>
      </c>
      <c r="I94" s="31">
        <v>8.1861999999999995</v>
      </c>
      <c r="J94" s="31"/>
      <c r="K94" s="35" t="s">
        <v>695</v>
      </c>
    </row>
    <row r="95" spans="2:11" x14ac:dyDescent="0.35">
      <c r="B95" s="8" t="s">
        <v>2004</v>
      </c>
      <c r="C95" s="60" t="s">
        <v>1991</v>
      </c>
      <c r="D95" s="54" t="s">
        <v>2005</v>
      </c>
      <c r="E95" s="6" t="s">
        <v>706</v>
      </c>
      <c r="F95" s="19">
        <v>5000</v>
      </c>
      <c r="G95" s="24">
        <v>5003.32</v>
      </c>
      <c r="H95" s="24">
        <v>0.5</v>
      </c>
      <c r="I95" s="31">
        <v>8.0869999999999997</v>
      </c>
      <c r="J95" s="31"/>
      <c r="K95" s="35" t="s">
        <v>695</v>
      </c>
    </row>
    <row r="96" spans="2:11" x14ac:dyDescent="0.35">
      <c r="B96" s="8" t="s">
        <v>2006</v>
      </c>
      <c r="C96" s="60" t="s">
        <v>1122</v>
      </c>
      <c r="D96" s="54" t="s">
        <v>2007</v>
      </c>
      <c r="E96" s="6" t="s">
        <v>706</v>
      </c>
      <c r="F96" s="19">
        <v>5000</v>
      </c>
      <c r="G96" s="24">
        <v>4999.13</v>
      </c>
      <c r="H96" s="24">
        <v>0.49</v>
      </c>
      <c r="I96" s="31">
        <v>8.7366499999999991</v>
      </c>
      <c r="J96" s="31"/>
      <c r="K96" s="35" t="s">
        <v>695</v>
      </c>
    </row>
    <row r="97" spans="2:11" x14ac:dyDescent="0.35">
      <c r="B97" s="8" t="s">
        <v>2008</v>
      </c>
      <c r="C97" s="60" t="s">
        <v>730</v>
      </c>
      <c r="D97" s="54" t="s">
        <v>2009</v>
      </c>
      <c r="E97" s="6" t="s">
        <v>706</v>
      </c>
      <c r="F97" s="19">
        <v>5000</v>
      </c>
      <c r="G97" s="24">
        <v>4989.43</v>
      </c>
      <c r="H97" s="24">
        <v>0.49</v>
      </c>
      <c r="I97" s="31">
        <v>7.8550000000000004</v>
      </c>
      <c r="J97" s="31"/>
      <c r="K97" s="35" t="s">
        <v>695</v>
      </c>
    </row>
    <row r="98" spans="2:11" x14ac:dyDescent="0.35">
      <c r="B98" s="8" t="s">
        <v>1269</v>
      </c>
      <c r="C98" s="60" t="s">
        <v>879</v>
      </c>
      <c r="D98" s="54" t="s">
        <v>1270</v>
      </c>
      <c r="E98" s="6" t="s">
        <v>706</v>
      </c>
      <c r="F98" s="19">
        <v>5000</v>
      </c>
      <c r="G98" s="24">
        <v>4972.26</v>
      </c>
      <c r="H98" s="24">
        <v>0.49</v>
      </c>
      <c r="I98" s="31">
        <v>7.79</v>
      </c>
      <c r="J98" s="31"/>
      <c r="K98" s="35"/>
    </row>
    <row r="99" spans="2:11" x14ac:dyDescent="0.35">
      <c r="B99" s="8" t="s">
        <v>776</v>
      </c>
      <c r="C99" s="60" t="s">
        <v>449</v>
      </c>
      <c r="D99" s="54" t="s">
        <v>777</v>
      </c>
      <c r="E99" s="6" t="s">
        <v>706</v>
      </c>
      <c r="F99" s="19">
        <v>5000</v>
      </c>
      <c r="G99" s="24">
        <v>4967.16</v>
      </c>
      <c r="H99" s="24">
        <v>0.49</v>
      </c>
      <c r="I99" s="31">
        <v>7.6314000000000002</v>
      </c>
      <c r="J99" s="31"/>
      <c r="K99" s="35" t="s">
        <v>695</v>
      </c>
    </row>
    <row r="100" spans="2:11" x14ac:dyDescent="0.35">
      <c r="B100" s="8" t="s">
        <v>2010</v>
      </c>
      <c r="C100" s="60" t="s">
        <v>785</v>
      </c>
      <c r="D100" s="54" t="s">
        <v>2011</v>
      </c>
      <c r="E100" s="6" t="s">
        <v>706</v>
      </c>
      <c r="F100" s="19">
        <v>5000</v>
      </c>
      <c r="G100" s="24">
        <v>4961.5200000000004</v>
      </c>
      <c r="H100" s="24">
        <v>0.49</v>
      </c>
      <c r="I100" s="31">
        <v>7.74</v>
      </c>
      <c r="J100" s="31"/>
      <c r="K100" s="35"/>
    </row>
    <row r="101" spans="2:11" x14ac:dyDescent="0.35">
      <c r="B101" s="8" t="s">
        <v>2012</v>
      </c>
      <c r="C101" s="60" t="s">
        <v>1122</v>
      </c>
      <c r="D101" s="54" t="s">
        <v>2013</v>
      </c>
      <c r="E101" s="6" t="s">
        <v>706</v>
      </c>
      <c r="F101" s="19">
        <v>5000</v>
      </c>
      <c r="G101" s="24">
        <v>4951.54</v>
      </c>
      <c r="H101" s="24">
        <v>0.49</v>
      </c>
      <c r="I101" s="31">
        <v>8.2861999999999991</v>
      </c>
      <c r="J101" s="31"/>
      <c r="K101" s="35" t="s">
        <v>695</v>
      </c>
    </row>
    <row r="102" spans="2:11" x14ac:dyDescent="0.35">
      <c r="B102" s="8" t="s">
        <v>924</v>
      </c>
      <c r="C102" s="60" t="s">
        <v>925</v>
      </c>
      <c r="D102" s="54" t="s">
        <v>926</v>
      </c>
      <c r="E102" s="6" t="s">
        <v>694</v>
      </c>
      <c r="F102" s="19">
        <v>5000</v>
      </c>
      <c r="G102" s="24">
        <v>4950.95</v>
      </c>
      <c r="H102" s="24">
        <v>0.49</v>
      </c>
      <c r="I102" s="31">
        <v>8.5150000000000006</v>
      </c>
      <c r="J102" s="31"/>
      <c r="K102" s="35" t="s">
        <v>695</v>
      </c>
    </row>
    <row r="103" spans="2:11" x14ac:dyDescent="0.35">
      <c r="B103" s="8" t="s">
        <v>1900</v>
      </c>
      <c r="C103" s="60" t="s">
        <v>1901</v>
      </c>
      <c r="D103" s="54" t="s">
        <v>1902</v>
      </c>
      <c r="E103" s="6" t="s">
        <v>1903</v>
      </c>
      <c r="F103" s="19">
        <v>500</v>
      </c>
      <c r="G103" s="24">
        <v>4949.6400000000003</v>
      </c>
      <c r="H103" s="24">
        <v>0.49</v>
      </c>
      <c r="I103" s="31">
        <v>8.24</v>
      </c>
      <c r="J103" s="31"/>
      <c r="K103" s="35" t="s">
        <v>695</v>
      </c>
    </row>
    <row r="104" spans="2:11" x14ac:dyDescent="0.35">
      <c r="B104" s="8" t="s">
        <v>927</v>
      </c>
      <c r="C104" s="60" t="s">
        <v>925</v>
      </c>
      <c r="D104" s="54" t="s">
        <v>928</v>
      </c>
      <c r="E104" s="6" t="s">
        <v>694</v>
      </c>
      <c r="F104" s="19">
        <v>5000</v>
      </c>
      <c r="G104" s="24">
        <v>4938.8100000000004</v>
      </c>
      <c r="H104" s="24">
        <v>0.49</v>
      </c>
      <c r="I104" s="31">
        <v>8.5500000000000007</v>
      </c>
      <c r="J104" s="31"/>
      <c r="K104" s="35" t="s">
        <v>695</v>
      </c>
    </row>
    <row r="105" spans="2:11" x14ac:dyDescent="0.35">
      <c r="B105" s="8" t="s">
        <v>929</v>
      </c>
      <c r="C105" s="60" t="s">
        <v>925</v>
      </c>
      <c r="D105" s="54" t="s">
        <v>930</v>
      </c>
      <c r="E105" s="6" t="s">
        <v>694</v>
      </c>
      <c r="F105" s="19">
        <v>5000</v>
      </c>
      <c r="G105" s="24">
        <v>4923.59</v>
      </c>
      <c r="H105" s="24">
        <v>0.49</v>
      </c>
      <c r="I105" s="31">
        <v>8.5950000000000006</v>
      </c>
      <c r="J105" s="31"/>
      <c r="K105" s="35" t="s">
        <v>695</v>
      </c>
    </row>
    <row r="106" spans="2:11" x14ac:dyDescent="0.35">
      <c r="B106" s="8" t="s">
        <v>2014</v>
      </c>
      <c r="C106" s="60" t="s">
        <v>468</v>
      </c>
      <c r="D106" s="54" t="s">
        <v>2015</v>
      </c>
      <c r="E106" s="6" t="s">
        <v>718</v>
      </c>
      <c r="F106" s="19">
        <v>5000</v>
      </c>
      <c r="G106" s="24">
        <v>4890.1400000000003</v>
      </c>
      <c r="H106" s="24">
        <v>0.48</v>
      </c>
      <c r="I106" s="31">
        <v>8.8699999999999992</v>
      </c>
      <c r="J106" s="31"/>
      <c r="K106" s="35" t="s">
        <v>695</v>
      </c>
    </row>
    <row r="107" spans="2:11" x14ac:dyDescent="0.35">
      <c r="B107" s="8" t="s">
        <v>2016</v>
      </c>
      <c r="C107" s="60" t="s">
        <v>2017</v>
      </c>
      <c r="D107" s="54" t="s">
        <v>2018</v>
      </c>
      <c r="E107" s="6" t="s">
        <v>706</v>
      </c>
      <c r="F107" s="19">
        <v>5000</v>
      </c>
      <c r="G107" s="24">
        <v>4833.57</v>
      </c>
      <c r="H107" s="24">
        <v>0.48</v>
      </c>
      <c r="I107" s="31">
        <v>8.2449999999999992</v>
      </c>
      <c r="J107" s="31"/>
      <c r="K107" s="35" t="s">
        <v>695</v>
      </c>
    </row>
    <row r="108" spans="2:11" x14ac:dyDescent="0.35">
      <c r="B108" s="8" t="s">
        <v>2019</v>
      </c>
      <c r="C108" s="60" t="s">
        <v>2020</v>
      </c>
      <c r="D108" s="54" t="s">
        <v>2021</v>
      </c>
      <c r="E108" s="6" t="s">
        <v>2022</v>
      </c>
      <c r="F108" s="19">
        <v>47</v>
      </c>
      <c r="G108" s="24">
        <v>4752.5200000000004</v>
      </c>
      <c r="H108" s="24">
        <v>0.47</v>
      </c>
      <c r="I108" s="31">
        <v>7.9585999999999997</v>
      </c>
      <c r="J108" s="31"/>
      <c r="K108" s="35" t="s">
        <v>695</v>
      </c>
    </row>
    <row r="109" spans="2:11" x14ac:dyDescent="0.35">
      <c r="B109" s="8" t="s">
        <v>2023</v>
      </c>
      <c r="C109" s="60" t="s">
        <v>1980</v>
      </c>
      <c r="D109" s="54" t="s">
        <v>2024</v>
      </c>
      <c r="E109" s="6" t="s">
        <v>718</v>
      </c>
      <c r="F109" s="19">
        <v>3125</v>
      </c>
      <c r="G109" s="24">
        <v>3081.98</v>
      </c>
      <c r="H109" s="24">
        <v>0.3</v>
      </c>
      <c r="I109" s="31">
        <v>8.5748999999999995</v>
      </c>
      <c r="J109" s="31"/>
      <c r="K109" s="35" t="s">
        <v>695</v>
      </c>
    </row>
    <row r="110" spans="2:11" x14ac:dyDescent="0.35">
      <c r="B110" s="8" t="s">
        <v>2025</v>
      </c>
      <c r="C110" s="60" t="s">
        <v>1980</v>
      </c>
      <c r="D110" s="54" t="s">
        <v>2026</v>
      </c>
      <c r="E110" s="6" t="s">
        <v>718</v>
      </c>
      <c r="F110" s="19">
        <v>3125</v>
      </c>
      <c r="G110" s="24">
        <v>3080.68</v>
      </c>
      <c r="H110" s="24">
        <v>0.3</v>
      </c>
      <c r="I110" s="31">
        <v>8.5748999999999995</v>
      </c>
      <c r="J110" s="31"/>
      <c r="K110" s="35" t="s">
        <v>695</v>
      </c>
    </row>
    <row r="111" spans="2:11" x14ac:dyDescent="0.35">
      <c r="B111" s="8" t="s">
        <v>2027</v>
      </c>
      <c r="C111" s="60" t="s">
        <v>2028</v>
      </c>
      <c r="D111" s="54" t="s">
        <v>2029</v>
      </c>
      <c r="E111" s="6" t="s">
        <v>718</v>
      </c>
      <c r="F111" s="19">
        <v>30</v>
      </c>
      <c r="G111" s="24">
        <v>3006.92</v>
      </c>
      <c r="H111" s="24">
        <v>0.3</v>
      </c>
      <c r="I111" s="31">
        <v>8.2518999999999991</v>
      </c>
      <c r="J111" s="31"/>
      <c r="K111" s="35" t="s">
        <v>695</v>
      </c>
    </row>
    <row r="112" spans="2:11" x14ac:dyDescent="0.35">
      <c r="B112" s="8" t="s">
        <v>2030</v>
      </c>
      <c r="C112" s="60" t="s">
        <v>1901</v>
      </c>
      <c r="D112" s="54" t="s">
        <v>2031</v>
      </c>
      <c r="E112" s="6" t="s">
        <v>1903</v>
      </c>
      <c r="F112" s="19">
        <v>100</v>
      </c>
      <c r="G112" s="24">
        <v>996.19</v>
      </c>
      <c r="H112" s="24">
        <v>0.1</v>
      </c>
      <c r="I112" s="31">
        <v>8.24</v>
      </c>
      <c r="J112" s="31"/>
      <c r="K112" s="35" t="s">
        <v>695</v>
      </c>
    </row>
    <row r="113" spans="2:11" x14ac:dyDescent="0.35">
      <c r="C113" s="58" t="s">
        <v>194</v>
      </c>
      <c r="D113" s="54"/>
      <c r="E113" s="6"/>
      <c r="F113" s="19"/>
      <c r="G113" s="25">
        <v>620675.72</v>
      </c>
      <c r="H113" s="25">
        <v>61.42</v>
      </c>
      <c r="I113" s="31"/>
      <c r="J113" s="31"/>
      <c r="K113" s="35"/>
    </row>
    <row r="114" spans="2:11" x14ac:dyDescent="0.35">
      <c r="C114" s="57"/>
      <c r="D114" s="54"/>
      <c r="E114" s="6"/>
      <c r="F114" s="19"/>
      <c r="G114" s="24"/>
      <c r="H114" s="24"/>
      <c r="I114" s="31"/>
      <c r="J114" s="31"/>
      <c r="K114" s="35"/>
    </row>
    <row r="115" spans="2:11" x14ac:dyDescent="0.35">
      <c r="C115" s="59" t="s">
        <v>820</v>
      </c>
      <c r="D115" s="54"/>
      <c r="E115" s="6"/>
      <c r="F115" s="19"/>
      <c r="G115" s="24"/>
      <c r="H115" s="24"/>
      <c r="I115" s="31"/>
      <c r="J115" s="31"/>
      <c r="K115" s="35"/>
    </row>
    <row r="116" spans="2:11" x14ac:dyDescent="0.35">
      <c r="B116" s="8" t="s">
        <v>824</v>
      </c>
      <c r="C116" s="60" t="s">
        <v>825</v>
      </c>
      <c r="D116" s="54" t="s">
        <v>826</v>
      </c>
      <c r="E116" s="6" t="s">
        <v>694</v>
      </c>
      <c r="F116" s="19">
        <v>27500</v>
      </c>
      <c r="G116" s="24">
        <v>29676.02</v>
      </c>
      <c r="H116" s="24">
        <v>2.94</v>
      </c>
      <c r="I116" s="31">
        <v>8.82</v>
      </c>
      <c r="J116" s="31"/>
      <c r="K116" s="35" t="s">
        <v>695</v>
      </c>
    </row>
    <row r="117" spans="2:11" x14ac:dyDescent="0.35">
      <c r="B117" s="8" t="s">
        <v>821</v>
      </c>
      <c r="C117" s="60" t="s">
        <v>822</v>
      </c>
      <c r="D117" s="54" t="s">
        <v>823</v>
      </c>
      <c r="E117" s="6" t="s">
        <v>694</v>
      </c>
      <c r="F117" s="19">
        <v>22500</v>
      </c>
      <c r="G117" s="24">
        <v>23407.18</v>
      </c>
      <c r="H117" s="24">
        <v>2.3199999999999998</v>
      </c>
      <c r="I117" s="31">
        <v>8.9745000000000008</v>
      </c>
      <c r="J117" s="31"/>
      <c r="K117" s="35"/>
    </row>
    <row r="118" spans="2:11" x14ac:dyDescent="0.35">
      <c r="C118" s="58" t="s">
        <v>194</v>
      </c>
      <c r="D118" s="54"/>
      <c r="E118" s="6"/>
      <c r="F118" s="19"/>
      <c r="G118" s="25">
        <v>53083.199999999997</v>
      </c>
      <c r="H118" s="25">
        <v>5.26</v>
      </c>
      <c r="I118" s="31"/>
      <c r="J118" s="31"/>
      <c r="K118" s="35"/>
    </row>
    <row r="119" spans="2:11" x14ac:dyDescent="0.35">
      <c r="C119" s="57"/>
      <c r="D119" s="54"/>
      <c r="E119" s="6"/>
      <c r="F119" s="19"/>
      <c r="G119" s="24"/>
      <c r="H119" s="24"/>
      <c r="I119" s="31"/>
      <c r="J119" s="31"/>
      <c r="K119" s="35"/>
    </row>
    <row r="120" spans="2:11" x14ac:dyDescent="0.35">
      <c r="C120" s="58" t="s">
        <v>7</v>
      </c>
      <c r="D120" s="54"/>
      <c r="E120" s="6"/>
      <c r="F120" s="19"/>
      <c r="G120" s="24" t="s">
        <v>2</v>
      </c>
      <c r="H120" s="24" t="s">
        <v>2</v>
      </c>
      <c r="I120" s="31"/>
      <c r="J120" s="31"/>
      <c r="K120" s="35"/>
    </row>
    <row r="121" spans="2:11" x14ac:dyDescent="0.35">
      <c r="C121" s="57"/>
      <c r="D121" s="54"/>
      <c r="E121" s="6"/>
      <c r="F121" s="19"/>
      <c r="G121" s="24"/>
      <c r="H121" s="24"/>
      <c r="I121" s="31"/>
      <c r="J121" s="31"/>
      <c r="K121" s="35"/>
    </row>
    <row r="122" spans="2:11" x14ac:dyDescent="0.35">
      <c r="C122" s="59" t="s">
        <v>8</v>
      </c>
      <c r="D122" s="54"/>
      <c r="E122" s="6"/>
      <c r="F122" s="19"/>
      <c r="G122" s="24"/>
      <c r="H122" s="24"/>
      <c r="I122" s="31"/>
      <c r="J122" s="31"/>
      <c r="K122" s="35"/>
    </row>
    <row r="123" spans="2:11" x14ac:dyDescent="0.35">
      <c r="B123" s="8" t="s">
        <v>936</v>
      </c>
      <c r="C123" s="60" t="s">
        <v>4750</v>
      </c>
      <c r="D123" s="54" t="s">
        <v>937</v>
      </c>
      <c r="E123" s="6" t="s">
        <v>832</v>
      </c>
      <c r="F123" s="19">
        <v>125</v>
      </c>
      <c r="G123" s="24">
        <v>11942.99</v>
      </c>
      <c r="H123" s="24">
        <v>1.18</v>
      </c>
      <c r="I123" s="31">
        <v>8.1999999999999993</v>
      </c>
      <c r="J123" s="31"/>
      <c r="K123" s="35" t="s">
        <v>695</v>
      </c>
    </row>
    <row r="124" spans="2:11" x14ac:dyDescent="0.35">
      <c r="B124" s="8" t="s">
        <v>938</v>
      </c>
      <c r="C124" s="60" t="s">
        <v>4751</v>
      </c>
      <c r="D124" s="54" t="s">
        <v>939</v>
      </c>
      <c r="E124" s="6" t="s">
        <v>832</v>
      </c>
      <c r="F124" s="19">
        <v>125</v>
      </c>
      <c r="G124" s="24">
        <v>11930.36</v>
      </c>
      <c r="H124" s="24">
        <v>1.18</v>
      </c>
      <c r="I124" s="31">
        <v>8.1349999999999998</v>
      </c>
      <c r="J124" s="31"/>
      <c r="K124" s="35" t="s">
        <v>695</v>
      </c>
    </row>
    <row r="125" spans="2:11" x14ac:dyDescent="0.35">
      <c r="C125" s="58" t="s">
        <v>194</v>
      </c>
      <c r="D125" s="54"/>
      <c r="E125" s="6"/>
      <c r="F125" s="19"/>
      <c r="G125" s="25">
        <v>23873.35</v>
      </c>
      <c r="H125" s="25">
        <v>2.36</v>
      </c>
      <c r="I125" s="31"/>
      <c r="J125" s="31"/>
      <c r="K125" s="35"/>
    </row>
    <row r="126" spans="2:11" x14ac:dyDescent="0.35">
      <c r="C126" s="57"/>
      <c r="D126" s="54"/>
      <c r="E126" s="6"/>
      <c r="F126" s="19"/>
      <c r="G126" s="24"/>
      <c r="H126" s="24"/>
      <c r="I126" s="31"/>
      <c r="J126" s="31"/>
      <c r="K126" s="35"/>
    </row>
    <row r="127" spans="2:11" x14ac:dyDescent="0.35">
      <c r="C127" s="59" t="s">
        <v>9</v>
      </c>
      <c r="D127" s="54"/>
      <c r="E127" s="6"/>
      <c r="F127" s="19"/>
      <c r="G127" s="24"/>
      <c r="H127" s="24"/>
      <c r="I127" s="31"/>
      <c r="J127" s="31"/>
      <c r="K127" s="35"/>
    </row>
    <row r="128" spans="2:11" x14ac:dyDescent="0.35">
      <c r="B128" s="8" t="s">
        <v>2032</v>
      </c>
      <c r="C128" s="60" t="s">
        <v>2033</v>
      </c>
      <c r="D128" s="54" t="s">
        <v>2034</v>
      </c>
      <c r="E128" s="6" t="s">
        <v>205</v>
      </c>
      <c r="F128" s="19">
        <v>3000000</v>
      </c>
      <c r="G128" s="24">
        <v>2942.87</v>
      </c>
      <c r="H128" s="24">
        <v>0.28999999999999998</v>
      </c>
      <c r="I128" s="31">
        <v>6.9865220819999996</v>
      </c>
      <c r="J128" s="31"/>
      <c r="K128" s="35"/>
    </row>
    <row r="129" spans="1:11" x14ac:dyDescent="0.35">
      <c r="B129" s="8" t="s">
        <v>833</v>
      </c>
      <c r="C129" s="60" t="s">
        <v>834</v>
      </c>
      <c r="D129" s="54" t="s">
        <v>835</v>
      </c>
      <c r="E129" s="6" t="s">
        <v>205</v>
      </c>
      <c r="F129" s="19">
        <v>1000000</v>
      </c>
      <c r="G129" s="24">
        <v>983.61</v>
      </c>
      <c r="H129" s="24">
        <v>0.1</v>
      </c>
      <c r="I129" s="31">
        <v>7.3062956330000004</v>
      </c>
      <c r="J129" s="31"/>
      <c r="K129" s="35"/>
    </row>
    <row r="130" spans="1:11" x14ac:dyDescent="0.35">
      <c r="C130" s="58" t="s">
        <v>194</v>
      </c>
      <c r="D130" s="54"/>
      <c r="E130" s="6"/>
      <c r="F130" s="19"/>
      <c r="G130" s="25">
        <v>3926.48</v>
      </c>
      <c r="H130" s="25">
        <v>0.39</v>
      </c>
      <c r="I130" s="31"/>
      <c r="J130" s="31"/>
      <c r="K130" s="35"/>
    </row>
    <row r="131" spans="1:11" x14ac:dyDescent="0.35">
      <c r="C131" s="57"/>
      <c r="D131" s="54"/>
      <c r="E131" s="6"/>
      <c r="F131" s="19"/>
      <c r="G131" s="24"/>
      <c r="H131" s="24"/>
      <c r="I131" s="31"/>
      <c r="J131" s="31"/>
      <c r="K131" s="35"/>
    </row>
    <row r="132" spans="1:11" x14ac:dyDescent="0.35">
      <c r="C132" s="59" t="s">
        <v>10</v>
      </c>
      <c r="D132" s="54"/>
      <c r="E132" s="6"/>
      <c r="F132" s="19"/>
      <c r="G132" s="24"/>
      <c r="H132" s="24"/>
      <c r="I132" s="31"/>
      <c r="J132" s="31"/>
      <c r="K132" s="35"/>
    </row>
    <row r="133" spans="1:11" x14ac:dyDescent="0.35">
      <c r="B133" s="8" t="s">
        <v>842</v>
      </c>
      <c r="C133" s="60" t="s">
        <v>843</v>
      </c>
      <c r="D133" s="54" t="s">
        <v>844</v>
      </c>
      <c r="E133" s="6" t="s">
        <v>205</v>
      </c>
      <c r="F133" s="19">
        <v>1500000</v>
      </c>
      <c r="G133" s="24">
        <v>1426.16</v>
      </c>
      <c r="H133" s="24">
        <v>0.14000000000000001</v>
      </c>
      <c r="I133" s="31">
        <v>8.1132061249999996</v>
      </c>
      <c r="J133" s="31"/>
      <c r="K133" s="35"/>
    </row>
    <row r="134" spans="1:11" x14ac:dyDescent="0.35">
      <c r="B134" s="8" t="s">
        <v>2035</v>
      </c>
      <c r="C134" s="60" t="s">
        <v>2036</v>
      </c>
      <c r="D134" s="54" t="s">
        <v>2037</v>
      </c>
      <c r="E134" s="6" t="s">
        <v>205</v>
      </c>
      <c r="F134" s="19">
        <v>307200</v>
      </c>
      <c r="G134" s="24">
        <v>307.43</v>
      </c>
      <c r="H134" s="24">
        <v>0.03</v>
      </c>
      <c r="I134" s="31">
        <v>7.8722109900000001</v>
      </c>
      <c r="J134" s="31"/>
      <c r="K134" s="35"/>
    </row>
    <row r="135" spans="1:11" x14ac:dyDescent="0.35">
      <c r="C135" s="58" t="s">
        <v>194</v>
      </c>
      <c r="D135" s="54"/>
      <c r="E135" s="6"/>
      <c r="F135" s="19"/>
      <c r="G135" s="25">
        <v>1733.59</v>
      </c>
      <c r="H135" s="25">
        <v>0.17</v>
      </c>
      <c r="I135" s="31"/>
      <c r="J135" s="31"/>
      <c r="K135" s="35"/>
    </row>
    <row r="136" spans="1:11" x14ac:dyDescent="0.35">
      <c r="C136" s="57"/>
      <c r="D136" s="54"/>
      <c r="E136" s="6"/>
      <c r="F136" s="19"/>
      <c r="G136" s="24"/>
      <c r="H136" s="24"/>
      <c r="I136" s="31"/>
      <c r="J136" s="31"/>
      <c r="K136" s="35"/>
    </row>
    <row r="137" spans="1:11" x14ac:dyDescent="0.35">
      <c r="C137" s="58" t="s">
        <v>11</v>
      </c>
      <c r="D137" s="54"/>
      <c r="E137" s="6"/>
      <c r="F137" s="19"/>
      <c r="G137" s="24" t="s">
        <v>2</v>
      </c>
      <c r="H137" s="24" t="s">
        <v>2</v>
      </c>
      <c r="I137" s="31"/>
      <c r="J137" s="31"/>
      <c r="K137" s="35"/>
    </row>
    <row r="138" spans="1:11" x14ac:dyDescent="0.35">
      <c r="C138" s="57"/>
      <c r="D138" s="54"/>
      <c r="E138" s="6"/>
      <c r="F138" s="19"/>
      <c r="G138" s="24"/>
      <c r="H138" s="24"/>
      <c r="I138" s="31"/>
      <c r="J138" s="31"/>
      <c r="K138" s="35"/>
    </row>
    <row r="139" spans="1:11" x14ac:dyDescent="0.35">
      <c r="A139" s="10"/>
      <c r="B139" s="28"/>
      <c r="C139" s="58" t="s">
        <v>13</v>
      </c>
      <c r="D139" s="54"/>
      <c r="E139" s="6"/>
      <c r="F139" s="19"/>
      <c r="G139" s="24"/>
      <c r="H139" s="24"/>
      <c r="I139" s="31"/>
      <c r="J139" s="31"/>
      <c r="K139" s="35"/>
    </row>
    <row r="140" spans="1:11" x14ac:dyDescent="0.35">
      <c r="A140" s="28"/>
      <c r="B140" s="28"/>
      <c r="C140" s="58" t="s">
        <v>14</v>
      </c>
      <c r="D140" s="54"/>
      <c r="E140" s="6"/>
      <c r="F140" s="19"/>
      <c r="G140" s="24" t="s">
        <v>2</v>
      </c>
      <c r="H140" s="24" t="s">
        <v>2</v>
      </c>
      <c r="I140" s="31"/>
      <c r="J140" s="31"/>
      <c r="K140" s="35"/>
    </row>
    <row r="141" spans="1:11" x14ac:dyDescent="0.35">
      <c r="A141" s="28"/>
      <c r="B141" s="28"/>
      <c r="C141" s="58"/>
      <c r="D141" s="54"/>
      <c r="E141" s="6"/>
      <c r="F141" s="19"/>
      <c r="G141" s="24"/>
      <c r="H141" s="24"/>
      <c r="I141" s="31"/>
      <c r="J141" s="31"/>
      <c r="K141" s="35"/>
    </row>
    <row r="142" spans="1:11" x14ac:dyDescent="0.35">
      <c r="C142" s="59" t="s">
        <v>15</v>
      </c>
      <c r="D142" s="54"/>
      <c r="E142" s="6"/>
      <c r="F142" s="19"/>
      <c r="G142" s="24"/>
      <c r="H142" s="24"/>
      <c r="I142" s="31"/>
      <c r="J142" s="31"/>
      <c r="K142" s="35"/>
    </row>
    <row r="143" spans="1:11" x14ac:dyDescent="0.35">
      <c r="B143" s="8" t="s">
        <v>2038</v>
      </c>
      <c r="C143" s="60" t="s">
        <v>524</v>
      </c>
      <c r="D143" s="54" t="s">
        <v>2039</v>
      </c>
      <c r="E143" s="6" t="s">
        <v>883</v>
      </c>
      <c r="F143" s="19">
        <v>1000</v>
      </c>
      <c r="G143" s="24">
        <v>4887.2</v>
      </c>
      <c r="H143" s="24">
        <v>0.48</v>
      </c>
      <c r="I143" s="31">
        <v>6.74</v>
      </c>
      <c r="J143" s="31"/>
      <c r="K143" s="35" t="s">
        <v>695</v>
      </c>
    </row>
    <row r="144" spans="1:11" x14ac:dyDescent="0.35">
      <c r="B144" s="8" t="s">
        <v>1867</v>
      </c>
      <c r="C144" s="60" t="s">
        <v>1607</v>
      </c>
      <c r="D144" s="54" t="s">
        <v>1868</v>
      </c>
      <c r="E144" s="6" t="s">
        <v>866</v>
      </c>
      <c r="F144" s="19">
        <v>1000</v>
      </c>
      <c r="G144" s="24">
        <v>4852.4399999999996</v>
      </c>
      <c r="H144" s="24">
        <v>0.48</v>
      </c>
      <c r="I144" s="31">
        <v>6.8517000000000001</v>
      </c>
      <c r="J144" s="31"/>
      <c r="K144" s="35" t="s">
        <v>695</v>
      </c>
    </row>
    <row r="145" spans="1:11" x14ac:dyDescent="0.35">
      <c r="B145" s="8" t="s">
        <v>2040</v>
      </c>
      <c r="C145" s="60" t="s">
        <v>524</v>
      </c>
      <c r="D145" s="54" t="s">
        <v>2041</v>
      </c>
      <c r="E145" s="6" t="s">
        <v>883</v>
      </c>
      <c r="F145" s="19">
        <v>500</v>
      </c>
      <c r="G145" s="24">
        <v>2427.86</v>
      </c>
      <c r="H145" s="24">
        <v>0.24</v>
      </c>
      <c r="I145" s="31">
        <v>6.8647</v>
      </c>
      <c r="J145" s="31"/>
      <c r="K145" s="35"/>
    </row>
    <row r="146" spans="1:11" x14ac:dyDescent="0.35">
      <c r="B146" s="8" t="s">
        <v>2042</v>
      </c>
      <c r="C146" s="60" t="s">
        <v>879</v>
      </c>
      <c r="D146" s="54" t="s">
        <v>2043</v>
      </c>
      <c r="E146" s="6" t="s">
        <v>866</v>
      </c>
      <c r="F146" s="19">
        <v>500</v>
      </c>
      <c r="G146" s="24">
        <v>2422.1999999999998</v>
      </c>
      <c r="H146" s="24">
        <v>0.24</v>
      </c>
      <c r="I146" s="31">
        <v>7.0198999999999998</v>
      </c>
      <c r="J146" s="31"/>
      <c r="K146" s="35" t="s">
        <v>695</v>
      </c>
    </row>
    <row r="147" spans="1:11" x14ac:dyDescent="0.35">
      <c r="B147" s="8" t="s">
        <v>2044</v>
      </c>
      <c r="C147" s="60" t="s">
        <v>1119</v>
      </c>
      <c r="D147" s="54" t="s">
        <v>2045</v>
      </c>
      <c r="E147" s="6" t="s">
        <v>866</v>
      </c>
      <c r="F147" s="19">
        <v>300</v>
      </c>
      <c r="G147" s="24">
        <v>1465.62</v>
      </c>
      <c r="H147" s="24">
        <v>0.15</v>
      </c>
      <c r="I147" s="31">
        <v>6.7416</v>
      </c>
      <c r="J147" s="31"/>
      <c r="K147" s="35" t="s">
        <v>695</v>
      </c>
    </row>
    <row r="148" spans="1:11" x14ac:dyDescent="0.35">
      <c r="C148" s="58" t="s">
        <v>194</v>
      </c>
      <c r="D148" s="54"/>
      <c r="E148" s="6"/>
      <c r="F148" s="19"/>
      <c r="G148" s="25">
        <v>16055.32</v>
      </c>
      <c r="H148" s="25">
        <v>1.59</v>
      </c>
      <c r="I148" s="31"/>
      <c r="J148" s="31"/>
      <c r="K148" s="35"/>
    </row>
    <row r="149" spans="1:11" x14ac:dyDescent="0.35">
      <c r="C149" s="57"/>
      <c r="D149" s="54"/>
      <c r="E149" s="6"/>
      <c r="F149" s="19"/>
      <c r="G149" s="24"/>
      <c r="H149" s="24"/>
      <c r="I149" s="31"/>
      <c r="J149" s="31"/>
      <c r="K149" s="35"/>
    </row>
    <row r="150" spans="1:11" x14ac:dyDescent="0.35">
      <c r="C150" s="59" t="s">
        <v>16</v>
      </c>
      <c r="D150" s="54"/>
      <c r="E150" s="6"/>
      <c r="F150" s="19"/>
      <c r="G150" s="24"/>
      <c r="H150" s="24"/>
      <c r="I150" s="31"/>
      <c r="J150" s="31"/>
      <c r="K150" s="35"/>
    </row>
    <row r="151" spans="1:11" x14ac:dyDescent="0.35">
      <c r="B151" s="8" t="s">
        <v>2046</v>
      </c>
      <c r="C151" s="60" t="s">
        <v>2047</v>
      </c>
      <c r="D151" s="54" t="s">
        <v>2048</v>
      </c>
      <c r="E151" s="6" t="s">
        <v>205</v>
      </c>
      <c r="F151" s="19">
        <v>5000000</v>
      </c>
      <c r="G151" s="24">
        <v>4958.6099999999997</v>
      </c>
      <c r="H151" s="24">
        <v>0.49</v>
      </c>
      <c r="I151" s="31">
        <v>5.3456999999999999</v>
      </c>
      <c r="J151" s="31"/>
      <c r="K151" s="35"/>
    </row>
    <row r="152" spans="1:11" x14ac:dyDescent="0.35">
      <c r="C152" s="58" t="s">
        <v>194</v>
      </c>
      <c r="D152" s="54"/>
      <c r="E152" s="6"/>
      <c r="F152" s="19"/>
      <c r="G152" s="25">
        <v>4958.6099999999997</v>
      </c>
      <c r="H152" s="25">
        <v>0.49</v>
      </c>
      <c r="I152" s="31"/>
      <c r="J152" s="31"/>
      <c r="K152" s="35"/>
    </row>
    <row r="153" spans="1:11" x14ac:dyDescent="0.35">
      <c r="C153" s="57"/>
      <c r="D153" s="54"/>
      <c r="E153" s="6"/>
      <c r="F153" s="19"/>
      <c r="G153" s="24"/>
      <c r="H153" s="24"/>
      <c r="I153" s="31"/>
      <c r="J153" s="31"/>
      <c r="K153" s="35"/>
    </row>
    <row r="154" spans="1:11" x14ac:dyDescent="0.35">
      <c r="C154" s="58" t="s">
        <v>17</v>
      </c>
      <c r="D154" s="54"/>
      <c r="E154" s="6"/>
      <c r="F154" s="19"/>
      <c r="G154" s="24" t="s">
        <v>2</v>
      </c>
      <c r="H154" s="24" t="s">
        <v>2</v>
      </c>
      <c r="I154" s="31"/>
      <c r="J154" s="31"/>
      <c r="K154" s="35"/>
    </row>
    <row r="155" spans="1:11" x14ac:dyDescent="0.35">
      <c r="C155" s="57"/>
      <c r="D155" s="54"/>
      <c r="E155" s="6"/>
      <c r="F155" s="19"/>
      <c r="G155" s="24"/>
      <c r="H155" s="24"/>
      <c r="I155" s="31"/>
      <c r="J155" s="31"/>
      <c r="K155" s="35"/>
    </row>
    <row r="156" spans="1:11" x14ac:dyDescent="0.35">
      <c r="C156" s="58" t="s">
        <v>18</v>
      </c>
      <c r="D156" s="54"/>
      <c r="E156" s="6"/>
      <c r="F156" s="19"/>
      <c r="G156" s="24" t="s">
        <v>2</v>
      </c>
      <c r="H156" s="24" t="s">
        <v>2</v>
      </c>
      <c r="I156" s="31"/>
      <c r="J156" s="31"/>
      <c r="K156" s="35"/>
    </row>
    <row r="157" spans="1:11" x14ac:dyDescent="0.35">
      <c r="C157" s="57"/>
      <c r="D157" s="54"/>
      <c r="E157" s="6"/>
      <c r="F157" s="19"/>
      <c r="G157" s="24"/>
      <c r="H157" s="24"/>
      <c r="I157" s="31"/>
      <c r="J157" s="31"/>
      <c r="K157" s="35"/>
    </row>
    <row r="158" spans="1:11" x14ac:dyDescent="0.35">
      <c r="A158" s="10"/>
      <c r="B158" s="28"/>
      <c r="C158" s="58" t="s">
        <v>19</v>
      </c>
      <c r="D158" s="54"/>
      <c r="E158" s="6"/>
      <c r="F158" s="19"/>
      <c r="G158" s="24"/>
      <c r="H158" s="24"/>
      <c r="I158" s="31"/>
      <c r="J158" s="31"/>
      <c r="K158" s="35"/>
    </row>
    <row r="159" spans="1:11" x14ac:dyDescent="0.35">
      <c r="A159" s="28"/>
      <c r="B159" s="28"/>
      <c r="C159" s="58" t="s">
        <v>20</v>
      </c>
      <c r="D159" s="54"/>
      <c r="E159" s="6"/>
      <c r="F159" s="19"/>
      <c r="G159" s="24" t="s">
        <v>2</v>
      </c>
      <c r="H159" s="24" t="s">
        <v>2</v>
      </c>
      <c r="I159" s="31"/>
      <c r="J159" s="31"/>
      <c r="K159" s="35"/>
    </row>
    <row r="160" spans="1:11" x14ac:dyDescent="0.35">
      <c r="A160" s="28"/>
      <c r="B160" s="28"/>
      <c r="C160" s="58"/>
      <c r="D160" s="54"/>
      <c r="E160" s="6"/>
      <c r="F160" s="19"/>
      <c r="G160" s="24"/>
      <c r="H160" s="24"/>
      <c r="I160" s="31"/>
      <c r="J160" s="31"/>
      <c r="K160" s="35"/>
    </row>
    <row r="161" spans="1:54" x14ac:dyDescent="0.35">
      <c r="C161" s="59" t="s">
        <v>21</v>
      </c>
      <c r="D161" s="54"/>
      <c r="E161" s="6"/>
      <c r="F161" s="19"/>
      <c r="G161" s="24"/>
      <c r="H161" s="24"/>
      <c r="I161" s="31"/>
      <c r="J161" s="31"/>
      <c r="K161" s="35"/>
    </row>
    <row r="162" spans="1:54" x14ac:dyDescent="0.35">
      <c r="B162" s="8" t="s">
        <v>952</v>
      </c>
      <c r="C162" s="60" t="s">
        <v>4754</v>
      </c>
      <c r="D162" s="54" t="s">
        <v>953</v>
      </c>
      <c r="E162" s="6" t="s">
        <v>954</v>
      </c>
      <c r="F162" s="19">
        <v>25187.649000000001</v>
      </c>
      <c r="G162" s="24">
        <v>3024.13</v>
      </c>
      <c r="H162" s="24">
        <v>0.3</v>
      </c>
      <c r="I162" s="31">
        <v>5.82</v>
      </c>
      <c r="J162" s="31"/>
      <c r="K162" s="35"/>
    </row>
    <row r="163" spans="1:54" x14ac:dyDescent="0.35">
      <c r="C163" s="58" t="s">
        <v>194</v>
      </c>
      <c r="D163" s="54"/>
      <c r="E163" s="6"/>
      <c r="F163" s="19"/>
      <c r="G163" s="25">
        <v>3024.13</v>
      </c>
      <c r="H163" s="25">
        <v>0.3</v>
      </c>
      <c r="I163" s="31"/>
      <c r="J163" s="31"/>
      <c r="K163" s="35"/>
    </row>
    <row r="164" spans="1:54" x14ac:dyDescent="0.35">
      <c r="C164" s="57"/>
      <c r="D164" s="54"/>
      <c r="E164" s="6"/>
      <c r="F164" s="19"/>
      <c r="G164" s="24"/>
      <c r="H164" s="24"/>
      <c r="I164" s="31"/>
      <c r="J164" s="31"/>
      <c r="K164" s="35"/>
    </row>
    <row r="165" spans="1:54" x14ac:dyDescent="0.35">
      <c r="C165" s="58" t="s">
        <v>22</v>
      </c>
      <c r="D165" s="54"/>
      <c r="E165" s="6"/>
      <c r="F165" s="19"/>
      <c r="G165" s="24" t="s">
        <v>2</v>
      </c>
      <c r="H165" s="24" t="s">
        <v>2</v>
      </c>
      <c r="I165" s="31"/>
      <c r="J165" s="31"/>
      <c r="K165" s="35"/>
    </row>
    <row r="166" spans="1:54" x14ac:dyDescent="0.35">
      <c r="C166" s="57"/>
      <c r="D166" s="54"/>
      <c r="E166" s="6"/>
      <c r="F166" s="19"/>
      <c r="G166" s="24"/>
      <c r="H166" s="24"/>
      <c r="I166" s="31"/>
      <c r="J166" s="31"/>
      <c r="K166" s="35"/>
    </row>
    <row r="167" spans="1:54" x14ac:dyDescent="0.35">
      <c r="C167" s="58" t="s">
        <v>23</v>
      </c>
      <c r="D167" s="54"/>
      <c r="E167" s="6"/>
      <c r="F167" s="19"/>
      <c r="G167" s="24" t="s">
        <v>2</v>
      </c>
      <c r="H167" s="24" t="s">
        <v>2</v>
      </c>
      <c r="I167" s="31"/>
      <c r="J167" s="31"/>
      <c r="K167" s="35"/>
    </row>
    <row r="168" spans="1:54" x14ac:dyDescent="0.35">
      <c r="C168" s="57"/>
      <c r="D168" s="54"/>
      <c r="E168" s="6"/>
      <c r="F168" s="19"/>
      <c r="G168" s="24"/>
      <c r="H168" s="24"/>
      <c r="I168" s="31"/>
      <c r="J168" s="31"/>
      <c r="K168" s="35"/>
    </row>
    <row r="169" spans="1:54" x14ac:dyDescent="0.35">
      <c r="C169" s="59" t="s">
        <v>24</v>
      </c>
      <c r="D169" s="54"/>
      <c r="E169" s="6"/>
      <c r="F169" s="19"/>
      <c r="G169" s="24"/>
      <c r="H169" s="24"/>
      <c r="I169" s="31"/>
      <c r="J169" s="31"/>
      <c r="K169" s="35"/>
    </row>
    <row r="170" spans="1:54" x14ac:dyDescent="0.35">
      <c r="B170" s="8" t="s">
        <v>206</v>
      </c>
      <c r="C170" s="60" t="s">
        <v>207</v>
      </c>
      <c r="D170" s="54"/>
      <c r="E170" s="6"/>
      <c r="F170" s="19"/>
      <c r="G170" s="24">
        <v>41792.75</v>
      </c>
      <c r="H170" s="24">
        <v>4.13</v>
      </c>
      <c r="I170" s="31"/>
      <c r="J170" s="31"/>
      <c r="K170" s="35"/>
    </row>
    <row r="171" spans="1:54" x14ac:dyDescent="0.35">
      <c r="C171" s="58" t="s">
        <v>194</v>
      </c>
      <c r="D171" s="54"/>
      <c r="E171" s="6"/>
      <c r="F171" s="19"/>
      <c r="G171" s="25">
        <v>41792.75</v>
      </c>
      <c r="H171" s="25">
        <v>4.13</v>
      </c>
      <c r="I171" s="31"/>
      <c r="J171" s="31"/>
      <c r="K171" s="35"/>
    </row>
    <row r="172" spans="1:54" x14ac:dyDescent="0.35">
      <c r="C172" s="57"/>
      <c r="D172" s="54"/>
      <c r="E172" s="6"/>
      <c r="F172" s="19"/>
      <c r="G172" s="24"/>
      <c r="H172" s="24"/>
      <c r="I172" s="31"/>
      <c r="J172" s="31"/>
      <c r="K172" s="35"/>
    </row>
    <row r="173" spans="1:54" x14ac:dyDescent="0.35">
      <c r="A173" s="10"/>
      <c r="B173" s="28"/>
      <c r="C173" s="58" t="s">
        <v>25</v>
      </c>
      <c r="D173" s="54"/>
      <c r="E173" s="6"/>
      <c r="F173" s="19"/>
      <c r="G173" s="24"/>
      <c r="H173" s="24"/>
      <c r="I173" s="31"/>
      <c r="J173" s="31"/>
      <c r="K173" s="35"/>
    </row>
    <row r="174" spans="1:54" s="2" customFormat="1" ht="13.5" x14ac:dyDescent="0.35">
      <c r="A174" s="28"/>
      <c r="B174" s="28"/>
      <c r="C174" s="57" t="s">
        <v>4703</v>
      </c>
      <c r="D174" s="54"/>
      <c r="E174" s="6"/>
      <c r="F174" s="19"/>
      <c r="G174" s="24" t="s">
        <v>2</v>
      </c>
      <c r="H174" s="24" t="s">
        <v>2</v>
      </c>
      <c r="I174" s="31"/>
      <c r="J174" s="31"/>
      <c r="K174" s="35"/>
      <c r="L174" s="3"/>
      <c r="AI174" s="3"/>
      <c r="AV174" s="3"/>
      <c r="AX174" s="3"/>
      <c r="BB174" s="3"/>
    </row>
    <row r="175" spans="1:54" x14ac:dyDescent="0.35">
      <c r="B175" s="8"/>
      <c r="C175" s="60" t="s">
        <v>208</v>
      </c>
      <c r="D175" s="54"/>
      <c r="E175" s="6"/>
      <c r="F175" s="19"/>
      <c r="G175" s="24">
        <v>7419.52</v>
      </c>
      <c r="H175" s="24">
        <v>0.72</v>
      </c>
      <c r="I175" s="31"/>
      <c r="J175" s="31"/>
      <c r="K175" s="35"/>
    </row>
    <row r="176" spans="1:54" x14ac:dyDescent="0.35">
      <c r="C176" s="58" t="s">
        <v>194</v>
      </c>
      <c r="D176" s="54"/>
      <c r="E176" s="6"/>
      <c r="F176" s="19"/>
      <c r="G176" s="25">
        <v>7419.52</v>
      </c>
      <c r="H176" s="25">
        <v>0.72</v>
      </c>
      <c r="I176" s="31"/>
      <c r="J176" s="31"/>
      <c r="K176" s="35"/>
    </row>
    <row r="177" spans="3:11" x14ac:dyDescent="0.35">
      <c r="C177" s="57"/>
      <c r="D177" s="54"/>
      <c r="E177" s="6"/>
      <c r="F177" s="19"/>
      <c r="G177" s="24"/>
      <c r="H177" s="24"/>
      <c r="I177" s="31"/>
      <c r="J177" s="31"/>
      <c r="K177" s="35"/>
    </row>
    <row r="178" spans="3:11" x14ac:dyDescent="0.35">
      <c r="C178" s="61" t="s">
        <v>209</v>
      </c>
      <c r="D178" s="55"/>
      <c r="E178" s="5"/>
      <c r="F178" s="20"/>
      <c r="G178" s="26">
        <v>1010743.16</v>
      </c>
      <c r="H178" s="26">
        <v>100</v>
      </c>
      <c r="I178" s="32"/>
      <c r="J178" s="32"/>
      <c r="K178" s="36"/>
    </row>
    <row r="180" spans="3:11" ht="15" x14ac:dyDescent="0.4">
      <c r="C180" s="50" t="s">
        <v>4380</v>
      </c>
      <c r="D180" s="50"/>
      <c r="E180" s="50"/>
      <c r="F180" s="50"/>
      <c r="G180" s="64"/>
      <c r="H180" s="64"/>
      <c r="I180" s="64"/>
      <c r="J180" s="50"/>
    </row>
    <row r="181" spans="3:11" ht="27" x14ac:dyDescent="0.35">
      <c r="C181" s="43" t="s">
        <v>4375</v>
      </c>
      <c r="D181" s="43" t="s">
        <v>4376</v>
      </c>
      <c r="E181" s="43" t="s">
        <v>4756</v>
      </c>
      <c r="F181" s="43" t="s">
        <v>4377</v>
      </c>
      <c r="G181" s="65" t="s">
        <v>34</v>
      </c>
      <c r="H181" s="66" t="s">
        <v>4757</v>
      </c>
      <c r="I181" s="65" t="s">
        <v>36</v>
      </c>
      <c r="J181" s="43" t="s">
        <v>39</v>
      </c>
    </row>
    <row r="182" spans="3:11" x14ac:dyDescent="0.35">
      <c r="C182" s="43" t="s">
        <v>4758</v>
      </c>
      <c r="D182" s="43"/>
      <c r="E182" s="43"/>
      <c r="F182" s="43"/>
      <c r="G182" s="65"/>
      <c r="H182" s="66"/>
      <c r="I182" s="65"/>
      <c r="J182" s="43"/>
    </row>
    <row r="183" spans="3:11" x14ac:dyDescent="0.35">
      <c r="C183" s="46" t="s">
        <v>4768</v>
      </c>
      <c r="D183" s="67"/>
      <c r="E183" s="67"/>
      <c r="F183" s="67"/>
      <c r="G183" s="68"/>
      <c r="H183" s="69">
        <v>5000</v>
      </c>
      <c r="I183" s="70">
        <f>H183/$G$178*100</f>
        <v>0.49468551436944669</v>
      </c>
      <c r="J183" s="43"/>
    </row>
    <row r="184" spans="3:11" x14ac:dyDescent="0.35">
      <c r="C184" s="48" t="s">
        <v>4379</v>
      </c>
      <c r="D184" s="48"/>
      <c r="E184" s="48"/>
      <c r="F184" s="48"/>
      <c r="G184" s="71"/>
      <c r="H184" s="71">
        <f>SUM(H183:H183)</f>
        <v>5000</v>
      </c>
      <c r="I184" s="71">
        <f>SUM(I183:I183)</f>
        <v>0.49468551436944669</v>
      </c>
      <c r="J184" s="48"/>
    </row>
    <row r="186" spans="3:11" x14ac:dyDescent="0.35">
      <c r="C186" s="1" t="s">
        <v>210</v>
      </c>
    </row>
    <row r="187" spans="3:11" x14ac:dyDescent="0.35">
      <c r="C187" s="37" t="s">
        <v>211</v>
      </c>
      <c r="D187" s="37"/>
      <c r="E187" s="37"/>
      <c r="F187" s="37"/>
      <c r="G187" s="37"/>
      <c r="H187" s="37"/>
      <c r="I187" s="37"/>
      <c r="J187" s="37"/>
      <c r="K187" s="37"/>
    </row>
    <row r="188" spans="3:11" x14ac:dyDescent="0.35">
      <c r="C188" s="2" t="s">
        <v>212</v>
      </c>
    </row>
    <row r="189" spans="3:11" x14ac:dyDescent="0.35">
      <c r="C189" s="2" t="s">
        <v>213</v>
      </c>
    </row>
    <row r="190" spans="3:11" ht="30" customHeight="1" x14ac:dyDescent="0.35">
      <c r="C190" s="218" t="s">
        <v>214</v>
      </c>
      <c r="D190" s="219"/>
      <c r="E190" s="219"/>
      <c r="F190" s="219"/>
      <c r="G190" s="219"/>
      <c r="H190" s="219"/>
      <c r="I190" s="219"/>
      <c r="J190" s="219"/>
      <c r="K190" s="219"/>
    </row>
    <row r="191" spans="3:11" x14ac:dyDescent="0.35">
      <c r="C191" s="2" t="s">
        <v>215</v>
      </c>
    </row>
    <row r="192" spans="3:11" ht="42" customHeight="1" x14ac:dyDescent="0.35">
      <c r="C192" s="222" t="s">
        <v>4808</v>
      </c>
      <c r="D192" s="222"/>
      <c r="E192" s="222"/>
      <c r="F192" s="222"/>
      <c r="G192" s="222"/>
      <c r="H192" s="222"/>
      <c r="I192" s="222"/>
      <c r="J192" s="222"/>
      <c r="K192" s="222"/>
    </row>
    <row r="194" spans="1:256" x14ac:dyDescent="0.35">
      <c r="C194" s="2" t="s">
        <v>4813</v>
      </c>
      <c r="E194" s="2" t="s">
        <v>2</v>
      </c>
    </row>
    <row r="196" spans="1:256" x14ac:dyDescent="0.35">
      <c r="C196" s="2" t="s">
        <v>4814</v>
      </c>
      <c r="E196" s="2" t="s">
        <v>2</v>
      </c>
    </row>
    <row r="198" spans="1:256" x14ac:dyDescent="0.35">
      <c r="C198" s="2" t="s">
        <v>4918</v>
      </c>
    </row>
    <row r="200" spans="1:256" x14ac:dyDescent="0.35">
      <c r="C200" s="2" t="s">
        <v>4919</v>
      </c>
    </row>
    <row r="201" spans="1:256" s="79" customFormat="1" ht="35.25" customHeight="1" x14ac:dyDescent="0.35">
      <c r="A201" s="75"/>
      <c r="B201" s="75"/>
      <c r="C201" s="80" t="s">
        <v>4820</v>
      </c>
      <c r="D201" s="84" t="s">
        <v>4821</v>
      </c>
      <c r="E201" s="84" t="s">
        <v>4822</v>
      </c>
      <c r="F201" s="76"/>
      <c r="G201" s="77"/>
      <c r="H201" s="77"/>
      <c r="I201" s="77"/>
      <c r="J201" s="77"/>
      <c r="K201" s="78"/>
      <c r="L201" s="78"/>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8"/>
      <c r="AJ201" s="75"/>
      <c r="AK201" s="75"/>
      <c r="AL201" s="75"/>
      <c r="AM201" s="75"/>
      <c r="AN201" s="75"/>
      <c r="AO201" s="75"/>
      <c r="AP201" s="75"/>
      <c r="AQ201" s="75"/>
      <c r="AR201" s="75"/>
      <c r="AS201" s="75"/>
      <c r="AT201" s="75"/>
      <c r="AU201" s="75"/>
      <c r="AV201" s="78"/>
      <c r="AW201" s="75"/>
      <c r="AX201" s="78"/>
      <c r="AY201" s="75"/>
      <c r="AZ201" s="75"/>
      <c r="BA201" s="75"/>
      <c r="BB201" s="78"/>
      <c r="BC201" s="75"/>
      <c r="BD201" s="75"/>
      <c r="BE201" s="75"/>
      <c r="BF201" s="75"/>
      <c r="BG201" s="75"/>
      <c r="BH201" s="75"/>
      <c r="BI201" s="75"/>
      <c r="BJ201" s="75"/>
      <c r="BK201" s="75"/>
      <c r="BL201" s="75"/>
      <c r="BM201" s="75"/>
      <c r="BN201" s="75"/>
      <c r="BO201" s="75"/>
      <c r="BP201" s="75"/>
      <c r="BQ201" s="75"/>
      <c r="BR201" s="75"/>
      <c r="BS201" s="75"/>
      <c r="BT201" s="75"/>
      <c r="BU201" s="75"/>
      <c r="BV201" s="75"/>
      <c r="BW201" s="75"/>
      <c r="BX201" s="75"/>
      <c r="BY201" s="75"/>
      <c r="BZ201" s="75"/>
      <c r="CA201" s="75"/>
      <c r="CB201" s="75"/>
      <c r="CC201" s="75"/>
      <c r="CD201" s="75"/>
      <c r="CE201" s="75"/>
      <c r="CF201" s="75"/>
      <c r="CG201" s="75"/>
      <c r="CH201" s="75"/>
      <c r="CI201" s="75"/>
      <c r="CJ201" s="75"/>
      <c r="CK201" s="75"/>
      <c r="CL201" s="75"/>
      <c r="CM201" s="75"/>
      <c r="CN201" s="75"/>
      <c r="CO201" s="75"/>
      <c r="CP201" s="75"/>
      <c r="CQ201" s="75"/>
      <c r="CR201" s="75"/>
      <c r="CS201" s="75"/>
      <c r="CT201" s="75"/>
      <c r="CU201" s="75"/>
      <c r="CV201" s="75"/>
      <c r="CW201" s="75"/>
      <c r="CX201" s="75"/>
      <c r="CY201" s="75"/>
      <c r="CZ201" s="75"/>
      <c r="DA201" s="75"/>
      <c r="DB201" s="75"/>
      <c r="DC201" s="75"/>
      <c r="DD201" s="75"/>
      <c r="DE201" s="75"/>
      <c r="DF201" s="75"/>
      <c r="DG201" s="75"/>
      <c r="DH201" s="75"/>
      <c r="DI201" s="75"/>
      <c r="DJ201" s="75"/>
      <c r="DK201" s="75"/>
      <c r="DL201" s="75"/>
      <c r="DM201" s="75"/>
      <c r="DN201" s="75"/>
      <c r="DO201" s="75"/>
      <c r="DP201" s="75"/>
      <c r="DQ201" s="75"/>
      <c r="DR201" s="75"/>
      <c r="DS201" s="75"/>
      <c r="DT201" s="75"/>
      <c r="DU201" s="75"/>
      <c r="DV201" s="75"/>
      <c r="DW201" s="75"/>
      <c r="DX201" s="75"/>
      <c r="DY201" s="75"/>
      <c r="DZ201" s="75"/>
      <c r="EA201" s="75"/>
      <c r="EB201" s="75"/>
      <c r="EC201" s="75"/>
      <c r="ED201" s="75"/>
      <c r="EE201" s="75"/>
      <c r="EF201" s="75"/>
      <c r="EG201" s="75"/>
      <c r="EH201" s="75"/>
      <c r="EI201" s="75"/>
      <c r="EJ201" s="75"/>
      <c r="EK201" s="75"/>
      <c r="EL201" s="75"/>
      <c r="EM201" s="75"/>
      <c r="EN201" s="75"/>
      <c r="EO201" s="75"/>
      <c r="EP201" s="75"/>
      <c r="EQ201" s="75"/>
      <c r="ER201" s="75"/>
      <c r="ES201" s="75"/>
      <c r="ET201" s="75"/>
      <c r="EU201" s="75"/>
      <c r="EV201" s="75"/>
      <c r="EW201" s="75"/>
      <c r="EX201" s="75"/>
      <c r="EY201" s="75"/>
      <c r="EZ201" s="75"/>
      <c r="FA201" s="75"/>
      <c r="FB201" s="75"/>
      <c r="FC201" s="75"/>
      <c r="FD201" s="75"/>
      <c r="FE201" s="75"/>
      <c r="FF201" s="75"/>
      <c r="FG201" s="75"/>
      <c r="FH201" s="75"/>
      <c r="FI201" s="75"/>
      <c r="FJ201" s="75"/>
      <c r="FK201" s="75"/>
      <c r="FL201" s="75"/>
      <c r="FM201" s="75"/>
      <c r="FN201" s="75"/>
      <c r="FO201" s="75"/>
      <c r="FP201" s="75"/>
      <c r="FQ201" s="75"/>
      <c r="FR201" s="75"/>
      <c r="FS201" s="75"/>
      <c r="FT201" s="75"/>
      <c r="FU201" s="75"/>
      <c r="FV201" s="75"/>
      <c r="FW201" s="75"/>
      <c r="FX201" s="75"/>
      <c r="FY201" s="75"/>
      <c r="FZ201" s="75"/>
      <c r="GA201" s="75"/>
      <c r="GB201" s="75"/>
      <c r="GC201" s="75"/>
      <c r="GD201" s="75"/>
      <c r="GE201" s="75"/>
      <c r="GF201" s="75"/>
      <c r="GG201" s="75"/>
      <c r="GH201" s="75"/>
      <c r="GI201" s="75"/>
      <c r="GJ201" s="75"/>
      <c r="GK201" s="75"/>
      <c r="GL201" s="75"/>
      <c r="GM201" s="75"/>
      <c r="GN201" s="75"/>
      <c r="GO201" s="75"/>
      <c r="GP201" s="75"/>
      <c r="GQ201" s="75"/>
      <c r="GR201" s="75"/>
      <c r="GS201" s="75"/>
      <c r="GT201" s="75"/>
      <c r="GU201" s="75"/>
      <c r="GV201" s="75"/>
      <c r="GW201" s="75"/>
      <c r="GX201" s="75"/>
      <c r="GY201" s="75"/>
      <c r="GZ201" s="75"/>
      <c r="HA201" s="75"/>
      <c r="HB201" s="75"/>
      <c r="HC201" s="75"/>
      <c r="HD201" s="75"/>
      <c r="HE201" s="75"/>
      <c r="HF201" s="75"/>
      <c r="HG201" s="75"/>
      <c r="HH201" s="75"/>
      <c r="HI201" s="75"/>
      <c r="HJ201" s="75"/>
      <c r="HK201" s="75"/>
      <c r="HL201" s="75"/>
      <c r="HM201" s="75"/>
      <c r="HN201" s="75"/>
      <c r="HO201" s="75"/>
      <c r="HP201" s="75"/>
      <c r="HQ201" s="75"/>
      <c r="HR201" s="75"/>
      <c r="HS201" s="75"/>
      <c r="HT201" s="75"/>
      <c r="HU201" s="75"/>
      <c r="HV201" s="75"/>
      <c r="HW201" s="75"/>
      <c r="HX201" s="75"/>
      <c r="HY201" s="75"/>
      <c r="HZ201" s="75"/>
      <c r="IA201" s="75"/>
      <c r="IB201" s="75"/>
      <c r="IC201" s="75"/>
      <c r="ID201" s="75"/>
      <c r="IE201" s="75"/>
      <c r="IF201" s="75"/>
      <c r="IG201" s="75"/>
      <c r="IH201" s="75"/>
      <c r="II201" s="75"/>
      <c r="IJ201" s="75"/>
      <c r="IK201" s="75"/>
      <c r="IL201" s="75"/>
      <c r="IM201" s="75"/>
      <c r="IN201" s="75"/>
      <c r="IO201" s="75"/>
      <c r="IP201" s="75"/>
      <c r="IQ201" s="75"/>
      <c r="IR201" s="75"/>
      <c r="IS201" s="75"/>
      <c r="IT201" s="75"/>
      <c r="IU201" s="75"/>
      <c r="IV201" s="75"/>
    </row>
    <row r="202" spans="1:256" s="79" customFormat="1" x14ac:dyDescent="0.35">
      <c r="A202" s="75"/>
      <c r="B202" s="75"/>
      <c r="C202" s="82" t="s">
        <v>4824</v>
      </c>
      <c r="D202" s="85">
        <v>76.846599999999995</v>
      </c>
      <c r="E202" s="85">
        <v>76.079099999999997</v>
      </c>
      <c r="F202" s="76"/>
      <c r="G202" s="77"/>
      <c r="H202" s="77"/>
      <c r="I202" s="77"/>
      <c r="J202" s="77"/>
      <c r="K202" s="78"/>
      <c r="L202" s="78"/>
      <c r="M202" s="75"/>
      <c r="N202" s="75"/>
      <c r="O202" s="75"/>
      <c r="P202" s="75"/>
      <c r="Q202" s="75"/>
      <c r="R202" s="75"/>
      <c r="S202" s="75"/>
      <c r="T202" s="75"/>
      <c r="U202" s="75"/>
      <c r="V202" s="75"/>
      <c r="W202" s="75"/>
      <c r="X202" s="75"/>
      <c r="Y202" s="75"/>
      <c r="Z202" s="75"/>
      <c r="AA202" s="75"/>
      <c r="AB202" s="75"/>
      <c r="AC202" s="75"/>
      <c r="AD202" s="75"/>
      <c r="AE202" s="75"/>
      <c r="AF202" s="75"/>
      <c r="AG202" s="75"/>
      <c r="AH202" s="75"/>
      <c r="AI202" s="78"/>
      <c r="AJ202" s="75"/>
      <c r="AK202" s="75"/>
      <c r="AL202" s="75"/>
      <c r="AM202" s="75"/>
      <c r="AN202" s="75"/>
      <c r="AO202" s="75"/>
      <c r="AP202" s="75"/>
      <c r="AQ202" s="75"/>
      <c r="AR202" s="75"/>
      <c r="AS202" s="75"/>
      <c r="AT202" s="75"/>
      <c r="AU202" s="75"/>
      <c r="AV202" s="78"/>
      <c r="AW202" s="75"/>
      <c r="AX202" s="78"/>
      <c r="AY202" s="75"/>
      <c r="AZ202" s="75"/>
      <c r="BA202" s="75"/>
      <c r="BB202" s="78"/>
      <c r="BC202" s="75"/>
      <c r="BD202" s="75"/>
      <c r="BE202" s="75"/>
      <c r="BF202" s="75"/>
      <c r="BG202" s="75"/>
      <c r="BH202" s="75"/>
      <c r="BI202" s="75"/>
      <c r="BJ202" s="75"/>
      <c r="BK202" s="75"/>
      <c r="BL202" s="75"/>
      <c r="BM202" s="75"/>
      <c r="BN202" s="75"/>
      <c r="BO202" s="75"/>
      <c r="BP202" s="75"/>
      <c r="BQ202" s="75"/>
      <c r="BR202" s="75"/>
      <c r="BS202" s="75"/>
      <c r="BT202" s="75"/>
      <c r="BU202" s="75"/>
      <c r="BV202" s="75"/>
      <c r="BW202" s="75"/>
      <c r="BX202" s="75"/>
      <c r="BY202" s="75"/>
      <c r="BZ202" s="75"/>
      <c r="CA202" s="75"/>
      <c r="CB202" s="75"/>
      <c r="CC202" s="75"/>
      <c r="CD202" s="75"/>
      <c r="CE202" s="75"/>
      <c r="CF202" s="75"/>
      <c r="CG202" s="75"/>
      <c r="CH202" s="75"/>
      <c r="CI202" s="75"/>
      <c r="CJ202" s="75"/>
      <c r="CK202" s="75"/>
      <c r="CL202" s="75"/>
      <c r="CM202" s="75"/>
      <c r="CN202" s="75"/>
      <c r="CO202" s="75"/>
      <c r="CP202" s="75"/>
      <c r="CQ202" s="75"/>
      <c r="CR202" s="75"/>
      <c r="CS202" s="75"/>
      <c r="CT202" s="75"/>
      <c r="CU202" s="75"/>
      <c r="CV202" s="75"/>
      <c r="CW202" s="75"/>
      <c r="CX202" s="75"/>
      <c r="CY202" s="75"/>
      <c r="CZ202" s="75"/>
      <c r="DA202" s="75"/>
      <c r="DB202" s="75"/>
      <c r="DC202" s="75"/>
      <c r="DD202" s="75"/>
      <c r="DE202" s="75"/>
      <c r="DF202" s="75"/>
      <c r="DG202" s="75"/>
      <c r="DH202" s="75"/>
      <c r="DI202" s="75"/>
      <c r="DJ202" s="75"/>
      <c r="DK202" s="75"/>
      <c r="DL202" s="75"/>
      <c r="DM202" s="75"/>
      <c r="DN202" s="75"/>
      <c r="DO202" s="75"/>
      <c r="DP202" s="75"/>
      <c r="DQ202" s="75"/>
      <c r="DR202" s="75"/>
      <c r="DS202" s="75"/>
      <c r="DT202" s="75"/>
      <c r="DU202" s="75"/>
      <c r="DV202" s="75"/>
      <c r="DW202" s="75"/>
      <c r="DX202" s="75"/>
      <c r="DY202" s="75"/>
      <c r="DZ202" s="75"/>
      <c r="EA202" s="75"/>
      <c r="EB202" s="75"/>
      <c r="EC202" s="75"/>
      <c r="ED202" s="75"/>
      <c r="EE202" s="75"/>
      <c r="EF202" s="75"/>
      <c r="EG202" s="75"/>
      <c r="EH202" s="75"/>
      <c r="EI202" s="75"/>
      <c r="EJ202" s="75"/>
      <c r="EK202" s="75"/>
      <c r="EL202" s="75"/>
      <c r="EM202" s="75"/>
      <c r="EN202" s="75"/>
      <c r="EO202" s="75"/>
      <c r="EP202" s="75"/>
      <c r="EQ202" s="75"/>
      <c r="ER202" s="75"/>
      <c r="ES202" s="75"/>
      <c r="ET202" s="75"/>
      <c r="EU202" s="75"/>
      <c r="EV202" s="75"/>
      <c r="EW202" s="75"/>
      <c r="EX202" s="75"/>
      <c r="EY202" s="75"/>
      <c r="EZ202" s="75"/>
      <c r="FA202" s="75"/>
      <c r="FB202" s="75"/>
      <c r="FC202" s="75"/>
      <c r="FD202" s="75"/>
      <c r="FE202" s="75"/>
      <c r="FF202" s="75"/>
      <c r="FG202" s="75"/>
      <c r="FH202" s="75"/>
      <c r="FI202" s="75"/>
      <c r="FJ202" s="75"/>
      <c r="FK202" s="75"/>
      <c r="FL202" s="75"/>
      <c r="FM202" s="75"/>
      <c r="FN202" s="75"/>
      <c r="FO202" s="75"/>
      <c r="FP202" s="75"/>
      <c r="FQ202" s="75"/>
      <c r="FR202" s="75"/>
      <c r="FS202" s="75"/>
      <c r="FT202" s="75"/>
      <c r="FU202" s="75"/>
      <c r="FV202" s="75"/>
      <c r="FW202" s="75"/>
      <c r="FX202" s="75"/>
      <c r="FY202" s="75"/>
      <c r="FZ202" s="75"/>
      <c r="GA202" s="75"/>
      <c r="GB202" s="75"/>
      <c r="GC202" s="75"/>
      <c r="GD202" s="75"/>
      <c r="GE202" s="75"/>
      <c r="GF202" s="75"/>
      <c r="GG202" s="75"/>
      <c r="GH202" s="75"/>
      <c r="GI202" s="75"/>
      <c r="GJ202" s="75"/>
      <c r="GK202" s="75"/>
      <c r="GL202" s="75"/>
      <c r="GM202" s="75"/>
      <c r="GN202" s="75"/>
      <c r="GO202" s="75"/>
      <c r="GP202" s="75"/>
      <c r="GQ202" s="75"/>
      <c r="GR202" s="75"/>
      <c r="GS202" s="75"/>
      <c r="GT202" s="75"/>
      <c r="GU202" s="75"/>
      <c r="GV202" s="75"/>
      <c r="GW202" s="75"/>
      <c r="GX202" s="75"/>
      <c r="GY202" s="75"/>
      <c r="GZ202" s="75"/>
      <c r="HA202" s="75"/>
      <c r="HB202" s="75"/>
      <c r="HC202" s="75"/>
      <c r="HD202" s="75"/>
      <c r="HE202" s="75"/>
      <c r="HF202" s="75"/>
      <c r="HG202" s="75"/>
      <c r="HH202" s="75"/>
      <c r="HI202" s="75"/>
      <c r="HJ202" s="75"/>
      <c r="HK202" s="75"/>
      <c r="HL202" s="75"/>
      <c r="HM202" s="75"/>
      <c r="HN202" s="75"/>
      <c r="HO202" s="75"/>
      <c r="HP202" s="75"/>
      <c r="HQ202" s="75"/>
      <c r="HR202" s="75"/>
      <c r="HS202" s="75"/>
      <c r="HT202" s="75"/>
      <c r="HU202" s="75"/>
      <c r="HV202" s="75"/>
      <c r="HW202" s="75"/>
      <c r="HX202" s="75"/>
      <c r="HY202" s="75"/>
      <c r="HZ202" s="75"/>
      <c r="IA202" s="75"/>
      <c r="IB202" s="75"/>
      <c r="IC202" s="75"/>
      <c r="ID202" s="75"/>
      <c r="IE202" s="75"/>
      <c r="IF202" s="75"/>
      <c r="IG202" s="75"/>
      <c r="IH202" s="75"/>
      <c r="II202" s="75"/>
      <c r="IJ202" s="75"/>
      <c r="IK202" s="75"/>
      <c r="IL202" s="75"/>
      <c r="IM202" s="75"/>
      <c r="IN202" s="75"/>
      <c r="IO202" s="75"/>
      <c r="IP202" s="75"/>
      <c r="IQ202" s="75"/>
      <c r="IR202" s="75"/>
      <c r="IS202" s="75"/>
      <c r="IT202" s="75"/>
      <c r="IU202" s="75"/>
      <c r="IV202" s="75"/>
    </row>
    <row r="203" spans="1:256" s="79" customFormat="1" x14ac:dyDescent="0.35">
      <c r="A203" s="75"/>
      <c r="B203" s="75"/>
      <c r="C203" s="82" t="s">
        <v>4841</v>
      </c>
      <c r="D203" s="85">
        <v>21.278600000000001</v>
      </c>
      <c r="E203" s="85">
        <v>20.916399999999999</v>
      </c>
      <c r="F203" s="76"/>
      <c r="G203" s="77"/>
      <c r="H203" s="77"/>
      <c r="I203" s="77"/>
      <c r="J203" s="77"/>
      <c r="K203" s="78"/>
      <c r="L203" s="78"/>
      <c r="M203" s="75"/>
      <c r="N203" s="75"/>
      <c r="O203" s="75"/>
      <c r="P203" s="75"/>
      <c r="Q203" s="75"/>
      <c r="R203" s="75"/>
      <c r="S203" s="75"/>
      <c r="T203" s="75"/>
      <c r="U203" s="75"/>
      <c r="V203" s="75"/>
      <c r="W203" s="75"/>
      <c r="X203" s="75"/>
      <c r="Y203" s="75"/>
      <c r="Z203" s="75"/>
      <c r="AA203" s="75"/>
      <c r="AB203" s="75"/>
      <c r="AC203" s="75"/>
      <c r="AD203" s="75"/>
      <c r="AE203" s="75"/>
      <c r="AF203" s="75"/>
      <c r="AG203" s="75"/>
      <c r="AH203" s="75"/>
      <c r="AI203" s="78"/>
      <c r="AJ203" s="75"/>
      <c r="AK203" s="75"/>
      <c r="AL203" s="75"/>
      <c r="AM203" s="75"/>
      <c r="AN203" s="75"/>
      <c r="AO203" s="75"/>
      <c r="AP203" s="75"/>
      <c r="AQ203" s="75"/>
      <c r="AR203" s="75"/>
      <c r="AS203" s="75"/>
      <c r="AT203" s="75"/>
      <c r="AU203" s="75"/>
      <c r="AV203" s="78"/>
      <c r="AW203" s="75"/>
      <c r="AX203" s="78"/>
      <c r="AY203" s="75"/>
      <c r="AZ203" s="75"/>
      <c r="BA203" s="75"/>
      <c r="BB203" s="78"/>
      <c r="BC203" s="75"/>
      <c r="BD203" s="75"/>
      <c r="BE203" s="75"/>
      <c r="BF203" s="75"/>
      <c r="BG203" s="75"/>
      <c r="BH203" s="75"/>
      <c r="BI203" s="75"/>
      <c r="BJ203" s="75"/>
      <c r="BK203" s="75"/>
      <c r="BL203" s="75"/>
      <c r="BM203" s="75"/>
      <c r="BN203" s="75"/>
      <c r="BO203" s="75"/>
      <c r="BP203" s="75"/>
      <c r="BQ203" s="75"/>
      <c r="BR203" s="75"/>
      <c r="BS203" s="75"/>
      <c r="BT203" s="75"/>
      <c r="BU203" s="75"/>
      <c r="BV203" s="75"/>
      <c r="BW203" s="75"/>
      <c r="BX203" s="75"/>
      <c r="BY203" s="75"/>
      <c r="BZ203" s="75"/>
      <c r="CA203" s="75"/>
      <c r="CB203" s="75"/>
      <c r="CC203" s="75"/>
      <c r="CD203" s="75"/>
      <c r="CE203" s="75"/>
      <c r="CF203" s="75"/>
      <c r="CG203" s="75"/>
      <c r="CH203" s="75"/>
      <c r="CI203" s="75"/>
      <c r="CJ203" s="75"/>
      <c r="CK203" s="75"/>
      <c r="CL203" s="75"/>
      <c r="CM203" s="75"/>
      <c r="CN203" s="75"/>
      <c r="CO203" s="75"/>
      <c r="CP203" s="75"/>
      <c r="CQ203" s="75"/>
      <c r="CR203" s="75"/>
      <c r="CS203" s="75"/>
      <c r="CT203" s="75"/>
      <c r="CU203" s="75"/>
      <c r="CV203" s="75"/>
      <c r="CW203" s="75"/>
      <c r="CX203" s="75"/>
      <c r="CY203" s="75"/>
      <c r="CZ203" s="75"/>
      <c r="DA203" s="75"/>
      <c r="DB203" s="75"/>
      <c r="DC203" s="75"/>
      <c r="DD203" s="75"/>
      <c r="DE203" s="75"/>
      <c r="DF203" s="75"/>
      <c r="DG203" s="75"/>
      <c r="DH203" s="75"/>
      <c r="DI203" s="75"/>
      <c r="DJ203" s="75"/>
      <c r="DK203" s="75"/>
      <c r="DL203" s="75"/>
      <c r="DM203" s="75"/>
      <c r="DN203" s="75"/>
      <c r="DO203" s="75"/>
      <c r="DP203" s="75"/>
      <c r="DQ203" s="75"/>
      <c r="DR203" s="75"/>
      <c r="DS203" s="75"/>
      <c r="DT203" s="75"/>
      <c r="DU203" s="75"/>
      <c r="DV203" s="75"/>
      <c r="DW203" s="75"/>
      <c r="DX203" s="75"/>
      <c r="DY203" s="75"/>
      <c r="DZ203" s="75"/>
      <c r="EA203" s="75"/>
      <c r="EB203" s="75"/>
      <c r="EC203" s="75"/>
      <c r="ED203" s="75"/>
      <c r="EE203" s="75"/>
      <c r="EF203" s="75"/>
      <c r="EG203" s="75"/>
      <c r="EH203" s="75"/>
      <c r="EI203" s="75"/>
      <c r="EJ203" s="75"/>
      <c r="EK203" s="75"/>
      <c r="EL203" s="75"/>
      <c r="EM203" s="75"/>
      <c r="EN203" s="75"/>
      <c r="EO203" s="75"/>
      <c r="EP203" s="75"/>
      <c r="EQ203" s="75"/>
      <c r="ER203" s="75"/>
      <c r="ES203" s="75"/>
      <c r="ET203" s="75"/>
      <c r="EU203" s="75"/>
      <c r="EV203" s="75"/>
      <c r="EW203" s="75"/>
      <c r="EX203" s="75"/>
      <c r="EY203" s="75"/>
      <c r="EZ203" s="75"/>
      <c r="FA203" s="75"/>
      <c r="FB203" s="75"/>
      <c r="FC203" s="75"/>
      <c r="FD203" s="75"/>
      <c r="FE203" s="75"/>
      <c r="FF203" s="75"/>
      <c r="FG203" s="75"/>
      <c r="FH203" s="75"/>
      <c r="FI203" s="75"/>
      <c r="FJ203" s="75"/>
      <c r="FK203" s="75"/>
      <c r="FL203" s="75"/>
      <c r="FM203" s="75"/>
      <c r="FN203" s="75"/>
      <c r="FO203" s="75"/>
      <c r="FP203" s="75"/>
      <c r="FQ203" s="75"/>
      <c r="FR203" s="75"/>
      <c r="FS203" s="75"/>
      <c r="FT203" s="75"/>
      <c r="FU203" s="75"/>
      <c r="FV203" s="75"/>
      <c r="FW203" s="75"/>
      <c r="FX203" s="75"/>
      <c r="FY203" s="75"/>
      <c r="FZ203" s="75"/>
      <c r="GA203" s="75"/>
      <c r="GB203" s="75"/>
      <c r="GC203" s="75"/>
      <c r="GD203" s="75"/>
      <c r="GE203" s="75"/>
      <c r="GF203" s="75"/>
      <c r="GG203" s="75"/>
      <c r="GH203" s="75"/>
      <c r="GI203" s="75"/>
      <c r="GJ203" s="75"/>
      <c r="GK203" s="75"/>
      <c r="GL203" s="75"/>
      <c r="GM203" s="75"/>
      <c r="GN203" s="75"/>
      <c r="GO203" s="75"/>
      <c r="GP203" s="75"/>
      <c r="GQ203" s="75"/>
      <c r="GR203" s="75"/>
      <c r="GS203" s="75"/>
      <c r="GT203" s="75"/>
      <c r="GU203" s="75"/>
      <c r="GV203" s="75"/>
      <c r="GW203" s="75"/>
      <c r="GX203" s="75"/>
      <c r="GY203" s="75"/>
      <c r="GZ203" s="75"/>
      <c r="HA203" s="75"/>
      <c r="HB203" s="75"/>
      <c r="HC203" s="75"/>
      <c r="HD203" s="75"/>
      <c r="HE203" s="75"/>
      <c r="HF203" s="75"/>
      <c r="HG203" s="75"/>
      <c r="HH203" s="75"/>
      <c r="HI203" s="75"/>
      <c r="HJ203" s="75"/>
      <c r="HK203" s="75"/>
      <c r="HL203" s="75"/>
      <c r="HM203" s="75"/>
      <c r="HN203" s="75"/>
      <c r="HO203" s="75"/>
      <c r="HP203" s="75"/>
      <c r="HQ203" s="75"/>
      <c r="HR203" s="75"/>
      <c r="HS203" s="75"/>
      <c r="HT203" s="75"/>
      <c r="HU203" s="75"/>
      <c r="HV203" s="75"/>
      <c r="HW203" s="75"/>
      <c r="HX203" s="75"/>
      <c r="HY203" s="75"/>
      <c r="HZ203" s="75"/>
      <c r="IA203" s="75"/>
      <c r="IB203" s="75"/>
      <c r="IC203" s="75"/>
      <c r="ID203" s="75"/>
      <c r="IE203" s="75"/>
      <c r="IF203" s="75"/>
      <c r="IG203" s="75"/>
      <c r="IH203" s="75"/>
      <c r="II203" s="75"/>
      <c r="IJ203" s="75"/>
      <c r="IK203" s="75"/>
      <c r="IL203" s="75"/>
      <c r="IM203" s="75"/>
      <c r="IN203" s="75"/>
      <c r="IO203" s="75"/>
      <c r="IP203" s="75"/>
      <c r="IQ203" s="75"/>
      <c r="IR203" s="75"/>
      <c r="IS203" s="75"/>
      <c r="IT203" s="75"/>
      <c r="IU203" s="75"/>
      <c r="IV203" s="75"/>
    </row>
    <row r="204" spans="1:256" s="79" customFormat="1" x14ac:dyDescent="0.35">
      <c r="A204" s="75"/>
      <c r="B204" s="75"/>
      <c r="C204" s="82" t="s">
        <v>4829</v>
      </c>
      <c r="D204" s="85">
        <v>22.163499999999999</v>
      </c>
      <c r="E204" s="85">
        <v>21.9422</v>
      </c>
      <c r="F204" s="76"/>
      <c r="G204" s="77"/>
      <c r="H204" s="77"/>
      <c r="I204" s="77"/>
      <c r="J204" s="77"/>
      <c r="K204" s="78"/>
      <c r="L204" s="78"/>
      <c r="M204" s="75"/>
      <c r="N204" s="75"/>
      <c r="O204" s="75"/>
      <c r="P204" s="75"/>
      <c r="Q204" s="75"/>
      <c r="R204" s="75"/>
      <c r="S204" s="75"/>
      <c r="T204" s="75"/>
      <c r="U204" s="75"/>
      <c r="V204" s="75"/>
      <c r="W204" s="75"/>
      <c r="X204" s="75"/>
      <c r="Y204" s="75"/>
      <c r="Z204" s="75"/>
      <c r="AA204" s="75"/>
      <c r="AB204" s="75"/>
      <c r="AC204" s="75"/>
      <c r="AD204" s="75"/>
      <c r="AE204" s="75"/>
      <c r="AF204" s="75"/>
      <c r="AG204" s="75"/>
      <c r="AH204" s="75"/>
      <c r="AI204" s="78"/>
      <c r="AJ204" s="75"/>
      <c r="AK204" s="75"/>
      <c r="AL204" s="75"/>
      <c r="AM204" s="75"/>
      <c r="AN204" s="75"/>
      <c r="AO204" s="75"/>
      <c r="AP204" s="75"/>
      <c r="AQ204" s="75"/>
      <c r="AR204" s="75"/>
      <c r="AS204" s="75"/>
      <c r="AT204" s="75"/>
      <c r="AU204" s="75"/>
      <c r="AV204" s="78"/>
      <c r="AW204" s="75"/>
      <c r="AX204" s="78"/>
      <c r="AY204" s="75"/>
      <c r="AZ204" s="75"/>
      <c r="BA204" s="75"/>
      <c r="BB204" s="78"/>
      <c r="BC204" s="75"/>
      <c r="BD204" s="75"/>
      <c r="BE204" s="75"/>
      <c r="BF204" s="75"/>
      <c r="BG204" s="75"/>
      <c r="BH204" s="75"/>
      <c r="BI204" s="75"/>
      <c r="BJ204" s="75"/>
      <c r="BK204" s="75"/>
      <c r="BL204" s="75"/>
      <c r="BM204" s="75"/>
      <c r="BN204" s="75"/>
      <c r="BO204" s="75"/>
      <c r="BP204" s="75"/>
      <c r="BQ204" s="75"/>
      <c r="BR204" s="75"/>
      <c r="BS204" s="75"/>
      <c r="BT204" s="75"/>
      <c r="BU204" s="75"/>
      <c r="BV204" s="75"/>
      <c r="BW204" s="75"/>
      <c r="BX204" s="75"/>
      <c r="BY204" s="75"/>
      <c r="BZ204" s="75"/>
      <c r="CA204" s="75"/>
      <c r="CB204" s="75"/>
      <c r="CC204" s="75"/>
      <c r="CD204" s="75"/>
      <c r="CE204" s="75"/>
      <c r="CF204" s="75"/>
      <c r="CG204" s="75"/>
      <c r="CH204" s="75"/>
      <c r="CI204" s="75"/>
      <c r="CJ204" s="75"/>
      <c r="CK204" s="75"/>
      <c r="CL204" s="75"/>
      <c r="CM204" s="75"/>
      <c r="CN204" s="75"/>
      <c r="CO204" s="75"/>
      <c r="CP204" s="75"/>
      <c r="CQ204" s="75"/>
      <c r="CR204" s="75"/>
      <c r="CS204" s="75"/>
      <c r="CT204" s="75"/>
      <c r="CU204" s="75"/>
      <c r="CV204" s="75"/>
      <c r="CW204" s="75"/>
      <c r="CX204" s="75"/>
      <c r="CY204" s="75"/>
      <c r="CZ204" s="75"/>
      <c r="DA204" s="75"/>
      <c r="DB204" s="75"/>
      <c r="DC204" s="75"/>
      <c r="DD204" s="75"/>
      <c r="DE204" s="75"/>
      <c r="DF204" s="75"/>
      <c r="DG204" s="75"/>
      <c r="DH204" s="75"/>
      <c r="DI204" s="75"/>
      <c r="DJ204" s="75"/>
      <c r="DK204" s="75"/>
      <c r="DL204" s="75"/>
      <c r="DM204" s="75"/>
      <c r="DN204" s="75"/>
      <c r="DO204" s="75"/>
      <c r="DP204" s="75"/>
      <c r="DQ204" s="75"/>
      <c r="DR204" s="75"/>
      <c r="DS204" s="75"/>
      <c r="DT204" s="75"/>
      <c r="DU204" s="75"/>
      <c r="DV204" s="75"/>
      <c r="DW204" s="75"/>
      <c r="DX204" s="75"/>
      <c r="DY204" s="75"/>
      <c r="DZ204" s="75"/>
      <c r="EA204" s="75"/>
      <c r="EB204" s="75"/>
      <c r="EC204" s="75"/>
      <c r="ED204" s="75"/>
      <c r="EE204" s="75"/>
      <c r="EF204" s="75"/>
      <c r="EG204" s="75"/>
      <c r="EH204" s="75"/>
      <c r="EI204" s="75"/>
      <c r="EJ204" s="75"/>
      <c r="EK204" s="75"/>
      <c r="EL204" s="75"/>
      <c r="EM204" s="75"/>
      <c r="EN204" s="75"/>
      <c r="EO204" s="75"/>
      <c r="EP204" s="75"/>
      <c r="EQ204" s="75"/>
      <c r="ER204" s="75"/>
      <c r="ES204" s="75"/>
      <c r="ET204" s="75"/>
      <c r="EU204" s="75"/>
      <c r="EV204" s="75"/>
      <c r="EW204" s="75"/>
      <c r="EX204" s="75"/>
      <c r="EY204" s="75"/>
      <c r="EZ204" s="75"/>
      <c r="FA204" s="75"/>
      <c r="FB204" s="75"/>
      <c r="FC204" s="75"/>
      <c r="FD204" s="75"/>
      <c r="FE204" s="75"/>
      <c r="FF204" s="75"/>
      <c r="FG204" s="75"/>
      <c r="FH204" s="75"/>
      <c r="FI204" s="75"/>
      <c r="FJ204" s="75"/>
      <c r="FK204" s="75"/>
      <c r="FL204" s="75"/>
      <c r="FM204" s="75"/>
      <c r="FN204" s="75"/>
      <c r="FO204" s="75"/>
      <c r="FP204" s="75"/>
      <c r="FQ204" s="75"/>
      <c r="FR204" s="75"/>
      <c r="FS204" s="75"/>
      <c r="FT204" s="75"/>
      <c r="FU204" s="75"/>
      <c r="FV204" s="75"/>
      <c r="FW204" s="75"/>
      <c r="FX204" s="75"/>
      <c r="FY204" s="75"/>
      <c r="FZ204" s="75"/>
      <c r="GA204" s="75"/>
      <c r="GB204" s="75"/>
      <c r="GC204" s="75"/>
      <c r="GD204" s="75"/>
      <c r="GE204" s="75"/>
      <c r="GF204" s="75"/>
      <c r="GG204" s="75"/>
      <c r="GH204" s="75"/>
      <c r="GI204" s="75"/>
      <c r="GJ204" s="75"/>
      <c r="GK204" s="75"/>
      <c r="GL204" s="75"/>
      <c r="GM204" s="75"/>
      <c r="GN204" s="75"/>
      <c r="GO204" s="75"/>
      <c r="GP204" s="75"/>
      <c r="GQ204" s="75"/>
      <c r="GR204" s="75"/>
      <c r="GS204" s="75"/>
      <c r="GT204" s="75"/>
      <c r="GU204" s="75"/>
      <c r="GV204" s="75"/>
      <c r="GW204" s="75"/>
      <c r="GX204" s="75"/>
      <c r="GY204" s="75"/>
      <c r="GZ204" s="75"/>
      <c r="HA204" s="75"/>
      <c r="HB204" s="75"/>
      <c r="HC204" s="75"/>
      <c r="HD204" s="75"/>
      <c r="HE204" s="75"/>
      <c r="HF204" s="75"/>
      <c r="HG204" s="75"/>
      <c r="HH204" s="75"/>
      <c r="HI204" s="75"/>
      <c r="HJ204" s="75"/>
      <c r="HK204" s="75"/>
      <c r="HL204" s="75"/>
      <c r="HM204" s="75"/>
      <c r="HN204" s="75"/>
      <c r="HO204" s="75"/>
      <c r="HP204" s="75"/>
      <c r="HQ204" s="75"/>
      <c r="HR204" s="75"/>
      <c r="HS204" s="75"/>
      <c r="HT204" s="75"/>
      <c r="HU204" s="75"/>
      <c r="HV204" s="75"/>
      <c r="HW204" s="75"/>
      <c r="HX204" s="75"/>
      <c r="HY204" s="75"/>
      <c r="HZ204" s="75"/>
      <c r="IA204" s="75"/>
      <c r="IB204" s="75"/>
      <c r="IC204" s="75"/>
      <c r="ID204" s="75"/>
      <c r="IE204" s="75"/>
      <c r="IF204" s="75"/>
      <c r="IG204" s="75"/>
      <c r="IH204" s="75"/>
      <c r="II204" s="75"/>
      <c r="IJ204" s="75"/>
      <c r="IK204" s="75"/>
      <c r="IL204" s="75"/>
      <c r="IM204" s="75"/>
      <c r="IN204" s="75"/>
      <c r="IO204" s="75"/>
      <c r="IP204" s="75"/>
      <c r="IQ204" s="75"/>
      <c r="IR204" s="75"/>
      <c r="IS204" s="75"/>
      <c r="IT204" s="75"/>
      <c r="IU204" s="75"/>
      <c r="IV204" s="75"/>
    </row>
    <row r="205" spans="1:256" s="79" customFormat="1" x14ac:dyDescent="0.35">
      <c r="A205" s="75"/>
      <c r="B205" s="75"/>
      <c r="C205" s="82" t="s">
        <v>4843</v>
      </c>
      <c r="D205" s="85">
        <v>27.1066</v>
      </c>
      <c r="E205" s="85">
        <v>26.835899999999999</v>
      </c>
      <c r="F205" s="76"/>
      <c r="G205" s="77"/>
      <c r="H205" s="77"/>
      <c r="I205" s="77"/>
      <c r="J205" s="77"/>
      <c r="K205" s="78"/>
      <c r="L205" s="78"/>
      <c r="M205" s="75"/>
      <c r="N205" s="75"/>
      <c r="O205" s="75"/>
      <c r="P205" s="75"/>
      <c r="Q205" s="75"/>
      <c r="R205" s="75"/>
      <c r="S205" s="75"/>
      <c r="T205" s="75"/>
      <c r="U205" s="75"/>
      <c r="V205" s="75"/>
      <c r="W205" s="75"/>
      <c r="X205" s="75"/>
      <c r="Y205" s="75"/>
      <c r="Z205" s="75"/>
      <c r="AA205" s="75"/>
      <c r="AB205" s="75"/>
      <c r="AC205" s="75"/>
      <c r="AD205" s="75"/>
      <c r="AE205" s="75"/>
      <c r="AF205" s="75"/>
      <c r="AG205" s="75"/>
      <c r="AH205" s="75"/>
      <c r="AI205" s="78"/>
      <c r="AJ205" s="75"/>
      <c r="AK205" s="75"/>
      <c r="AL205" s="75"/>
      <c r="AM205" s="75"/>
      <c r="AN205" s="75"/>
      <c r="AO205" s="75"/>
      <c r="AP205" s="75"/>
      <c r="AQ205" s="75"/>
      <c r="AR205" s="75"/>
      <c r="AS205" s="75"/>
      <c r="AT205" s="75"/>
      <c r="AU205" s="75"/>
      <c r="AV205" s="78"/>
      <c r="AW205" s="75"/>
      <c r="AX205" s="78"/>
      <c r="AY205" s="75"/>
      <c r="AZ205" s="75"/>
      <c r="BA205" s="75"/>
      <c r="BB205" s="78"/>
      <c r="BC205" s="75"/>
      <c r="BD205" s="75"/>
      <c r="BE205" s="75"/>
      <c r="BF205" s="75"/>
      <c r="BG205" s="75"/>
      <c r="BH205" s="75"/>
      <c r="BI205" s="75"/>
      <c r="BJ205" s="75"/>
      <c r="BK205" s="75"/>
      <c r="BL205" s="75"/>
      <c r="BM205" s="75"/>
      <c r="BN205" s="75"/>
      <c r="BO205" s="75"/>
      <c r="BP205" s="75"/>
      <c r="BQ205" s="75"/>
      <c r="BR205" s="75"/>
      <c r="BS205" s="75"/>
      <c r="BT205" s="75"/>
      <c r="BU205" s="75"/>
      <c r="BV205" s="75"/>
      <c r="BW205" s="75"/>
      <c r="BX205" s="75"/>
      <c r="BY205" s="75"/>
      <c r="BZ205" s="75"/>
      <c r="CA205" s="75"/>
      <c r="CB205" s="75"/>
      <c r="CC205" s="75"/>
      <c r="CD205" s="75"/>
      <c r="CE205" s="75"/>
      <c r="CF205" s="75"/>
      <c r="CG205" s="75"/>
      <c r="CH205" s="75"/>
      <c r="CI205" s="75"/>
      <c r="CJ205" s="75"/>
      <c r="CK205" s="75"/>
      <c r="CL205" s="75"/>
      <c r="CM205" s="75"/>
      <c r="CN205" s="75"/>
      <c r="CO205" s="75"/>
      <c r="CP205" s="75"/>
      <c r="CQ205" s="75"/>
      <c r="CR205" s="75"/>
      <c r="CS205" s="75"/>
      <c r="CT205" s="75"/>
      <c r="CU205" s="75"/>
      <c r="CV205" s="75"/>
      <c r="CW205" s="75"/>
      <c r="CX205" s="75"/>
      <c r="CY205" s="75"/>
      <c r="CZ205" s="75"/>
      <c r="DA205" s="75"/>
      <c r="DB205" s="75"/>
      <c r="DC205" s="75"/>
      <c r="DD205" s="75"/>
      <c r="DE205" s="75"/>
      <c r="DF205" s="75"/>
      <c r="DG205" s="75"/>
      <c r="DH205" s="75"/>
      <c r="DI205" s="75"/>
      <c r="DJ205" s="75"/>
      <c r="DK205" s="75"/>
      <c r="DL205" s="75"/>
      <c r="DM205" s="75"/>
      <c r="DN205" s="75"/>
      <c r="DO205" s="75"/>
      <c r="DP205" s="75"/>
      <c r="DQ205" s="75"/>
      <c r="DR205" s="75"/>
      <c r="DS205" s="75"/>
      <c r="DT205" s="75"/>
      <c r="DU205" s="75"/>
      <c r="DV205" s="75"/>
      <c r="DW205" s="75"/>
      <c r="DX205" s="75"/>
      <c r="DY205" s="75"/>
      <c r="DZ205" s="75"/>
      <c r="EA205" s="75"/>
      <c r="EB205" s="75"/>
      <c r="EC205" s="75"/>
      <c r="ED205" s="75"/>
      <c r="EE205" s="75"/>
      <c r="EF205" s="75"/>
      <c r="EG205" s="75"/>
      <c r="EH205" s="75"/>
      <c r="EI205" s="75"/>
      <c r="EJ205" s="75"/>
      <c r="EK205" s="75"/>
      <c r="EL205" s="75"/>
      <c r="EM205" s="75"/>
      <c r="EN205" s="75"/>
      <c r="EO205" s="75"/>
      <c r="EP205" s="75"/>
      <c r="EQ205" s="75"/>
      <c r="ER205" s="75"/>
      <c r="ES205" s="75"/>
      <c r="ET205" s="75"/>
      <c r="EU205" s="75"/>
      <c r="EV205" s="75"/>
      <c r="EW205" s="75"/>
      <c r="EX205" s="75"/>
      <c r="EY205" s="75"/>
      <c r="EZ205" s="75"/>
      <c r="FA205" s="75"/>
      <c r="FB205" s="75"/>
      <c r="FC205" s="75"/>
      <c r="FD205" s="75"/>
      <c r="FE205" s="75"/>
      <c r="FF205" s="75"/>
      <c r="FG205" s="75"/>
      <c r="FH205" s="75"/>
      <c r="FI205" s="75"/>
      <c r="FJ205" s="75"/>
      <c r="FK205" s="75"/>
      <c r="FL205" s="75"/>
      <c r="FM205" s="75"/>
      <c r="FN205" s="75"/>
      <c r="FO205" s="75"/>
      <c r="FP205" s="75"/>
      <c r="FQ205" s="75"/>
      <c r="FR205" s="75"/>
      <c r="FS205" s="75"/>
      <c r="FT205" s="75"/>
      <c r="FU205" s="75"/>
      <c r="FV205" s="75"/>
      <c r="FW205" s="75"/>
      <c r="FX205" s="75"/>
      <c r="FY205" s="75"/>
      <c r="FZ205" s="75"/>
      <c r="GA205" s="75"/>
      <c r="GB205" s="75"/>
      <c r="GC205" s="75"/>
      <c r="GD205" s="75"/>
      <c r="GE205" s="75"/>
      <c r="GF205" s="75"/>
      <c r="GG205" s="75"/>
      <c r="GH205" s="75"/>
      <c r="GI205" s="75"/>
      <c r="GJ205" s="75"/>
      <c r="GK205" s="75"/>
      <c r="GL205" s="75"/>
      <c r="GM205" s="75"/>
      <c r="GN205" s="75"/>
      <c r="GO205" s="75"/>
      <c r="GP205" s="75"/>
      <c r="GQ205" s="75"/>
      <c r="GR205" s="75"/>
      <c r="GS205" s="75"/>
      <c r="GT205" s="75"/>
      <c r="GU205" s="75"/>
      <c r="GV205" s="75"/>
      <c r="GW205" s="75"/>
      <c r="GX205" s="75"/>
      <c r="GY205" s="75"/>
      <c r="GZ205" s="75"/>
      <c r="HA205" s="75"/>
      <c r="HB205" s="75"/>
      <c r="HC205" s="75"/>
      <c r="HD205" s="75"/>
      <c r="HE205" s="75"/>
      <c r="HF205" s="75"/>
      <c r="HG205" s="75"/>
      <c r="HH205" s="75"/>
      <c r="HI205" s="75"/>
      <c r="HJ205" s="75"/>
      <c r="HK205" s="75"/>
      <c r="HL205" s="75"/>
      <c r="HM205" s="75"/>
      <c r="HN205" s="75"/>
      <c r="HO205" s="75"/>
      <c r="HP205" s="75"/>
      <c r="HQ205" s="75"/>
      <c r="HR205" s="75"/>
      <c r="HS205" s="75"/>
      <c r="HT205" s="75"/>
      <c r="HU205" s="75"/>
      <c r="HV205" s="75"/>
      <c r="HW205" s="75"/>
      <c r="HX205" s="75"/>
      <c r="HY205" s="75"/>
      <c r="HZ205" s="75"/>
      <c r="IA205" s="75"/>
      <c r="IB205" s="75"/>
      <c r="IC205" s="75"/>
      <c r="ID205" s="75"/>
      <c r="IE205" s="75"/>
      <c r="IF205" s="75"/>
      <c r="IG205" s="75"/>
      <c r="IH205" s="75"/>
      <c r="II205" s="75"/>
      <c r="IJ205" s="75"/>
      <c r="IK205" s="75"/>
      <c r="IL205" s="75"/>
      <c r="IM205" s="75"/>
      <c r="IN205" s="75"/>
      <c r="IO205" s="75"/>
      <c r="IP205" s="75"/>
      <c r="IQ205" s="75"/>
      <c r="IR205" s="75"/>
      <c r="IS205" s="75"/>
      <c r="IT205" s="75"/>
      <c r="IU205" s="75"/>
      <c r="IV205" s="75"/>
    </row>
    <row r="206" spans="1:256" s="79" customFormat="1" x14ac:dyDescent="0.35">
      <c r="A206" s="75"/>
      <c r="B206" s="75"/>
      <c r="C206" s="82" t="s">
        <v>4826</v>
      </c>
      <c r="D206" s="85">
        <v>84.4041</v>
      </c>
      <c r="E206" s="85">
        <v>83.5959</v>
      </c>
      <c r="F206" s="76"/>
      <c r="G206" s="77"/>
      <c r="H206" s="77"/>
      <c r="I206" s="77"/>
      <c r="J206" s="77"/>
      <c r="K206" s="78"/>
      <c r="L206" s="78"/>
      <c r="M206" s="75"/>
      <c r="N206" s="75"/>
      <c r="O206" s="75"/>
      <c r="P206" s="75"/>
      <c r="Q206" s="75"/>
      <c r="R206" s="75"/>
      <c r="S206" s="75"/>
      <c r="T206" s="75"/>
      <c r="U206" s="75"/>
      <c r="V206" s="75"/>
      <c r="W206" s="75"/>
      <c r="X206" s="75"/>
      <c r="Y206" s="75"/>
      <c r="Z206" s="75"/>
      <c r="AA206" s="75"/>
      <c r="AB206" s="75"/>
      <c r="AC206" s="75"/>
      <c r="AD206" s="75"/>
      <c r="AE206" s="75"/>
      <c r="AF206" s="75"/>
      <c r="AG206" s="75"/>
      <c r="AH206" s="75"/>
      <c r="AI206" s="78"/>
      <c r="AJ206" s="75"/>
      <c r="AK206" s="75"/>
      <c r="AL206" s="75"/>
      <c r="AM206" s="75"/>
      <c r="AN206" s="75"/>
      <c r="AO206" s="75"/>
      <c r="AP206" s="75"/>
      <c r="AQ206" s="75"/>
      <c r="AR206" s="75"/>
      <c r="AS206" s="75"/>
      <c r="AT206" s="75"/>
      <c r="AU206" s="75"/>
      <c r="AV206" s="78"/>
      <c r="AW206" s="75"/>
      <c r="AX206" s="78"/>
      <c r="AY206" s="75"/>
      <c r="AZ206" s="75"/>
      <c r="BA206" s="75"/>
      <c r="BB206" s="78"/>
      <c r="BC206" s="75"/>
      <c r="BD206" s="75"/>
      <c r="BE206" s="75"/>
      <c r="BF206" s="75"/>
      <c r="BG206" s="75"/>
      <c r="BH206" s="75"/>
      <c r="BI206" s="75"/>
      <c r="BJ206" s="75"/>
      <c r="BK206" s="75"/>
      <c r="BL206" s="75"/>
      <c r="BM206" s="75"/>
      <c r="BN206" s="75"/>
      <c r="BO206" s="75"/>
      <c r="BP206" s="75"/>
      <c r="BQ206" s="75"/>
      <c r="BR206" s="75"/>
      <c r="BS206" s="75"/>
      <c r="BT206" s="75"/>
      <c r="BU206" s="75"/>
      <c r="BV206" s="75"/>
      <c r="BW206" s="75"/>
      <c r="BX206" s="75"/>
      <c r="BY206" s="75"/>
      <c r="BZ206" s="75"/>
      <c r="CA206" s="75"/>
      <c r="CB206" s="75"/>
      <c r="CC206" s="75"/>
      <c r="CD206" s="75"/>
      <c r="CE206" s="75"/>
      <c r="CF206" s="75"/>
      <c r="CG206" s="75"/>
      <c r="CH206" s="75"/>
      <c r="CI206" s="75"/>
      <c r="CJ206" s="75"/>
      <c r="CK206" s="75"/>
      <c r="CL206" s="75"/>
      <c r="CM206" s="75"/>
      <c r="CN206" s="75"/>
      <c r="CO206" s="75"/>
      <c r="CP206" s="75"/>
      <c r="CQ206" s="75"/>
      <c r="CR206" s="75"/>
      <c r="CS206" s="75"/>
      <c r="CT206" s="75"/>
      <c r="CU206" s="75"/>
      <c r="CV206" s="75"/>
      <c r="CW206" s="75"/>
      <c r="CX206" s="75"/>
      <c r="CY206" s="75"/>
      <c r="CZ206" s="75"/>
      <c r="DA206" s="75"/>
      <c r="DB206" s="75"/>
      <c r="DC206" s="75"/>
      <c r="DD206" s="75"/>
      <c r="DE206" s="75"/>
      <c r="DF206" s="75"/>
      <c r="DG206" s="75"/>
      <c r="DH206" s="75"/>
      <c r="DI206" s="75"/>
      <c r="DJ206" s="75"/>
      <c r="DK206" s="75"/>
      <c r="DL206" s="75"/>
      <c r="DM206" s="75"/>
      <c r="DN206" s="75"/>
      <c r="DO206" s="75"/>
      <c r="DP206" s="75"/>
      <c r="DQ206" s="75"/>
      <c r="DR206" s="75"/>
      <c r="DS206" s="75"/>
      <c r="DT206" s="75"/>
      <c r="DU206" s="75"/>
      <c r="DV206" s="75"/>
      <c r="DW206" s="75"/>
      <c r="DX206" s="75"/>
      <c r="DY206" s="75"/>
      <c r="DZ206" s="75"/>
      <c r="EA206" s="75"/>
      <c r="EB206" s="75"/>
      <c r="EC206" s="75"/>
      <c r="ED206" s="75"/>
      <c r="EE206" s="75"/>
      <c r="EF206" s="75"/>
      <c r="EG206" s="75"/>
      <c r="EH206" s="75"/>
      <c r="EI206" s="75"/>
      <c r="EJ206" s="75"/>
      <c r="EK206" s="75"/>
      <c r="EL206" s="75"/>
      <c r="EM206" s="75"/>
      <c r="EN206" s="75"/>
      <c r="EO206" s="75"/>
      <c r="EP206" s="75"/>
      <c r="EQ206" s="75"/>
      <c r="ER206" s="75"/>
      <c r="ES206" s="75"/>
      <c r="ET206" s="75"/>
      <c r="EU206" s="75"/>
      <c r="EV206" s="75"/>
      <c r="EW206" s="75"/>
      <c r="EX206" s="75"/>
      <c r="EY206" s="75"/>
      <c r="EZ206" s="75"/>
      <c r="FA206" s="75"/>
      <c r="FB206" s="75"/>
      <c r="FC206" s="75"/>
      <c r="FD206" s="75"/>
      <c r="FE206" s="75"/>
      <c r="FF206" s="75"/>
      <c r="FG206" s="75"/>
      <c r="FH206" s="75"/>
      <c r="FI206" s="75"/>
      <c r="FJ206" s="75"/>
      <c r="FK206" s="75"/>
      <c r="FL206" s="75"/>
      <c r="FM206" s="75"/>
      <c r="FN206" s="75"/>
      <c r="FO206" s="75"/>
      <c r="FP206" s="75"/>
      <c r="FQ206" s="75"/>
      <c r="FR206" s="75"/>
      <c r="FS206" s="75"/>
      <c r="FT206" s="75"/>
      <c r="FU206" s="75"/>
      <c r="FV206" s="75"/>
      <c r="FW206" s="75"/>
      <c r="FX206" s="75"/>
      <c r="FY206" s="75"/>
      <c r="FZ206" s="75"/>
      <c r="GA206" s="75"/>
      <c r="GB206" s="75"/>
      <c r="GC206" s="75"/>
      <c r="GD206" s="75"/>
      <c r="GE206" s="75"/>
      <c r="GF206" s="75"/>
      <c r="GG206" s="75"/>
      <c r="GH206" s="75"/>
      <c r="GI206" s="75"/>
      <c r="GJ206" s="75"/>
      <c r="GK206" s="75"/>
      <c r="GL206" s="75"/>
      <c r="GM206" s="75"/>
      <c r="GN206" s="75"/>
      <c r="GO206" s="75"/>
      <c r="GP206" s="75"/>
      <c r="GQ206" s="75"/>
      <c r="GR206" s="75"/>
      <c r="GS206" s="75"/>
      <c r="GT206" s="75"/>
      <c r="GU206" s="75"/>
      <c r="GV206" s="75"/>
      <c r="GW206" s="75"/>
      <c r="GX206" s="75"/>
      <c r="GY206" s="75"/>
      <c r="GZ206" s="75"/>
      <c r="HA206" s="75"/>
      <c r="HB206" s="75"/>
      <c r="HC206" s="75"/>
      <c r="HD206" s="75"/>
      <c r="HE206" s="75"/>
      <c r="HF206" s="75"/>
      <c r="HG206" s="75"/>
      <c r="HH206" s="75"/>
      <c r="HI206" s="75"/>
      <c r="HJ206" s="75"/>
      <c r="HK206" s="75"/>
      <c r="HL206" s="75"/>
      <c r="HM206" s="75"/>
      <c r="HN206" s="75"/>
      <c r="HO206" s="75"/>
      <c r="HP206" s="75"/>
      <c r="HQ206" s="75"/>
      <c r="HR206" s="75"/>
      <c r="HS206" s="75"/>
      <c r="HT206" s="75"/>
      <c r="HU206" s="75"/>
      <c r="HV206" s="75"/>
      <c r="HW206" s="75"/>
      <c r="HX206" s="75"/>
      <c r="HY206" s="75"/>
      <c r="HZ206" s="75"/>
      <c r="IA206" s="75"/>
      <c r="IB206" s="75"/>
      <c r="IC206" s="75"/>
      <c r="ID206" s="75"/>
      <c r="IE206" s="75"/>
      <c r="IF206" s="75"/>
      <c r="IG206" s="75"/>
      <c r="IH206" s="75"/>
      <c r="II206" s="75"/>
      <c r="IJ206" s="75"/>
      <c r="IK206" s="75"/>
      <c r="IL206" s="75"/>
      <c r="IM206" s="75"/>
      <c r="IN206" s="75"/>
      <c r="IO206" s="75"/>
      <c r="IP206" s="75"/>
      <c r="IQ206" s="75"/>
      <c r="IR206" s="75"/>
      <c r="IS206" s="75"/>
      <c r="IT206" s="75"/>
      <c r="IU206" s="75"/>
      <c r="IV206" s="75"/>
    </row>
    <row r="207" spans="1:256" s="79" customFormat="1" x14ac:dyDescent="0.35">
      <c r="A207" s="75"/>
      <c r="B207" s="75"/>
      <c r="C207" s="82" t="s">
        <v>4842</v>
      </c>
      <c r="D207" s="85">
        <v>27.942599999999999</v>
      </c>
      <c r="E207" s="85">
        <v>27.485199999999999</v>
      </c>
      <c r="F207" s="76"/>
      <c r="G207" s="77"/>
      <c r="H207" s="77"/>
      <c r="I207" s="77"/>
      <c r="J207" s="77"/>
      <c r="K207" s="78"/>
      <c r="L207" s="78"/>
      <c r="M207" s="75"/>
      <c r="N207" s="75"/>
      <c r="O207" s="75"/>
      <c r="P207" s="75"/>
      <c r="Q207" s="75"/>
      <c r="R207" s="75"/>
      <c r="S207" s="75"/>
      <c r="T207" s="75"/>
      <c r="U207" s="75"/>
      <c r="V207" s="75"/>
      <c r="W207" s="75"/>
      <c r="X207" s="75"/>
      <c r="Y207" s="75"/>
      <c r="Z207" s="75"/>
      <c r="AA207" s="75"/>
      <c r="AB207" s="75"/>
      <c r="AC207" s="75"/>
      <c r="AD207" s="75"/>
      <c r="AE207" s="75"/>
      <c r="AF207" s="75"/>
      <c r="AG207" s="75"/>
      <c r="AH207" s="75"/>
      <c r="AI207" s="78"/>
      <c r="AJ207" s="75"/>
      <c r="AK207" s="75"/>
      <c r="AL207" s="75"/>
      <c r="AM207" s="75"/>
      <c r="AN207" s="75"/>
      <c r="AO207" s="75"/>
      <c r="AP207" s="75"/>
      <c r="AQ207" s="75"/>
      <c r="AR207" s="75"/>
      <c r="AS207" s="75"/>
      <c r="AT207" s="75"/>
      <c r="AU207" s="75"/>
      <c r="AV207" s="78"/>
      <c r="AW207" s="75"/>
      <c r="AX207" s="78"/>
      <c r="AY207" s="75"/>
      <c r="AZ207" s="75"/>
      <c r="BA207" s="75"/>
      <c r="BB207" s="78"/>
      <c r="BC207" s="75"/>
      <c r="BD207" s="75"/>
      <c r="BE207" s="75"/>
      <c r="BF207" s="75"/>
      <c r="BG207" s="75"/>
      <c r="BH207" s="75"/>
      <c r="BI207" s="75"/>
      <c r="BJ207" s="75"/>
      <c r="BK207" s="75"/>
      <c r="BL207" s="75"/>
      <c r="BM207" s="75"/>
      <c r="BN207" s="75"/>
      <c r="BO207" s="75"/>
      <c r="BP207" s="75"/>
      <c r="BQ207" s="75"/>
      <c r="BR207" s="75"/>
      <c r="BS207" s="75"/>
      <c r="BT207" s="75"/>
      <c r="BU207" s="75"/>
      <c r="BV207" s="75"/>
      <c r="BW207" s="75"/>
      <c r="BX207" s="75"/>
      <c r="BY207" s="75"/>
      <c r="BZ207" s="75"/>
      <c r="CA207" s="75"/>
      <c r="CB207" s="75"/>
      <c r="CC207" s="75"/>
      <c r="CD207" s="75"/>
      <c r="CE207" s="75"/>
      <c r="CF207" s="75"/>
      <c r="CG207" s="75"/>
      <c r="CH207" s="75"/>
      <c r="CI207" s="75"/>
      <c r="CJ207" s="75"/>
      <c r="CK207" s="75"/>
      <c r="CL207" s="75"/>
      <c r="CM207" s="75"/>
      <c r="CN207" s="75"/>
      <c r="CO207" s="75"/>
      <c r="CP207" s="75"/>
      <c r="CQ207" s="75"/>
      <c r="CR207" s="75"/>
      <c r="CS207" s="75"/>
      <c r="CT207" s="75"/>
      <c r="CU207" s="75"/>
      <c r="CV207" s="75"/>
      <c r="CW207" s="75"/>
      <c r="CX207" s="75"/>
      <c r="CY207" s="75"/>
      <c r="CZ207" s="75"/>
      <c r="DA207" s="75"/>
      <c r="DB207" s="75"/>
      <c r="DC207" s="75"/>
      <c r="DD207" s="75"/>
      <c r="DE207" s="75"/>
      <c r="DF207" s="75"/>
      <c r="DG207" s="75"/>
      <c r="DH207" s="75"/>
      <c r="DI207" s="75"/>
      <c r="DJ207" s="75"/>
      <c r="DK207" s="75"/>
      <c r="DL207" s="75"/>
      <c r="DM207" s="75"/>
      <c r="DN207" s="75"/>
      <c r="DO207" s="75"/>
      <c r="DP207" s="75"/>
      <c r="DQ207" s="75"/>
      <c r="DR207" s="75"/>
      <c r="DS207" s="75"/>
      <c r="DT207" s="75"/>
      <c r="DU207" s="75"/>
      <c r="DV207" s="75"/>
      <c r="DW207" s="75"/>
      <c r="DX207" s="75"/>
      <c r="DY207" s="75"/>
      <c r="DZ207" s="75"/>
      <c r="EA207" s="75"/>
      <c r="EB207" s="75"/>
      <c r="EC207" s="75"/>
      <c r="ED207" s="75"/>
      <c r="EE207" s="75"/>
      <c r="EF207" s="75"/>
      <c r="EG207" s="75"/>
      <c r="EH207" s="75"/>
      <c r="EI207" s="75"/>
      <c r="EJ207" s="75"/>
      <c r="EK207" s="75"/>
      <c r="EL207" s="75"/>
      <c r="EM207" s="75"/>
      <c r="EN207" s="75"/>
      <c r="EO207" s="75"/>
      <c r="EP207" s="75"/>
      <c r="EQ207" s="75"/>
      <c r="ER207" s="75"/>
      <c r="ES207" s="75"/>
      <c r="ET207" s="75"/>
      <c r="EU207" s="75"/>
      <c r="EV207" s="75"/>
      <c r="EW207" s="75"/>
      <c r="EX207" s="75"/>
      <c r="EY207" s="75"/>
      <c r="EZ207" s="75"/>
      <c r="FA207" s="75"/>
      <c r="FB207" s="75"/>
      <c r="FC207" s="75"/>
      <c r="FD207" s="75"/>
      <c r="FE207" s="75"/>
      <c r="FF207" s="75"/>
      <c r="FG207" s="75"/>
      <c r="FH207" s="75"/>
      <c r="FI207" s="75"/>
      <c r="FJ207" s="75"/>
      <c r="FK207" s="75"/>
      <c r="FL207" s="75"/>
      <c r="FM207" s="75"/>
      <c r="FN207" s="75"/>
      <c r="FO207" s="75"/>
      <c r="FP207" s="75"/>
      <c r="FQ207" s="75"/>
      <c r="FR207" s="75"/>
      <c r="FS207" s="75"/>
      <c r="FT207" s="75"/>
      <c r="FU207" s="75"/>
      <c r="FV207" s="75"/>
      <c r="FW207" s="75"/>
      <c r="FX207" s="75"/>
      <c r="FY207" s="75"/>
      <c r="FZ207" s="75"/>
      <c r="GA207" s="75"/>
      <c r="GB207" s="75"/>
      <c r="GC207" s="75"/>
      <c r="GD207" s="75"/>
      <c r="GE207" s="75"/>
      <c r="GF207" s="75"/>
      <c r="GG207" s="75"/>
      <c r="GH207" s="75"/>
      <c r="GI207" s="75"/>
      <c r="GJ207" s="75"/>
      <c r="GK207" s="75"/>
      <c r="GL207" s="75"/>
      <c r="GM207" s="75"/>
      <c r="GN207" s="75"/>
      <c r="GO207" s="75"/>
      <c r="GP207" s="75"/>
      <c r="GQ207" s="75"/>
      <c r="GR207" s="75"/>
      <c r="GS207" s="75"/>
      <c r="GT207" s="75"/>
      <c r="GU207" s="75"/>
      <c r="GV207" s="75"/>
      <c r="GW207" s="75"/>
      <c r="GX207" s="75"/>
      <c r="GY207" s="75"/>
      <c r="GZ207" s="75"/>
      <c r="HA207" s="75"/>
      <c r="HB207" s="75"/>
      <c r="HC207" s="75"/>
      <c r="HD207" s="75"/>
      <c r="HE207" s="75"/>
      <c r="HF207" s="75"/>
      <c r="HG207" s="75"/>
      <c r="HH207" s="75"/>
      <c r="HI207" s="75"/>
      <c r="HJ207" s="75"/>
      <c r="HK207" s="75"/>
      <c r="HL207" s="75"/>
      <c r="HM207" s="75"/>
      <c r="HN207" s="75"/>
      <c r="HO207" s="75"/>
      <c r="HP207" s="75"/>
      <c r="HQ207" s="75"/>
      <c r="HR207" s="75"/>
      <c r="HS207" s="75"/>
      <c r="HT207" s="75"/>
      <c r="HU207" s="75"/>
      <c r="HV207" s="75"/>
      <c r="HW207" s="75"/>
      <c r="HX207" s="75"/>
      <c r="HY207" s="75"/>
      <c r="HZ207" s="75"/>
      <c r="IA207" s="75"/>
      <c r="IB207" s="75"/>
      <c r="IC207" s="75"/>
      <c r="ID207" s="75"/>
      <c r="IE207" s="75"/>
      <c r="IF207" s="75"/>
      <c r="IG207" s="75"/>
      <c r="IH207" s="75"/>
      <c r="II207" s="75"/>
      <c r="IJ207" s="75"/>
      <c r="IK207" s="75"/>
      <c r="IL207" s="75"/>
      <c r="IM207" s="75"/>
      <c r="IN207" s="75"/>
      <c r="IO207" s="75"/>
      <c r="IP207" s="75"/>
      <c r="IQ207" s="75"/>
      <c r="IR207" s="75"/>
      <c r="IS207" s="75"/>
      <c r="IT207" s="75"/>
      <c r="IU207" s="75"/>
      <c r="IV207" s="75"/>
    </row>
    <row r="208" spans="1:256" s="79" customFormat="1" x14ac:dyDescent="0.35">
      <c r="A208" s="75"/>
      <c r="B208" s="75"/>
      <c r="C208" s="82" t="s">
        <v>4832</v>
      </c>
      <c r="D208" s="85">
        <v>25.788599999999999</v>
      </c>
      <c r="E208" s="85">
        <v>25.541599999999999</v>
      </c>
      <c r="F208" s="76"/>
      <c r="G208" s="77"/>
      <c r="H208" s="77"/>
      <c r="I208" s="77"/>
      <c r="J208" s="77"/>
      <c r="K208" s="78"/>
      <c r="L208" s="78"/>
      <c r="M208" s="75"/>
      <c r="N208" s="75"/>
      <c r="O208" s="75"/>
      <c r="P208" s="75"/>
      <c r="Q208" s="75"/>
      <c r="R208" s="75"/>
      <c r="S208" s="75"/>
      <c r="T208" s="75"/>
      <c r="U208" s="75"/>
      <c r="V208" s="75"/>
      <c r="W208" s="75"/>
      <c r="X208" s="75"/>
      <c r="Y208" s="75"/>
      <c r="Z208" s="75"/>
      <c r="AA208" s="75"/>
      <c r="AB208" s="75"/>
      <c r="AC208" s="75"/>
      <c r="AD208" s="75"/>
      <c r="AE208" s="75"/>
      <c r="AF208" s="75"/>
      <c r="AG208" s="75"/>
      <c r="AH208" s="75"/>
      <c r="AI208" s="78"/>
      <c r="AJ208" s="75"/>
      <c r="AK208" s="75"/>
      <c r="AL208" s="75"/>
      <c r="AM208" s="75"/>
      <c r="AN208" s="75"/>
      <c r="AO208" s="75"/>
      <c r="AP208" s="75"/>
      <c r="AQ208" s="75"/>
      <c r="AR208" s="75"/>
      <c r="AS208" s="75"/>
      <c r="AT208" s="75"/>
      <c r="AU208" s="75"/>
      <c r="AV208" s="78"/>
      <c r="AW208" s="75"/>
      <c r="AX208" s="78"/>
      <c r="AY208" s="75"/>
      <c r="AZ208" s="75"/>
      <c r="BA208" s="75"/>
      <c r="BB208" s="78"/>
      <c r="BC208" s="75"/>
      <c r="BD208" s="75"/>
      <c r="BE208" s="75"/>
      <c r="BF208" s="75"/>
      <c r="BG208" s="75"/>
      <c r="BH208" s="75"/>
      <c r="BI208" s="75"/>
      <c r="BJ208" s="75"/>
      <c r="BK208" s="75"/>
      <c r="BL208" s="75"/>
      <c r="BM208" s="75"/>
      <c r="BN208" s="75"/>
      <c r="BO208" s="75"/>
      <c r="BP208" s="75"/>
      <c r="BQ208" s="75"/>
      <c r="BR208" s="75"/>
      <c r="BS208" s="75"/>
      <c r="BT208" s="75"/>
      <c r="BU208" s="75"/>
      <c r="BV208" s="75"/>
      <c r="BW208" s="75"/>
      <c r="BX208" s="75"/>
      <c r="BY208" s="75"/>
      <c r="BZ208" s="75"/>
      <c r="CA208" s="75"/>
      <c r="CB208" s="75"/>
      <c r="CC208" s="75"/>
      <c r="CD208" s="75"/>
      <c r="CE208" s="75"/>
      <c r="CF208" s="75"/>
      <c r="CG208" s="75"/>
      <c r="CH208" s="75"/>
      <c r="CI208" s="75"/>
      <c r="CJ208" s="75"/>
      <c r="CK208" s="75"/>
      <c r="CL208" s="75"/>
      <c r="CM208" s="75"/>
      <c r="CN208" s="75"/>
      <c r="CO208" s="75"/>
      <c r="CP208" s="75"/>
      <c r="CQ208" s="75"/>
      <c r="CR208" s="75"/>
      <c r="CS208" s="75"/>
      <c r="CT208" s="75"/>
      <c r="CU208" s="75"/>
      <c r="CV208" s="75"/>
      <c r="CW208" s="75"/>
      <c r="CX208" s="75"/>
      <c r="CY208" s="75"/>
      <c r="CZ208" s="75"/>
      <c r="DA208" s="75"/>
      <c r="DB208" s="75"/>
      <c r="DC208" s="75"/>
      <c r="DD208" s="75"/>
      <c r="DE208" s="75"/>
      <c r="DF208" s="75"/>
      <c r="DG208" s="75"/>
      <c r="DH208" s="75"/>
      <c r="DI208" s="75"/>
      <c r="DJ208" s="75"/>
      <c r="DK208" s="75"/>
      <c r="DL208" s="75"/>
      <c r="DM208" s="75"/>
      <c r="DN208" s="75"/>
      <c r="DO208" s="75"/>
      <c r="DP208" s="75"/>
      <c r="DQ208" s="75"/>
      <c r="DR208" s="75"/>
      <c r="DS208" s="75"/>
      <c r="DT208" s="75"/>
      <c r="DU208" s="75"/>
      <c r="DV208" s="75"/>
      <c r="DW208" s="75"/>
      <c r="DX208" s="75"/>
      <c r="DY208" s="75"/>
      <c r="DZ208" s="75"/>
      <c r="EA208" s="75"/>
      <c r="EB208" s="75"/>
      <c r="EC208" s="75"/>
      <c r="ED208" s="75"/>
      <c r="EE208" s="75"/>
      <c r="EF208" s="75"/>
      <c r="EG208" s="75"/>
      <c r="EH208" s="75"/>
      <c r="EI208" s="75"/>
      <c r="EJ208" s="75"/>
      <c r="EK208" s="75"/>
      <c r="EL208" s="75"/>
      <c r="EM208" s="75"/>
      <c r="EN208" s="75"/>
      <c r="EO208" s="75"/>
      <c r="EP208" s="75"/>
      <c r="EQ208" s="75"/>
      <c r="ER208" s="75"/>
      <c r="ES208" s="75"/>
      <c r="ET208" s="75"/>
      <c r="EU208" s="75"/>
      <c r="EV208" s="75"/>
      <c r="EW208" s="75"/>
      <c r="EX208" s="75"/>
      <c r="EY208" s="75"/>
      <c r="EZ208" s="75"/>
      <c r="FA208" s="75"/>
      <c r="FB208" s="75"/>
      <c r="FC208" s="75"/>
      <c r="FD208" s="75"/>
      <c r="FE208" s="75"/>
      <c r="FF208" s="75"/>
      <c r="FG208" s="75"/>
      <c r="FH208" s="75"/>
      <c r="FI208" s="75"/>
      <c r="FJ208" s="75"/>
      <c r="FK208" s="75"/>
      <c r="FL208" s="75"/>
      <c r="FM208" s="75"/>
      <c r="FN208" s="75"/>
      <c r="FO208" s="75"/>
      <c r="FP208" s="75"/>
      <c r="FQ208" s="75"/>
      <c r="FR208" s="75"/>
      <c r="FS208" s="75"/>
      <c r="FT208" s="75"/>
      <c r="FU208" s="75"/>
      <c r="FV208" s="75"/>
      <c r="FW208" s="75"/>
      <c r="FX208" s="75"/>
      <c r="FY208" s="75"/>
      <c r="FZ208" s="75"/>
      <c r="GA208" s="75"/>
      <c r="GB208" s="75"/>
      <c r="GC208" s="75"/>
      <c r="GD208" s="75"/>
      <c r="GE208" s="75"/>
      <c r="GF208" s="75"/>
      <c r="GG208" s="75"/>
      <c r="GH208" s="75"/>
      <c r="GI208" s="75"/>
      <c r="GJ208" s="75"/>
      <c r="GK208" s="75"/>
      <c r="GL208" s="75"/>
      <c r="GM208" s="75"/>
      <c r="GN208" s="75"/>
      <c r="GO208" s="75"/>
      <c r="GP208" s="75"/>
      <c r="GQ208" s="75"/>
      <c r="GR208" s="75"/>
      <c r="GS208" s="75"/>
      <c r="GT208" s="75"/>
      <c r="GU208" s="75"/>
      <c r="GV208" s="75"/>
      <c r="GW208" s="75"/>
      <c r="GX208" s="75"/>
      <c r="GY208" s="75"/>
      <c r="GZ208" s="75"/>
      <c r="HA208" s="75"/>
      <c r="HB208" s="75"/>
      <c r="HC208" s="75"/>
      <c r="HD208" s="75"/>
      <c r="HE208" s="75"/>
      <c r="HF208" s="75"/>
      <c r="HG208" s="75"/>
      <c r="HH208" s="75"/>
      <c r="HI208" s="75"/>
      <c r="HJ208" s="75"/>
      <c r="HK208" s="75"/>
      <c r="HL208" s="75"/>
      <c r="HM208" s="75"/>
      <c r="HN208" s="75"/>
      <c r="HO208" s="75"/>
      <c r="HP208" s="75"/>
      <c r="HQ208" s="75"/>
      <c r="HR208" s="75"/>
      <c r="HS208" s="75"/>
      <c r="HT208" s="75"/>
      <c r="HU208" s="75"/>
      <c r="HV208" s="75"/>
      <c r="HW208" s="75"/>
      <c r="HX208" s="75"/>
      <c r="HY208" s="75"/>
      <c r="HZ208" s="75"/>
      <c r="IA208" s="75"/>
      <c r="IB208" s="75"/>
      <c r="IC208" s="75"/>
      <c r="ID208" s="75"/>
      <c r="IE208" s="75"/>
      <c r="IF208" s="75"/>
      <c r="IG208" s="75"/>
      <c r="IH208" s="75"/>
      <c r="II208" s="75"/>
      <c r="IJ208" s="75"/>
      <c r="IK208" s="75"/>
      <c r="IL208" s="75"/>
      <c r="IM208" s="75"/>
      <c r="IN208" s="75"/>
      <c r="IO208" s="75"/>
      <c r="IP208" s="75"/>
      <c r="IQ208" s="75"/>
      <c r="IR208" s="75"/>
      <c r="IS208" s="75"/>
      <c r="IT208" s="75"/>
      <c r="IU208" s="75"/>
      <c r="IV208" s="75"/>
    </row>
    <row r="209" spans="1:256" s="79" customFormat="1" x14ac:dyDescent="0.35">
      <c r="A209" s="75"/>
      <c r="B209" s="75"/>
      <c r="C209" s="82" t="s">
        <v>4844</v>
      </c>
      <c r="D209" s="85">
        <v>33.658900000000003</v>
      </c>
      <c r="E209" s="85">
        <v>33.3367</v>
      </c>
      <c r="F209" s="76"/>
      <c r="G209" s="77"/>
      <c r="H209" s="77"/>
      <c r="I209" s="77"/>
      <c r="J209" s="77"/>
      <c r="K209" s="78"/>
      <c r="L209" s="78"/>
      <c r="M209" s="75"/>
      <c r="N209" s="75"/>
      <c r="O209" s="75"/>
      <c r="P209" s="75"/>
      <c r="Q209" s="75"/>
      <c r="R209" s="75"/>
      <c r="S209" s="75"/>
      <c r="T209" s="75"/>
      <c r="U209" s="75"/>
      <c r="V209" s="75"/>
      <c r="W209" s="75"/>
      <c r="X209" s="75"/>
      <c r="Y209" s="75"/>
      <c r="Z209" s="75"/>
      <c r="AA209" s="75"/>
      <c r="AB209" s="75"/>
      <c r="AC209" s="75"/>
      <c r="AD209" s="75"/>
      <c r="AE209" s="75"/>
      <c r="AF209" s="75"/>
      <c r="AG209" s="75"/>
      <c r="AH209" s="75"/>
      <c r="AI209" s="78"/>
      <c r="AJ209" s="75"/>
      <c r="AK209" s="75"/>
      <c r="AL209" s="75"/>
      <c r="AM209" s="75"/>
      <c r="AN209" s="75"/>
      <c r="AO209" s="75"/>
      <c r="AP209" s="75"/>
      <c r="AQ209" s="75"/>
      <c r="AR209" s="75"/>
      <c r="AS209" s="75"/>
      <c r="AT209" s="75"/>
      <c r="AU209" s="75"/>
      <c r="AV209" s="78"/>
      <c r="AW209" s="75"/>
      <c r="AX209" s="78"/>
      <c r="AY209" s="75"/>
      <c r="AZ209" s="75"/>
      <c r="BA209" s="75"/>
      <c r="BB209" s="78"/>
      <c r="BC209" s="75"/>
      <c r="BD209" s="75"/>
      <c r="BE209" s="75"/>
      <c r="BF209" s="75"/>
      <c r="BG209" s="75"/>
      <c r="BH209" s="75"/>
      <c r="BI209" s="75"/>
      <c r="BJ209" s="75"/>
      <c r="BK209" s="75"/>
      <c r="BL209" s="75"/>
      <c r="BM209" s="75"/>
      <c r="BN209" s="75"/>
      <c r="BO209" s="75"/>
      <c r="BP209" s="75"/>
      <c r="BQ209" s="75"/>
      <c r="BR209" s="75"/>
      <c r="BS209" s="75"/>
      <c r="BT209" s="75"/>
      <c r="BU209" s="75"/>
      <c r="BV209" s="75"/>
      <c r="BW209" s="75"/>
      <c r="BX209" s="75"/>
      <c r="BY209" s="75"/>
      <c r="BZ209" s="75"/>
      <c r="CA209" s="75"/>
      <c r="CB209" s="75"/>
      <c r="CC209" s="75"/>
      <c r="CD209" s="75"/>
      <c r="CE209" s="75"/>
      <c r="CF209" s="75"/>
      <c r="CG209" s="75"/>
      <c r="CH209" s="75"/>
      <c r="CI209" s="75"/>
      <c r="CJ209" s="75"/>
      <c r="CK209" s="75"/>
      <c r="CL209" s="75"/>
      <c r="CM209" s="75"/>
      <c r="CN209" s="75"/>
      <c r="CO209" s="75"/>
      <c r="CP209" s="75"/>
      <c r="CQ209" s="75"/>
      <c r="CR209" s="75"/>
      <c r="CS209" s="75"/>
      <c r="CT209" s="75"/>
      <c r="CU209" s="75"/>
      <c r="CV209" s="75"/>
      <c r="CW209" s="75"/>
      <c r="CX209" s="75"/>
      <c r="CY209" s="75"/>
      <c r="CZ209" s="75"/>
      <c r="DA209" s="75"/>
      <c r="DB209" s="75"/>
      <c r="DC209" s="75"/>
      <c r="DD209" s="75"/>
      <c r="DE209" s="75"/>
      <c r="DF209" s="75"/>
      <c r="DG209" s="75"/>
      <c r="DH209" s="75"/>
      <c r="DI209" s="75"/>
      <c r="DJ209" s="75"/>
      <c r="DK209" s="75"/>
      <c r="DL209" s="75"/>
      <c r="DM209" s="75"/>
      <c r="DN209" s="75"/>
      <c r="DO209" s="75"/>
      <c r="DP209" s="75"/>
      <c r="DQ209" s="75"/>
      <c r="DR209" s="75"/>
      <c r="DS209" s="75"/>
      <c r="DT209" s="75"/>
      <c r="DU209" s="75"/>
      <c r="DV209" s="75"/>
      <c r="DW209" s="75"/>
      <c r="DX209" s="75"/>
      <c r="DY209" s="75"/>
      <c r="DZ209" s="75"/>
      <c r="EA209" s="75"/>
      <c r="EB209" s="75"/>
      <c r="EC209" s="75"/>
      <c r="ED209" s="75"/>
      <c r="EE209" s="75"/>
      <c r="EF209" s="75"/>
      <c r="EG209" s="75"/>
      <c r="EH209" s="75"/>
      <c r="EI209" s="75"/>
      <c r="EJ209" s="75"/>
      <c r="EK209" s="75"/>
      <c r="EL209" s="75"/>
      <c r="EM209" s="75"/>
      <c r="EN209" s="75"/>
      <c r="EO209" s="75"/>
      <c r="EP209" s="75"/>
      <c r="EQ209" s="75"/>
      <c r="ER209" s="75"/>
      <c r="ES209" s="75"/>
      <c r="ET209" s="75"/>
      <c r="EU209" s="75"/>
      <c r="EV209" s="75"/>
      <c r="EW209" s="75"/>
      <c r="EX209" s="75"/>
      <c r="EY209" s="75"/>
      <c r="EZ209" s="75"/>
      <c r="FA209" s="75"/>
      <c r="FB209" s="75"/>
      <c r="FC209" s="75"/>
      <c r="FD209" s="75"/>
      <c r="FE209" s="75"/>
      <c r="FF209" s="75"/>
      <c r="FG209" s="75"/>
      <c r="FH209" s="75"/>
      <c r="FI209" s="75"/>
      <c r="FJ209" s="75"/>
      <c r="FK209" s="75"/>
      <c r="FL209" s="75"/>
      <c r="FM209" s="75"/>
      <c r="FN209" s="75"/>
      <c r="FO209" s="75"/>
      <c r="FP209" s="75"/>
      <c r="FQ209" s="75"/>
      <c r="FR209" s="75"/>
      <c r="FS209" s="75"/>
      <c r="FT209" s="75"/>
      <c r="FU209" s="75"/>
      <c r="FV209" s="75"/>
      <c r="FW209" s="75"/>
      <c r="FX209" s="75"/>
      <c r="FY209" s="75"/>
      <c r="FZ209" s="75"/>
      <c r="GA209" s="75"/>
      <c r="GB209" s="75"/>
      <c r="GC209" s="75"/>
      <c r="GD209" s="75"/>
      <c r="GE209" s="75"/>
      <c r="GF209" s="75"/>
      <c r="GG209" s="75"/>
      <c r="GH209" s="75"/>
      <c r="GI209" s="75"/>
      <c r="GJ209" s="75"/>
      <c r="GK209" s="75"/>
      <c r="GL209" s="75"/>
      <c r="GM209" s="75"/>
      <c r="GN209" s="75"/>
      <c r="GO209" s="75"/>
      <c r="GP209" s="75"/>
      <c r="GQ209" s="75"/>
      <c r="GR209" s="75"/>
      <c r="GS209" s="75"/>
      <c r="GT209" s="75"/>
      <c r="GU209" s="75"/>
      <c r="GV209" s="75"/>
      <c r="GW209" s="75"/>
      <c r="GX209" s="75"/>
      <c r="GY209" s="75"/>
      <c r="GZ209" s="75"/>
      <c r="HA209" s="75"/>
      <c r="HB209" s="75"/>
      <c r="HC209" s="75"/>
      <c r="HD209" s="75"/>
      <c r="HE209" s="75"/>
      <c r="HF209" s="75"/>
      <c r="HG209" s="75"/>
      <c r="HH209" s="75"/>
      <c r="HI209" s="75"/>
      <c r="HJ209" s="75"/>
      <c r="HK209" s="75"/>
      <c r="HL209" s="75"/>
      <c r="HM209" s="75"/>
      <c r="HN209" s="75"/>
      <c r="HO209" s="75"/>
      <c r="HP209" s="75"/>
      <c r="HQ209" s="75"/>
      <c r="HR209" s="75"/>
      <c r="HS209" s="75"/>
      <c r="HT209" s="75"/>
      <c r="HU209" s="75"/>
      <c r="HV209" s="75"/>
      <c r="HW209" s="75"/>
      <c r="HX209" s="75"/>
      <c r="HY209" s="75"/>
      <c r="HZ209" s="75"/>
      <c r="IA209" s="75"/>
      <c r="IB209" s="75"/>
      <c r="IC209" s="75"/>
      <c r="ID209" s="75"/>
      <c r="IE209" s="75"/>
      <c r="IF209" s="75"/>
      <c r="IG209" s="75"/>
      <c r="IH209" s="75"/>
      <c r="II209" s="75"/>
      <c r="IJ209" s="75"/>
      <c r="IK209" s="75"/>
      <c r="IL209" s="75"/>
      <c r="IM209" s="75"/>
      <c r="IN209" s="75"/>
      <c r="IO209" s="75"/>
      <c r="IP209" s="75"/>
      <c r="IQ209" s="75"/>
      <c r="IR209" s="75"/>
      <c r="IS209" s="75"/>
      <c r="IT209" s="75"/>
      <c r="IU209" s="75"/>
      <c r="IV209" s="75"/>
    </row>
    <row r="210" spans="1:256" s="79" customFormat="1" ht="85" customHeight="1" x14ac:dyDescent="0.35">
      <c r="A210" s="75"/>
      <c r="B210" s="75"/>
      <c r="C210" s="215" t="s">
        <v>4860</v>
      </c>
      <c r="D210" s="216"/>
      <c r="E210" s="217"/>
      <c r="F210" s="76"/>
      <c r="G210" s="77"/>
      <c r="H210" s="77"/>
      <c r="I210" s="77"/>
      <c r="J210" s="77"/>
      <c r="K210" s="78"/>
      <c r="L210" s="78"/>
      <c r="M210" s="75"/>
      <c r="N210" s="75"/>
      <c r="O210" s="75"/>
      <c r="P210" s="75"/>
      <c r="Q210" s="75"/>
      <c r="R210" s="75"/>
      <c r="S210" s="75"/>
      <c r="T210" s="75"/>
      <c r="U210" s="75"/>
      <c r="V210" s="75"/>
      <c r="W210" s="75"/>
      <c r="X210" s="75"/>
      <c r="Y210" s="75"/>
      <c r="Z210" s="75"/>
      <c r="AA210" s="75"/>
      <c r="AB210" s="75"/>
      <c r="AC210" s="75"/>
      <c r="AD210" s="75"/>
      <c r="AE210" s="75"/>
      <c r="AF210" s="75"/>
      <c r="AG210" s="75"/>
      <c r="AH210" s="75"/>
      <c r="AI210" s="78"/>
      <c r="AJ210" s="75"/>
      <c r="AK210" s="75"/>
      <c r="AL210" s="75"/>
      <c r="AM210" s="75"/>
      <c r="AN210" s="75"/>
      <c r="AO210" s="75"/>
      <c r="AP210" s="75"/>
      <c r="AQ210" s="75"/>
      <c r="AR210" s="75"/>
      <c r="AS210" s="75"/>
      <c r="AT210" s="75"/>
      <c r="AU210" s="75"/>
      <c r="AV210" s="78"/>
      <c r="AW210" s="75"/>
      <c r="AX210" s="78"/>
      <c r="AY210" s="75"/>
      <c r="AZ210" s="75"/>
      <c r="BA210" s="75"/>
      <c r="BB210" s="78"/>
      <c r="BC210" s="75"/>
      <c r="BD210" s="75"/>
      <c r="BE210" s="75"/>
      <c r="BF210" s="75"/>
      <c r="BG210" s="75"/>
      <c r="BH210" s="75"/>
      <c r="BI210" s="75"/>
      <c r="BJ210" s="75"/>
      <c r="BK210" s="75"/>
      <c r="BL210" s="75"/>
      <c r="BM210" s="75"/>
      <c r="BN210" s="75"/>
      <c r="BO210" s="75"/>
      <c r="BP210" s="75"/>
      <c r="BQ210" s="75"/>
      <c r="BR210" s="75"/>
      <c r="BS210" s="75"/>
      <c r="BT210" s="75"/>
      <c r="BU210" s="75"/>
      <c r="BV210" s="75"/>
      <c r="BW210" s="75"/>
      <c r="BX210" s="75"/>
      <c r="BY210" s="75"/>
      <c r="BZ210" s="75"/>
      <c r="CA210" s="75"/>
      <c r="CB210" s="75"/>
      <c r="CC210" s="75"/>
      <c r="CD210" s="75"/>
      <c r="CE210" s="75"/>
      <c r="CF210" s="75"/>
      <c r="CG210" s="75"/>
      <c r="CH210" s="75"/>
      <c r="CI210" s="75"/>
      <c r="CJ210" s="75"/>
      <c r="CK210" s="75"/>
      <c r="CL210" s="75"/>
      <c r="CM210" s="75"/>
      <c r="CN210" s="75"/>
      <c r="CO210" s="75"/>
      <c r="CP210" s="75"/>
      <c r="CQ210" s="75"/>
      <c r="CR210" s="75"/>
      <c r="CS210" s="75"/>
      <c r="CT210" s="75"/>
      <c r="CU210" s="75"/>
      <c r="CV210" s="75"/>
      <c r="CW210" s="75"/>
      <c r="CX210" s="75"/>
      <c r="CY210" s="75"/>
      <c r="CZ210" s="75"/>
      <c r="DA210" s="75"/>
      <c r="DB210" s="75"/>
      <c r="DC210" s="75"/>
      <c r="DD210" s="75"/>
      <c r="DE210" s="75"/>
      <c r="DF210" s="75"/>
      <c r="DG210" s="75"/>
      <c r="DH210" s="75"/>
      <c r="DI210" s="75"/>
      <c r="DJ210" s="75"/>
      <c r="DK210" s="75"/>
      <c r="DL210" s="75"/>
      <c r="DM210" s="75"/>
      <c r="DN210" s="75"/>
      <c r="DO210" s="75"/>
      <c r="DP210" s="75"/>
      <c r="DQ210" s="75"/>
      <c r="DR210" s="75"/>
      <c r="DS210" s="75"/>
      <c r="DT210" s="75"/>
      <c r="DU210" s="75"/>
      <c r="DV210" s="75"/>
      <c r="DW210" s="75"/>
      <c r="DX210" s="75"/>
      <c r="DY210" s="75"/>
      <c r="DZ210" s="75"/>
      <c r="EA210" s="75"/>
      <c r="EB210" s="75"/>
      <c r="EC210" s="75"/>
      <c r="ED210" s="75"/>
      <c r="EE210" s="75"/>
      <c r="EF210" s="75"/>
      <c r="EG210" s="75"/>
      <c r="EH210" s="75"/>
      <c r="EI210" s="75"/>
      <c r="EJ210" s="75"/>
      <c r="EK210" s="75"/>
      <c r="EL210" s="75"/>
      <c r="EM210" s="75"/>
      <c r="EN210" s="75"/>
      <c r="EO210" s="75"/>
      <c r="EP210" s="75"/>
      <c r="EQ210" s="75"/>
      <c r="ER210" s="75"/>
      <c r="ES210" s="75"/>
      <c r="ET210" s="75"/>
      <c r="EU210" s="75"/>
      <c r="EV210" s="75"/>
      <c r="EW210" s="75"/>
      <c r="EX210" s="75"/>
      <c r="EY210" s="75"/>
      <c r="EZ210" s="75"/>
      <c r="FA210" s="75"/>
      <c r="FB210" s="75"/>
      <c r="FC210" s="75"/>
      <c r="FD210" s="75"/>
      <c r="FE210" s="75"/>
      <c r="FF210" s="75"/>
      <c r="FG210" s="75"/>
      <c r="FH210" s="75"/>
      <c r="FI210" s="75"/>
      <c r="FJ210" s="75"/>
      <c r="FK210" s="75"/>
      <c r="FL210" s="75"/>
      <c r="FM210" s="75"/>
      <c r="FN210" s="75"/>
      <c r="FO210" s="75"/>
      <c r="FP210" s="75"/>
      <c r="FQ210" s="75"/>
      <c r="FR210" s="75"/>
      <c r="FS210" s="75"/>
      <c r="FT210" s="75"/>
      <c r="FU210" s="75"/>
      <c r="FV210" s="75"/>
      <c r="FW210" s="75"/>
      <c r="FX210" s="75"/>
      <c r="FY210" s="75"/>
      <c r="FZ210" s="75"/>
      <c r="GA210" s="75"/>
      <c r="GB210" s="75"/>
      <c r="GC210" s="75"/>
      <c r="GD210" s="75"/>
      <c r="GE210" s="75"/>
      <c r="GF210" s="75"/>
      <c r="GG210" s="75"/>
      <c r="GH210" s="75"/>
      <c r="GI210" s="75"/>
      <c r="GJ210" s="75"/>
      <c r="GK210" s="75"/>
      <c r="GL210" s="75"/>
      <c r="GM210" s="75"/>
      <c r="GN210" s="75"/>
      <c r="GO210" s="75"/>
      <c r="GP210" s="75"/>
      <c r="GQ210" s="75"/>
      <c r="GR210" s="75"/>
      <c r="GS210" s="75"/>
      <c r="GT210" s="75"/>
      <c r="GU210" s="75"/>
      <c r="GV210" s="75"/>
      <c r="GW210" s="75"/>
      <c r="GX210" s="75"/>
      <c r="GY210" s="75"/>
      <c r="GZ210" s="75"/>
      <c r="HA210" s="75"/>
      <c r="HB210" s="75"/>
      <c r="HC210" s="75"/>
      <c r="HD210" s="75"/>
      <c r="HE210" s="75"/>
      <c r="HF210" s="75"/>
      <c r="HG210" s="75"/>
      <c r="HH210" s="75"/>
      <c r="HI210" s="75"/>
      <c r="HJ210" s="75"/>
      <c r="HK210" s="75"/>
      <c r="HL210" s="75"/>
      <c r="HM210" s="75"/>
      <c r="HN210" s="75"/>
      <c r="HO210" s="75"/>
      <c r="HP210" s="75"/>
      <c r="HQ210" s="75"/>
      <c r="HR210" s="75"/>
      <c r="HS210" s="75"/>
      <c r="HT210" s="75"/>
      <c r="HU210" s="75"/>
      <c r="HV210" s="75"/>
      <c r="HW210" s="75"/>
      <c r="HX210" s="75"/>
      <c r="HY210" s="75"/>
      <c r="HZ210" s="75"/>
      <c r="IA210" s="75"/>
      <c r="IB210" s="75"/>
      <c r="IC210" s="75"/>
      <c r="ID210" s="75"/>
      <c r="IE210" s="75"/>
      <c r="IF210" s="75"/>
      <c r="IG210" s="75"/>
      <c r="IH210" s="75"/>
      <c r="II210" s="75"/>
      <c r="IJ210" s="75"/>
      <c r="IK210" s="75"/>
      <c r="IL210" s="75"/>
      <c r="IM210" s="75"/>
      <c r="IN210" s="75"/>
      <c r="IO210" s="75"/>
      <c r="IP210" s="75"/>
      <c r="IQ210" s="75"/>
      <c r="IR210" s="75"/>
      <c r="IS210" s="75"/>
      <c r="IT210" s="75"/>
      <c r="IU210" s="75"/>
      <c r="IV210" s="75"/>
    </row>
    <row r="212" spans="1:256" x14ac:dyDescent="0.35">
      <c r="C212" s="2" t="s">
        <v>4920</v>
      </c>
    </row>
    <row r="213" spans="1:256" x14ac:dyDescent="0.35">
      <c r="C213" s="237" t="s">
        <v>4841</v>
      </c>
      <c r="D213" s="237"/>
      <c r="E213" s="237"/>
    </row>
    <row r="214" spans="1:256" s="79" customFormat="1" ht="40.5" x14ac:dyDescent="0.35">
      <c r="A214" s="75"/>
      <c r="B214" s="75"/>
      <c r="C214" s="83" t="s">
        <v>4861</v>
      </c>
      <c r="D214" s="83" t="s">
        <v>4862</v>
      </c>
      <c r="E214" s="83" t="s">
        <v>4863</v>
      </c>
      <c r="F214" s="76"/>
      <c r="G214" s="77"/>
      <c r="H214" s="77"/>
      <c r="I214" s="77"/>
      <c r="J214" s="77"/>
      <c r="K214" s="78"/>
      <c r="L214" s="78"/>
      <c r="M214" s="75"/>
      <c r="N214" s="75"/>
      <c r="O214" s="75"/>
      <c r="P214" s="75"/>
      <c r="Q214" s="75"/>
      <c r="R214" s="75"/>
      <c r="S214" s="75"/>
      <c r="T214" s="75"/>
      <c r="U214" s="75"/>
      <c r="V214" s="75"/>
      <c r="W214" s="75"/>
      <c r="X214" s="75"/>
      <c r="Y214" s="75"/>
      <c r="Z214" s="75"/>
      <c r="AA214" s="75"/>
      <c r="AB214" s="75"/>
      <c r="AC214" s="75"/>
      <c r="AD214" s="75"/>
      <c r="AE214" s="75"/>
      <c r="AF214" s="75"/>
      <c r="AG214" s="75"/>
      <c r="AH214" s="75"/>
      <c r="AI214" s="78"/>
      <c r="AJ214" s="75"/>
      <c r="AK214" s="75"/>
      <c r="AL214" s="75"/>
      <c r="AM214" s="75"/>
      <c r="AN214" s="75"/>
      <c r="AO214" s="75"/>
      <c r="AP214" s="75"/>
      <c r="AQ214" s="75"/>
      <c r="AR214" s="75"/>
      <c r="AS214" s="75"/>
      <c r="AT214" s="75"/>
      <c r="AU214" s="75"/>
      <c r="AV214" s="78"/>
      <c r="AW214" s="75"/>
      <c r="AX214" s="78"/>
      <c r="AY214" s="75"/>
      <c r="AZ214" s="75"/>
      <c r="BA214" s="75"/>
      <c r="BB214" s="78"/>
      <c r="BC214" s="75"/>
      <c r="BD214" s="75"/>
      <c r="BE214" s="75"/>
      <c r="BF214" s="75"/>
      <c r="BG214" s="75"/>
      <c r="BH214" s="75"/>
      <c r="BI214" s="75"/>
      <c r="BJ214" s="75"/>
      <c r="BK214" s="75"/>
      <c r="BL214" s="75"/>
      <c r="BM214" s="75"/>
      <c r="BN214" s="75"/>
      <c r="BO214" s="75"/>
      <c r="BP214" s="75"/>
      <c r="BQ214" s="75"/>
      <c r="BR214" s="75"/>
      <c r="BS214" s="75"/>
      <c r="BT214" s="75"/>
      <c r="BU214" s="75"/>
      <c r="BV214" s="75"/>
      <c r="BW214" s="75"/>
      <c r="BX214" s="75"/>
      <c r="BY214" s="75"/>
      <c r="BZ214" s="75"/>
      <c r="CA214" s="75"/>
      <c r="CB214" s="75"/>
      <c r="CC214" s="75"/>
      <c r="CD214" s="75"/>
      <c r="CE214" s="75"/>
      <c r="CF214" s="75"/>
      <c r="CG214" s="75"/>
      <c r="CH214" s="75"/>
      <c r="CI214" s="75"/>
      <c r="CJ214" s="75"/>
      <c r="CK214" s="75"/>
      <c r="CL214" s="75"/>
      <c r="CM214" s="75"/>
      <c r="CN214" s="75"/>
      <c r="CO214" s="75"/>
      <c r="CP214" s="75"/>
      <c r="CQ214" s="75"/>
      <c r="CR214" s="75"/>
      <c r="CS214" s="75"/>
      <c r="CT214" s="75"/>
      <c r="CU214" s="75"/>
      <c r="CV214" s="75"/>
      <c r="CW214" s="75"/>
      <c r="CX214" s="75"/>
      <c r="CY214" s="75"/>
      <c r="CZ214" s="75"/>
      <c r="DA214" s="75"/>
      <c r="DB214" s="75"/>
      <c r="DC214" s="75"/>
      <c r="DD214" s="75"/>
      <c r="DE214" s="75"/>
      <c r="DF214" s="75"/>
      <c r="DG214" s="75"/>
      <c r="DH214" s="75"/>
      <c r="DI214" s="75"/>
      <c r="DJ214" s="75"/>
      <c r="DK214" s="75"/>
      <c r="DL214" s="75"/>
      <c r="DM214" s="75"/>
      <c r="DN214" s="75"/>
      <c r="DO214" s="75"/>
      <c r="DP214" s="75"/>
      <c r="DQ214" s="75"/>
      <c r="DR214" s="75"/>
      <c r="DS214" s="75"/>
      <c r="DT214" s="75"/>
      <c r="DU214" s="75"/>
      <c r="DV214" s="75"/>
      <c r="DW214" s="75"/>
      <c r="DX214" s="75"/>
      <c r="DY214" s="75"/>
      <c r="DZ214" s="75"/>
      <c r="EA214" s="75"/>
      <c r="EB214" s="75"/>
      <c r="EC214" s="75"/>
      <c r="ED214" s="75"/>
      <c r="EE214" s="75"/>
      <c r="EF214" s="75"/>
      <c r="EG214" s="75"/>
      <c r="EH214" s="75"/>
      <c r="EI214" s="75"/>
      <c r="EJ214" s="75"/>
      <c r="EK214" s="75"/>
      <c r="EL214" s="75"/>
      <c r="EM214" s="75"/>
      <c r="EN214" s="75"/>
      <c r="EO214" s="75"/>
      <c r="EP214" s="75"/>
      <c r="EQ214" s="75"/>
      <c r="ER214" s="75"/>
      <c r="ES214" s="75"/>
      <c r="ET214" s="75"/>
      <c r="EU214" s="75"/>
      <c r="EV214" s="75"/>
      <c r="EW214" s="75"/>
      <c r="EX214" s="75"/>
      <c r="EY214" s="75"/>
      <c r="EZ214" s="75"/>
      <c r="FA214" s="75"/>
      <c r="FB214" s="75"/>
      <c r="FC214" s="75"/>
      <c r="FD214" s="75"/>
      <c r="FE214" s="75"/>
      <c r="FF214" s="75"/>
      <c r="FG214" s="75"/>
      <c r="FH214" s="75"/>
      <c r="FI214" s="75"/>
      <c r="FJ214" s="75"/>
      <c r="FK214" s="75"/>
      <c r="FL214" s="75"/>
      <c r="FM214" s="75"/>
      <c r="FN214" s="75"/>
      <c r="FO214" s="75"/>
      <c r="FP214" s="75"/>
      <c r="FQ214" s="75"/>
      <c r="FR214" s="75"/>
      <c r="FS214" s="75"/>
      <c r="FT214" s="75"/>
      <c r="FU214" s="75"/>
      <c r="FV214" s="75"/>
      <c r="FW214" s="75"/>
      <c r="FX214" s="75"/>
      <c r="FY214" s="75"/>
      <c r="FZ214" s="75"/>
      <c r="GA214" s="75"/>
      <c r="GB214" s="75"/>
      <c r="GC214" s="75"/>
      <c r="GD214" s="75"/>
      <c r="GE214" s="75"/>
      <c r="GF214" s="75"/>
      <c r="GG214" s="75"/>
      <c r="GH214" s="75"/>
      <c r="GI214" s="75"/>
      <c r="GJ214" s="75"/>
      <c r="GK214" s="75"/>
      <c r="GL214" s="75"/>
      <c r="GM214" s="75"/>
      <c r="GN214" s="75"/>
      <c r="GO214" s="75"/>
      <c r="GP214" s="75"/>
      <c r="GQ214" s="75"/>
      <c r="GR214" s="75"/>
      <c r="GS214" s="75"/>
      <c r="GT214" s="75"/>
      <c r="GU214" s="75"/>
      <c r="GV214" s="75"/>
      <c r="GW214" s="75"/>
      <c r="GX214" s="75"/>
      <c r="GY214" s="75"/>
      <c r="GZ214" s="75"/>
      <c r="HA214" s="75"/>
      <c r="HB214" s="75"/>
      <c r="HC214" s="75"/>
      <c r="HD214" s="75"/>
      <c r="HE214" s="75"/>
      <c r="HF214" s="75"/>
      <c r="HG214" s="75"/>
      <c r="HH214" s="75"/>
      <c r="HI214" s="75"/>
      <c r="HJ214" s="75"/>
      <c r="HK214" s="75"/>
      <c r="HL214" s="75"/>
      <c r="HM214" s="75"/>
      <c r="HN214" s="75"/>
      <c r="HO214" s="75"/>
      <c r="HP214" s="75"/>
      <c r="HQ214" s="75"/>
      <c r="HR214" s="75"/>
      <c r="HS214" s="75"/>
      <c r="HT214" s="75"/>
      <c r="HU214" s="75"/>
      <c r="HV214" s="75"/>
      <c r="HW214" s="75"/>
      <c r="HX214" s="75"/>
      <c r="HY214" s="75"/>
      <c r="HZ214" s="75"/>
      <c r="IA214" s="75"/>
      <c r="IB214" s="75"/>
      <c r="IC214" s="75"/>
      <c r="ID214" s="75"/>
      <c r="IE214" s="75"/>
      <c r="IF214" s="75"/>
      <c r="IG214" s="75"/>
      <c r="IH214" s="75"/>
      <c r="II214" s="75"/>
      <c r="IJ214" s="75"/>
      <c r="IK214" s="75"/>
      <c r="IL214" s="75"/>
      <c r="IM214" s="75"/>
      <c r="IN214" s="75"/>
      <c r="IO214" s="75"/>
      <c r="IP214" s="75"/>
      <c r="IQ214" s="75"/>
      <c r="IR214" s="75"/>
      <c r="IS214" s="75"/>
      <c r="IT214" s="75"/>
      <c r="IU214" s="75"/>
      <c r="IV214" s="75"/>
    </row>
    <row r="215" spans="1:256" ht="13.5" customHeight="1" x14ac:dyDescent="0.35">
      <c r="A215"/>
      <c r="B215"/>
      <c r="C215" s="89">
        <v>46290</v>
      </c>
      <c r="D215" s="90">
        <v>0.15</v>
      </c>
      <c r="E215" s="90">
        <v>0.15</v>
      </c>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row>
    <row r="216" spans="1:256" ht="13.5" customHeight="1" x14ac:dyDescent="0.35">
      <c r="A216"/>
      <c r="B216"/>
      <c r="C216" s="238" t="s">
        <v>4842</v>
      </c>
      <c r="D216" s="238"/>
      <c r="E216" s="238"/>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row>
    <row r="217" spans="1:256" s="79" customFormat="1" ht="43.5" x14ac:dyDescent="0.35">
      <c r="C217" s="91" t="s">
        <v>4861</v>
      </c>
      <c r="D217" s="91" t="s">
        <v>4862</v>
      </c>
      <c r="E217" s="91" t="s">
        <v>4863</v>
      </c>
    </row>
    <row r="218" spans="1:256" ht="13.5" customHeight="1" x14ac:dyDescent="0.35">
      <c r="A218"/>
      <c r="B218"/>
      <c r="C218" s="87">
        <v>46290</v>
      </c>
      <c r="D218" s="88">
        <v>0.19</v>
      </c>
      <c r="E218" s="88">
        <v>0.19</v>
      </c>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row>
    <row r="220" spans="1:256" x14ac:dyDescent="0.35">
      <c r="C220" s="2" t="s">
        <v>4921</v>
      </c>
      <c r="E220" s="2" t="s">
        <v>2</v>
      </c>
    </row>
    <row r="222" spans="1:256" x14ac:dyDescent="0.35">
      <c r="C222" s="2" t="s">
        <v>4815</v>
      </c>
    </row>
    <row r="224" spans="1:256" s="112" customFormat="1" ht="13.5" x14ac:dyDescent="0.35">
      <c r="C224" s="113" t="s">
        <v>4982</v>
      </c>
      <c r="D224" s="113"/>
      <c r="E224" s="113"/>
      <c r="F224" s="114"/>
      <c r="G224" s="114"/>
      <c r="H224" s="115"/>
    </row>
    <row r="225" spans="3:13" s="112" customFormat="1" ht="40.5" x14ac:dyDescent="0.3">
      <c r="C225" s="100" t="s">
        <v>4983</v>
      </c>
      <c r="D225" s="100" t="s">
        <v>4984</v>
      </c>
      <c r="E225" s="100" t="s">
        <v>4376</v>
      </c>
      <c r="F225" s="100" t="s">
        <v>4985</v>
      </c>
      <c r="G225" s="100" t="s">
        <v>4986</v>
      </c>
      <c r="H225" s="135" t="s">
        <v>4987</v>
      </c>
    </row>
    <row r="226" spans="3:13" s="112" customFormat="1" ht="13.5" x14ac:dyDescent="0.3">
      <c r="C226" s="108" t="s">
        <v>4988</v>
      </c>
      <c r="D226" s="100"/>
      <c r="E226" s="100"/>
      <c r="F226" s="100"/>
      <c r="G226" s="100"/>
      <c r="H226" s="135"/>
    </row>
    <row r="227" spans="3:13" s="112" customFormat="1" ht="13.5" x14ac:dyDescent="0.35">
      <c r="C227" s="116"/>
      <c r="D227" s="116"/>
      <c r="E227" s="116"/>
      <c r="F227" s="116"/>
      <c r="G227" s="116"/>
      <c r="H227" s="115"/>
    </row>
    <row r="228" spans="3:13" s="112" customFormat="1" ht="13.5" x14ac:dyDescent="0.35">
      <c r="C228" s="114" t="s">
        <v>4989</v>
      </c>
      <c r="D228" s="114"/>
      <c r="E228" s="114"/>
      <c r="F228" s="114"/>
      <c r="G228" s="114"/>
      <c r="H228" s="115"/>
    </row>
    <row r="229" spans="3:13" s="112" customFormat="1" ht="13.5" x14ac:dyDescent="0.35">
      <c r="C229" s="119"/>
      <c r="D229" s="119"/>
      <c r="E229" s="119"/>
      <c r="F229" s="114"/>
      <c r="G229" s="114"/>
      <c r="H229" s="115"/>
    </row>
    <row r="230" spans="3:13" s="112" customFormat="1" ht="13.5" x14ac:dyDescent="0.35">
      <c r="C230" s="119" t="s">
        <v>4990</v>
      </c>
      <c r="D230" s="119"/>
      <c r="E230" s="1"/>
      <c r="F230" s="114"/>
      <c r="G230" s="114"/>
      <c r="H230" s="115"/>
    </row>
    <row r="231" spans="3:13" s="112" customFormat="1" ht="13.5" x14ac:dyDescent="0.35">
      <c r="C231" s="114" t="s">
        <v>4991</v>
      </c>
      <c r="D231" s="114"/>
      <c r="E231" s="114"/>
      <c r="F231" s="112" t="s">
        <v>4988</v>
      </c>
      <c r="G231" s="114"/>
      <c r="H231" s="115"/>
    </row>
    <row r="232" spans="3:13" s="112" customFormat="1" ht="13.5" x14ac:dyDescent="0.35">
      <c r="C232" s="114" t="s">
        <v>4992</v>
      </c>
      <c r="D232" s="114"/>
      <c r="E232" s="114"/>
      <c r="F232" s="112" t="s">
        <v>4988</v>
      </c>
      <c r="G232" s="114"/>
      <c r="H232" s="115"/>
    </row>
    <row r="233" spans="3:13" s="112" customFormat="1" ht="13.5" x14ac:dyDescent="0.35">
      <c r="C233" s="114" t="s">
        <v>4993</v>
      </c>
      <c r="D233" s="114"/>
      <c r="E233" s="114"/>
      <c r="F233" s="112" t="s">
        <v>4988</v>
      </c>
      <c r="G233" s="103"/>
      <c r="H233" s="120"/>
    </row>
    <row r="234" spans="3:13" s="112" customFormat="1" ht="13.5" x14ac:dyDescent="0.35">
      <c r="C234" s="114" t="s">
        <v>4994</v>
      </c>
      <c r="D234" s="114"/>
      <c r="E234" s="114"/>
      <c r="F234" s="112" t="s">
        <v>4988</v>
      </c>
      <c r="G234" s="103"/>
      <c r="H234" s="120"/>
    </row>
    <row r="235" spans="3:13" s="112" customFormat="1" ht="13.5" x14ac:dyDescent="0.35">
      <c r="C235" s="114" t="s">
        <v>4995</v>
      </c>
      <c r="D235" s="114"/>
      <c r="E235" s="114"/>
      <c r="F235" s="112" t="s">
        <v>4988</v>
      </c>
      <c r="G235" s="103"/>
      <c r="H235" s="120"/>
    </row>
    <row r="236" spans="3:13" s="112" customFormat="1" ht="13.5" x14ac:dyDescent="0.35">
      <c r="C236" s="114" t="s">
        <v>4996</v>
      </c>
      <c r="D236" s="114"/>
      <c r="E236" s="114"/>
      <c r="F236" s="112" t="s">
        <v>4988</v>
      </c>
      <c r="G236" s="103"/>
      <c r="H236" s="120"/>
    </row>
    <row r="237" spans="3:13" s="112" customFormat="1" ht="13.5" x14ac:dyDescent="0.35">
      <c r="C237" s="114" t="s">
        <v>4997</v>
      </c>
      <c r="D237" s="114"/>
      <c r="E237" s="114"/>
      <c r="F237" s="112" t="s">
        <v>4988</v>
      </c>
      <c r="G237" s="103"/>
      <c r="H237" s="120"/>
    </row>
    <row r="238" spans="3:13" s="112" customFormat="1" ht="13.5" x14ac:dyDescent="0.35">
      <c r="C238" s="114" t="s">
        <v>4998</v>
      </c>
      <c r="D238" s="114"/>
      <c r="E238" s="114"/>
      <c r="F238" s="112" t="s">
        <v>4988</v>
      </c>
      <c r="G238" s="103"/>
      <c r="H238" s="120"/>
    </row>
    <row r="239" spans="3:13" s="112" customFormat="1" ht="13.5" x14ac:dyDescent="0.35">
      <c r="C239" s="114" t="s">
        <v>4999</v>
      </c>
      <c r="D239" s="114"/>
      <c r="E239" s="114"/>
      <c r="F239" s="112" t="s">
        <v>4988</v>
      </c>
      <c r="G239" s="103"/>
      <c r="H239" s="120"/>
      <c r="J239" s="121"/>
      <c r="K239" s="104"/>
      <c r="L239" s="122"/>
      <c r="M239" s="122"/>
    </row>
    <row r="240" spans="3:13" s="112" customFormat="1" ht="13.5" x14ac:dyDescent="0.35">
      <c r="C240" s="105"/>
      <c r="D240" s="105"/>
      <c r="E240" s="105"/>
      <c r="F240" s="106"/>
      <c r="G240" s="103"/>
      <c r="H240" s="120"/>
    </row>
    <row r="241" spans="3:8" s="112" customFormat="1" ht="13.5" x14ac:dyDescent="0.35">
      <c r="C241" s="114"/>
      <c r="D241" s="114"/>
      <c r="E241" s="114"/>
      <c r="F241" s="106"/>
      <c r="G241" s="106"/>
      <c r="H241" s="120"/>
    </row>
    <row r="242" spans="3:8" s="112" customFormat="1" ht="13.5" x14ac:dyDescent="0.35">
      <c r="C242" s="119" t="s">
        <v>5000</v>
      </c>
      <c r="D242" s="119"/>
      <c r="E242" s="1"/>
      <c r="F242" s="114"/>
      <c r="G242" s="114"/>
      <c r="H242" s="115"/>
    </row>
    <row r="243" spans="3:8" s="112" customFormat="1" ht="40.5" x14ac:dyDescent="0.3">
      <c r="C243" s="100" t="s">
        <v>4983</v>
      </c>
      <c r="D243" s="100" t="s">
        <v>4984</v>
      </c>
      <c r="E243" s="100" t="s">
        <v>4376</v>
      </c>
      <c r="F243" s="100" t="s">
        <v>4985</v>
      </c>
      <c r="G243" s="100" t="s">
        <v>4986</v>
      </c>
      <c r="H243" s="135" t="s">
        <v>4987</v>
      </c>
    </row>
    <row r="244" spans="3:8" s="112" customFormat="1" ht="13.5" x14ac:dyDescent="0.35">
      <c r="C244" s="108" t="s">
        <v>4988</v>
      </c>
      <c r="D244" s="107"/>
      <c r="E244" s="108"/>
      <c r="F244" s="109"/>
      <c r="G244" s="109"/>
      <c r="H244" s="109"/>
    </row>
    <row r="245" spans="3:8" s="112" customFormat="1" ht="13.5" x14ac:dyDescent="0.3">
      <c r="C245" s="118"/>
      <c r="D245" s="118"/>
      <c r="E245" s="118"/>
      <c r="F245" s="118"/>
      <c r="G245" s="118"/>
      <c r="H245" s="118"/>
    </row>
    <row r="246" spans="3:8" s="112" customFormat="1" ht="13.5" x14ac:dyDescent="0.35">
      <c r="C246" s="114" t="s">
        <v>5018</v>
      </c>
      <c r="D246" s="114"/>
      <c r="E246" s="114"/>
      <c r="F246" s="114"/>
      <c r="G246" s="114"/>
      <c r="H246" s="114"/>
    </row>
    <row r="247" spans="3:8" s="112" customFormat="1" ht="13.5" x14ac:dyDescent="0.35">
      <c r="C247" s="119"/>
      <c r="D247" s="119"/>
      <c r="E247" s="119"/>
      <c r="F247" s="114"/>
      <c r="G247" s="114"/>
      <c r="H247" s="115"/>
    </row>
    <row r="248" spans="3:8" s="112" customFormat="1" ht="13.5" x14ac:dyDescent="0.35">
      <c r="C248" s="119" t="s">
        <v>5002</v>
      </c>
      <c r="D248" s="119"/>
      <c r="E248" s="1"/>
      <c r="F248" s="114"/>
      <c r="G248" s="114"/>
      <c r="H248" s="115"/>
    </row>
    <row r="249" spans="3:8" s="112" customFormat="1" ht="13.5" x14ac:dyDescent="0.35">
      <c r="C249" s="114" t="s">
        <v>4991</v>
      </c>
      <c r="D249" s="114"/>
      <c r="E249" s="114"/>
      <c r="F249" s="110" t="s">
        <v>4988</v>
      </c>
      <c r="G249" s="114"/>
      <c r="H249" s="115"/>
    </row>
    <row r="250" spans="3:8" s="112" customFormat="1" ht="13.5" x14ac:dyDescent="0.35">
      <c r="C250" s="114" t="s">
        <v>4992</v>
      </c>
      <c r="D250" s="114"/>
      <c r="E250" s="114"/>
      <c r="F250" s="110" t="s">
        <v>4988</v>
      </c>
      <c r="G250" s="114"/>
      <c r="H250" s="115"/>
    </row>
    <row r="251" spans="3:8" s="112" customFormat="1" ht="13.5" x14ac:dyDescent="0.35">
      <c r="C251" s="114" t="s">
        <v>4993</v>
      </c>
      <c r="D251" s="114"/>
      <c r="E251" s="114"/>
      <c r="F251" s="110" t="s">
        <v>4988</v>
      </c>
      <c r="G251" s="103"/>
      <c r="H251" s="120"/>
    </row>
    <row r="252" spans="3:8" s="112" customFormat="1" ht="13.5" x14ac:dyDescent="0.35">
      <c r="C252" s="114" t="s">
        <v>4994</v>
      </c>
      <c r="D252" s="114"/>
      <c r="E252" s="114"/>
      <c r="F252" s="110" t="s">
        <v>4988</v>
      </c>
      <c r="G252" s="103"/>
      <c r="H252" s="120"/>
    </row>
    <row r="253" spans="3:8" s="112" customFormat="1" ht="13.5" x14ac:dyDescent="0.35">
      <c r="C253" s="114" t="s">
        <v>4995</v>
      </c>
      <c r="D253" s="114"/>
      <c r="E253" s="114"/>
      <c r="F253" s="110" t="s">
        <v>4988</v>
      </c>
      <c r="G253" s="103"/>
      <c r="H253" s="120"/>
    </row>
    <row r="254" spans="3:8" s="112" customFormat="1" ht="13.5" x14ac:dyDescent="0.35">
      <c r="C254" s="114" t="s">
        <v>4996</v>
      </c>
      <c r="D254" s="114"/>
      <c r="E254" s="114"/>
      <c r="F254" s="110" t="s">
        <v>4988</v>
      </c>
      <c r="G254" s="103"/>
      <c r="H254" s="120"/>
    </row>
    <row r="255" spans="3:8" s="112" customFormat="1" ht="13.5" x14ac:dyDescent="0.35">
      <c r="C255" s="114" t="s">
        <v>4997</v>
      </c>
      <c r="D255" s="114"/>
      <c r="E255" s="114"/>
      <c r="F255" s="110" t="s">
        <v>4988</v>
      </c>
      <c r="G255" s="103"/>
      <c r="H255" s="120"/>
    </row>
    <row r="256" spans="3:8" s="112" customFormat="1" ht="13.5" x14ac:dyDescent="0.35">
      <c r="C256" s="114" t="s">
        <v>4998</v>
      </c>
      <c r="D256" s="114"/>
      <c r="E256" s="114"/>
      <c r="F256" s="110" t="s">
        <v>4988</v>
      </c>
      <c r="G256" s="103"/>
      <c r="H256" s="120"/>
    </row>
    <row r="257" spans="3:9" s="112" customFormat="1" ht="13.5" x14ac:dyDescent="0.35">
      <c r="C257" s="37" t="s">
        <v>4999</v>
      </c>
      <c r="D257" s="37"/>
      <c r="E257" s="37"/>
      <c r="F257" s="110" t="s">
        <v>4988</v>
      </c>
      <c r="G257" s="126"/>
      <c r="H257" s="127"/>
    </row>
    <row r="258" spans="3:9" s="112" customFormat="1" ht="13.5" x14ac:dyDescent="0.35">
      <c r="C258" s="114"/>
      <c r="D258" s="114"/>
      <c r="E258" s="114"/>
      <c r="F258" s="128"/>
      <c r="G258" s="129"/>
      <c r="H258" s="115"/>
    </row>
    <row r="259" spans="3:9" s="112" customFormat="1" ht="13.5" x14ac:dyDescent="0.35">
      <c r="C259" s="119" t="s">
        <v>5003</v>
      </c>
      <c r="D259" s="119"/>
      <c r="E259" s="113"/>
      <c r="F259" s="114"/>
      <c r="G259" s="130"/>
      <c r="H259" s="115"/>
      <c r="I259" s="131"/>
    </row>
    <row r="260" spans="3:9" s="112" customFormat="1" ht="40.5" x14ac:dyDescent="0.35">
      <c r="C260" s="100" t="s">
        <v>4983</v>
      </c>
      <c r="D260" s="100" t="s">
        <v>5004</v>
      </c>
      <c r="E260" s="100" t="s">
        <v>5005</v>
      </c>
      <c r="F260" s="100" t="s">
        <v>5006</v>
      </c>
      <c r="G260" s="130"/>
      <c r="H260" s="115"/>
    </row>
    <row r="261" spans="3:9" s="112" customFormat="1" ht="13.5" x14ac:dyDescent="0.35">
      <c r="C261" s="220" t="s">
        <v>4988</v>
      </c>
      <c r="D261" s="220"/>
      <c r="E261" s="220"/>
      <c r="F261" s="220"/>
      <c r="G261" s="130"/>
      <c r="H261" s="115"/>
    </row>
    <row r="262" spans="3:9" s="112" customFormat="1" ht="13.5" x14ac:dyDescent="0.35">
      <c r="C262" s="114" t="s">
        <v>5007</v>
      </c>
      <c r="D262" s="114"/>
      <c r="E262" s="114"/>
      <c r="F262" s="114"/>
      <c r="G262" s="130"/>
      <c r="H262" s="115"/>
    </row>
    <row r="263" spans="3:9" s="112" customFormat="1" ht="13.5" x14ac:dyDescent="0.35">
      <c r="C263" s="132"/>
      <c r="D263" s="132"/>
      <c r="E263" s="132"/>
      <c r="F263" s="114"/>
      <c r="G263" s="130"/>
      <c r="H263" s="115"/>
    </row>
    <row r="264" spans="3:9" s="112" customFormat="1" ht="13.5" x14ac:dyDescent="0.35">
      <c r="C264" s="119" t="s">
        <v>5008</v>
      </c>
      <c r="D264" s="119"/>
      <c r="E264" s="1"/>
      <c r="F264" s="114"/>
      <c r="G264" s="114"/>
      <c r="H264" s="115"/>
    </row>
    <row r="265" spans="3:9" s="112" customFormat="1" ht="13.5" x14ac:dyDescent="0.35">
      <c r="C265" s="114" t="s">
        <v>5009</v>
      </c>
      <c r="D265" s="114"/>
      <c r="E265" s="114"/>
      <c r="F265" s="114" t="s">
        <v>4988</v>
      </c>
      <c r="G265" s="114"/>
      <c r="H265" s="115"/>
    </row>
    <row r="266" spans="3:9" s="112" customFormat="1" ht="13.5" x14ac:dyDescent="0.35">
      <c r="C266" s="114" t="s">
        <v>5010</v>
      </c>
      <c r="D266" s="114"/>
      <c r="E266" s="114"/>
      <c r="F266" s="114" t="s">
        <v>4988</v>
      </c>
      <c r="G266" s="114"/>
      <c r="H266" s="115"/>
    </row>
    <row r="267" spans="3:9" s="112" customFormat="1" ht="13.5" x14ac:dyDescent="0.35">
      <c r="C267" s="114" t="s">
        <v>5011</v>
      </c>
      <c r="D267" s="114"/>
      <c r="E267" s="114"/>
      <c r="F267" s="114" t="s">
        <v>4988</v>
      </c>
      <c r="G267" s="114"/>
      <c r="H267" s="115"/>
    </row>
    <row r="268" spans="3:9" s="112" customFormat="1" ht="13.5" x14ac:dyDescent="0.35">
      <c r="C268" s="105" t="s">
        <v>5012</v>
      </c>
      <c r="D268" s="105"/>
      <c r="E268" s="105"/>
      <c r="F268" s="114"/>
      <c r="G268" s="114"/>
      <c r="H268" s="115"/>
    </row>
    <row r="269" spans="3:9" s="112" customFormat="1" ht="13.5" x14ac:dyDescent="0.35">
      <c r="C269" s="105"/>
      <c r="D269" s="105"/>
      <c r="E269" s="105"/>
      <c r="F269" s="114"/>
      <c r="G269" s="114"/>
      <c r="H269" s="115"/>
    </row>
    <row r="270" spans="3:9" s="112" customFormat="1" ht="13.5" x14ac:dyDescent="0.35">
      <c r="C270" s="113" t="s">
        <v>5013</v>
      </c>
      <c r="D270" s="113"/>
      <c r="E270" s="113"/>
      <c r="F270" s="114"/>
      <c r="G270" s="130"/>
      <c r="H270" s="115"/>
    </row>
    <row r="271" spans="3:9" s="112" customFormat="1" ht="40.5" x14ac:dyDescent="0.35">
      <c r="C271" s="100" t="s">
        <v>4983</v>
      </c>
      <c r="D271" s="100" t="s">
        <v>4756</v>
      </c>
      <c r="E271" s="100" t="s">
        <v>5004</v>
      </c>
      <c r="F271" s="100" t="s">
        <v>5005</v>
      </c>
      <c r="G271" s="100" t="s">
        <v>5014</v>
      </c>
      <c r="H271" s="115"/>
    </row>
    <row r="272" spans="3:9" s="112" customFormat="1" ht="13.5" x14ac:dyDescent="0.35">
      <c r="C272" s="220" t="s">
        <v>4988</v>
      </c>
      <c r="D272" s="220"/>
      <c r="E272" s="220"/>
      <c r="F272" s="220"/>
      <c r="G272" s="220"/>
      <c r="H272" s="115"/>
    </row>
    <row r="273" spans="3:8" s="112" customFormat="1" ht="13.5" x14ac:dyDescent="0.35">
      <c r="C273" s="221" t="s">
        <v>5015</v>
      </c>
      <c r="D273" s="221"/>
      <c r="E273" s="221"/>
      <c r="F273" s="221"/>
      <c r="G273" s="221"/>
      <c r="H273" s="115"/>
    </row>
    <row r="274" spans="3:8" s="112" customFormat="1" ht="13.5" x14ac:dyDescent="0.35">
      <c r="C274" s="133"/>
      <c r="D274" s="111"/>
      <c r="E274" s="111"/>
      <c r="F274" s="111"/>
      <c r="G274" s="111"/>
      <c r="H274" s="115"/>
    </row>
    <row r="275" spans="3:8" s="112" customFormat="1" ht="13.5" x14ac:dyDescent="0.35">
      <c r="C275" s="1" t="s">
        <v>5016</v>
      </c>
      <c r="D275" s="1"/>
      <c r="E275" s="1"/>
      <c r="F275" s="114"/>
      <c r="G275" s="114"/>
      <c r="H275" s="115"/>
    </row>
    <row r="276" spans="3:8" s="112" customFormat="1" ht="13.5" x14ac:dyDescent="0.35">
      <c r="C276" s="114" t="s">
        <v>5009</v>
      </c>
      <c r="D276" s="114"/>
      <c r="E276" s="114"/>
      <c r="F276" s="114" t="s">
        <v>4988</v>
      </c>
      <c r="G276" s="114"/>
      <c r="H276" s="115"/>
    </row>
    <row r="277" spans="3:8" s="112" customFormat="1" ht="13.5" x14ac:dyDescent="0.35">
      <c r="C277" s="114" t="s">
        <v>5010</v>
      </c>
      <c r="D277" s="114"/>
      <c r="E277" s="114"/>
      <c r="F277" s="114" t="s">
        <v>4988</v>
      </c>
      <c r="G277" s="114"/>
      <c r="H277" s="115"/>
    </row>
    <row r="278" spans="3:8" s="112" customFormat="1" ht="13.5" x14ac:dyDescent="0.35">
      <c r="C278" s="114" t="s">
        <v>5011</v>
      </c>
      <c r="D278" s="114"/>
      <c r="E278" s="114"/>
      <c r="F278" s="114" t="s">
        <v>4988</v>
      </c>
      <c r="G278" s="114"/>
      <c r="H278" s="115"/>
    </row>
    <row r="279" spans="3:8" s="112" customFormat="1" ht="13" x14ac:dyDescent="0.3">
      <c r="H279" s="134"/>
    </row>
    <row r="280" spans="3:8" s="112" customFormat="1" ht="13.5" x14ac:dyDescent="0.35">
      <c r="C280" s="119" t="s">
        <v>5019</v>
      </c>
      <c r="H280" s="134"/>
    </row>
    <row r="281" spans="3:8" s="112" customFormat="1" x14ac:dyDescent="0.3">
      <c r="C281" s="223" t="s">
        <v>5020</v>
      </c>
      <c r="D281" s="223" t="s">
        <v>5021</v>
      </c>
      <c r="E281" s="223" t="s">
        <v>5022</v>
      </c>
      <c r="F281" s="224" t="s">
        <v>5023</v>
      </c>
      <c r="G281" s="140" t="s">
        <v>5024</v>
      </c>
      <c r="H281" s="134"/>
    </row>
    <row r="282" spans="3:8" s="112" customFormat="1" x14ac:dyDescent="0.3">
      <c r="C282" s="223"/>
      <c r="D282" s="223"/>
      <c r="E282" s="223"/>
      <c r="F282" s="224"/>
      <c r="G282" s="140" t="s">
        <v>5025</v>
      </c>
      <c r="H282" s="134"/>
    </row>
    <row r="283" spans="3:8" s="112" customFormat="1" x14ac:dyDescent="0.35">
      <c r="C283" s="40" t="s">
        <v>5043</v>
      </c>
      <c r="D283" s="40" t="s">
        <v>4369</v>
      </c>
      <c r="E283" s="40" t="s">
        <v>5027</v>
      </c>
      <c r="F283" s="141">
        <v>46346</v>
      </c>
      <c r="G283" s="40">
        <v>5000</v>
      </c>
      <c r="H283" s="134"/>
    </row>
    <row r="284" spans="3:8" s="112" customFormat="1" x14ac:dyDescent="0.35">
      <c r="C284" s="40" t="s">
        <v>5043</v>
      </c>
      <c r="D284" s="40" t="s">
        <v>4372</v>
      </c>
      <c r="E284" s="40" t="s">
        <v>5028</v>
      </c>
      <c r="F284" s="141">
        <v>46895</v>
      </c>
      <c r="G284" s="40">
        <v>-5000</v>
      </c>
      <c r="H284" s="134"/>
    </row>
    <row r="285" spans="3:8" s="112" customFormat="1" x14ac:dyDescent="0.35">
      <c r="C285" s="143" t="s">
        <v>5030</v>
      </c>
      <c r="D285"/>
      <c r="E285"/>
      <c r="F285" s="142"/>
      <c r="G285"/>
      <c r="H285" s="134"/>
    </row>
    <row r="286" spans="3:8" s="112" customFormat="1" x14ac:dyDescent="0.35">
      <c r="C286" s="143"/>
      <c r="D286"/>
      <c r="E286"/>
      <c r="F286" s="142"/>
      <c r="G286"/>
      <c r="H286" s="134"/>
    </row>
    <row r="287" spans="3:8" x14ac:dyDescent="0.35">
      <c r="C287" s="2" t="s">
        <v>4816</v>
      </c>
      <c r="E287" s="2" t="s">
        <v>2</v>
      </c>
    </row>
    <row r="289" spans="3:5" x14ac:dyDescent="0.35">
      <c r="C289" s="2" t="s">
        <v>4817</v>
      </c>
      <c r="E289" s="92">
        <v>1.1049410596817724</v>
      </c>
    </row>
    <row r="291" spans="3:5" x14ac:dyDescent="0.35">
      <c r="C291" s="2" t="s">
        <v>4819</v>
      </c>
      <c r="E291" s="93" t="s">
        <v>4878</v>
      </c>
    </row>
    <row r="293" spans="3:5" x14ac:dyDescent="0.35">
      <c r="C293" s="2" t="s">
        <v>4922</v>
      </c>
      <c r="E293" s="2" t="s">
        <v>2</v>
      </c>
    </row>
    <row r="295" spans="3:5" x14ac:dyDescent="0.35">
      <c r="C295" s="2" t="s">
        <v>4864</v>
      </c>
    </row>
    <row r="297" spans="3:5" x14ac:dyDescent="0.35">
      <c r="C297" s="1" t="s">
        <v>5102</v>
      </c>
      <c r="E297" s="156" t="s">
        <v>5103</v>
      </c>
    </row>
    <row r="298" spans="3:5" x14ac:dyDescent="0.35">
      <c r="E298" s="2" t="s">
        <v>5114</v>
      </c>
    </row>
  </sheetData>
  <mergeCells count="12">
    <mergeCell ref="C261:F261"/>
    <mergeCell ref="C272:G272"/>
    <mergeCell ref="C273:G273"/>
    <mergeCell ref="C281:C282"/>
    <mergeCell ref="D281:D282"/>
    <mergeCell ref="E281:E282"/>
    <mergeCell ref="F281:F282"/>
    <mergeCell ref="C190:K190"/>
    <mergeCell ref="C192:K192"/>
    <mergeCell ref="C210:E210"/>
    <mergeCell ref="C213:E213"/>
    <mergeCell ref="C216:E216"/>
  </mergeCells>
  <hyperlinks>
    <hyperlink ref="J2" location="'Index'!A1" display="'Index'!A1" xr:uid="{5A2AC5AC-BD52-4E1A-9136-DAABC45EA7B7}"/>
  </hyperlinks>
  <pageMargins left="0.7" right="0.7" top="0.75" bottom="0.75" header="0.3" footer="0.3"/>
  <pageSetup orientation="portrait" horizontalDpi="4294967293"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9D1E-DEF9-49BB-B606-5958E5AA6971}">
  <sheetPr codeName="Sheet1"/>
  <dimension ref="A1:IV299"/>
  <sheetViews>
    <sheetView showGridLines="0" zoomScale="90" zoomScaleNormal="90" workbookViewId="0">
      <pane ySplit="6" topLeftCell="A28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20.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2049</v>
      </c>
      <c r="J2" s="38" t="s">
        <v>4365</v>
      </c>
    </row>
    <row r="3" spans="1:54" ht="16" x14ac:dyDescent="0.4">
      <c r="C3" s="1" t="s">
        <v>28</v>
      </c>
      <c r="D3" s="21" t="s">
        <v>2050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813</v>
      </c>
      <c r="C19" s="60" t="s">
        <v>468</v>
      </c>
      <c r="D19" s="54" t="s">
        <v>814</v>
      </c>
      <c r="E19" s="6" t="s">
        <v>718</v>
      </c>
      <c r="F19" s="19">
        <v>32500</v>
      </c>
      <c r="G19" s="24">
        <v>32270.49</v>
      </c>
      <c r="H19" s="24">
        <v>2.87</v>
      </c>
      <c r="I19" s="31">
        <v>8.68</v>
      </c>
      <c r="J19" s="31"/>
      <c r="K19" s="35"/>
    </row>
    <row r="20" spans="2:11" x14ac:dyDescent="0.35">
      <c r="B20" s="8" t="s">
        <v>895</v>
      </c>
      <c r="C20" s="60" t="s">
        <v>648</v>
      </c>
      <c r="D20" s="54" t="s">
        <v>896</v>
      </c>
      <c r="E20" s="6" t="s">
        <v>694</v>
      </c>
      <c r="F20" s="19">
        <v>30000</v>
      </c>
      <c r="G20" s="24">
        <v>29874.33</v>
      </c>
      <c r="H20" s="24">
        <v>2.66</v>
      </c>
      <c r="I20" s="31">
        <v>8.6050000000000004</v>
      </c>
      <c r="J20" s="31"/>
      <c r="K20" s="35" t="s">
        <v>695</v>
      </c>
    </row>
    <row r="21" spans="2:11" x14ac:dyDescent="0.35">
      <c r="B21" s="8" t="s">
        <v>911</v>
      </c>
      <c r="C21" s="60" t="s">
        <v>912</v>
      </c>
      <c r="D21" s="54" t="s">
        <v>913</v>
      </c>
      <c r="E21" s="6" t="s">
        <v>914</v>
      </c>
      <c r="F21" s="19">
        <v>25000</v>
      </c>
      <c r="G21" s="24">
        <v>24818.3</v>
      </c>
      <c r="H21" s="24">
        <v>2.21</v>
      </c>
      <c r="I21" s="31">
        <v>9.8404000000000007</v>
      </c>
      <c r="J21" s="31"/>
      <c r="K21" s="35" t="s">
        <v>695</v>
      </c>
    </row>
    <row r="22" spans="2:11" x14ac:dyDescent="0.35">
      <c r="B22" s="8" t="s">
        <v>1371</v>
      </c>
      <c r="C22" s="60" t="s">
        <v>1372</v>
      </c>
      <c r="D22" s="54" t="s">
        <v>1373</v>
      </c>
      <c r="E22" s="6" t="s">
        <v>914</v>
      </c>
      <c r="F22" s="19">
        <v>20000</v>
      </c>
      <c r="G22" s="24">
        <v>20039.62</v>
      </c>
      <c r="H22" s="24">
        <v>1.78</v>
      </c>
      <c r="I22" s="31">
        <v>7.4298999999999999</v>
      </c>
      <c r="J22" s="31"/>
      <c r="K22" s="35" t="s">
        <v>695</v>
      </c>
    </row>
    <row r="23" spans="2:11" x14ac:dyDescent="0.35">
      <c r="B23" s="8" t="s">
        <v>2051</v>
      </c>
      <c r="C23" s="60" t="s">
        <v>1431</v>
      </c>
      <c r="D23" s="54" t="s">
        <v>2052</v>
      </c>
      <c r="E23" s="6" t="s">
        <v>706</v>
      </c>
      <c r="F23" s="19">
        <v>2000</v>
      </c>
      <c r="G23" s="24">
        <v>19998.18</v>
      </c>
      <c r="H23" s="24">
        <v>1.78</v>
      </c>
      <c r="I23" s="31">
        <v>6.05</v>
      </c>
      <c r="J23" s="31"/>
      <c r="K23" s="35" t="s">
        <v>695</v>
      </c>
    </row>
    <row r="24" spans="2:11" x14ac:dyDescent="0.35">
      <c r="B24" s="8" t="s">
        <v>716</v>
      </c>
      <c r="C24" s="60" t="s">
        <v>468</v>
      </c>
      <c r="D24" s="54" t="s">
        <v>717</v>
      </c>
      <c r="E24" s="6" t="s">
        <v>718</v>
      </c>
      <c r="F24" s="19">
        <v>20000</v>
      </c>
      <c r="G24" s="24">
        <v>19976.7</v>
      </c>
      <c r="H24" s="24">
        <v>1.78</v>
      </c>
      <c r="I24" s="31">
        <v>9.8712999999999997</v>
      </c>
      <c r="J24" s="31"/>
      <c r="K24" s="35" t="s">
        <v>695</v>
      </c>
    </row>
    <row r="25" spans="2:11" x14ac:dyDescent="0.35">
      <c r="B25" s="8" t="s">
        <v>2053</v>
      </c>
      <c r="C25" s="60" t="s">
        <v>238</v>
      </c>
      <c r="D25" s="54" t="s">
        <v>2054</v>
      </c>
      <c r="E25" s="6" t="s">
        <v>718</v>
      </c>
      <c r="F25" s="19">
        <v>1500</v>
      </c>
      <c r="G25" s="24">
        <v>15021.41</v>
      </c>
      <c r="H25" s="24">
        <v>1.34</v>
      </c>
      <c r="I25" s="31">
        <v>7.0749000000000004</v>
      </c>
      <c r="J25" s="31"/>
      <c r="K25" s="35" t="s">
        <v>695</v>
      </c>
    </row>
    <row r="26" spans="2:11" x14ac:dyDescent="0.35">
      <c r="B26" s="8" t="s">
        <v>2055</v>
      </c>
      <c r="C26" s="60" t="s">
        <v>898</v>
      </c>
      <c r="D26" s="54" t="s">
        <v>2056</v>
      </c>
      <c r="E26" s="6" t="s">
        <v>900</v>
      </c>
      <c r="F26" s="19">
        <v>15000</v>
      </c>
      <c r="G26" s="24">
        <v>14878.19</v>
      </c>
      <c r="H26" s="24">
        <v>1.32</v>
      </c>
      <c r="I26" s="31">
        <v>9.3450000000000006</v>
      </c>
      <c r="J26" s="31"/>
      <c r="K26" s="35" t="s">
        <v>695</v>
      </c>
    </row>
    <row r="27" spans="2:11" x14ac:dyDescent="0.35">
      <c r="B27" s="8" t="s">
        <v>2057</v>
      </c>
      <c r="C27" s="60" t="s">
        <v>730</v>
      </c>
      <c r="D27" s="54" t="s">
        <v>2058</v>
      </c>
      <c r="E27" s="6" t="s">
        <v>706</v>
      </c>
      <c r="F27" s="19">
        <v>12500</v>
      </c>
      <c r="G27" s="24">
        <v>12514.83</v>
      </c>
      <c r="H27" s="24">
        <v>1.1100000000000001</v>
      </c>
      <c r="I27" s="31">
        <v>6.6600999999999999</v>
      </c>
      <c r="J27" s="31"/>
      <c r="K27" s="35" t="s">
        <v>695</v>
      </c>
    </row>
    <row r="28" spans="2:11" x14ac:dyDescent="0.35">
      <c r="B28" s="8" t="s">
        <v>2059</v>
      </c>
      <c r="C28" s="60" t="s">
        <v>133</v>
      </c>
      <c r="D28" s="54" t="s">
        <v>2060</v>
      </c>
      <c r="E28" s="6" t="s">
        <v>2061</v>
      </c>
      <c r="F28" s="19">
        <v>20000</v>
      </c>
      <c r="G28" s="24">
        <v>11175.9</v>
      </c>
      <c r="H28" s="24">
        <v>0.99</v>
      </c>
      <c r="I28" s="31">
        <v>8.4662000000000006</v>
      </c>
      <c r="J28" s="31"/>
      <c r="K28" s="35" t="s">
        <v>695</v>
      </c>
    </row>
    <row r="29" spans="2:11" x14ac:dyDescent="0.35">
      <c r="B29" s="8" t="s">
        <v>2062</v>
      </c>
      <c r="C29" s="60" t="s">
        <v>144</v>
      </c>
      <c r="D29" s="54" t="s">
        <v>2063</v>
      </c>
      <c r="E29" s="6" t="s">
        <v>718</v>
      </c>
      <c r="F29" s="19">
        <v>10000</v>
      </c>
      <c r="G29" s="24">
        <v>10002.89</v>
      </c>
      <c r="H29" s="24">
        <v>0.89</v>
      </c>
      <c r="I29" s="31">
        <v>7.0274999999999999</v>
      </c>
      <c r="J29" s="31"/>
      <c r="K29" s="35" t="s">
        <v>695</v>
      </c>
    </row>
    <row r="30" spans="2:11" x14ac:dyDescent="0.35">
      <c r="B30" s="8" t="s">
        <v>2064</v>
      </c>
      <c r="C30" s="60" t="s">
        <v>1375</v>
      </c>
      <c r="D30" s="54" t="s">
        <v>2065</v>
      </c>
      <c r="E30" s="6" t="s">
        <v>698</v>
      </c>
      <c r="F30" s="19">
        <v>10000</v>
      </c>
      <c r="G30" s="24">
        <v>10000.719999999999</v>
      </c>
      <c r="H30" s="24">
        <v>0.89</v>
      </c>
      <c r="I30" s="31">
        <v>7.9275000000000002</v>
      </c>
      <c r="J30" s="31"/>
      <c r="K30" s="35" t="s">
        <v>695</v>
      </c>
    </row>
    <row r="31" spans="2:11" x14ac:dyDescent="0.35">
      <c r="B31" s="8" t="s">
        <v>2066</v>
      </c>
      <c r="C31" s="60" t="s">
        <v>1555</v>
      </c>
      <c r="D31" s="54" t="s">
        <v>2067</v>
      </c>
      <c r="E31" s="6" t="s">
        <v>694</v>
      </c>
      <c r="F31" s="19">
        <v>10000</v>
      </c>
      <c r="G31" s="24">
        <v>9991.93</v>
      </c>
      <c r="H31" s="24">
        <v>0.89</v>
      </c>
      <c r="I31" s="31">
        <v>8.1849000000000007</v>
      </c>
      <c r="J31" s="31"/>
      <c r="K31" s="35" t="s">
        <v>695</v>
      </c>
    </row>
    <row r="32" spans="2:11" x14ac:dyDescent="0.35">
      <c r="B32" s="8" t="s">
        <v>2068</v>
      </c>
      <c r="C32" s="60" t="s">
        <v>2069</v>
      </c>
      <c r="D32" s="54" t="s">
        <v>2070</v>
      </c>
      <c r="E32" s="6" t="s">
        <v>706</v>
      </c>
      <c r="F32" s="19">
        <v>7700</v>
      </c>
      <c r="G32" s="24">
        <v>7705.03</v>
      </c>
      <c r="H32" s="24">
        <v>0.69</v>
      </c>
      <c r="I32" s="31">
        <v>7.29</v>
      </c>
      <c r="J32" s="31"/>
      <c r="K32" s="35" t="s">
        <v>695</v>
      </c>
    </row>
    <row r="33" spans="2:11" x14ac:dyDescent="0.35">
      <c r="B33" s="8" t="s">
        <v>2071</v>
      </c>
      <c r="C33" s="60" t="s">
        <v>1577</v>
      </c>
      <c r="D33" s="54" t="s">
        <v>2072</v>
      </c>
      <c r="E33" s="6" t="s">
        <v>694</v>
      </c>
      <c r="F33" s="19">
        <v>7500</v>
      </c>
      <c r="G33" s="24">
        <v>7469.77</v>
      </c>
      <c r="H33" s="24">
        <v>0.66</v>
      </c>
      <c r="I33" s="31">
        <v>9.0250000000000004</v>
      </c>
      <c r="J33" s="31"/>
      <c r="K33" s="35" t="s">
        <v>695</v>
      </c>
    </row>
    <row r="34" spans="2:11" x14ac:dyDescent="0.35">
      <c r="B34" s="8" t="s">
        <v>2073</v>
      </c>
      <c r="C34" s="60" t="s">
        <v>1555</v>
      </c>
      <c r="D34" s="54" t="s">
        <v>2074</v>
      </c>
      <c r="E34" s="6" t="s">
        <v>914</v>
      </c>
      <c r="F34" s="19">
        <v>5500</v>
      </c>
      <c r="G34" s="24">
        <v>5490.16</v>
      </c>
      <c r="H34" s="24">
        <v>0.49</v>
      </c>
      <c r="I34" s="31">
        <v>8.4499999999999993</v>
      </c>
      <c r="J34" s="31"/>
      <c r="K34" s="35" t="s">
        <v>695</v>
      </c>
    </row>
    <row r="35" spans="2:11" x14ac:dyDescent="0.35">
      <c r="B35" s="8" t="s">
        <v>2075</v>
      </c>
      <c r="C35" s="60" t="s">
        <v>468</v>
      </c>
      <c r="D35" s="54" t="s">
        <v>2076</v>
      </c>
      <c r="E35" s="6" t="s">
        <v>718</v>
      </c>
      <c r="F35" s="19">
        <v>5000</v>
      </c>
      <c r="G35" s="24">
        <v>5013.78</v>
      </c>
      <c r="H35" s="24">
        <v>0.45</v>
      </c>
      <c r="I35" s="31">
        <v>8.2749000000000006</v>
      </c>
      <c r="J35" s="31"/>
      <c r="K35" s="35" t="s">
        <v>695</v>
      </c>
    </row>
    <row r="36" spans="2:11" x14ac:dyDescent="0.35">
      <c r="B36" s="8" t="s">
        <v>2077</v>
      </c>
      <c r="C36" s="60" t="s">
        <v>1591</v>
      </c>
      <c r="D36" s="54" t="s">
        <v>2078</v>
      </c>
      <c r="E36" s="6" t="s">
        <v>694</v>
      </c>
      <c r="F36" s="19">
        <v>5000</v>
      </c>
      <c r="G36" s="24">
        <v>5008.84</v>
      </c>
      <c r="H36" s="24">
        <v>0.45</v>
      </c>
      <c r="I36" s="31">
        <v>7.6449999999999996</v>
      </c>
      <c r="J36" s="31"/>
      <c r="K36" s="35" t="s">
        <v>695</v>
      </c>
    </row>
    <row r="37" spans="2:11" x14ac:dyDescent="0.35">
      <c r="B37" s="8" t="s">
        <v>2079</v>
      </c>
      <c r="C37" s="60" t="s">
        <v>2080</v>
      </c>
      <c r="D37" s="54" t="s">
        <v>2081</v>
      </c>
      <c r="E37" s="6" t="s">
        <v>706</v>
      </c>
      <c r="F37" s="19">
        <v>5000</v>
      </c>
      <c r="G37" s="24">
        <v>5001.62</v>
      </c>
      <c r="H37" s="24">
        <v>0.45</v>
      </c>
      <c r="I37" s="31">
        <v>6.1790000000000003</v>
      </c>
      <c r="J37" s="31"/>
      <c r="K37" s="35" t="s">
        <v>695</v>
      </c>
    </row>
    <row r="38" spans="2:11" x14ac:dyDescent="0.35">
      <c r="B38" s="8" t="s">
        <v>2082</v>
      </c>
      <c r="C38" s="60" t="s">
        <v>2083</v>
      </c>
      <c r="D38" s="54" t="s">
        <v>2084</v>
      </c>
      <c r="E38" s="6" t="s">
        <v>694</v>
      </c>
      <c r="F38" s="19">
        <v>5000</v>
      </c>
      <c r="G38" s="24">
        <v>4968.67</v>
      </c>
      <c r="H38" s="24">
        <v>0.44</v>
      </c>
      <c r="I38" s="31">
        <v>9.4499999999999993</v>
      </c>
      <c r="J38" s="31"/>
      <c r="K38" s="35" t="s">
        <v>695</v>
      </c>
    </row>
    <row r="39" spans="2:11" x14ac:dyDescent="0.35">
      <c r="B39" s="8" t="s">
        <v>2085</v>
      </c>
      <c r="C39" s="60" t="s">
        <v>2083</v>
      </c>
      <c r="D39" s="54" t="s">
        <v>2086</v>
      </c>
      <c r="E39" s="6" t="s">
        <v>694</v>
      </c>
      <c r="F39" s="19">
        <v>5000</v>
      </c>
      <c r="G39" s="24">
        <v>4961.4399999999996</v>
      </c>
      <c r="H39" s="24">
        <v>0.44</v>
      </c>
      <c r="I39" s="31">
        <v>9.5299999999999994</v>
      </c>
      <c r="J39" s="31"/>
      <c r="K39" s="35" t="s">
        <v>695</v>
      </c>
    </row>
    <row r="40" spans="2:11" x14ac:dyDescent="0.35">
      <c r="B40" s="8" t="s">
        <v>2087</v>
      </c>
      <c r="C40" s="60" t="s">
        <v>2083</v>
      </c>
      <c r="D40" s="54" t="s">
        <v>2088</v>
      </c>
      <c r="E40" s="6" t="s">
        <v>694</v>
      </c>
      <c r="F40" s="19">
        <v>5000</v>
      </c>
      <c r="G40" s="24">
        <v>4955.33</v>
      </c>
      <c r="H40" s="24">
        <v>0.44</v>
      </c>
      <c r="I40" s="31">
        <v>9.5449999999999999</v>
      </c>
      <c r="J40" s="31"/>
      <c r="K40" s="35" t="s">
        <v>695</v>
      </c>
    </row>
    <row r="41" spans="2:11" x14ac:dyDescent="0.35">
      <c r="B41" s="8" t="s">
        <v>1898</v>
      </c>
      <c r="C41" s="60" t="s">
        <v>412</v>
      </c>
      <c r="D41" s="54" t="s">
        <v>1899</v>
      </c>
      <c r="E41" s="6" t="s">
        <v>914</v>
      </c>
      <c r="F41" s="19">
        <v>3500</v>
      </c>
      <c r="G41" s="24">
        <v>3500.38</v>
      </c>
      <c r="H41" s="24">
        <v>0.31</v>
      </c>
      <c r="I41" s="31">
        <v>7.0749000000000004</v>
      </c>
      <c r="J41" s="31"/>
      <c r="K41" s="35" t="s">
        <v>695</v>
      </c>
    </row>
    <row r="42" spans="2:11" x14ac:dyDescent="0.35">
      <c r="B42" s="8" t="s">
        <v>2089</v>
      </c>
      <c r="C42" s="60" t="s">
        <v>251</v>
      </c>
      <c r="D42" s="54" t="s">
        <v>2090</v>
      </c>
      <c r="E42" s="6" t="s">
        <v>718</v>
      </c>
      <c r="F42" s="19">
        <v>3100</v>
      </c>
      <c r="G42" s="24">
        <v>3107.02</v>
      </c>
      <c r="H42" s="24">
        <v>0.28000000000000003</v>
      </c>
      <c r="I42" s="31">
        <v>7.4249000000000001</v>
      </c>
      <c r="J42" s="31"/>
      <c r="K42" s="35" t="s">
        <v>695</v>
      </c>
    </row>
    <row r="43" spans="2:11" x14ac:dyDescent="0.35">
      <c r="B43" s="8" t="s">
        <v>1414</v>
      </c>
      <c r="C43" s="60" t="s">
        <v>864</v>
      </c>
      <c r="D43" s="54" t="s">
        <v>1415</v>
      </c>
      <c r="E43" s="6" t="s">
        <v>706</v>
      </c>
      <c r="F43" s="19">
        <v>2500</v>
      </c>
      <c r="G43" s="24">
        <v>2502.59</v>
      </c>
      <c r="H43" s="24">
        <v>0.22</v>
      </c>
      <c r="I43" s="31">
        <v>7.3148999999999997</v>
      </c>
      <c r="J43" s="31"/>
      <c r="K43" s="35" t="s">
        <v>695</v>
      </c>
    </row>
    <row r="44" spans="2:11" x14ac:dyDescent="0.35">
      <c r="B44" s="8" t="s">
        <v>2091</v>
      </c>
      <c r="C44" s="60" t="s">
        <v>1238</v>
      </c>
      <c r="D44" s="54" t="s">
        <v>2092</v>
      </c>
      <c r="E44" s="6" t="s">
        <v>706</v>
      </c>
      <c r="F44" s="19">
        <v>2500</v>
      </c>
      <c r="G44" s="24">
        <v>2500.2199999999998</v>
      </c>
      <c r="H44" s="24">
        <v>0.22</v>
      </c>
      <c r="I44" s="31">
        <v>7.3144</v>
      </c>
      <c r="J44" s="31"/>
      <c r="K44" s="35" t="s">
        <v>695</v>
      </c>
    </row>
    <row r="45" spans="2:11" x14ac:dyDescent="0.35">
      <c r="B45" s="8" t="s">
        <v>2093</v>
      </c>
      <c r="C45" s="60" t="s">
        <v>2094</v>
      </c>
      <c r="D45" s="54" t="s">
        <v>2095</v>
      </c>
      <c r="E45" s="6" t="s">
        <v>694</v>
      </c>
      <c r="F45" s="19">
        <v>5000</v>
      </c>
      <c r="G45" s="24">
        <v>1668.58</v>
      </c>
      <c r="H45" s="24">
        <v>0.15</v>
      </c>
      <c r="I45" s="31">
        <v>7.9147999999999996</v>
      </c>
      <c r="J45" s="31"/>
      <c r="K45" s="35" t="s">
        <v>695</v>
      </c>
    </row>
    <row r="46" spans="2:11" x14ac:dyDescent="0.35">
      <c r="C46" s="58" t="s">
        <v>194</v>
      </c>
      <c r="D46" s="54"/>
      <c r="E46" s="6"/>
      <c r="F46" s="19"/>
      <c r="G46" s="25">
        <v>294416.92</v>
      </c>
      <c r="H46" s="25">
        <v>26.2</v>
      </c>
      <c r="I46" s="31"/>
      <c r="J46" s="31"/>
      <c r="K46" s="35"/>
    </row>
    <row r="47" spans="2:11" x14ac:dyDescent="0.35">
      <c r="C47" s="57"/>
      <c r="D47" s="54"/>
      <c r="E47" s="6"/>
      <c r="F47" s="19"/>
      <c r="G47" s="24"/>
      <c r="H47" s="24"/>
      <c r="I47" s="31"/>
      <c r="J47" s="31"/>
      <c r="K47" s="35"/>
    </row>
    <row r="48" spans="2:11" x14ac:dyDescent="0.35">
      <c r="C48" s="58" t="s">
        <v>7</v>
      </c>
      <c r="D48" s="54"/>
      <c r="E48" s="6"/>
      <c r="F48" s="19"/>
      <c r="G48" s="24" t="s">
        <v>2</v>
      </c>
      <c r="H48" s="24" t="s">
        <v>2</v>
      </c>
      <c r="I48" s="31"/>
      <c r="J48" s="31"/>
      <c r="K48" s="35"/>
    </row>
    <row r="49" spans="2:11" x14ac:dyDescent="0.35">
      <c r="C49" s="57"/>
      <c r="D49" s="54"/>
      <c r="E49" s="6"/>
      <c r="F49" s="19"/>
      <c r="G49" s="24"/>
      <c r="H49" s="24"/>
      <c r="I49" s="31"/>
      <c r="J49" s="31"/>
      <c r="K49" s="35"/>
    </row>
    <row r="50" spans="2:11" x14ac:dyDescent="0.35">
      <c r="C50" s="59" t="s">
        <v>8</v>
      </c>
      <c r="D50" s="54"/>
      <c r="E50" s="6"/>
      <c r="F50" s="19"/>
      <c r="G50" s="24"/>
      <c r="H50" s="24"/>
      <c r="I50" s="31"/>
      <c r="J50" s="31"/>
      <c r="K50" s="35"/>
    </row>
    <row r="51" spans="2:11" x14ac:dyDescent="0.35">
      <c r="B51" s="8" t="s">
        <v>2096</v>
      </c>
      <c r="C51" s="60" t="s">
        <v>4752</v>
      </c>
      <c r="D51" s="54" t="s">
        <v>2097</v>
      </c>
      <c r="E51" s="6" t="s">
        <v>832</v>
      </c>
      <c r="F51" s="19">
        <v>255</v>
      </c>
      <c r="G51" s="24">
        <v>24308.36</v>
      </c>
      <c r="H51" s="24">
        <v>2.16</v>
      </c>
      <c r="I51" s="31">
        <v>8.0649999999999995</v>
      </c>
      <c r="J51" s="31"/>
      <c r="K51" s="35" t="s">
        <v>695</v>
      </c>
    </row>
    <row r="52" spans="2:11" x14ac:dyDescent="0.35">
      <c r="C52" s="58" t="s">
        <v>194</v>
      </c>
      <c r="D52" s="54"/>
      <c r="E52" s="6"/>
      <c r="F52" s="19"/>
      <c r="G52" s="25">
        <v>24308.36</v>
      </c>
      <c r="H52" s="25">
        <v>2.16</v>
      </c>
      <c r="I52" s="31"/>
      <c r="J52" s="31"/>
      <c r="K52" s="35"/>
    </row>
    <row r="53" spans="2:11" x14ac:dyDescent="0.35">
      <c r="C53" s="57"/>
      <c r="D53" s="54"/>
      <c r="E53" s="6"/>
      <c r="F53" s="19"/>
      <c r="G53" s="24"/>
      <c r="H53" s="24"/>
      <c r="I53" s="31"/>
      <c r="J53" s="31"/>
      <c r="K53" s="35"/>
    </row>
    <row r="54" spans="2:11" x14ac:dyDescent="0.35">
      <c r="C54" s="58" t="s">
        <v>9</v>
      </c>
      <c r="D54" s="54"/>
      <c r="E54" s="6"/>
      <c r="F54" s="19"/>
      <c r="G54" s="24" t="s">
        <v>2</v>
      </c>
      <c r="H54" s="24" t="s">
        <v>2</v>
      </c>
      <c r="I54" s="31"/>
      <c r="J54" s="31"/>
      <c r="K54" s="35"/>
    </row>
    <row r="55" spans="2:11" x14ac:dyDescent="0.35">
      <c r="C55" s="57"/>
      <c r="D55" s="54"/>
      <c r="E55" s="6"/>
      <c r="F55" s="19"/>
      <c r="G55" s="24"/>
      <c r="H55" s="24"/>
      <c r="I55" s="31"/>
      <c r="J55" s="31"/>
      <c r="K55" s="35"/>
    </row>
    <row r="56" spans="2:11" x14ac:dyDescent="0.35">
      <c r="C56" s="59" t="s">
        <v>10</v>
      </c>
      <c r="D56" s="54"/>
      <c r="E56" s="6"/>
      <c r="F56" s="19"/>
      <c r="G56" s="24"/>
      <c r="H56" s="24"/>
      <c r="I56" s="31"/>
      <c r="J56" s="31"/>
      <c r="K56" s="35"/>
    </row>
    <row r="57" spans="2:11" x14ac:dyDescent="0.35">
      <c r="B57" s="8" t="s">
        <v>1416</v>
      </c>
      <c r="C57" s="60" t="s">
        <v>1417</v>
      </c>
      <c r="D57" s="54" t="s">
        <v>1418</v>
      </c>
      <c r="E57" s="6" t="s">
        <v>205</v>
      </c>
      <c r="F57" s="19">
        <v>11500000</v>
      </c>
      <c r="G57" s="24">
        <v>11502.81</v>
      </c>
      <c r="H57" s="24">
        <v>1.02</v>
      </c>
      <c r="I57" s="31">
        <v>5.5056500000000002</v>
      </c>
      <c r="J57" s="31"/>
      <c r="K57" s="35"/>
    </row>
    <row r="58" spans="2:11" x14ac:dyDescent="0.35">
      <c r="B58" s="8" t="s">
        <v>2098</v>
      </c>
      <c r="C58" s="60" t="s">
        <v>2099</v>
      </c>
      <c r="D58" s="54" t="s">
        <v>2100</v>
      </c>
      <c r="E58" s="6" t="s">
        <v>205</v>
      </c>
      <c r="F58" s="19">
        <v>4000000</v>
      </c>
      <c r="G58" s="24">
        <v>4002.03</v>
      </c>
      <c r="H58" s="24">
        <v>0.36</v>
      </c>
      <c r="I58" s="31">
        <v>5.5205500000000001</v>
      </c>
      <c r="J58" s="31"/>
      <c r="K58" s="35"/>
    </row>
    <row r="59" spans="2:11" x14ac:dyDescent="0.35">
      <c r="B59" s="8" t="s">
        <v>2101</v>
      </c>
      <c r="C59" s="60" t="s">
        <v>2102</v>
      </c>
      <c r="D59" s="54" t="s">
        <v>2103</v>
      </c>
      <c r="E59" s="6" t="s">
        <v>205</v>
      </c>
      <c r="F59" s="19">
        <v>3500000</v>
      </c>
      <c r="G59" s="24">
        <v>3505.58</v>
      </c>
      <c r="H59" s="24">
        <v>0.31</v>
      </c>
      <c r="I59" s="31">
        <v>5.6648500000000004</v>
      </c>
      <c r="J59" s="31"/>
      <c r="K59" s="35"/>
    </row>
    <row r="60" spans="2:11" x14ac:dyDescent="0.35">
      <c r="B60" s="8" t="s">
        <v>2104</v>
      </c>
      <c r="C60" s="60" t="s">
        <v>2105</v>
      </c>
      <c r="D60" s="54" t="s">
        <v>2106</v>
      </c>
      <c r="E60" s="6" t="s">
        <v>205</v>
      </c>
      <c r="F60" s="19">
        <v>2500000</v>
      </c>
      <c r="G60" s="24">
        <v>2519.63</v>
      </c>
      <c r="H60" s="24">
        <v>0.22</v>
      </c>
      <c r="I60" s="31">
        <v>6.1150000000000002</v>
      </c>
      <c r="J60" s="31"/>
      <c r="K60" s="35"/>
    </row>
    <row r="61" spans="2:11" x14ac:dyDescent="0.35">
      <c r="C61" s="58" t="s">
        <v>194</v>
      </c>
      <c r="D61" s="54"/>
      <c r="E61" s="6"/>
      <c r="F61" s="19"/>
      <c r="G61" s="25">
        <v>21530.05</v>
      </c>
      <c r="H61" s="25">
        <v>1.91</v>
      </c>
      <c r="I61" s="31"/>
      <c r="J61" s="31"/>
      <c r="K61" s="35"/>
    </row>
    <row r="62" spans="2:11" x14ac:dyDescent="0.35">
      <c r="C62" s="57"/>
      <c r="D62" s="54"/>
      <c r="E62" s="6"/>
      <c r="F62" s="19"/>
      <c r="G62" s="24"/>
      <c r="H62" s="24"/>
      <c r="I62" s="31"/>
      <c r="J62" s="31"/>
      <c r="K62" s="35"/>
    </row>
    <row r="63" spans="2:11" x14ac:dyDescent="0.35">
      <c r="C63" s="58" t="s">
        <v>11</v>
      </c>
      <c r="D63" s="54"/>
      <c r="E63" s="6"/>
      <c r="F63" s="19"/>
      <c r="G63" s="24" t="s">
        <v>2</v>
      </c>
      <c r="H63" s="24" t="s">
        <v>2</v>
      </c>
      <c r="I63" s="31"/>
      <c r="J63" s="31"/>
      <c r="K63" s="35"/>
    </row>
    <row r="64" spans="2:11" x14ac:dyDescent="0.35">
      <c r="C64" s="57"/>
      <c r="D64" s="54"/>
      <c r="E64" s="6"/>
      <c r="F64" s="19"/>
      <c r="G64" s="24"/>
      <c r="H64" s="24"/>
      <c r="I64" s="31"/>
      <c r="J64" s="31"/>
      <c r="K64" s="35"/>
    </row>
    <row r="65" spans="1:11" x14ac:dyDescent="0.35">
      <c r="A65" s="10"/>
      <c r="B65" s="28"/>
      <c r="C65" s="58" t="s">
        <v>13</v>
      </c>
      <c r="D65" s="54"/>
      <c r="E65" s="6"/>
      <c r="F65" s="19"/>
      <c r="G65" s="24"/>
      <c r="H65" s="24"/>
      <c r="I65" s="31"/>
      <c r="J65" s="31"/>
      <c r="K65" s="35"/>
    </row>
    <row r="66" spans="1:11" x14ac:dyDescent="0.35">
      <c r="C66" s="59" t="s">
        <v>14</v>
      </c>
      <c r="D66" s="54"/>
      <c r="E66" s="6"/>
      <c r="F66" s="19"/>
      <c r="G66" s="24"/>
      <c r="H66" s="24"/>
      <c r="I66" s="31"/>
      <c r="J66" s="31"/>
      <c r="K66" s="35"/>
    </row>
    <row r="67" spans="1:11" x14ac:dyDescent="0.35">
      <c r="B67" s="8" t="s">
        <v>2107</v>
      </c>
      <c r="C67" s="60" t="s">
        <v>1737</v>
      </c>
      <c r="D67" s="54" t="s">
        <v>2108</v>
      </c>
      <c r="E67" s="6" t="s">
        <v>866</v>
      </c>
      <c r="F67" s="19">
        <v>8000</v>
      </c>
      <c r="G67" s="24">
        <v>38498.879999999997</v>
      </c>
      <c r="H67" s="24">
        <v>3.43</v>
      </c>
      <c r="I67" s="31">
        <v>8.7850999999999999</v>
      </c>
      <c r="J67" s="31"/>
      <c r="K67" s="35" t="s">
        <v>695</v>
      </c>
    </row>
    <row r="68" spans="1:11" x14ac:dyDescent="0.35">
      <c r="B68" s="8" t="s">
        <v>2109</v>
      </c>
      <c r="C68" s="60" t="s">
        <v>1577</v>
      </c>
      <c r="D68" s="54" t="s">
        <v>2110</v>
      </c>
      <c r="E68" s="6" t="s">
        <v>866</v>
      </c>
      <c r="F68" s="19">
        <v>2000</v>
      </c>
      <c r="G68" s="24">
        <v>9681.11</v>
      </c>
      <c r="H68" s="24">
        <v>0.86</v>
      </c>
      <c r="I68" s="31">
        <v>8.2349999999999994</v>
      </c>
      <c r="J68" s="31"/>
      <c r="K68" s="35" t="s">
        <v>695</v>
      </c>
    </row>
    <row r="69" spans="1:11" x14ac:dyDescent="0.35">
      <c r="B69" s="8" t="s">
        <v>2111</v>
      </c>
      <c r="C69" s="60" t="s">
        <v>1577</v>
      </c>
      <c r="D69" s="54" t="s">
        <v>2112</v>
      </c>
      <c r="E69" s="6" t="s">
        <v>866</v>
      </c>
      <c r="F69" s="19">
        <v>1500</v>
      </c>
      <c r="G69" s="24">
        <v>7248.57</v>
      </c>
      <c r="H69" s="24">
        <v>0.65</v>
      </c>
      <c r="I69" s="31">
        <v>8.2750000000000004</v>
      </c>
      <c r="J69" s="31"/>
      <c r="K69" s="35" t="s">
        <v>695</v>
      </c>
    </row>
    <row r="70" spans="1:11" x14ac:dyDescent="0.35">
      <c r="C70" s="58" t="s">
        <v>194</v>
      </c>
      <c r="D70" s="54"/>
      <c r="E70" s="6"/>
      <c r="F70" s="19"/>
      <c r="G70" s="25">
        <v>55428.56</v>
      </c>
      <c r="H70" s="25">
        <v>4.9400000000000004</v>
      </c>
      <c r="I70" s="31"/>
      <c r="J70" s="31"/>
      <c r="K70" s="35"/>
    </row>
    <row r="71" spans="1:11" x14ac:dyDescent="0.35">
      <c r="C71" s="57"/>
      <c r="D71" s="54"/>
      <c r="E71" s="6"/>
      <c r="F71" s="19"/>
      <c r="G71" s="24"/>
      <c r="H71" s="24"/>
      <c r="I71" s="31"/>
      <c r="J71" s="31"/>
      <c r="K71" s="35"/>
    </row>
    <row r="72" spans="1:11" x14ac:dyDescent="0.35">
      <c r="C72" s="59" t="s">
        <v>15</v>
      </c>
      <c r="D72" s="54"/>
      <c r="E72" s="6"/>
      <c r="F72" s="19"/>
      <c r="G72" s="24"/>
      <c r="H72" s="24"/>
      <c r="I72" s="31"/>
      <c r="J72" s="31"/>
      <c r="K72" s="35"/>
    </row>
    <row r="73" spans="1:11" x14ac:dyDescent="0.35">
      <c r="B73" s="8" t="s">
        <v>1694</v>
      </c>
      <c r="C73" s="60" t="s">
        <v>46</v>
      </c>
      <c r="D73" s="54" t="s">
        <v>1695</v>
      </c>
      <c r="E73" s="6" t="s">
        <v>872</v>
      </c>
      <c r="F73" s="19">
        <v>22000</v>
      </c>
      <c r="G73" s="24">
        <v>107885.14</v>
      </c>
      <c r="H73" s="24">
        <v>9.6</v>
      </c>
      <c r="I73" s="31">
        <v>6.7500999999999998</v>
      </c>
      <c r="J73" s="31"/>
      <c r="K73" s="35"/>
    </row>
    <row r="74" spans="1:11" x14ac:dyDescent="0.35">
      <c r="B74" s="8" t="s">
        <v>2113</v>
      </c>
      <c r="C74" s="60" t="s">
        <v>49</v>
      </c>
      <c r="D74" s="54" t="s">
        <v>2114</v>
      </c>
      <c r="E74" s="6" t="s">
        <v>866</v>
      </c>
      <c r="F74" s="19">
        <v>16000</v>
      </c>
      <c r="G74" s="24">
        <v>77766</v>
      </c>
      <c r="H74" s="24">
        <v>6.92</v>
      </c>
      <c r="I74" s="31">
        <v>6.7648999999999999</v>
      </c>
      <c r="J74" s="31"/>
      <c r="K74" s="35" t="s">
        <v>695</v>
      </c>
    </row>
    <row r="75" spans="1:11" x14ac:dyDescent="0.35">
      <c r="B75" s="8" t="s">
        <v>1873</v>
      </c>
      <c r="C75" s="60" t="s">
        <v>879</v>
      </c>
      <c r="D75" s="54" t="s">
        <v>1874</v>
      </c>
      <c r="E75" s="6" t="s">
        <v>866</v>
      </c>
      <c r="F75" s="19">
        <v>14000</v>
      </c>
      <c r="G75" s="24">
        <v>68011.789999999994</v>
      </c>
      <c r="H75" s="24">
        <v>6.05</v>
      </c>
      <c r="I75" s="31">
        <v>7.02</v>
      </c>
      <c r="J75" s="31"/>
      <c r="K75" s="35" t="s">
        <v>695</v>
      </c>
    </row>
    <row r="76" spans="1:11" x14ac:dyDescent="0.35">
      <c r="B76" s="8" t="s">
        <v>1804</v>
      </c>
      <c r="C76" s="60" t="s">
        <v>1119</v>
      </c>
      <c r="D76" s="54" t="s">
        <v>1805</v>
      </c>
      <c r="E76" s="6" t="s">
        <v>866</v>
      </c>
      <c r="F76" s="19">
        <v>9000</v>
      </c>
      <c r="G76" s="24">
        <v>43976.57</v>
      </c>
      <c r="H76" s="24">
        <v>3.91</v>
      </c>
      <c r="I76" s="31">
        <v>6.7416999999999998</v>
      </c>
      <c r="J76" s="31"/>
      <c r="K76" s="35" t="s">
        <v>695</v>
      </c>
    </row>
    <row r="77" spans="1:11" x14ac:dyDescent="0.35">
      <c r="B77" s="8" t="s">
        <v>2115</v>
      </c>
      <c r="C77" s="60" t="s">
        <v>524</v>
      </c>
      <c r="D77" s="54" t="s">
        <v>2116</v>
      </c>
      <c r="E77" s="6" t="s">
        <v>883</v>
      </c>
      <c r="F77" s="19">
        <v>8500</v>
      </c>
      <c r="G77" s="24">
        <v>42459.54</v>
      </c>
      <c r="H77" s="24">
        <v>3.78</v>
      </c>
      <c r="I77" s="31">
        <v>5.7999000000000001</v>
      </c>
      <c r="J77" s="31"/>
      <c r="K77" s="35" t="s">
        <v>695</v>
      </c>
    </row>
    <row r="78" spans="1:11" x14ac:dyDescent="0.35">
      <c r="B78" s="8" t="s">
        <v>1698</v>
      </c>
      <c r="C78" s="60" t="s">
        <v>735</v>
      </c>
      <c r="D78" s="54" t="s">
        <v>1699</v>
      </c>
      <c r="E78" s="6" t="s">
        <v>866</v>
      </c>
      <c r="F78" s="19">
        <v>7800</v>
      </c>
      <c r="G78" s="24">
        <v>37988.07</v>
      </c>
      <c r="H78" s="24">
        <v>3.38</v>
      </c>
      <c r="I78" s="31">
        <v>6.9451000000000001</v>
      </c>
      <c r="J78" s="31"/>
      <c r="K78" s="35" t="s">
        <v>695</v>
      </c>
    </row>
    <row r="79" spans="1:11" x14ac:dyDescent="0.35">
      <c r="B79" s="8" t="s">
        <v>1696</v>
      </c>
      <c r="C79" s="60" t="s">
        <v>870</v>
      </c>
      <c r="D79" s="54" t="s">
        <v>1697</v>
      </c>
      <c r="E79" s="6" t="s">
        <v>872</v>
      </c>
      <c r="F79" s="19">
        <v>6000</v>
      </c>
      <c r="G79" s="24">
        <v>29427.42</v>
      </c>
      <c r="H79" s="24">
        <v>2.62</v>
      </c>
      <c r="I79" s="31">
        <v>6.6999000000000004</v>
      </c>
      <c r="J79" s="31"/>
      <c r="K79" s="35" t="s">
        <v>695</v>
      </c>
    </row>
    <row r="80" spans="1:11" x14ac:dyDescent="0.35">
      <c r="B80" s="8" t="s">
        <v>2117</v>
      </c>
      <c r="C80" s="60" t="s">
        <v>222</v>
      </c>
      <c r="D80" s="54" t="s">
        <v>2118</v>
      </c>
      <c r="E80" s="6" t="s">
        <v>866</v>
      </c>
      <c r="F80" s="19">
        <v>5000</v>
      </c>
      <c r="G80" s="24">
        <v>24671.08</v>
      </c>
      <c r="H80" s="24">
        <v>2.2000000000000002</v>
      </c>
      <c r="I80" s="31">
        <v>6.3198999999999996</v>
      </c>
      <c r="J80" s="31"/>
      <c r="K80" s="35" t="s">
        <v>695</v>
      </c>
    </row>
    <row r="81" spans="2:11" x14ac:dyDescent="0.35">
      <c r="B81" s="8" t="s">
        <v>2038</v>
      </c>
      <c r="C81" s="60" t="s">
        <v>524</v>
      </c>
      <c r="D81" s="54" t="s">
        <v>2039</v>
      </c>
      <c r="E81" s="6" t="s">
        <v>883</v>
      </c>
      <c r="F81" s="19">
        <v>4000</v>
      </c>
      <c r="G81" s="24">
        <v>19548.78</v>
      </c>
      <c r="H81" s="24">
        <v>1.74</v>
      </c>
      <c r="I81" s="31">
        <v>6.74</v>
      </c>
      <c r="J81" s="31"/>
      <c r="K81" s="35" t="s">
        <v>695</v>
      </c>
    </row>
    <row r="82" spans="2:11" x14ac:dyDescent="0.35">
      <c r="B82" s="8" t="s">
        <v>2044</v>
      </c>
      <c r="C82" s="60" t="s">
        <v>1119</v>
      </c>
      <c r="D82" s="54" t="s">
        <v>2045</v>
      </c>
      <c r="E82" s="6" t="s">
        <v>866</v>
      </c>
      <c r="F82" s="19">
        <v>4000</v>
      </c>
      <c r="G82" s="24">
        <v>19541.62</v>
      </c>
      <c r="H82" s="24">
        <v>1.74</v>
      </c>
      <c r="I82" s="31">
        <v>6.7416</v>
      </c>
      <c r="J82" s="31"/>
      <c r="K82" s="35" t="s">
        <v>695</v>
      </c>
    </row>
    <row r="83" spans="2:11" x14ac:dyDescent="0.35">
      <c r="B83" s="8" t="s">
        <v>1815</v>
      </c>
      <c r="C83" s="60" t="s">
        <v>524</v>
      </c>
      <c r="D83" s="54" t="s">
        <v>1816</v>
      </c>
      <c r="E83" s="6" t="s">
        <v>883</v>
      </c>
      <c r="F83" s="19">
        <v>4000</v>
      </c>
      <c r="G83" s="24">
        <v>19517.060000000001</v>
      </c>
      <c r="H83" s="24">
        <v>1.74</v>
      </c>
      <c r="I83" s="31">
        <v>6.7401</v>
      </c>
      <c r="J83" s="31"/>
      <c r="K83" s="35" t="s">
        <v>695</v>
      </c>
    </row>
    <row r="84" spans="2:11" x14ac:dyDescent="0.35">
      <c r="B84" s="8" t="s">
        <v>2040</v>
      </c>
      <c r="C84" s="60" t="s">
        <v>524</v>
      </c>
      <c r="D84" s="54" t="s">
        <v>2041</v>
      </c>
      <c r="E84" s="6" t="s">
        <v>883</v>
      </c>
      <c r="F84" s="19">
        <v>4000</v>
      </c>
      <c r="G84" s="24">
        <v>19422.84</v>
      </c>
      <c r="H84" s="24">
        <v>1.73</v>
      </c>
      <c r="I84" s="31">
        <v>6.8647</v>
      </c>
      <c r="J84" s="31"/>
      <c r="K84" s="35"/>
    </row>
    <row r="85" spans="2:11" x14ac:dyDescent="0.35">
      <c r="B85" s="8" t="s">
        <v>1819</v>
      </c>
      <c r="C85" s="60" t="s">
        <v>879</v>
      </c>
      <c r="D85" s="54" t="s">
        <v>1820</v>
      </c>
      <c r="E85" s="6" t="s">
        <v>866</v>
      </c>
      <c r="F85" s="19">
        <v>3000</v>
      </c>
      <c r="G85" s="24">
        <v>14530.52</v>
      </c>
      <c r="H85" s="24">
        <v>1.29</v>
      </c>
      <c r="I85" s="31">
        <v>7.0198</v>
      </c>
      <c r="J85" s="31"/>
      <c r="K85" s="35"/>
    </row>
    <row r="86" spans="2:11" x14ac:dyDescent="0.35">
      <c r="B86" s="8" t="s">
        <v>2119</v>
      </c>
      <c r="C86" s="60" t="s">
        <v>1607</v>
      </c>
      <c r="D86" s="54" t="s">
        <v>2120</v>
      </c>
      <c r="E86" s="6" t="s">
        <v>866</v>
      </c>
      <c r="F86" s="19">
        <v>2500</v>
      </c>
      <c r="G86" s="24">
        <v>12102.43</v>
      </c>
      <c r="H86" s="24">
        <v>1.08</v>
      </c>
      <c r="I86" s="31">
        <v>6.8517000000000001</v>
      </c>
      <c r="J86" s="31"/>
      <c r="K86" s="35" t="s">
        <v>695</v>
      </c>
    </row>
    <row r="87" spans="2:11" x14ac:dyDescent="0.35">
      <c r="B87" s="8" t="s">
        <v>2121</v>
      </c>
      <c r="C87" s="60" t="s">
        <v>1119</v>
      </c>
      <c r="D87" s="54" t="s">
        <v>2122</v>
      </c>
      <c r="E87" s="6" t="s">
        <v>866</v>
      </c>
      <c r="F87" s="19">
        <v>2000</v>
      </c>
      <c r="G87" s="24">
        <v>10000</v>
      </c>
      <c r="H87" s="24">
        <v>0.89</v>
      </c>
      <c r="I87" s="31">
        <v>5.1837</v>
      </c>
      <c r="J87" s="31"/>
      <c r="K87" s="35"/>
    </row>
    <row r="88" spans="2:11" x14ac:dyDescent="0.35">
      <c r="B88" s="8" t="s">
        <v>2123</v>
      </c>
      <c r="C88" s="60" t="s">
        <v>530</v>
      </c>
      <c r="D88" s="54" t="s">
        <v>2124</v>
      </c>
      <c r="E88" s="6" t="s">
        <v>866</v>
      </c>
      <c r="F88" s="19">
        <v>2000</v>
      </c>
      <c r="G88" s="24">
        <v>9892.92</v>
      </c>
      <c r="H88" s="24">
        <v>0.88</v>
      </c>
      <c r="I88" s="31">
        <v>7.0552000000000001</v>
      </c>
      <c r="J88" s="31"/>
      <c r="K88" s="35" t="s">
        <v>695</v>
      </c>
    </row>
    <row r="89" spans="2:11" x14ac:dyDescent="0.35">
      <c r="B89" s="8" t="s">
        <v>2125</v>
      </c>
      <c r="C89" s="60" t="s">
        <v>1607</v>
      </c>
      <c r="D89" s="54" t="s">
        <v>2126</v>
      </c>
      <c r="E89" s="6" t="s">
        <v>866</v>
      </c>
      <c r="F89" s="19">
        <v>2000</v>
      </c>
      <c r="G89" s="24">
        <v>9758.5300000000007</v>
      </c>
      <c r="H89" s="24">
        <v>0.87</v>
      </c>
      <c r="I89" s="31">
        <v>6.7401</v>
      </c>
      <c r="J89" s="31"/>
      <c r="K89" s="35" t="s">
        <v>695</v>
      </c>
    </row>
    <row r="90" spans="2:11" x14ac:dyDescent="0.35">
      <c r="B90" s="8" t="s">
        <v>2127</v>
      </c>
      <c r="C90" s="60" t="s">
        <v>524</v>
      </c>
      <c r="D90" s="54" t="s">
        <v>2128</v>
      </c>
      <c r="E90" s="6" t="s">
        <v>883</v>
      </c>
      <c r="F90" s="19">
        <v>1000</v>
      </c>
      <c r="G90" s="24">
        <v>4936.33</v>
      </c>
      <c r="H90" s="24">
        <v>0.44</v>
      </c>
      <c r="I90" s="31">
        <v>6.2770999999999999</v>
      </c>
      <c r="J90" s="31"/>
      <c r="K90" s="35" t="s">
        <v>695</v>
      </c>
    </row>
    <row r="91" spans="2:11" x14ac:dyDescent="0.35">
      <c r="B91" s="8" t="s">
        <v>2129</v>
      </c>
      <c r="C91" s="60" t="s">
        <v>222</v>
      </c>
      <c r="D91" s="54" t="s">
        <v>2130</v>
      </c>
      <c r="E91" s="6" t="s">
        <v>866</v>
      </c>
      <c r="F91" s="19">
        <v>1000</v>
      </c>
      <c r="G91" s="24">
        <v>4935.0600000000004</v>
      </c>
      <c r="H91" s="24">
        <v>0.44</v>
      </c>
      <c r="I91" s="31">
        <v>6.32</v>
      </c>
      <c r="J91" s="31"/>
      <c r="K91" s="35" t="s">
        <v>695</v>
      </c>
    </row>
    <row r="92" spans="2:11" x14ac:dyDescent="0.35">
      <c r="B92" s="8" t="s">
        <v>2131</v>
      </c>
      <c r="C92" s="60" t="s">
        <v>1119</v>
      </c>
      <c r="D92" s="54" t="s">
        <v>2132</v>
      </c>
      <c r="E92" s="6" t="s">
        <v>866</v>
      </c>
      <c r="F92" s="19">
        <v>1000</v>
      </c>
      <c r="G92" s="24">
        <v>4880.97</v>
      </c>
      <c r="H92" s="24">
        <v>0.43</v>
      </c>
      <c r="I92" s="31">
        <v>6.7434000000000003</v>
      </c>
      <c r="J92" s="31"/>
      <c r="K92" s="35"/>
    </row>
    <row r="93" spans="2:11" x14ac:dyDescent="0.35">
      <c r="B93" s="8" t="s">
        <v>2133</v>
      </c>
      <c r="C93" s="60" t="s">
        <v>870</v>
      </c>
      <c r="D93" s="54" t="s">
        <v>2134</v>
      </c>
      <c r="E93" s="6" t="s">
        <v>872</v>
      </c>
      <c r="F93" s="19">
        <v>1000</v>
      </c>
      <c r="G93" s="24">
        <v>4852.8900000000003</v>
      </c>
      <c r="H93" s="24">
        <v>0.43</v>
      </c>
      <c r="I93" s="31">
        <v>6.83</v>
      </c>
      <c r="J93" s="31"/>
      <c r="K93" s="35"/>
    </row>
    <row r="94" spans="2:11" x14ac:dyDescent="0.35">
      <c r="B94" s="8" t="s">
        <v>2135</v>
      </c>
      <c r="C94" s="60" t="s">
        <v>870</v>
      </c>
      <c r="D94" s="54" t="s">
        <v>2136</v>
      </c>
      <c r="E94" s="6" t="s">
        <v>872</v>
      </c>
      <c r="F94" s="19">
        <v>1000</v>
      </c>
      <c r="G94" s="24">
        <v>4850.25</v>
      </c>
      <c r="H94" s="24">
        <v>0.43</v>
      </c>
      <c r="I94" s="31">
        <v>6.83</v>
      </c>
      <c r="J94" s="31"/>
      <c r="K94" s="35" t="s">
        <v>695</v>
      </c>
    </row>
    <row r="95" spans="2:11" x14ac:dyDescent="0.35">
      <c r="B95" s="8" t="s">
        <v>2137</v>
      </c>
      <c r="C95" s="60" t="s">
        <v>1607</v>
      </c>
      <c r="D95" s="54" t="s">
        <v>2138</v>
      </c>
      <c r="E95" s="6" t="s">
        <v>866</v>
      </c>
      <c r="F95" s="19">
        <v>500</v>
      </c>
      <c r="G95" s="24">
        <v>2433.5</v>
      </c>
      <c r="H95" s="24">
        <v>0.22</v>
      </c>
      <c r="I95" s="31">
        <v>6.7398999999999996</v>
      </c>
      <c r="J95" s="31"/>
      <c r="K95" s="35" t="s">
        <v>695</v>
      </c>
    </row>
    <row r="96" spans="2:11" x14ac:dyDescent="0.35">
      <c r="C96" s="58" t="s">
        <v>194</v>
      </c>
      <c r="D96" s="54"/>
      <c r="E96" s="6"/>
      <c r="F96" s="19"/>
      <c r="G96" s="25">
        <v>593389.31000000006</v>
      </c>
      <c r="H96" s="25">
        <v>52.81</v>
      </c>
      <c r="I96" s="31"/>
      <c r="J96" s="31"/>
      <c r="K96" s="35"/>
    </row>
    <row r="97" spans="1:11" x14ac:dyDescent="0.35">
      <c r="C97" s="57"/>
      <c r="D97" s="54"/>
      <c r="E97" s="6"/>
      <c r="F97" s="19"/>
      <c r="G97" s="24"/>
      <c r="H97" s="24"/>
      <c r="I97" s="31"/>
      <c r="J97" s="31"/>
      <c r="K97" s="35"/>
    </row>
    <row r="98" spans="1:11" x14ac:dyDescent="0.35">
      <c r="C98" s="59" t="s">
        <v>16</v>
      </c>
      <c r="D98" s="54"/>
      <c r="E98" s="6"/>
      <c r="F98" s="19"/>
      <c r="G98" s="24"/>
      <c r="H98" s="24"/>
      <c r="I98" s="31"/>
      <c r="J98" s="31"/>
      <c r="K98" s="35"/>
    </row>
    <row r="99" spans="1:11" x14ac:dyDescent="0.35">
      <c r="B99" s="8" t="s">
        <v>2139</v>
      </c>
      <c r="C99" s="60" t="s">
        <v>2140</v>
      </c>
      <c r="D99" s="54" t="s">
        <v>2141</v>
      </c>
      <c r="E99" s="6" t="s">
        <v>205</v>
      </c>
      <c r="F99" s="19">
        <v>80000000</v>
      </c>
      <c r="G99" s="24">
        <v>79761.279999999999</v>
      </c>
      <c r="H99" s="24">
        <v>7.1</v>
      </c>
      <c r="I99" s="31">
        <v>5.2028999999999996</v>
      </c>
      <c r="J99" s="31"/>
      <c r="K99" s="35"/>
    </row>
    <row r="100" spans="1:11" x14ac:dyDescent="0.35">
      <c r="C100" s="58" t="s">
        <v>194</v>
      </c>
      <c r="D100" s="54"/>
      <c r="E100" s="6"/>
      <c r="F100" s="19"/>
      <c r="G100" s="25">
        <v>79761.279999999999</v>
      </c>
      <c r="H100" s="25">
        <v>7.1</v>
      </c>
      <c r="I100" s="31"/>
      <c r="J100" s="31"/>
      <c r="K100" s="35"/>
    </row>
    <row r="101" spans="1:11" x14ac:dyDescent="0.35">
      <c r="C101" s="57"/>
      <c r="D101" s="54"/>
      <c r="E101" s="6"/>
      <c r="F101" s="19"/>
      <c r="G101" s="24"/>
      <c r="H101" s="24"/>
      <c r="I101" s="31"/>
      <c r="J101" s="31"/>
      <c r="K101" s="35"/>
    </row>
    <row r="102" spans="1:11" x14ac:dyDescent="0.35">
      <c r="C102" s="59" t="s">
        <v>17</v>
      </c>
      <c r="D102" s="54"/>
      <c r="E102" s="6"/>
      <c r="F102" s="19"/>
      <c r="G102" s="24"/>
      <c r="H102" s="24"/>
      <c r="I102" s="31"/>
      <c r="J102" s="31"/>
      <c r="K102" s="35"/>
    </row>
    <row r="103" spans="1:11" x14ac:dyDescent="0.35">
      <c r="B103" s="8" t="s">
        <v>1307</v>
      </c>
      <c r="C103" s="60" t="s">
        <v>1308</v>
      </c>
      <c r="D103" s="54" t="s">
        <v>1309</v>
      </c>
      <c r="E103" s="6" t="s">
        <v>205</v>
      </c>
      <c r="F103" s="19">
        <v>4500000</v>
      </c>
      <c r="G103" s="24">
        <v>4447.67</v>
      </c>
      <c r="H103" s="24">
        <v>0.4</v>
      </c>
      <c r="I103" s="31">
        <v>5.6512500000000001</v>
      </c>
      <c r="J103" s="31"/>
      <c r="K103" s="35"/>
    </row>
    <row r="104" spans="1:11" x14ac:dyDescent="0.35">
      <c r="C104" s="58" t="s">
        <v>194</v>
      </c>
      <c r="D104" s="54"/>
      <c r="E104" s="6"/>
      <c r="F104" s="19"/>
      <c r="G104" s="25">
        <v>4447.67</v>
      </c>
      <c r="H104" s="25">
        <v>0.4</v>
      </c>
      <c r="I104" s="31"/>
      <c r="J104" s="31"/>
      <c r="K104" s="35"/>
    </row>
    <row r="105" spans="1:11" x14ac:dyDescent="0.35">
      <c r="C105" s="57"/>
      <c r="D105" s="54"/>
      <c r="E105" s="6"/>
      <c r="F105" s="19"/>
      <c r="G105" s="24"/>
      <c r="H105" s="24"/>
      <c r="I105" s="31"/>
      <c r="J105" s="31"/>
      <c r="K105" s="35"/>
    </row>
    <row r="106" spans="1:11" x14ac:dyDescent="0.35">
      <c r="C106" s="58" t="s">
        <v>18</v>
      </c>
      <c r="D106" s="54"/>
      <c r="E106" s="6"/>
      <c r="F106" s="19"/>
      <c r="G106" s="24" t="s">
        <v>2</v>
      </c>
      <c r="H106" s="24" t="s">
        <v>2</v>
      </c>
      <c r="I106" s="31"/>
      <c r="J106" s="31"/>
      <c r="K106" s="35"/>
    </row>
    <row r="107" spans="1:11" x14ac:dyDescent="0.35">
      <c r="C107" s="57"/>
      <c r="D107" s="54"/>
      <c r="E107" s="6"/>
      <c r="F107" s="19"/>
      <c r="G107" s="24"/>
      <c r="H107" s="24"/>
      <c r="I107" s="31"/>
      <c r="J107" s="31"/>
      <c r="K107" s="35"/>
    </row>
    <row r="108" spans="1:11" x14ac:dyDescent="0.35">
      <c r="A108" s="10"/>
      <c r="B108" s="28"/>
      <c r="C108" s="58" t="s">
        <v>19</v>
      </c>
      <c r="D108" s="54"/>
      <c r="E108" s="6"/>
      <c r="F108" s="19"/>
      <c r="G108" s="24"/>
      <c r="H108" s="24"/>
      <c r="I108" s="31"/>
      <c r="J108" s="31"/>
      <c r="K108" s="35"/>
    </row>
    <row r="109" spans="1:11" x14ac:dyDescent="0.35">
      <c r="A109" s="28"/>
      <c r="B109" s="28"/>
      <c r="C109" s="58" t="s">
        <v>20</v>
      </c>
      <c r="D109" s="54"/>
      <c r="E109" s="6"/>
      <c r="F109" s="19"/>
      <c r="G109" s="24" t="s">
        <v>2</v>
      </c>
      <c r="H109" s="24" t="s">
        <v>2</v>
      </c>
      <c r="I109" s="31"/>
      <c r="J109" s="31"/>
      <c r="K109" s="35"/>
    </row>
    <row r="110" spans="1:11" x14ac:dyDescent="0.35">
      <c r="A110" s="28"/>
      <c r="B110" s="28"/>
      <c r="C110" s="58"/>
      <c r="D110" s="54"/>
      <c r="E110" s="6"/>
      <c r="F110" s="19"/>
      <c r="G110" s="24"/>
      <c r="H110" s="24"/>
      <c r="I110" s="31"/>
      <c r="J110" s="31"/>
      <c r="K110" s="35"/>
    </row>
    <row r="111" spans="1:11" x14ac:dyDescent="0.35">
      <c r="C111" s="59" t="s">
        <v>21</v>
      </c>
      <c r="D111" s="54"/>
      <c r="E111" s="6"/>
      <c r="F111" s="19"/>
      <c r="G111" s="24"/>
      <c r="H111" s="24"/>
      <c r="I111" s="31"/>
      <c r="J111" s="31"/>
      <c r="K111" s="35"/>
    </row>
    <row r="112" spans="1:11" x14ac:dyDescent="0.35">
      <c r="B112" s="8" t="s">
        <v>952</v>
      </c>
      <c r="C112" s="60" t="s">
        <v>4754</v>
      </c>
      <c r="D112" s="54" t="s">
        <v>953</v>
      </c>
      <c r="E112" s="6" t="s">
        <v>954</v>
      </c>
      <c r="F112" s="19">
        <v>41089.531999999999</v>
      </c>
      <c r="G112" s="24">
        <v>4933.37</v>
      </c>
      <c r="H112" s="24">
        <v>0.44</v>
      </c>
      <c r="I112" s="31">
        <v>5.82</v>
      </c>
      <c r="J112" s="31"/>
      <c r="K112" s="35"/>
    </row>
    <row r="113" spans="1:54" x14ac:dyDescent="0.35">
      <c r="C113" s="58" t="s">
        <v>194</v>
      </c>
      <c r="D113" s="54"/>
      <c r="E113" s="6"/>
      <c r="F113" s="19"/>
      <c r="G113" s="25">
        <v>4933.37</v>
      </c>
      <c r="H113" s="25">
        <v>0.44</v>
      </c>
      <c r="I113" s="31"/>
      <c r="J113" s="31"/>
      <c r="K113" s="35"/>
    </row>
    <row r="114" spans="1:54" x14ac:dyDescent="0.35">
      <c r="C114" s="57"/>
      <c r="D114" s="54"/>
      <c r="E114" s="6"/>
      <c r="F114" s="19"/>
      <c r="G114" s="24"/>
      <c r="H114" s="24"/>
      <c r="I114" s="31"/>
      <c r="J114" s="31"/>
      <c r="K114" s="35"/>
    </row>
    <row r="115" spans="1:54" x14ac:dyDescent="0.35">
      <c r="C115" s="58" t="s">
        <v>22</v>
      </c>
      <c r="D115" s="54"/>
      <c r="E115" s="6"/>
      <c r="F115" s="19"/>
      <c r="G115" s="24" t="s">
        <v>2</v>
      </c>
      <c r="H115" s="24" t="s">
        <v>2</v>
      </c>
      <c r="I115" s="31"/>
      <c r="J115" s="31"/>
      <c r="K115" s="35"/>
    </row>
    <row r="116" spans="1:54" x14ac:dyDescent="0.35">
      <c r="C116" s="57"/>
      <c r="D116" s="54"/>
      <c r="E116" s="6"/>
      <c r="F116" s="19"/>
      <c r="G116" s="24"/>
      <c r="H116" s="24"/>
      <c r="I116" s="31"/>
      <c r="J116" s="31"/>
      <c r="K116" s="35"/>
    </row>
    <row r="117" spans="1:54" x14ac:dyDescent="0.35">
      <c r="C117" s="58" t="s">
        <v>23</v>
      </c>
      <c r="D117" s="54"/>
      <c r="E117" s="6"/>
      <c r="F117" s="19"/>
      <c r="G117" s="24" t="s">
        <v>2</v>
      </c>
      <c r="H117" s="24" t="s">
        <v>2</v>
      </c>
      <c r="I117" s="31"/>
      <c r="J117" s="31"/>
      <c r="K117" s="35"/>
    </row>
    <row r="118" spans="1:54" x14ac:dyDescent="0.35">
      <c r="C118" s="57"/>
      <c r="D118" s="54"/>
      <c r="E118" s="6"/>
      <c r="F118" s="19"/>
      <c r="G118" s="24"/>
      <c r="H118" s="24"/>
      <c r="I118" s="31"/>
      <c r="J118" s="31"/>
      <c r="K118" s="35"/>
    </row>
    <row r="119" spans="1:54" x14ac:dyDescent="0.35">
      <c r="C119" s="59" t="s">
        <v>24</v>
      </c>
      <c r="D119" s="54"/>
      <c r="E119" s="6"/>
      <c r="F119" s="19"/>
      <c r="G119" s="24"/>
      <c r="H119" s="24"/>
      <c r="I119" s="31"/>
      <c r="J119" s="31"/>
      <c r="K119" s="35"/>
    </row>
    <row r="120" spans="1:54" x14ac:dyDescent="0.35">
      <c r="B120" s="8" t="s">
        <v>206</v>
      </c>
      <c r="C120" s="60" t="s">
        <v>207</v>
      </c>
      <c r="D120" s="54"/>
      <c r="E120" s="6"/>
      <c r="F120" s="19"/>
      <c r="G120" s="24">
        <v>42624.17</v>
      </c>
      <c r="H120" s="24">
        <v>3.79</v>
      </c>
      <c r="I120" s="31"/>
      <c r="J120" s="31"/>
      <c r="K120" s="35"/>
    </row>
    <row r="121" spans="1:54" x14ac:dyDescent="0.35">
      <c r="C121" s="58" t="s">
        <v>194</v>
      </c>
      <c r="D121" s="54"/>
      <c r="E121" s="6"/>
      <c r="F121" s="19"/>
      <c r="G121" s="25">
        <v>42624.17</v>
      </c>
      <c r="H121" s="25">
        <v>3.79</v>
      </c>
      <c r="I121" s="31"/>
      <c r="J121" s="31"/>
      <c r="K121" s="35"/>
    </row>
    <row r="122" spans="1:54" x14ac:dyDescent="0.35">
      <c r="C122" s="57"/>
      <c r="D122" s="54"/>
      <c r="E122" s="6"/>
      <c r="F122" s="19"/>
      <c r="G122" s="24"/>
      <c r="H122" s="24"/>
      <c r="I122" s="31"/>
      <c r="J122" s="31"/>
      <c r="K122" s="35"/>
    </row>
    <row r="123" spans="1:54" x14ac:dyDescent="0.35">
      <c r="A123" s="10"/>
      <c r="B123" s="28"/>
      <c r="C123" s="58" t="s">
        <v>25</v>
      </c>
      <c r="D123" s="54"/>
      <c r="E123" s="6"/>
      <c r="F123" s="19"/>
      <c r="G123" s="24"/>
      <c r="H123" s="24"/>
      <c r="I123" s="31"/>
      <c r="J123" s="31"/>
      <c r="K123" s="35"/>
    </row>
    <row r="124" spans="1:54" s="2" customFormat="1" ht="13.5" x14ac:dyDescent="0.35">
      <c r="A124" s="28"/>
      <c r="B124" s="28"/>
      <c r="C124" s="57" t="s">
        <v>4703</v>
      </c>
      <c r="D124" s="54"/>
      <c r="E124" s="6"/>
      <c r="F124" s="19"/>
      <c r="G124" s="24" t="s">
        <v>2</v>
      </c>
      <c r="H124" s="24" t="s">
        <v>2</v>
      </c>
      <c r="I124" s="31"/>
      <c r="J124" s="31"/>
      <c r="K124" s="35"/>
      <c r="L124" s="3"/>
      <c r="AI124" s="3"/>
      <c r="AV124" s="3"/>
      <c r="AX124" s="3"/>
      <c r="BB124" s="3"/>
    </row>
    <row r="125" spans="1:54" x14ac:dyDescent="0.35">
      <c r="B125" s="8"/>
      <c r="C125" s="60" t="s">
        <v>208</v>
      </c>
      <c r="D125" s="54"/>
      <c r="E125" s="6"/>
      <c r="F125" s="19"/>
      <c r="G125" s="24">
        <v>2886.22</v>
      </c>
      <c r="H125" s="24">
        <v>0.25</v>
      </c>
      <c r="I125" s="31"/>
      <c r="J125" s="31"/>
      <c r="K125" s="35"/>
    </row>
    <row r="126" spans="1:54" x14ac:dyDescent="0.35">
      <c r="C126" s="58" t="s">
        <v>194</v>
      </c>
      <c r="D126" s="54"/>
      <c r="E126" s="6"/>
      <c r="F126" s="19"/>
      <c r="G126" s="25">
        <v>2886.22</v>
      </c>
      <c r="H126" s="25">
        <v>0.25</v>
      </c>
      <c r="I126" s="31"/>
      <c r="J126" s="31"/>
      <c r="K126" s="35"/>
    </row>
    <row r="127" spans="1:54" x14ac:dyDescent="0.35">
      <c r="C127" s="57"/>
      <c r="D127" s="54"/>
      <c r="E127" s="6"/>
      <c r="F127" s="19"/>
      <c r="G127" s="24"/>
      <c r="H127" s="24"/>
      <c r="I127" s="31"/>
      <c r="J127" s="31"/>
      <c r="K127" s="35"/>
    </row>
    <row r="128" spans="1:54" x14ac:dyDescent="0.35">
      <c r="C128" s="61" t="s">
        <v>209</v>
      </c>
      <c r="D128" s="55"/>
      <c r="E128" s="5"/>
      <c r="F128" s="20"/>
      <c r="G128" s="26">
        <v>1123725.9099999999</v>
      </c>
      <c r="H128" s="26">
        <v>100.00000000000001</v>
      </c>
      <c r="I128" s="32"/>
      <c r="J128" s="32"/>
      <c r="K128" s="36"/>
    </row>
    <row r="130" spans="3:10" ht="15" x14ac:dyDescent="0.4">
      <c r="C130" s="50" t="s">
        <v>4380</v>
      </c>
      <c r="D130" s="50"/>
      <c r="E130" s="50"/>
      <c r="F130" s="50"/>
      <c r="G130" s="64"/>
      <c r="H130" s="64"/>
      <c r="I130" s="64"/>
      <c r="J130" s="50"/>
    </row>
    <row r="131" spans="3:10" ht="27" x14ac:dyDescent="0.35">
      <c r="C131" s="43" t="s">
        <v>4375</v>
      </c>
      <c r="D131" s="43" t="s">
        <v>4376</v>
      </c>
      <c r="E131" s="43" t="s">
        <v>4756</v>
      </c>
      <c r="F131" s="43" t="s">
        <v>4377</v>
      </c>
      <c r="G131" s="65" t="s">
        <v>34</v>
      </c>
      <c r="H131" s="66" t="s">
        <v>4757</v>
      </c>
      <c r="I131" s="65" t="s">
        <v>36</v>
      </c>
      <c r="J131" s="43" t="s">
        <v>39</v>
      </c>
    </row>
    <row r="132" spans="3:10" x14ac:dyDescent="0.35">
      <c r="C132" s="43" t="s">
        <v>4758</v>
      </c>
      <c r="D132" s="43"/>
      <c r="E132" s="43"/>
      <c r="F132" s="43"/>
      <c r="G132" s="65"/>
      <c r="H132" s="66"/>
      <c r="I132" s="65"/>
      <c r="J132" s="43"/>
    </row>
    <row r="133" spans="3:10" x14ac:dyDescent="0.35">
      <c r="C133" s="46" t="s">
        <v>4769</v>
      </c>
      <c r="D133" s="67"/>
      <c r="E133" s="67"/>
      <c r="F133" s="67"/>
      <c r="G133" s="68"/>
      <c r="H133" s="69">
        <v>-5000</v>
      </c>
      <c r="I133" s="70">
        <f>H133/$G$128*100</f>
        <v>-0.4449483593379101</v>
      </c>
      <c r="J133" s="43"/>
    </row>
    <row r="134" spans="3:10" x14ac:dyDescent="0.35">
      <c r="C134" s="46" t="s">
        <v>4770</v>
      </c>
      <c r="D134" s="67"/>
      <c r="E134" s="67"/>
      <c r="F134" s="67"/>
      <c r="G134" s="68"/>
      <c r="H134" s="69">
        <v>-50000</v>
      </c>
      <c r="I134" s="70">
        <f t="shared" ref="I134:I142" si="0">H134/$G$128*100</f>
        <v>-4.4494835933791013</v>
      </c>
      <c r="J134" s="43"/>
    </row>
    <row r="135" spans="3:10" x14ac:dyDescent="0.35">
      <c r="C135" s="46" t="s">
        <v>4770</v>
      </c>
      <c r="D135" s="67"/>
      <c r="E135" s="67"/>
      <c r="F135" s="67"/>
      <c r="G135" s="68"/>
      <c r="H135" s="69">
        <v>-50000</v>
      </c>
      <c r="I135" s="70">
        <f t="shared" si="0"/>
        <v>-4.4494835933791013</v>
      </c>
      <c r="J135" s="43"/>
    </row>
    <row r="136" spans="3:10" x14ac:dyDescent="0.35">
      <c r="C136" s="46" t="s">
        <v>4770</v>
      </c>
      <c r="D136" s="67"/>
      <c r="E136" s="67"/>
      <c r="F136" s="67"/>
      <c r="G136" s="68"/>
      <c r="H136" s="69">
        <v>-50000</v>
      </c>
      <c r="I136" s="70">
        <f t="shared" si="0"/>
        <v>-4.4494835933791013</v>
      </c>
      <c r="J136" s="43"/>
    </row>
    <row r="137" spans="3:10" x14ac:dyDescent="0.35">
      <c r="C137" s="46" t="s">
        <v>4770</v>
      </c>
      <c r="D137" s="67"/>
      <c r="E137" s="67"/>
      <c r="F137" s="67"/>
      <c r="G137" s="68"/>
      <c r="H137" s="69">
        <v>-50000</v>
      </c>
      <c r="I137" s="70">
        <f t="shared" si="0"/>
        <v>-4.4494835933791013</v>
      </c>
      <c r="J137" s="43"/>
    </row>
    <row r="138" spans="3:10" x14ac:dyDescent="0.35">
      <c r="C138" s="46" t="s">
        <v>4770</v>
      </c>
      <c r="D138" s="67"/>
      <c r="E138" s="67"/>
      <c r="F138" s="67"/>
      <c r="G138" s="68"/>
      <c r="H138" s="69">
        <v>-50000</v>
      </c>
      <c r="I138" s="70">
        <f t="shared" si="0"/>
        <v>-4.4494835933791013</v>
      </c>
      <c r="J138" s="43"/>
    </row>
    <row r="139" spans="3:10" x14ac:dyDescent="0.35">
      <c r="C139" s="46" t="s">
        <v>4770</v>
      </c>
      <c r="D139" s="67"/>
      <c r="E139" s="67"/>
      <c r="F139" s="67"/>
      <c r="G139" s="68"/>
      <c r="H139" s="69">
        <v>-50000</v>
      </c>
      <c r="I139" s="70">
        <f t="shared" si="0"/>
        <v>-4.4494835933791013</v>
      </c>
      <c r="J139" s="43"/>
    </row>
    <row r="140" spans="3:10" x14ac:dyDescent="0.35">
      <c r="C140" s="46" t="s">
        <v>4770</v>
      </c>
      <c r="D140" s="67"/>
      <c r="E140" s="67"/>
      <c r="F140" s="67"/>
      <c r="G140" s="68"/>
      <c r="H140" s="69">
        <v>-25000</v>
      </c>
      <c r="I140" s="70">
        <f t="shared" si="0"/>
        <v>-2.2247417966895506</v>
      </c>
      <c r="J140" s="43"/>
    </row>
    <row r="141" spans="3:10" x14ac:dyDescent="0.35">
      <c r="C141" s="46" t="s">
        <v>4771</v>
      </c>
      <c r="D141" s="67"/>
      <c r="E141" s="67"/>
      <c r="F141" s="67"/>
      <c r="G141" s="68"/>
      <c r="H141" s="69">
        <v>-25000</v>
      </c>
      <c r="I141" s="70">
        <f t="shared" si="0"/>
        <v>-2.2247417966895506</v>
      </c>
      <c r="J141" s="43"/>
    </row>
    <row r="142" spans="3:10" x14ac:dyDescent="0.35">
      <c r="C142" s="46" t="s">
        <v>4772</v>
      </c>
      <c r="D142" s="67"/>
      <c r="E142" s="67"/>
      <c r="F142" s="67"/>
      <c r="G142" s="68"/>
      <c r="H142" s="69">
        <v>-25000</v>
      </c>
      <c r="I142" s="70">
        <f t="shared" si="0"/>
        <v>-2.2247417966895506</v>
      </c>
      <c r="J142" s="43"/>
    </row>
    <row r="143" spans="3:10" x14ac:dyDescent="0.35">
      <c r="C143" s="48" t="s">
        <v>4379</v>
      </c>
      <c r="D143" s="48"/>
      <c r="E143" s="48"/>
      <c r="F143" s="48"/>
      <c r="G143" s="71"/>
      <c r="H143" s="71">
        <f>SUM(H133:H142)</f>
        <v>-380000</v>
      </c>
      <c r="I143" s="71">
        <f>SUM(I133:I142)</f>
        <v>-33.816075309681167</v>
      </c>
      <c r="J143" s="48"/>
    </row>
    <row r="145" spans="1:256" x14ac:dyDescent="0.35">
      <c r="C145" s="1" t="s">
        <v>210</v>
      </c>
    </row>
    <row r="146" spans="1:256" x14ac:dyDescent="0.35">
      <c r="C146" s="37" t="s">
        <v>211</v>
      </c>
      <c r="D146" s="37"/>
      <c r="E146" s="37"/>
      <c r="F146" s="37"/>
      <c r="G146" s="37"/>
      <c r="H146" s="37"/>
      <c r="I146" s="37"/>
      <c r="J146" s="37"/>
      <c r="K146" s="37"/>
    </row>
    <row r="147" spans="1:256" x14ac:dyDescent="0.35">
      <c r="C147" s="2" t="s">
        <v>212</v>
      </c>
    </row>
    <row r="148" spans="1:256" x14ac:dyDescent="0.35">
      <c r="C148" s="2" t="s">
        <v>213</v>
      </c>
    </row>
    <row r="149" spans="1:256" ht="30" customHeight="1" x14ac:dyDescent="0.35">
      <c r="C149" s="218" t="s">
        <v>214</v>
      </c>
      <c r="D149" s="219"/>
      <c r="E149" s="219"/>
      <c r="F149" s="219"/>
      <c r="G149" s="219"/>
      <c r="H149" s="219"/>
      <c r="I149" s="219"/>
      <c r="J149" s="219"/>
      <c r="K149" s="219"/>
    </row>
    <row r="150" spans="1:256" x14ac:dyDescent="0.35">
      <c r="C150" s="2" t="s">
        <v>215</v>
      </c>
    </row>
    <row r="151" spans="1:256" ht="41.25" customHeight="1" x14ac:dyDescent="0.35">
      <c r="C151" s="222" t="s">
        <v>4808</v>
      </c>
      <c r="D151" s="222"/>
      <c r="E151" s="222"/>
      <c r="F151" s="222"/>
      <c r="G151" s="222"/>
      <c r="H151" s="222"/>
      <c r="I151" s="222"/>
      <c r="J151" s="222"/>
      <c r="K151" s="222"/>
    </row>
    <row r="153" spans="1:256" x14ac:dyDescent="0.35">
      <c r="C153" s="2" t="s">
        <v>4813</v>
      </c>
      <c r="E153" s="2" t="s">
        <v>2</v>
      </c>
    </row>
    <row r="155" spans="1:256" x14ac:dyDescent="0.35">
      <c r="C155" s="2" t="s">
        <v>4814</v>
      </c>
      <c r="E155" s="2" t="s">
        <v>2</v>
      </c>
    </row>
    <row r="157" spans="1:256" x14ac:dyDescent="0.35">
      <c r="C157" s="2" t="s">
        <v>4918</v>
      </c>
    </row>
    <row r="159" spans="1:256" x14ac:dyDescent="0.35">
      <c r="C159" s="2" t="s">
        <v>4919</v>
      </c>
    </row>
    <row r="160" spans="1:256" s="79" customFormat="1" ht="35.25" customHeight="1" x14ac:dyDescent="0.35">
      <c r="A160" s="75"/>
      <c r="B160" s="75"/>
      <c r="C160" s="80" t="s">
        <v>4820</v>
      </c>
      <c r="D160" s="84" t="s">
        <v>4821</v>
      </c>
      <c r="E160" s="84" t="s">
        <v>4822</v>
      </c>
      <c r="F160" s="76"/>
      <c r="G160" s="77"/>
      <c r="H160" s="77"/>
      <c r="I160" s="77"/>
      <c r="J160" s="77"/>
      <c r="K160" s="78"/>
      <c r="L160" s="78"/>
      <c r="M160" s="75"/>
      <c r="N160" s="75"/>
      <c r="O160" s="75"/>
      <c r="P160" s="75"/>
      <c r="Q160" s="75"/>
      <c r="R160" s="75"/>
      <c r="S160" s="75"/>
      <c r="T160" s="75"/>
      <c r="U160" s="75"/>
      <c r="V160" s="75"/>
      <c r="W160" s="75"/>
      <c r="X160" s="75"/>
      <c r="Y160" s="75"/>
      <c r="Z160" s="75"/>
      <c r="AA160" s="75"/>
      <c r="AB160" s="75"/>
      <c r="AC160" s="75"/>
      <c r="AD160" s="75"/>
      <c r="AE160" s="75"/>
      <c r="AF160" s="75"/>
      <c r="AG160" s="75"/>
      <c r="AH160" s="75"/>
      <c r="AI160" s="78"/>
      <c r="AJ160" s="75"/>
      <c r="AK160" s="75"/>
      <c r="AL160" s="75"/>
      <c r="AM160" s="75"/>
      <c r="AN160" s="75"/>
      <c r="AO160" s="75"/>
      <c r="AP160" s="75"/>
      <c r="AQ160" s="75"/>
      <c r="AR160" s="75"/>
      <c r="AS160" s="75"/>
      <c r="AT160" s="75"/>
      <c r="AU160" s="75"/>
      <c r="AV160" s="78"/>
      <c r="AW160" s="75"/>
      <c r="AX160" s="78"/>
      <c r="AY160" s="75"/>
      <c r="AZ160" s="75"/>
      <c r="BA160" s="75"/>
      <c r="BB160" s="78"/>
      <c r="BC160" s="75"/>
      <c r="BD160" s="75"/>
      <c r="BE160" s="75"/>
      <c r="BF160" s="75"/>
      <c r="BG160" s="75"/>
      <c r="BH160" s="75"/>
      <c r="BI160" s="75"/>
      <c r="BJ160" s="75"/>
      <c r="BK160" s="75"/>
      <c r="BL160" s="75"/>
      <c r="BM160" s="75"/>
      <c r="BN160" s="75"/>
      <c r="BO160" s="75"/>
      <c r="BP160" s="75"/>
      <c r="BQ160" s="75"/>
      <c r="BR160" s="75"/>
      <c r="BS160" s="75"/>
      <c r="BT160" s="75"/>
      <c r="BU160" s="75"/>
      <c r="BV160" s="75"/>
      <c r="BW160" s="75"/>
      <c r="BX160" s="75"/>
      <c r="BY160" s="75"/>
      <c r="BZ160" s="75"/>
      <c r="CA160" s="75"/>
      <c r="CB160" s="75"/>
      <c r="CC160" s="75"/>
      <c r="CD160" s="75"/>
      <c r="CE160" s="75"/>
      <c r="CF160" s="75"/>
      <c r="CG160" s="75"/>
      <c r="CH160" s="75"/>
      <c r="CI160" s="75"/>
      <c r="CJ160" s="75"/>
      <c r="CK160" s="75"/>
      <c r="CL160" s="75"/>
      <c r="CM160" s="75"/>
      <c r="CN160" s="75"/>
      <c r="CO160" s="75"/>
      <c r="CP160" s="75"/>
      <c r="CQ160" s="75"/>
      <c r="CR160" s="75"/>
      <c r="CS160" s="75"/>
      <c r="CT160" s="75"/>
      <c r="CU160" s="75"/>
      <c r="CV160" s="75"/>
      <c r="CW160" s="75"/>
      <c r="CX160" s="75"/>
      <c r="CY160" s="75"/>
      <c r="CZ160" s="75"/>
      <c r="DA160" s="75"/>
      <c r="DB160" s="75"/>
      <c r="DC160" s="75"/>
      <c r="DD160" s="75"/>
      <c r="DE160" s="75"/>
      <c r="DF160" s="75"/>
      <c r="DG160" s="75"/>
      <c r="DH160" s="75"/>
      <c r="DI160" s="75"/>
      <c r="DJ160" s="75"/>
      <c r="DK160" s="75"/>
      <c r="DL160" s="75"/>
      <c r="DM160" s="75"/>
      <c r="DN160" s="75"/>
      <c r="DO160" s="75"/>
      <c r="DP160" s="75"/>
      <c r="DQ160" s="75"/>
      <c r="DR160" s="75"/>
      <c r="DS160" s="75"/>
      <c r="DT160" s="75"/>
      <c r="DU160" s="75"/>
      <c r="DV160" s="75"/>
      <c r="DW160" s="75"/>
      <c r="DX160" s="75"/>
      <c r="DY160" s="75"/>
      <c r="DZ160" s="75"/>
      <c r="EA160" s="75"/>
      <c r="EB160" s="75"/>
      <c r="EC160" s="75"/>
      <c r="ED160" s="75"/>
      <c r="EE160" s="75"/>
      <c r="EF160" s="75"/>
      <c r="EG160" s="75"/>
      <c r="EH160" s="75"/>
      <c r="EI160" s="75"/>
      <c r="EJ160" s="75"/>
      <c r="EK160" s="75"/>
      <c r="EL160" s="75"/>
      <c r="EM160" s="75"/>
      <c r="EN160" s="75"/>
      <c r="EO160" s="75"/>
      <c r="EP160" s="75"/>
      <c r="EQ160" s="75"/>
      <c r="ER160" s="75"/>
      <c r="ES160" s="75"/>
      <c r="ET160" s="75"/>
      <c r="EU160" s="75"/>
      <c r="EV160" s="75"/>
      <c r="EW160" s="75"/>
      <c r="EX160" s="75"/>
      <c r="EY160" s="75"/>
      <c r="EZ160" s="75"/>
      <c r="FA160" s="75"/>
      <c r="FB160" s="75"/>
      <c r="FC160" s="75"/>
      <c r="FD160" s="75"/>
      <c r="FE160" s="75"/>
      <c r="FF160" s="75"/>
      <c r="FG160" s="75"/>
      <c r="FH160" s="75"/>
      <c r="FI160" s="75"/>
      <c r="FJ160" s="75"/>
      <c r="FK160" s="75"/>
      <c r="FL160" s="75"/>
      <c r="FM160" s="75"/>
      <c r="FN160" s="75"/>
      <c r="FO160" s="75"/>
      <c r="FP160" s="75"/>
      <c r="FQ160" s="75"/>
      <c r="FR160" s="75"/>
      <c r="FS160" s="75"/>
      <c r="FT160" s="75"/>
      <c r="FU160" s="75"/>
      <c r="FV160" s="75"/>
      <c r="FW160" s="75"/>
      <c r="FX160" s="75"/>
      <c r="FY160" s="75"/>
      <c r="FZ160" s="75"/>
      <c r="GA160" s="75"/>
      <c r="GB160" s="75"/>
      <c r="GC160" s="75"/>
      <c r="GD160" s="75"/>
      <c r="GE160" s="75"/>
      <c r="GF160" s="75"/>
      <c r="GG160" s="75"/>
      <c r="GH160" s="75"/>
      <c r="GI160" s="75"/>
      <c r="GJ160" s="75"/>
      <c r="GK160" s="75"/>
      <c r="GL160" s="75"/>
      <c r="GM160" s="75"/>
      <c r="GN160" s="75"/>
      <c r="GO160" s="75"/>
      <c r="GP160" s="75"/>
      <c r="GQ160" s="75"/>
      <c r="GR160" s="75"/>
      <c r="GS160" s="75"/>
      <c r="GT160" s="75"/>
      <c r="GU160" s="75"/>
      <c r="GV160" s="75"/>
      <c r="GW160" s="75"/>
      <c r="GX160" s="75"/>
      <c r="GY160" s="75"/>
      <c r="GZ160" s="75"/>
      <c r="HA160" s="75"/>
      <c r="HB160" s="75"/>
      <c r="HC160" s="75"/>
      <c r="HD160" s="75"/>
      <c r="HE160" s="75"/>
      <c r="HF160" s="75"/>
      <c r="HG160" s="75"/>
      <c r="HH160" s="75"/>
      <c r="HI160" s="75"/>
      <c r="HJ160" s="75"/>
      <c r="HK160" s="75"/>
      <c r="HL160" s="75"/>
      <c r="HM160" s="75"/>
      <c r="HN160" s="75"/>
      <c r="HO160" s="75"/>
      <c r="HP160" s="75"/>
      <c r="HQ160" s="75"/>
      <c r="HR160" s="75"/>
      <c r="HS160" s="75"/>
      <c r="HT160" s="75"/>
      <c r="HU160" s="75"/>
      <c r="HV160" s="75"/>
      <c r="HW160" s="75"/>
      <c r="HX160" s="75"/>
      <c r="HY160" s="75"/>
      <c r="HZ160" s="75"/>
      <c r="IA160" s="75"/>
      <c r="IB160" s="75"/>
      <c r="IC160" s="75"/>
      <c r="ID160" s="75"/>
      <c r="IE160" s="75"/>
      <c r="IF160" s="75"/>
      <c r="IG160" s="75"/>
      <c r="IH160" s="75"/>
      <c r="II160" s="75"/>
      <c r="IJ160" s="75"/>
      <c r="IK160" s="75"/>
      <c r="IL160" s="75"/>
      <c r="IM160" s="75"/>
      <c r="IN160" s="75"/>
      <c r="IO160" s="75"/>
      <c r="IP160" s="75"/>
      <c r="IQ160" s="75"/>
      <c r="IR160" s="75"/>
      <c r="IS160" s="75"/>
      <c r="IT160" s="75"/>
      <c r="IU160" s="75"/>
      <c r="IV160" s="75"/>
    </row>
    <row r="161" spans="1:256" s="79" customFormat="1" x14ac:dyDescent="0.35">
      <c r="A161" s="75"/>
      <c r="B161" s="75"/>
      <c r="C161" s="82" t="s">
        <v>4845</v>
      </c>
      <c r="D161" s="85">
        <v>6414.9447</v>
      </c>
      <c r="E161" s="85">
        <v>6446.2363999999998</v>
      </c>
      <c r="F161" s="76"/>
      <c r="G161" s="77"/>
      <c r="H161" s="77"/>
      <c r="I161" s="77"/>
      <c r="J161" s="77"/>
      <c r="K161" s="78"/>
      <c r="L161" s="78"/>
      <c r="M161" s="75"/>
      <c r="N161" s="75"/>
      <c r="O161" s="75"/>
      <c r="P161" s="75"/>
      <c r="Q161" s="75"/>
      <c r="R161" s="75"/>
      <c r="S161" s="75"/>
      <c r="T161" s="75"/>
      <c r="U161" s="75"/>
      <c r="V161" s="75"/>
      <c r="W161" s="75"/>
      <c r="X161" s="75"/>
      <c r="Y161" s="75"/>
      <c r="Z161" s="75"/>
      <c r="AA161" s="75"/>
      <c r="AB161" s="75"/>
      <c r="AC161" s="75"/>
      <c r="AD161" s="75"/>
      <c r="AE161" s="75"/>
      <c r="AF161" s="75"/>
      <c r="AG161" s="75"/>
      <c r="AH161" s="75"/>
      <c r="AI161" s="78"/>
      <c r="AJ161" s="75"/>
      <c r="AK161" s="75"/>
      <c r="AL161" s="75"/>
      <c r="AM161" s="75"/>
      <c r="AN161" s="75"/>
      <c r="AO161" s="75"/>
      <c r="AP161" s="75"/>
      <c r="AQ161" s="75"/>
      <c r="AR161" s="75"/>
      <c r="AS161" s="75"/>
      <c r="AT161" s="75"/>
      <c r="AU161" s="75"/>
      <c r="AV161" s="78"/>
      <c r="AW161" s="75"/>
      <c r="AX161" s="78"/>
      <c r="AY161" s="75"/>
      <c r="AZ161" s="75"/>
      <c r="BA161" s="75"/>
      <c r="BB161" s="78"/>
      <c r="BC161" s="75"/>
      <c r="BD161" s="75"/>
      <c r="BE161" s="75"/>
      <c r="BF161" s="75"/>
      <c r="BG161" s="75"/>
      <c r="BH161" s="75"/>
      <c r="BI161" s="75"/>
      <c r="BJ161" s="75"/>
      <c r="BK161" s="75"/>
      <c r="BL161" s="75"/>
      <c r="BM161" s="75"/>
      <c r="BN161" s="75"/>
      <c r="BO161" s="75"/>
      <c r="BP161" s="75"/>
      <c r="BQ161" s="75"/>
      <c r="BR161" s="75"/>
      <c r="BS161" s="75"/>
      <c r="BT161" s="75"/>
      <c r="BU161" s="75"/>
      <c r="BV161" s="75"/>
      <c r="BW161" s="75"/>
      <c r="BX161" s="75"/>
      <c r="BY161" s="75"/>
      <c r="BZ161" s="75"/>
      <c r="CA161" s="75"/>
      <c r="CB161" s="75"/>
      <c r="CC161" s="75"/>
      <c r="CD161" s="75"/>
      <c r="CE161" s="75"/>
      <c r="CF161" s="75"/>
      <c r="CG161" s="75"/>
      <c r="CH161" s="75"/>
      <c r="CI161" s="75"/>
      <c r="CJ161" s="75"/>
      <c r="CK161" s="75"/>
      <c r="CL161" s="75"/>
      <c r="CM161" s="75"/>
      <c r="CN161" s="75"/>
      <c r="CO161" s="75"/>
      <c r="CP161" s="75"/>
      <c r="CQ161" s="75"/>
      <c r="CR161" s="75"/>
      <c r="CS161" s="75"/>
      <c r="CT161" s="75"/>
      <c r="CU161" s="75"/>
      <c r="CV161" s="75"/>
      <c r="CW161" s="75"/>
      <c r="CX161" s="75"/>
      <c r="CY161" s="75"/>
      <c r="CZ161" s="75"/>
      <c r="DA161" s="75"/>
      <c r="DB161" s="75"/>
      <c r="DC161" s="75"/>
      <c r="DD161" s="75"/>
      <c r="DE161" s="75"/>
      <c r="DF161" s="75"/>
      <c r="DG161" s="75"/>
      <c r="DH161" s="75"/>
      <c r="DI161" s="75"/>
      <c r="DJ161" s="75"/>
      <c r="DK161" s="75"/>
      <c r="DL161" s="75"/>
      <c r="DM161" s="75"/>
      <c r="DN161" s="75"/>
      <c r="DO161" s="75"/>
      <c r="DP161" s="75"/>
      <c r="DQ161" s="75"/>
      <c r="DR161" s="75"/>
      <c r="DS161" s="75"/>
      <c r="DT161" s="75"/>
      <c r="DU161" s="75"/>
      <c r="DV161" s="75"/>
      <c r="DW161" s="75"/>
      <c r="DX161" s="75"/>
      <c r="DY161" s="75"/>
      <c r="DZ161" s="75"/>
      <c r="EA161" s="75"/>
      <c r="EB161" s="75"/>
      <c r="EC161" s="75"/>
      <c r="ED161" s="75"/>
      <c r="EE161" s="75"/>
      <c r="EF161" s="75"/>
      <c r="EG161" s="75"/>
      <c r="EH161" s="75"/>
      <c r="EI161" s="75"/>
      <c r="EJ161" s="75"/>
      <c r="EK161" s="75"/>
      <c r="EL161" s="75"/>
      <c r="EM161" s="75"/>
      <c r="EN161" s="75"/>
      <c r="EO161" s="75"/>
      <c r="EP161" s="75"/>
      <c r="EQ161" s="75"/>
      <c r="ER161" s="75"/>
      <c r="ES161" s="75"/>
      <c r="ET161" s="75"/>
      <c r="EU161" s="75"/>
      <c r="EV161" s="75"/>
      <c r="EW161" s="75"/>
      <c r="EX161" s="75"/>
      <c r="EY161" s="75"/>
      <c r="EZ161" s="75"/>
      <c r="FA161" s="75"/>
      <c r="FB161" s="75"/>
      <c r="FC161" s="75"/>
      <c r="FD161" s="75"/>
      <c r="FE161" s="75"/>
      <c r="FF161" s="75"/>
      <c r="FG161" s="75"/>
      <c r="FH161" s="75"/>
      <c r="FI161" s="75"/>
      <c r="FJ161" s="75"/>
      <c r="FK161" s="75"/>
      <c r="FL161" s="75"/>
      <c r="FM161" s="75"/>
      <c r="FN161" s="75"/>
      <c r="FO161" s="75"/>
      <c r="FP161" s="75"/>
      <c r="FQ161" s="75"/>
      <c r="FR161" s="75"/>
      <c r="FS161" s="75"/>
      <c r="FT161" s="75"/>
      <c r="FU161" s="75"/>
      <c r="FV161" s="75"/>
      <c r="FW161" s="75"/>
      <c r="FX161" s="75"/>
      <c r="FY161" s="75"/>
      <c r="FZ161" s="75"/>
      <c r="GA161" s="75"/>
      <c r="GB161" s="75"/>
      <c r="GC161" s="75"/>
      <c r="GD161" s="75"/>
      <c r="GE161" s="75"/>
      <c r="GF161" s="75"/>
      <c r="GG161" s="75"/>
      <c r="GH161" s="75"/>
      <c r="GI161" s="75"/>
      <c r="GJ161" s="75"/>
      <c r="GK161" s="75"/>
      <c r="GL161" s="75"/>
      <c r="GM161" s="75"/>
      <c r="GN161" s="75"/>
      <c r="GO161" s="75"/>
      <c r="GP161" s="75"/>
      <c r="GQ161" s="75"/>
      <c r="GR161" s="75"/>
      <c r="GS161" s="75"/>
      <c r="GT161" s="75"/>
      <c r="GU161" s="75"/>
      <c r="GV161" s="75"/>
      <c r="GW161" s="75"/>
      <c r="GX161" s="75"/>
      <c r="GY161" s="75"/>
      <c r="GZ161" s="75"/>
      <c r="HA161" s="75"/>
      <c r="HB161" s="75"/>
      <c r="HC161" s="75"/>
      <c r="HD161" s="75"/>
      <c r="HE161" s="75"/>
      <c r="HF161" s="75"/>
      <c r="HG161" s="75"/>
      <c r="HH161" s="75"/>
      <c r="HI161" s="75"/>
      <c r="HJ161" s="75"/>
      <c r="HK161" s="75"/>
      <c r="HL161" s="75"/>
      <c r="HM161" s="75"/>
      <c r="HN161" s="75"/>
      <c r="HO161" s="75"/>
      <c r="HP161" s="75"/>
      <c r="HQ161" s="75"/>
      <c r="HR161" s="75"/>
      <c r="HS161" s="75"/>
      <c r="HT161" s="75"/>
      <c r="HU161" s="75"/>
      <c r="HV161" s="75"/>
      <c r="HW161" s="75"/>
      <c r="HX161" s="75"/>
      <c r="HY161" s="75"/>
      <c r="HZ161" s="75"/>
      <c r="IA161" s="75"/>
      <c r="IB161" s="75"/>
      <c r="IC161" s="75"/>
      <c r="ID161" s="75"/>
      <c r="IE161" s="75"/>
      <c r="IF161" s="75"/>
      <c r="IG161" s="75"/>
      <c r="IH161" s="75"/>
      <c r="II161" s="75"/>
      <c r="IJ161" s="75"/>
      <c r="IK161" s="75"/>
      <c r="IL161" s="75"/>
      <c r="IM161" s="75"/>
      <c r="IN161" s="75"/>
      <c r="IO161" s="75"/>
      <c r="IP161" s="75"/>
      <c r="IQ161" s="75"/>
      <c r="IR161" s="75"/>
      <c r="IS161" s="75"/>
      <c r="IT161" s="75"/>
      <c r="IU161" s="75"/>
      <c r="IV161" s="75"/>
    </row>
    <row r="162" spans="1:256" s="79" customFormat="1" x14ac:dyDescent="0.35">
      <c r="A162" s="75"/>
      <c r="B162" s="75"/>
      <c r="C162" s="82" t="s">
        <v>4833</v>
      </c>
      <c r="D162" s="85">
        <v>2416.2262999999998</v>
      </c>
      <c r="E162" s="85">
        <v>2428.0129999999999</v>
      </c>
      <c r="F162" s="76"/>
      <c r="G162" s="77"/>
      <c r="H162" s="77"/>
      <c r="I162" s="77"/>
      <c r="J162" s="77"/>
      <c r="K162" s="78"/>
      <c r="L162" s="78"/>
      <c r="M162" s="75"/>
      <c r="N162" s="75"/>
      <c r="O162" s="75"/>
      <c r="P162" s="75"/>
      <c r="Q162" s="75"/>
      <c r="R162" s="75"/>
      <c r="S162" s="75"/>
      <c r="T162" s="75"/>
      <c r="U162" s="75"/>
      <c r="V162" s="75"/>
      <c r="W162" s="75"/>
      <c r="X162" s="75"/>
      <c r="Y162" s="75"/>
      <c r="Z162" s="75"/>
      <c r="AA162" s="75"/>
      <c r="AB162" s="75"/>
      <c r="AC162" s="75"/>
      <c r="AD162" s="75"/>
      <c r="AE162" s="75"/>
      <c r="AF162" s="75"/>
      <c r="AG162" s="75"/>
      <c r="AH162" s="75"/>
      <c r="AI162" s="78"/>
      <c r="AJ162" s="75"/>
      <c r="AK162" s="75"/>
      <c r="AL162" s="75"/>
      <c r="AM162" s="75"/>
      <c r="AN162" s="75"/>
      <c r="AO162" s="75"/>
      <c r="AP162" s="75"/>
      <c r="AQ162" s="75"/>
      <c r="AR162" s="75"/>
      <c r="AS162" s="75"/>
      <c r="AT162" s="75"/>
      <c r="AU162" s="75"/>
      <c r="AV162" s="78"/>
      <c r="AW162" s="75"/>
      <c r="AX162" s="78"/>
      <c r="AY162" s="75"/>
      <c r="AZ162" s="75"/>
      <c r="BA162" s="75"/>
      <c r="BB162" s="78"/>
      <c r="BC162" s="75"/>
      <c r="BD162" s="75"/>
      <c r="BE162" s="75"/>
      <c r="BF162" s="75"/>
      <c r="BG162" s="75"/>
      <c r="BH162" s="75"/>
      <c r="BI162" s="75"/>
      <c r="BJ162" s="75"/>
      <c r="BK162" s="75"/>
      <c r="BL162" s="75"/>
      <c r="BM162" s="75"/>
      <c r="BN162" s="75"/>
      <c r="BO162" s="75"/>
      <c r="BP162" s="75"/>
      <c r="BQ162" s="75"/>
      <c r="BR162" s="75"/>
      <c r="BS162" s="75"/>
      <c r="BT162" s="75"/>
      <c r="BU162" s="75"/>
      <c r="BV162" s="75"/>
      <c r="BW162" s="75"/>
      <c r="BX162" s="75"/>
      <c r="BY162" s="75"/>
      <c r="BZ162" s="75"/>
      <c r="CA162" s="75"/>
      <c r="CB162" s="75"/>
      <c r="CC162" s="75"/>
      <c r="CD162" s="75"/>
      <c r="CE162" s="75"/>
      <c r="CF162" s="75"/>
      <c r="CG162" s="75"/>
      <c r="CH162" s="75"/>
      <c r="CI162" s="75"/>
      <c r="CJ162" s="75"/>
      <c r="CK162" s="75"/>
      <c r="CL162" s="75"/>
      <c r="CM162" s="75"/>
      <c r="CN162" s="75"/>
      <c r="CO162" s="75"/>
      <c r="CP162" s="75"/>
      <c r="CQ162" s="75"/>
      <c r="CR162" s="75"/>
      <c r="CS162" s="75"/>
      <c r="CT162" s="75"/>
      <c r="CU162" s="75"/>
      <c r="CV162" s="75"/>
      <c r="CW162" s="75"/>
      <c r="CX162" s="75"/>
      <c r="CY162" s="75"/>
      <c r="CZ162" s="75"/>
      <c r="DA162" s="75"/>
      <c r="DB162" s="75"/>
      <c r="DC162" s="75"/>
      <c r="DD162" s="75"/>
      <c r="DE162" s="75"/>
      <c r="DF162" s="75"/>
      <c r="DG162" s="75"/>
      <c r="DH162" s="75"/>
      <c r="DI162" s="75"/>
      <c r="DJ162" s="75"/>
      <c r="DK162" s="75"/>
      <c r="DL162" s="75"/>
      <c r="DM162" s="75"/>
      <c r="DN162" s="75"/>
      <c r="DO162" s="75"/>
      <c r="DP162" s="75"/>
      <c r="DQ162" s="75"/>
      <c r="DR162" s="75"/>
      <c r="DS162" s="75"/>
      <c r="DT162" s="75"/>
      <c r="DU162" s="75"/>
      <c r="DV162" s="75"/>
      <c r="DW162" s="75"/>
      <c r="DX162" s="75"/>
      <c r="DY162" s="75"/>
      <c r="DZ162" s="75"/>
      <c r="EA162" s="75"/>
      <c r="EB162" s="75"/>
      <c r="EC162" s="75"/>
      <c r="ED162" s="75"/>
      <c r="EE162" s="75"/>
      <c r="EF162" s="75"/>
      <c r="EG162" s="75"/>
      <c r="EH162" s="75"/>
      <c r="EI162" s="75"/>
      <c r="EJ162" s="75"/>
      <c r="EK162" s="75"/>
      <c r="EL162" s="75"/>
      <c r="EM162" s="75"/>
      <c r="EN162" s="75"/>
      <c r="EO162" s="75"/>
      <c r="EP162" s="75"/>
      <c r="EQ162" s="75"/>
      <c r="ER162" s="75"/>
      <c r="ES162" s="75"/>
      <c r="ET162" s="75"/>
      <c r="EU162" s="75"/>
      <c r="EV162" s="75"/>
      <c r="EW162" s="75"/>
      <c r="EX162" s="75"/>
      <c r="EY162" s="75"/>
      <c r="EZ162" s="75"/>
      <c r="FA162" s="75"/>
      <c r="FB162" s="75"/>
      <c r="FC162" s="75"/>
      <c r="FD162" s="75"/>
      <c r="FE162" s="75"/>
      <c r="FF162" s="75"/>
      <c r="FG162" s="75"/>
      <c r="FH162" s="75"/>
      <c r="FI162" s="75"/>
      <c r="FJ162" s="75"/>
      <c r="FK162" s="75"/>
      <c r="FL162" s="75"/>
      <c r="FM162" s="75"/>
      <c r="FN162" s="75"/>
      <c r="FO162" s="75"/>
      <c r="FP162" s="75"/>
      <c r="FQ162" s="75"/>
      <c r="FR162" s="75"/>
      <c r="FS162" s="75"/>
      <c r="FT162" s="75"/>
      <c r="FU162" s="75"/>
      <c r="FV162" s="75"/>
      <c r="FW162" s="75"/>
      <c r="FX162" s="75"/>
      <c r="FY162" s="75"/>
      <c r="FZ162" s="75"/>
      <c r="GA162" s="75"/>
      <c r="GB162" s="75"/>
      <c r="GC162" s="75"/>
      <c r="GD162" s="75"/>
      <c r="GE162" s="75"/>
      <c r="GF162" s="75"/>
      <c r="GG162" s="75"/>
      <c r="GH162" s="75"/>
      <c r="GI162" s="75"/>
      <c r="GJ162" s="75"/>
      <c r="GK162" s="75"/>
      <c r="GL162" s="75"/>
      <c r="GM162" s="75"/>
      <c r="GN162" s="75"/>
      <c r="GO162" s="75"/>
      <c r="GP162" s="75"/>
      <c r="GQ162" s="75"/>
      <c r="GR162" s="75"/>
      <c r="GS162" s="75"/>
      <c r="GT162" s="75"/>
      <c r="GU162" s="75"/>
      <c r="GV162" s="75"/>
      <c r="GW162" s="75"/>
      <c r="GX162" s="75"/>
      <c r="GY162" s="75"/>
      <c r="GZ162" s="75"/>
      <c r="HA162" s="75"/>
      <c r="HB162" s="75"/>
      <c r="HC162" s="75"/>
      <c r="HD162" s="75"/>
      <c r="HE162" s="75"/>
      <c r="HF162" s="75"/>
      <c r="HG162" s="75"/>
      <c r="HH162" s="75"/>
      <c r="HI162" s="75"/>
      <c r="HJ162" s="75"/>
      <c r="HK162" s="75"/>
      <c r="HL162" s="75"/>
      <c r="HM162" s="75"/>
      <c r="HN162" s="75"/>
      <c r="HO162" s="75"/>
      <c r="HP162" s="75"/>
      <c r="HQ162" s="75"/>
      <c r="HR162" s="75"/>
      <c r="HS162" s="75"/>
      <c r="HT162" s="75"/>
      <c r="HU162" s="75"/>
      <c r="HV162" s="75"/>
      <c r="HW162" s="75"/>
      <c r="HX162" s="75"/>
      <c r="HY162" s="75"/>
      <c r="HZ162" s="75"/>
      <c r="IA162" s="75"/>
      <c r="IB162" s="75"/>
      <c r="IC162" s="75"/>
      <c r="ID162" s="75"/>
      <c r="IE162" s="75"/>
      <c r="IF162" s="75"/>
      <c r="IG162" s="75"/>
      <c r="IH162" s="75"/>
      <c r="II162" s="75"/>
      <c r="IJ162" s="75"/>
      <c r="IK162" s="75"/>
      <c r="IL162" s="75"/>
      <c r="IM162" s="75"/>
      <c r="IN162" s="75"/>
      <c r="IO162" s="75"/>
      <c r="IP162" s="75"/>
      <c r="IQ162" s="75"/>
      <c r="IR162" s="75"/>
      <c r="IS162" s="75"/>
      <c r="IT162" s="75"/>
      <c r="IU162" s="75"/>
      <c r="IV162" s="75"/>
    </row>
    <row r="163" spans="1:256" s="79" customFormat="1" x14ac:dyDescent="0.35">
      <c r="A163" s="75"/>
      <c r="B163" s="75"/>
      <c r="C163" s="82" t="s">
        <v>4834</v>
      </c>
      <c r="D163" s="85">
        <v>1265.4336000000001</v>
      </c>
      <c r="E163" s="85">
        <v>1265.6925000000001</v>
      </c>
      <c r="F163" s="76"/>
      <c r="G163" s="77"/>
      <c r="H163" s="77"/>
      <c r="I163" s="77"/>
      <c r="J163" s="77"/>
      <c r="K163" s="78"/>
      <c r="L163" s="78"/>
      <c r="M163" s="75"/>
      <c r="N163" s="75"/>
      <c r="O163" s="75"/>
      <c r="P163" s="75"/>
      <c r="Q163" s="75"/>
      <c r="R163" s="75"/>
      <c r="S163" s="75"/>
      <c r="T163" s="75"/>
      <c r="U163" s="75"/>
      <c r="V163" s="75"/>
      <c r="W163" s="75"/>
      <c r="X163" s="75"/>
      <c r="Y163" s="75"/>
      <c r="Z163" s="75"/>
      <c r="AA163" s="75"/>
      <c r="AB163" s="75"/>
      <c r="AC163" s="75"/>
      <c r="AD163" s="75"/>
      <c r="AE163" s="75"/>
      <c r="AF163" s="75"/>
      <c r="AG163" s="75"/>
      <c r="AH163" s="75"/>
      <c r="AI163" s="78"/>
      <c r="AJ163" s="75"/>
      <c r="AK163" s="75"/>
      <c r="AL163" s="75"/>
      <c r="AM163" s="75"/>
      <c r="AN163" s="75"/>
      <c r="AO163" s="75"/>
      <c r="AP163" s="75"/>
      <c r="AQ163" s="75"/>
      <c r="AR163" s="75"/>
      <c r="AS163" s="75"/>
      <c r="AT163" s="75"/>
      <c r="AU163" s="75"/>
      <c r="AV163" s="78"/>
      <c r="AW163" s="75"/>
      <c r="AX163" s="78"/>
      <c r="AY163" s="75"/>
      <c r="AZ163" s="75"/>
      <c r="BA163" s="75"/>
      <c r="BB163" s="78"/>
      <c r="BC163" s="75"/>
      <c r="BD163" s="75"/>
      <c r="BE163" s="75"/>
      <c r="BF163" s="75"/>
      <c r="BG163" s="75"/>
      <c r="BH163" s="75"/>
      <c r="BI163" s="75"/>
      <c r="BJ163" s="75"/>
      <c r="BK163" s="75"/>
      <c r="BL163" s="75"/>
      <c r="BM163" s="75"/>
      <c r="BN163" s="75"/>
      <c r="BO163" s="75"/>
      <c r="BP163" s="75"/>
      <c r="BQ163" s="75"/>
      <c r="BR163" s="75"/>
      <c r="BS163" s="75"/>
      <c r="BT163" s="75"/>
      <c r="BU163" s="75"/>
      <c r="BV163" s="75"/>
      <c r="BW163" s="75"/>
      <c r="BX163" s="75"/>
      <c r="BY163" s="75"/>
      <c r="BZ163" s="75"/>
      <c r="CA163" s="75"/>
      <c r="CB163" s="75"/>
      <c r="CC163" s="75"/>
      <c r="CD163" s="75"/>
      <c r="CE163" s="75"/>
      <c r="CF163" s="75"/>
      <c r="CG163" s="75"/>
      <c r="CH163" s="75"/>
      <c r="CI163" s="75"/>
      <c r="CJ163" s="75"/>
      <c r="CK163" s="75"/>
      <c r="CL163" s="75"/>
      <c r="CM163" s="75"/>
      <c r="CN163" s="75"/>
      <c r="CO163" s="75"/>
      <c r="CP163" s="75"/>
      <c r="CQ163" s="75"/>
      <c r="CR163" s="75"/>
      <c r="CS163" s="75"/>
      <c r="CT163" s="75"/>
      <c r="CU163" s="75"/>
      <c r="CV163" s="75"/>
      <c r="CW163" s="75"/>
      <c r="CX163" s="75"/>
      <c r="CY163" s="75"/>
      <c r="CZ163" s="75"/>
      <c r="DA163" s="75"/>
      <c r="DB163" s="75"/>
      <c r="DC163" s="75"/>
      <c r="DD163" s="75"/>
      <c r="DE163" s="75"/>
      <c r="DF163" s="75"/>
      <c r="DG163" s="75"/>
      <c r="DH163" s="75"/>
      <c r="DI163" s="75"/>
      <c r="DJ163" s="75"/>
      <c r="DK163" s="75"/>
      <c r="DL163" s="75"/>
      <c r="DM163" s="75"/>
      <c r="DN163" s="75"/>
      <c r="DO163" s="75"/>
      <c r="DP163" s="75"/>
      <c r="DQ163" s="75"/>
      <c r="DR163" s="75"/>
      <c r="DS163" s="75"/>
      <c r="DT163" s="75"/>
      <c r="DU163" s="75"/>
      <c r="DV163" s="75"/>
      <c r="DW163" s="75"/>
      <c r="DX163" s="75"/>
      <c r="DY163" s="75"/>
      <c r="DZ163" s="75"/>
      <c r="EA163" s="75"/>
      <c r="EB163" s="75"/>
      <c r="EC163" s="75"/>
      <c r="ED163" s="75"/>
      <c r="EE163" s="75"/>
      <c r="EF163" s="75"/>
      <c r="EG163" s="75"/>
      <c r="EH163" s="75"/>
      <c r="EI163" s="75"/>
      <c r="EJ163" s="75"/>
      <c r="EK163" s="75"/>
      <c r="EL163" s="75"/>
      <c r="EM163" s="75"/>
      <c r="EN163" s="75"/>
      <c r="EO163" s="75"/>
      <c r="EP163" s="75"/>
      <c r="EQ163" s="75"/>
      <c r="ER163" s="75"/>
      <c r="ES163" s="75"/>
      <c r="ET163" s="75"/>
      <c r="EU163" s="75"/>
      <c r="EV163" s="75"/>
      <c r="EW163" s="75"/>
      <c r="EX163" s="75"/>
      <c r="EY163" s="75"/>
      <c r="EZ163" s="75"/>
      <c r="FA163" s="75"/>
      <c r="FB163" s="75"/>
      <c r="FC163" s="75"/>
      <c r="FD163" s="75"/>
      <c r="FE163" s="75"/>
      <c r="FF163" s="75"/>
      <c r="FG163" s="75"/>
      <c r="FH163" s="75"/>
      <c r="FI163" s="75"/>
      <c r="FJ163" s="75"/>
      <c r="FK163" s="75"/>
      <c r="FL163" s="75"/>
      <c r="FM163" s="75"/>
      <c r="FN163" s="75"/>
      <c r="FO163" s="75"/>
      <c r="FP163" s="75"/>
      <c r="FQ163" s="75"/>
      <c r="FR163" s="75"/>
      <c r="FS163" s="75"/>
      <c r="FT163" s="75"/>
      <c r="FU163" s="75"/>
      <c r="FV163" s="75"/>
      <c r="FW163" s="75"/>
      <c r="FX163" s="75"/>
      <c r="FY163" s="75"/>
      <c r="FZ163" s="75"/>
      <c r="GA163" s="75"/>
      <c r="GB163" s="75"/>
      <c r="GC163" s="75"/>
      <c r="GD163" s="75"/>
      <c r="GE163" s="75"/>
      <c r="GF163" s="75"/>
      <c r="GG163" s="75"/>
      <c r="GH163" s="75"/>
      <c r="GI163" s="75"/>
      <c r="GJ163" s="75"/>
      <c r="GK163" s="75"/>
      <c r="GL163" s="75"/>
      <c r="GM163" s="75"/>
      <c r="GN163" s="75"/>
      <c r="GO163" s="75"/>
      <c r="GP163" s="75"/>
      <c r="GQ163" s="75"/>
      <c r="GR163" s="75"/>
      <c r="GS163" s="75"/>
      <c r="GT163" s="75"/>
      <c r="GU163" s="75"/>
      <c r="GV163" s="75"/>
      <c r="GW163" s="75"/>
      <c r="GX163" s="75"/>
      <c r="GY163" s="75"/>
      <c r="GZ163" s="75"/>
      <c r="HA163" s="75"/>
      <c r="HB163" s="75"/>
      <c r="HC163" s="75"/>
      <c r="HD163" s="75"/>
      <c r="HE163" s="75"/>
      <c r="HF163" s="75"/>
      <c r="HG163" s="75"/>
      <c r="HH163" s="75"/>
      <c r="HI163" s="75"/>
      <c r="HJ163" s="75"/>
      <c r="HK163" s="75"/>
      <c r="HL163" s="75"/>
      <c r="HM163" s="75"/>
      <c r="HN163" s="75"/>
      <c r="HO163" s="75"/>
      <c r="HP163" s="75"/>
      <c r="HQ163" s="75"/>
      <c r="HR163" s="75"/>
      <c r="HS163" s="75"/>
      <c r="HT163" s="75"/>
      <c r="HU163" s="75"/>
      <c r="HV163" s="75"/>
      <c r="HW163" s="75"/>
      <c r="HX163" s="75"/>
      <c r="HY163" s="75"/>
      <c r="HZ163" s="75"/>
      <c r="IA163" s="75"/>
      <c r="IB163" s="75"/>
      <c r="IC163" s="75"/>
      <c r="ID163" s="75"/>
      <c r="IE163" s="75"/>
      <c r="IF163" s="75"/>
      <c r="IG163" s="75"/>
      <c r="IH163" s="75"/>
      <c r="II163" s="75"/>
      <c r="IJ163" s="75"/>
      <c r="IK163" s="75"/>
      <c r="IL163" s="75"/>
      <c r="IM163" s="75"/>
      <c r="IN163" s="75"/>
      <c r="IO163" s="75"/>
      <c r="IP163" s="75"/>
      <c r="IQ163" s="75"/>
      <c r="IR163" s="75"/>
      <c r="IS163" s="75"/>
      <c r="IT163" s="75"/>
      <c r="IU163" s="75"/>
      <c r="IV163" s="75"/>
    </row>
    <row r="164" spans="1:256" s="79" customFormat="1" x14ac:dyDescent="0.35">
      <c r="A164" s="75"/>
      <c r="B164" s="75"/>
      <c r="C164" s="82" t="s">
        <v>4846</v>
      </c>
      <c r="D164" s="85">
        <v>6543.6984000000002</v>
      </c>
      <c r="E164" s="85">
        <v>6576.7631000000001</v>
      </c>
      <c r="F164" s="76"/>
      <c r="G164" s="77"/>
      <c r="H164" s="77"/>
      <c r="I164" s="77"/>
      <c r="J164" s="77"/>
      <c r="K164" s="78"/>
      <c r="L164" s="78"/>
      <c r="M164" s="75"/>
      <c r="N164" s="75"/>
      <c r="O164" s="75"/>
      <c r="P164" s="75"/>
      <c r="Q164" s="75"/>
      <c r="R164" s="75"/>
      <c r="S164" s="75"/>
      <c r="T164" s="75"/>
      <c r="U164" s="75"/>
      <c r="V164" s="75"/>
      <c r="W164" s="75"/>
      <c r="X164" s="75"/>
      <c r="Y164" s="75"/>
      <c r="Z164" s="75"/>
      <c r="AA164" s="75"/>
      <c r="AB164" s="75"/>
      <c r="AC164" s="75"/>
      <c r="AD164" s="75"/>
      <c r="AE164" s="75"/>
      <c r="AF164" s="75"/>
      <c r="AG164" s="75"/>
      <c r="AH164" s="75"/>
      <c r="AI164" s="78"/>
      <c r="AJ164" s="75"/>
      <c r="AK164" s="75"/>
      <c r="AL164" s="75"/>
      <c r="AM164" s="75"/>
      <c r="AN164" s="75"/>
      <c r="AO164" s="75"/>
      <c r="AP164" s="75"/>
      <c r="AQ164" s="75"/>
      <c r="AR164" s="75"/>
      <c r="AS164" s="75"/>
      <c r="AT164" s="75"/>
      <c r="AU164" s="75"/>
      <c r="AV164" s="78"/>
      <c r="AW164" s="75"/>
      <c r="AX164" s="78"/>
      <c r="AY164" s="75"/>
      <c r="AZ164" s="75"/>
      <c r="BA164" s="75"/>
      <c r="BB164" s="78"/>
      <c r="BC164" s="75"/>
      <c r="BD164" s="75"/>
      <c r="BE164" s="75"/>
      <c r="BF164" s="75"/>
      <c r="BG164" s="75"/>
      <c r="BH164" s="75"/>
      <c r="BI164" s="75"/>
      <c r="BJ164" s="75"/>
      <c r="BK164" s="75"/>
      <c r="BL164" s="75"/>
      <c r="BM164" s="75"/>
      <c r="BN164" s="75"/>
      <c r="BO164" s="75"/>
      <c r="BP164" s="75"/>
      <c r="BQ164" s="75"/>
      <c r="BR164" s="75"/>
      <c r="BS164" s="75"/>
      <c r="BT164" s="75"/>
      <c r="BU164" s="75"/>
      <c r="BV164" s="75"/>
      <c r="BW164" s="75"/>
      <c r="BX164" s="75"/>
      <c r="BY164" s="75"/>
      <c r="BZ164" s="75"/>
      <c r="CA164" s="75"/>
      <c r="CB164" s="75"/>
      <c r="CC164" s="75"/>
      <c r="CD164" s="75"/>
      <c r="CE164" s="75"/>
      <c r="CF164" s="75"/>
      <c r="CG164" s="75"/>
      <c r="CH164" s="75"/>
      <c r="CI164" s="75"/>
      <c r="CJ164" s="75"/>
      <c r="CK164" s="75"/>
      <c r="CL164" s="75"/>
      <c r="CM164" s="75"/>
      <c r="CN164" s="75"/>
      <c r="CO164" s="75"/>
      <c r="CP164" s="75"/>
      <c r="CQ164" s="75"/>
      <c r="CR164" s="75"/>
      <c r="CS164" s="75"/>
      <c r="CT164" s="75"/>
      <c r="CU164" s="75"/>
      <c r="CV164" s="75"/>
      <c r="CW164" s="75"/>
      <c r="CX164" s="75"/>
      <c r="CY164" s="75"/>
      <c r="CZ164" s="75"/>
      <c r="DA164" s="75"/>
      <c r="DB164" s="75"/>
      <c r="DC164" s="75"/>
      <c r="DD164" s="75"/>
      <c r="DE164" s="75"/>
      <c r="DF164" s="75"/>
      <c r="DG164" s="75"/>
      <c r="DH164" s="75"/>
      <c r="DI164" s="75"/>
      <c r="DJ164" s="75"/>
      <c r="DK164" s="75"/>
      <c r="DL164" s="75"/>
      <c r="DM164" s="75"/>
      <c r="DN164" s="75"/>
      <c r="DO164" s="75"/>
      <c r="DP164" s="75"/>
      <c r="DQ164" s="75"/>
      <c r="DR164" s="75"/>
      <c r="DS164" s="75"/>
      <c r="DT164" s="75"/>
      <c r="DU164" s="75"/>
      <c r="DV164" s="75"/>
      <c r="DW164" s="75"/>
      <c r="DX164" s="75"/>
      <c r="DY164" s="75"/>
      <c r="DZ164" s="75"/>
      <c r="EA164" s="75"/>
      <c r="EB164" s="75"/>
      <c r="EC164" s="75"/>
      <c r="ED164" s="75"/>
      <c r="EE164" s="75"/>
      <c r="EF164" s="75"/>
      <c r="EG164" s="75"/>
      <c r="EH164" s="75"/>
      <c r="EI164" s="75"/>
      <c r="EJ164" s="75"/>
      <c r="EK164" s="75"/>
      <c r="EL164" s="75"/>
      <c r="EM164" s="75"/>
      <c r="EN164" s="75"/>
      <c r="EO164" s="75"/>
      <c r="EP164" s="75"/>
      <c r="EQ164" s="75"/>
      <c r="ER164" s="75"/>
      <c r="ES164" s="75"/>
      <c r="ET164" s="75"/>
      <c r="EU164" s="75"/>
      <c r="EV164" s="75"/>
      <c r="EW164" s="75"/>
      <c r="EX164" s="75"/>
      <c r="EY164" s="75"/>
      <c r="EZ164" s="75"/>
      <c r="FA164" s="75"/>
      <c r="FB164" s="75"/>
      <c r="FC164" s="75"/>
      <c r="FD164" s="75"/>
      <c r="FE164" s="75"/>
      <c r="FF164" s="75"/>
      <c r="FG164" s="75"/>
      <c r="FH164" s="75"/>
      <c r="FI164" s="75"/>
      <c r="FJ164" s="75"/>
      <c r="FK164" s="75"/>
      <c r="FL164" s="75"/>
      <c r="FM164" s="75"/>
      <c r="FN164" s="75"/>
      <c r="FO164" s="75"/>
      <c r="FP164" s="75"/>
      <c r="FQ164" s="75"/>
      <c r="FR164" s="75"/>
      <c r="FS164" s="75"/>
      <c r="FT164" s="75"/>
      <c r="FU164" s="75"/>
      <c r="FV164" s="75"/>
      <c r="FW164" s="75"/>
      <c r="FX164" s="75"/>
      <c r="FY164" s="75"/>
      <c r="FZ164" s="75"/>
      <c r="GA164" s="75"/>
      <c r="GB164" s="75"/>
      <c r="GC164" s="75"/>
      <c r="GD164" s="75"/>
      <c r="GE164" s="75"/>
      <c r="GF164" s="75"/>
      <c r="GG164" s="75"/>
      <c r="GH164" s="75"/>
      <c r="GI164" s="75"/>
      <c r="GJ164" s="75"/>
      <c r="GK164" s="75"/>
      <c r="GL164" s="75"/>
      <c r="GM164" s="75"/>
      <c r="GN164" s="75"/>
      <c r="GO164" s="75"/>
      <c r="GP164" s="75"/>
      <c r="GQ164" s="75"/>
      <c r="GR164" s="75"/>
      <c r="GS164" s="75"/>
      <c r="GT164" s="75"/>
      <c r="GU164" s="75"/>
      <c r="GV164" s="75"/>
      <c r="GW164" s="75"/>
      <c r="GX164" s="75"/>
      <c r="GY164" s="75"/>
      <c r="GZ164" s="75"/>
      <c r="HA164" s="75"/>
      <c r="HB164" s="75"/>
      <c r="HC164" s="75"/>
      <c r="HD164" s="75"/>
      <c r="HE164" s="75"/>
      <c r="HF164" s="75"/>
      <c r="HG164" s="75"/>
      <c r="HH164" s="75"/>
      <c r="HI164" s="75"/>
      <c r="HJ164" s="75"/>
      <c r="HK164" s="75"/>
      <c r="HL164" s="75"/>
      <c r="HM164" s="75"/>
      <c r="HN164" s="75"/>
      <c r="HO164" s="75"/>
      <c r="HP164" s="75"/>
      <c r="HQ164" s="75"/>
      <c r="HR164" s="75"/>
      <c r="HS164" s="75"/>
      <c r="HT164" s="75"/>
      <c r="HU164" s="75"/>
      <c r="HV164" s="75"/>
      <c r="HW164" s="75"/>
      <c r="HX164" s="75"/>
      <c r="HY164" s="75"/>
      <c r="HZ164" s="75"/>
      <c r="IA164" s="75"/>
      <c r="IB164" s="75"/>
      <c r="IC164" s="75"/>
      <c r="ID164" s="75"/>
      <c r="IE164" s="75"/>
      <c r="IF164" s="75"/>
      <c r="IG164" s="75"/>
      <c r="IH164" s="75"/>
      <c r="II164" s="75"/>
      <c r="IJ164" s="75"/>
      <c r="IK164" s="75"/>
      <c r="IL164" s="75"/>
      <c r="IM164" s="75"/>
      <c r="IN164" s="75"/>
      <c r="IO164" s="75"/>
      <c r="IP164" s="75"/>
      <c r="IQ164" s="75"/>
      <c r="IR164" s="75"/>
      <c r="IS164" s="75"/>
      <c r="IT164" s="75"/>
      <c r="IU164" s="75"/>
      <c r="IV164" s="75"/>
    </row>
    <row r="165" spans="1:256" s="79" customFormat="1" x14ac:dyDescent="0.35">
      <c r="A165" s="75"/>
      <c r="B165" s="75"/>
      <c r="C165" s="82" t="s">
        <v>4835</v>
      </c>
      <c r="D165" s="85">
        <v>2446.8674999999998</v>
      </c>
      <c r="E165" s="85">
        <v>2459.2314000000001</v>
      </c>
      <c r="F165" s="76"/>
      <c r="G165" s="77"/>
      <c r="H165" s="77"/>
      <c r="I165" s="77"/>
      <c r="J165" s="77"/>
      <c r="K165" s="78"/>
      <c r="L165" s="78"/>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8"/>
      <c r="AJ165" s="75"/>
      <c r="AK165" s="75"/>
      <c r="AL165" s="75"/>
      <c r="AM165" s="75"/>
      <c r="AN165" s="75"/>
      <c r="AO165" s="75"/>
      <c r="AP165" s="75"/>
      <c r="AQ165" s="75"/>
      <c r="AR165" s="75"/>
      <c r="AS165" s="75"/>
      <c r="AT165" s="75"/>
      <c r="AU165" s="75"/>
      <c r="AV165" s="78"/>
      <c r="AW165" s="75"/>
      <c r="AX165" s="78"/>
      <c r="AY165" s="75"/>
      <c r="AZ165" s="75"/>
      <c r="BA165" s="75"/>
      <c r="BB165" s="78"/>
      <c r="BC165" s="75"/>
      <c r="BD165" s="75"/>
      <c r="BE165" s="75"/>
      <c r="BF165" s="75"/>
      <c r="BG165" s="75"/>
      <c r="BH165" s="75"/>
      <c r="BI165" s="75"/>
      <c r="BJ165" s="75"/>
      <c r="BK165" s="75"/>
      <c r="BL165" s="75"/>
      <c r="BM165" s="75"/>
      <c r="BN165" s="75"/>
      <c r="BO165" s="75"/>
      <c r="BP165" s="75"/>
      <c r="BQ165" s="75"/>
      <c r="BR165" s="75"/>
      <c r="BS165" s="75"/>
      <c r="BT165" s="75"/>
      <c r="BU165" s="75"/>
      <c r="BV165" s="75"/>
      <c r="BW165" s="75"/>
      <c r="BX165" s="75"/>
      <c r="BY165" s="75"/>
      <c r="BZ165" s="75"/>
      <c r="CA165" s="75"/>
      <c r="CB165" s="75"/>
      <c r="CC165" s="75"/>
      <c r="CD165" s="75"/>
      <c r="CE165" s="75"/>
      <c r="CF165" s="75"/>
      <c r="CG165" s="75"/>
      <c r="CH165" s="75"/>
      <c r="CI165" s="75"/>
      <c r="CJ165" s="75"/>
      <c r="CK165" s="75"/>
      <c r="CL165" s="75"/>
      <c r="CM165" s="75"/>
      <c r="CN165" s="75"/>
      <c r="CO165" s="75"/>
      <c r="CP165" s="75"/>
      <c r="CQ165" s="75"/>
      <c r="CR165" s="75"/>
      <c r="CS165" s="75"/>
      <c r="CT165" s="75"/>
      <c r="CU165" s="75"/>
      <c r="CV165" s="75"/>
      <c r="CW165" s="75"/>
      <c r="CX165" s="75"/>
      <c r="CY165" s="75"/>
      <c r="CZ165" s="75"/>
      <c r="DA165" s="75"/>
      <c r="DB165" s="75"/>
      <c r="DC165" s="75"/>
      <c r="DD165" s="75"/>
      <c r="DE165" s="75"/>
      <c r="DF165" s="75"/>
      <c r="DG165" s="75"/>
      <c r="DH165" s="75"/>
      <c r="DI165" s="75"/>
      <c r="DJ165" s="75"/>
      <c r="DK165" s="75"/>
      <c r="DL165" s="75"/>
      <c r="DM165" s="75"/>
      <c r="DN165" s="75"/>
      <c r="DO165" s="75"/>
      <c r="DP165" s="75"/>
      <c r="DQ165" s="75"/>
      <c r="DR165" s="75"/>
      <c r="DS165" s="75"/>
      <c r="DT165" s="75"/>
      <c r="DU165" s="75"/>
      <c r="DV165" s="75"/>
      <c r="DW165" s="75"/>
      <c r="DX165" s="75"/>
      <c r="DY165" s="75"/>
      <c r="DZ165" s="75"/>
      <c r="EA165" s="75"/>
      <c r="EB165" s="75"/>
      <c r="EC165" s="75"/>
      <c r="ED165" s="75"/>
      <c r="EE165" s="75"/>
      <c r="EF165" s="75"/>
      <c r="EG165" s="75"/>
      <c r="EH165" s="75"/>
      <c r="EI165" s="75"/>
      <c r="EJ165" s="75"/>
      <c r="EK165" s="75"/>
      <c r="EL165" s="75"/>
      <c r="EM165" s="75"/>
      <c r="EN165" s="75"/>
      <c r="EO165" s="75"/>
      <c r="EP165" s="75"/>
      <c r="EQ165" s="75"/>
      <c r="ER165" s="75"/>
      <c r="ES165" s="75"/>
      <c r="ET165" s="75"/>
      <c r="EU165" s="75"/>
      <c r="EV165" s="75"/>
      <c r="EW165" s="75"/>
      <c r="EX165" s="75"/>
      <c r="EY165" s="75"/>
      <c r="EZ165" s="75"/>
      <c r="FA165" s="75"/>
      <c r="FB165" s="75"/>
      <c r="FC165" s="75"/>
      <c r="FD165" s="75"/>
      <c r="FE165" s="75"/>
      <c r="FF165" s="75"/>
      <c r="FG165" s="75"/>
      <c r="FH165" s="75"/>
      <c r="FI165" s="75"/>
      <c r="FJ165" s="75"/>
      <c r="FK165" s="75"/>
      <c r="FL165" s="75"/>
      <c r="FM165" s="75"/>
      <c r="FN165" s="75"/>
      <c r="FO165" s="75"/>
      <c r="FP165" s="75"/>
      <c r="FQ165" s="75"/>
      <c r="FR165" s="75"/>
      <c r="FS165" s="75"/>
      <c r="FT165" s="75"/>
      <c r="FU165" s="75"/>
      <c r="FV165" s="75"/>
      <c r="FW165" s="75"/>
      <c r="FX165" s="75"/>
      <c r="FY165" s="75"/>
      <c r="FZ165" s="75"/>
      <c r="GA165" s="75"/>
      <c r="GB165" s="75"/>
      <c r="GC165" s="75"/>
      <c r="GD165" s="75"/>
      <c r="GE165" s="75"/>
      <c r="GF165" s="75"/>
      <c r="GG165" s="75"/>
      <c r="GH165" s="75"/>
      <c r="GI165" s="75"/>
      <c r="GJ165" s="75"/>
      <c r="GK165" s="75"/>
      <c r="GL165" s="75"/>
      <c r="GM165" s="75"/>
      <c r="GN165" s="75"/>
      <c r="GO165" s="75"/>
      <c r="GP165" s="75"/>
      <c r="GQ165" s="75"/>
      <c r="GR165" s="75"/>
      <c r="GS165" s="75"/>
      <c r="GT165" s="75"/>
      <c r="GU165" s="75"/>
      <c r="GV165" s="75"/>
      <c r="GW165" s="75"/>
      <c r="GX165" s="75"/>
      <c r="GY165" s="75"/>
      <c r="GZ165" s="75"/>
      <c r="HA165" s="75"/>
      <c r="HB165" s="75"/>
      <c r="HC165" s="75"/>
      <c r="HD165" s="75"/>
      <c r="HE165" s="75"/>
      <c r="HF165" s="75"/>
      <c r="HG165" s="75"/>
      <c r="HH165" s="75"/>
      <c r="HI165" s="75"/>
      <c r="HJ165" s="75"/>
      <c r="HK165" s="75"/>
      <c r="HL165" s="75"/>
      <c r="HM165" s="75"/>
      <c r="HN165" s="75"/>
      <c r="HO165" s="75"/>
      <c r="HP165" s="75"/>
      <c r="HQ165" s="75"/>
      <c r="HR165" s="75"/>
      <c r="HS165" s="75"/>
      <c r="HT165" s="75"/>
      <c r="HU165" s="75"/>
      <c r="HV165" s="75"/>
      <c r="HW165" s="75"/>
      <c r="HX165" s="75"/>
      <c r="HY165" s="75"/>
      <c r="HZ165" s="75"/>
      <c r="IA165" s="75"/>
      <c r="IB165" s="75"/>
      <c r="IC165" s="75"/>
      <c r="ID165" s="75"/>
      <c r="IE165" s="75"/>
      <c r="IF165" s="75"/>
      <c r="IG165" s="75"/>
      <c r="IH165" s="75"/>
      <c r="II165" s="75"/>
      <c r="IJ165" s="75"/>
      <c r="IK165" s="75"/>
      <c r="IL165" s="75"/>
      <c r="IM165" s="75"/>
      <c r="IN165" s="75"/>
      <c r="IO165" s="75"/>
      <c r="IP165" s="75"/>
      <c r="IQ165" s="75"/>
      <c r="IR165" s="75"/>
      <c r="IS165" s="75"/>
      <c r="IT165" s="75"/>
      <c r="IU165" s="75"/>
      <c r="IV165" s="75"/>
    </row>
    <row r="166" spans="1:256" s="79" customFormat="1" x14ac:dyDescent="0.35">
      <c r="A166" s="75"/>
      <c r="B166" s="75"/>
      <c r="C166" s="82" t="s">
        <v>4836</v>
      </c>
      <c r="D166" s="85">
        <v>1273.4156</v>
      </c>
      <c r="E166" s="85">
        <v>1273.6912</v>
      </c>
      <c r="F166" s="76"/>
      <c r="G166" s="77"/>
      <c r="H166" s="77"/>
      <c r="I166" s="77"/>
      <c r="J166" s="77"/>
      <c r="K166" s="78"/>
      <c r="L166" s="78"/>
      <c r="M166" s="75"/>
      <c r="N166" s="75"/>
      <c r="O166" s="75"/>
      <c r="P166" s="75"/>
      <c r="Q166" s="75"/>
      <c r="R166" s="75"/>
      <c r="S166" s="75"/>
      <c r="T166" s="75"/>
      <c r="U166" s="75"/>
      <c r="V166" s="75"/>
      <c r="W166" s="75"/>
      <c r="X166" s="75"/>
      <c r="Y166" s="75"/>
      <c r="Z166" s="75"/>
      <c r="AA166" s="75"/>
      <c r="AB166" s="75"/>
      <c r="AC166" s="75"/>
      <c r="AD166" s="75"/>
      <c r="AE166" s="75"/>
      <c r="AF166" s="75"/>
      <c r="AG166" s="75"/>
      <c r="AH166" s="75"/>
      <c r="AI166" s="78"/>
      <c r="AJ166" s="75"/>
      <c r="AK166" s="75"/>
      <c r="AL166" s="75"/>
      <c r="AM166" s="75"/>
      <c r="AN166" s="75"/>
      <c r="AO166" s="75"/>
      <c r="AP166" s="75"/>
      <c r="AQ166" s="75"/>
      <c r="AR166" s="75"/>
      <c r="AS166" s="75"/>
      <c r="AT166" s="75"/>
      <c r="AU166" s="75"/>
      <c r="AV166" s="78"/>
      <c r="AW166" s="75"/>
      <c r="AX166" s="78"/>
      <c r="AY166" s="75"/>
      <c r="AZ166" s="75"/>
      <c r="BA166" s="75"/>
      <c r="BB166" s="78"/>
      <c r="BC166" s="75"/>
      <c r="BD166" s="75"/>
      <c r="BE166" s="75"/>
      <c r="BF166" s="75"/>
      <c r="BG166" s="75"/>
      <c r="BH166" s="75"/>
      <c r="BI166" s="75"/>
      <c r="BJ166" s="75"/>
      <c r="BK166" s="75"/>
      <c r="BL166" s="75"/>
      <c r="BM166" s="75"/>
      <c r="BN166" s="75"/>
      <c r="BO166" s="75"/>
      <c r="BP166" s="75"/>
      <c r="BQ166" s="75"/>
      <c r="BR166" s="75"/>
      <c r="BS166" s="75"/>
      <c r="BT166" s="75"/>
      <c r="BU166" s="75"/>
      <c r="BV166" s="75"/>
      <c r="BW166" s="75"/>
      <c r="BX166" s="75"/>
      <c r="BY166" s="75"/>
      <c r="BZ166" s="75"/>
      <c r="CA166" s="75"/>
      <c r="CB166" s="75"/>
      <c r="CC166" s="75"/>
      <c r="CD166" s="75"/>
      <c r="CE166" s="75"/>
      <c r="CF166" s="75"/>
      <c r="CG166" s="75"/>
      <c r="CH166" s="75"/>
      <c r="CI166" s="75"/>
      <c r="CJ166" s="75"/>
      <c r="CK166" s="75"/>
      <c r="CL166" s="75"/>
      <c r="CM166" s="75"/>
      <c r="CN166" s="75"/>
      <c r="CO166" s="75"/>
      <c r="CP166" s="75"/>
      <c r="CQ166" s="75"/>
      <c r="CR166" s="75"/>
      <c r="CS166" s="75"/>
      <c r="CT166" s="75"/>
      <c r="CU166" s="75"/>
      <c r="CV166" s="75"/>
      <c r="CW166" s="75"/>
      <c r="CX166" s="75"/>
      <c r="CY166" s="75"/>
      <c r="CZ166" s="75"/>
      <c r="DA166" s="75"/>
      <c r="DB166" s="75"/>
      <c r="DC166" s="75"/>
      <c r="DD166" s="75"/>
      <c r="DE166" s="75"/>
      <c r="DF166" s="75"/>
      <c r="DG166" s="75"/>
      <c r="DH166" s="75"/>
      <c r="DI166" s="75"/>
      <c r="DJ166" s="75"/>
      <c r="DK166" s="75"/>
      <c r="DL166" s="75"/>
      <c r="DM166" s="75"/>
      <c r="DN166" s="75"/>
      <c r="DO166" s="75"/>
      <c r="DP166" s="75"/>
      <c r="DQ166" s="75"/>
      <c r="DR166" s="75"/>
      <c r="DS166" s="75"/>
      <c r="DT166" s="75"/>
      <c r="DU166" s="75"/>
      <c r="DV166" s="75"/>
      <c r="DW166" s="75"/>
      <c r="DX166" s="75"/>
      <c r="DY166" s="75"/>
      <c r="DZ166" s="75"/>
      <c r="EA166" s="75"/>
      <c r="EB166" s="75"/>
      <c r="EC166" s="75"/>
      <c r="ED166" s="75"/>
      <c r="EE166" s="75"/>
      <c r="EF166" s="75"/>
      <c r="EG166" s="75"/>
      <c r="EH166" s="75"/>
      <c r="EI166" s="75"/>
      <c r="EJ166" s="75"/>
      <c r="EK166" s="75"/>
      <c r="EL166" s="75"/>
      <c r="EM166" s="75"/>
      <c r="EN166" s="75"/>
      <c r="EO166" s="75"/>
      <c r="EP166" s="75"/>
      <c r="EQ166" s="75"/>
      <c r="ER166" s="75"/>
      <c r="ES166" s="75"/>
      <c r="ET166" s="75"/>
      <c r="EU166" s="75"/>
      <c r="EV166" s="75"/>
      <c r="EW166" s="75"/>
      <c r="EX166" s="75"/>
      <c r="EY166" s="75"/>
      <c r="EZ166" s="75"/>
      <c r="FA166" s="75"/>
      <c r="FB166" s="75"/>
      <c r="FC166" s="75"/>
      <c r="FD166" s="75"/>
      <c r="FE166" s="75"/>
      <c r="FF166" s="75"/>
      <c r="FG166" s="75"/>
      <c r="FH166" s="75"/>
      <c r="FI166" s="75"/>
      <c r="FJ166" s="75"/>
      <c r="FK166" s="75"/>
      <c r="FL166" s="75"/>
      <c r="FM166" s="75"/>
      <c r="FN166" s="75"/>
      <c r="FO166" s="75"/>
      <c r="FP166" s="75"/>
      <c r="FQ166" s="75"/>
      <c r="FR166" s="75"/>
      <c r="FS166" s="75"/>
      <c r="FT166" s="75"/>
      <c r="FU166" s="75"/>
      <c r="FV166" s="75"/>
      <c r="FW166" s="75"/>
      <c r="FX166" s="75"/>
      <c r="FY166" s="75"/>
      <c r="FZ166" s="75"/>
      <c r="GA166" s="75"/>
      <c r="GB166" s="75"/>
      <c r="GC166" s="75"/>
      <c r="GD166" s="75"/>
      <c r="GE166" s="75"/>
      <c r="GF166" s="75"/>
      <c r="GG166" s="75"/>
      <c r="GH166" s="75"/>
      <c r="GI166" s="75"/>
      <c r="GJ166" s="75"/>
      <c r="GK166" s="75"/>
      <c r="GL166" s="75"/>
      <c r="GM166" s="75"/>
      <c r="GN166" s="75"/>
      <c r="GO166" s="75"/>
      <c r="GP166" s="75"/>
      <c r="GQ166" s="75"/>
      <c r="GR166" s="75"/>
      <c r="GS166" s="75"/>
      <c r="GT166" s="75"/>
      <c r="GU166" s="75"/>
      <c r="GV166" s="75"/>
      <c r="GW166" s="75"/>
      <c r="GX166" s="75"/>
      <c r="GY166" s="75"/>
      <c r="GZ166" s="75"/>
      <c r="HA166" s="75"/>
      <c r="HB166" s="75"/>
      <c r="HC166" s="75"/>
      <c r="HD166" s="75"/>
      <c r="HE166" s="75"/>
      <c r="HF166" s="75"/>
      <c r="HG166" s="75"/>
      <c r="HH166" s="75"/>
      <c r="HI166" s="75"/>
      <c r="HJ166" s="75"/>
      <c r="HK166" s="75"/>
      <c r="HL166" s="75"/>
      <c r="HM166" s="75"/>
      <c r="HN166" s="75"/>
      <c r="HO166" s="75"/>
      <c r="HP166" s="75"/>
      <c r="HQ166" s="75"/>
      <c r="HR166" s="75"/>
      <c r="HS166" s="75"/>
      <c r="HT166" s="75"/>
      <c r="HU166" s="75"/>
      <c r="HV166" s="75"/>
      <c r="HW166" s="75"/>
      <c r="HX166" s="75"/>
      <c r="HY166" s="75"/>
      <c r="HZ166" s="75"/>
      <c r="IA166" s="75"/>
      <c r="IB166" s="75"/>
      <c r="IC166" s="75"/>
      <c r="ID166" s="75"/>
      <c r="IE166" s="75"/>
      <c r="IF166" s="75"/>
      <c r="IG166" s="75"/>
      <c r="IH166" s="75"/>
      <c r="II166" s="75"/>
      <c r="IJ166" s="75"/>
      <c r="IK166" s="75"/>
      <c r="IL166" s="75"/>
      <c r="IM166" s="75"/>
      <c r="IN166" s="75"/>
      <c r="IO166" s="75"/>
      <c r="IP166" s="75"/>
      <c r="IQ166" s="75"/>
      <c r="IR166" s="75"/>
      <c r="IS166" s="75"/>
      <c r="IT166" s="75"/>
      <c r="IU166" s="75"/>
      <c r="IV166" s="75"/>
    </row>
    <row r="167" spans="1:256" s="79" customFormat="1" ht="85" customHeight="1" x14ac:dyDescent="0.35">
      <c r="A167" s="75"/>
      <c r="B167" s="75"/>
      <c r="C167" s="215" t="s">
        <v>4860</v>
      </c>
      <c r="D167" s="216"/>
      <c r="E167" s="217"/>
      <c r="F167" s="76"/>
      <c r="G167" s="77"/>
      <c r="H167" s="77"/>
      <c r="I167" s="77"/>
      <c r="J167" s="77"/>
      <c r="K167" s="78"/>
      <c r="L167" s="78"/>
      <c r="M167" s="75"/>
      <c r="N167" s="75"/>
      <c r="O167" s="75"/>
      <c r="P167" s="75"/>
      <c r="Q167" s="75"/>
      <c r="R167" s="75"/>
      <c r="S167" s="75"/>
      <c r="T167" s="75"/>
      <c r="U167" s="75"/>
      <c r="V167" s="75"/>
      <c r="W167" s="75"/>
      <c r="X167" s="75"/>
      <c r="Y167" s="75"/>
      <c r="Z167" s="75"/>
      <c r="AA167" s="75"/>
      <c r="AB167" s="75"/>
      <c r="AC167" s="75"/>
      <c r="AD167" s="75"/>
      <c r="AE167" s="75"/>
      <c r="AF167" s="75"/>
      <c r="AG167" s="75"/>
      <c r="AH167" s="75"/>
      <c r="AI167" s="78"/>
      <c r="AJ167" s="75"/>
      <c r="AK167" s="75"/>
      <c r="AL167" s="75"/>
      <c r="AM167" s="75"/>
      <c r="AN167" s="75"/>
      <c r="AO167" s="75"/>
      <c r="AP167" s="75"/>
      <c r="AQ167" s="75"/>
      <c r="AR167" s="75"/>
      <c r="AS167" s="75"/>
      <c r="AT167" s="75"/>
      <c r="AU167" s="75"/>
      <c r="AV167" s="78"/>
      <c r="AW167" s="75"/>
      <c r="AX167" s="78"/>
      <c r="AY167" s="75"/>
      <c r="AZ167" s="75"/>
      <c r="BA167" s="75"/>
      <c r="BB167" s="78"/>
      <c r="BC167" s="75"/>
      <c r="BD167" s="75"/>
      <c r="BE167" s="75"/>
      <c r="BF167" s="75"/>
      <c r="BG167" s="75"/>
      <c r="BH167" s="75"/>
      <c r="BI167" s="75"/>
      <c r="BJ167" s="75"/>
      <c r="BK167" s="75"/>
      <c r="BL167" s="75"/>
      <c r="BM167" s="75"/>
      <c r="BN167" s="75"/>
      <c r="BO167" s="75"/>
      <c r="BP167" s="75"/>
      <c r="BQ167" s="75"/>
      <c r="BR167" s="75"/>
      <c r="BS167" s="75"/>
      <c r="BT167" s="75"/>
      <c r="BU167" s="75"/>
      <c r="BV167" s="75"/>
      <c r="BW167" s="75"/>
      <c r="BX167" s="75"/>
      <c r="BY167" s="75"/>
      <c r="BZ167" s="75"/>
      <c r="CA167" s="75"/>
      <c r="CB167" s="75"/>
      <c r="CC167" s="75"/>
      <c r="CD167" s="75"/>
      <c r="CE167" s="75"/>
      <c r="CF167" s="75"/>
      <c r="CG167" s="75"/>
      <c r="CH167" s="75"/>
      <c r="CI167" s="75"/>
      <c r="CJ167" s="75"/>
      <c r="CK167" s="75"/>
      <c r="CL167" s="75"/>
      <c r="CM167" s="75"/>
      <c r="CN167" s="75"/>
      <c r="CO167" s="75"/>
      <c r="CP167" s="75"/>
      <c r="CQ167" s="75"/>
      <c r="CR167" s="75"/>
      <c r="CS167" s="75"/>
      <c r="CT167" s="75"/>
      <c r="CU167" s="75"/>
      <c r="CV167" s="75"/>
      <c r="CW167" s="75"/>
      <c r="CX167" s="75"/>
      <c r="CY167" s="75"/>
      <c r="CZ167" s="75"/>
      <c r="DA167" s="75"/>
      <c r="DB167" s="75"/>
      <c r="DC167" s="75"/>
      <c r="DD167" s="75"/>
      <c r="DE167" s="75"/>
      <c r="DF167" s="75"/>
      <c r="DG167" s="75"/>
      <c r="DH167" s="75"/>
      <c r="DI167" s="75"/>
      <c r="DJ167" s="75"/>
      <c r="DK167" s="75"/>
      <c r="DL167" s="75"/>
      <c r="DM167" s="75"/>
      <c r="DN167" s="75"/>
      <c r="DO167" s="75"/>
      <c r="DP167" s="75"/>
      <c r="DQ167" s="75"/>
      <c r="DR167" s="75"/>
      <c r="DS167" s="75"/>
      <c r="DT167" s="75"/>
      <c r="DU167" s="75"/>
      <c r="DV167" s="75"/>
      <c r="DW167" s="75"/>
      <c r="DX167" s="75"/>
      <c r="DY167" s="75"/>
      <c r="DZ167" s="75"/>
      <c r="EA167" s="75"/>
      <c r="EB167" s="75"/>
      <c r="EC167" s="75"/>
      <c r="ED167" s="75"/>
      <c r="EE167" s="75"/>
      <c r="EF167" s="75"/>
      <c r="EG167" s="75"/>
      <c r="EH167" s="75"/>
      <c r="EI167" s="75"/>
      <c r="EJ167" s="75"/>
      <c r="EK167" s="75"/>
      <c r="EL167" s="75"/>
      <c r="EM167" s="75"/>
      <c r="EN167" s="75"/>
      <c r="EO167" s="75"/>
      <c r="EP167" s="75"/>
      <c r="EQ167" s="75"/>
      <c r="ER167" s="75"/>
      <c r="ES167" s="75"/>
      <c r="ET167" s="75"/>
      <c r="EU167" s="75"/>
      <c r="EV167" s="75"/>
      <c r="EW167" s="75"/>
      <c r="EX167" s="75"/>
      <c r="EY167" s="75"/>
      <c r="EZ167" s="75"/>
      <c r="FA167" s="75"/>
      <c r="FB167" s="75"/>
      <c r="FC167" s="75"/>
      <c r="FD167" s="75"/>
      <c r="FE167" s="75"/>
      <c r="FF167" s="75"/>
      <c r="FG167" s="75"/>
      <c r="FH167" s="75"/>
      <c r="FI167" s="75"/>
      <c r="FJ167" s="75"/>
      <c r="FK167" s="75"/>
      <c r="FL167" s="75"/>
      <c r="FM167" s="75"/>
      <c r="FN167" s="75"/>
      <c r="FO167" s="75"/>
      <c r="FP167" s="75"/>
      <c r="FQ167" s="75"/>
      <c r="FR167" s="75"/>
      <c r="FS167" s="75"/>
      <c r="FT167" s="75"/>
      <c r="FU167" s="75"/>
      <c r="FV167" s="75"/>
      <c r="FW167" s="75"/>
      <c r="FX167" s="75"/>
      <c r="FY167" s="75"/>
      <c r="FZ167" s="75"/>
      <c r="GA167" s="75"/>
      <c r="GB167" s="75"/>
      <c r="GC167" s="75"/>
      <c r="GD167" s="75"/>
      <c r="GE167" s="75"/>
      <c r="GF167" s="75"/>
      <c r="GG167" s="75"/>
      <c r="GH167" s="75"/>
      <c r="GI167" s="75"/>
      <c r="GJ167" s="75"/>
      <c r="GK167" s="75"/>
      <c r="GL167" s="75"/>
      <c r="GM167" s="75"/>
      <c r="GN167" s="75"/>
      <c r="GO167" s="75"/>
      <c r="GP167" s="75"/>
      <c r="GQ167" s="75"/>
      <c r="GR167" s="75"/>
      <c r="GS167" s="75"/>
      <c r="GT167" s="75"/>
      <c r="GU167" s="75"/>
      <c r="GV167" s="75"/>
      <c r="GW167" s="75"/>
      <c r="GX167" s="75"/>
      <c r="GY167" s="75"/>
      <c r="GZ167" s="75"/>
      <c r="HA167" s="75"/>
      <c r="HB167" s="75"/>
      <c r="HC167" s="75"/>
      <c r="HD167" s="75"/>
      <c r="HE167" s="75"/>
      <c r="HF167" s="75"/>
      <c r="HG167" s="75"/>
      <c r="HH167" s="75"/>
      <c r="HI167" s="75"/>
      <c r="HJ167" s="75"/>
      <c r="HK167" s="75"/>
      <c r="HL167" s="75"/>
      <c r="HM167" s="75"/>
      <c r="HN167" s="75"/>
      <c r="HO167" s="75"/>
      <c r="HP167" s="75"/>
      <c r="HQ167" s="75"/>
      <c r="HR167" s="75"/>
      <c r="HS167" s="75"/>
      <c r="HT167" s="75"/>
      <c r="HU167" s="75"/>
      <c r="HV167" s="75"/>
      <c r="HW167" s="75"/>
      <c r="HX167" s="75"/>
      <c r="HY167" s="75"/>
      <c r="HZ167" s="75"/>
      <c r="IA167" s="75"/>
      <c r="IB167" s="75"/>
      <c r="IC167" s="75"/>
      <c r="ID167" s="75"/>
      <c r="IE167" s="75"/>
      <c r="IF167" s="75"/>
      <c r="IG167" s="75"/>
      <c r="IH167" s="75"/>
      <c r="II167" s="75"/>
      <c r="IJ167" s="75"/>
      <c r="IK167" s="75"/>
      <c r="IL167" s="75"/>
      <c r="IM167" s="75"/>
      <c r="IN167" s="75"/>
      <c r="IO167" s="75"/>
      <c r="IP167" s="75"/>
      <c r="IQ167" s="75"/>
      <c r="IR167" s="75"/>
      <c r="IS167" s="75"/>
      <c r="IT167" s="75"/>
      <c r="IU167" s="75"/>
      <c r="IV167" s="75"/>
    </row>
    <row r="169" spans="1:256" x14ac:dyDescent="0.35">
      <c r="C169" s="2" t="s">
        <v>4920</v>
      </c>
    </row>
    <row r="170" spans="1:256" x14ac:dyDescent="0.35">
      <c r="C170" s="237" t="s">
        <v>4834</v>
      </c>
      <c r="D170" s="237"/>
      <c r="E170" s="237"/>
    </row>
    <row r="171" spans="1:256" s="79" customFormat="1" ht="40.5" x14ac:dyDescent="0.35">
      <c r="A171" s="75"/>
      <c r="B171" s="75"/>
      <c r="C171" s="83" t="s">
        <v>4861</v>
      </c>
      <c r="D171" s="83" t="s">
        <v>4862</v>
      </c>
      <c r="E171" s="83" t="s">
        <v>4863</v>
      </c>
      <c r="F171" s="76"/>
      <c r="G171" s="77"/>
      <c r="H171" s="77"/>
      <c r="I171" s="77"/>
      <c r="J171" s="77"/>
      <c r="K171" s="78"/>
      <c r="L171" s="78"/>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8"/>
      <c r="AJ171" s="75"/>
      <c r="AK171" s="75"/>
      <c r="AL171" s="75"/>
      <c r="AM171" s="75"/>
      <c r="AN171" s="75"/>
      <c r="AO171" s="75"/>
      <c r="AP171" s="75"/>
      <c r="AQ171" s="75"/>
      <c r="AR171" s="75"/>
      <c r="AS171" s="75"/>
      <c r="AT171" s="75"/>
      <c r="AU171" s="75"/>
      <c r="AV171" s="78"/>
      <c r="AW171" s="75"/>
      <c r="AX171" s="78"/>
      <c r="AY171" s="75"/>
      <c r="AZ171" s="75"/>
      <c r="BA171" s="75"/>
      <c r="BB171" s="78"/>
      <c r="BC171" s="75"/>
      <c r="BD171" s="75"/>
      <c r="BE171" s="75"/>
      <c r="BF171" s="75"/>
      <c r="BG171" s="75"/>
      <c r="BH171" s="75"/>
      <c r="BI171" s="75"/>
      <c r="BJ171" s="75"/>
      <c r="BK171" s="75"/>
      <c r="BL171" s="75"/>
      <c r="BM171" s="75"/>
      <c r="BN171" s="75"/>
      <c r="BO171" s="75"/>
      <c r="BP171" s="75"/>
      <c r="BQ171" s="75"/>
      <c r="BR171" s="75"/>
      <c r="BS171" s="75"/>
      <c r="BT171" s="75"/>
      <c r="BU171" s="75"/>
      <c r="BV171" s="75"/>
      <c r="BW171" s="75"/>
      <c r="BX171" s="75"/>
      <c r="BY171" s="75"/>
      <c r="BZ171" s="75"/>
      <c r="CA171" s="75"/>
      <c r="CB171" s="75"/>
      <c r="CC171" s="75"/>
      <c r="CD171" s="75"/>
      <c r="CE171" s="75"/>
      <c r="CF171" s="75"/>
      <c r="CG171" s="75"/>
      <c r="CH171" s="75"/>
      <c r="CI171" s="75"/>
      <c r="CJ171" s="75"/>
      <c r="CK171" s="75"/>
      <c r="CL171" s="75"/>
      <c r="CM171" s="75"/>
      <c r="CN171" s="75"/>
      <c r="CO171" s="75"/>
      <c r="CP171" s="75"/>
      <c r="CQ171" s="75"/>
      <c r="CR171" s="75"/>
      <c r="CS171" s="75"/>
      <c r="CT171" s="75"/>
      <c r="CU171" s="75"/>
      <c r="CV171" s="75"/>
      <c r="CW171" s="75"/>
      <c r="CX171" s="75"/>
      <c r="CY171" s="75"/>
      <c r="CZ171" s="75"/>
      <c r="DA171" s="75"/>
      <c r="DB171" s="75"/>
      <c r="DC171" s="75"/>
      <c r="DD171" s="75"/>
      <c r="DE171" s="75"/>
      <c r="DF171" s="75"/>
      <c r="DG171" s="75"/>
      <c r="DH171" s="75"/>
      <c r="DI171" s="75"/>
      <c r="DJ171" s="75"/>
      <c r="DK171" s="75"/>
      <c r="DL171" s="75"/>
      <c r="DM171" s="75"/>
      <c r="DN171" s="75"/>
      <c r="DO171" s="75"/>
      <c r="DP171" s="75"/>
      <c r="DQ171" s="75"/>
      <c r="DR171" s="75"/>
      <c r="DS171" s="75"/>
      <c r="DT171" s="75"/>
      <c r="DU171" s="75"/>
      <c r="DV171" s="75"/>
      <c r="DW171" s="75"/>
      <c r="DX171" s="75"/>
      <c r="DY171" s="75"/>
      <c r="DZ171" s="75"/>
      <c r="EA171" s="75"/>
      <c r="EB171" s="75"/>
      <c r="EC171" s="75"/>
      <c r="ED171" s="75"/>
      <c r="EE171" s="75"/>
      <c r="EF171" s="75"/>
      <c r="EG171" s="75"/>
      <c r="EH171" s="75"/>
      <c r="EI171" s="75"/>
      <c r="EJ171" s="75"/>
      <c r="EK171" s="75"/>
      <c r="EL171" s="75"/>
      <c r="EM171" s="75"/>
      <c r="EN171" s="75"/>
      <c r="EO171" s="75"/>
      <c r="EP171" s="75"/>
      <c r="EQ171" s="75"/>
      <c r="ER171" s="75"/>
      <c r="ES171" s="75"/>
      <c r="ET171" s="75"/>
      <c r="EU171" s="75"/>
      <c r="EV171" s="75"/>
      <c r="EW171" s="75"/>
      <c r="EX171" s="75"/>
      <c r="EY171" s="75"/>
      <c r="EZ171" s="75"/>
      <c r="FA171" s="75"/>
      <c r="FB171" s="75"/>
      <c r="FC171" s="75"/>
      <c r="FD171" s="75"/>
      <c r="FE171" s="75"/>
      <c r="FF171" s="75"/>
      <c r="FG171" s="75"/>
      <c r="FH171" s="75"/>
      <c r="FI171" s="75"/>
      <c r="FJ171" s="75"/>
      <c r="FK171" s="75"/>
      <c r="FL171" s="75"/>
      <c r="FM171" s="75"/>
      <c r="FN171" s="75"/>
      <c r="FO171" s="75"/>
      <c r="FP171" s="75"/>
      <c r="FQ171" s="75"/>
      <c r="FR171" s="75"/>
      <c r="FS171" s="75"/>
      <c r="FT171" s="75"/>
      <c r="FU171" s="75"/>
      <c r="FV171" s="75"/>
      <c r="FW171" s="75"/>
      <c r="FX171" s="75"/>
      <c r="FY171" s="75"/>
      <c r="FZ171" s="75"/>
      <c r="GA171" s="75"/>
      <c r="GB171" s="75"/>
      <c r="GC171" s="75"/>
      <c r="GD171" s="75"/>
      <c r="GE171" s="75"/>
      <c r="GF171" s="75"/>
      <c r="GG171" s="75"/>
      <c r="GH171" s="75"/>
      <c r="GI171" s="75"/>
      <c r="GJ171" s="75"/>
      <c r="GK171" s="75"/>
      <c r="GL171" s="75"/>
      <c r="GM171" s="75"/>
      <c r="GN171" s="75"/>
      <c r="GO171" s="75"/>
      <c r="GP171" s="75"/>
      <c r="GQ171" s="75"/>
      <c r="GR171" s="75"/>
      <c r="GS171" s="75"/>
      <c r="GT171" s="75"/>
      <c r="GU171" s="75"/>
      <c r="GV171" s="75"/>
      <c r="GW171" s="75"/>
      <c r="GX171" s="75"/>
      <c r="GY171" s="75"/>
      <c r="GZ171" s="75"/>
      <c r="HA171" s="75"/>
      <c r="HB171" s="75"/>
      <c r="HC171" s="75"/>
      <c r="HD171" s="75"/>
      <c r="HE171" s="75"/>
      <c r="HF171" s="75"/>
      <c r="HG171" s="75"/>
      <c r="HH171" s="75"/>
      <c r="HI171" s="75"/>
      <c r="HJ171" s="75"/>
      <c r="HK171" s="75"/>
      <c r="HL171" s="75"/>
      <c r="HM171" s="75"/>
      <c r="HN171" s="75"/>
      <c r="HO171" s="75"/>
      <c r="HP171" s="75"/>
      <c r="HQ171" s="75"/>
      <c r="HR171" s="75"/>
      <c r="HS171" s="75"/>
      <c r="HT171" s="75"/>
      <c r="HU171" s="75"/>
      <c r="HV171" s="75"/>
      <c r="HW171" s="75"/>
      <c r="HX171" s="75"/>
      <c r="HY171" s="75"/>
      <c r="HZ171" s="75"/>
      <c r="IA171" s="75"/>
      <c r="IB171" s="75"/>
      <c r="IC171" s="75"/>
      <c r="ID171" s="75"/>
      <c r="IE171" s="75"/>
      <c r="IF171" s="75"/>
      <c r="IG171" s="75"/>
      <c r="IH171" s="75"/>
      <c r="II171" s="75"/>
      <c r="IJ171" s="75"/>
      <c r="IK171" s="75"/>
      <c r="IL171" s="75"/>
      <c r="IM171" s="75"/>
      <c r="IN171" s="75"/>
      <c r="IO171" s="75"/>
      <c r="IP171" s="75"/>
      <c r="IQ171" s="75"/>
      <c r="IR171" s="75"/>
      <c r="IS171" s="75"/>
      <c r="IT171" s="75"/>
      <c r="IU171" s="75"/>
      <c r="IV171" s="75"/>
    </row>
    <row r="172" spans="1:256" ht="13.5" customHeight="1" x14ac:dyDescent="0.35">
      <c r="A172"/>
      <c r="B172"/>
      <c r="C172" s="89">
        <v>46269</v>
      </c>
      <c r="D172" s="90">
        <v>3.07856</v>
      </c>
      <c r="E172" s="90">
        <v>3.07856</v>
      </c>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row>
    <row r="173" spans="1:256" ht="13.5" customHeight="1" x14ac:dyDescent="0.35">
      <c r="A173"/>
      <c r="B173"/>
      <c r="C173" s="89">
        <v>46276</v>
      </c>
      <c r="D173" s="90">
        <v>0.93881999999999999</v>
      </c>
      <c r="E173" s="90">
        <v>0.93881999999999999</v>
      </c>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row>
    <row r="174" spans="1:256" ht="13.5" customHeight="1" x14ac:dyDescent="0.35">
      <c r="A174"/>
      <c r="B174"/>
      <c r="C174" s="89">
        <v>46283</v>
      </c>
      <c r="D174" s="90">
        <v>0.82869000000000004</v>
      </c>
      <c r="E174" s="90">
        <v>0.82869000000000004</v>
      </c>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row>
    <row r="175" spans="1:256" ht="13.5" customHeight="1" x14ac:dyDescent="0.35">
      <c r="A175"/>
      <c r="B175"/>
      <c r="C175" s="89">
        <v>46290</v>
      </c>
      <c r="D175" s="90">
        <v>1.0542</v>
      </c>
      <c r="E175" s="90">
        <v>1.0542</v>
      </c>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row>
    <row r="176" spans="1:256" ht="13.5" customHeight="1" x14ac:dyDescent="0.35">
      <c r="A176"/>
      <c r="B176"/>
      <c r="C176" s="238" t="s">
        <v>4836</v>
      </c>
      <c r="D176" s="238"/>
      <c r="E176" s="238"/>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row>
    <row r="177" spans="1:256" s="79" customFormat="1" ht="43.5" x14ac:dyDescent="0.35">
      <c r="C177" s="91" t="s">
        <v>4861</v>
      </c>
      <c r="D177" s="91" t="s">
        <v>4862</v>
      </c>
      <c r="E177" s="91" t="s">
        <v>4863</v>
      </c>
    </row>
    <row r="178" spans="1:256" ht="13.5" customHeight="1" x14ac:dyDescent="0.35">
      <c r="A178"/>
      <c r="B178"/>
      <c r="C178" s="89">
        <v>46269</v>
      </c>
      <c r="D178" s="90">
        <v>3.1495500000000001</v>
      </c>
      <c r="E178" s="90">
        <v>3.1495500000000001</v>
      </c>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row>
    <row r="179" spans="1:256" ht="13.5" customHeight="1" x14ac:dyDescent="0.35">
      <c r="A179"/>
      <c r="B179"/>
      <c r="C179" s="89">
        <v>46276</v>
      </c>
      <c r="D179" s="90">
        <v>0.99658999999999998</v>
      </c>
      <c r="E179" s="90">
        <v>0.99658999999999998</v>
      </c>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row>
    <row r="180" spans="1:256" ht="13.5" customHeight="1" x14ac:dyDescent="0.35">
      <c r="A180"/>
      <c r="B180"/>
      <c r="C180" s="89">
        <v>46283</v>
      </c>
      <c r="D180" s="90">
        <v>0.88641000000000003</v>
      </c>
      <c r="E180" s="90">
        <v>0.88641000000000003</v>
      </c>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13.5" customHeight="1" x14ac:dyDescent="0.35">
      <c r="A181"/>
      <c r="B181"/>
      <c r="C181" s="87">
        <v>46290</v>
      </c>
      <c r="D181" s="88">
        <v>1.1115900000000001</v>
      </c>
      <c r="E181" s="88">
        <v>1.1115900000000001</v>
      </c>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3" spans="1:256" x14ac:dyDescent="0.35">
      <c r="C183" s="2" t="s">
        <v>4921</v>
      </c>
      <c r="E183" s="2" t="s">
        <v>2</v>
      </c>
    </row>
    <row r="185" spans="1:256" x14ac:dyDescent="0.35">
      <c r="C185" s="2" t="s">
        <v>4815</v>
      </c>
    </row>
    <row r="187" spans="1:256" s="112" customFormat="1" ht="13.5" x14ac:dyDescent="0.35">
      <c r="C187" s="113" t="s">
        <v>4982</v>
      </c>
      <c r="D187" s="113"/>
      <c r="E187" s="113"/>
      <c r="F187" s="114"/>
      <c r="G187" s="114"/>
      <c r="H187" s="120"/>
    </row>
    <row r="188" spans="1:256" s="112" customFormat="1" ht="40.5" x14ac:dyDescent="0.3">
      <c r="C188" s="100" t="s">
        <v>4983</v>
      </c>
      <c r="D188" s="100" t="s">
        <v>4984</v>
      </c>
      <c r="E188" s="100" t="s">
        <v>4376</v>
      </c>
      <c r="F188" s="100" t="s">
        <v>4985</v>
      </c>
      <c r="G188" s="100" t="s">
        <v>4986</v>
      </c>
      <c r="H188" s="150" t="s">
        <v>4987</v>
      </c>
    </row>
    <row r="189" spans="1:256" s="112" customFormat="1" ht="13.5" x14ac:dyDescent="0.3">
      <c r="C189" s="108" t="s">
        <v>4988</v>
      </c>
      <c r="D189" s="100"/>
      <c r="E189" s="100"/>
      <c r="F189" s="100"/>
      <c r="G189" s="100"/>
      <c r="H189" s="150"/>
    </row>
    <row r="190" spans="1:256" s="112" customFormat="1" ht="13.5" x14ac:dyDescent="0.35">
      <c r="C190" s="116"/>
      <c r="D190" s="116"/>
      <c r="E190" s="116"/>
      <c r="F190" s="116"/>
      <c r="G190" s="116"/>
      <c r="H190" s="120"/>
    </row>
    <row r="191" spans="1:256" s="112" customFormat="1" ht="13.5" x14ac:dyDescent="0.35">
      <c r="C191" s="114" t="s">
        <v>4989</v>
      </c>
      <c r="D191" s="114"/>
      <c r="E191" s="114"/>
      <c r="F191" s="114"/>
      <c r="G191" s="114"/>
      <c r="H191" s="120"/>
    </row>
    <row r="192" spans="1:256" s="112" customFormat="1" ht="13.5" x14ac:dyDescent="0.35">
      <c r="C192" s="119"/>
      <c r="D192" s="119"/>
      <c r="E192" s="119"/>
      <c r="F192" s="114"/>
      <c r="G192" s="114"/>
      <c r="H192" s="120"/>
    </row>
    <row r="193" spans="3:13" s="112" customFormat="1" ht="13.5" x14ac:dyDescent="0.35">
      <c r="C193" s="119" t="s">
        <v>4990</v>
      </c>
      <c r="D193" s="119"/>
      <c r="E193" s="1"/>
      <c r="F193" s="114"/>
      <c r="G193" s="114"/>
      <c r="H193" s="120"/>
    </row>
    <row r="194" spans="3:13" s="112" customFormat="1" ht="13.5" x14ac:dyDescent="0.35">
      <c r="C194" s="114" t="s">
        <v>4991</v>
      </c>
      <c r="D194" s="114"/>
      <c r="E194" s="114"/>
      <c r="F194" s="112" t="s">
        <v>4988</v>
      </c>
      <c r="G194" s="114"/>
      <c r="H194" s="120"/>
    </row>
    <row r="195" spans="3:13" s="112" customFormat="1" ht="13.5" x14ac:dyDescent="0.35">
      <c r="C195" s="114" t="s">
        <v>4992</v>
      </c>
      <c r="D195" s="114"/>
      <c r="E195" s="114"/>
      <c r="F195" s="112" t="s">
        <v>4988</v>
      </c>
      <c r="G195" s="114"/>
      <c r="H195" s="120"/>
    </row>
    <row r="196" spans="3:13" s="112" customFormat="1" ht="13.5" x14ac:dyDescent="0.35">
      <c r="C196" s="114" t="s">
        <v>4993</v>
      </c>
      <c r="D196" s="114"/>
      <c r="E196" s="114"/>
      <c r="F196" s="112" t="s">
        <v>4988</v>
      </c>
      <c r="G196" s="103"/>
      <c r="H196" s="120"/>
    </row>
    <row r="197" spans="3:13" s="112" customFormat="1" ht="13.5" x14ac:dyDescent="0.35">
      <c r="C197" s="114" t="s">
        <v>4994</v>
      </c>
      <c r="D197" s="114"/>
      <c r="E197" s="114"/>
      <c r="F197" s="112" t="s">
        <v>4988</v>
      </c>
      <c r="G197" s="103"/>
      <c r="H197" s="120"/>
    </row>
    <row r="198" spans="3:13" s="112" customFormat="1" ht="13.5" x14ac:dyDescent="0.35">
      <c r="C198" s="114" t="s">
        <v>4995</v>
      </c>
      <c r="D198" s="114"/>
      <c r="E198" s="114"/>
      <c r="F198" s="112" t="s">
        <v>4988</v>
      </c>
      <c r="G198" s="103"/>
      <c r="H198" s="120"/>
    </row>
    <row r="199" spans="3:13" s="112" customFormat="1" ht="13.5" x14ac:dyDescent="0.35">
      <c r="C199" s="114" t="s">
        <v>4996</v>
      </c>
      <c r="D199" s="114"/>
      <c r="E199" s="114"/>
      <c r="F199" s="112" t="s">
        <v>4988</v>
      </c>
      <c r="G199" s="103"/>
      <c r="H199" s="120"/>
    </row>
    <row r="200" spans="3:13" s="112" customFormat="1" ht="13.5" x14ac:dyDescent="0.35">
      <c r="C200" s="114" t="s">
        <v>4997</v>
      </c>
      <c r="D200" s="114"/>
      <c r="E200" s="114"/>
      <c r="F200" s="112" t="s">
        <v>4988</v>
      </c>
      <c r="G200" s="103"/>
      <c r="H200" s="120"/>
    </row>
    <row r="201" spans="3:13" s="112" customFormat="1" ht="13.5" x14ac:dyDescent="0.35">
      <c r="C201" s="114" t="s">
        <v>4998</v>
      </c>
      <c r="D201" s="114"/>
      <c r="E201" s="114"/>
      <c r="F201" s="112" t="s">
        <v>4988</v>
      </c>
      <c r="G201" s="103"/>
      <c r="H201" s="120"/>
    </row>
    <row r="202" spans="3:13" s="112" customFormat="1" ht="13.5" x14ac:dyDescent="0.35">
      <c r="C202" s="114" t="s">
        <v>4999</v>
      </c>
      <c r="D202" s="114"/>
      <c r="E202" s="114"/>
      <c r="F202" s="112" t="s">
        <v>4988</v>
      </c>
      <c r="G202" s="103"/>
      <c r="H202" s="120"/>
      <c r="J202" s="121"/>
      <c r="K202" s="147"/>
      <c r="L202" s="122"/>
      <c r="M202" s="122"/>
    </row>
    <row r="203" spans="3:13" s="112" customFormat="1" ht="13.5" x14ac:dyDescent="0.35">
      <c r="C203" s="105"/>
      <c r="D203" s="105"/>
      <c r="E203" s="105"/>
      <c r="F203" s="106"/>
      <c r="G203" s="103"/>
      <c r="H203" s="120"/>
    </row>
    <row r="204" spans="3:13" s="112" customFormat="1" ht="13.5" x14ac:dyDescent="0.35">
      <c r="C204" s="114"/>
      <c r="D204" s="114"/>
      <c r="E204" s="114"/>
      <c r="F204" s="106"/>
      <c r="G204" s="106"/>
      <c r="H204" s="120"/>
    </row>
    <row r="205" spans="3:13" s="112" customFormat="1" ht="13.5" x14ac:dyDescent="0.35">
      <c r="C205" s="119" t="s">
        <v>5000</v>
      </c>
      <c r="D205" s="119"/>
      <c r="E205" s="1"/>
      <c r="F205" s="114"/>
      <c r="G205" s="114"/>
      <c r="H205" s="120"/>
    </row>
    <row r="206" spans="3:13" s="112" customFormat="1" ht="40.5" x14ac:dyDescent="0.3">
      <c r="C206" s="100" t="s">
        <v>4983</v>
      </c>
      <c r="D206" s="100" t="s">
        <v>4984</v>
      </c>
      <c r="E206" s="100" t="s">
        <v>4376</v>
      </c>
      <c r="F206" s="100" t="s">
        <v>4985</v>
      </c>
      <c r="G206" s="100" t="s">
        <v>4986</v>
      </c>
      <c r="H206" s="150" t="s">
        <v>4987</v>
      </c>
    </row>
    <row r="207" spans="3:13" s="112" customFormat="1" ht="13.5" x14ac:dyDescent="0.35">
      <c r="C207" s="108" t="s">
        <v>4988</v>
      </c>
      <c r="D207" s="107"/>
      <c r="E207" s="108"/>
      <c r="F207" s="148"/>
      <c r="G207" s="148"/>
      <c r="H207" s="148"/>
    </row>
    <row r="208" spans="3:13" s="112" customFormat="1" ht="13.5" x14ac:dyDescent="0.3">
      <c r="C208" s="118"/>
      <c r="D208" s="118"/>
      <c r="E208" s="118"/>
      <c r="F208" s="118"/>
      <c r="G208" s="118"/>
      <c r="H208" s="118"/>
    </row>
    <row r="209" spans="3:9" s="112" customFormat="1" ht="13.5" x14ac:dyDescent="0.35">
      <c r="C209" s="114" t="s">
        <v>5018</v>
      </c>
      <c r="D209" s="114"/>
      <c r="E209" s="114"/>
      <c r="F209" s="114"/>
      <c r="G209" s="114"/>
      <c r="H209" s="114"/>
    </row>
    <row r="210" spans="3:9" s="112" customFormat="1" ht="13.5" x14ac:dyDescent="0.35">
      <c r="C210" s="119"/>
      <c r="D210" s="119"/>
      <c r="E210" s="119"/>
      <c r="F210" s="114"/>
      <c r="G210" s="114"/>
      <c r="H210" s="120"/>
    </row>
    <row r="211" spans="3:9" s="112" customFormat="1" ht="13.5" x14ac:dyDescent="0.35">
      <c r="C211" s="119" t="s">
        <v>5002</v>
      </c>
      <c r="D211" s="119"/>
      <c r="E211" s="1"/>
      <c r="F211" s="114"/>
      <c r="G211" s="114"/>
      <c r="H211" s="120"/>
    </row>
    <row r="212" spans="3:9" s="112" customFormat="1" ht="13.5" x14ac:dyDescent="0.35">
      <c r="C212" s="114" t="s">
        <v>4991</v>
      </c>
      <c r="D212" s="114"/>
      <c r="E212" s="114"/>
      <c r="F212" s="110" t="s">
        <v>4988</v>
      </c>
      <c r="G212" s="114"/>
      <c r="H212" s="120"/>
    </row>
    <row r="213" spans="3:9" s="112" customFormat="1" ht="13.5" x14ac:dyDescent="0.35">
      <c r="C213" s="114" t="s">
        <v>4992</v>
      </c>
      <c r="D213" s="114"/>
      <c r="E213" s="114"/>
      <c r="F213" s="110" t="s">
        <v>4988</v>
      </c>
      <c r="G213" s="114"/>
      <c r="H213" s="120"/>
    </row>
    <row r="214" spans="3:9" s="112" customFormat="1" ht="13.5" x14ac:dyDescent="0.35">
      <c r="C214" s="114" t="s">
        <v>4993</v>
      </c>
      <c r="D214" s="114"/>
      <c r="E214" s="114"/>
      <c r="F214" s="110" t="s">
        <v>4988</v>
      </c>
      <c r="G214" s="103"/>
      <c r="H214" s="120"/>
    </row>
    <row r="215" spans="3:9" s="112" customFormat="1" ht="13.5" x14ac:dyDescent="0.35">
      <c r="C215" s="114" t="s">
        <v>4994</v>
      </c>
      <c r="D215" s="114"/>
      <c r="E215" s="114"/>
      <c r="F215" s="110" t="s">
        <v>4988</v>
      </c>
      <c r="G215" s="103"/>
      <c r="H215" s="120"/>
    </row>
    <row r="216" spans="3:9" s="112" customFormat="1" ht="13.5" x14ac:dyDescent="0.35">
      <c r="C216" s="114" t="s">
        <v>4995</v>
      </c>
      <c r="D216" s="114"/>
      <c r="E216" s="114"/>
      <c r="F216" s="110" t="s">
        <v>4988</v>
      </c>
      <c r="G216" s="103"/>
      <c r="H216" s="120"/>
    </row>
    <row r="217" spans="3:9" s="112" customFormat="1" ht="13.5" x14ac:dyDescent="0.35">
      <c r="C217" s="114" t="s">
        <v>4996</v>
      </c>
      <c r="D217" s="114"/>
      <c r="E217" s="114"/>
      <c r="F217" s="110" t="s">
        <v>4988</v>
      </c>
      <c r="G217" s="103"/>
      <c r="H217" s="120"/>
    </row>
    <row r="218" spans="3:9" s="112" customFormat="1" ht="13.5" x14ac:dyDescent="0.35">
      <c r="C218" s="114" t="s">
        <v>4997</v>
      </c>
      <c r="D218" s="114"/>
      <c r="E218" s="114"/>
      <c r="F218" s="110" t="s">
        <v>4988</v>
      </c>
      <c r="G218" s="103"/>
      <c r="H218" s="120"/>
    </row>
    <row r="219" spans="3:9" s="112" customFormat="1" ht="13.5" x14ac:dyDescent="0.35">
      <c r="C219" s="114" t="s">
        <v>4998</v>
      </c>
      <c r="D219" s="114"/>
      <c r="E219" s="114"/>
      <c r="F219" s="110" t="s">
        <v>4988</v>
      </c>
      <c r="G219" s="103"/>
      <c r="H219" s="120"/>
    </row>
    <row r="220" spans="3:9" s="112" customFormat="1" ht="13.5" x14ac:dyDescent="0.3">
      <c r="C220" s="37" t="s">
        <v>4999</v>
      </c>
      <c r="D220" s="37"/>
      <c r="E220" s="37"/>
      <c r="F220" s="37" t="s">
        <v>4988</v>
      </c>
      <c r="G220" s="126"/>
      <c r="H220" s="127"/>
    </row>
    <row r="221" spans="3:9" s="112" customFormat="1" ht="13.5" x14ac:dyDescent="0.35">
      <c r="C221" s="114"/>
      <c r="D221" s="114"/>
      <c r="E221" s="114"/>
      <c r="F221" s="128"/>
      <c r="G221" s="129"/>
      <c r="H221" s="120"/>
    </row>
    <row r="222" spans="3:9" s="112" customFormat="1" ht="13.5" x14ac:dyDescent="0.35">
      <c r="C222" s="119" t="s">
        <v>5003</v>
      </c>
      <c r="D222" s="119"/>
      <c r="E222" s="113"/>
      <c r="F222" s="114"/>
      <c r="G222" s="130"/>
      <c r="H222" s="120"/>
      <c r="I222" s="131"/>
    </row>
    <row r="223" spans="3:9" s="112" customFormat="1" ht="40.5" x14ac:dyDescent="0.35">
      <c r="C223" s="100" t="s">
        <v>4983</v>
      </c>
      <c r="D223" s="100" t="s">
        <v>5004</v>
      </c>
      <c r="E223" s="100" t="s">
        <v>5005</v>
      </c>
      <c r="F223" s="100" t="s">
        <v>5006</v>
      </c>
      <c r="G223" s="130"/>
      <c r="H223" s="120"/>
    </row>
    <row r="224" spans="3:9" s="112" customFormat="1" ht="13.5" x14ac:dyDescent="0.35">
      <c r="C224" s="220" t="s">
        <v>4988</v>
      </c>
      <c r="D224" s="220"/>
      <c r="E224" s="220"/>
      <c r="F224" s="220"/>
      <c r="G224" s="130"/>
      <c r="H224" s="120"/>
    </row>
    <row r="225" spans="3:8" s="112" customFormat="1" ht="13.5" x14ac:dyDescent="0.35">
      <c r="C225" s="114" t="s">
        <v>5007</v>
      </c>
      <c r="D225" s="114"/>
      <c r="E225" s="114"/>
      <c r="F225" s="114"/>
      <c r="G225" s="130"/>
      <c r="H225" s="120"/>
    </row>
    <row r="226" spans="3:8" s="112" customFormat="1" ht="13.5" x14ac:dyDescent="0.35">
      <c r="C226" s="132"/>
      <c r="D226" s="132"/>
      <c r="E226" s="132"/>
      <c r="F226" s="114"/>
      <c r="G226" s="130"/>
      <c r="H226" s="120"/>
    </row>
    <row r="227" spans="3:8" s="112" customFormat="1" ht="13.5" x14ac:dyDescent="0.35">
      <c r="C227" s="119" t="s">
        <v>5008</v>
      </c>
      <c r="D227" s="119"/>
      <c r="E227" s="1"/>
      <c r="F227" s="114"/>
      <c r="G227" s="114"/>
      <c r="H227" s="120"/>
    </row>
    <row r="228" spans="3:8" s="112" customFormat="1" ht="13.5" x14ac:dyDescent="0.35">
      <c r="C228" s="114" t="s">
        <v>5009</v>
      </c>
      <c r="D228" s="114"/>
      <c r="E228" s="114"/>
      <c r="F228" s="114" t="s">
        <v>4988</v>
      </c>
      <c r="G228" s="114"/>
      <c r="H228" s="120"/>
    </row>
    <row r="229" spans="3:8" s="112" customFormat="1" ht="13.5" x14ac:dyDescent="0.35">
      <c r="C229" s="114" t="s">
        <v>5010</v>
      </c>
      <c r="D229" s="114"/>
      <c r="E229" s="114"/>
      <c r="F229" s="114" t="s">
        <v>4988</v>
      </c>
      <c r="G229" s="114"/>
      <c r="H229" s="120"/>
    </row>
    <row r="230" spans="3:8" s="112" customFormat="1" ht="13.5" x14ac:dyDescent="0.35">
      <c r="C230" s="114" t="s">
        <v>5011</v>
      </c>
      <c r="D230" s="114"/>
      <c r="E230" s="114"/>
      <c r="F230" s="114" t="s">
        <v>4988</v>
      </c>
      <c r="G230" s="114"/>
      <c r="H230" s="120"/>
    </row>
    <row r="231" spans="3:8" s="112" customFormat="1" ht="13.5" x14ac:dyDescent="0.35">
      <c r="C231" s="105" t="s">
        <v>5012</v>
      </c>
      <c r="D231" s="105"/>
      <c r="E231" s="105"/>
      <c r="F231" s="114"/>
      <c r="G231" s="114"/>
      <c r="H231" s="120"/>
    </row>
    <row r="232" spans="3:8" s="112" customFormat="1" ht="13.5" x14ac:dyDescent="0.35">
      <c r="C232" s="105"/>
      <c r="D232" s="105"/>
      <c r="E232" s="105"/>
      <c r="F232" s="114"/>
      <c r="G232" s="114"/>
      <c r="H232" s="120"/>
    </row>
    <row r="233" spans="3:8" s="112" customFormat="1" ht="13.5" x14ac:dyDescent="0.35">
      <c r="C233" s="113" t="s">
        <v>5013</v>
      </c>
      <c r="D233" s="113"/>
      <c r="E233" s="113"/>
      <c r="F233" s="114"/>
      <c r="G233" s="130"/>
      <c r="H233" s="120"/>
    </row>
    <row r="234" spans="3:8" s="112" customFormat="1" ht="40.5" x14ac:dyDescent="0.35">
      <c r="C234" s="100" t="s">
        <v>4983</v>
      </c>
      <c r="D234" s="100" t="s">
        <v>4756</v>
      </c>
      <c r="E234" s="100" t="s">
        <v>5004</v>
      </c>
      <c r="F234" s="100" t="s">
        <v>5005</v>
      </c>
      <c r="G234" s="100" t="s">
        <v>5014</v>
      </c>
      <c r="H234" s="120"/>
    </row>
    <row r="235" spans="3:8" s="112" customFormat="1" ht="13.5" x14ac:dyDescent="0.35">
      <c r="C235" s="220" t="s">
        <v>4988</v>
      </c>
      <c r="D235" s="220"/>
      <c r="E235" s="220"/>
      <c r="F235" s="220"/>
      <c r="G235" s="220"/>
      <c r="H235" s="120"/>
    </row>
    <row r="236" spans="3:8" s="112" customFormat="1" ht="13.5" x14ac:dyDescent="0.35">
      <c r="C236" s="221" t="s">
        <v>5015</v>
      </c>
      <c r="D236" s="221"/>
      <c r="E236" s="221"/>
      <c r="F236" s="221"/>
      <c r="G236" s="221"/>
      <c r="H236" s="120"/>
    </row>
    <row r="237" spans="3:8" s="112" customFormat="1" ht="13.5" x14ac:dyDescent="0.35">
      <c r="C237" s="133"/>
      <c r="D237" s="111"/>
      <c r="E237" s="111"/>
      <c r="F237" s="111"/>
      <c r="G237" s="111"/>
      <c r="H237" s="120"/>
    </row>
    <row r="238" spans="3:8" s="112" customFormat="1" ht="13.5" x14ac:dyDescent="0.35">
      <c r="C238" s="1" t="s">
        <v>5016</v>
      </c>
      <c r="D238" s="1"/>
      <c r="E238" s="1"/>
      <c r="F238" s="114"/>
      <c r="G238" s="114"/>
      <c r="H238" s="120"/>
    </row>
    <row r="239" spans="3:8" s="112" customFormat="1" ht="13.5" x14ac:dyDescent="0.35">
      <c r="C239" s="114" t="s">
        <v>5009</v>
      </c>
      <c r="D239" s="114"/>
      <c r="E239" s="114"/>
      <c r="F239" s="114" t="s">
        <v>4988</v>
      </c>
      <c r="G239" s="114"/>
      <c r="H239" s="120"/>
    </row>
    <row r="240" spans="3:8" s="112" customFormat="1" ht="13.5" x14ac:dyDescent="0.35">
      <c r="C240" s="114" t="s">
        <v>5010</v>
      </c>
      <c r="D240" s="114"/>
      <c r="E240" s="114"/>
      <c r="F240" s="114" t="s">
        <v>4988</v>
      </c>
      <c r="G240" s="114"/>
      <c r="H240" s="120"/>
    </row>
    <row r="241" spans="3:8" s="112" customFormat="1" ht="13.5" x14ac:dyDescent="0.35">
      <c r="C241" s="114" t="s">
        <v>5011</v>
      </c>
      <c r="D241" s="114"/>
      <c r="E241" s="114"/>
      <c r="F241" s="114" t="s">
        <v>4988</v>
      </c>
      <c r="G241" s="114"/>
      <c r="H241" s="120"/>
    </row>
    <row r="242" spans="3:8" s="112" customFormat="1" ht="13" x14ac:dyDescent="0.3">
      <c r="H242" s="149"/>
    </row>
    <row r="243" spans="3:8" s="112" customFormat="1" ht="13.5" x14ac:dyDescent="0.35">
      <c r="C243" s="119" t="s">
        <v>5019</v>
      </c>
      <c r="H243" s="149"/>
    </row>
    <row r="244" spans="3:8" s="112" customFormat="1" x14ac:dyDescent="0.3">
      <c r="C244" s="223" t="s">
        <v>5020</v>
      </c>
      <c r="D244" s="223" t="s">
        <v>5021</v>
      </c>
      <c r="E244" s="223" t="s">
        <v>5022</v>
      </c>
      <c r="F244" s="224" t="s">
        <v>5023</v>
      </c>
      <c r="G244" s="140" t="s">
        <v>5024</v>
      </c>
      <c r="H244" s="149"/>
    </row>
    <row r="245" spans="3:8" s="112" customFormat="1" x14ac:dyDescent="0.3">
      <c r="C245" s="223"/>
      <c r="D245" s="223"/>
      <c r="E245" s="223"/>
      <c r="F245" s="224"/>
      <c r="G245" s="140" t="s">
        <v>5025</v>
      </c>
      <c r="H245" s="149"/>
    </row>
    <row r="246" spans="3:8" s="112" customFormat="1" x14ac:dyDescent="0.35">
      <c r="C246" s="40" t="s">
        <v>5044</v>
      </c>
      <c r="D246" s="40" t="s">
        <v>4369</v>
      </c>
      <c r="E246" s="40" t="s">
        <v>5028</v>
      </c>
      <c r="F246" s="141">
        <v>46622</v>
      </c>
      <c r="G246" s="40">
        <v>25000</v>
      </c>
      <c r="H246" s="149"/>
    </row>
    <row r="247" spans="3:8" s="112" customFormat="1" x14ac:dyDescent="0.35">
      <c r="C247" s="40" t="s">
        <v>5044</v>
      </c>
      <c r="D247" s="40" t="s">
        <v>4372</v>
      </c>
      <c r="E247" s="40" t="s">
        <v>5027</v>
      </c>
      <c r="F247" s="141">
        <v>46622</v>
      </c>
      <c r="G247" s="40">
        <v>-25000</v>
      </c>
      <c r="H247" s="149"/>
    </row>
    <row r="248" spans="3:8" s="112" customFormat="1" x14ac:dyDescent="0.35">
      <c r="C248" s="40" t="s">
        <v>5045</v>
      </c>
      <c r="D248" s="40" t="s">
        <v>4369</v>
      </c>
      <c r="E248" s="40" t="s">
        <v>5028</v>
      </c>
      <c r="F248" s="141">
        <v>46622</v>
      </c>
      <c r="G248" s="40">
        <v>25000</v>
      </c>
      <c r="H248" s="149"/>
    </row>
    <row r="249" spans="3:8" s="112" customFormat="1" x14ac:dyDescent="0.35">
      <c r="C249" s="40" t="s">
        <v>5045</v>
      </c>
      <c r="D249" s="40" t="s">
        <v>4372</v>
      </c>
      <c r="E249" s="40" t="s">
        <v>5027</v>
      </c>
      <c r="F249" s="141">
        <v>46622</v>
      </c>
      <c r="G249" s="40">
        <v>-25000</v>
      </c>
      <c r="H249" s="149"/>
    </row>
    <row r="250" spans="3:8" s="112" customFormat="1" x14ac:dyDescent="0.35">
      <c r="C250" s="40" t="s">
        <v>5046</v>
      </c>
      <c r="D250" s="40" t="s">
        <v>4369</v>
      </c>
      <c r="E250" s="40" t="s">
        <v>5028</v>
      </c>
      <c r="F250" s="141">
        <v>46433</v>
      </c>
      <c r="G250" s="40">
        <v>50000</v>
      </c>
      <c r="H250" s="149"/>
    </row>
    <row r="251" spans="3:8" s="112" customFormat="1" x14ac:dyDescent="0.35">
      <c r="C251" s="40" t="s">
        <v>5046</v>
      </c>
      <c r="D251" s="40" t="s">
        <v>4372</v>
      </c>
      <c r="E251" s="40" t="s">
        <v>5027</v>
      </c>
      <c r="F251" s="141">
        <v>46433</v>
      </c>
      <c r="G251" s="40">
        <v>-50000</v>
      </c>
      <c r="H251" s="149"/>
    </row>
    <row r="252" spans="3:8" s="112" customFormat="1" x14ac:dyDescent="0.35">
      <c r="C252" s="40" t="s">
        <v>5047</v>
      </c>
      <c r="D252" s="40" t="s">
        <v>4369</v>
      </c>
      <c r="E252" s="40" t="s">
        <v>5028</v>
      </c>
      <c r="F252" s="141">
        <v>46433</v>
      </c>
      <c r="G252" s="40">
        <v>15000</v>
      </c>
      <c r="H252" s="149"/>
    </row>
    <row r="253" spans="3:8" s="112" customFormat="1" x14ac:dyDescent="0.35">
      <c r="C253" s="40" t="s">
        <v>5047</v>
      </c>
      <c r="D253" s="40" t="s">
        <v>4372</v>
      </c>
      <c r="E253" s="40" t="s">
        <v>5027</v>
      </c>
      <c r="F253" s="141">
        <v>46433</v>
      </c>
      <c r="G253" s="40">
        <v>-15000</v>
      </c>
      <c r="H253" s="149"/>
    </row>
    <row r="254" spans="3:8" s="112" customFormat="1" x14ac:dyDescent="0.35">
      <c r="C254" s="40" t="s">
        <v>5048</v>
      </c>
      <c r="D254" s="40" t="s">
        <v>4369</v>
      </c>
      <c r="E254" s="40" t="s">
        <v>5028</v>
      </c>
      <c r="F254" s="141">
        <v>46433</v>
      </c>
      <c r="G254" s="40">
        <v>5000</v>
      </c>
      <c r="H254" s="149"/>
    </row>
    <row r="255" spans="3:8" s="112" customFormat="1" x14ac:dyDescent="0.35">
      <c r="C255" s="40" t="s">
        <v>5048</v>
      </c>
      <c r="D255" s="40" t="s">
        <v>4372</v>
      </c>
      <c r="E255" s="40" t="s">
        <v>5027</v>
      </c>
      <c r="F255" s="141">
        <v>46433</v>
      </c>
      <c r="G255" s="40">
        <v>-5000</v>
      </c>
      <c r="H255" s="149"/>
    </row>
    <row r="256" spans="3:8" s="112" customFormat="1" x14ac:dyDescent="0.35">
      <c r="C256" s="40" t="s">
        <v>5049</v>
      </c>
      <c r="D256" s="40" t="s">
        <v>4369</v>
      </c>
      <c r="E256" s="40" t="s">
        <v>5028</v>
      </c>
      <c r="F256" s="141">
        <v>46433</v>
      </c>
      <c r="G256" s="40">
        <v>5000</v>
      </c>
      <c r="H256" s="149"/>
    </row>
    <row r="257" spans="3:8" s="112" customFormat="1" x14ac:dyDescent="0.35">
      <c r="C257" s="40" t="s">
        <v>5049</v>
      </c>
      <c r="D257" s="40" t="s">
        <v>4372</v>
      </c>
      <c r="E257" s="40" t="s">
        <v>5027</v>
      </c>
      <c r="F257" s="141">
        <v>46433</v>
      </c>
      <c r="G257" s="40">
        <v>-5000</v>
      </c>
      <c r="H257" s="149"/>
    </row>
    <row r="258" spans="3:8" s="112" customFormat="1" x14ac:dyDescent="0.35">
      <c r="C258" s="40" t="s">
        <v>5050</v>
      </c>
      <c r="D258" s="40" t="s">
        <v>4369</v>
      </c>
      <c r="E258" s="40" t="s">
        <v>5028</v>
      </c>
      <c r="F258" s="141">
        <v>46433</v>
      </c>
      <c r="G258" s="40">
        <v>10000</v>
      </c>
      <c r="H258" s="149"/>
    </row>
    <row r="259" spans="3:8" s="112" customFormat="1" x14ac:dyDescent="0.35">
      <c r="C259" s="40" t="s">
        <v>5050</v>
      </c>
      <c r="D259" s="40" t="s">
        <v>4372</v>
      </c>
      <c r="E259" s="40" t="s">
        <v>5027</v>
      </c>
      <c r="F259" s="141">
        <v>46433</v>
      </c>
      <c r="G259" s="40">
        <v>-10000</v>
      </c>
      <c r="H259" s="149"/>
    </row>
    <row r="260" spans="3:8" s="112" customFormat="1" x14ac:dyDescent="0.35">
      <c r="C260" s="40" t="s">
        <v>5051</v>
      </c>
      <c r="D260" s="40" t="s">
        <v>4369</v>
      </c>
      <c r="E260" s="40" t="s">
        <v>5028</v>
      </c>
      <c r="F260" s="141">
        <v>46433</v>
      </c>
      <c r="G260" s="40">
        <v>27500</v>
      </c>
      <c r="H260" s="149"/>
    </row>
    <row r="261" spans="3:8" s="112" customFormat="1" x14ac:dyDescent="0.35">
      <c r="C261" s="40" t="s">
        <v>5051</v>
      </c>
      <c r="D261" s="40" t="s">
        <v>4372</v>
      </c>
      <c r="E261" s="40" t="s">
        <v>5027</v>
      </c>
      <c r="F261" s="141">
        <v>46433</v>
      </c>
      <c r="G261" s="40">
        <v>-27500</v>
      </c>
      <c r="H261" s="149"/>
    </row>
    <row r="262" spans="3:8" s="112" customFormat="1" x14ac:dyDescent="0.35">
      <c r="C262" s="40" t="s">
        <v>5052</v>
      </c>
      <c r="D262" s="40" t="s">
        <v>4369</v>
      </c>
      <c r="E262" s="40" t="s">
        <v>5028</v>
      </c>
      <c r="F262" s="141">
        <v>46433</v>
      </c>
      <c r="G262" s="40">
        <v>7500</v>
      </c>
      <c r="H262" s="149"/>
    </row>
    <row r="263" spans="3:8" s="112" customFormat="1" x14ac:dyDescent="0.35">
      <c r="C263" s="40" t="s">
        <v>5052</v>
      </c>
      <c r="D263" s="40" t="s">
        <v>4372</v>
      </c>
      <c r="E263" s="40" t="s">
        <v>5027</v>
      </c>
      <c r="F263" s="141">
        <v>46433</v>
      </c>
      <c r="G263" s="40">
        <v>-7500</v>
      </c>
      <c r="H263" s="149"/>
    </row>
    <row r="264" spans="3:8" s="112" customFormat="1" x14ac:dyDescent="0.35">
      <c r="C264" s="40" t="s">
        <v>5053</v>
      </c>
      <c r="D264" s="40" t="s">
        <v>4369</v>
      </c>
      <c r="E264" s="40" t="s">
        <v>5028</v>
      </c>
      <c r="F264" s="141">
        <v>46433</v>
      </c>
      <c r="G264" s="40">
        <v>5000</v>
      </c>
      <c r="H264" s="149"/>
    </row>
    <row r="265" spans="3:8" s="112" customFormat="1" x14ac:dyDescent="0.35">
      <c r="C265" s="40" t="s">
        <v>5053</v>
      </c>
      <c r="D265" s="40" t="s">
        <v>4372</v>
      </c>
      <c r="E265" s="40" t="s">
        <v>5027</v>
      </c>
      <c r="F265" s="141">
        <v>46433</v>
      </c>
      <c r="G265" s="40">
        <v>-5000</v>
      </c>
      <c r="H265" s="149"/>
    </row>
    <row r="266" spans="3:8" s="112" customFormat="1" x14ac:dyDescent="0.35">
      <c r="C266" s="40" t="s">
        <v>5054</v>
      </c>
      <c r="D266" s="40" t="s">
        <v>4369</v>
      </c>
      <c r="E266" s="40" t="s">
        <v>5028</v>
      </c>
      <c r="F266" s="141">
        <v>46433</v>
      </c>
      <c r="G266" s="40">
        <v>27500</v>
      </c>
      <c r="H266" s="149"/>
    </row>
    <row r="267" spans="3:8" s="112" customFormat="1" x14ac:dyDescent="0.35">
      <c r="C267" s="40" t="s">
        <v>5054</v>
      </c>
      <c r="D267" s="40" t="s">
        <v>4372</v>
      </c>
      <c r="E267" s="40" t="s">
        <v>5027</v>
      </c>
      <c r="F267" s="141">
        <v>46433</v>
      </c>
      <c r="G267" s="40">
        <v>-27500</v>
      </c>
      <c r="H267" s="149"/>
    </row>
    <row r="268" spans="3:8" s="112" customFormat="1" x14ac:dyDescent="0.35">
      <c r="C268" s="40" t="s">
        <v>5055</v>
      </c>
      <c r="D268" s="40" t="s">
        <v>4369</v>
      </c>
      <c r="E268" s="40" t="s">
        <v>5028</v>
      </c>
      <c r="F268" s="141">
        <v>46433</v>
      </c>
      <c r="G268" s="40">
        <v>2500</v>
      </c>
      <c r="H268" s="149"/>
    </row>
    <row r="269" spans="3:8" s="112" customFormat="1" x14ac:dyDescent="0.35">
      <c r="C269" s="40" t="s">
        <v>5055</v>
      </c>
      <c r="D269" s="40" t="s">
        <v>4372</v>
      </c>
      <c r="E269" s="40" t="s">
        <v>5027</v>
      </c>
      <c r="F269" s="141">
        <v>46433</v>
      </c>
      <c r="G269" s="40">
        <v>-2500</v>
      </c>
      <c r="H269" s="149"/>
    </row>
    <row r="270" spans="3:8" s="112" customFormat="1" x14ac:dyDescent="0.35">
      <c r="C270" s="40" t="s">
        <v>5056</v>
      </c>
      <c r="D270" s="40" t="s">
        <v>4369</v>
      </c>
      <c r="E270" s="40" t="s">
        <v>5028</v>
      </c>
      <c r="F270" s="141">
        <v>46433</v>
      </c>
      <c r="G270" s="40">
        <v>20000</v>
      </c>
      <c r="H270" s="149"/>
    </row>
    <row r="271" spans="3:8" s="112" customFormat="1" x14ac:dyDescent="0.35">
      <c r="C271" s="40" t="s">
        <v>5056</v>
      </c>
      <c r="D271" s="40" t="s">
        <v>4372</v>
      </c>
      <c r="E271" s="40" t="s">
        <v>5027</v>
      </c>
      <c r="F271" s="141">
        <v>46433</v>
      </c>
      <c r="G271" s="40">
        <v>-20000</v>
      </c>
      <c r="H271" s="149"/>
    </row>
    <row r="272" spans="3:8" s="112" customFormat="1" x14ac:dyDescent="0.35">
      <c r="C272" s="40" t="s">
        <v>5057</v>
      </c>
      <c r="D272" s="40" t="s">
        <v>4369</v>
      </c>
      <c r="E272" s="40" t="s">
        <v>5028</v>
      </c>
      <c r="F272" s="141">
        <v>46433</v>
      </c>
      <c r="G272" s="40">
        <v>45000</v>
      </c>
      <c r="H272" s="149"/>
    </row>
    <row r="273" spans="3:8" s="112" customFormat="1" x14ac:dyDescent="0.35">
      <c r="C273" s="40" t="s">
        <v>5057</v>
      </c>
      <c r="D273" s="40" t="s">
        <v>4372</v>
      </c>
      <c r="E273" s="40" t="s">
        <v>5027</v>
      </c>
      <c r="F273" s="141">
        <v>46433</v>
      </c>
      <c r="G273" s="40">
        <v>-45000</v>
      </c>
      <c r="H273" s="149"/>
    </row>
    <row r="274" spans="3:8" s="112" customFormat="1" x14ac:dyDescent="0.35">
      <c r="C274" s="40" t="s">
        <v>5058</v>
      </c>
      <c r="D274" s="40" t="s">
        <v>4369</v>
      </c>
      <c r="E274" s="40" t="s">
        <v>5028</v>
      </c>
      <c r="F274" s="141">
        <v>46433</v>
      </c>
      <c r="G274" s="40">
        <v>5000</v>
      </c>
      <c r="H274" s="149"/>
    </row>
    <row r="275" spans="3:8" s="112" customFormat="1" x14ac:dyDescent="0.35">
      <c r="C275" s="40" t="s">
        <v>5058</v>
      </c>
      <c r="D275" s="40" t="s">
        <v>4372</v>
      </c>
      <c r="E275" s="40" t="s">
        <v>5027</v>
      </c>
      <c r="F275" s="141">
        <v>46433</v>
      </c>
      <c r="G275" s="40">
        <v>-5000</v>
      </c>
      <c r="H275" s="149"/>
    </row>
    <row r="276" spans="3:8" s="112" customFormat="1" x14ac:dyDescent="0.35">
      <c r="C276" s="40" t="s">
        <v>5059</v>
      </c>
      <c r="D276" s="40" t="s">
        <v>4369</v>
      </c>
      <c r="E276" s="40" t="s">
        <v>5028</v>
      </c>
      <c r="F276" s="141">
        <v>46433</v>
      </c>
      <c r="G276" s="40">
        <v>40000</v>
      </c>
      <c r="H276" s="149"/>
    </row>
    <row r="277" spans="3:8" s="112" customFormat="1" x14ac:dyDescent="0.35">
      <c r="C277" s="40" t="s">
        <v>5059</v>
      </c>
      <c r="D277" s="40" t="s">
        <v>4372</v>
      </c>
      <c r="E277" s="40" t="s">
        <v>5027</v>
      </c>
      <c r="F277" s="141">
        <v>46433</v>
      </c>
      <c r="G277" s="40">
        <v>-40000</v>
      </c>
      <c r="H277" s="149"/>
    </row>
    <row r="278" spans="3:8" s="112" customFormat="1" x14ac:dyDescent="0.35">
      <c r="C278" s="40" t="s">
        <v>5054</v>
      </c>
      <c r="D278" s="40" t="s">
        <v>4369</v>
      </c>
      <c r="E278" s="40" t="s">
        <v>5028</v>
      </c>
      <c r="F278" s="141">
        <v>46433</v>
      </c>
      <c r="G278" s="40">
        <v>10000</v>
      </c>
      <c r="H278" s="149"/>
    </row>
    <row r="279" spans="3:8" s="112" customFormat="1" x14ac:dyDescent="0.35">
      <c r="C279" s="40" t="s">
        <v>5054</v>
      </c>
      <c r="D279" s="40" t="s">
        <v>4372</v>
      </c>
      <c r="E279" s="40" t="s">
        <v>5027</v>
      </c>
      <c r="F279" s="141">
        <v>46433</v>
      </c>
      <c r="G279" s="40">
        <v>-10000</v>
      </c>
      <c r="H279" s="149"/>
    </row>
    <row r="280" spans="3:8" s="112" customFormat="1" x14ac:dyDescent="0.35">
      <c r="C280" s="40" t="s">
        <v>5046</v>
      </c>
      <c r="D280" s="40" t="s">
        <v>4369</v>
      </c>
      <c r="E280" s="40" t="s">
        <v>5028</v>
      </c>
      <c r="F280" s="141">
        <v>46433</v>
      </c>
      <c r="G280" s="40">
        <v>17500</v>
      </c>
      <c r="H280" s="149"/>
    </row>
    <row r="281" spans="3:8" s="112" customFormat="1" x14ac:dyDescent="0.35">
      <c r="C281" s="40" t="s">
        <v>5046</v>
      </c>
      <c r="D281" s="40" t="s">
        <v>4372</v>
      </c>
      <c r="E281" s="40" t="s">
        <v>5027</v>
      </c>
      <c r="F281" s="141">
        <v>46433</v>
      </c>
      <c r="G281" s="40">
        <v>-17500</v>
      </c>
      <c r="H281" s="149"/>
    </row>
    <row r="282" spans="3:8" s="112" customFormat="1" x14ac:dyDescent="0.35">
      <c r="C282" s="40" t="s">
        <v>5057</v>
      </c>
      <c r="D282" s="40" t="s">
        <v>4369</v>
      </c>
      <c r="E282" s="40" t="s">
        <v>5028</v>
      </c>
      <c r="F282" s="141">
        <v>46433</v>
      </c>
      <c r="G282" s="40">
        <v>30000</v>
      </c>
      <c r="H282" s="149"/>
    </row>
    <row r="283" spans="3:8" s="112" customFormat="1" x14ac:dyDescent="0.35">
      <c r="C283" s="40" t="s">
        <v>5057</v>
      </c>
      <c r="D283" s="40" t="s">
        <v>4372</v>
      </c>
      <c r="E283" s="40" t="s">
        <v>5027</v>
      </c>
      <c r="F283" s="141">
        <v>46433</v>
      </c>
      <c r="G283" s="40">
        <v>-30000</v>
      </c>
      <c r="H283" s="149"/>
    </row>
    <row r="284" spans="3:8" s="112" customFormat="1" x14ac:dyDescent="0.35">
      <c r="C284" s="40" t="s">
        <v>5060</v>
      </c>
      <c r="D284" s="40" t="s">
        <v>4369</v>
      </c>
      <c r="E284" s="40" t="s">
        <v>5028</v>
      </c>
      <c r="F284" s="141">
        <v>46433</v>
      </c>
      <c r="G284" s="40">
        <v>2500</v>
      </c>
      <c r="H284" s="149"/>
    </row>
    <row r="285" spans="3:8" s="112" customFormat="1" x14ac:dyDescent="0.35">
      <c r="C285" s="40" t="s">
        <v>5060</v>
      </c>
      <c r="D285" s="40" t="s">
        <v>4372</v>
      </c>
      <c r="E285" s="40" t="s">
        <v>5027</v>
      </c>
      <c r="F285" s="141">
        <v>46433</v>
      </c>
      <c r="G285" s="40">
        <v>-2500</v>
      </c>
      <c r="H285" s="149"/>
    </row>
    <row r="286" spans="3:8" s="112" customFormat="1" x14ac:dyDescent="0.35">
      <c r="C286" s="40" t="s">
        <v>5061</v>
      </c>
      <c r="D286" s="40" t="s">
        <v>4369</v>
      </c>
      <c r="E286" s="40" t="s">
        <v>5028</v>
      </c>
      <c r="F286" s="141">
        <v>46300</v>
      </c>
      <c r="G286" s="40">
        <v>5000</v>
      </c>
      <c r="H286" s="149"/>
    </row>
    <row r="287" spans="3:8" s="112" customFormat="1" x14ac:dyDescent="0.35">
      <c r="C287" s="40" t="s">
        <v>5061</v>
      </c>
      <c r="D287" s="40" t="s">
        <v>4372</v>
      </c>
      <c r="E287" s="40" t="s">
        <v>5027</v>
      </c>
      <c r="F287" s="141">
        <v>46300</v>
      </c>
      <c r="G287" s="40">
        <v>-5000</v>
      </c>
      <c r="H287" s="149"/>
    </row>
    <row r="288" spans="3:8" s="112" customFormat="1" x14ac:dyDescent="0.3">
      <c r="C288" s="151" t="s">
        <v>5030</v>
      </c>
      <c r="D288" s="152"/>
      <c r="E288" s="152"/>
      <c r="F288" s="152"/>
      <c r="G288" s="152"/>
      <c r="H288" s="149"/>
    </row>
    <row r="289" spans="3:8" s="112" customFormat="1" ht="13.5" x14ac:dyDescent="0.35">
      <c r="C289" s="119"/>
      <c r="H289" s="149"/>
    </row>
    <row r="290" spans="3:8" x14ac:dyDescent="0.35">
      <c r="C290" s="2" t="s">
        <v>4816</v>
      </c>
      <c r="E290" s="2" t="s">
        <v>2</v>
      </c>
    </row>
    <row r="292" spans="3:8" x14ac:dyDescent="0.35">
      <c r="C292" s="2" t="s">
        <v>4817</v>
      </c>
      <c r="E292" s="92" t="s">
        <v>4818</v>
      </c>
    </row>
    <row r="294" spans="3:8" x14ac:dyDescent="0.35">
      <c r="C294" s="2" t="s">
        <v>4819</v>
      </c>
      <c r="E294" s="93" t="s">
        <v>4879</v>
      </c>
    </row>
    <row r="296" spans="3:8" x14ac:dyDescent="0.35">
      <c r="C296" s="2" t="s">
        <v>4922</v>
      </c>
      <c r="E296" s="2" t="s">
        <v>2</v>
      </c>
    </row>
    <row r="298" spans="3:8" x14ac:dyDescent="0.35">
      <c r="C298" s="1" t="s">
        <v>5102</v>
      </c>
      <c r="E298" s="156" t="s">
        <v>5103</v>
      </c>
    </row>
    <row r="299" spans="3:8" x14ac:dyDescent="0.35">
      <c r="E299" s="2" t="s">
        <v>5121</v>
      </c>
    </row>
  </sheetData>
  <mergeCells count="12">
    <mergeCell ref="C224:F224"/>
    <mergeCell ref="C235:G235"/>
    <mergeCell ref="C236:G236"/>
    <mergeCell ref="C244:C245"/>
    <mergeCell ref="D244:D245"/>
    <mergeCell ref="E244:E245"/>
    <mergeCell ref="F244:F245"/>
    <mergeCell ref="C149:K149"/>
    <mergeCell ref="C151:K151"/>
    <mergeCell ref="C167:E167"/>
    <mergeCell ref="C170:E170"/>
    <mergeCell ref="C176:E176"/>
  </mergeCells>
  <hyperlinks>
    <hyperlink ref="J2" location="'Index'!A1" display="'Index'!A1" xr:uid="{2A896F12-B5C6-46B4-807E-73C3BE43F5D3}"/>
  </hyperlinks>
  <pageMargins left="0.7" right="0.7" top="0.75" bottom="0.75" header="0.3" footer="0.3"/>
  <pageSetup orientation="portrait" horizontalDpi="4294967293"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28715-4FBE-4619-8FE6-882101AD691E}">
  <sheetPr codeName="Sheet1"/>
  <dimension ref="A1:IV219"/>
  <sheetViews>
    <sheetView showGridLines="0" zoomScale="90" zoomScaleNormal="90" workbookViewId="0">
      <pane ySplit="6" topLeftCell="A200"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2142</v>
      </c>
      <c r="J2" s="38" t="s">
        <v>4365</v>
      </c>
    </row>
    <row r="3" spans="1:54" ht="16" x14ac:dyDescent="0.4">
      <c r="C3" s="1" t="s">
        <v>28</v>
      </c>
      <c r="D3" s="21" t="s">
        <v>2143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250</v>
      </c>
      <c r="C11" s="60" t="s">
        <v>251</v>
      </c>
      <c r="D11" s="54" t="s">
        <v>252</v>
      </c>
      <c r="E11" s="6" t="s">
        <v>253</v>
      </c>
      <c r="F11" s="19">
        <v>6496007</v>
      </c>
      <c r="G11" s="24">
        <v>80933.75</v>
      </c>
      <c r="H11" s="24">
        <v>3.48</v>
      </c>
      <c r="I11" s="31"/>
      <c r="J11" s="31"/>
      <c r="K11" s="35"/>
    </row>
    <row r="12" spans="1:54" x14ac:dyDescent="0.35">
      <c r="B12" s="8" t="s">
        <v>568</v>
      </c>
      <c r="C12" s="60" t="s">
        <v>569</v>
      </c>
      <c r="D12" s="54" t="s">
        <v>570</v>
      </c>
      <c r="E12" s="6" t="s">
        <v>113</v>
      </c>
      <c r="F12" s="19">
        <v>2200000</v>
      </c>
      <c r="G12" s="24">
        <v>72608.800000000003</v>
      </c>
      <c r="H12" s="24">
        <v>3.12</v>
      </c>
      <c r="I12" s="31"/>
      <c r="J12" s="31"/>
      <c r="K12" s="35"/>
    </row>
    <row r="13" spans="1:54" x14ac:dyDescent="0.35">
      <c r="B13" s="8" t="s">
        <v>2144</v>
      </c>
      <c r="C13" s="60" t="s">
        <v>2145</v>
      </c>
      <c r="D13" s="54" t="s">
        <v>2146</v>
      </c>
      <c r="E13" s="6" t="s">
        <v>128</v>
      </c>
      <c r="F13" s="19">
        <v>2000000</v>
      </c>
      <c r="G13" s="24">
        <v>69020</v>
      </c>
      <c r="H13" s="24">
        <v>2.96</v>
      </c>
      <c r="I13" s="31"/>
      <c r="J13" s="31"/>
      <c r="K13" s="35"/>
    </row>
    <row r="14" spans="1:54" x14ac:dyDescent="0.35">
      <c r="B14" s="8" t="s">
        <v>2147</v>
      </c>
      <c r="C14" s="60" t="s">
        <v>2148</v>
      </c>
      <c r="D14" s="54" t="s">
        <v>2149</v>
      </c>
      <c r="E14" s="6" t="s">
        <v>58</v>
      </c>
      <c r="F14" s="19">
        <v>1500000</v>
      </c>
      <c r="G14" s="24">
        <v>66762</v>
      </c>
      <c r="H14" s="24">
        <v>2.87</v>
      </c>
      <c r="I14" s="31"/>
      <c r="J14" s="31"/>
      <c r="K14" s="35"/>
    </row>
    <row r="15" spans="1:54" x14ac:dyDescent="0.35">
      <c r="B15" s="8" t="s">
        <v>2150</v>
      </c>
      <c r="C15" s="60" t="s">
        <v>2151</v>
      </c>
      <c r="D15" s="54" t="s">
        <v>2152</v>
      </c>
      <c r="E15" s="6" t="s">
        <v>106</v>
      </c>
      <c r="F15" s="19">
        <v>2700000</v>
      </c>
      <c r="G15" s="24">
        <v>66757.5</v>
      </c>
      <c r="H15" s="24">
        <v>2.87</v>
      </c>
      <c r="I15" s="31"/>
      <c r="J15" s="31"/>
      <c r="K15" s="35"/>
    </row>
    <row r="16" spans="1:54" x14ac:dyDescent="0.35">
      <c r="B16" s="8" t="s">
        <v>556</v>
      </c>
      <c r="C16" s="60" t="s">
        <v>557</v>
      </c>
      <c r="D16" s="54" t="s">
        <v>558</v>
      </c>
      <c r="E16" s="6" t="s">
        <v>270</v>
      </c>
      <c r="F16" s="19">
        <v>3999975</v>
      </c>
      <c r="G16" s="24">
        <v>63599.6</v>
      </c>
      <c r="H16" s="24">
        <v>2.73</v>
      </c>
      <c r="I16" s="31"/>
      <c r="J16" s="31"/>
      <c r="K16" s="35"/>
    </row>
    <row r="17" spans="2:11" x14ac:dyDescent="0.35">
      <c r="B17" s="8" t="s">
        <v>2153</v>
      </c>
      <c r="C17" s="60" t="s">
        <v>1464</v>
      </c>
      <c r="D17" s="54" t="s">
        <v>2154</v>
      </c>
      <c r="E17" s="6" t="s">
        <v>99</v>
      </c>
      <c r="F17" s="19">
        <v>15000000</v>
      </c>
      <c r="G17" s="24">
        <v>62325</v>
      </c>
      <c r="H17" s="24">
        <v>2.68</v>
      </c>
      <c r="I17" s="31"/>
      <c r="J17" s="31"/>
      <c r="K17" s="35"/>
    </row>
    <row r="18" spans="2:11" x14ac:dyDescent="0.35">
      <c r="B18" s="8" t="s">
        <v>565</v>
      </c>
      <c r="C18" s="60" t="s">
        <v>566</v>
      </c>
      <c r="D18" s="54" t="s">
        <v>567</v>
      </c>
      <c r="E18" s="6" t="s">
        <v>58</v>
      </c>
      <c r="F18" s="19">
        <v>1393043</v>
      </c>
      <c r="G18" s="24">
        <v>60667.02</v>
      </c>
      <c r="H18" s="24">
        <v>2.61</v>
      </c>
      <c r="I18" s="31"/>
      <c r="J18" s="31"/>
      <c r="K18" s="35"/>
    </row>
    <row r="19" spans="2:11" x14ac:dyDescent="0.35">
      <c r="B19" s="8" t="s">
        <v>185</v>
      </c>
      <c r="C19" s="60" t="s">
        <v>186</v>
      </c>
      <c r="D19" s="54" t="s">
        <v>187</v>
      </c>
      <c r="E19" s="6" t="s">
        <v>88</v>
      </c>
      <c r="F19" s="19">
        <v>15598584</v>
      </c>
      <c r="G19" s="24">
        <v>57761.56</v>
      </c>
      <c r="H19" s="24">
        <v>2.48</v>
      </c>
      <c r="I19" s="31"/>
      <c r="J19" s="31"/>
      <c r="K19" s="35"/>
    </row>
    <row r="20" spans="2:11" x14ac:dyDescent="0.35">
      <c r="B20" s="8" t="s">
        <v>129</v>
      </c>
      <c r="C20" s="60" t="s">
        <v>130</v>
      </c>
      <c r="D20" s="54" t="s">
        <v>131</v>
      </c>
      <c r="E20" s="6" t="s">
        <v>92</v>
      </c>
      <c r="F20" s="19">
        <v>18000000</v>
      </c>
      <c r="G20" s="24">
        <v>57600</v>
      </c>
      <c r="H20" s="24">
        <v>2.4700000000000002</v>
      </c>
      <c r="I20" s="31"/>
      <c r="J20" s="31"/>
      <c r="K20" s="35"/>
    </row>
    <row r="21" spans="2:11" x14ac:dyDescent="0.35">
      <c r="B21" s="8" t="s">
        <v>2155</v>
      </c>
      <c r="C21" s="60" t="s">
        <v>2156</v>
      </c>
      <c r="D21" s="54" t="s">
        <v>2157</v>
      </c>
      <c r="E21" s="6" t="s">
        <v>44</v>
      </c>
      <c r="F21" s="19">
        <v>18000000</v>
      </c>
      <c r="G21" s="24">
        <v>57132</v>
      </c>
      <c r="H21" s="24">
        <v>2.4500000000000002</v>
      </c>
      <c r="I21" s="31"/>
      <c r="J21" s="31"/>
      <c r="K21" s="35"/>
    </row>
    <row r="22" spans="2:11" x14ac:dyDescent="0.35">
      <c r="B22" s="8" t="s">
        <v>260</v>
      </c>
      <c r="C22" s="60" t="s">
        <v>261</v>
      </c>
      <c r="D22" s="54" t="s">
        <v>262</v>
      </c>
      <c r="E22" s="6" t="s">
        <v>84</v>
      </c>
      <c r="F22" s="19">
        <v>250000</v>
      </c>
      <c r="G22" s="24">
        <v>55862.5</v>
      </c>
      <c r="H22" s="24">
        <v>2.4</v>
      </c>
      <c r="I22" s="31"/>
      <c r="J22" s="31"/>
      <c r="K22" s="35"/>
    </row>
    <row r="23" spans="2:11" x14ac:dyDescent="0.35">
      <c r="B23" s="8" t="s">
        <v>982</v>
      </c>
      <c r="C23" s="60" t="s">
        <v>983</v>
      </c>
      <c r="D23" s="54" t="s">
        <v>984</v>
      </c>
      <c r="E23" s="6" t="s">
        <v>92</v>
      </c>
      <c r="F23" s="19">
        <v>34697403</v>
      </c>
      <c r="G23" s="24">
        <v>54641.47</v>
      </c>
      <c r="H23" s="24">
        <v>2.35</v>
      </c>
      <c r="I23" s="31"/>
      <c r="J23" s="31"/>
      <c r="K23" s="35"/>
    </row>
    <row r="24" spans="2:11" x14ac:dyDescent="0.35">
      <c r="B24" s="8" t="s">
        <v>96</v>
      </c>
      <c r="C24" s="60" t="s">
        <v>97</v>
      </c>
      <c r="D24" s="54" t="s">
        <v>98</v>
      </c>
      <c r="E24" s="6" t="s">
        <v>99</v>
      </c>
      <c r="F24" s="19">
        <v>1403118</v>
      </c>
      <c r="G24" s="24">
        <v>52274.559999999998</v>
      </c>
      <c r="H24" s="24">
        <v>2.25</v>
      </c>
      <c r="I24" s="31"/>
      <c r="J24" s="31"/>
      <c r="K24" s="35"/>
    </row>
    <row r="25" spans="2:11" x14ac:dyDescent="0.35">
      <c r="B25" s="8" t="s">
        <v>247</v>
      </c>
      <c r="C25" s="60" t="s">
        <v>248</v>
      </c>
      <c r="D25" s="54" t="s">
        <v>249</v>
      </c>
      <c r="E25" s="6" t="s">
        <v>117</v>
      </c>
      <c r="F25" s="19">
        <v>2700000</v>
      </c>
      <c r="G25" s="24">
        <v>52002</v>
      </c>
      <c r="H25" s="24">
        <v>2.23</v>
      </c>
      <c r="I25" s="31"/>
      <c r="J25" s="31"/>
      <c r="K25" s="35"/>
    </row>
    <row r="26" spans="2:11" x14ac:dyDescent="0.35">
      <c r="B26" s="8" t="s">
        <v>182</v>
      </c>
      <c r="C26" s="60" t="s">
        <v>183</v>
      </c>
      <c r="D26" s="54" t="s">
        <v>184</v>
      </c>
      <c r="E26" s="6" t="s">
        <v>80</v>
      </c>
      <c r="F26" s="19">
        <v>11390674</v>
      </c>
      <c r="G26" s="24">
        <v>51878.82</v>
      </c>
      <c r="H26" s="24">
        <v>2.23</v>
      </c>
      <c r="I26" s="31"/>
      <c r="J26" s="31"/>
      <c r="K26" s="35"/>
    </row>
    <row r="27" spans="2:11" x14ac:dyDescent="0.35">
      <c r="B27" s="8" t="s">
        <v>254</v>
      </c>
      <c r="C27" s="60" t="s">
        <v>255</v>
      </c>
      <c r="D27" s="54" t="s">
        <v>256</v>
      </c>
      <c r="E27" s="6" t="s">
        <v>88</v>
      </c>
      <c r="F27" s="19">
        <v>3038512</v>
      </c>
      <c r="G27" s="24">
        <v>50803.92</v>
      </c>
      <c r="H27" s="24">
        <v>2.1800000000000002</v>
      </c>
      <c r="I27" s="31"/>
      <c r="J27" s="31"/>
      <c r="K27" s="35"/>
    </row>
    <row r="28" spans="2:11" x14ac:dyDescent="0.35">
      <c r="B28" s="8" t="s">
        <v>464</v>
      </c>
      <c r="C28" s="60" t="s">
        <v>465</v>
      </c>
      <c r="D28" s="54" t="s">
        <v>466</v>
      </c>
      <c r="E28" s="6" t="s">
        <v>128</v>
      </c>
      <c r="F28" s="19">
        <v>2500000</v>
      </c>
      <c r="G28" s="24">
        <v>49852.5</v>
      </c>
      <c r="H28" s="24">
        <v>2.14</v>
      </c>
      <c r="I28" s="31"/>
      <c r="J28" s="31"/>
      <c r="K28" s="35"/>
    </row>
    <row r="29" spans="2:11" x14ac:dyDescent="0.35">
      <c r="B29" s="8" t="s">
        <v>132</v>
      </c>
      <c r="C29" s="60" t="s">
        <v>133</v>
      </c>
      <c r="D29" s="54" t="s">
        <v>134</v>
      </c>
      <c r="E29" s="6" t="s">
        <v>135</v>
      </c>
      <c r="F29" s="19">
        <v>2700000</v>
      </c>
      <c r="G29" s="24">
        <v>47673.9</v>
      </c>
      <c r="H29" s="24">
        <v>2.0499999999999998</v>
      </c>
      <c r="I29" s="31"/>
      <c r="J29" s="31"/>
      <c r="K29" s="35"/>
    </row>
    <row r="30" spans="2:11" x14ac:dyDescent="0.35">
      <c r="B30" s="8" t="s">
        <v>285</v>
      </c>
      <c r="C30" s="60" t="s">
        <v>286</v>
      </c>
      <c r="D30" s="54" t="s">
        <v>287</v>
      </c>
      <c r="E30" s="6" t="s">
        <v>117</v>
      </c>
      <c r="F30" s="19">
        <v>3994938</v>
      </c>
      <c r="G30" s="24">
        <v>45514.33</v>
      </c>
      <c r="H30" s="24">
        <v>1.95</v>
      </c>
      <c r="I30" s="31"/>
      <c r="J30" s="31"/>
      <c r="K30" s="35"/>
    </row>
    <row r="31" spans="2:11" x14ac:dyDescent="0.35">
      <c r="B31" s="8" t="s">
        <v>231</v>
      </c>
      <c r="C31" s="60" t="s">
        <v>232</v>
      </c>
      <c r="D31" s="54" t="s">
        <v>233</v>
      </c>
      <c r="E31" s="6" t="s">
        <v>92</v>
      </c>
      <c r="F31" s="19">
        <v>18000000</v>
      </c>
      <c r="G31" s="24">
        <v>45018</v>
      </c>
      <c r="H31" s="24">
        <v>1.93</v>
      </c>
      <c r="I31" s="31"/>
      <c r="J31" s="31"/>
      <c r="K31" s="35"/>
    </row>
    <row r="32" spans="2:11" x14ac:dyDescent="0.35">
      <c r="B32" s="8" t="s">
        <v>479</v>
      </c>
      <c r="C32" s="60" t="s">
        <v>480</v>
      </c>
      <c r="D32" s="54" t="s">
        <v>481</v>
      </c>
      <c r="E32" s="6" t="s">
        <v>270</v>
      </c>
      <c r="F32" s="19">
        <v>10000000</v>
      </c>
      <c r="G32" s="24">
        <v>44380</v>
      </c>
      <c r="H32" s="24">
        <v>1.91</v>
      </c>
      <c r="I32" s="31"/>
      <c r="J32" s="31"/>
      <c r="K32" s="35"/>
    </row>
    <row r="33" spans="2:11" x14ac:dyDescent="0.35">
      <c r="B33" s="8" t="s">
        <v>2158</v>
      </c>
      <c r="C33" s="60" t="s">
        <v>864</v>
      </c>
      <c r="D33" s="54" t="s">
        <v>2159</v>
      </c>
      <c r="E33" s="6" t="s">
        <v>58</v>
      </c>
      <c r="F33" s="19">
        <v>7000000</v>
      </c>
      <c r="G33" s="24">
        <v>43491</v>
      </c>
      <c r="H33" s="24">
        <v>1.87</v>
      </c>
      <c r="I33" s="31"/>
      <c r="J33" s="31"/>
      <c r="K33" s="35"/>
    </row>
    <row r="34" spans="2:11" x14ac:dyDescent="0.35">
      <c r="B34" s="8" t="s">
        <v>359</v>
      </c>
      <c r="C34" s="60" t="s">
        <v>360</v>
      </c>
      <c r="D34" s="54" t="s">
        <v>361</v>
      </c>
      <c r="E34" s="6" t="s">
        <v>88</v>
      </c>
      <c r="F34" s="19">
        <v>2100000</v>
      </c>
      <c r="G34" s="24">
        <v>42634.2</v>
      </c>
      <c r="H34" s="24">
        <v>1.83</v>
      </c>
      <c r="I34" s="31"/>
      <c r="J34" s="31"/>
      <c r="K34" s="35"/>
    </row>
    <row r="35" spans="2:11" x14ac:dyDescent="0.35">
      <c r="B35" s="8" t="s">
        <v>408</v>
      </c>
      <c r="C35" s="60" t="s">
        <v>409</v>
      </c>
      <c r="D35" s="54" t="s">
        <v>410</v>
      </c>
      <c r="E35" s="6" t="s">
        <v>117</v>
      </c>
      <c r="F35" s="19">
        <v>123000000</v>
      </c>
      <c r="G35" s="24">
        <v>41906.1</v>
      </c>
      <c r="H35" s="24">
        <v>1.8</v>
      </c>
      <c r="I35" s="31"/>
      <c r="J35" s="31"/>
      <c r="K35" s="35"/>
    </row>
    <row r="36" spans="2:11" x14ac:dyDescent="0.35">
      <c r="B36" s="8" t="s">
        <v>316</v>
      </c>
      <c r="C36" s="60" t="s">
        <v>317</v>
      </c>
      <c r="D36" s="54" t="s">
        <v>318</v>
      </c>
      <c r="E36" s="6" t="s">
        <v>253</v>
      </c>
      <c r="F36" s="19">
        <v>2999737</v>
      </c>
      <c r="G36" s="24">
        <v>39434.54</v>
      </c>
      <c r="H36" s="24">
        <v>1.69</v>
      </c>
      <c r="I36" s="31"/>
      <c r="J36" s="31"/>
      <c r="K36" s="35"/>
    </row>
    <row r="37" spans="2:11" x14ac:dyDescent="0.35">
      <c r="B37" s="8" t="s">
        <v>2160</v>
      </c>
      <c r="C37" s="60" t="s">
        <v>2161</v>
      </c>
      <c r="D37" s="54" t="s">
        <v>2162</v>
      </c>
      <c r="E37" s="6" t="s">
        <v>84</v>
      </c>
      <c r="F37" s="19">
        <v>2300000</v>
      </c>
      <c r="G37" s="24">
        <v>38725.1</v>
      </c>
      <c r="H37" s="24">
        <v>1.66</v>
      </c>
      <c r="I37" s="31"/>
      <c r="J37" s="31"/>
      <c r="K37" s="35"/>
    </row>
    <row r="38" spans="2:11" x14ac:dyDescent="0.35">
      <c r="B38" s="8" t="s">
        <v>2163</v>
      </c>
      <c r="C38" s="60" t="s">
        <v>2164</v>
      </c>
      <c r="D38" s="54" t="s">
        <v>2165</v>
      </c>
      <c r="E38" s="6" t="s">
        <v>135</v>
      </c>
      <c r="F38" s="19">
        <v>2000000</v>
      </c>
      <c r="G38" s="24">
        <v>38700</v>
      </c>
      <c r="H38" s="24">
        <v>1.66</v>
      </c>
      <c r="I38" s="31"/>
      <c r="J38" s="31"/>
      <c r="K38" s="35"/>
    </row>
    <row r="39" spans="2:11" x14ac:dyDescent="0.35">
      <c r="B39" s="8" t="s">
        <v>156</v>
      </c>
      <c r="C39" s="60" t="s">
        <v>157</v>
      </c>
      <c r="D39" s="54" t="s">
        <v>158</v>
      </c>
      <c r="E39" s="6" t="s">
        <v>159</v>
      </c>
      <c r="F39" s="19">
        <v>105709</v>
      </c>
      <c r="G39" s="24">
        <v>38462.22</v>
      </c>
      <c r="H39" s="24">
        <v>1.65</v>
      </c>
      <c r="I39" s="31"/>
      <c r="J39" s="31"/>
      <c r="K39" s="35"/>
    </row>
    <row r="40" spans="2:11" x14ac:dyDescent="0.35">
      <c r="B40" s="8" t="s">
        <v>73</v>
      </c>
      <c r="C40" s="60" t="s">
        <v>74</v>
      </c>
      <c r="D40" s="54" t="s">
        <v>75</v>
      </c>
      <c r="E40" s="6" t="s">
        <v>76</v>
      </c>
      <c r="F40" s="19">
        <v>3000000</v>
      </c>
      <c r="G40" s="24">
        <v>37602</v>
      </c>
      <c r="H40" s="24">
        <v>1.62</v>
      </c>
      <c r="I40" s="31"/>
      <c r="J40" s="31"/>
      <c r="K40" s="35"/>
    </row>
    <row r="41" spans="2:11" x14ac:dyDescent="0.35">
      <c r="B41" s="8" t="s">
        <v>526</v>
      </c>
      <c r="C41" s="60" t="s">
        <v>527</v>
      </c>
      <c r="D41" s="54" t="s">
        <v>528</v>
      </c>
      <c r="E41" s="6" t="s">
        <v>113</v>
      </c>
      <c r="F41" s="19">
        <v>3600000</v>
      </c>
      <c r="G41" s="24">
        <v>37080</v>
      </c>
      <c r="H41" s="24">
        <v>1.59</v>
      </c>
      <c r="I41" s="31"/>
      <c r="J41" s="31"/>
      <c r="K41" s="35"/>
    </row>
    <row r="42" spans="2:11" x14ac:dyDescent="0.35">
      <c r="B42" s="8" t="s">
        <v>590</v>
      </c>
      <c r="C42" s="60" t="s">
        <v>591</v>
      </c>
      <c r="D42" s="54" t="s">
        <v>592</v>
      </c>
      <c r="E42" s="6" t="s">
        <v>88</v>
      </c>
      <c r="F42" s="19">
        <v>4318200</v>
      </c>
      <c r="G42" s="24">
        <v>37076.07</v>
      </c>
      <c r="H42" s="24">
        <v>1.59</v>
      </c>
      <c r="I42" s="31"/>
      <c r="J42" s="31"/>
      <c r="K42" s="35"/>
    </row>
    <row r="43" spans="2:11" x14ac:dyDescent="0.35">
      <c r="B43" s="8" t="s">
        <v>1167</v>
      </c>
      <c r="C43" s="60" t="s">
        <v>1168</v>
      </c>
      <c r="D43" s="54" t="s">
        <v>1169</v>
      </c>
      <c r="E43" s="6" t="s">
        <v>128</v>
      </c>
      <c r="F43" s="19">
        <v>2952566</v>
      </c>
      <c r="G43" s="24">
        <v>36980.89</v>
      </c>
      <c r="H43" s="24">
        <v>1.59</v>
      </c>
      <c r="I43" s="31"/>
      <c r="J43" s="31"/>
      <c r="K43" s="35"/>
    </row>
    <row r="44" spans="2:11" x14ac:dyDescent="0.35">
      <c r="B44" s="8" t="s">
        <v>574</v>
      </c>
      <c r="C44" s="60" t="s">
        <v>575</v>
      </c>
      <c r="D44" s="54" t="s">
        <v>576</v>
      </c>
      <c r="E44" s="6" t="s">
        <v>106</v>
      </c>
      <c r="F44" s="19">
        <v>180000</v>
      </c>
      <c r="G44" s="24">
        <v>35460</v>
      </c>
      <c r="H44" s="24">
        <v>1.52</v>
      </c>
      <c r="I44" s="31"/>
      <c r="J44" s="31"/>
      <c r="K44" s="35"/>
    </row>
    <row r="45" spans="2:11" x14ac:dyDescent="0.35">
      <c r="B45" s="8" t="s">
        <v>136</v>
      </c>
      <c r="C45" s="60" t="s">
        <v>137</v>
      </c>
      <c r="D45" s="54" t="s">
        <v>138</v>
      </c>
      <c r="E45" s="6" t="s">
        <v>117</v>
      </c>
      <c r="F45" s="19">
        <v>900000</v>
      </c>
      <c r="G45" s="24">
        <v>35073.9</v>
      </c>
      <c r="H45" s="24">
        <v>1.51</v>
      </c>
      <c r="I45" s="31"/>
      <c r="J45" s="31"/>
      <c r="K45" s="35"/>
    </row>
    <row r="46" spans="2:11" x14ac:dyDescent="0.35">
      <c r="B46" s="8" t="s">
        <v>291</v>
      </c>
      <c r="C46" s="60" t="s">
        <v>292</v>
      </c>
      <c r="D46" s="54" t="s">
        <v>293</v>
      </c>
      <c r="E46" s="6" t="s">
        <v>294</v>
      </c>
      <c r="F46" s="19">
        <v>9393514</v>
      </c>
      <c r="G46" s="24">
        <v>35056.589999999997</v>
      </c>
      <c r="H46" s="24">
        <v>1.51</v>
      </c>
      <c r="I46" s="31"/>
      <c r="J46" s="31"/>
      <c r="K46" s="35"/>
    </row>
    <row r="47" spans="2:11" x14ac:dyDescent="0.35">
      <c r="B47" s="8" t="s">
        <v>1956</v>
      </c>
      <c r="C47" s="60" t="s">
        <v>1957</v>
      </c>
      <c r="D47" s="54" t="s">
        <v>1958</v>
      </c>
      <c r="E47" s="6" t="s">
        <v>1142</v>
      </c>
      <c r="F47" s="19">
        <v>1500000</v>
      </c>
      <c r="G47" s="24">
        <v>34650</v>
      </c>
      <c r="H47" s="24">
        <v>1.49</v>
      </c>
      <c r="I47" s="31"/>
      <c r="J47" s="31"/>
      <c r="K47" s="35"/>
    </row>
    <row r="48" spans="2:11" x14ac:dyDescent="0.35">
      <c r="B48" s="8" t="s">
        <v>2166</v>
      </c>
      <c r="C48" s="60" t="s">
        <v>2167</v>
      </c>
      <c r="D48" s="54" t="s">
        <v>2168</v>
      </c>
      <c r="E48" s="6" t="s">
        <v>270</v>
      </c>
      <c r="F48" s="19">
        <v>6315774</v>
      </c>
      <c r="G48" s="24">
        <v>33767.29</v>
      </c>
      <c r="H48" s="24">
        <v>1.45</v>
      </c>
      <c r="I48" s="31"/>
      <c r="J48" s="31"/>
      <c r="K48" s="35"/>
    </row>
    <row r="49" spans="2:11" x14ac:dyDescent="0.35">
      <c r="B49" s="8" t="s">
        <v>362</v>
      </c>
      <c r="C49" s="60" t="s">
        <v>363</v>
      </c>
      <c r="D49" s="54" t="s">
        <v>364</v>
      </c>
      <c r="E49" s="6" t="s">
        <v>142</v>
      </c>
      <c r="F49" s="19">
        <v>3000000</v>
      </c>
      <c r="G49" s="24">
        <v>32970</v>
      </c>
      <c r="H49" s="24">
        <v>1.42</v>
      </c>
      <c r="I49" s="31"/>
      <c r="J49" s="31"/>
      <c r="K49" s="35"/>
    </row>
    <row r="50" spans="2:11" x14ac:dyDescent="0.35">
      <c r="B50" s="8" t="s">
        <v>2169</v>
      </c>
      <c r="C50" s="60" t="s">
        <v>2170</v>
      </c>
      <c r="D50" s="54" t="s">
        <v>2171</v>
      </c>
      <c r="E50" s="6" t="s">
        <v>88</v>
      </c>
      <c r="F50" s="19">
        <v>1180000</v>
      </c>
      <c r="G50" s="24">
        <v>32677.74</v>
      </c>
      <c r="H50" s="24">
        <v>1.4</v>
      </c>
      <c r="I50" s="31"/>
      <c r="J50" s="31"/>
      <c r="K50" s="35"/>
    </row>
    <row r="51" spans="2:11" x14ac:dyDescent="0.35">
      <c r="B51" s="8" t="s">
        <v>263</v>
      </c>
      <c r="C51" s="60" t="s">
        <v>264</v>
      </c>
      <c r="D51" s="54" t="s">
        <v>265</v>
      </c>
      <c r="E51" s="6" t="s">
        <v>266</v>
      </c>
      <c r="F51" s="19">
        <v>1800000</v>
      </c>
      <c r="G51" s="24">
        <v>31739.4</v>
      </c>
      <c r="H51" s="24">
        <v>1.36</v>
      </c>
      <c r="I51" s="31"/>
      <c r="J51" s="31"/>
      <c r="K51" s="35"/>
    </row>
    <row r="52" spans="2:11" x14ac:dyDescent="0.35">
      <c r="B52" s="8" t="s">
        <v>1127</v>
      </c>
      <c r="C52" s="60" t="s">
        <v>1128</v>
      </c>
      <c r="D52" s="54" t="s">
        <v>1129</v>
      </c>
      <c r="E52" s="6" t="s">
        <v>890</v>
      </c>
      <c r="F52" s="19">
        <v>8700000</v>
      </c>
      <c r="G52" s="24">
        <v>31024.2</v>
      </c>
      <c r="H52" s="24">
        <v>1.33</v>
      </c>
      <c r="I52" s="31"/>
      <c r="J52" s="31"/>
      <c r="K52" s="35"/>
    </row>
    <row r="53" spans="2:11" x14ac:dyDescent="0.35">
      <c r="B53" s="8" t="s">
        <v>298</v>
      </c>
      <c r="C53" s="60" t="s">
        <v>299</v>
      </c>
      <c r="D53" s="54" t="s">
        <v>300</v>
      </c>
      <c r="E53" s="6" t="s">
        <v>128</v>
      </c>
      <c r="F53" s="19">
        <v>700000</v>
      </c>
      <c r="G53" s="24">
        <v>27083</v>
      </c>
      <c r="H53" s="24">
        <v>1.1599999999999999</v>
      </c>
      <c r="I53" s="31"/>
      <c r="J53" s="31"/>
      <c r="K53" s="35"/>
    </row>
    <row r="54" spans="2:11" x14ac:dyDescent="0.35">
      <c r="B54" s="8" t="s">
        <v>494</v>
      </c>
      <c r="C54" s="60" t="s">
        <v>495</v>
      </c>
      <c r="D54" s="54" t="s">
        <v>496</v>
      </c>
      <c r="E54" s="6" t="s">
        <v>113</v>
      </c>
      <c r="F54" s="19">
        <v>13900000</v>
      </c>
      <c r="G54" s="24">
        <v>25563.49</v>
      </c>
      <c r="H54" s="24">
        <v>1.1000000000000001</v>
      </c>
      <c r="I54" s="31"/>
      <c r="J54" s="31"/>
      <c r="K54" s="35"/>
    </row>
    <row r="55" spans="2:11" x14ac:dyDescent="0.35">
      <c r="B55" s="8" t="s">
        <v>1121</v>
      </c>
      <c r="C55" s="60" t="s">
        <v>1122</v>
      </c>
      <c r="D55" s="54" t="s">
        <v>1123</v>
      </c>
      <c r="E55" s="6" t="s">
        <v>58</v>
      </c>
      <c r="F55" s="19">
        <v>7835876</v>
      </c>
      <c r="G55" s="24">
        <v>25454.84</v>
      </c>
      <c r="H55" s="24">
        <v>1.0900000000000001</v>
      </c>
      <c r="I55" s="31"/>
      <c r="J55" s="31"/>
      <c r="K55" s="35"/>
    </row>
    <row r="56" spans="2:11" x14ac:dyDescent="0.35">
      <c r="B56" s="8" t="s">
        <v>377</v>
      </c>
      <c r="C56" s="60" t="s">
        <v>378</v>
      </c>
      <c r="D56" s="54" t="s">
        <v>379</v>
      </c>
      <c r="E56" s="6" t="s">
        <v>84</v>
      </c>
      <c r="F56" s="19">
        <v>500000</v>
      </c>
      <c r="G56" s="24">
        <v>25380</v>
      </c>
      <c r="H56" s="24">
        <v>1.0900000000000001</v>
      </c>
      <c r="I56" s="31"/>
      <c r="J56" s="31"/>
      <c r="K56" s="35"/>
    </row>
    <row r="57" spans="2:11" x14ac:dyDescent="0.35">
      <c r="B57" s="8" t="s">
        <v>2172</v>
      </c>
      <c r="C57" s="60" t="s">
        <v>2173</v>
      </c>
      <c r="D57" s="54" t="s">
        <v>2174</v>
      </c>
      <c r="E57" s="6" t="s">
        <v>274</v>
      </c>
      <c r="F57" s="19">
        <v>3418342</v>
      </c>
      <c r="G57" s="24">
        <v>24574.46</v>
      </c>
      <c r="H57" s="24">
        <v>1.06</v>
      </c>
      <c r="I57" s="31"/>
      <c r="J57" s="31"/>
      <c r="K57" s="35"/>
    </row>
    <row r="58" spans="2:11" x14ac:dyDescent="0.35">
      <c r="B58" s="8" t="s">
        <v>313</v>
      </c>
      <c r="C58" s="60" t="s">
        <v>314</v>
      </c>
      <c r="D58" s="54" t="s">
        <v>315</v>
      </c>
      <c r="E58" s="6" t="s">
        <v>253</v>
      </c>
      <c r="F58" s="19">
        <v>4740594</v>
      </c>
      <c r="G58" s="24">
        <v>23451.72</v>
      </c>
      <c r="H58" s="24">
        <v>1.01</v>
      </c>
      <c r="I58" s="31"/>
      <c r="J58" s="31"/>
      <c r="K58" s="35"/>
    </row>
    <row r="59" spans="2:11" x14ac:dyDescent="0.35">
      <c r="B59" s="8" t="s">
        <v>510</v>
      </c>
      <c r="C59" s="60" t="s">
        <v>511</v>
      </c>
      <c r="D59" s="54" t="s">
        <v>512</v>
      </c>
      <c r="E59" s="6" t="s">
        <v>513</v>
      </c>
      <c r="F59" s="19">
        <v>1375050</v>
      </c>
      <c r="G59" s="24">
        <v>23073.34</v>
      </c>
      <c r="H59" s="24">
        <v>0.99</v>
      </c>
      <c r="I59" s="31"/>
      <c r="J59" s="31"/>
      <c r="K59" s="35"/>
    </row>
    <row r="60" spans="2:11" x14ac:dyDescent="0.35">
      <c r="B60" s="8" t="s">
        <v>680</v>
      </c>
      <c r="C60" s="60" t="s">
        <v>681</v>
      </c>
      <c r="D60" s="54" t="s">
        <v>682</v>
      </c>
      <c r="E60" s="6" t="s">
        <v>266</v>
      </c>
      <c r="F60" s="19">
        <v>311000</v>
      </c>
      <c r="G60" s="24">
        <v>21143.34</v>
      </c>
      <c r="H60" s="24">
        <v>0.91</v>
      </c>
      <c r="I60" s="31"/>
      <c r="J60" s="31"/>
      <c r="K60" s="35"/>
    </row>
    <row r="61" spans="2:11" x14ac:dyDescent="0.35">
      <c r="B61" s="8" t="s">
        <v>535</v>
      </c>
      <c r="C61" s="60" t="s">
        <v>536</v>
      </c>
      <c r="D61" s="54" t="s">
        <v>537</v>
      </c>
      <c r="E61" s="6" t="s">
        <v>343</v>
      </c>
      <c r="F61" s="19">
        <v>2550000</v>
      </c>
      <c r="G61" s="24">
        <v>19635</v>
      </c>
      <c r="H61" s="24">
        <v>0.84</v>
      </c>
      <c r="I61" s="31"/>
      <c r="J61" s="31"/>
      <c r="K61" s="35"/>
    </row>
    <row r="62" spans="2:11" x14ac:dyDescent="0.35">
      <c r="B62" s="8" t="s">
        <v>163</v>
      </c>
      <c r="C62" s="60" t="s">
        <v>164</v>
      </c>
      <c r="D62" s="54" t="s">
        <v>165</v>
      </c>
      <c r="E62" s="6" t="s">
        <v>166</v>
      </c>
      <c r="F62" s="19">
        <v>500000</v>
      </c>
      <c r="G62" s="24">
        <v>16143</v>
      </c>
      <c r="H62" s="24">
        <v>0.69</v>
      </c>
      <c r="I62" s="31"/>
      <c r="J62" s="31"/>
      <c r="K62" s="35"/>
    </row>
    <row r="63" spans="2:11" x14ac:dyDescent="0.35">
      <c r="B63" s="8" t="s">
        <v>2175</v>
      </c>
      <c r="C63" s="60" t="s">
        <v>2176</v>
      </c>
      <c r="D63" s="54" t="s">
        <v>2177</v>
      </c>
      <c r="E63" s="6" t="s">
        <v>99</v>
      </c>
      <c r="F63" s="19">
        <v>2888770</v>
      </c>
      <c r="G63" s="24">
        <v>15582.03</v>
      </c>
      <c r="H63" s="24">
        <v>0.67</v>
      </c>
      <c r="I63" s="31"/>
      <c r="J63" s="31"/>
      <c r="K63" s="35"/>
    </row>
    <row r="64" spans="2:11" x14ac:dyDescent="0.35">
      <c r="B64" s="8" t="s">
        <v>2178</v>
      </c>
      <c r="C64" s="60" t="s">
        <v>2179</v>
      </c>
      <c r="D64" s="54" t="s">
        <v>2180</v>
      </c>
      <c r="E64" s="6" t="s">
        <v>84</v>
      </c>
      <c r="F64" s="19">
        <v>2173922</v>
      </c>
      <c r="G64" s="24">
        <v>6561.98</v>
      </c>
      <c r="H64" s="24">
        <v>0.28000000000000003</v>
      </c>
      <c r="I64" s="31"/>
      <c r="J64" s="31"/>
      <c r="K64" s="35"/>
    </row>
    <row r="65" spans="2:11" x14ac:dyDescent="0.35">
      <c r="B65" s="8" t="s">
        <v>146</v>
      </c>
      <c r="C65" s="60" t="s">
        <v>147</v>
      </c>
      <c r="D65" s="54" t="s">
        <v>148</v>
      </c>
      <c r="E65" s="6" t="s">
        <v>99</v>
      </c>
      <c r="F65" s="19">
        <v>184009</v>
      </c>
      <c r="G65" s="24">
        <v>6241.95</v>
      </c>
      <c r="H65" s="24">
        <v>0.27</v>
      </c>
      <c r="I65" s="31"/>
      <c r="J65" s="31"/>
      <c r="K65" s="35"/>
    </row>
    <row r="66" spans="2:11" x14ac:dyDescent="0.35">
      <c r="C66" s="58" t="s">
        <v>194</v>
      </c>
      <c r="D66" s="54"/>
      <c r="E66" s="6"/>
      <c r="F66" s="19"/>
      <c r="G66" s="25">
        <v>2259468.62</v>
      </c>
      <c r="H66" s="25">
        <v>97.04</v>
      </c>
      <c r="I66" s="31"/>
      <c r="J66" s="31"/>
      <c r="K66" s="35"/>
    </row>
    <row r="67" spans="2:11" x14ac:dyDescent="0.35">
      <c r="C67" s="57"/>
      <c r="D67" s="54"/>
      <c r="E67" s="6"/>
      <c r="F67" s="19"/>
      <c r="G67" s="24"/>
      <c r="H67" s="24"/>
      <c r="I67" s="31"/>
      <c r="J67" s="31"/>
      <c r="K67" s="35"/>
    </row>
    <row r="68" spans="2:11" x14ac:dyDescent="0.35">
      <c r="C68" s="58" t="s">
        <v>3</v>
      </c>
      <c r="D68" s="54"/>
      <c r="E68" s="6"/>
      <c r="F68" s="19"/>
      <c r="G68" s="24" t="s">
        <v>2</v>
      </c>
      <c r="H68" s="24" t="s">
        <v>2</v>
      </c>
      <c r="I68" s="31"/>
      <c r="J68" s="31"/>
      <c r="K68" s="35"/>
    </row>
    <row r="69" spans="2:11" x14ac:dyDescent="0.35">
      <c r="C69" s="57"/>
      <c r="D69" s="54"/>
      <c r="E69" s="6"/>
      <c r="F69" s="19"/>
      <c r="G69" s="24"/>
      <c r="H69" s="24"/>
      <c r="I69" s="31"/>
      <c r="J69" s="31"/>
      <c r="K69" s="35"/>
    </row>
    <row r="70" spans="2:11" x14ac:dyDescent="0.35">
      <c r="C70" s="59" t="s">
        <v>4</v>
      </c>
      <c r="D70" s="54"/>
      <c r="E70" s="6"/>
      <c r="F70" s="19"/>
      <c r="G70" s="24"/>
      <c r="H70" s="24"/>
      <c r="I70" s="31"/>
      <c r="J70" s="31"/>
      <c r="K70" s="35"/>
    </row>
    <row r="71" spans="2:11" x14ac:dyDescent="0.35">
      <c r="B71" s="8" t="s">
        <v>436</v>
      </c>
      <c r="C71" s="60" t="s">
        <v>437</v>
      </c>
      <c r="D71" s="54" t="s">
        <v>438</v>
      </c>
      <c r="E71" s="6" t="s">
        <v>274</v>
      </c>
      <c r="F71" s="19">
        <v>2562406</v>
      </c>
      <c r="G71" s="62">
        <v>0</v>
      </c>
      <c r="H71" s="24" t="s">
        <v>4704</v>
      </c>
      <c r="I71" s="31"/>
      <c r="J71" s="31"/>
      <c r="K71" s="35" t="s">
        <v>4797</v>
      </c>
    </row>
    <row r="72" spans="2:11" x14ac:dyDescent="0.35">
      <c r="C72" s="58" t="s">
        <v>194</v>
      </c>
      <c r="D72" s="54"/>
      <c r="E72" s="6"/>
      <c r="F72" s="19"/>
      <c r="G72" s="63">
        <v>0</v>
      </c>
      <c r="H72" s="25" t="s">
        <v>4704</v>
      </c>
      <c r="I72" s="31"/>
      <c r="J72" s="31"/>
      <c r="K72" s="35"/>
    </row>
    <row r="73" spans="2:11" x14ac:dyDescent="0.35">
      <c r="C73" s="57"/>
      <c r="D73" s="54"/>
      <c r="E73" s="6"/>
      <c r="F73" s="19"/>
      <c r="G73" s="24"/>
      <c r="H73" s="24"/>
      <c r="I73" s="31"/>
      <c r="J73" s="31"/>
      <c r="K73" s="35"/>
    </row>
    <row r="74" spans="2:11" x14ac:dyDescent="0.35">
      <c r="C74" s="58" t="s">
        <v>5</v>
      </c>
      <c r="D74" s="54"/>
      <c r="E74" s="6"/>
      <c r="F74" s="19"/>
      <c r="G74" s="24"/>
      <c r="H74" s="24"/>
      <c r="I74" s="31"/>
      <c r="J74" s="31"/>
      <c r="K74" s="35"/>
    </row>
    <row r="75" spans="2:11" x14ac:dyDescent="0.35">
      <c r="C75" s="57"/>
      <c r="D75" s="54"/>
      <c r="E75" s="6"/>
      <c r="F75" s="19"/>
      <c r="G75" s="24"/>
      <c r="H75" s="24"/>
      <c r="I75" s="31"/>
      <c r="J75" s="31"/>
      <c r="K75" s="35"/>
    </row>
    <row r="76" spans="2:11" x14ac:dyDescent="0.35">
      <c r="C76" s="58" t="s">
        <v>6</v>
      </c>
      <c r="D76" s="54"/>
      <c r="E76" s="6"/>
      <c r="F76" s="19"/>
      <c r="G76" s="24" t="s">
        <v>2</v>
      </c>
      <c r="H76" s="24" t="s">
        <v>2</v>
      </c>
      <c r="I76" s="31"/>
      <c r="J76" s="31"/>
      <c r="K76" s="35"/>
    </row>
    <row r="77" spans="2:11" x14ac:dyDescent="0.35">
      <c r="C77" s="57"/>
      <c r="D77" s="54"/>
      <c r="E77" s="6"/>
      <c r="F77" s="19"/>
      <c r="G77" s="24"/>
      <c r="H77" s="24"/>
      <c r="I77" s="31"/>
      <c r="J77" s="31"/>
      <c r="K77" s="35"/>
    </row>
    <row r="78" spans="2:11" x14ac:dyDescent="0.35">
      <c r="C78" s="58" t="s">
        <v>7</v>
      </c>
      <c r="D78" s="54"/>
      <c r="E78" s="6"/>
      <c r="F78" s="19"/>
      <c r="G78" s="24" t="s">
        <v>2</v>
      </c>
      <c r="H78" s="24" t="s">
        <v>2</v>
      </c>
      <c r="I78" s="31"/>
      <c r="J78" s="31"/>
      <c r="K78" s="35"/>
    </row>
    <row r="79" spans="2:11" x14ac:dyDescent="0.35">
      <c r="C79" s="57"/>
      <c r="D79" s="54"/>
      <c r="E79" s="6"/>
      <c r="F79" s="19"/>
      <c r="G79" s="24"/>
      <c r="H79" s="24"/>
      <c r="I79" s="31"/>
      <c r="J79" s="31"/>
      <c r="K79" s="35"/>
    </row>
    <row r="80" spans="2:11" x14ac:dyDescent="0.35">
      <c r="C80" s="58" t="s">
        <v>8</v>
      </c>
      <c r="D80" s="54"/>
      <c r="E80" s="6"/>
      <c r="F80" s="19"/>
      <c r="G80" s="24" t="s">
        <v>2</v>
      </c>
      <c r="H80" s="24" t="s">
        <v>2</v>
      </c>
      <c r="I80" s="31"/>
      <c r="J80" s="31"/>
      <c r="K80" s="35"/>
    </row>
    <row r="81" spans="1:11" x14ac:dyDescent="0.35">
      <c r="C81" s="57"/>
      <c r="D81" s="54"/>
      <c r="E81" s="6"/>
      <c r="F81" s="19"/>
      <c r="G81" s="24"/>
      <c r="H81" s="24"/>
      <c r="I81" s="31"/>
      <c r="J81" s="31"/>
      <c r="K81" s="35"/>
    </row>
    <row r="82" spans="1:11" x14ac:dyDescent="0.35">
      <c r="C82" s="58" t="s">
        <v>9</v>
      </c>
      <c r="D82" s="54"/>
      <c r="E82" s="6"/>
      <c r="F82" s="19"/>
      <c r="G82" s="24" t="s">
        <v>2</v>
      </c>
      <c r="H82" s="24" t="s">
        <v>2</v>
      </c>
      <c r="I82" s="31"/>
      <c r="J82" s="31"/>
      <c r="K82" s="35"/>
    </row>
    <row r="83" spans="1:11" x14ac:dyDescent="0.35">
      <c r="C83" s="57"/>
      <c r="D83" s="54"/>
      <c r="E83" s="6"/>
      <c r="F83" s="19"/>
      <c r="G83" s="24"/>
      <c r="H83" s="24"/>
      <c r="I83" s="31"/>
      <c r="J83" s="31"/>
      <c r="K83" s="35"/>
    </row>
    <row r="84" spans="1:11" x14ac:dyDescent="0.35">
      <c r="C84" s="58" t="s">
        <v>10</v>
      </c>
      <c r="D84" s="54"/>
      <c r="E84" s="6"/>
      <c r="F84" s="19"/>
      <c r="G84" s="24" t="s">
        <v>2</v>
      </c>
      <c r="H84" s="24" t="s">
        <v>2</v>
      </c>
      <c r="I84" s="31"/>
      <c r="J84" s="31"/>
      <c r="K84" s="35"/>
    </row>
    <row r="85" spans="1:11" x14ac:dyDescent="0.35">
      <c r="C85" s="57"/>
      <c r="D85" s="54"/>
      <c r="E85" s="6"/>
      <c r="F85" s="19"/>
      <c r="G85" s="24"/>
      <c r="H85" s="24"/>
      <c r="I85" s="31"/>
      <c r="J85" s="31"/>
      <c r="K85" s="35"/>
    </row>
    <row r="86" spans="1:11" x14ac:dyDescent="0.35">
      <c r="C86" s="58" t="s">
        <v>11</v>
      </c>
      <c r="D86" s="54"/>
      <c r="E86" s="6"/>
      <c r="F86" s="19"/>
      <c r="G86" s="24" t="s">
        <v>2</v>
      </c>
      <c r="H86" s="24" t="s">
        <v>2</v>
      </c>
      <c r="I86" s="31"/>
      <c r="J86" s="31"/>
      <c r="K86" s="35"/>
    </row>
    <row r="87" spans="1:11" x14ac:dyDescent="0.35">
      <c r="C87" s="57"/>
      <c r="D87" s="54"/>
      <c r="E87" s="6"/>
      <c r="F87" s="19"/>
      <c r="G87" s="24"/>
      <c r="H87" s="24"/>
      <c r="I87" s="31"/>
      <c r="J87" s="31"/>
      <c r="K87" s="35"/>
    </row>
    <row r="88" spans="1:11" x14ac:dyDescent="0.35">
      <c r="A88" s="10"/>
      <c r="B88" s="28"/>
      <c r="C88" s="58" t="s">
        <v>13</v>
      </c>
      <c r="D88" s="54"/>
      <c r="E88" s="6"/>
      <c r="F88" s="19"/>
      <c r="G88" s="24"/>
      <c r="H88" s="24"/>
      <c r="I88" s="31"/>
      <c r="J88" s="31"/>
      <c r="K88" s="35"/>
    </row>
    <row r="89" spans="1:11" x14ac:dyDescent="0.35">
      <c r="A89" s="28"/>
      <c r="B89" s="28"/>
      <c r="C89" s="58" t="s">
        <v>14</v>
      </c>
      <c r="D89" s="54"/>
      <c r="E89" s="6"/>
      <c r="F89" s="19"/>
      <c r="G89" s="24" t="s">
        <v>2</v>
      </c>
      <c r="H89" s="24" t="s">
        <v>2</v>
      </c>
      <c r="I89" s="31"/>
      <c r="J89" s="31"/>
      <c r="K89" s="35"/>
    </row>
    <row r="90" spans="1:11" x14ac:dyDescent="0.35">
      <c r="A90" s="28"/>
      <c r="B90" s="28"/>
      <c r="C90" s="58"/>
      <c r="D90" s="54"/>
      <c r="E90" s="6"/>
      <c r="F90" s="19"/>
      <c r="G90" s="24"/>
      <c r="H90" s="24"/>
      <c r="I90" s="31"/>
      <c r="J90" s="31"/>
      <c r="K90" s="35"/>
    </row>
    <row r="91" spans="1:11" x14ac:dyDescent="0.35">
      <c r="A91" s="28"/>
      <c r="B91" s="28"/>
      <c r="C91" s="58" t="s">
        <v>15</v>
      </c>
      <c r="D91" s="54"/>
      <c r="E91" s="6"/>
      <c r="F91" s="19"/>
      <c r="G91" s="24" t="s">
        <v>2</v>
      </c>
      <c r="H91" s="24" t="s">
        <v>2</v>
      </c>
      <c r="I91" s="31"/>
      <c r="J91" s="31"/>
      <c r="K91" s="35"/>
    </row>
    <row r="92" spans="1:11" x14ac:dyDescent="0.35">
      <c r="A92" s="28"/>
      <c r="B92" s="28"/>
      <c r="C92" s="58"/>
      <c r="D92" s="54"/>
      <c r="E92" s="6"/>
      <c r="F92" s="19"/>
      <c r="G92" s="24"/>
      <c r="H92" s="24"/>
      <c r="I92" s="31"/>
      <c r="J92" s="31"/>
      <c r="K92" s="35"/>
    </row>
    <row r="93" spans="1:11" x14ac:dyDescent="0.35">
      <c r="C93" s="59" t="s">
        <v>16</v>
      </c>
      <c r="D93" s="54"/>
      <c r="E93" s="6"/>
      <c r="F93" s="19"/>
      <c r="G93" s="24"/>
      <c r="H93" s="24"/>
      <c r="I93" s="31"/>
      <c r="J93" s="31"/>
      <c r="K93" s="35"/>
    </row>
    <row r="94" spans="1:11" x14ac:dyDescent="0.35">
      <c r="B94" s="8" t="s">
        <v>2046</v>
      </c>
      <c r="C94" s="60" t="s">
        <v>2047</v>
      </c>
      <c r="D94" s="54" t="s">
        <v>2048</v>
      </c>
      <c r="E94" s="6" t="s">
        <v>205</v>
      </c>
      <c r="F94" s="19">
        <v>15000000</v>
      </c>
      <c r="G94" s="24">
        <v>14875.82</v>
      </c>
      <c r="H94" s="24">
        <v>0.64</v>
      </c>
      <c r="I94" s="31">
        <v>5.3456999999999999</v>
      </c>
      <c r="J94" s="31"/>
      <c r="K94" s="35"/>
    </row>
    <row r="95" spans="1:11" x14ac:dyDescent="0.35">
      <c r="B95" s="8" t="s">
        <v>202</v>
      </c>
      <c r="C95" s="60" t="s">
        <v>203</v>
      </c>
      <c r="D95" s="54" t="s">
        <v>204</v>
      </c>
      <c r="E95" s="6" t="s">
        <v>205</v>
      </c>
      <c r="F95" s="19">
        <v>3000000</v>
      </c>
      <c r="G95" s="24">
        <v>2978.63</v>
      </c>
      <c r="H95" s="24">
        <v>0.13</v>
      </c>
      <c r="I95" s="31">
        <v>5.3459000000000003</v>
      </c>
      <c r="J95" s="31"/>
      <c r="K95" s="35"/>
    </row>
    <row r="96" spans="1:11" x14ac:dyDescent="0.35">
      <c r="C96" s="58" t="s">
        <v>194</v>
      </c>
      <c r="D96" s="54"/>
      <c r="E96" s="6"/>
      <c r="F96" s="19"/>
      <c r="G96" s="25">
        <v>17854.45</v>
      </c>
      <c r="H96" s="25">
        <v>0.77</v>
      </c>
      <c r="I96" s="31"/>
      <c r="J96" s="31"/>
      <c r="K96" s="35"/>
    </row>
    <row r="97" spans="1:11" x14ac:dyDescent="0.35">
      <c r="C97" s="57"/>
      <c r="D97" s="54"/>
      <c r="E97" s="6"/>
      <c r="F97" s="19"/>
      <c r="G97" s="24"/>
      <c r="H97" s="24"/>
      <c r="I97" s="31"/>
      <c r="J97" s="31"/>
      <c r="K97" s="35"/>
    </row>
    <row r="98" spans="1:11" x14ac:dyDescent="0.35">
      <c r="C98" s="58" t="s">
        <v>17</v>
      </c>
      <c r="D98" s="54"/>
      <c r="E98" s="6"/>
      <c r="F98" s="19"/>
      <c r="G98" s="24" t="s">
        <v>2</v>
      </c>
      <c r="H98" s="24" t="s">
        <v>2</v>
      </c>
      <c r="I98" s="31"/>
      <c r="J98" s="31"/>
      <c r="K98" s="35"/>
    </row>
    <row r="99" spans="1:11" x14ac:dyDescent="0.35">
      <c r="C99" s="57"/>
      <c r="D99" s="54"/>
      <c r="E99" s="6"/>
      <c r="F99" s="19"/>
      <c r="G99" s="24"/>
      <c r="H99" s="24"/>
      <c r="I99" s="31"/>
      <c r="J99" s="31"/>
      <c r="K99" s="35"/>
    </row>
    <row r="100" spans="1:11" x14ac:dyDescent="0.35">
      <c r="C100" s="58" t="s">
        <v>18</v>
      </c>
      <c r="D100" s="54"/>
      <c r="E100" s="6"/>
      <c r="F100" s="19"/>
      <c r="G100" s="24" t="s">
        <v>2</v>
      </c>
      <c r="H100" s="24" t="s">
        <v>2</v>
      </c>
      <c r="I100" s="31"/>
      <c r="J100" s="31"/>
      <c r="K100" s="35"/>
    </row>
    <row r="101" spans="1:11" x14ac:dyDescent="0.35">
      <c r="C101" s="57"/>
      <c r="D101" s="54"/>
      <c r="E101" s="6"/>
      <c r="F101" s="19"/>
      <c r="G101" s="24"/>
      <c r="H101" s="24"/>
      <c r="I101" s="31"/>
      <c r="J101" s="31"/>
      <c r="K101" s="35"/>
    </row>
    <row r="102" spans="1:11" x14ac:dyDescent="0.35">
      <c r="A102" s="10"/>
      <c r="B102" s="28"/>
      <c r="C102" s="58" t="s">
        <v>19</v>
      </c>
      <c r="D102" s="54"/>
      <c r="E102" s="6"/>
      <c r="F102" s="19"/>
      <c r="G102" s="24"/>
      <c r="H102" s="24"/>
      <c r="I102" s="31"/>
      <c r="J102" s="31"/>
      <c r="K102" s="35"/>
    </row>
    <row r="103" spans="1:11" x14ac:dyDescent="0.35">
      <c r="A103" s="28"/>
      <c r="B103" s="28"/>
      <c r="C103" s="58" t="s">
        <v>20</v>
      </c>
      <c r="D103" s="54"/>
      <c r="E103" s="6"/>
      <c r="F103" s="19"/>
      <c r="G103" s="24" t="s">
        <v>2</v>
      </c>
      <c r="H103" s="24" t="s">
        <v>2</v>
      </c>
      <c r="I103" s="31"/>
      <c r="J103" s="31"/>
      <c r="K103" s="35"/>
    </row>
    <row r="104" spans="1:11" x14ac:dyDescent="0.35">
      <c r="A104" s="28"/>
      <c r="B104" s="28"/>
      <c r="C104" s="58"/>
      <c r="D104" s="54"/>
      <c r="E104" s="6"/>
      <c r="F104" s="19"/>
      <c r="G104" s="24"/>
      <c r="H104" s="24"/>
      <c r="I104" s="31"/>
      <c r="J104" s="31"/>
      <c r="K104" s="35"/>
    </row>
    <row r="105" spans="1:11" x14ac:dyDescent="0.35">
      <c r="A105" s="28"/>
      <c r="B105" s="28"/>
      <c r="C105" s="58" t="s">
        <v>21</v>
      </c>
      <c r="D105" s="54"/>
      <c r="E105" s="6"/>
      <c r="F105" s="19"/>
      <c r="G105" s="24" t="s">
        <v>2</v>
      </c>
      <c r="H105" s="24" t="s">
        <v>2</v>
      </c>
      <c r="I105" s="31"/>
      <c r="J105" s="31"/>
      <c r="K105" s="35"/>
    </row>
    <row r="106" spans="1:11" x14ac:dyDescent="0.35">
      <c r="A106" s="28"/>
      <c r="B106" s="28"/>
      <c r="C106" s="58"/>
      <c r="D106" s="54"/>
      <c r="E106" s="6"/>
      <c r="F106" s="19"/>
      <c r="G106" s="24"/>
      <c r="H106" s="24"/>
      <c r="I106" s="31"/>
      <c r="J106" s="31"/>
      <c r="K106" s="35"/>
    </row>
    <row r="107" spans="1:11" x14ac:dyDescent="0.35">
      <c r="A107" s="28"/>
      <c r="B107" s="28"/>
      <c r="C107" s="58" t="s">
        <v>22</v>
      </c>
      <c r="D107" s="54"/>
      <c r="E107" s="6"/>
      <c r="F107" s="19"/>
      <c r="G107" s="24" t="s">
        <v>2</v>
      </c>
      <c r="H107" s="24" t="s">
        <v>2</v>
      </c>
      <c r="I107" s="31"/>
      <c r="J107" s="31"/>
      <c r="K107" s="35"/>
    </row>
    <row r="108" spans="1:11" x14ac:dyDescent="0.35">
      <c r="A108" s="28"/>
      <c r="B108" s="28"/>
      <c r="C108" s="58"/>
      <c r="D108" s="54"/>
      <c r="E108" s="6"/>
      <c r="F108" s="19"/>
      <c r="G108" s="24"/>
      <c r="H108" s="24"/>
      <c r="I108" s="31"/>
      <c r="J108" s="31"/>
      <c r="K108" s="35"/>
    </row>
    <row r="109" spans="1:11" x14ac:dyDescent="0.35">
      <c r="A109" s="28"/>
      <c r="B109" s="28"/>
      <c r="C109" s="58" t="s">
        <v>23</v>
      </c>
      <c r="D109" s="54"/>
      <c r="E109" s="6"/>
      <c r="F109" s="19"/>
      <c r="G109" s="24" t="s">
        <v>2</v>
      </c>
      <c r="H109" s="24" t="s">
        <v>2</v>
      </c>
      <c r="I109" s="31"/>
      <c r="J109" s="31"/>
      <c r="K109" s="35"/>
    </row>
    <row r="110" spans="1:11" x14ac:dyDescent="0.35">
      <c r="A110" s="28"/>
      <c r="B110" s="28"/>
      <c r="C110" s="58"/>
      <c r="D110" s="54"/>
      <c r="E110" s="6"/>
      <c r="F110" s="19"/>
      <c r="G110" s="24"/>
      <c r="H110" s="24"/>
      <c r="I110" s="31"/>
      <c r="J110" s="31"/>
      <c r="K110" s="35"/>
    </row>
    <row r="111" spans="1:11" x14ac:dyDescent="0.35">
      <c r="C111" s="59" t="s">
        <v>24</v>
      </c>
      <c r="D111" s="54"/>
      <c r="E111" s="6"/>
      <c r="F111" s="19"/>
      <c r="G111" s="24"/>
      <c r="H111" s="24"/>
      <c r="I111" s="31"/>
      <c r="J111" s="31"/>
      <c r="K111" s="35"/>
    </row>
    <row r="112" spans="1:11" x14ac:dyDescent="0.35">
      <c r="B112" s="8" t="s">
        <v>206</v>
      </c>
      <c r="C112" s="60" t="s">
        <v>207</v>
      </c>
      <c r="D112" s="54"/>
      <c r="E112" s="6"/>
      <c r="F112" s="19"/>
      <c r="G112" s="24">
        <v>55048.71</v>
      </c>
      <c r="H112" s="24">
        <v>2.36</v>
      </c>
      <c r="I112" s="31"/>
      <c r="J112" s="31"/>
      <c r="K112" s="35"/>
    </row>
    <row r="113" spans="1:54" x14ac:dyDescent="0.35">
      <c r="C113" s="58" t="s">
        <v>194</v>
      </c>
      <c r="D113" s="54"/>
      <c r="E113" s="6"/>
      <c r="F113" s="19"/>
      <c r="G113" s="25">
        <v>55048.71</v>
      </c>
      <c r="H113" s="25">
        <v>2.36</v>
      </c>
      <c r="I113" s="31"/>
      <c r="J113" s="31"/>
      <c r="K113" s="35"/>
    </row>
    <row r="114" spans="1:54" x14ac:dyDescent="0.35">
      <c r="C114" s="57"/>
      <c r="D114" s="54"/>
      <c r="E114" s="6"/>
      <c r="F114" s="19"/>
      <c r="G114" s="24"/>
      <c r="H114" s="24"/>
      <c r="I114" s="31"/>
      <c r="J114" s="31"/>
      <c r="K114" s="35"/>
    </row>
    <row r="115" spans="1:54" x14ac:dyDescent="0.35">
      <c r="A115" s="10"/>
      <c r="B115" s="28"/>
      <c r="C115" s="58" t="s">
        <v>25</v>
      </c>
      <c r="D115" s="54"/>
      <c r="E115" s="6"/>
      <c r="F115" s="19"/>
      <c r="G115" s="24"/>
      <c r="H115" s="24"/>
      <c r="I115" s="31"/>
      <c r="J115" s="31"/>
      <c r="K115" s="35"/>
    </row>
    <row r="116" spans="1:54" s="2" customFormat="1" ht="13.5" x14ac:dyDescent="0.35">
      <c r="A116" s="28"/>
      <c r="B116" s="28"/>
      <c r="C116" s="57" t="s">
        <v>4703</v>
      </c>
      <c r="D116" s="54"/>
      <c r="E116" s="6"/>
      <c r="F116" s="19"/>
      <c r="G116" s="24">
        <v>210</v>
      </c>
      <c r="H116" s="24">
        <v>0.01</v>
      </c>
      <c r="I116" s="31"/>
      <c r="J116" s="31"/>
      <c r="K116" s="35"/>
      <c r="L116" s="3"/>
      <c r="AI116" s="3"/>
      <c r="AV116" s="3"/>
      <c r="AX116" s="3"/>
      <c r="BB116" s="3"/>
    </row>
    <row r="117" spans="1:54" x14ac:dyDescent="0.35">
      <c r="B117" s="8"/>
      <c r="C117" s="60" t="s">
        <v>208</v>
      </c>
      <c r="D117" s="54"/>
      <c r="E117" s="6"/>
      <c r="F117" s="19"/>
      <c r="G117" s="24">
        <v>-4361.3999999999996</v>
      </c>
      <c r="H117" s="24">
        <v>-0.18</v>
      </c>
      <c r="I117" s="31"/>
      <c r="J117" s="31"/>
      <c r="K117" s="35"/>
    </row>
    <row r="118" spans="1:54" x14ac:dyDescent="0.35">
      <c r="C118" s="58" t="s">
        <v>194</v>
      </c>
      <c r="D118" s="54"/>
      <c r="E118" s="6"/>
      <c r="F118" s="19"/>
      <c r="G118" s="25">
        <v>-4151.3999999999996</v>
      </c>
      <c r="H118" s="25">
        <v>-0.16999999999999998</v>
      </c>
      <c r="I118" s="31"/>
      <c r="J118" s="31"/>
      <c r="K118" s="35"/>
    </row>
    <row r="119" spans="1:54" x14ac:dyDescent="0.35">
      <c r="C119" s="57"/>
      <c r="D119" s="54"/>
      <c r="E119" s="6"/>
      <c r="F119" s="19"/>
      <c r="G119" s="24"/>
      <c r="H119" s="24"/>
      <c r="I119" s="31"/>
      <c r="J119" s="31"/>
      <c r="K119" s="35"/>
    </row>
    <row r="120" spans="1:54" x14ac:dyDescent="0.35">
      <c r="C120" s="61" t="s">
        <v>209</v>
      </c>
      <c r="D120" s="55"/>
      <c r="E120" s="5"/>
      <c r="F120" s="20"/>
      <c r="G120" s="26">
        <v>2328220.38</v>
      </c>
      <c r="H120" s="26">
        <v>100</v>
      </c>
      <c r="I120" s="32"/>
      <c r="J120" s="32"/>
      <c r="K120" s="36"/>
    </row>
    <row r="123" spans="1:54" x14ac:dyDescent="0.35">
      <c r="C123" s="1" t="s">
        <v>210</v>
      </c>
    </row>
    <row r="124" spans="1:54" x14ac:dyDescent="0.35">
      <c r="C124" s="37" t="s">
        <v>211</v>
      </c>
      <c r="D124" s="37"/>
      <c r="E124" s="37"/>
      <c r="F124" s="37"/>
      <c r="G124" s="37"/>
      <c r="H124" s="37"/>
      <c r="I124" s="37"/>
      <c r="J124" s="37"/>
      <c r="K124" s="37"/>
    </row>
    <row r="125" spans="1:54" x14ac:dyDescent="0.35">
      <c r="C125" s="2" t="s">
        <v>212</v>
      </c>
    </row>
    <row r="126" spans="1:54" x14ac:dyDescent="0.35">
      <c r="C126" s="2" t="s">
        <v>213</v>
      </c>
    </row>
    <row r="127" spans="1:54" ht="30" customHeight="1" x14ac:dyDescent="0.35">
      <c r="C127" s="218" t="s">
        <v>214</v>
      </c>
      <c r="D127" s="219"/>
      <c r="E127" s="219"/>
      <c r="F127" s="219"/>
      <c r="G127" s="219"/>
      <c r="H127" s="219"/>
      <c r="I127" s="219"/>
      <c r="J127" s="219"/>
      <c r="K127" s="219"/>
    </row>
    <row r="128" spans="1:54" x14ac:dyDescent="0.35">
      <c r="C128" s="2" t="s">
        <v>215</v>
      </c>
    </row>
    <row r="130" spans="1:256" x14ac:dyDescent="0.35">
      <c r="C130" s="2" t="s">
        <v>4813</v>
      </c>
      <c r="E130" s="2" t="s">
        <v>2</v>
      </c>
    </row>
    <row r="132" spans="1:256" x14ac:dyDescent="0.35">
      <c r="C132" s="2" t="s">
        <v>4814</v>
      </c>
      <c r="E132" s="93" t="s">
        <v>4923</v>
      </c>
      <c r="F132" s="94">
        <v>0</v>
      </c>
    </row>
    <row r="134" spans="1:256" x14ac:dyDescent="0.35">
      <c r="C134" s="2" t="s">
        <v>4918</v>
      </c>
    </row>
    <row r="136" spans="1:256" x14ac:dyDescent="0.35">
      <c r="C136" s="2" t="s">
        <v>4919</v>
      </c>
    </row>
    <row r="137" spans="1:256" s="79" customFormat="1" ht="35.25" customHeight="1" x14ac:dyDescent="0.35">
      <c r="A137" s="75"/>
      <c r="B137" s="75"/>
      <c r="C137" s="80" t="s">
        <v>4820</v>
      </c>
      <c r="D137" s="84" t="s">
        <v>4821</v>
      </c>
      <c r="E137" s="84" t="s">
        <v>4822</v>
      </c>
      <c r="F137" s="76"/>
      <c r="G137" s="77"/>
      <c r="H137" s="77"/>
      <c r="I137" s="77"/>
      <c r="J137" s="77"/>
      <c r="K137" s="78"/>
      <c r="L137" s="78"/>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8"/>
      <c r="AJ137" s="75"/>
      <c r="AK137" s="75"/>
      <c r="AL137" s="75"/>
      <c r="AM137" s="75"/>
      <c r="AN137" s="75"/>
      <c r="AO137" s="75"/>
      <c r="AP137" s="75"/>
      <c r="AQ137" s="75"/>
      <c r="AR137" s="75"/>
      <c r="AS137" s="75"/>
      <c r="AT137" s="75"/>
      <c r="AU137" s="75"/>
      <c r="AV137" s="78"/>
      <c r="AW137" s="75"/>
      <c r="AX137" s="78"/>
      <c r="AY137" s="75"/>
      <c r="AZ137" s="75"/>
      <c r="BA137" s="75"/>
      <c r="BB137" s="78"/>
      <c r="BC137" s="75"/>
      <c r="BD137" s="75"/>
      <c r="BE137" s="75"/>
      <c r="BF137" s="75"/>
      <c r="BG137" s="75"/>
      <c r="BH137" s="75"/>
      <c r="BI137" s="75"/>
      <c r="BJ137" s="75"/>
      <c r="BK137" s="75"/>
      <c r="BL137" s="75"/>
      <c r="BM137" s="75"/>
      <c r="BN137" s="75"/>
      <c r="BO137" s="75"/>
      <c r="BP137" s="75"/>
      <c r="BQ137" s="75"/>
      <c r="BR137" s="75"/>
      <c r="BS137" s="75"/>
      <c r="BT137" s="75"/>
      <c r="BU137" s="75"/>
      <c r="BV137" s="75"/>
      <c r="BW137" s="75"/>
      <c r="BX137" s="75"/>
      <c r="BY137" s="75"/>
      <c r="BZ137" s="75"/>
      <c r="CA137" s="75"/>
      <c r="CB137" s="75"/>
      <c r="CC137" s="75"/>
      <c r="CD137" s="75"/>
      <c r="CE137" s="75"/>
      <c r="CF137" s="75"/>
      <c r="CG137" s="75"/>
      <c r="CH137" s="75"/>
      <c r="CI137" s="75"/>
      <c r="CJ137" s="75"/>
      <c r="CK137" s="75"/>
      <c r="CL137" s="75"/>
      <c r="CM137" s="75"/>
      <c r="CN137" s="75"/>
      <c r="CO137" s="75"/>
      <c r="CP137" s="75"/>
      <c r="CQ137" s="75"/>
      <c r="CR137" s="75"/>
      <c r="CS137" s="75"/>
      <c r="CT137" s="75"/>
      <c r="CU137" s="75"/>
      <c r="CV137" s="75"/>
      <c r="CW137" s="75"/>
      <c r="CX137" s="75"/>
      <c r="CY137" s="75"/>
      <c r="CZ137" s="75"/>
      <c r="DA137" s="75"/>
      <c r="DB137" s="75"/>
      <c r="DC137" s="75"/>
      <c r="DD137" s="75"/>
      <c r="DE137" s="75"/>
      <c r="DF137" s="75"/>
      <c r="DG137" s="75"/>
      <c r="DH137" s="75"/>
      <c r="DI137" s="75"/>
      <c r="DJ137" s="75"/>
      <c r="DK137" s="75"/>
      <c r="DL137" s="75"/>
      <c r="DM137" s="75"/>
      <c r="DN137" s="75"/>
      <c r="DO137" s="75"/>
      <c r="DP137" s="75"/>
      <c r="DQ137" s="75"/>
      <c r="DR137" s="75"/>
      <c r="DS137" s="75"/>
      <c r="DT137" s="75"/>
      <c r="DU137" s="75"/>
      <c r="DV137" s="75"/>
      <c r="DW137" s="75"/>
      <c r="DX137" s="75"/>
      <c r="DY137" s="75"/>
      <c r="DZ137" s="75"/>
      <c r="EA137" s="75"/>
      <c r="EB137" s="75"/>
      <c r="EC137" s="75"/>
      <c r="ED137" s="75"/>
      <c r="EE137" s="75"/>
      <c r="EF137" s="75"/>
      <c r="EG137" s="75"/>
      <c r="EH137" s="75"/>
      <c r="EI137" s="75"/>
      <c r="EJ137" s="75"/>
      <c r="EK137" s="75"/>
      <c r="EL137" s="75"/>
      <c r="EM137" s="75"/>
      <c r="EN137" s="75"/>
      <c r="EO137" s="75"/>
      <c r="EP137" s="75"/>
      <c r="EQ137" s="75"/>
      <c r="ER137" s="75"/>
      <c r="ES137" s="75"/>
      <c r="ET137" s="75"/>
      <c r="EU137" s="75"/>
      <c r="EV137" s="75"/>
      <c r="EW137" s="75"/>
      <c r="EX137" s="75"/>
      <c r="EY137" s="75"/>
      <c r="EZ137" s="75"/>
      <c r="FA137" s="75"/>
      <c r="FB137" s="75"/>
      <c r="FC137" s="75"/>
      <c r="FD137" s="75"/>
      <c r="FE137" s="75"/>
      <c r="FF137" s="75"/>
      <c r="FG137" s="75"/>
      <c r="FH137" s="75"/>
      <c r="FI137" s="75"/>
      <c r="FJ137" s="75"/>
      <c r="FK137" s="75"/>
      <c r="FL137" s="75"/>
      <c r="FM137" s="75"/>
      <c r="FN137" s="75"/>
      <c r="FO137" s="75"/>
      <c r="FP137" s="75"/>
      <c r="FQ137" s="75"/>
      <c r="FR137" s="75"/>
      <c r="FS137" s="75"/>
      <c r="FT137" s="75"/>
      <c r="FU137" s="75"/>
      <c r="FV137" s="75"/>
      <c r="FW137" s="75"/>
      <c r="FX137" s="75"/>
      <c r="FY137" s="75"/>
      <c r="FZ137" s="75"/>
      <c r="GA137" s="75"/>
      <c r="GB137" s="75"/>
      <c r="GC137" s="75"/>
      <c r="GD137" s="75"/>
      <c r="GE137" s="75"/>
      <c r="GF137" s="75"/>
      <c r="GG137" s="75"/>
      <c r="GH137" s="75"/>
      <c r="GI137" s="75"/>
      <c r="GJ137" s="75"/>
      <c r="GK137" s="75"/>
      <c r="GL137" s="75"/>
      <c r="GM137" s="75"/>
      <c r="GN137" s="75"/>
      <c r="GO137" s="75"/>
      <c r="GP137" s="75"/>
      <c r="GQ137" s="75"/>
      <c r="GR137" s="75"/>
      <c r="GS137" s="75"/>
      <c r="GT137" s="75"/>
      <c r="GU137" s="75"/>
      <c r="GV137" s="75"/>
      <c r="GW137" s="75"/>
      <c r="GX137" s="75"/>
      <c r="GY137" s="75"/>
      <c r="GZ137" s="75"/>
      <c r="HA137" s="75"/>
      <c r="HB137" s="75"/>
      <c r="HC137" s="75"/>
      <c r="HD137" s="75"/>
      <c r="HE137" s="75"/>
      <c r="HF137" s="75"/>
      <c r="HG137" s="75"/>
      <c r="HH137" s="75"/>
      <c r="HI137" s="75"/>
      <c r="HJ137" s="75"/>
      <c r="HK137" s="75"/>
      <c r="HL137" s="75"/>
      <c r="HM137" s="75"/>
      <c r="HN137" s="75"/>
      <c r="HO137" s="75"/>
      <c r="HP137" s="75"/>
      <c r="HQ137" s="75"/>
      <c r="HR137" s="75"/>
      <c r="HS137" s="75"/>
      <c r="HT137" s="75"/>
      <c r="HU137" s="75"/>
      <c r="HV137" s="75"/>
      <c r="HW137" s="75"/>
      <c r="HX137" s="75"/>
      <c r="HY137" s="75"/>
      <c r="HZ137" s="75"/>
      <c r="IA137" s="75"/>
      <c r="IB137" s="75"/>
      <c r="IC137" s="75"/>
      <c r="ID137" s="75"/>
      <c r="IE137" s="75"/>
      <c r="IF137" s="75"/>
      <c r="IG137" s="75"/>
      <c r="IH137" s="75"/>
      <c r="II137" s="75"/>
      <c r="IJ137" s="75"/>
      <c r="IK137" s="75"/>
      <c r="IL137" s="75"/>
      <c r="IM137" s="75"/>
      <c r="IN137" s="75"/>
      <c r="IO137" s="75"/>
      <c r="IP137" s="75"/>
      <c r="IQ137" s="75"/>
      <c r="IR137" s="75"/>
      <c r="IS137" s="75"/>
      <c r="IT137" s="75"/>
      <c r="IU137" s="75"/>
      <c r="IV137" s="75"/>
    </row>
    <row r="138" spans="1:256" s="79" customFormat="1" x14ac:dyDescent="0.35">
      <c r="A138" s="75"/>
      <c r="B138" s="75"/>
      <c r="C138" s="82" t="s">
        <v>4823</v>
      </c>
      <c r="D138" s="85">
        <v>99.875799999999998</v>
      </c>
      <c r="E138" s="85">
        <v>94.497200000000007</v>
      </c>
      <c r="F138" s="76"/>
      <c r="G138" s="77"/>
      <c r="H138" s="77"/>
      <c r="I138" s="77"/>
      <c r="J138" s="77"/>
      <c r="K138" s="78"/>
      <c r="L138" s="78"/>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8"/>
      <c r="AJ138" s="75"/>
      <c r="AK138" s="75"/>
      <c r="AL138" s="75"/>
      <c r="AM138" s="75"/>
      <c r="AN138" s="75"/>
      <c r="AO138" s="75"/>
      <c r="AP138" s="75"/>
      <c r="AQ138" s="75"/>
      <c r="AR138" s="75"/>
      <c r="AS138" s="75"/>
      <c r="AT138" s="75"/>
      <c r="AU138" s="75"/>
      <c r="AV138" s="78"/>
      <c r="AW138" s="75"/>
      <c r="AX138" s="78"/>
      <c r="AY138" s="75"/>
      <c r="AZ138" s="75"/>
      <c r="BA138" s="75"/>
      <c r="BB138" s="78"/>
      <c r="BC138" s="75"/>
      <c r="BD138" s="75"/>
      <c r="BE138" s="75"/>
      <c r="BF138" s="75"/>
      <c r="BG138" s="75"/>
      <c r="BH138" s="75"/>
      <c r="BI138" s="75"/>
      <c r="BJ138" s="75"/>
      <c r="BK138" s="75"/>
      <c r="BL138" s="75"/>
      <c r="BM138" s="75"/>
      <c r="BN138" s="75"/>
      <c r="BO138" s="75"/>
      <c r="BP138" s="75"/>
      <c r="BQ138" s="75"/>
      <c r="BR138" s="75"/>
      <c r="BS138" s="75"/>
      <c r="BT138" s="75"/>
      <c r="BU138" s="75"/>
      <c r="BV138" s="75"/>
      <c r="BW138" s="75"/>
      <c r="BX138" s="75"/>
      <c r="BY138" s="75"/>
      <c r="BZ138" s="75"/>
      <c r="CA138" s="75"/>
      <c r="CB138" s="75"/>
      <c r="CC138" s="75"/>
      <c r="CD138" s="75"/>
      <c r="CE138" s="75"/>
      <c r="CF138" s="75"/>
      <c r="CG138" s="75"/>
      <c r="CH138" s="75"/>
      <c r="CI138" s="75"/>
      <c r="CJ138" s="75"/>
      <c r="CK138" s="75"/>
      <c r="CL138" s="75"/>
      <c r="CM138" s="75"/>
      <c r="CN138" s="75"/>
      <c r="CO138" s="75"/>
      <c r="CP138" s="75"/>
      <c r="CQ138" s="75"/>
      <c r="CR138" s="75"/>
      <c r="CS138" s="75"/>
      <c r="CT138" s="75"/>
      <c r="CU138" s="75"/>
      <c r="CV138" s="75"/>
      <c r="CW138" s="75"/>
      <c r="CX138" s="75"/>
      <c r="CY138" s="75"/>
      <c r="CZ138" s="75"/>
      <c r="DA138" s="75"/>
      <c r="DB138" s="75"/>
      <c r="DC138" s="75"/>
      <c r="DD138" s="75"/>
      <c r="DE138" s="75"/>
      <c r="DF138" s="75"/>
      <c r="DG138" s="75"/>
      <c r="DH138" s="75"/>
      <c r="DI138" s="75"/>
      <c r="DJ138" s="75"/>
      <c r="DK138" s="75"/>
      <c r="DL138" s="75"/>
      <c r="DM138" s="75"/>
      <c r="DN138" s="75"/>
      <c r="DO138" s="75"/>
      <c r="DP138" s="75"/>
      <c r="DQ138" s="75"/>
      <c r="DR138" s="75"/>
      <c r="DS138" s="75"/>
      <c r="DT138" s="75"/>
      <c r="DU138" s="75"/>
      <c r="DV138" s="75"/>
      <c r="DW138" s="75"/>
      <c r="DX138" s="75"/>
      <c r="DY138" s="75"/>
      <c r="DZ138" s="75"/>
      <c r="EA138" s="75"/>
      <c r="EB138" s="75"/>
      <c r="EC138" s="75"/>
      <c r="ED138" s="75"/>
      <c r="EE138" s="75"/>
      <c r="EF138" s="75"/>
      <c r="EG138" s="75"/>
      <c r="EH138" s="75"/>
      <c r="EI138" s="75"/>
      <c r="EJ138" s="75"/>
      <c r="EK138" s="75"/>
      <c r="EL138" s="75"/>
      <c r="EM138" s="75"/>
      <c r="EN138" s="75"/>
      <c r="EO138" s="75"/>
      <c r="EP138" s="75"/>
      <c r="EQ138" s="75"/>
      <c r="ER138" s="75"/>
      <c r="ES138" s="75"/>
      <c r="ET138" s="75"/>
      <c r="EU138" s="75"/>
      <c r="EV138" s="75"/>
      <c r="EW138" s="75"/>
      <c r="EX138" s="75"/>
      <c r="EY138" s="75"/>
      <c r="EZ138" s="75"/>
      <c r="FA138" s="75"/>
      <c r="FB138" s="75"/>
      <c r="FC138" s="75"/>
      <c r="FD138" s="75"/>
      <c r="FE138" s="75"/>
      <c r="FF138" s="75"/>
      <c r="FG138" s="75"/>
      <c r="FH138" s="75"/>
      <c r="FI138" s="75"/>
      <c r="FJ138" s="75"/>
      <c r="FK138" s="75"/>
      <c r="FL138" s="75"/>
      <c r="FM138" s="75"/>
      <c r="FN138" s="75"/>
      <c r="FO138" s="75"/>
      <c r="FP138" s="75"/>
      <c r="FQ138" s="75"/>
      <c r="FR138" s="75"/>
      <c r="FS138" s="75"/>
      <c r="FT138" s="75"/>
      <c r="FU138" s="75"/>
      <c r="FV138" s="75"/>
      <c r="FW138" s="75"/>
      <c r="FX138" s="75"/>
      <c r="FY138" s="75"/>
      <c r="FZ138" s="75"/>
      <c r="GA138" s="75"/>
      <c r="GB138" s="75"/>
      <c r="GC138" s="75"/>
      <c r="GD138" s="75"/>
      <c r="GE138" s="75"/>
      <c r="GF138" s="75"/>
      <c r="GG138" s="75"/>
      <c r="GH138" s="75"/>
      <c r="GI138" s="75"/>
      <c r="GJ138" s="75"/>
      <c r="GK138" s="75"/>
      <c r="GL138" s="75"/>
      <c r="GM138" s="75"/>
      <c r="GN138" s="75"/>
      <c r="GO138" s="75"/>
      <c r="GP138" s="75"/>
      <c r="GQ138" s="75"/>
      <c r="GR138" s="75"/>
      <c r="GS138" s="75"/>
      <c r="GT138" s="75"/>
      <c r="GU138" s="75"/>
      <c r="GV138" s="75"/>
      <c r="GW138" s="75"/>
      <c r="GX138" s="75"/>
      <c r="GY138" s="75"/>
      <c r="GZ138" s="75"/>
      <c r="HA138" s="75"/>
      <c r="HB138" s="75"/>
      <c r="HC138" s="75"/>
      <c r="HD138" s="75"/>
      <c r="HE138" s="75"/>
      <c r="HF138" s="75"/>
      <c r="HG138" s="75"/>
      <c r="HH138" s="75"/>
      <c r="HI138" s="75"/>
      <c r="HJ138" s="75"/>
      <c r="HK138" s="75"/>
      <c r="HL138" s="75"/>
      <c r="HM138" s="75"/>
      <c r="HN138" s="75"/>
      <c r="HO138" s="75"/>
      <c r="HP138" s="75"/>
      <c r="HQ138" s="75"/>
      <c r="HR138" s="75"/>
      <c r="HS138" s="75"/>
      <c r="HT138" s="75"/>
      <c r="HU138" s="75"/>
      <c r="HV138" s="75"/>
      <c r="HW138" s="75"/>
      <c r="HX138" s="75"/>
      <c r="HY138" s="75"/>
      <c r="HZ138" s="75"/>
      <c r="IA138" s="75"/>
      <c r="IB138" s="75"/>
      <c r="IC138" s="75"/>
      <c r="ID138" s="75"/>
      <c r="IE138" s="75"/>
      <c r="IF138" s="75"/>
      <c r="IG138" s="75"/>
      <c r="IH138" s="75"/>
      <c r="II138" s="75"/>
      <c r="IJ138" s="75"/>
      <c r="IK138" s="75"/>
      <c r="IL138" s="75"/>
      <c r="IM138" s="75"/>
      <c r="IN138" s="75"/>
      <c r="IO138" s="75"/>
      <c r="IP138" s="75"/>
      <c r="IQ138" s="75"/>
      <c r="IR138" s="75"/>
      <c r="IS138" s="75"/>
      <c r="IT138" s="75"/>
      <c r="IU138" s="75"/>
      <c r="IV138" s="75"/>
    </row>
    <row r="139" spans="1:256" s="79" customFormat="1" x14ac:dyDescent="0.35">
      <c r="A139" s="75"/>
      <c r="B139" s="75"/>
      <c r="C139" s="82" t="s">
        <v>4824</v>
      </c>
      <c r="D139" s="85">
        <v>244.42580000000001</v>
      </c>
      <c r="E139" s="85">
        <v>231.26240000000001</v>
      </c>
      <c r="F139" s="76"/>
      <c r="G139" s="77"/>
      <c r="H139" s="77"/>
      <c r="I139" s="77"/>
      <c r="J139" s="77"/>
      <c r="K139" s="78"/>
      <c r="L139" s="78"/>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8"/>
      <c r="AJ139" s="75"/>
      <c r="AK139" s="75"/>
      <c r="AL139" s="75"/>
      <c r="AM139" s="75"/>
      <c r="AN139" s="75"/>
      <c r="AO139" s="75"/>
      <c r="AP139" s="75"/>
      <c r="AQ139" s="75"/>
      <c r="AR139" s="75"/>
      <c r="AS139" s="75"/>
      <c r="AT139" s="75"/>
      <c r="AU139" s="75"/>
      <c r="AV139" s="78"/>
      <c r="AW139" s="75"/>
      <c r="AX139" s="78"/>
      <c r="AY139" s="75"/>
      <c r="AZ139" s="75"/>
      <c r="BA139" s="75"/>
      <c r="BB139" s="78"/>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c r="CA139" s="75"/>
      <c r="CB139" s="75"/>
      <c r="CC139" s="75"/>
      <c r="CD139" s="75"/>
      <c r="CE139" s="75"/>
      <c r="CF139" s="75"/>
      <c r="CG139" s="75"/>
      <c r="CH139" s="75"/>
      <c r="CI139" s="75"/>
      <c r="CJ139" s="75"/>
      <c r="CK139" s="75"/>
      <c r="CL139" s="75"/>
      <c r="CM139" s="75"/>
      <c r="CN139" s="75"/>
      <c r="CO139" s="75"/>
      <c r="CP139" s="75"/>
      <c r="CQ139" s="75"/>
      <c r="CR139" s="75"/>
      <c r="CS139" s="75"/>
      <c r="CT139" s="75"/>
      <c r="CU139" s="75"/>
      <c r="CV139" s="75"/>
      <c r="CW139" s="75"/>
      <c r="CX139" s="75"/>
      <c r="CY139" s="75"/>
      <c r="CZ139" s="75"/>
      <c r="DA139" s="75"/>
      <c r="DB139" s="75"/>
      <c r="DC139" s="75"/>
      <c r="DD139" s="75"/>
      <c r="DE139" s="75"/>
      <c r="DF139" s="75"/>
      <c r="DG139" s="75"/>
      <c r="DH139" s="75"/>
      <c r="DI139" s="75"/>
      <c r="DJ139" s="75"/>
      <c r="DK139" s="75"/>
      <c r="DL139" s="75"/>
      <c r="DM139" s="75"/>
      <c r="DN139" s="75"/>
      <c r="DO139" s="75"/>
      <c r="DP139" s="75"/>
      <c r="DQ139" s="75"/>
      <c r="DR139" s="75"/>
      <c r="DS139" s="75"/>
      <c r="DT139" s="75"/>
      <c r="DU139" s="75"/>
      <c r="DV139" s="75"/>
      <c r="DW139" s="75"/>
      <c r="DX139" s="75"/>
      <c r="DY139" s="75"/>
      <c r="DZ139" s="75"/>
      <c r="EA139" s="75"/>
      <c r="EB139" s="75"/>
      <c r="EC139" s="75"/>
      <c r="ED139" s="75"/>
      <c r="EE139" s="75"/>
      <c r="EF139" s="75"/>
      <c r="EG139" s="75"/>
      <c r="EH139" s="75"/>
      <c r="EI139" s="75"/>
      <c r="EJ139" s="75"/>
      <c r="EK139" s="75"/>
      <c r="EL139" s="75"/>
      <c r="EM139" s="75"/>
      <c r="EN139" s="75"/>
      <c r="EO139" s="75"/>
      <c r="EP139" s="75"/>
      <c r="EQ139" s="75"/>
      <c r="ER139" s="75"/>
      <c r="ES139" s="75"/>
      <c r="ET139" s="75"/>
      <c r="EU139" s="75"/>
      <c r="EV139" s="75"/>
      <c r="EW139" s="75"/>
      <c r="EX139" s="75"/>
      <c r="EY139" s="75"/>
      <c r="EZ139" s="75"/>
      <c r="FA139" s="75"/>
      <c r="FB139" s="75"/>
      <c r="FC139" s="75"/>
      <c r="FD139" s="75"/>
      <c r="FE139" s="75"/>
      <c r="FF139" s="75"/>
      <c r="FG139" s="75"/>
      <c r="FH139" s="75"/>
      <c r="FI139" s="75"/>
      <c r="FJ139" s="75"/>
      <c r="FK139" s="75"/>
      <c r="FL139" s="75"/>
      <c r="FM139" s="75"/>
      <c r="FN139" s="75"/>
      <c r="FO139" s="75"/>
      <c r="FP139" s="75"/>
      <c r="FQ139" s="75"/>
      <c r="FR139" s="75"/>
      <c r="FS139" s="75"/>
      <c r="FT139" s="75"/>
      <c r="FU139" s="75"/>
      <c r="FV139" s="75"/>
      <c r="FW139" s="75"/>
      <c r="FX139" s="75"/>
      <c r="FY139" s="75"/>
      <c r="FZ139" s="75"/>
      <c r="GA139" s="75"/>
      <c r="GB139" s="75"/>
      <c r="GC139" s="75"/>
      <c r="GD139" s="75"/>
      <c r="GE139" s="75"/>
      <c r="GF139" s="75"/>
      <c r="GG139" s="75"/>
      <c r="GH139" s="75"/>
      <c r="GI139" s="75"/>
      <c r="GJ139" s="75"/>
      <c r="GK139" s="75"/>
      <c r="GL139" s="75"/>
      <c r="GM139" s="75"/>
      <c r="GN139" s="75"/>
      <c r="GO139" s="75"/>
      <c r="GP139" s="75"/>
      <c r="GQ139" s="75"/>
      <c r="GR139" s="75"/>
      <c r="GS139" s="75"/>
      <c r="GT139" s="75"/>
      <c r="GU139" s="75"/>
      <c r="GV139" s="75"/>
      <c r="GW139" s="75"/>
      <c r="GX139" s="75"/>
      <c r="GY139" s="75"/>
      <c r="GZ139" s="75"/>
      <c r="HA139" s="75"/>
      <c r="HB139" s="75"/>
      <c r="HC139" s="75"/>
      <c r="HD139" s="75"/>
      <c r="HE139" s="75"/>
      <c r="HF139" s="75"/>
      <c r="HG139" s="75"/>
      <c r="HH139" s="75"/>
      <c r="HI139" s="75"/>
      <c r="HJ139" s="75"/>
      <c r="HK139" s="75"/>
      <c r="HL139" s="75"/>
      <c r="HM139" s="75"/>
      <c r="HN139" s="75"/>
      <c r="HO139" s="75"/>
      <c r="HP139" s="75"/>
      <c r="HQ139" s="75"/>
      <c r="HR139" s="75"/>
      <c r="HS139" s="75"/>
      <c r="HT139" s="75"/>
      <c r="HU139" s="75"/>
      <c r="HV139" s="75"/>
      <c r="HW139" s="75"/>
      <c r="HX139" s="75"/>
      <c r="HY139" s="75"/>
      <c r="HZ139" s="75"/>
      <c r="IA139" s="75"/>
      <c r="IB139" s="75"/>
      <c r="IC139" s="75"/>
      <c r="ID139" s="75"/>
      <c r="IE139" s="75"/>
      <c r="IF139" s="75"/>
      <c r="IG139" s="75"/>
      <c r="IH139" s="75"/>
      <c r="II139" s="75"/>
      <c r="IJ139" s="75"/>
      <c r="IK139" s="75"/>
      <c r="IL139" s="75"/>
      <c r="IM139" s="75"/>
      <c r="IN139" s="75"/>
      <c r="IO139" s="75"/>
      <c r="IP139" s="75"/>
      <c r="IQ139" s="75"/>
      <c r="IR139" s="75"/>
      <c r="IS139" s="75"/>
      <c r="IT139" s="75"/>
      <c r="IU139" s="75"/>
      <c r="IV139" s="75"/>
    </row>
    <row r="140" spans="1:256" s="79" customFormat="1" x14ac:dyDescent="0.35">
      <c r="A140" s="75"/>
      <c r="B140" s="75"/>
      <c r="C140" s="82" t="s">
        <v>4825</v>
      </c>
      <c r="D140" s="85">
        <v>156.73400000000001</v>
      </c>
      <c r="E140" s="85">
        <v>148.38589999999999</v>
      </c>
      <c r="F140" s="76"/>
      <c r="G140" s="77"/>
      <c r="H140" s="77"/>
      <c r="I140" s="77"/>
      <c r="J140" s="77"/>
      <c r="K140" s="78"/>
      <c r="L140" s="78"/>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8"/>
      <c r="AJ140" s="75"/>
      <c r="AK140" s="75"/>
      <c r="AL140" s="75"/>
      <c r="AM140" s="75"/>
      <c r="AN140" s="75"/>
      <c r="AO140" s="75"/>
      <c r="AP140" s="75"/>
      <c r="AQ140" s="75"/>
      <c r="AR140" s="75"/>
      <c r="AS140" s="75"/>
      <c r="AT140" s="75"/>
      <c r="AU140" s="75"/>
      <c r="AV140" s="78"/>
      <c r="AW140" s="75"/>
      <c r="AX140" s="78"/>
      <c r="AY140" s="75"/>
      <c r="AZ140" s="75"/>
      <c r="BA140" s="75"/>
      <c r="BB140" s="78"/>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c r="CA140" s="75"/>
      <c r="CB140" s="75"/>
      <c r="CC140" s="75"/>
      <c r="CD140" s="75"/>
      <c r="CE140" s="75"/>
      <c r="CF140" s="75"/>
      <c r="CG140" s="75"/>
      <c r="CH140" s="75"/>
      <c r="CI140" s="75"/>
      <c r="CJ140" s="75"/>
      <c r="CK140" s="75"/>
      <c r="CL140" s="75"/>
      <c r="CM140" s="75"/>
      <c r="CN140" s="75"/>
      <c r="CO140" s="75"/>
      <c r="CP140" s="75"/>
      <c r="CQ140" s="75"/>
      <c r="CR140" s="75"/>
      <c r="CS140" s="75"/>
      <c r="CT140" s="75"/>
      <c r="CU140" s="75"/>
      <c r="CV140" s="75"/>
      <c r="CW140" s="75"/>
      <c r="CX140" s="75"/>
      <c r="CY140" s="75"/>
      <c r="CZ140" s="75"/>
      <c r="DA140" s="75"/>
      <c r="DB140" s="75"/>
      <c r="DC140" s="75"/>
      <c r="DD140" s="75"/>
      <c r="DE140" s="75"/>
      <c r="DF140" s="75"/>
      <c r="DG140" s="75"/>
      <c r="DH140" s="75"/>
      <c r="DI140" s="75"/>
      <c r="DJ140" s="75"/>
      <c r="DK140" s="75"/>
      <c r="DL140" s="75"/>
      <c r="DM140" s="75"/>
      <c r="DN140" s="75"/>
      <c r="DO140" s="75"/>
      <c r="DP140" s="75"/>
      <c r="DQ140" s="75"/>
      <c r="DR140" s="75"/>
      <c r="DS140" s="75"/>
      <c r="DT140" s="75"/>
      <c r="DU140" s="75"/>
      <c r="DV140" s="75"/>
      <c r="DW140" s="75"/>
      <c r="DX140" s="75"/>
      <c r="DY140" s="75"/>
      <c r="DZ140" s="75"/>
      <c r="EA140" s="75"/>
      <c r="EB140" s="75"/>
      <c r="EC140" s="75"/>
      <c r="ED140" s="75"/>
      <c r="EE140" s="75"/>
      <c r="EF140" s="75"/>
      <c r="EG140" s="75"/>
      <c r="EH140" s="75"/>
      <c r="EI140" s="75"/>
      <c r="EJ140" s="75"/>
      <c r="EK140" s="75"/>
      <c r="EL140" s="75"/>
      <c r="EM140" s="75"/>
      <c r="EN140" s="75"/>
      <c r="EO140" s="75"/>
      <c r="EP140" s="75"/>
      <c r="EQ140" s="75"/>
      <c r="ER140" s="75"/>
      <c r="ES140" s="75"/>
      <c r="ET140" s="75"/>
      <c r="EU140" s="75"/>
      <c r="EV140" s="75"/>
      <c r="EW140" s="75"/>
      <c r="EX140" s="75"/>
      <c r="EY140" s="75"/>
      <c r="EZ140" s="75"/>
      <c r="FA140" s="75"/>
      <c r="FB140" s="75"/>
      <c r="FC140" s="75"/>
      <c r="FD140" s="75"/>
      <c r="FE140" s="75"/>
      <c r="FF140" s="75"/>
      <c r="FG140" s="75"/>
      <c r="FH140" s="75"/>
      <c r="FI140" s="75"/>
      <c r="FJ140" s="75"/>
      <c r="FK140" s="75"/>
      <c r="FL140" s="75"/>
      <c r="FM140" s="75"/>
      <c r="FN140" s="75"/>
      <c r="FO140" s="75"/>
      <c r="FP140" s="75"/>
      <c r="FQ140" s="75"/>
      <c r="FR140" s="75"/>
      <c r="FS140" s="75"/>
      <c r="FT140" s="75"/>
      <c r="FU140" s="75"/>
      <c r="FV140" s="75"/>
      <c r="FW140" s="75"/>
      <c r="FX140" s="75"/>
      <c r="FY140" s="75"/>
      <c r="FZ140" s="75"/>
      <c r="GA140" s="75"/>
      <c r="GB140" s="75"/>
      <c r="GC140" s="75"/>
      <c r="GD140" s="75"/>
      <c r="GE140" s="75"/>
      <c r="GF140" s="75"/>
      <c r="GG140" s="75"/>
      <c r="GH140" s="75"/>
      <c r="GI140" s="75"/>
      <c r="GJ140" s="75"/>
      <c r="GK140" s="75"/>
      <c r="GL140" s="75"/>
      <c r="GM140" s="75"/>
      <c r="GN140" s="75"/>
      <c r="GO140" s="75"/>
      <c r="GP140" s="75"/>
      <c r="GQ140" s="75"/>
      <c r="GR140" s="75"/>
      <c r="GS140" s="75"/>
      <c r="GT140" s="75"/>
      <c r="GU140" s="75"/>
      <c r="GV140" s="75"/>
      <c r="GW140" s="75"/>
      <c r="GX140" s="75"/>
      <c r="GY140" s="75"/>
      <c r="GZ140" s="75"/>
      <c r="HA140" s="75"/>
      <c r="HB140" s="75"/>
      <c r="HC140" s="75"/>
      <c r="HD140" s="75"/>
      <c r="HE140" s="75"/>
      <c r="HF140" s="75"/>
      <c r="HG140" s="75"/>
      <c r="HH140" s="75"/>
      <c r="HI140" s="75"/>
      <c r="HJ140" s="75"/>
      <c r="HK140" s="75"/>
      <c r="HL140" s="75"/>
      <c r="HM140" s="75"/>
      <c r="HN140" s="75"/>
      <c r="HO140" s="75"/>
      <c r="HP140" s="75"/>
      <c r="HQ140" s="75"/>
      <c r="HR140" s="75"/>
      <c r="HS140" s="75"/>
      <c r="HT140" s="75"/>
      <c r="HU140" s="75"/>
      <c r="HV140" s="75"/>
      <c r="HW140" s="75"/>
      <c r="HX140" s="75"/>
      <c r="HY140" s="75"/>
      <c r="HZ140" s="75"/>
      <c r="IA140" s="75"/>
      <c r="IB140" s="75"/>
      <c r="IC140" s="75"/>
      <c r="ID140" s="75"/>
      <c r="IE140" s="75"/>
      <c r="IF140" s="75"/>
      <c r="IG140" s="75"/>
      <c r="IH140" s="75"/>
      <c r="II140" s="75"/>
      <c r="IJ140" s="75"/>
      <c r="IK140" s="75"/>
      <c r="IL140" s="75"/>
      <c r="IM140" s="75"/>
      <c r="IN140" s="75"/>
      <c r="IO140" s="75"/>
      <c r="IP140" s="75"/>
      <c r="IQ140" s="75"/>
      <c r="IR140" s="75"/>
      <c r="IS140" s="75"/>
      <c r="IT140" s="75"/>
      <c r="IU140" s="75"/>
      <c r="IV140" s="75"/>
    </row>
    <row r="141" spans="1:256" s="79" customFormat="1" x14ac:dyDescent="0.35">
      <c r="A141" s="75"/>
      <c r="B141" s="75"/>
      <c r="C141" s="82" t="s">
        <v>4826</v>
      </c>
      <c r="D141" s="85">
        <v>276.45080000000002</v>
      </c>
      <c r="E141" s="85">
        <v>261.72809999999998</v>
      </c>
      <c r="F141" s="76"/>
      <c r="G141" s="77"/>
      <c r="H141" s="77"/>
      <c r="I141" s="77"/>
      <c r="J141" s="77"/>
      <c r="K141" s="78"/>
      <c r="L141" s="78"/>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8"/>
      <c r="AJ141" s="75"/>
      <c r="AK141" s="75"/>
      <c r="AL141" s="75"/>
      <c r="AM141" s="75"/>
      <c r="AN141" s="75"/>
      <c r="AO141" s="75"/>
      <c r="AP141" s="75"/>
      <c r="AQ141" s="75"/>
      <c r="AR141" s="75"/>
      <c r="AS141" s="75"/>
      <c r="AT141" s="75"/>
      <c r="AU141" s="75"/>
      <c r="AV141" s="78"/>
      <c r="AW141" s="75"/>
      <c r="AX141" s="78"/>
      <c r="AY141" s="75"/>
      <c r="AZ141" s="75"/>
      <c r="BA141" s="75"/>
      <c r="BB141" s="78"/>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c r="CA141" s="75"/>
      <c r="CB141" s="75"/>
      <c r="CC141" s="75"/>
      <c r="CD141" s="75"/>
      <c r="CE141" s="75"/>
      <c r="CF141" s="75"/>
      <c r="CG141" s="75"/>
      <c r="CH141" s="75"/>
      <c r="CI141" s="75"/>
      <c r="CJ141" s="75"/>
      <c r="CK141" s="75"/>
      <c r="CL141" s="75"/>
      <c r="CM141" s="75"/>
      <c r="CN141" s="75"/>
      <c r="CO141" s="75"/>
      <c r="CP141" s="75"/>
      <c r="CQ141" s="75"/>
      <c r="CR141" s="75"/>
      <c r="CS141" s="75"/>
      <c r="CT141" s="75"/>
      <c r="CU141" s="75"/>
      <c r="CV141" s="75"/>
      <c r="CW141" s="75"/>
      <c r="CX141" s="75"/>
      <c r="CY141" s="75"/>
      <c r="CZ141" s="75"/>
      <c r="DA141" s="75"/>
      <c r="DB141" s="75"/>
      <c r="DC141" s="75"/>
      <c r="DD141" s="75"/>
      <c r="DE141" s="75"/>
      <c r="DF141" s="75"/>
      <c r="DG141" s="75"/>
      <c r="DH141" s="75"/>
      <c r="DI141" s="75"/>
      <c r="DJ141" s="75"/>
      <c r="DK141" s="75"/>
      <c r="DL141" s="75"/>
      <c r="DM141" s="75"/>
      <c r="DN141" s="75"/>
      <c r="DO141" s="75"/>
      <c r="DP141" s="75"/>
      <c r="DQ141" s="75"/>
      <c r="DR141" s="75"/>
      <c r="DS141" s="75"/>
      <c r="DT141" s="75"/>
      <c r="DU141" s="75"/>
      <c r="DV141" s="75"/>
      <c r="DW141" s="75"/>
      <c r="DX141" s="75"/>
      <c r="DY141" s="75"/>
      <c r="DZ141" s="75"/>
      <c r="EA141" s="75"/>
      <c r="EB141" s="75"/>
      <c r="EC141" s="75"/>
      <c r="ED141" s="75"/>
      <c r="EE141" s="75"/>
      <c r="EF141" s="75"/>
      <c r="EG141" s="75"/>
      <c r="EH141" s="75"/>
      <c r="EI141" s="75"/>
      <c r="EJ141" s="75"/>
      <c r="EK141" s="75"/>
      <c r="EL141" s="75"/>
      <c r="EM141" s="75"/>
      <c r="EN141" s="75"/>
      <c r="EO141" s="75"/>
      <c r="EP141" s="75"/>
      <c r="EQ141" s="75"/>
      <c r="ER141" s="75"/>
      <c r="ES141" s="75"/>
      <c r="ET141" s="75"/>
      <c r="EU141" s="75"/>
      <c r="EV141" s="75"/>
      <c r="EW141" s="75"/>
      <c r="EX141" s="75"/>
      <c r="EY141" s="75"/>
      <c r="EZ141" s="75"/>
      <c r="FA141" s="75"/>
      <c r="FB141" s="75"/>
      <c r="FC141" s="75"/>
      <c r="FD141" s="75"/>
      <c r="FE141" s="75"/>
      <c r="FF141" s="75"/>
      <c r="FG141" s="75"/>
      <c r="FH141" s="75"/>
      <c r="FI141" s="75"/>
      <c r="FJ141" s="75"/>
      <c r="FK141" s="75"/>
      <c r="FL141" s="75"/>
      <c r="FM141" s="75"/>
      <c r="FN141" s="75"/>
      <c r="FO141" s="75"/>
      <c r="FP141" s="75"/>
      <c r="FQ141" s="75"/>
      <c r="FR141" s="75"/>
      <c r="FS141" s="75"/>
      <c r="FT141" s="75"/>
      <c r="FU141" s="75"/>
      <c r="FV141" s="75"/>
      <c r="FW141" s="75"/>
      <c r="FX141" s="75"/>
      <c r="FY141" s="75"/>
      <c r="FZ141" s="75"/>
      <c r="GA141" s="75"/>
      <c r="GB141" s="75"/>
      <c r="GC141" s="75"/>
      <c r="GD141" s="75"/>
      <c r="GE141" s="75"/>
      <c r="GF141" s="75"/>
      <c r="GG141" s="75"/>
      <c r="GH141" s="75"/>
      <c r="GI141" s="75"/>
      <c r="GJ141" s="75"/>
      <c r="GK141" s="75"/>
      <c r="GL141" s="75"/>
      <c r="GM141" s="75"/>
      <c r="GN141" s="75"/>
      <c r="GO141" s="75"/>
      <c r="GP141" s="75"/>
      <c r="GQ141" s="75"/>
      <c r="GR141" s="75"/>
      <c r="GS141" s="75"/>
      <c r="GT141" s="75"/>
      <c r="GU141" s="75"/>
      <c r="GV141" s="75"/>
      <c r="GW141" s="75"/>
      <c r="GX141" s="75"/>
      <c r="GY141" s="75"/>
      <c r="GZ141" s="75"/>
      <c r="HA141" s="75"/>
      <c r="HB141" s="75"/>
      <c r="HC141" s="75"/>
      <c r="HD141" s="75"/>
      <c r="HE141" s="75"/>
      <c r="HF141" s="75"/>
      <c r="HG141" s="75"/>
      <c r="HH141" s="75"/>
      <c r="HI141" s="75"/>
      <c r="HJ141" s="75"/>
      <c r="HK141" s="75"/>
      <c r="HL141" s="75"/>
      <c r="HM141" s="75"/>
      <c r="HN141" s="75"/>
      <c r="HO141" s="75"/>
      <c r="HP141" s="75"/>
      <c r="HQ141" s="75"/>
      <c r="HR141" s="75"/>
      <c r="HS141" s="75"/>
      <c r="HT141" s="75"/>
      <c r="HU141" s="75"/>
      <c r="HV141" s="75"/>
      <c r="HW141" s="75"/>
      <c r="HX141" s="75"/>
      <c r="HY141" s="75"/>
      <c r="HZ141" s="75"/>
      <c r="IA141" s="75"/>
      <c r="IB141" s="75"/>
      <c r="IC141" s="75"/>
      <c r="ID141" s="75"/>
      <c r="IE141" s="75"/>
      <c r="IF141" s="75"/>
      <c r="IG141" s="75"/>
      <c r="IH141" s="75"/>
      <c r="II141" s="75"/>
      <c r="IJ141" s="75"/>
      <c r="IK141" s="75"/>
      <c r="IL141" s="75"/>
      <c r="IM141" s="75"/>
      <c r="IN141" s="75"/>
      <c r="IO141" s="75"/>
      <c r="IP141" s="75"/>
      <c r="IQ141" s="75"/>
      <c r="IR141" s="75"/>
      <c r="IS141" s="75"/>
      <c r="IT141" s="75"/>
      <c r="IU141" s="75"/>
      <c r="IV141" s="75"/>
    </row>
    <row r="142" spans="1:256" s="79" customFormat="1" ht="85" customHeight="1" x14ac:dyDescent="0.35">
      <c r="A142" s="75"/>
      <c r="B142" s="75"/>
      <c r="C142" s="215" t="s">
        <v>4860</v>
      </c>
      <c r="D142" s="216"/>
      <c r="E142" s="217"/>
      <c r="F142" s="76"/>
      <c r="G142" s="77"/>
      <c r="H142" s="77"/>
      <c r="I142" s="77"/>
      <c r="J142" s="77"/>
      <c r="K142" s="78"/>
      <c r="L142" s="78"/>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8"/>
      <c r="AJ142" s="75"/>
      <c r="AK142" s="75"/>
      <c r="AL142" s="75"/>
      <c r="AM142" s="75"/>
      <c r="AN142" s="75"/>
      <c r="AO142" s="75"/>
      <c r="AP142" s="75"/>
      <c r="AQ142" s="75"/>
      <c r="AR142" s="75"/>
      <c r="AS142" s="75"/>
      <c r="AT142" s="75"/>
      <c r="AU142" s="75"/>
      <c r="AV142" s="78"/>
      <c r="AW142" s="75"/>
      <c r="AX142" s="78"/>
      <c r="AY142" s="75"/>
      <c r="AZ142" s="75"/>
      <c r="BA142" s="75"/>
      <c r="BB142" s="78"/>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c r="CA142" s="75"/>
      <c r="CB142" s="75"/>
      <c r="CC142" s="75"/>
      <c r="CD142" s="75"/>
      <c r="CE142" s="75"/>
      <c r="CF142" s="75"/>
      <c r="CG142" s="75"/>
      <c r="CH142" s="75"/>
      <c r="CI142" s="75"/>
      <c r="CJ142" s="75"/>
      <c r="CK142" s="75"/>
      <c r="CL142" s="75"/>
      <c r="CM142" s="75"/>
      <c r="CN142" s="75"/>
      <c r="CO142" s="75"/>
      <c r="CP142" s="75"/>
      <c r="CQ142" s="75"/>
      <c r="CR142" s="75"/>
      <c r="CS142" s="75"/>
      <c r="CT142" s="75"/>
      <c r="CU142" s="75"/>
      <c r="CV142" s="75"/>
      <c r="CW142" s="75"/>
      <c r="CX142" s="75"/>
      <c r="CY142" s="75"/>
      <c r="CZ142" s="75"/>
      <c r="DA142" s="75"/>
      <c r="DB142" s="75"/>
      <c r="DC142" s="75"/>
      <c r="DD142" s="75"/>
      <c r="DE142" s="75"/>
      <c r="DF142" s="75"/>
      <c r="DG142" s="75"/>
      <c r="DH142" s="75"/>
      <c r="DI142" s="75"/>
      <c r="DJ142" s="75"/>
      <c r="DK142" s="75"/>
      <c r="DL142" s="75"/>
      <c r="DM142" s="75"/>
      <c r="DN142" s="75"/>
      <c r="DO142" s="75"/>
      <c r="DP142" s="75"/>
      <c r="DQ142" s="75"/>
      <c r="DR142" s="75"/>
      <c r="DS142" s="75"/>
      <c r="DT142" s="75"/>
      <c r="DU142" s="75"/>
      <c r="DV142" s="75"/>
      <c r="DW142" s="75"/>
      <c r="DX142" s="75"/>
      <c r="DY142" s="75"/>
      <c r="DZ142" s="75"/>
      <c r="EA142" s="75"/>
      <c r="EB142" s="75"/>
      <c r="EC142" s="75"/>
      <c r="ED142" s="75"/>
      <c r="EE142" s="75"/>
      <c r="EF142" s="75"/>
      <c r="EG142" s="75"/>
      <c r="EH142" s="75"/>
      <c r="EI142" s="75"/>
      <c r="EJ142" s="75"/>
      <c r="EK142" s="75"/>
      <c r="EL142" s="75"/>
      <c r="EM142" s="75"/>
      <c r="EN142" s="75"/>
      <c r="EO142" s="75"/>
      <c r="EP142" s="75"/>
      <c r="EQ142" s="75"/>
      <c r="ER142" s="75"/>
      <c r="ES142" s="75"/>
      <c r="ET142" s="75"/>
      <c r="EU142" s="75"/>
      <c r="EV142" s="75"/>
      <c r="EW142" s="75"/>
      <c r="EX142" s="75"/>
      <c r="EY142" s="75"/>
      <c r="EZ142" s="75"/>
      <c r="FA142" s="75"/>
      <c r="FB142" s="75"/>
      <c r="FC142" s="75"/>
      <c r="FD142" s="75"/>
      <c r="FE142" s="75"/>
      <c r="FF142" s="75"/>
      <c r="FG142" s="75"/>
      <c r="FH142" s="75"/>
      <c r="FI142" s="75"/>
      <c r="FJ142" s="75"/>
      <c r="FK142" s="75"/>
      <c r="FL142" s="75"/>
      <c r="FM142" s="75"/>
      <c r="FN142" s="75"/>
      <c r="FO142" s="75"/>
      <c r="FP142" s="75"/>
      <c r="FQ142" s="75"/>
      <c r="FR142" s="75"/>
      <c r="FS142" s="75"/>
      <c r="FT142" s="75"/>
      <c r="FU142" s="75"/>
      <c r="FV142" s="75"/>
      <c r="FW142" s="75"/>
      <c r="FX142" s="75"/>
      <c r="FY142" s="75"/>
      <c r="FZ142" s="75"/>
      <c r="GA142" s="75"/>
      <c r="GB142" s="75"/>
      <c r="GC142" s="75"/>
      <c r="GD142" s="75"/>
      <c r="GE142" s="75"/>
      <c r="GF142" s="75"/>
      <c r="GG142" s="75"/>
      <c r="GH142" s="75"/>
      <c r="GI142" s="75"/>
      <c r="GJ142" s="75"/>
      <c r="GK142" s="75"/>
      <c r="GL142" s="75"/>
      <c r="GM142" s="75"/>
      <c r="GN142" s="75"/>
      <c r="GO142" s="75"/>
      <c r="GP142" s="75"/>
      <c r="GQ142" s="75"/>
      <c r="GR142" s="75"/>
      <c r="GS142" s="75"/>
      <c r="GT142" s="75"/>
      <c r="GU142" s="75"/>
      <c r="GV142" s="75"/>
      <c r="GW142" s="75"/>
      <c r="GX142" s="75"/>
      <c r="GY142" s="75"/>
      <c r="GZ142" s="75"/>
      <c r="HA142" s="75"/>
      <c r="HB142" s="75"/>
      <c r="HC142" s="75"/>
      <c r="HD142" s="75"/>
      <c r="HE142" s="75"/>
      <c r="HF142" s="75"/>
      <c r="HG142" s="75"/>
      <c r="HH142" s="75"/>
      <c r="HI142" s="75"/>
      <c r="HJ142" s="75"/>
      <c r="HK142" s="75"/>
      <c r="HL142" s="75"/>
      <c r="HM142" s="75"/>
      <c r="HN142" s="75"/>
      <c r="HO142" s="75"/>
      <c r="HP142" s="75"/>
      <c r="HQ142" s="75"/>
      <c r="HR142" s="75"/>
      <c r="HS142" s="75"/>
      <c r="HT142" s="75"/>
      <c r="HU142" s="75"/>
      <c r="HV142" s="75"/>
      <c r="HW142" s="75"/>
      <c r="HX142" s="75"/>
      <c r="HY142" s="75"/>
      <c r="HZ142" s="75"/>
      <c r="IA142" s="75"/>
      <c r="IB142" s="75"/>
      <c r="IC142" s="75"/>
      <c r="ID142" s="75"/>
      <c r="IE142" s="75"/>
      <c r="IF142" s="75"/>
      <c r="IG142" s="75"/>
      <c r="IH142" s="75"/>
      <c r="II142" s="75"/>
      <c r="IJ142" s="75"/>
      <c r="IK142" s="75"/>
      <c r="IL142" s="75"/>
      <c r="IM142" s="75"/>
      <c r="IN142" s="75"/>
      <c r="IO142" s="75"/>
      <c r="IP142" s="75"/>
      <c r="IQ142" s="75"/>
      <c r="IR142" s="75"/>
      <c r="IS142" s="75"/>
      <c r="IT142" s="75"/>
      <c r="IU142" s="75"/>
      <c r="IV142" s="75"/>
    </row>
    <row r="144" spans="1:256" x14ac:dyDescent="0.35">
      <c r="C144" s="2" t="s">
        <v>4920</v>
      </c>
      <c r="E144" s="2" t="s">
        <v>2</v>
      </c>
    </row>
    <row r="146" spans="3:8" x14ac:dyDescent="0.35">
      <c r="C146" s="2" t="s">
        <v>4921</v>
      </c>
      <c r="E146" s="2" t="s">
        <v>2</v>
      </c>
    </row>
    <row r="148" spans="3:8" x14ac:dyDescent="0.35">
      <c r="C148" s="2" t="s">
        <v>4815</v>
      </c>
    </row>
    <row r="150" spans="3:8" s="112" customFormat="1" ht="13.5" x14ac:dyDescent="0.35">
      <c r="C150" s="113" t="s">
        <v>4982</v>
      </c>
      <c r="D150" s="113"/>
      <c r="E150" s="113"/>
      <c r="F150" s="114"/>
      <c r="G150" s="114"/>
      <c r="H150" s="115"/>
    </row>
    <row r="151" spans="3:8" s="112" customFormat="1" ht="40.5" x14ac:dyDescent="0.3">
      <c r="C151" s="100" t="s">
        <v>4983</v>
      </c>
      <c r="D151" s="100" t="s">
        <v>4984</v>
      </c>
      <c r="E151" s="100" t="s">
        <v>4376</v>
      </c>
      <c r="F151" s="100" t="s">
        <v>4985</v>
      </c>
      <c r="G151" s="100" t="s">
        <v>4986</v>
      </c>
      <c r="H151" s="135" t="s">
        <v>4987</v>
      </c>
    </row>
    <row r="152" spans="3:8" s="112" customFormat="1" ht="13.5" x14ac:dyDescent="0.3">
      <c r="C152" s="108" t="s">
        <v>4988</v>
      </c>
      <c r="D152" s="100"/>
      <c r="E152" s="100"/>
      <c r="F152" s="100"/>
      <c r="G152" s="100"/>
      <c r="H152" s="135"/>
    </row>
    <row r="153" spans="3:8" s="112" customFormat="1" ht="13.5" x14ac:dyDescent="0.35">
      <c r="C153" s="116"/>
      <c r="D153" s="116"/>
      <c r="E153" s="116"/>
      <c r="F153" s="116"/>
      <c r="G153" s="116"/>
      <c r="H153" s="115"/>
    </row>
    <row r="154" spans="3:8" s="112" customFormat="1" ht="13.5" x14ac:dyDescent="0.35">
      <c r="C154" s="114" t="s">
        <v>4989</v>
      </c>
      <c r="D154" s="114"/>
      <c r="E154" s="114"/>
      <c r="F154" s="114"/>
      <c r="G154" s="114"/>
      <c r="H154" s="115"/>
    </row>
    <row r="155" spans="3:8" s="112" customFormat="1" ht="13.5" x14ac:dyDescent="0.35">
      <c r="C155" s="119"/>
      <c r="D155" s="119"/>
      <c r="E155" s="119"/>
      <c r="F155" s="114"/>
      <c r="G155" s="114"/>
      <c r="H155" s="115"/>
    </row>
    <row r="156" spans="3:8" s="112" customFormat="1" ht="13.5" x14ac:dyDescent="0.35">
      <c r="C156" s="119" t="s">
        <v>4990</v>
      </c>
      <c r="D156" s="119"/>
      <c r="E156" s="1"/>
      <c r="F156" s="114"/>
      <c r="G156" s="114"/>
      <c r="H156" s="115"/>
    </row>
    <row r="157" spans="3:8" s="112" customFormat="1" ht="13.5" x14ac:dyDescent="0.35">
      <c r="C157" s="114" t="s">
        <v>4991</v>
      </c>
      <c r="D157" s="114"/>
      <c r="E157" s="114"/>
      <c r="F157" s="102">
        <v>0</v>
      </c>
      <c r="G157" s="114"/>
      <c r="H157" s="115"/>
    </row>
    <row r="158" spans="3:8" s="112" customFormat="1" ht="13.5" x14ac:dyDescent="0.35">
      <c r="C158" s="114" t="s">
        <v>4992</v>
      </c>
      <c r="D158" s="114"/>
      <c r="E158" s="114"/>
      <c r="F158" s="102">
        <v>40</v>
      </c>
      <c r="G158" s="114"/>
      <c r="H158" s="115"/>
    </row>
    <row r="159" spans="3:8" s="112" customFormat="1" ht="13.5" x14ac:dyDescent="0.35">
      <c r="C159" s="114" t="s">
        <v>4993</v>
      </c>
      <c r="D159" s="114"/>
      <c r="E159" s="114"/>
      <c r="F159" s="102">
        <v>0</v>
      </c>
      <c r="G159" s="103"/>
      <c r="H159" s="120"/>
    </row>
    <row r="160" spans="3:8" s="112" customFormat="1" ht="13.5" x14ac:dyDescent="0.35">
      <c r="C160" s="114" t="s">
        <v>4994</v>
      </c>
      <c r="D160" s="114"/>
      <c r="E160" s="114"/>
      <c r="F160" s="102">
        <v>40</v>
      </c>
      <c r="G160" s="103"/>
      <c r="H160" s="120"/>
    </row>
    <row r="161" spans="3:13" s="112" customFormat="1" ht="13.5" x14ac:dyDescent="0.35">
      <c r="C161" s="114" t="s">
        <v>4995</v>
      </c>
      <c r="D161" s="114"/>
      <c r="E161" s="114"/>
      <c r="F161" s="134">
        <v>0</v>
      </c>
      <c r="G161" s="103"/>
      <c r="H161" s="120"/>
    </row>
    <row r="162" spans="3:13" s="112" customFormat="1" ht="13.5" x14ac:dyDescent="0.35">
      <c r="C162" s="114" t="s">
        <v>4996</v>
      </c>
      <c r="D162" s="114"/>
      <c r="E162" s="114"/>
      <c r="F162" s="134">
        <v>35759002.5</v>
      </c>
      <c r="G162" s="103"/>
      <c r="H162" s="120"/>
    </row>
    <row r="163" spans="3:13" s="112" customFormat="1" ht="13.5" x14ac:dyDescent="0.35">
      <c r="C163" s="114" t="s">
        <v>4997</v>
      </c>
      <c r="D163" s="114"/>
      <c r="E163" s="114"/>
      <c r="F163" s="134">
        <v>0</v>
      </c>
      <c r="G163" s="103"/>
      <c r="H163" s="120"/>
    </row>
    <row r="164" spans="3:13" s="112" customFormat="1" ht="13.5" x14ac:dyDescent="0.35">
      <c r="C164" s="114" t="s">
        <v>4998</v>
      </c>
      <c r="D164" s="114"/>
      <c r="E164" s="114"/>
      <c r="F164" s="134">
        <v>38474865</v>
      </c>
      <c r="G164" s="103"/>
      <c r="H164" s="120"/>
    </row>
    <row r="165" spans="3:13" s="112" customFormat="1" ht="13.5" x14ac:dyDescent="0.35">
      <c r="C165" s="114" t="s">
        <v>4999</v>
      </c>
      <c r="D165" s="114"/>
      <c r="E165" s="114"/>
      <c r="F165" s="134">
        <f>+F164+F163-F162-F161</f>
        <v>2715862.5</v>
      </c>
      <c r="G165" s="103"/>
      <c r="H165" s="120"/>
      <c r="J165" s="121"/>
      <c r="K165" s="104"/>
      <c r="L165" s="122"/>
      <c r="M165" s="122"/>
    </row>
    <row r="166" spans="3:13" s="112" customFormat="1" ht="13.5" x14ac:dyDescent="0.35">
      <c r="C166" s="105"/>
      <c r="D166" s="105"/>
      <c r="E166" s="105"/>
      <c r="F166" s="106"/>
      <c r="G166" s="103"/>
      <c r="H166" s="120"/>
    </row>
    <row r="167" spans="3:13" s="112" customFormat="1" ht="13.5" x14ac:dyDescent="0.35">
      <c r="C167" s="114"/>
      <c r="D167" s="114"/>
      <c r="E167" s="114"/>
      <c r="F167" s="106"/>
      <c r="G167" s="106"/>
      <c r="H167" s="120"/>
    </row>
    <row r="168" spans="3:13" s="112" customFormat="1" ht="13.5" x14ac:dyDescent="0.35">
      <c r="C168" s="119" t="s">
        <v>5000</v>
      </c>
      <c r="D168" s="119"/>
      <c r="E168" s="1"/>
      <c r="F168" s="114"/>
      <c r="G168" s="114"/>
      <c r="H168" s="115"/>
    </row>
    <row r="169" spans="3:13" s="112" customFormat="1" ht="40.5" x14ac:dyDescent="0.3">
      <c r="C169" s="100" t="s">
        <v>4983</v>
      </c>
      <c r="D169" s="100" t="s">
        <v>4984</v>
      </c>
      <c r="E169" s="100" t="s">
        <v>4376</v>
      </c>
      <c r="F169" s="100" t="s">
        <v>4985</v>
      </c>
      <c r="G169" s="100" t="s">
        <v>4986</v>
      </c>
      <c r="H169" s="135" t="s">
        <v>4987</v>
      </c>
    </row>
    <row r="170" spans="3:13" s="112" customFormat="1" ht="13.5" x14ac:dyDescent="0.3">
      <c r="C170" s="108" t="s">
        <v>4988</v>
      </c>
      <c r="D170" s="108"/>
      <c r="E170" s="108"/>
      <c r="F170" s="108"/>
      <c r="G170" s="108"/>
      <c r="H170" s="108"/>
    </row>
    <row r="171" spans="3:13" s="112" customFormat="1" ht="13.5" x14ac:dyDescent="0.35">
      <c r="C171" s="118"/>
      <c r="D171" s="123"/>
      <c r="E171" s="125"/>
      <c r="F171" s="124"/>
      <c r="G171" s="124"/>
      <c r="H171" s="118"/>
    </row>
    <row r="172" spans="3:13" s="112" customFormat="1" ht="13.5" x14ac:dyDescent="0.35">
      <c r="C172" s="114" t="s">
        <v>5018</v>
      </c>
      <c r="D172" s="114"/>
      <c r="E172" s="114"/>
      <c r="F172" s="114"/>
      <c r="G172" s="114"/>
      <c r="H172" s="114"/>
    </row>
    <row r="173" spans="3:13" s="112" customFormat="1" ht="13.5" x14ac:dyDescent="0.35">
      <c r="C173" s="119"/>
      <c r="D173" s="119"/>
      <c r="E173" s="119"/>
      <c r="F173" s="114"/>
      <c r="G173" s="114"/>
      <c r="H173" s="115"/>
    </row>
    <row r="174" spans="3:13" s="112" customFormat="1" ht="13.5" x14ac:dyDescent="0.35">
      <c r="C174" s="119" t="s">
        <v>5002</v>
      </c>
      <c r="D174" s="119"/>
      <c r="E174" s="1"/>
      <c r="F174" s="114"/>
      <c r="G174" s="114"/>
      <c r="H174" s="115"/>
    </row>
    <row r="175" spans="3:13" s="112" customFormat="1" ht="13.5" x14ac:dyDescent="0.35">
      <c r="C175" s="114" t="s">
        <v>4991</v>
      </c>
      <c r="D175" s="114"/>
      <c r="E175" s="114"/>
      <c r="F175" s="110">
        <v>0</v>
      </c>
      <c r="G175" s="114"/>
      <c r="H175" s="115"/>
    </row>
    <row r="176" spans="3:13" s="112" customFormat="1" ht="13.5" x14ac:dyDescent="0.35">
      <c r="C176" s="114" t="s">
        <v>4992</v>
      </c>
      <c r="D176" s="114"/>
      <c r="E176" s="114"/>
      <c r="F176" s="110">
        <v>1500</v>
      </c>
      <c r="G176" s="114"/>
      <c r="H176" s="115"/>
    </row>
    <row r="177" spans="3:9" s="112" customFormat="1" ht="13.5" x14ac:dyDescent="0.35">
      <c r="C177" s="114" t="s">
        <v>4993</v>
      </c>
      <c r="D177" s="114"/>
      <c r="E177" s="114"/>
      <c r="F177" s="110">
        <v>0</v>
      </c>
      <c r="G177" s="103"/>
      <c r="H177" s="120"/>
    </row>
    <row r="178" spans="3:9" s="112" customFormat="1" ht="13.5" x14ac:dyDescent="0.35">
      <c r="C178" s="114" t="s">
        <v>4994</v>
      </c>
      <c r="D178" s="114"/>
      <c r="E178" s="114"/>
      <c r="F178" s="110">
        <v>1500</v>
      </c>
      <c r="G178" s="103"/>
      <c r="H178" s="120"/>
    </row>
    <row r="179" spans="3:9" s="112" customFormat="1" ht="13.5" x14ac:dyDescent="0.35">
      <c r="C179" s="114" t="s">
        <v>4995</v>
      </c>
      <c r="D179" s="114"/>
      <c r="E179" s="114"/>
      <c r="F179" s="110">
        <v>0</v>
      </c>
      <c r="G179" s="103"/>
      <c r="H179" s="120"/>
    </row>
    <row r="180" spans="3:9" s="112" customFormat="1" ht="13.5" x14ac:dyDescent="0.35">
      <c r="C180" s="114" t="s">
        <v>4996</v>
      </c>
      <c r="D180" s="114"/>
      <c r="E180" s="114"/>
      <c r="F180" s="110">
        <v>753441911.0200001</v>
      </c>
      <c r="G180" s="103"/>
      <c r="H180" s="120"/>
    </row>
    <row r="181" spans="3:9" s="112" customFormat="1" ht="13.5" x14ac:dyDescent="0.35">
      <c r="C181" s="114" t="s">
        <v>4997</v>
      </c>
      <c r="D181" s="114"/>
      <c r="E181" s="114"/>
      <c r="F181" s="110">
        <v>0</v>
      </c>
      <c r="G181" s="103"/>
      <c r="H181" s="120"/>
    </row>
    <row r="182" spans="3:9" s="112" customFormat="1" ht="13.5" x14ac:dyDescent="0.35">
      <c r="C182" s="114" t="s">
        <v>4998</v>
      </c>
      <c r="D182" s="114"/>
      <c r="E182" s="114"/>
      <c r="F182" s="110">
        <v>726036000</v>
      </c>
      <c r="G182" s="103"/>
      <c r="H182" s="120"/>
    </row>
    <row r="183" spans="3:9" s="112" customFormat="1" ht="13.5" x14ac:dyDescent="0.35">
      <c r="C183" s="37" t="s">
        <v>4999</v>
      </c>
      <c r="D183" s="37"/>
      <c r="E183" s="37"/>
      <c r="F183" s="110">
        <f>+F182+F181-F180-F179</f>
        <v>-27405911.0200001</v>
      </c>
      <c r="G183" s="126"/>
      <c r="H183" s="127"/>
    </row>
    <row r="184" spans="3:9" s="112" customFormat="1" ht="13.5" x14ac:dyDescent="0.35">
      <c r="C184" s="114"/>
      <c r="D184" s="114"/>
      <c r="E184" s="114"/>
      <c r="F184" s="128"/>
      <c r="G184" s="129"/>
      <c r="H184" s="115"/>
    </row>
    <row r="185" spans="3:9" s="112" customFormat="1" ht="13.5" x14ac:dyDescent="0.35">
      <c r="C185" s="119" t="s">
        <v>5003</v>
      </c>
      <c r="D185" s="119"/>
      <c r="E185" s="113"/>
      <c r="F185" s="114"/>
      <c r="G185" s="130"/>
      <c r="H185" s="115"/>
      <c r="I185" s="131"/>
    </row>
    <row r="186" spans="3:9" s="112" customFormat="1" ht="40.5" x14ac:dyDescent="0.35">
      <c r="C186" s="100" t="s">
        <v>4983</v>
      </c>
      <c r="D186" s="100" t="s">
        <v>5004</v>
      </c>
      <c r="E186" s="100" t="s">
        <v>5005</v>
      </c>
      <c r="F186" s="100" t="s">
        <v>5006</v>
      </c>
      <c r="G186" s="130"/>
      <c r="H186" s="115"/>
    </row>
    <row r="187" spans="3:9" s="112" customFormat="1" ht="13.5" x14ac:dyDescent="0.35">
      <c r="C187" s="220" t="s">
        <v>4988</v>
      </c>
      <c r="D187" s="220"/>
      <c r="E187" s="220"/>
      <c r="F187" s="220"/>
      <c r="G187" s="130"/>
      <c r="H187" s="115"/>
    </row>
    <row r="188" spans="3:9" s="112" customFormat="1" ht="13.5" x14ac:dyDescent="0.35">
      <c r="C188" s="114" t="s">
        <v>5007</v>
      </c>
      <c r="D188" s="114"/>
      <c r="E188" s="114"/>
      <c r="F188" s="114"/>
      <c r="G188" s="130"/>
      <c r="H188" s="115"/>
    </row>
    <row r="189" spans="3:9" s="112" customFormat="1" ht="13.5" x14ac:dyDescent="0.35">
      <c r="C189" s="132"/>
      <c r="D189" s="132"/>
      <c r="E189" s="132"/>
      <c r="F189" s="114"/>
      <c r="G189" s="130"/>
      <c r="H189" s="115"/>
    </row>
    <row r="190" spans="3:9" s="112" customFormat="1" ht="13.5" x14ac:dyDescent="0.35">
      <c r="C190" s="119" t="s">
        <v>5008</v>
      </c>
      <c r="D190" s="119"/>
      <c r="E190" s="1"/>
      <c r="F190" s="114"/>
      <c r="G190" s="114"/>
      <c r="H190" s="115"/>
    </row>
    <row r="191" spans="3:9" s="112" customFormat="1" ht="13.5" x14ac:dyDescent="0.35">
      <c r="C191" s="114" t="s">
        <v>5009</v>
      </c>
      <c r="D191" s="114"/>
      <c r="E191" s="114"/>
      <c r="F191" s="114" t="s">
        <v>4988</v>
      </c>
      <c r="G191" s="114"/>
      <c r="H191" s="115"/>
    </row>
    <row r="192" spans="3:9" s="112" customFormat="1" ht="13.5" x14ac:dyDescent="0.35">
      <c r="C192" s="114" t="s">
        <v>5010</v>
      </c>
      <c r="D192" s="114"/>
      <c r="E192" s="114"/>
      <c r="F192" s="114" t="s">
        <v>4988</v>
      </c>
      <c r="G192" s="114"/>
      <c r="H192" s="115"/>
    </row>
    <row r="193" spans="3:8" s="112" customFormat="1" ht="13.5" x14ac:dyDescent="0.35">
      <c r="C193" s="114" t="s">
        <v>5011</v>
      </c>
      <c r="D193" s="114"/>
      <c r="E193" s="114"/>
      <c r="F193" s="114" t="s">
        <v>4988</v>
      </c>
      <c r="G193" s="114"/>
      <c r="H193" s="115"/>
    </row>
    <row r="194" spans="3:8" s="112" customFormat="1" ht="13.5" x14ac:dyDescent="0.35">
      <c r="C194" s="105" t="s">
        <v>5012</v>
      </c>
      <c r="D194" s="105"/>
      <c r="E194" s="105"/>
      <c r="F194" s="114"/>
      <c r="G194" s="114"/>
      <c r="H194" s="115"/>
    </row>
    <row r="195" spans="3:8" s="112" customFormat="1" ht="13.5" x14ac:dyDescent="0.35">
      <c r="C195" s="105"/>
      <c r="D195" s="105"/>
      <c r="E195" s="105"/>
      <c r="F195" s="114"/>
      <c r="G195" s="114"/>
      <c r="H195" s="115"/>
    </row>
    <row r="196" spans="3:8" s="112" customFormat="1" ht="13.5" x14ac:dyDescent="0.35">
      <c r="C196" s="113" t="s">
        <v>5013</v>
      </c>
      <c r="D196" s="113"/>
      <c r="E196" s="113"/>
      <c r="F196" s="114"/>
      <c r="G196" s="130"/>
      <c r="H196" s="115"/>
    </row>
    <row r="197" spans="3:8" s="112" customFormat="1" ht="40.5" x14ac:dyDescent="0.35">
      <c r="C197" s="100" t="s">
        <v>4983</v>
      </c>
      <c r="D197" s="100" t="s">
        <v>4756</v>
      </c>
      <c r="E197" s="100" t="s">
        <v>5004</v>
      </c>
      <c r="F197" s="100" t="s">
        <v>5005</v>
      </c>
      <c r="G197" s="100" t="s">
        <v>5014</v>
      </c>
      <c r="H197" s="115"/>
    </row>
    <row r="198" spans="3:8" s="112" customFormat="1" ht="13.5" x14ac:dyDescent="0.35">
      <c r="C198" s="220" t="s">
        <v>4988</v>
      </c>
      <c r="D198" s="220"/>
      <c r="E198" s="220"/>
      <c r="F198" s="220"/>
      <c r="G198" s="220"/>
      <c r="H198" s="115"/>
    </row>
    <row r="199" spans="3:8" s="112" customFormat="1" ht="13.5" x14ac:dyDescent="0.35">
      <c r="C199" s="221" t="s">
        <v>5015</v>
      </c>
      <c r="D199" s="221"/>
      <c r="E199" s="221"/>
      <c r="F199" s="221"/>
      <c r="G199" s="221"/>
      <c r="H199" s="115"/>
    </row>
    <row r="200" spans="3:8" s="112" customFormat="1" ht="13.5" x14ac:dyDescent="0.35">
      <c r="C200" s="133"/>
      <c r="D200" s="111"/>
      <c r="E200" s="111"/>
      <c r="F200" s="111"/>
      <c r="G200" s="111"/>
      <c r="H200" s="115"/>
    </row>
    <row r="201" spans="3:8" s="112" customFormat="1" ht="13.5" x14ac:dyDescent="0.35">
      <c r="C201" s="1" t="s">
        <v>5016</v>
      </c>
      <c r="D201" s="1"/>
      <c r="E201" s="1"/>
      <c r="F201" s="114"/>
      <c r="G201" s="114"/>
      <c r="H201" s="115"/>
    </row>
    <row r="202" spans="3:8" s="112" customFormat="1" ht="13.5" x14ac:dyDescent="0.35">
      <c r="C202" s="114" t="s">
        <v>5009</v>
      </c>
      <c r="D202" s="114"/>
      <c r="E202" s="114"/>
      <c r="F202" s="114" t="s">
        <v>4988</v>
      </c>
      <c r="G202" s="114"/>
      <c r="H202" s="115"/>
    </row>
    <row r="203" spans="3:8" s="112" customFormat="1" ht="13.5" x14ac:dyDescent="0.35">
      <c r="C203" s="114" t="s">
        <v>5010</v>
      </c>
      <c r="D203" s="114"/>
      <c r="E203" s="114"/>
      <c r="F203" s="114" t="s">
        <v>4988</v>
      </c>
      <c r="G203" s="114"/>
      <c r="H203" s="115"/>
    </row>
    <row r="204" spans="3:8" s="112" customFormat="1" ht="13.5" x14ac:dyDescent="0.35">
      <c r="C204" s="114" t="s">
        <v>5011</v>
      </c>
      <c r="D204" s="114"/>
      <c r="E204" s="114"/>
      <c r="F204" s="114" t="s">
        <v>4988</v>
      </c>
      <c r="G204" s="114"/>
      <c r="H204" s="115"/>
    </row>
    <row r="205" spans="3:8" s="112" customFormat="1" ht="13" x14ac:dyDescent="0.3">
      <c r="H205" s="134"/>
    </row>
    <row r="206" spans="3:8" s="112" customFormat="1" ht="13.5" x14ac:dyDescent="0.35">
      <c r="C206" s="119" t="s">
        <v>5017</v>
      </c>
      <c r="H206" s="134"/>
    </row>
    <row r="207" spans="3:8" s="112" customFormat="1" ht="13.5" x14ac:dyDescent="0.35">
      <c r="C207" s="119"/>
      <c r="H207" s="134"/>
    </row>
    <row r="208" spans="3:8" x14ac:dyDescent="0.35">
      <c r="C208" s="2" t="s">
        <v>4816</v>
      </c>
      <c r="E208" s="2" t="s">
        <v>2</v>
      </c>
    </row>
    <row r="210" spans="3:5" x14ac:dyDescent="0.35">
      <c r="C210" s="2" t="s">
        <v>4817</v>
      </c>
      <c r="E210" s="92">
        <v>0.76663571155194055</v>
      </c>
    </row>
    <row r="212" spans="3:5" x14ac:dyDescent="0.35">
      <c r="C212" s="2" t="s">
        <v>4819</v>
      </c>
      <c r="E212" s="93" t="s">
        <v>4818</v>
      </c>
    </row>
    <row r="214" spans="3:5" x14ac:dyDescent="0.35">
      <c r="C214" s="2" t="s">
        <v>4922</v>
      </c>
      <c r="E214" s="2" t="s">
        <v>2</v>
      </c>
    </row>
    <row r="216" spans="3:5" x14ac:dyDescent="0.35">
      <c r="C216" s="2" t="s">
        <v>4864</v>
      </c>
    </row>
    <row r="218" spans="3:5" x14ac:dyDescent="0.35">
      <c r="C218" s="1" t="s">
        <v>5102</v>
      </c>
      <c r="E218" s="156" t="s">
        <v>5103</v>
      </c>
    </row>
    <row r="219" spans="3:5" x14ac:dyDescent="0.35">
      <c r="E219" s="2" t="s">
        <v>5122</v>
      </c>
    </row>
  </sheetData>
  <mergeCells count="5">
    <mergeCell ref="C127:K127"/>
    <mergeCell ref="C142:E142"/>
    <mergeCell ref="C187:F187"/>
    <mergeCell ref="C198:G198"/>
    <mergeCell ref="C199:G199"/>
  </mergeCells>
  <hyperlinks>
    <hyperlink ref="J2" location="'Index'!A1" display="'Index'!A1" xr:uid="{E995D676-BF7C-48C1-9302-7E29618846DE}"/>
  </hyperlinks>
  <pageMargins left="0.7" right="0.7" top="0.75" bottom="0.75" header="0.3" footer="0.3"/>
  <pageSetup orientation="portrait" horizontalDpi="4294967293"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997DB-26AE-480C-BB08-46E52BD8DCE5}">
  <sheetPr codeName="Sheet1"/>
  <dimension ref="A1:IV103"/>
  <sheetViews>
    <sheetView showGridLines="0" zoomScale="90" zoomScaleNormal="90" workbookViewId="0">
      <pane ySplit="6" topLeftCell="A87"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2181</v>
      </c>
      <c r="J2" s="38" t="s">
        <v>4365</v>
      </c>
    </row>
    <row r="3" spans="1:54" ht="16" x14ac:dyDescent="0.4">
      <c r="C3" s="1" t="s">
        <v>28</v>
      </c>
      <c r="D3" s="21" t="s">
        <v>2182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833</v>
      </c>
      <c r="C24" s="60" t="s">
        <v>834</v>
      </c>
      <c r="D24" s="54" t="s">
        <v>835</v>
      </c>
      <c r="E24" s="6" t="s">
        <v>205</v>
      </c>
      <c r="F24" s="19">
        <v>99500000</v>
      </c>
      <c r="G24" s="24">
        <v>97869</v>
      </c>
      <c r="H24" s="24">
        <v>65.209999999999994</v>
      </c>
      <c r="I24" s="31">
        <v>7.3062956330000004</v>
      </c>
      <c r="J24" s="31"/>
      <c r="K24" s="35"/>
    </row>
    <row r="25" spans="1:11" x14ac:dyDescent="0.35">
      <c r="B25" s="8" t="s">
        <v>2183</v>
      </c>
      <c r="C25" s="60" t="s">
        <v>2184</v>
      </c>
      <c r="D25" s="54" t="s">
        <v>2185</v>
      </c>
      <c r="E25" s="6" t="s">
        <v>205</v>
      </c>
      <c r="F25" s="19">
        <v>23999500</v>
      </c>
      <c r="G25" s="24">
        <v>23915.53</v>
      </c>
      <c r="H25" s="24">
        <v>15.94</v>
      </c>
      <c r="I25" s="31">
        <v>7.355704394</v>
      </c>
      <c r="J25" s="31"/>
      <c r="K25" s="35"/>
    </row>
    <row r="26" spans="1:11" x14ac:dyDescent="0.35">
      <c r="B26" s="8" t="s">
        <v>1287</v>
      </c>
      <c r="C26" s="60" t="s">
        <v>1288</v>
      </c>
      <c r="D26" s="54" t="s">
        <v>1289</v>
      </c>
      <c r="E26" s="6" t="s">
        <v>205</v>
      </c>
      <c r="F26" s="19">
        <v>15000000</v>
      </c>
      <c r="G26" s="24">
        <v>14328.05</v>
      </c>
      <c r="H26" s="24">
        <v>9.5500000000000007</v>
      </c>
      <c r="I26" s="31">
        <v>7.291183921</v>
      </c>
      <c r="J26" s="31"/>
      <c r="K26" s="35"/>
    </row>
    <row r="27" spans="1:11" x14ac:dyDescent="0.35">
      <c r="B27" s="8" t="s">
        <v>2186</v>
      </c>
      <c r="C27" s="60" t="s">
        <v>2187</v>
      </c>
      <c r="D27" s="54" t="s">
        <v>2188</v>
      </c>
      <c r="E27" s="6" t="s">
        <v>205</v>
      </c>
      <c r="F27" s="19">
        <v>10000000</v>
      </c>
      <c r="G27" s="24">
        <v>9771.01</v>
      </c>
      <c r="H27" s="24">
        <v>6.51</v>
      </c>
      <c r="I27" s="31">
        <v>7.2987147099999996</v>
      </c>
      <c r="J27" s="31"/>
      <c r="K27" s="35"/>
    </row>
    <row r="28" spans="1:11" x14ac:dyDescent="0.35">
      <c r="C28" s="58" t="s">
        <v>194</v>
      </c>
      <c r="D28" s="54"/>
      <c r="E28" s="6"/>
      <c r="F28" s="19"/>
      <c r="G28" s="25">
        <v>145883.59</v>
      </c>
      <c r="H28" s="25">
        <v>97.21</v>
      </c>
      <c r="I28" s="31"/>
      <c r="J28" s="31"/>
      <c r="K28" s="35"/>
    </row>
    <row r="29" spans="1:11" x14ac:dyDescent="0.35">
      <c r="C29" s="57"/>
      <c r="D29" s="54"/>
      <c r="E29" s="6"/>
      <c r="F29" s="19"/>
      <c r="G29" s="24"/>
      <c r="H29" s="24"/>
      <c r="I29" s="31"/>
      <c r="J29" s="31"/>
      <c r="K29" s="35"/>
    </row>
    <row r="30" spans="1:11" x14ac:dyDescent="0.35">
      <c r="C30" s="58" t="s">
        <v>10</v>
      </c>
      <c r="D30" s="54"/>
      <c r="E30" s="6"/>
      <c r="F30" s="19"/>
      <c r="G30" s="24" t="s">
        <v>2</v>
      </c>
      <c r="H30" s="24" t="s">
        <v>2</v>
      </c>
      <c r="I30" s="31"/>
      <c r="J30" s="31"/>
      <c r="K30" s="35"/>
    </row>
    <row r="31" spans="1:11" x14ac:dyDescent="0.35">
      <c r="C31" s="57"/>
      <c r="D31" s="54"/>
      <c r="E31" s="6"/>
      <c r="F31" s="19"/>
      <c r="G31" s="24"/>
      <c r="H31" s="24"/>
      <c r="I31" s="31"/>
      <c r="J31" s="31"/>
      <c r="K31" s="35"/>
    </row>
    <row r="32" spans="1:11" x14ac:dyDescent="0.35">
      <c r="C32" s="58" t="s">
        <v>11</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13</v>
      </c>
      <c r="D34" s="54"/>
      <c r="E34" s="6"/>
      <c r="F34" s="19"/>
      <c r="G34" s="24"/>
      <c r="H34" s="24"/>
      <c r="I34" s="31"/>
      <c r="J34" s="31"/>
      <c r="K34" s="35"/>
    </row>
    <row r="35" spans="1:11" x14ac:dyDescent="0.35">
      <c r="C35" s="57"/>
      <c r="D35" s="54"/>
      <c r="E35" s="6"/>
      <c r="F35" s="19"/>
      <c r="G35" s="24"/>
      <c r="H35" s="24"/>
      <c r="I35" s="31"/>
      <c r="J35" s="31"/>
      <c r="K35" s="35"/>
    </row>
    <row r="36" spans="1:11" x14ac:dyDescent="0.35">
      <c r="C36" s="58" t="s">
        <v>14</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15</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16</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C42" s="58" t="s">
        <v>17</v>
      </c>
      <c r="D42" s="54"/>
      <c r="E42" s="6"/>
      <c r="F42" s="19"/>
      <c r="G42" s="24" t="s">
        <v>2</v>
      </c>
      <c r="H42" s="24" t="s">
        <v>2</v>
      </c>
      <c r="I42" s="31"/>
      <c r="J42" s="31"/>
      <c r="K42" s="35"/>
    </row>
    <row r="43" spans="1:11" x14ac:dyDescent="0.35">
      <c r="C43" s="57"/>
      <c r="D43" s="54"/>
      <c r="E43" s="6"/>
      <c r="F43" s="19"/>
      <c r="G43" s="24"/>
      <c r="H43" s="24"/>
      <c r="I43" s="31"/>
      <c r="J43" s="31"/>
      <c r="K43" s="35"/>
    </row>
    <row r="44" spans="1:11" x14ac:dyDescent="0.35">
      <c r="C44" s="58" t="s">
        <v>18</v>
      </c>
      <c r="D44" s="54"/>
      <c r="E44" s="6"/>
      <c r="F44" s="19"/>
      <c r="G44" s="24" t="s">
        <v>2</v>
      </c>
      <c r="H44" s="24" t="s">
        <v>2</v>
      </c>
      <c r="I44" s="31"/>
      <c r="J44" s="31"/>
      <c r="K44" s="35"/>
    </row>
    <row r="45" spans="1:11" x14ac:dyDescent="0.35">
      <c r="C45" s="57"/>
      <c r="D45" s="54"/>
      <c r="E45" s="6"/>
      <c r="F45" s="19"/>
      <c r="G45" s="24"/>
      <c r="H45" s="24"/>
      <c r="I45" s="31"/>
      <c r="J45" s="31"/>
      <c r="K45" s="35"/>
    </row>
    <row r="46" spans="1:11" x14ac:dyDescent="0.35">
      <c r="A46" s="10"/>
      <c r="B46" s="28"/>
      <c r="C46" s="58" t="s">
        <v>19</v>
      </c>
      <c r="D46" s="54"/>
      <c r="E46" s="6"/>
      <c r="F46" s="19"/>
      <c r="G46" s="24"/>
      <c r="H46" s="24"/>
      <c r="I46" s="31"/>
      <c r="J46" s="31"/>
      <c r="K46" s="35"/>
    </row>
    <row r="47" spans="1:11" x14ac:dyDescent="0.35">
      <c r="A47" s="28"/>
      <c r="B47" s="28"/>
      <c r="C47" s="58" t="s">
        <v>20</v>
      </c>
      <c r="D47" s="54"/>
      <c r="E47" s="6"/>
      <c r="F47" s="19"/>
      <c r="G47" s="24" t="s">
        <v>2</v>
      </c>
      <c r="H47" s="24" t="s">
        <v>2</v>
      </c>
      <c r="I47" s="31"/>
      <c r="J47" s="31"/>
      <c r="K47" s="35"/>
    </row>
    <row r="48" spans="1:11" x14ac:dyDescent="0.35">
      <c r="A48" s="28"/>
      <c r="B48" s="28"/>
      <c r="C48" s="58"/>
      <c r="D48" s="54"/>
      <c r="E48" s="6"/>
      <c r="F48" s="19"/>
      <c r="G48" s="24"/>
      <c r="H48" s="24"/>
      <c r="I48" s="31"/>
      <c r="J48" s="31"/>
      <c r="K48" s="35"/>
    </row>
    <row r="49" spans="1:54" x14ac:dyDescent="0.35">
      <c r="A49" s="28"/>
      <c r="B49" s="28"/>
      <c r="C49" s="58" t="s">
        <v>21</v>
      </c>
      <c r="D49" s="54"/>
      <c r="E49" s="6"/>
      <c r="F49" s="19"/>
      <c r="G49" s="24" t="s">
        <v>2</v>
      </c>
      <c r="H49" s="24" t="s">
        <v>2</v>
      </c>
      <c r="I49" s="31"/>
      <c r="J49" s="31"/>
      <c r="K49" s="35"/>
    </row>
    <row r="50" spans="1:54" x14ac:dyDescent="0.35">
      <c r="A50" s="28"/>
      <c r="B50" s="28"/>
      <c r="C50" s="58"/>
      <c r="D50" s="54"/>
      <c r="E50" s="6"/>
      <c r="F50" s="19"/>
      <c r="G50" s="24"/>
      <c r="H50" s="24"/>
      <c r="I50" s="31"/>
      <c r="J50" s="31"/>
      <c r="K50" s="35"/>
    </row>
    <row r="51" spans="1:54" x14ac:dyDescent="0.35">
      <c r="A51" s="28"/>
      <c r="B51" s="28"/>
      <c r="C51" s="58" t="s">
        <v>22</v>
      </c>
      <c r="D51" s="54"/>
      <c r="E51" s="6"/>
      <c r="F51" s="19"/>
      <c r="G51" s="24" t="s">
        <v>2</v>
      </c>
      <c r="H51" s="24" t="s">
        <v>2</v>
      </c>
      <c r="I51" s="31"/>
      <c r="J51" s="31"/>
      <c r="K51" s="35"/>
    </row>
    <row r="52" spans="1:54" x14ac:dyDescent="0.35">
      <c r="A52" s="28"/>
      <c r="B52" s="28"/>
      <c r="C52" s="58"/>
      <c r="D52" s="54"/>
      <c r="E52" s="6"/>
      <c r="F52" s="19"/>
      <c r="G52" s="24"/>
      <c r="H52" s="24"/>
      <c r="I52" s="31"/>
      <c r="J52" s="31"/>
      <c r="K52" s="35"/>
    </row>
    <row r="53" spans="1:54" x14ac:dyDescent="0.35">
      <c r="A53" s="28"/>
      <c r="B53" s="28"/>
      <c r="C53" s="58" t="s">
        <v>23</v>
      </c>
      <c r="D53" s="54"/>
      <c r="E53" s="6"/>
      <c r="F53" s="19"/>
      <c r="G53" s="24" t="s">
        <v>2</v>
      </c>
      <c r="H53" s="24" t="s">
        <v>2</v>
      </c>
      <c r="I53" s="31"/>
      <c r="J53" s="31"/>
      <c r="K53" s="35"/>
    </row>
    <row r="54" spans="1:54" x14ac:dyDescent="0.35">
      <c r="A54" s="28"/>
      <c r="B54" s="28"/>
      <c r="C54" s="58"/>
      <c r="D54" s="54"/>
      <c r="E54" s="6"/>
      <c r="F54" s="19"/>
      <c r="G54" s="24"/>
      <c r="H54" s="24"/>
      <c r="I54" s="31"/>
      <c r="J54" s="31"/>
      <c r="K54" s="35"/>
    </row>
    <row r="55" spans="1:54" x14ac:dyDescent="0.35">
      <c r="C55" s="59" t="s">
        <v>24</v>
      </c>
      <c r="D55" s="54"/>
      <c r="E55" s="6"/>
      <c r="F55" s="19"/>
      <c r="G55" s="24"/>
      <c r="H55" s="24"/>
      <c r="I55" s="31"/>
      <c r="J55" s="31"/>
      <c r="K55" s="35"/>
    </row>
    <row r="56" spans="1:54" x14ac:dyDescent="0.35">
      <c r="B56" s="8" t="s">
        <v>206</v>
      </c>
      <c r="C56" s="60" t="s">
        <v>207</v>
      </c>
      <c r="D56" s="54"/>
      <c r="E56" s="6"/>
      <c r="F56" s="19"/>
      <c r="G56" s="24">
        <v>410.56</v>
      </c>
      <c r="H56" s="24">
        <v>0.27</v>
      </c>
      <c r="I56" s="31"/>
      <c r="J56" s="31"/>
      <c r="K56" s="35"/>
    </row>
    <row r="57" spans="1:54" x14ac:dyDescent="0.35">
      <c r="C57" s="58" t="s">
        <v>194</v>
      </c>
      <c r="D57" s="54"/>
      <c r="E57" s="6"/>
      <c r="F57" s="19"/>
      <c r="G57" s="25">
        <v>410.56</v>
      </c>
      <c r="H57" s="25">
        <v>0.27</v>
      </c>
      <c r="I57" s="31"/>
      <c r="J57" s="31"/>
      <c r="K57" s="35"/>
    </row>
    <row r="58" spans="1:54" x14ac:dyDescent="0.35">
      <c r="C58" s="57"/>
      <c r="D58" s="54"/>
      <c r="E58" s="6"/>
      <c r="F58" s="19"/>
      <c r="G58" s="24"/>
      <c r="H58" s="24"/>
      <c r="I58" s="31"/>
      <c r="J58" s="31"/>
      <c r="K58" s="35"/>
    </row>
    <row r="59" spans="1:54" x14ac:dyDescent="0.35">
      <c r="A59" s="10"/>
      <c r="B59" s="28"/>
      <c r="C59" s="58" t="s">
        <v>25</v>
      </c>
      <c r="D59" s="54"/>
      <c r="E59" s="6"/>
      <c r="F59" s="19"/>
      <c r="G59" s="24"/>
      <c r="H59" s="24"/>
      <c r="I59" s="31"/>
      <c r="J59" s="31"/>
      <c r="K59" s="35"/>
    </row>
    <row r="60" spans="1:54" s="2" customFormat="1" ht="13.5" x14ac:dyDescent="0.35">
      <c r="A60" s="28"/>
      <c r="B60" s="28"/>
      <c r="C60" s="57" t="s">
        <v>4703</v>
      </c>
      <c r="D60" s="54"/>
      <c r="E60" s="6"/>
      <c r="F60" s="19"/>
      <c r="G60" s="24" t="s">
        <v>2</v>
      </c>
      <c r="H60" s="24" t="s">
        <v>2</v>
      </c>
      <c r="I60" s="31"/>
      <c r="J60" s="31"/>
      <c r="K60" s="35"/>
      <c r="L60" s="3"/>
      <c r="AI60" s="3"/>
      <c r="AV60" s="3"/>
      <c r="AX60" s="3"/>
      <c r="BB60" s="3"/>
    </row>
    <row r="61" spans="1:54" x14ac:dyDescent="0.35">
      <c r="B61" s="8"/>
      <c r="C61" s="60" t="s">
        <v>208</v>
      </c>
      <c r="D61" s="54"/>
      <c r="E61" s="6"/>
      <c r="F61" s="19"/>
      <c r="G61" s="24">
        <v>3779.02</v>
      </c>
      <c r="H61" s="24">
        <v>2.52</v>
      </c>
      <c r="I61" s="31"/>
      <c r="J61" s="31"/>
      <c r="K61" s="35"/>
    </row>
    <row r="62" spans="1:54" x14ac:dyDescent="0.35">
      <c r="C62" s="58" t="s">
        <v>194</v>
      </c>
      <c r="D62" s="54"/>
      <c r="E62" s="6"/>
      <c r="F62" s="19"/>
      <c r="G62" s="25">
        <v>3779.02</v>
      </c>
      <c r="H62" s="25">
        <v>2.52</v>
      </c>
      <c r="I62" s="31"/>
      <c r="J62" s="31"/>
      <c r="K62" s="35"/>
    </row>
    <row r="63" spans="1:54" x14ac:dyDescent="0.35">
      <c r="C63" s="57"/>
      <c r="D63" s="54"/>
      <c r="E63" s="6"/>
      <c r="F63" s="19"/>
      <c r="G63" s="24"/>
      <c r="H63" s="24"/>
      <c r="I63" s="31"/>
      <c r="J63" s="31"/>
      <c r="K63" s="35"/>
    </row>
    <row r="64" spans="1:54" x14ac:dyDescent="0.35">
      <c r="C64" s="61" t="s">
        <v>209</v>
      </c>
      <c r="D64" s="55"/>
      <c r="E64" s="5"/>
      <c r="F64" s="20"/>
      <c r="G64" s="26">
        <v>150073.17000000001</v>
      </c>
      <c r="H64" s="26">
        <v>99.999999999999986</v>
      </c>
      <c r="I64" s="32"/>
      <c r="J64" s="32"/>
      <c r="K64" s="36"/>
    </row>
    <row r="67" spans="3:11" x14ac:dyDescent="0.35">
      <c r="C67" s="1" t="s">
        <v>210</v>
      </c>
    </row>
    <row r="68" spans="3:11" x14ac:dyDescent="0.35">
      <c r="C68" s="37" t="s">
        <v>211</v>
      </c>
      <c r="D68" s="37"/>
      <c r="E68" s="37"/>
      <c r="F68" s="37"/>
      <c r="G68" s="37"/>
      <c r="H68" s="37"/>
      <c r="I68" s="37"/>
      <c r="J68" s="37"/>
      <c r="K68" s="37"/>
    </row>
    <row r="69" spans="3:11" x14ac:dyDescent="0.35">
      <c r="C69" s="2" t="s">
        <v>212</v>
      </c>
    </row>
    <row r="70" spans="3:11" x14ac:dyDescent="0.35">
      <c r="C70" s="2" t="s">
        <v>213</v>
      </c>
    </row>
    <row r="71" spans="3:11" ht="30" customHeight="1" x14ac:dyDescent="0.35">
      <c r="C71" s="218" t="s">
        <v>214</v>
      </c>
      <c r="D71" s="219"/>
      <c r="E71" s="219"/>
      <c r="F71" s="219"/>
      <c r="G71" s="219"/>
      <c r="H71" s="219"/>
      <c r="I71" s="219"/>
      <c r="J71" s="219"/>
      <c r="K71" s="219"/>
    </row>
    <row r="72" spans="3:11" x14ac:dyDescent="0.35">
      <c r="C72" s="2" t="s">
        <v>215</v>
      </c>
    </row>
    <row r="74" spans="3:11" x14ac:dyDescent="0.35">
      <c r="C74" s="2" t="s">
        <v>4813</v>
      </c>
      <c r="E74" s="2" t="s">
        <v>2</v>
      </c>
    </row>
    <row r="76" spans="3:11" x14ac:dyDescent="0.35">
      <c r="C76" s="2" t="s">
        <v>4814</v>
      </c>
      <c r="E76" s="2" t="s">
        <v>2</v>
      </c>
    </row>
    <row r="78" spans="3:11" x14ac:dyDescent="0.35">
      <c r="C78" s="2" t="s">
        <v>4918</v>
      </c>
    </row>
    <row r="80" spans="3:11" x14ac:dyDescent="0.35">
      <c r="C80" s="2" t="s">
        <v>4919</v>
      </c>
    </row>
    <row r="81" spans="1:256" s="79" customFormat="1" ht="35.25" customHeight="1" x14ac:dyDescent="0.35">
      <c r="A81" s="75"/>
      <c r="B81" s="75"/>
      <c r="C81" s="80" t="s">
        <v>4820</v>
      </c>
      <c r="D81" s="84" t="s">
        <v>4821</v>
      </c>
      <c r="E81" s="84" t="s">
        <v>4822</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4823</v>
      </c>
      <c r="D82" s="85">
        <v>21.6036</v>
      </c>
      <c r="E82" s="85">
        <v>21.378799999999998</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2" t="s">
        <v>4824</v>
      </c>
      <c r="D83" s="85">
        <v>66.424999999999997</v>
      </c>
      <c r="E83" s="85">
        <v>65.733500000000006</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x14ac:dyDescent="0.35">
      <c r="A84" s="75"/>
      <c r="B84" s="75"/>
      <c r="C84" s="82" t="s">
        <v>4825</v>
      </c>
      <c r="D84" s="85">
        <v>22.548999999999999</v>
      </c>
      <c r="E84" s="85">
        <v>22.319900000000001</v>
      </c>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5" spans="1:256" s="79" customFormat="1" x14ac:dyDescent="0.35">
      <c r="A85" s="75"/>
      <c r="B85" s="75"/>
      <c r="C85" s="82" t="s">
        <v>4826</v>
      </c>
      <c r="D85" s="85">
        <v>69.320899999999995</v>
      </c>
      <c r="E85" s="85">
        <v>68.616600000000005</v>
      </c>
      <c r="F85" s="76"/>
      <c r="G85" s="77"/>
      <c r="H85" s="77"/>
      <c r="I85" s="77"/>
      <c r="J85" s="77"/>
      <c r="K85" s="78"/>
      <c r="L85" s="78"/>
      <c r="M85" s="75"/>
      <c r="N85" s="75"/>
      <c r="O85" s="75"/>
      <c r="P85" s="75"/>
      <c r="Q85" s="75"/>
      <c r="R85" s="75"/>
      <c r="S85" s="75"/>
      <c r="T85" s="75"/>
      <c r="U85" s="75"/>
      <c r="V85" s="75"/>
      <c r="W85" s="75"/>
      <c r="X85" s="75"/>
      <c r="Y85" s="75"/>
      <c r="Z85" s="75"/>
      <c r="AA85" s="75"/>
      <c r="AB85" s="75"/>
      <c r="AC85" s="75"/>
      <c r="AD85" s="75"/>
      <c r="AE85" s="75"/>
      <c r="AF85" s="75"/>
      <c r="AG85" s="75"/>
      <c r="AH85" s="75"/>
      <c r="AI85" s="78"/>
      <c r="AJ85" s="75"/>
      <c r="AK85" s="75"/>
      <c r="AL85" s="75"/>
      <c r="AM85" s="75"/>
      <c r="AN85" s="75"/>
      <c r="AO85" s="75"/>
      <c r="AP85" s="75"/>
      <c r="AQ85" s="75"/>
      <c r="AR85" s="75"/>
      <c r="AS85" s="75"/>
      <c r="AT85" s="75"/>
      <c r="AU85" s="75"/>
      <c r="AV85" s="78"/>
      <c r="AW85" s="75"/>
      <c r="AX85" s="78"/>
      <c r="AY85" s="75"/>
      <c r="AZ85" s="75"/>
      <c r="BA85" s="75"/>
      <c r="BB85" s="78"/>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c r="HA85" s="75"/>
      <c r="HB85" s="75"/>
      <c r="HC85" s="75"/>
      <c r="HD85" s="75"/>
      <c r="HE85" s="75"/>
      <c r="HF85" s="75"/>
      <c r="HG85" s="75"/>
      <c r="HH85" s="75"/>
      <c r="HI85" s="75"/>
      <c r="HJ85" s="75"/>
      <c r="HK85" s="75"/>
      <c r="HL85" s="75"/>
      <c r="HM85" s="75"/>
      <c r="HN85" s="75"/>
      <c r="HO85" s="75"/>
      <c r="HP85" s="75"/>
      <c r="HQ85" s="75"/>
      <c r="HR85" s="75"/>
      <c r="HS85" s="75"/>
      <c r="HT85" s="75"/>
      <c r="HU85" s="75"/>
      <c r="HV85" s="75"/>
      <c r="HW85" s="75"/>
      <c r="HX85" s="75"/>
      <c r="HY85" s="75"/>
      <c r="HZ85" s="75"/>
      <c r="IA85" s="75"/>
      <c r="IB85" s="75"/>
      <c r="IC85" s="75"/>
      <c r="ID85" s="75"/>
      <c r="IE85" s="75"/>
      <c r="IF85" s="75"/>
      <c r="IG85" s="75"/>
      <c r="IH85" s="75"/>
      <c r="II85" s="75"/>
      <c r="IJ85" s="75"/>
      <c r="IK85" s="75"/>
      <c r="IL85" s="75"/>
      <c r="IM85" s="75"/>
      <c r="IN85" s="75"/>
      <c r="IO85" s="75"/>
      <c r="IP85" s="75"/>
      <c r="IQ85" s="75"/>
      <c r="IR85" s="75"/>
      <c r="IS85" s="75"/>
      <c r="IT85" s="75"/>
      <c r="IU85" s="75"/>
      <c r="IV85" s="75"/>
    </row>
    <row r="86" spans="1:256" s="79" customFormat="1" ht="85" customHeight="1" x14ac:dyDescent="0.35">
      <c r="A86" s="75"/>
      <c r="B86" s="75"/>
      <c r="C86" s="215" t="s">
        <v>4860</v>
      </c>
      <c r="D86" s="216"/>
      <c r="E86" s="217"/>
      <c r="F86" s="76"/>
      <c r="G86" s="77"/>
      <c r="H86" s="77"/>
      <c r="I86" s="77"/>
      <c r="J86" s="77"/>
      <c r="K86" s="78"/>
      <c r="L86" s="78"/>
      <c r="M86" s="75"/>
      <c r="N86" s="75"/>
      <c r="O86" s="75"/>
      <c r="P86" s="75"/>
      <c r="Q86" s="75"/>
      <c r="R86" s="75"/>
      <c r="S86" s="75"/>
      <c r="T86" s="75"/>
      <c r="U86" s="75"/>
      <c r="V86" s="75"/>
      <c r="W86" s="75"/>
      <c r="X86" s="75"/>
      <c r="Y86" s="75"/>
      <c r="Z86" s="75"/>
      <c r="AA86" s="75"/>
      <c r="AB86" s="75"/>
      <c r="AC86" s="75"/>
      <c r="AD86" s="75"/>
      <c r="AE86" s="75"/>
      <c r="AF86" s="75"/>
      <c r="AG86" s="75"/>
      <c r="AH86" s="75"/>
      <c r="AI86" s="78"/>
      <c r="AJ86" s="75"/>
      <c r="AK86" s="75"/>
      <c r="AL86" s="75"/>
      <c r="AM86" s="75"/>
      <c r="AN86" s="75"/>
      <c r="AO86" s="75"/>
      <c r="AP86" s="75"/>
      <c r="AQ86" s="75"/>
      <c r="AR86" s="75"/>
      <c r="AS86" s="75"/>
      <c r="AT86" s="75"/>
      <c r="AU86" s="75"/>
      <c r="AV86" s="78"/>
      <c r="AW86" s="75"/>
      <c r="AX86" s="78"/>
      <c r="AY86" s="75"/>
      <c r="AZ86" s="75"/>
      <c r="BA86" s="75"/>
      <c r="BB86" s="78"/>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75"/>
      <c r="FA86" s="75"/>
      <c r="FB86" s="75"/>
      <c r="FC86" s="75"/>
      <c r="FD86" s="75"/>
      <c r="FE86" s="75"/>
      <c r="FF86" s="75"/>
      <c r="FG86" s="75"/>
      <c r="FH86" s="75"/>
      <c r="FI86" s="75"/>
      <c r="FJ86" s="75"/>
      <c r="FK86" s="75"/>
      <c r="FL86" s="75"/>
      <c r="FM86" s="75"/>
      <c r="FN86" s="75"/>
      <c r="FO86" s="75"/>
      <c r="FP86" s="75"/>
      <c r="FQ86" s="75"/>
      <c r="FR86" s="75"/>
      <c r="FS86" s="75"/>
      <c r="FT86" s="75"/>
      <c r="FU86" s="75"/>
      <c r="FV86" s="75"/>
      <c r="FW86" s="75"/>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75"/>
      <c r="HA86" s="75"/>
      <c r="HB86" s="75"/>
      <c r="HC86" s="75"/>
      <c r="HD86" s="75"/>
      <c r="HE86" s="75"/>
      <c r="HF86" s="75"/>
      <c r="HG86" s="75"/>
      <c r="HH86" s="75"/>
      <c r="HI86" s="75"/>
      <c r="HJ86" s="75"/>
      <c r="HK86" s="75"/>
      <c r="HL86" s="75"/>
      <c r="HM86" s="75"/>
      <c r="HN86" s="75"/>
      <c r="HO86" s="75"/>
      <c r="HP86" s="75"/>
      <c r="HQ86" s="75"/>
      <c r="HR86" s="75"/>
      <c r="HS86" s="75"/>
      <c r="HT86" s="75"/>
      <c r="HU86" s="75"/>
      <c r="HV86" s="75"/>
      <c r="HW86" s="75"/>
      <c r="HX86" s="75"/>
      <c r="HY86" s="75"/>
      <c r="HZ86" s="75"/>
      <c r="IA86" s="75"/>
      <c r="IB86" s="75"/>
      <c r="IC86" s="75"/>
      <c r="ID86" s="75"/>
      <c r="IE86" s="75"/>
      <c r="IF86" s="75"/>
      <c r="IG86" s="75"/>
      <c r="IH86" s="75"/>
      <c r="II86" s="75"/>
      <c r="IJ86" s="75"/>
      <c r="IK86" s="75"/>
      <c r="IL86" s="75"/>
      <c r="IM86" s="75"/>
      <c r="IN86" s="75"/>
      <c r="IO86" s="75"/>
      <c r="IP86" s="75"/>
      <c r="IQ86" s="75"/>
      <c r="IR86" s="75"/>
      <c r="IS86" s="75"/>
      <c r="IT86" s="75"/>
      <c r="IU86" s="75"/>
      <c r="IV86" s="75"/>
    </row>
    <row r="88" spans="1:256" x14ac:dyDescent="0.35">
      <c r="C88" s="2" t="s">
        <v>4920</v>
      </c>
      <c r="E88" s="2" t="s">
        <v>2</v>
      </c>
    </row>
    <row r="90" spans="1:256" x14ac:dyDescent="0.35">
      <c r="C90" s="2" t="s">
        <v>4921</v>
      </c>
      <c r="E90" s="2" t="s">
        <v>2</v>
      </c>
    </row>
    <row r="92" spans="1:256" x14ac:dyDescent="0.35">
      <c r="C92" s="2" t="s">
        <v>4815</v>
      </c>
      <c r="E92" s="2" t="s">
        <v>2</v>
      </c>
    </row>
    <row r="94" spans="1:256" x14ac:dyDescent="0.35">
      <c r="C94" s="2" t="s">
        <v>4816</v>
      </c>
      <c r="E94" s="2" t="s">
        <v>2</v>
      </c>
    </row>
    <row r="96" spans="1:256" x14ac:dyDescent="0.35">
      <c r="C96" s="2" t="s">
        <v>4817</v>
      </c>
      <c r="E96" s="92" t="s">
        <v>4818</v>
      </c>
    </row>
    <row r="98" spans="3:5" x14ac:dyDescent="0.35">
      <c r="C98" s="2" t="s">
        <v>4819</v>
      </c>
      <c r="E98" s="93" t="s">
        <v>4880</v>
      </c>
    </row>
    <row r="100" spans="3:5" x14ac:dyDescent="0.35">
      <c r="C100" s="2" t="s">
        <v>4922</v>
      </c>
      <c r="E100" s="2" t="s">
        <v>2</v>
      </c>
    </row>
    <row r="102" spans="3:5" x14ac:dyDescent="0.35">
      <c r="C102" s="1" t="s">
        <v>5102</v>
      </c>
      <c r="E102" s="156" t="s">
        <v>5103</v>
      </c>
    </row>
    <row r="103" spans="3:5" x14ac:dyDescent="0.35">
      <c r="E103" s="2" t="s">
        <v>5123</v>
      </c>
    </row>
  </sheetData>
  <mergeCells count="2">
    <mergeCell ref="C71:K71"/>
    <mergeCell ref="C86:E86"/>
  </mergeCells>
  <hyperlinks>
    <hyperlink ref="J2" location="'Index'!A1" display="'Index'!A1" xr:uid="{8906F078-37DD-4B8A-BC4B-DA99D2C24E2D}"/>
  </hyperlinks>
  <pageMargins left="0.7" right="0.7" top="0.75" bottom="0.75" header="0.3" footer="0.3"/>
  <pageSetup orientation="portrait" horizontalDpi="4294967293"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52D26-0A44-4AEA-802A-D2A6EB4D4A76}">
  <sheetPr codeName="Sheet1"/>
  <dimension ref="A1:IV208"/>
  <sheetViews>
    <sheetView showGridLines="0" zoomScale="90" zoomScaleNormal="90" workbookViewId="0">
      <pane ySplit="6" topLeftCell="A193" activePane="bottomLeft" state="frozen"/>
      <selection activeCell="D4" sqref="D4"/>
      <selection pane="bottomLeft" activeCell="C197" sqref="C197"/>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34.1796875" style="3"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2189</v>
      </c>
      <c r="J2" s="38" t="s">
        <v>4365</v>
      </c>
    </row>
    <row r="3" spans="1:54" ht="16" x14ac:dyDescent="0.4">
      <c r="C3" s="1" t="s">
        <v>28</v>
      </c>
      <c r="D3" s="21" t="s">
        <v>2190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626</v>
      </c>
      <c r="C11" s="60" t="s">
        <v>627</v>
      </c>
      <c r="D11" s="54" t="s">
        <v>628</v>
      </c>
      <c r="E11" s="6" t="s">
        <v>106</v>
      </c>
      <c r="F11" s="19">
        <v>686955</v>
      </c>
      <c r="G11" s="24">
        <v>8283.2999999999993</v>
      </c>
      <c r="H11" s="24">
        <v>6.86</v>
      </c>
      <c r="I11" s="31"/>
      <c r="J11" s="31"/>
      <c r="K11" s="35"/>
    </row>
    <row r="12" spans="1:54" x14ac:dyDescent="0.35">
      <c r="B12" s="8" t="s">
        <v>344</v>
      </c>
      <c r="C12" s="60" t="s">
        <v>345</v>
      </c>
      <c r="D12" s="54" t="s">
        <v>346</v>
      </c>
      <c r="E12" s="6" t="s">
        <v>76</v>
      </c>
      <c r="F12" s="19">
        <v>4276000</v>
      </c>
      <c r="G12" s="24">
        <v>7880.67</v>
      </c>
      <c r="H12" s="24">
        <v>6.52</v>
      </c>
      <c r="I12" s="31"/>
      <c r="J12" s="31"/>
      <c r="K12" s="35"/>
    </row>
    <row r="13" spans="1:54" x14ac:dyDescent="0.35">
      <c r="B13" s="8" t="s">
        <v>73</v>
      </c>
      <c r="C13" s="60" t="s">
        <v>74</v>
      </c>
      <c r="D13" s="54" t="s">
        <v>75</v>
      </c>
      <c r="E13" s="6" t="s">
        <v>76</v>
      </c>
      <c r="F13" s="19">
        <v>500000</v>
      </c>
      <c r="G13" s="24">
        <v>6267</v>
      </c>
      <c r="H13" s="24">
        <v>5.19</v>
      </c>
      <c r="I13" s="31"/>
      <c r="J13" s="31"/>
      <c r="K13" s="35"/>
    </row>
    <row r="14" spans="1:54" x14ac:dyDescent="0.35">
      <c r="B14" s="8" t="s">
        <v>497</v>
      </c>
      <c r="C14" s="60" t="s">
        <v>498</v>
      </c>
      <c r="D14" s="54" t="s">
        <v>499</v>
      </c>
      <c r="E14" s="6" t="s">
        <v>500</v>
      </c>
      <c r="F14" s="19">
        <v>2266750</v>
      </c>
      <c r="G14" s="24">
        <v>5118.32</v>
      </c>
      <c r="H14" s="24">
        <v>4.24</v>
      </c>
      <c r="I14" s="31"/>
      <c r="J14" s="31"/>
      <c r="K14" s="35"/>
    </row>
    <row r="15" spans="1:54" x14ac:dyDescent="0.35">
      <c r="B15" s="8" t="s">
        <v>1158</v>
      </c>
      <c r="C15" s="60" t="s">
        <v>1159</v>
      </c>
      <c r="D15" s="54" t="s">
        <v>1160</v>
      </c>
      <c r="E15" s="6" t="s">
        <v>253</v>
      </c>
      <c r="F15" s="19">
        <v>3170000</v>
      </c>
      <c r="G15" s="24">
        <v>4243.05</v>
      </c>
      <c r="H15" s="24">
        <v>3.51</v>
      </c>
      <c r="I15" s="31"/>
      <c r="J15" s="31"/>
      <c r="K15" s="35"/>
    </row>
    <row r="16" spans="1:54" x14ac:dyDescent="0.35">
      <c r="B16" s="8" t="s">
        <v>2191</v>
      </c>
      <c r="C16" s="60" t="s">
        <v>2192</v>
      </c>
      <c r="D16" s="54" t="s">
        <v>2193</v>
      </c>
      <c r="E16" s="6" t="s">
        <v>159</v>
      </c>
      <c r="F16" s="19">
        <v>760000</v>
      </c>
      <c r="G16" s="24">
        <v>4103.24</v>
      </c>
      <c r="H16" s="24">
        <v>3.4</v>
      </c>
      <c r="I16" s="31"/>
      <c r="J16" s="31"/>
      <c r="K16" s="35"/>
    </row>
    <row r="17" spans="2:11" x14ac:dyDescent="0.35">
      <c r="B17" s="8" t="s">
        <v>619</v>
      </c>
      <c r="C17" s="60" t="s">
        <v>620</v>
      </c>
      <c r="D17" s="54" t="s">
        <v>621</v>
      </c>
      <c r="E17" s="6" t="s">
        <v>159</v>
      </c>
      <c r="F17" s="19">
        <v>583507</v>
      </c>
      <c r="G17" s="24">
        <v>4013.36</v>
      </c>
      <c r="H17" s="24">
        <v>3.32</v>
      </c>
      <c r="I17" s="31"/>
      <c r="J17" s="31"/>
      <c r="K17" s="35"/>
    </row>
    <row r="18" spans="2:11" x14ac:dyDescent="0.35">
      <c r="B18" s="8" t="s">
        <v>81</v>
      </c>
      <c r="C18" s="60" t="s">
        <v>82</v>
      </c>
      <c r="D18" s="54" t="s">
        <v>83</v>
      </c>
      <c r="E18" s="6" t="s">
        <v>84</v>
      </c>
      <c r="F18" s="19">
        <v>34000</v>
      </c>
      <c r="G18" s="24">
        <v>3725.04</v>
      </c>
      <c r="H18" s="24">
        <v>3.08</v>
      </c>
      <c r="I18" s="31"/>
      <c r="J18" s="31"/>
      <c r="K18" s="35"/>
    </row>
    <row r="19" spans="2:11" x14ac:dyDescent="0.35">
      <c r="B19" s="8" t="s">
        <v>396</v>
      </c>
      <c r="C19" s="60" t="s">
        <v>397</v>
      </c>
      <c r="D19" s="54" t="s">
        <v>398</v>
      </c>
      <c r="E19" s="6" t="s">
        <v>218</v>
      </c>
      <c r="F19" s="19">
        <v>865000</v>
      </c>
      <c r="G19" s="24">
        <v>3571.59</v>
      </c>
      <c r="H19" s="24">
        <v>2.96</v>
      </c>
      <c r="I19" s="31"/>
      <c r="J19" s="31"/>
      <c r="K19" s="35"/>
    </row>
    <row r="20" spans="2:11" x14ac:dyDescent="0.35">
      <c r="B20" s="8" t="s">
        <v>2194</v>
      </c>
      <c r="C20" s="60" t="s">
        <v>2195</v>
      </c>
      <c r="D20" s="54" t="s">
        <v>2196</v>
      </c>
      <c r="E20" s="6" t="s">
        <v>500</v>
      </c>
      <c r="F20" s="19">
        <v>785000</v>
      </c>
      <c r="G20" s="24">
        <v>3521.9</v>
      </c>
      <c r="H20" s="24">
        <v>2.92</v>
      </c>
      <c r="I20" s="31"/>
      <c r="J20" s="31"/>
      <c r="K20" s="35"/>
    </row>
    <row r="21" spans="2:11" x14ac:dyDescent="0.35">
      <c r="B21" s="8" t="s">
        <v>1170</v>
      </c>
      <c r="C21" s="60" t="s">
        <v>1171</v>
      </c>
      <c r="D21" s="54" t="s">
        <v>1172</v>
      </c>
      <c r="E21" s="6" t="s">
        <v>1173</v>
      </c>
      <c r="F21" s="19">
        <v>4127919</v>
      </c>
      <c r="G21" s="24">
        <v>3159.51</v>
      </c>
      <c r="H21" s="24">
        <v>2.62</v>
      </c>
      <c r="I21" s="31"/>
      <c r="J21" s="31"/>
      <c r="K21" s="35"/>
    </row>
    <row r="22" spans="2:11" x14ac:dyDescent="0.35">
      <c r="B22" s="8" t="s">
        <v>642</v>
      </c>
      <c r="C22" s="60" t="s">
        <v>643</v>
      </c>
      <c r="D22" s="54" t="s">
        <v>644</v>
      </c>
      <c r="E22" s="6" t="s">
        <v>106</v>
      </c>
      <c r="F22" s="19">
        <v>394423</v>
      </c>
      <c r="G22" s="24">
        <v>3133.1</v>
      </c>
      <c r="H22" s="24">
        <v>2.59</v>
      </c>
      <c r="I22" s="31"/>
      <c r="J22" s="31"/>
      <c r="K22" s="35"/>
    </row>
    <row r="23" spans="2:11" x14ac:dyDescent="0.35">
      <c r="B23" s="8" t="s">
        <v>1139</v>
      </c>
      <c r="C23" s="60" t="s">
        <v>1140</v>
      </c>
      <c r="D23" s="54" t="s">
        <v>1141</v>
      </c>
      <c r="E23" s="6" t="s">
        <v>1142</v>
      </c>
      <c r="F23" s="19">
        <v>540000</v>
      </c>
      <c r="G23" s="24">
        <v>2914.65</v>
      </c>
      <c r="H23" s="24">
        <v>2.41</v>
      </c>
      <c r="I23" s="31"/>
      <c r="J23" s="31"/>
      <c r="K23" s="35"/>
    </row>
    <row r="24" spans="2:11" x14ac:dyDescent="0.35">
      <c r="B24" s="8" t="s">
        <v>392</v>
      </c>
      <c r="C24" s="60" t="s">
        <v>393</v>
      </c>
      <c r="D24" s="54" t="s">
        <v>394</v>
      </c>
      <c r="E24" s="6" t="s">
        <v>395</v>
      </c>
      <c r="F24" s="19">
        <v>650000</v>
      </c>
      <c r="G24" s="24">
        <v>2762.5</v>
      </c>
      <c r="H24" s="24">
        <v>2.29</v>
      </c>
      <c r="I24" s="31"/>
      <c r="J24" s="31"/>
      <c r="K24" s="35"/>
    </row>
    <row r="25" spans="2:11" x14ac:dyDescent="0.35">
      <c r="B25" s="8" t="s">
        <v>1938</v>
      </c>
      <c r="C25" s="60" t="s">
        <v>1939</v>
      </c>
      <c r="D25" s="54" t="s">
        <v>1940</v>
      </c>
      <c r="E25" s="6" t="s">
        <v>1142</v>
      </c>
      <c r="F25" s="19">
        <v>1700000</v>
      </c>
      <c r="G25" s="24">
        <v>2622.76</v>
      </c>
      <c r="H25" s="24">
        <v>2.17</v>
      </c>
      <c r="I25" s="31"/>
      <c r="J25" s="31"/>
      <c r="K25" s="35"/>
    </row>
    <row r="26" spans="2:11" x14ac:dyDescent="0.35">
      <c r="B26" s="8" t="s">
        <v>118</v>
      </c>
      <c r="C26" s="60" t="s">
        <v>119</v>
      </c>
      <c r="D26" s="54" t="s">
        <v>120</v>
      </c>
      <c r="E26" s="6" t="s">
        <v>84</v>
      </c>
      <c r="F26" s="19">
        <v>2224816</v>
      </c>
      <c r="G26" s="24">
        <v>2522.5</v>
      </c>
      <c r="H26" s="24">
        <v>2.09</v>
      </c>
      <c r="I26" s="31"/>
      <c r="J26" s="31"/>
      <c r="K26" s="35"/>
    </row>
    <row r="27" spans="2:11" x14ac:dyDescent="0.35">
      <c r="B27" s="8" t="s">
        <v>2197</v>
      </c>
      <c r="C27" s="60" t="s">
        <v>2198</v>
      </c>
      <c r="D27" s="54" t="s">
        <v>2199</v>
      </c>
      <c r="E27" s="6" t="s">
        <v>128</v>
      </c>
      <c r="F27" s="19">
        <v>228093</v>
      </c>
      <c r="G27" s="24">
        <v>2429.19</v>
      </c>
      <c r="H27" s="24">
        <v>2.0099999999999998</v>
      </c>
      <c r="I27" s="31"/>
      <c r="J27" s="31"/>
      <c r="K27" s="35"/>
    </row>
    <row r="28" spans="2:11" x14ac:dyDescent="0.35">
      <c r="B28" s="8" t="s">
        <v>1240</v>
      </c>
      <c r="C28" s="60" t="s">
        <v>1241</v>
      </c>
      <c r="D28" s="54" t="s">
        <v>1242</v>
      </c>
      <c r="E28" s="6" t="s">
        <v>253</v>
      </c>
      <c r="F28" s="19">
        <v>930000</v>
      </c>
      <c r="G28" s="24">
        <v>2422.65</v>
      </c>
      <c r="H28" s="24">
        <v>2.0099999999999998</v>
      </c>
      <c r="I28" s="31"/>
      <c r="J28" s="31"/>
      <c r="K28" s="35"/>
    </row>
    <row r="29" spans="2:11" x14ac:dyDescent="0.35">
      <c r="B29" s="8" t="s">
        <v>2200</v>
      </c>
      <c r="C29" s="60" t="s">
        <v>2201</v>
      </c>
      <c r="D29" s="54" t="s">
        <v>2202</v>
      </c>
      <c r="E29" s="6" t="s">
        <v>76</v>
      </c>
      <c r="F29" s="19">
        <v>316744</v>
      </c>
      <c r="G29" s="24">
        <v>2367.34</v>
      </c>
      <c r="H29" s="24">
        <v>1.96</v>
      </c>
      <c r="I29" s="31"/>
      <c r="J29" s="31"/>
      <c r="K29" s="35"/>
    </row>
    <row r="30" spans="2:11" x14ac:dyDescent="0.35">
      <c r="B30" s="8" t="s">
        <v>2203</v>
      </c>
      <c r="C30" s="60" t="s">
        <v>2204</v>
      </c>
      <c r="D30" s="54" t="s">
        <v>2205</v>
      </c>
      <c r="E30" s="6" t="s">
        <v>128</v>
      </c>
      <c r="F30" s="19">
        <v>1041690</v>
      </c>
      <c r="G30" s="24">
        <v>2342.0300000000002</v>
      </c>
      <c r="H30" s="24">
        <v>1.94</v>
      </c>
      <c r="I30" s="31"/>
      <c r="J30" s="31"/>
      <c r="K30" s="35"/>
    </row>
    <row r="31" spans="2:11" x14ac:dyDescent="0.35">
      <c r="B31" s="8" t="s">
        <v>2206</v>
      </c>
      <c r="C31" s="60" t="s">
        <v>2207</v>
      </c>
      <c r="D31" s="54" t="s">
        <v>2208</v>
      </c>
      <c r="E31" s="6" t="s">
        <v>603</v>
      </c>
      <c r="F31" s="19">
        <v>350000</v>
      </c>
      <c r="G31" s="24">
        <v>2319.98</v>
      </c>
      <c r="H31" s="24">
        <v>1.92</v>
      </c>
      <c r="I31" s="31"/>
      <c r="J31" s="31"/>
      <c r="K31" s="35"/>
    </row>
    <row r="32" spans="2:11" x14ac:dyDescent="0.35">
      <c r="B32" s="8" t="s">
        <v>417</v>
      </c>
      <c r="C32" s="60" t="s">
        <v>418</v>
      </c>
      <c r="D32" s="54" t="s">
        <v>419</v>
      </c>
      <c r="E32" s="6" t="s">
        <v>106</v>
      </c>
      <c r="F32" s="19">
        <v>150000</v>
      </c>
      <c r="G32" s="24">
        <v>2294.6999999999998</v>
      </c>
      <c r="H32" s="24">
        <v>1.9</v>
      </c>
      <c r="I32" s="31"/>
      <c r="J32" s="31"/>
      <c r="K32" s="35"/>
    </row>
    <row r="33" spans="2:11" x14ac:dyDescent="0.35">
      <c r="B33" s="8" t="s">
        <v>448</v>
      </c>
      <c r="C33" s="60" t="s">
        <v>449</v>
      </c>
      <c r="D33" s="54" t="s">
        <v>450</v>
      </c>
      <c r="E33" s="6" t="s">
        <v>451</v>
      </c>
      <c r="F33" s="19">
        <v>182732</v>
      </c>
      <c r="G33" s="24">
        <v>2169.0300000000002</v>
      </c>
      <c r="H33" s="24">
        <v>1.8</v>
      </c>
      <c r="I33" s="31"/>
      <c r="J33" s="31"/>
      <c r="K33" s="35"/>
    </row>
    <row r="34" spans="2:11" x14ac:dyDescent="0.35">
      <c r="B34" s="8" t="s">
        <v>1921</v>
      </c>
      <c r="C34" s="60" t="s">
        <v>2209</v>
      </c>
      <c r="D34" s="54" t="s">
        <v>2210</v>
      </c>
      <c r="E34" s="6" t="s">
        <v>451</v>
      </c>
      <c r="F34" s="19">
        <v>600000</v>
      </c>
      <c r="G34" s="24">
        <v>2102.1</v>
      </c>
      <c r="H34" s="24">
        <v>1.74</v>
      </c>
      <c r="I34" s="31"/>
      <c r="J34" s="31"/>
      <c r="K34" s="35"/>
    </row>
    <row r="35" spans="2:11" x14ac:dyDescent="0.35">
      <c r="B35" s="8" t="s">
        <v>2211</v>
      </c>
      <c r="C35" s="60" t="s">
        <v>2212</v>
      </c>
      <c r="D35" s="54" t="s">
        <v>2213</v>
      </c>
      <c r="E35" s="6" t="s">
        <v>218</v>
      </c>
      <c r="F35" s="19">
        <v>370000</v>
      </c>
      <c r="G35" s="24">
        <v>2094.1999999999998</v>
      </c>
      <c r="H35" s="24">
        <v>1.73</v>
      </c>
      <c r="I35" s="31"/>
      <c r="J35" s="31"/>
      <c r="K35" s="35"/>
    </row>
    <row r="36" spans="2:11" x14ac:dyDescent="0.35">
      <c r="B36" s="8" t="s">
        <v>458</v>
      </c>
      <c r="C36" s="60" t="s">
        <v>459</v>
      </c>
      <c r="D36" s="54" t="s">
        <v>460</v>
      </c>
      <c r="E36" s="6" t="s">
        <v>218</v>
      </c>
      <c r="F36" s="19">
        <v>217600</v>
      </c>
      <c r="G36" s="24">
        <v>2049.36</v>
      </c>
      <c r="H36" s="24">
        <v>1.7</v>
      </c>
      <c r="I36" s="31"/>
      <c r="J36" s="31"/>
      <c r="K36" s="35"/>
    </row>
    <row r="37" spans="2:11" x14ac:dyDescent="0.35">
      <c r="B37" s="8" t="s">
        <v>383</v>
      </c>
      <c r="C37" s="60" t="s">
        <v>384</v>
      </c>
      <c r="D37" s="54" t="s">
        <v>385</v>
      </c>
      <c r="E37" s="6" t="s">
        <v>84</v>
      </c>
      <c r="F37" s="19">
        <v>600000</v>
      </c>
      <c r="G37" s="24">
        <v>2026.8</v>
      </c>
      <c r="H37" s="24">
        <v>1.68</v>
      </c>
      <c r="I37" s="31"/>
      <c r="J37" s="31"/>
      <c r="K37" s="35"/>
    </row>
    <row r="38" spans="2:11" x14ac:dyDescent="0.35">
      <c r="B38" s="8" t="s">
        <v>1136</v>
      </c>
      <c r="C38" s="60" t="s">
        <v>1137</v>
      </c>
      <c r="D38" s="54" t="s">
        <v>1138</v>
      </c>
      <c r="E38" s="6" t="s">
        <v>451</v>
      </c>
      <c r="F38" s="19">
        <v>1500000</v>
      </c>
      <c r="G38" s="24">
        <v>2023.95</v>
      </c>
      <c r="H38" s="24">
        <v>1.68</v>
      </c>
      <c r="I38" s="31"/>
      <c r="J38" s="31"/>
      <c r="K38" s="35"/>
    </row>
    <row r="39" spans="2:11" x14ac:dyDescent="0.35">
      <c r="B39" s="8" t="s">
        <v>1133</v>
      </c>
      <c r="C39" s="60" t="s">
        <v>1134</v>
      </c>
      <c r="D39" s="54" t="s">
        <v>1135</v>
      </c>
      <c r="E39" s="6" t="s">
        <v>253</v>
      </c>
      <c r="F39" s="19">
        <v>2700000</v>
      </c>
      <c r="G39" s="24">
        <v>1965.87</v>
      </c>
      <c r="H39" s="24">
        <v>1.63</v>
      </c>
      <c r="I39" s="31"/>
      <c r="J39" s="31"/>
      <c r="K39" s="35"/>
    </row>
    <row r="40" spans="2:11" x14ac:dyDescent="0.35">
      <c r="B40" s="8" t="s">
        <v>547</v>
      </c>
      <c r="C40" s="60" t="s">
        <v>548</v>
      </c>
      <c r="D40" s="54" t="s">
        <v>549</v>
      </c>
      <c r="E40" s="6" t="s">
        <v>423</v>
      </c>
      <c r="F40" s="19">
        <v>1100000</v>
      </c>
      <c r="G40" s="24">
        <v>1876.05</v>
      </c>
      <c r="H40" s="24">
        <v>1.55</v>
      </c>
      <c r="I40" s="31"/>
      <c r="J40" s="31"/>
      <c r="K40" s="35"/>
    </row>
    <row r="41" spans="2:11" x14ac:dyDescent="0.35">
      <c r="B41" s="8" t="s">
        <v>1189</v>
      </c>
      <c r="C41" s="60" t="s">
        <v>1190</v>
      </c>
      <c r="D41" s="54" t="s">
        <v>1191</v>
      </c>
      <c r="E41" s="6" t="s">
        <v>113</v>
      </c>
      <c r="F41" s="19">
        <v>1650000</v>
      </c>
      <c r="G41" s="24">
        <v>1765.5</v>
      </c>
      <c r="H41" s="24">
        <v>1.46</v>
      </c>
      <c r="I41" s="31"/>
      <c r="J41" s="31"/>
      <c r="K41" s="35"/>
    </row>
    <row r="42" spans="2:11" x14ac:dyDescent="0.35">
      <c r="B42" s="8" t="s">
        <v>994</v>
      </c>
      <c r="C42" s="60" t="s">
        <v>995</v>
      </c>
      <c r="D42" s="54" t="s">
        <v>996</v>
      </c>
      <c r="E42" s="6" t="s">
        <v>159</v>
      </c>
      <c r="F42" s="19">
        <v>274628</v>
      </c>
      <c r="G42" s="24">
        <v>1650.38</v>
      </c>
      <c r="H42" s="24">
        <v>1.37</v>
      </c>
      <c r="I42" s="31"/>
      <c r="J42" s="31"/>
      <c r="K42" s="35"/>
    </row>
    <row r="43" spans="2:11" x14ac:dyDescent="0.35">
      <c r="B43" s="8" t="s">
        <v>250</v>
      </c>
      <c r="C43" s="60" t="s">
        <v>251</v>
      </c>
      <c r="D43" s="54" t="s">
        <v>252</v>
      </c>
      <c r="E43" s="6" t="s">
        <v>253</v>
      </c>
      <c r="F43" s="19">
        <v>130000</v>
      </c>
      <c r="G43" s="24">
        <v>1619.67</v>
      </c>
      <c r="H43" s="24">
        <v>1.34</v>
      </c>
      <c r="I43" s="31"/>
      <c r="J43" s="31"/>
      <c r="K43" s="35"/>
    </row>
    <row r="44" spans="2:11" x14ac:dyDescent="0.35">
      <c r="B44" s="8" t="s">
        <v>2214</v>
      </c>
      <c r="C44" s="60" t="s">
        <v>2215</v>
      </c>
      <c r="D44" s="54" t="s">
        <v>2216</v>
      </c>
      <c r="E44" s="6" t="s">
        <v>1142</v>
      </c>
      <c r="F44" s="19">
        <v>85000</v>
      </c>
      <c r="G44" s="24">
        <v>1494.47</v>
      </c>
      <c r="H44" s="24">
        <v>1.24</v>
      </c>
      <c r="I44" s="31"/>
      <c r="J44" s="31"/>
      <c r="K44" s="35"/>
    </row>
    <row r="45" spans="2:11" x14ac:dyDescent="0.35">
      <c r="B45" s="8" t="s">
        <v>600</v>
      </c>
      <c r="C45" s="60" t="s">
        <v>601</v>
      </c>
      <c r="D45" s="54" t="s">
        <v>602</v>
      </c>
      <c r="E45" s="6" t="s">
        <v>603</v>
      </c>
      <c r="F45" s="19">
        <v>135000</v>
      </c>
      <c r="G45" s="24">
        <v>1376.33</v>
      </c>
      <c r="H45" s="24">
        <v>1.1399999999999999</v>
      </c>
      <c r="I45" s="31"/>
      <c r="J45" s="31"/>
      <c r="K45" s="35"/>
    </row>
    <row r="46" spans="2:11" x14ac:dyDescent="0.35">
      <c r="B46" s="8" t="s">
        <v>2217</v>
      </c>
      <c r="C46" s="60" t="s">
        <v>2218</v>
      </c>
      <c r="D46" s="54" t="s">
        <v>2219</v>
      </c>
      <c r="E46" s="6" t="s">
        <v>84</v>
      </c>
      <c r="F46" s="19">
        <v>325000</v>
      </c>
      <c r="G46" s="24">
        <v>1215.5</v>
      </c>
      <c r="H46" s="24">
        <v>1.01</v>
      </c>
      <c r="I46" s="31"/>
      <c r="J46" s="31"/>
      <c r="K46" s="35"/>
    </row>
    <row r="47" spans="2:11" x14ac:dyDescent="0.35">
      <c r="B47" s="8" t="s">
        <v>1207</v>
      </c>
      <c r="C47" s="60" t="s">
        <v>1208</v>
      </c>
      <c r="D47" s="54" t="s">
        <v>1209</v>
      </c>
      <c r="E47" s="6" t="s">
        <v>76</v>
      </c>
      <c r="F47" s="19">
        <v>2300000</v>
      </c>
      <c r="G47" s="24">
        <v>950.36</v>
      </c>
      <c r="H47" s="24">
        <v>0.79</v>
      </c>
      <c r="I47" s="31"/>
      <c r="J47" s="31"/>
      <c r="K47" s="35"/>
    </row>
    <row r="48" spans="2:11" x14ac:dyDescent="0.35">
      <c r="B48" s="8" t="s">
        <v>596</v>
      </c>
      <c r="C48" s="60" t="s">
        <v>597</v>
      </c>
      <c r="D48" s="54" t="s">
        <v>598</v>
      </c>
      <c r="E48" s="6" t="s">
        <v>599</v>
      </c>
      <c r="F48" s="19">
        <v>325000</v>
      </c>
      <c r="G48" s="24">
        <v>841.75</v>
      </c>
      <c r="H48" s="24">
        <v>0.7</v>
      </c>
      <c r="I48" s="31"/>
      <c r="J48" s="31"/>
      <c r="K48" s="35"/>
    </row>
    <row r="49" spans="2:11" x14ac:dyDescent="0.35">
      <c r="B49" s="8" t="s">
        <v>2220</v>
      </c>
      <c r="C49" s="60" t="s">
        <v>2221</v>
      </c>
      <c r="D49" s="54" t="s">
        <v>2222</v>
      </c>
      <c r="E49" s="6" t="s">
        <v>84</v>
      </c>
      <c r="F49" s="19">
        <v>366286</v>
      </c>
      <c r="G49" s="24">
        <v>544.45000000000005</v>
      </c>
      <c r="H49" s="24">
        <v>0.45</v>
      </c>
      <c r="I49" s="31"/>
      <c r="J49" s="31"/>
      <c r="K49" s="35"/>
    </row>
    <row r="50" spans="2:11" x14ac:dyDescent="0.35">
      <c r="B50" s="8" t="s">
        <v>2223</v>
      </c>
      <c r="C50" s="60" t="s">
        <v>2224</v>
      </c>
      <c r="D50" s="54" t="s">
        <v>2225</v>
      </c>
      <c r="E50" s="6" t="s">
        <v>253</v>
      </c>
      <c r="F50" s="19">
        <v>325000</v>
      </c>
      <c r="G50" s="24">
        <v>106.73</v>
      </c>
      <c r="H50" s="24">
        <v>0.09</v>
      </c>
      <c r="I50" s="31"/>
      <c r="J50" s="31"/>
      <c r="K50" s="35"/>
    </row>
    <row r="51" spans="2:11" x14ac:dyDescent="0.35">
      <c r="C51" s="58" t="s">
        <v>194</v>
      </c>
      <c r="D51" s="54"/>
      <c r="E51" s="6"/>
      <c r="F51" s="19"/>
      <c r="G51" s="25">
        <v>109890.88</v>
      </c>
      <c r="H51" s="25">
        <v>91.01</v>
      </c>
      <c r="I51" s="31"/>
      <c r="J51" s="31"/>
      <c r="K51" s="35"/>
    </row>
    <row r="52" spans="2:11" x14ac:dyDescent="0.35">
      <c r="C52" s="57"/>
      <c r="D52" s="54"/>
      <c r="E52" s="6"/>
      <c r="F52" s="19"/>
      <c r="G52" s="24"/>
      <c r="H52" s="24"/>
      <c r="I52" s="31"/>
      <c r="J52" s="31"/>
      <c r="K52" s="35"/>
    </row>
    <row r="53" spans="2:11" x14ac:dyDescent="0.35">
      <c r="C53" s="58" t="s">
        <v>3</v>
      </c>
      <c r="D53" s="54"/>
      <c r="E53" s="6"/>
      <c r="F53" s="19"/>
      <c r="G53" s="24" t="s">
        <v>2</v>
      </c>
      <c r="H53" s="24" t="s">
        <v>2</v>
      </c>
      <c r="I53" s="31"/>
      <c r="J53" s="31"/>
      <c r="K53" s="35"/>
    </row>
    <row r="54" spans="2:11" x14ac:dyDescent="0.35">
      <c r="C54" s="57"/>
      <c r="D54" s="54"/>
      <c r="E54" s="6"/>
      <c r="F54" s="19"/>
      <c r="G54" s="24"/>
      <c r="H54" s="24"/>
      <c r="I54" s="31"/>
      <c r="J54" s="31"/>
      <c r="K54" s="35"/>
    </row>
    <row r="55" spans="2:11" x14ac:dyDescent="0.35">
      <c r="C55" s="58" t="s">
        <v>4</v>
      </c>
      <c r="D55" s="54"/>
      <c r="E55" s="6"/>
      <c r="F55" s="19"/>
      <c r="G55" s="24" t="s">
        <v>2</v>
      </c>
      <c r="H55" s="24" t="s">
        <v>2</v>
      </c>
      <c r="I55" s="31"/>
      <c r="J55" s="31"/>
      <c r="K55" s="35"/>
    </row>
    <row r="56" spans="2:11" x14ac:dyDescent="0.35">
      <c r="C56" s="57"/>
      <c r="D56" s="54"/>
      <c r="E56" s="6"/>
      <c r="F56" s="19"/>
      <c r="G56" s="24"/>
      <c r="H56" s="24"/>
      <c r="I56" s="31"/>
      <c r="J56" s="31"/>
      <c r="K56" s="35"/>
    </row>
    <row r="57" spans="2:11" x14ac:dyDescent="0.35">
      <c r="C57" s="58" t="s">
        <v>5</v>
      </c>
      <c r="D57" s="54"/>
      <c r="E57" s="6"/>
      <c r="F57" s="19"/>
      <c r="G57" s="24"/>
      <c r="H57" s="24"/>
      <c r="I57" s="31"/>
      <c r="J57" s="31"/>
      <c r="K57" s="35"/>
    </row>
    <row r="58" spans="2:11" x14ac:dyDescent="0.35">
      <c r="C58" s="57"/>
      <c r="D58" s="54"/>
      <c r="E58" s="6"/>
      <c r="F58" s="19"/>
      <c r="G58" s="24"/>
      <c r="H58" s="24"/>
      <c r="I58" s="31"/>
      <c r="J58" s="31"/>
      <c r="K58" s="35"/>
    </row>
    <row r="59" spans="2:11" x14ac:dyDescent="0.35">
      <c r="C59" s="58" t="s">
        <v>6</v>
      </c>
      <c r="D59" s="54"/>
      <c r="E59" s="6"/>
      <c r="F59" s="19"/>
      <c r="G59" s="24" t="s">
        <v>2</v>
      </c>
      <c r="H59" s="24" t="s">
        <v>2</v>
      </c>
      <c r="I59" s="31"/>
      <c r="J59" s="31"/>
      <c r="K59" s="35"/>
    </row>
    <row r="60" spans="2:11" x14ac:dyDescent="0.35">
      <c r="C60" s="57"/>
      <c r="D60" s="54"/>
      <c r="E60" s="6"/>
      <c r="F60" s="19"/>
      <c r="G60" s="24"/>
      <c r="H60" s="24"/>
      <c r="I60" s="31"/>
      <c r="J60" s="31"/>
      <c r="K60" s="35"/>
    </row>
    <row r="61" spans="2:11" x14ac:dyDescent="0.35">
      <c r="C61" s="58" t="s">
        <v>7</v>
      </c>
      <c r="D61" s="54"/>
      <c r="E61" s="6"/>
      <c r="F61" s="19"/>
      <c r="G61" s="24" t="s">
        <v>2</v>
      </c>
      <c r="H61" s="24" t="s">
        <v>2</v>
      </c>
      <c r="I61" s="31"/>
      <c r="J61" s="31"/>
      <c r="K61" s="35"/>
    </row>
    <row r="62" spans="2:11" x14ac:dyDescent="0.35">
      <c r="C62" s="57"/>
      <c r="D62" s="54"/>
      <c r="E62" s="6"/>
      <c r="F62" s="19"/>
      <c r="G62" s="24"/>
      <c r="H62" s="24"/>
      <c r="I62" s="31"/>
      <c r="J62" s="31"/>
      <c r="K62" s="35"/>
    </row>
    <row r="63" spans="2:11" x14ac:dyDescent="0.35">
      <c r="C63" s="58" t="s">
        <v>8</v>
      </c>
      <c r="D63" s="54"/>
      <c r="E63" s="6"/>
      <c r="F63" s="19"/>
      <c r="G63" s="24" t="s">
        <v>2</v>
      </c>
      <c r="H63" s="24" t="s">
        <v>2</v>
      </c>
      <c r="I63" s="31"/>
      <c r="J63" s="31"/>
      <c r="K63" s="35"/>
    </row>
    <row r="64" spans="2:11" x14ac:dyDescent="0.35">
      <c r="C64" s="57"/>
      <c r="D64" s="54"/>
      <c r="E64" s="6"/>
      <c r="F64" s="19"/>
      <c r="G64" s="24"/>
      <c r="H64" s="24"/>
      <c r="I64" s="31"/>
      <c r="J64" s="31"/>
      <c r="K64" s="35"/>
    </row>
    <row r="65" spans="1:11" x14ac:dyDescent="0.35">
      <c r="C65" s="58" t="s">
        <v>9</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10</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11</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A71" s="10"/>
      <c r="B71" s="28"/>
      <c r="C71" s="58" t="s">
        <v>13</v>
      </c>
      <c r="D71" s="54"/>
      <c r="E71" s="6"/>
      <c r="F71" s="19"/>
      <c r="G71" s="24"/>
      <c r="H71" s="24"/>
      <c r="I71" s="31"/>
      <c r="J71" s="31"/>
      <c r="K71" s="35"/>
    </row>
    <row r="72" spans="1:11" x14ac:dyDescent="0.35">
      <c r="A72" s="28"/>
      <c r="B72" s="28"/>
      <c r="C72" s="58" t="s">
        <v>14</v>
      </c>
      <c r="D72" s="54"/>
      <c r="E72" s="6"/>
      <c r="F72" s="19"/>
      <c r="G72" s="24" t="s">
        <v>2</v>
      </c>
      <c r="H72" s="24" t="s">
        <v>2</v>
      </c>
      <c r="I72" s="31"/>
      <c r="J72" s="31"/>
      <c r="K72" s="35"/>
    </row>
    <row r="73" spans="1:11" x14ac:dyDescent="0.35">
      <c r="A73" s="28"/>
      <c r="B73" s="28"/>
      <c r="C73" s="58"/>
      <c r="D73" s="54"/>
      <c r="E73" s="6"/>
      <c r="F73" s="19"/>
      <c r="G73" s="24"/>
      <c r="H73" s="24"/>
      <c r="I73" s="31"/>
      <c r="J73" s="31"/>
      <c r="K73" s="35"/>
    </row>
    <row r="74" spans="1:11" x14ac:dyDescent="0.35">
      <c r="A74" s="28"/>
      <c r="B74" s="28"/>
      <c r="C74" s="58" t="s">
        <v>15</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C76" s="59" t="s">
        <v>16</v>
      </c>
      <c r="D76" s="54"/>
      <c r="E76" s="6"/>
      <c r="F76" s="19"/>
      <c r="G76" s="24"/>
      <c r="H76" s="24"/>
      <c r="I76" s="31"/>
      <c r="J76" s="31"/>
      <c r="K76" s="35"/>
    </row>
    <row r="77" spans="1:11" x14ac:dyDescent="0.35">
      <c r="B77" s="8" t="s">
        <v>202</v>
      </c>
      <c r="C77" s="60" t="s">
        <v>203</v>
      </c>
      <c r="D77" s="54" t="s">
        <v>204</v>
      </c>
      <c r="E77" s="6" t="s">
        <v>205</v>
      </c>
      <c r="F77" s="19">
        <v>300000</v>
      </c>
      <c r="G77" s="24">
        <v>297.86</v>
      </c>
      <c r="H77" s="24">
        <v>0.25</v>
      </c>
      <c r="I77" s="31">
        <v>5.3459000000000003</v>
      </c>
      <c r="J77" s="31"/>
      <c r="K77" s="35"/>
    </row>
    <row r="78" spans="1:11" x14ac:dyDescent="0.35">
      <c r="C78" s="58" t="s">
        <v>194</v>
      </c>
      <c r="D78" s="54"/>
      <c r="E78" s="6"/>
      <c r="F78" s="19"/>
      <c r="G78" s="25">
        <v>297.86</v>
      </c>
      <c r="H78" s="25">
        <v>0.25</v>
      </c>
      <c r="I78" s="31"/>
      <c r="J78" s="31"/>
      <c r="K78" s="35"/>
    </row>
    <row r="79" spans="1:11" x14ac:dyDescent="0.35">
      <c r="C79" s="57"/>
      <c r="D79" s="54"/>
      <c r="E79" s="6"/>
      <c r="F79" s="19"/>
      <c r="G79" s="24"/>
      <c r="H79" s="24"/>
      <c r="I79" s="31"/>
      <c r="J79" s="31"/>
      <c r="K79" s="35"/>
    </row>
    <row r="80" spans="1:11" x14ac:dyDescent="0.35">
      <c r="C80" s="58" t="s">
        <v>17</v>
      </c>
      <c r="D80" s="54"/>
      <c r="E80" s="6"/>
      <c r="F80" s="19"/>
      <c r="G80" s="24" t="s">
        <v>2</v>
      </c>
      <c r="H80" s="24" t="s">
        <v>2</v>
      </c>
      <c r="I80" s="31"/>
      <c r="J80" s="31"/>
      <c r="K80" s="35"/>
    </row>
    <row r="81" spans="1:11" x14ac:dyDescent="0.35">
      <c r="C81" s="57"/>
      <c r="D81" s="54"/>
      <c r="E81" s="6"/>
      <c r="F81" s="19"/>
      <c r="G81" s="24"/>
      <c r="H81" s="24"/>
      <c r="I81" s="31"/>
      <c r="J81" s="31"/>
      <c r="K81" s="35"/>
    </row>
    <row r="82" spans="1:11" x14ac:dyDescent="0.35">
      <c r="C82" s="58" t="s">
        <v>18</v>
      </c>
      <c r="D82" s="54"/>
      <c r="E82" s="6"/>
      <c r="F82" s="19"/>
      <c r="G82" s="24" t="s">
        <v>2</v>
      </c>
      <c r="H82" s="24" t="s">
        <v>2</v>
      </c>
      <c r="I82" s="31"/>
      <c r="J82" s="31"/>
      <c r="K82" s="35"/>
    </row>
    <row r="83" spans="1:11" x14ac:dyDescent="0.35">
      <c r="C83" s="57"/>
      <c r="D83" s="54"/>
      <c r="E83" s="6"/>
      <c r="F83" s="19"/>
      <c r="G83" s="24"/>
      <c r="H83" s="24"/>
      <c r="I83" s="31"/>
      <c r="J83" s="31"/>
      <c r="K83" s="35"/>
    </row>
    <row r="84" spans="1:11" x14ac:dyDescent="0.35">
      <c r="A84" s="10"/>
      <c r="B84" s="28"/>
      <c r="C84" s="58" t="s">
        <v>19</v>
      </c>
      <c r="D84" s="54"/>
      <c r="E84" s="6"/>
      <c r="F84" s="19"/>
      <c r="G84" s="24"/>
      <c r="H84" s="24"/>
      <c r="I84" s="31"/>
      <c r="J84" s="31"/>
      <c r="K84" s="35"/>
    </row>
    <row r="85" spans="1:11" x14ac:dyDescent="0.35">
      <c r="A85" s="28"/>
      <c r="B85" s="28"/>
      <c r="C85" s="58" t="s">
        <v>20</v>
      </c>
      <c r="D85" s="54"/>
      <c r="E85" s="6"/>
      <c r="F85" s="19"/>
      <c r="G85" s="24" t="s">
        <v>2</v>
      </c>
      <c r="H85" s="24" t="s">
        <v>2</v>
      </c>
      <c r="I85" s="31"/>
      <c r="J85" s="31"/>
      <c r="K85" s="35"/>
    </row>
    <row r="86" spans="1:11" x14ac:dyDescent="0.35">
      <c r="A86" s="28"/>
      <c r="B86" s="28"/>
      <c r="C86" s="58"/>
      <c r="D86" s="54"/>
      <c r="E86" s="6"/>
      <c r="F86" s="19"/>
      <c r="G86" s="24"/>
      <c r="H86" s="24"/>
      <c r="I86" s="31"/>
      <c r="J86" s="31"/>
      <c r="K86" s="35"/>
    </row>
    <row r="87" spans="1:11" x14ac:dyDescent="0.35">
      <c r="A87" s="28"/>
      <c r="B87" s="28"/>
      <c r="C87" s="58" t="s">
        <v>21</v>
      </c>
      <c r="D87" s="54"/>
      <c r="E87" s="6"/>
      <c r="F87" s="19"/>
      <c r="G87" s="24" t="s">
        <v>2</v>
      </c>
      <c r="H87" s="24" t="s">
        <v>2</v>
      </c>
      <c r="I87" s="31"/>
      <c r="J87" s="31"/>
      <c r="K87" s="35"/>
    </row>
    <row r="88" spans="1:11" x14ac:dyDescent="0.35">
      <c r="A88" s="28"/>
      <c r="B88" s="28"/>
      <c r="C88" s="58"/>
      <c r="D88" s="54"/>
      <c r="E88" s="6"/>
      <c r="F88" s="19"/>
      <c r="G88" s="24"/>
      <c r="H88" s="24"/>
      <c r="I88" s="31"/>
      <c r="J88" s="31"/>
      <c r="K88" s="35"/>
    </row>
    <row r="89" spans="1:11" x14ac:dyDescent="0.35">
      <c r="A89" s="28"/>
      <c r="B89" s="28"/>
      <c r="C89" s="58" t="s">
        <v>22</v>
      </c>
      <c r="D89" s="54"/>
      <c r="E89" s="6"/>
      <c r="F89" s="19"/>
      <c r="G89" s="24" t="s">
        <v>2</v>
      </c>
      <c r="H89" s="24" t="s">
        <v>2</v>
      </c>
      <c r="I89" s="31"/>
      <c r="J89" s="31"/>
      <c r="K89" s="35"/>
    </row>
    <row r="90" spans="1:11" x14ac:dyDescent="0.35">
      <c r="A90" s="28"/>
      <c r="B90" s="28"/>
      <c r="C90" s="58"/>
      <c r="D90" s="54"/>
      <c r="E90" s="6"/>
      <c r="F90" s="19"/>
      <c r="G90" s="24"/>
      <c r="H90" s="24"/>
      <c r="I90" s="31"/>
      <c r="J90" s="31"/>
      <c r="K90" s="35"/>
    </row>
    <row r="91" spans="1:11" x14ac:dyDescent="0.35">
      <c r="A91" s="28"/>
      <c r="B91" s="28"/>
      <c r="C91" s="58" t="s">
        <v>23</v>
      </c>
      <c r="D91" s="54"/>
      <c r="E91" s="6"/>
      <c r="F91" s="19"/>
      <c r="G91" s="24" t="s">
        <v>2</v>
      </c>
      <c r="H91" s="24" t="s">
        <v>2</v>
      </c>
      <c r="I91" s="31"/>
      <c r="J91" s="31"/>
      <c r="K91" s="35"/>
    </row>
    <row r="92" spans="1:11" x14ac:dyDescent="0.35">
      <c r="A92" s="28"/>
      <c r="B92" s="28"/>
      <c r="C92" s="58"/>
      <c r="D92" s="54"/>
      <c r="E92" s="6"/>
      <c r="F92" s="19"/>
      <c r="G92" s="24"/>
      <c r="H92" s="24"/>
      <c r="I92" s="31"/>
      <c r="J92" s="31"/>
      <c r="K92" s="35"/>
    </row>
    <row r="93" spans="1:11" x14ac:dyDescent="0.35">
      <c r="C93" s="59" t="s">
        <v>24</v>
      </c>
      <c r="D93" s="54"/>
      <c r="E93" s="6"/>
      <c r="F93" s="19"/>
      <c r="G93" s="24"/>
      <c r="H93" s="24"/>
      <c r="I93" s="31"/>
      <c r="J93" s="31"/>
      <c r="K93" s="35"/>
    </row>
    <row r="94" spans="1:11" x14ac:dyDescent="0.35">
      <c r="B94" s="8" t="s">
        <v>206</v>
      </c>
      <c r="C94" s="60" t="s">
        <v>207</v>
      </c>
      <c r="D94" s="54"/>
      <c r="E94" s="6"/>
      <c r="F94" s="19"/>
      <c r="G94" s="24">
        <v>11355.28</v>
      </c>
      <c r="H94" s="24">
        <v>9.4</v>
      </c>
      <c r="I94" s="31"/>
      <c r="J94" s="31"/>
      <c r="K94" s="35"/>
    </row>
    <row r="95" spans="1:11" x14ac:dyDescent="0.35">
      <c r="C95" s="58" t="s">
        <v>194</v>
      </c>
      <c r="D95" s="54"/>
      <c r="E95" s="6"/>
      <c r="F95" s="19"/>
      <c r="G95" s="25">
        <v>11355.28</v>
      </c>
      <c r="H95" s="25">
        <v>9.4</v>
      </c>
      <c r="I95" s="31"/>
      <c r="J95" s="31"/>
      <c r="K95" s="35"/>
    </row>
    <row r="96" spans="1:11" x14ac:dyDescent="0.35">
      <c r="C96" s="57"/>
      <c r="D96" s="54"/>
      <c r="E96" s="6"/>
      <c r="F96" s="19"/>
      <c r="G96" s="24"/>
      <c r="H96" s="24"/>
      <c r="I96" s="31"/>
      <c r="J96" s="31"/>
      <c r="K96" s="35"/>
    </row>
    <row r="97" spans="1:54" x14ac:dyDescent="0.35">
      <c r="A97" s="10"/>
      <c r="B97" s="28"/>
      <c r="C97" s="58" t="s">
        <v>25</v>
      </c>
      <c r="D97" s="54"/>
      <c r="E97" s="6"/>
      <c r="F97" s="19"/>
      <c r="G97" s="24"/>
      <c r="H97" s="24"/>
      <c r="I97" s="31"/>
      <c r="J97" s="31"/>
      <c r="K97" s="35"/>
    </row>
    <row r="98" spans="1:54" s="2" customFormat="1" ht="13.5" x14ac:dyDescent="0.35">
      <c r="A98" s="28"/>
      <c r="B98" s="28"/>
      <c r="C98" s="57" t="s">
        <v>4703</v>
      </c>
      <c r="D98" s="54"/>
      <c r="E98" s="6"/>
      <c r="F98" s="19"/>
      <c r="G98" s="24" t="s">
        <v>2</v>
      </c>
      <c r="H98" s="24" t="s">
        <v>2</v>
      </c>
      <c r="I98" s="31"/>
      <c r="J98" s="31"/>
      <c r="K98" s="35"/>
      <c r="L98" s="3"/>
      <c r="AI98" s="3"/>
      <c r="AV98" s="3"/>
      <c r="AX98" s="3"/>
      <c r="BB98" s="3"/>
    </row>
    <row r="99" spans="1:54" x14ac:dyDescent="0.35">
      <c r="B99" s="8"/>
      <c r="C99" s="60" t="s">
        <v>208</v>
      </c>
      <c r="D99" s="54"/>
      <c r="E99" s="6"/>
      <c r="F99" s="19"/>
      <c r="G99" s="24">
        <v>-747.62</v>
      </c>
      <c r="H99" s="24">
        <v>-0.66</v>
      </c>
      <c r="I99" s="31"/>
      <c r="J99" s="31"/>
      <c r="K99" s="35"/>
    </row>
    <row r="100" spans="1:54" x14ac:dyDescent="0.35">
      <c r="C100" s="58" t="s">
        <v>194</v>
      </c>
      <c r="D100" s="54"/>
      <c r="E100" s="6"/>
      <c r="F100" s="19"/>
      <c r="G100" s="25">
        <v>-747.62</v>
      </c>
      <c r="H100" s="25">
        <v>-0.66</v>
      </c>
      <c r="I100" s="31"/>
      <c r="J100" s="31"/>
      <c r="K100" s="35"/>
    </row>
    <row r="101" spans="1:54" x14ac:dyDescent="0.35">
      <c r="C101" s="57"/>
      <c r="D101" s="54"/>
      <c r="E101" s="6"/>
      <c r="F101" s="19"/>
      <c r="G101" s="24"/>
      <c r="H101" s="24"/>
      <c r="I101" s="31"/>
      <c r="J101" s="31"/>
      <c r="K101" s="35"/>
    </row>
    <row r="102" spans="1:54" x14ac:dyDescent="0.35">
      <c r="C102" s="61" t="s">
        <v>209</v>
      </c>
      <c r="D102" s="55"/>
      <c r="E102" s="5"/>
      <c r="F102" s="20"/>
      <c r="G102" s="26">
        <v>120796.4</v>
      </c>
      <c r="H102" s="26">
        <v>100.00000000000001</v>
      </c>
      <c r="I102" s="32"/>
      <c r="J102" s="32"/>
      <c r="K102" s="36"/>
    </row>
    <row r="105" spans="1:54" x14ac:dyDescent="0.35">
      <c r="C105" s="1" t="s">
        <v>210</v>
      </c>
    </row>
    <row r="106" spans="1:54" x14ac:dyDescent="0.35">
      <c r="C106" s="37" t="s">
        <v>211</v>
      </c>
      <c r="D106" s="37"/>
      <c r="E106" s="37"/>
      <c r="F106" s="37"/>
      <c r="G106" s="37"/>
      <c r="H106" s="37"/>
      <c r="I106" s="37"/>
      <c r="J106" s="37"/>
      <c r="K106" s="37"/>
    </row>
    <row r="107" spans="1:54" x14ac:dyDescent="0.35">
      <c r="C107" s="2" t="s">
        <v>212</v>
      </c>
    </row>
    <row r="108" spans="1:54" x14ac:dyDescent="0.35">
      <c r="C108" s="2" t="s">
        <v>213</v>
      </c>
    </row>
    <row r="109" spans="1:54" ht="30" customHeight="1" x14ac:dyDescent="0.35">
      <c r="C109" s="218" t="s">
        <v>214</v>
      </c>
      <c r="D109" s="219"/>
      <c r="E109" s="219"/>
      <c r="F109" s="219"/>
      <c r="G109" s="219"/>
      <c r="H109" s="219"/>
      <c r="I109" s="219"/>
      <c r="J109" s="219"/>
      <c r="K109" s="219"/>
    </row>
    <row r="110" spans="1:54" x14ac:dyDescent="0.35">
      <c r="C110" s="2" t="s">
        <v>215</v>
      </c>
    </row>
    <row r="111" spans="1:54" x14ac:dyDescent="0.35">
      <c r="C111" s="2" t="s">
        <v>4733</v>
      </c>
    </row>
    <row r="113" spans="1:256" x14ac:dyDescent="0.35">
      <c r="C113" s="2" t="s">
        <v>4813</v>
      </c>
      <c r="E113" s="2" t="s">
        <v>2</v>
      </c>
    </row>
    <row r="115" spans="1:256" x14ac:dyDescent="0.35">
      <c r="C115" s="2" t="s">
        <v>4814</v>
      </c>
      <c r="E115" s="2" t="s">
        <v>2</v>
      </c>
    </row>
    <row r="117" spans="1:256" x14ac:dyDescent="0.35">
      <c r="C117" s="2" t="s">
        <v>4918</v>
      </c>
    </row>
    <row r="119" spans="1:256" x14ac:dyDescent="0.35">
      <c r="C119" s="2" t="s">
        <v>4919</v>
      </c>
    </row>
    <row r="120" spans="1:256" s="79" customFormat="1" ht="35.25" customHeight="1" x14ac:dyDescent="0.35">
      <c r="A120" s="75"/>
      <c r="B120" s="75"/>
      <c r="C120" s="80" t="s">
        <v>4820</v>
      </c>
      <c r="D120" s="84" t="s">
        <v>4821</v>
      </c>
      <c r="E120" s="84" t="s">
        <v>4822</v>
      </c>
      <c r="F120" s="76"/>
      <c r="G120" s="77"/>
      <c r="H120" s="77"/>
      <c r="I120" s="77"/>
      <c r="J120" s="77"/>
      <c r="K120" s="78"/>
      <c r="L120" s="78"/>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8"/>
      <c r="AJ120" s="75"/>
      <c r="AK120" s="75"/>
      <c r="AL120" s="75"/>
      <c r="AM120" s="75"/>
      <c r="AN120" s="75"/>
      <c r="AO120" s="75"/>
      <c r="AP120" s="75"/>
      <c r="AQ120" s="75"/>
      <c r="AR120" s="75"/>
      <c r="AS120" s="75"/>
      <c r="AT120" s="75"/>
      <c r="AU120" s="75"/>
      <c r="AV120" s="78"/>
      <c r="AW120" s="75"/>
      <c r="AX120" s="78"/>
      <c r="AY120" s="75"/>
      <c r="AZ120" s="75"/>
      <c r="BA120" s="75"/>
      <c r="BB120" s="78"/>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5"/>
      <c r="DO120" s="75"/>
      <c r="DP120" s="75"/>
      <c r="DQ120" s="75"/>
      <c r="DR120" s="75"/>
      <c r="DS120" s="75"/>
      <c r="DT120" s="75"/>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c r="EX120" s="75"/>
      <c r="EY120" s="75"/>
      <c r="EZ120" s="75"/>
      <c r="FA120" s="75"/>
      <c r="FB120" s="75"/>
      <c r="FC120" s="75"/>
      <c r="FD120" s="75"/>
      <c r="FE120" s="75"/>
      <c r="FF120" s="75"/>
      <c r="FG120" s="75"/>
      <c r="FH120" s="75"/>
      <c r="FI120" s="75"/>
      <c r="FJ120" s="75"/>
      <c r="FK120" s="75"/>
      <c r="FL120" s="75"/>
      <c r="FM120" s="75"/>
      <c r="FN120" s="75"/>
      <c r="FO120" s="75"/>
      <c r="FP120" s="75"/>
      <c r="FQ120" s="75"/>
      <c r="FR120" s="75"/>
      <c r="FS120" s="75"/>
      <c r="FT120" s="75"/>
      <c r="FU120" s="75"/>
      <c r="FV120" s="75"/>
      <c r="FW120" s="75"/>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c r="HN120" s="75"/>
      <c r="HO120" s="75"/>
      <c r="HP120" s="75"/>
      <c r="HQ120" s="75"/>
      <c r="HR120" s="75"/>
      <c r="HS120" s="75"/>
      <c r="HT120" s="75"/>
      <c r="HU120" s="75"/>
      <c r="HV120" s="75"/>
      <c r="HW120" s="75"/>
      <c r="HX120" s="75"/>
      <c r="HY120" s="75"/>
      <c r="HZ120" s="75"/>
      <c r="IA120" s="75"/>
      <c r="IB120" s="75"/>
      <c r="IC120" s="75"/>
      <c r="ID120" s="75"/>
      <c r="IE120" s="75"/>
      <c r="IF120" s="75"/>
      <c r="IG120" s="75"/>
      <c r="IH120" s="75"/>
      <c r="II120" s="75"/>
      <c r="IJ120" s="75"/>
      <c r="IK120" s="75"/>
      <c r="IL120" s="75"/>
      <c r="IM120" s="75"/>
      <c r="IN120" s="75"/>
      <c r="IO120" s="75"/>
      <c r="IP120" s="75"/>
      <c r="IQ120" s="75"/>
      <c r="IR120" s="75"/>
      <c r="IS120" s="75"/>
      <c r="IT120" s="75"/>
      <c r="IU120" s="75"/>
      <c r="IV120" s="75"/>
    </row>
    <row r="121" spans="1:256" s="79" customFormat="1" x14ac:dyDescent="0.35">
      <c r="A121" s="75"/>
      <c r="B121" s="75"/>
      <c r="C121" s="82" t="s">
        <v>4823</v>
      </c>
      <c r="D121" s="85">
        <v>67.193399999999997</v>
      </c>
      <c r="E121" s="85">
        <v>64.615300000000005</v>
      </c>
      <c r="F121" s="76"/>
      <c r="G121" s="77"/>
      <c r="H121" s="77"/>
      <c r="I121" s="77"/>
      <c r="J121" s="77"/>
      <c r="K121" s="78"/>
      <c r="L121" s="78"/>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8"/>
      <c r="AJ121" s="75"/>
      <c r="AK121" s="75"/>
      <c r="AL121" s="75"/>
      <c r="AM121" s="75"/>
      <c r="AN121" s="75"/>
      <c r="AO121" s="75"/>
      <c r="AP121" s="75"/>
      <c r="AQ121" s="75"/>
      <c r="AR121" s="75"/>
      <c r="AS121" s="75"/>
      <c r="AT121" s="75"/>
      <c r="AU121" s="75"/>
      <c r="AV121" s="78"/>
      <c r="AW121" s="75"/>
      <c r="AX121" s="78"/>
      <c r="AY121" s="75"/>
      <c r="AZ121" s="75"/>
      <c r="BA121" s="75"/>
      <c r="BB121" s="78"/>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75"/>
      <c r="DO121" s="75"/>
      <c r="DP121" s="75"/>
      <c r="DQ121" s="75"/>
      <c r="DR121" s="75"/>
      <c r="DS121" s="75"/>
      <c r="DT121" s="75"/>
      <c r="DU121" s="75"/>
      <c r="DV121" s="75"/>
      <c r="DW121" s="75"/>
      <c r="DX121" s="75"/>
      <c r="DY121" s="75"/>
      <c r="DZ121" s="75"/>
      <c r="EA121" s="75"/>
      <c r="EB121" s="75"/>
      <c r="EC121" s="75"/>
      <c r="ED121" s="75"/>
      <c r="EE121" s="75"/>
      <c r="EF121" s="75"/>
      <c r="EG121" s="75"/>
      <c r="EH121" s="75"/>
      <c r="EI121" s="75"/>
      <c r="EJ121" s="75"/>
      <c r="EK121" s="75"/>
      <c r="EL121" s="75"/>
      <c r="EM121" s="75"/>
      <c r="EN121" s="75"/>
      <c r="EO121" s="75"/>
      <c r="EP121" s="75"/>
      <c r="EQ121" s="75"/>
      <c r="ER121" s="75"/>
      <c r="ES121" s="75"/>
      <c r="ET121" s="75"/>
      <c r="EU121" s="75"/>
      <c r="EV121" s="75"/>
      <c r="EW121" s="75"/>
      <c r="EX121" s="75"/>
      <c r="EY121" s="75"/>
      <c r="EZ121" s="75"/>
      <c r="FA121" s="75"/>
      <c r="FB121" s="75"/>
      <c r="FC121" s="75"/>
      <c r="FD121" s="75"/>
      <c r="FE121" s="75"/>
      <c r="FF121" s="75"/>
      <c r="FG121" s="75"/>
      <c r="FH121" s="75"/>
      <c r="FI121" s="75"/>
      <c r="FJ121" s="75"/>
      <c r="FK121" s="75"/>
      <c r="FL121" s="75"/>
      <c r="FM121" s="75"/>
      <c r="FN121" s="75"/>
      <c r="FO121" s="75"/>
      <c r="FP121" s="75"/>
      <c r="FQ121" s="75"/>
      <c r="FR121" s="75"/>
      <c r="FS121" s="75"/>
      <c r="FT121" s="75"/>
      <c r="FU121" s="75"/>
      <c r="FV121" s="75"/>
      <c r="FW121" s="75"/>
      <c r="FX121" s="75"/>
      <c r="FY121" s="75"/>
      <c r="FZ121" s="75"/>
      <c r="GA121" s="75"/>
      <c r="GB121" s="75"/>
      <c r="GC121" s="75"/>
      <c r="GD121" s="75"/>
      <c r="GE121" s="75"/>
      <c r="GF121" s="75"/>
      <c r="GG121" s="75"/>
      <c r="GH121" s="75"/>
      <c r="GI121" s="75"/>
      <c r="GJ121" s="75"/>
      <c r="GK121" s="75"/>
      <c r="GL121" s="75"/>
      <c r="GM121" s="75"/>
      <c r="GN121" s="75"/>
      <c r="GO121" s="75"/>
      <c r="GP121" s="75"/>
      <c r="GQ121" s="75"/>
      <c r="GR121" s="75"/>
      <c r="GS121" s="75"/>
      <c r="GT121" s="75"/>
      <c r="GU121" s="75"/>
      <c r="GV121" s="75"/>
      <c r="GW121" s="75"/>
      <c r="GX121" s="75"/>
      <c r="GY121" s="75"/>
      <c r="GZ121" s="75"/>
      <c r="HA121" s="75"/>
      <c r="HB121" s="75"/>
      <c r="HC121" s="75"/>
      <c r="HD121" s="75"/>
      <c r="HE121" s="75"/>
      <c r="HF121" s="75"/>
      <c r="HG121" s="75"/>
      <c r="HH121" s="75"/>
      <c r="HI121" s="75"/>
      <c r="HJ121" s="75"/>
      <c r="HK121" s="75"/>
      <c r="HL121" s="75"/>
      <c r="HM121" s="75"/>
      <c r="HN121" s="75"/>
      <c r="HO121" s="75"/>
      <c r="HP121" s="75"/>
      <c r="HQ121" s="75"/>
      <c r="HR121" s="75"/>
      <c r="HS121" s="75"/>
      <c r="HT121" s="75"/>
      <c r="HU121" s="75"/>
      <c r="HV121" s="75"/>
      <c r="HW121" s="75"/>
      <c r="HX121" s="75"/>
      <c r="HY121" s="75"/>
      <c r="HZ121" s="75"/>
      <c r="IA121" s="75"/>
      <c r="IB121" s="75"/>
      <c r="IC121" s="75"/>
      <c r="ID121" s="75"/>
      <c r="IE121" s="75"/>
      <c r="IF121" s="75"/>
      <c r="IG121" s="75"/>
      <c r="IH121" s="75"/>
      <c r="II121" s="75"/>
      <c r="IJ121" s="75"/>
      <c r="IK121" s="75"/>
      <c r="IL121" s="75"/>
      <c r="IM121" s="75"/>
      <c r="IN121" s="75"/>
      <c r="IO121" s="75"/>
      <c r="IP121" s="75"/>
      <c r="IQ121" s="75"/>
      <c r="IR121" s="75"/>
      <c r="IS121" s="75"/>
      <c r="IT121" s="75"/>
      <c r="IU121" s="75"/>
      <c r="IV121" s="75"/>
    </row>
    <row r="122" spans="1:256" s="79" customFormat="1" x14ac:dyDescent="0.35">
      <c r="A122" s="75"/>
      <c r="B122" s="75"/>
      <c r="C122" s="82" t="s">
        <v>4824</v>
      </c>
      <c r="D122" s="85">
        <v>118.3797</v>
      </c>
      <c r="E122" s="85">
        <v>113.8377</v>
      </c>
      <c r="F122" s="76"/>
      <c r="G122" s="77"/>
      <c r="H122" s="77"/>
      <c r="I122" s="77"/>
      <c r="J122" s="77"/>
      <c r="K122" s="78"/>
      <c r="L122" s="78"/>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8"/>
      <c r="AJ122" s="75"/>
      <c r="AK122" s="75"/>
      <c r="AL122" s="75"/>
      <c r="AM122" s="75"/>
      <c r="AN122" s="75"/>
      <c r="AO122" s="75"/>
      <c r="AP122" s="75"/>
      <c r="AQ122" s="75"/>
      <c r="AR122" s="75"/>
      <c r="AS122" s="75"/>
      <c r="AT122" s="75"/>
      <c r="AU122" s="75"/>
      <c r="AV122" s="78"/>
      <c r="AW122" s="75"/>
      <c r="AX122" s="78"/>
      <c r="AY122" s="75"/>
      <c r="AZ122" s="75"/>
      <c r="BA122" s="75"/>
      <c r="BB122" s="78"/>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c r="DC122" s="75"/>
      <c r="DD122" s="75"/>
      <c r="DE122" s="75"/>
      <c r="DF122" s="75"/>
      <c r="DG122" s="75"/>
      <c r="DH122" s="75"/>
      <c r="DI122" s="75"/>
      <c r="DJ122" s="75"/>
      <c r="DK122" s="75"/>
      <c r="DL122" s="75"/>
      <c r="DM122" s="75"/>
      <c r="DN122" s="75"/>
      <c r="DO122" s="75"/>
      <c r="DP122" s="75"/>
      <c r="DQ122" s="75"/>
      <c r="DR122" s="75"/>
      <c r="DS122" s="75"/>
      <c r="DT122" s="75"/>
      <c r="DU122" s="75"/>
      <c r="DV122" s="75"/>
      <c r="DW122" s="75"/>
      <c r="DX122" s="75"/>
      <c r="DY122" s="75"/>
      <c r="DZ122" s="75"/>
      <c r="EA122" s="75"/>
      <c r="EB122" s="75"/>
      <c r="EC122" s="75"/>
      <c r="ED122" s="75"/>
      <c r="EE122" s="75"/>
      <c r="EF122" s="75"/>
      <c r="EG122" s="75"/>
      <c r="EH122" s="75"/>
      <c r="EI122" s="75"/>
      <c r="EJ122" s="75"/>
      <c r="EK122" s="75"/>
      <c r="EL122" s="75"/>
      <c r="EM122" s="75"/>
      <c r="EN122" s="75"/>
      <c r="EO122" s="75"/>
      <c r="EP122" s="75"/>
      <c r="EQ122" s="75"/>
      <c r="ER122" s="75"/>
      <c r="ES122" s="75"/>
      <c r="ET122" s="75"/>
      <c r="EU122" s="75"/>
      <c r="EV122" s="75"/>
      <c r="EW122" s="75"/>
      <c r="EX122" s="75"/>
      <c r="EY122" s="75"/>
      <c r="EZ122" s="75"/>
      <c r="FA122" s="75"/>
      <c r="FB122" s="75"/>
      <c r="FC122" s="75"/>
      <c r="FD122" s="75"/>
      <c r="FE122" s="75"/>
      <c r="FF122" s="75"/>
      <c r="FG122" s="75"/>
      <c r="FH122" s="75"/>
      <c r="FI122" s="75"/>
      <c r="FJ122" s="75"/>
      <c r="FK122" s="75"/>
      <c r="FL122" s="75"/>
      <c r="FM122" s="75"/>
      <c r="FN122" s="75"/>
      <c r="FO122" s="75"/>
      <c r="FP122" s="75"/>
      <c r="FQ122" s="75"/>
      <c r="FR122" s="75"/>
      <c r="FS122" s="75"/>
      <c r="FT122" s="75"/>
      <c r="FU122" s="75"/>
      <c r="FV122" s="75"/>
      <c r="FW122" s="75"/>
      <c r="FX122" s="75"/>
      <c r="FY122" s="75"/>
      <c r="FZ122" s="75"/>
      <c r="GA122" s="75"/>
      <c r="GB122" s="75"/>
      <c r="GC122" s="75"/>
      <c r="GD122" s="75"/>
      <c r="GE122" s="75"/>
      <c r="GF122" s="75"/>
      <c r="GG122" s="75"/>
      <c r="GH122" s="75"/>
      <c r="GI122" s="75"/>
      <c r="GJ122" s="75"/>
      <c r="GK122" s="75"/>
      <c r="GL122" s="75"/>
      <c r="GM122" s="75"/>
      <c r="GN122" s="75"/>
      <c r="GO122" s="75"/>
      <c r="GP122" s="75"/>
      <c r="GQ122" s="75"/>
      <c r="GR122" s="75"/>
      <c r="GS122" s="75"/>
      <c r="GT122" s="75"/>
      <c r="GU122" s="75"/>
      <c r="GV122" s="75"/>
      <c r="GW122" s="75"/>
      <c r="GX122" s="75"/>
      <c r="GY122" s="75"/>
      <c r="GZ122" s="75"/>
      <c r="HA122" s="75"/>
      <c r="HB122" s="75"/>
      <c r="HC122" s="75"/>
      <c r="HD122" s="75"/>
      <c r="HE122" s="75"/>
      <c r="HF122" s="75"/>
      <c r="HG122" s="75"/>
      <c r="HH122" s="75"/>
      <c r="HI122" s="75"/>
      <c r="HJ122" s="75"/>
      <c r="HK122" s="75"/>
      <c r="HL122" s="75"/>
      <c r="HM122" s="75"/>
      <c r="HN122" s="75"/>
      <c r="HO122" s="75"/>
      <c r="HP122" s="75"/>
      <c r="HQ122" s="75"/>
      <c r="HR122" s="75"/>
      <c r="HS122" s="75"/>
      <c r="HT122" s="75"/>
      <c r="HU122" s="75"/>
      <c r="HV122" s="75"/>
      <c r="HW122" s="75"/>
      <c r="HX122" s="75"/>
      <c r="HY122" s="75"/>
      <c r="HZ122" s="75"/>
      <c r="IA122" s="75"/>
      <c r="IB122" s="75"/>
      <c r="IC122" s="75"/>
      <c r="ID122" s="75"/>
      <c r="IE122" s="75"/>
      <c r="IF122" s="75"/>
      <c r="IG122" s="75"/>
      <c r="IH122" s="75"/>
      <c r="II122" s="75"/>
      <c r="IJ122" s="75"/>
      <c r="IK122" s="75"/>
      <c r="IL122" s="75"/>
      <c r="IM122" s="75"/>
      <c r="IN122" s="75"/>
      <c r="IO122" s="75"/>
      <c r="IP122" s="75"/>
      <c r="IQ122" s="75"/>
      <c r="IR122" s="75"/>
      <c r="IS122" s="75"/>
      <c r="IT122" s="75"/>
      <c r="IU122" s="75"/>
      <c r="IV122" s="75"/>
    </row>
    <row r="123" spans="1:256" s="79" customFormat="1" x14ac:dyDescent="0.35">
      <c r="A123" s="75"/>
      <c r="B123" s="75"/>
      <c r="C123" s="82" t="s">
        <v>4825</v>
      </c>
      <c r="D123" s="85">
        <v>73.421199999999999</v>
      </c>
      <c r="E123" s="85">
        <v>70.664599999999993</v>
      </c>
      <c r="F123" s="76"/>
      <c r="G123" s="77"/>
      <c r="H123" s="77"/>
      <c r="I123" s="77"/>
      <c r="J123" s="77"/>
      <c r="K123" s="78"/>
      <c r="L123" s="78"/>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8"/>
      <c r="AJ123" s="75"/>
      <c r="AK123" s="75"/>
      <c r="AL123" s="75"/>
      <c r="AM123" s="75"/>
      <c r="AN123" s="75"/>
      <c r="AO123" s="75"/>
      <c r="AP123" s="75"/>
      <c r="AQ123" s="75"/>
      <c r="AR123" s="75"/>
      <c r="AS123" s="75"/>
      <c r="AT123" s="75"/>
      <c r="AU123" s="75"/>
      <c r="AV123" s="78"/>
      <c r="AW123" s="75"/>
      <c r="AX123" s="78"/>
      <c r="AY123" s="75"/>
      <c r="AZ123" s="75"/>
      <c r="BA123" s="75"/>
      <c r="BB123" s="78"/>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c r="DC123" s="75"/>
      <c r="DD123" s="75"/>
      <c r="DE123" s="75"/>
      <c r="DF123" s="75"/>
      <c r="DG123" s="75"/>
      <c r="DH123" s="75"/>
      <c r="DI123" s="75"/>
      <c r="DJ123" s="75"/>
      <c r="DK123" s="75"/>
      <c r="DL123" s="75"/>
      <c r="DM123" s="75"/>
      <c r="DN123" s="75"/>
      <c r="DO123" s="75"/>
      <c r="DP123" s="75"/>
      <c r="DQ123" s="75"/>
      <c r="DR123" s="75"/>
      <c r="DS123" s="75"/>
      <c r="DT123" s="75"/>
      <c r="DU123" s="75"/>
      <c r="DV123" s="75"/>
      <c r="DW123" s="75"/>
      <c r="DX123" s="75"/>
      <c r="DY123" s="75"/>
      <c r="DZ123" s="75"/>
      <c r="EA123" s="75"/>
      <c r="EB123" s="75"/>
      <c r="EC123" s="75"/>
      <c r="ED123" s="75"/>
      <c r="EE123" s="75"/>
      <c r="EF123" s="75"/>
      <c r="EG123" s="75"/>
      <c r="EH123" s="75"/>
      <c r="EI123" s="75"/>
      <c r="EJ123" s="75"/>
      <c r="EK123" s="75"/>
      <c r="EL123" s="75"/>
      <c r="EM123" s="75"/>
      <c r="EN123" s="75"/>
      <c r="EO123" s="75"/>
      <c r="EP123" s="75"/>
      <c r="EQ123" s="75"/>
      <c r="ER123" s="75"/>
      <c r="ES123" s="75"/>
      <c r="ET123" s="75"/>
      <c r="EU123" s="75"/>
      <c r="EV123" s="75"/>
      <c r="EW123" s="75"/>
      <c r="EX123" s="75"/>
      <c r="EY123" s="75"/>
      <c r="EZ123" s="75"/>
      <c r="FA123" s="75"/>
      <c r="FB123" s="75"/>
      <c r="FC123" s="75"/>
      <c r="FD123" s="75"/>
      <c r="FE123" s="75"/>
      <c r="FF123" s="75"/>
      <c r="FG123" s="75"/>
      <c r="FH123" s="75"/>
      <c r="FI123" s="75"/>
      <c r="FJ123" s="75"/>
      <c r="FK123" s="75"/>
      <c r="FL123" s="75"/>
      <c r="FM123" s="75"/>
      <c r="FN123" s="75"/>
      <c r="FO123" s="75"/>
      <c r="FP123" s="75"/>
      <c r="FQ123" s="75"/>
      <c r="FR123" s="75"/>
      <c r="FS123" s="75"/>
      <c r="FT123" s="75"/>
      <c r="FU123" s="75"/>
      <c r="FV123" s="75"/>
      <c r="FW123" s="75"/>
      <c r="FX123" s="75"/>
      <c r="FY123" s="75"/>
      <c r="FZ123" s="75"/>
      <c r="GA123" s="75"/>
      <c r="GB123" s="75"/>
      <c r="GC123" s="75"/>
      <c r="GD123" s="75"/>
      <c r="GE123" s="75"/>
      <c r="GF123" s="75"/>
      <c r="GG123" s="75"/>
      <c r="GH123" s="75"/>
      <c r="GI123" s="75"/>
      <c r="GJ123" s="75"/>
      <c r="GK123" s="75"/>
      <c r="GL123" s="75"/>
      <c r="GM123" s="75"/>
      <c r="GN123" s="75"/>
      <c r="GO123" s="75"/>
      <c r="GP123" s="75"/>
      <c r="GQ123" s="75"/>
      <c r="GR123" s="75"/>
      <c r="GS123" s="75"/>
      <c r="GT123" s="75"/>
      <c r="GU123" s="75"/>
      <c r="GV123" s="75"/>
      <c r="GW123" s="75"/>
      <c r="GX123" s="75"/>
      <c r="GY123" s="75"/>
      <c r="GZ123" s="75"/>
      <c r="HA123" s="75"/>
      <c r="HB123" s="75"/>
      <c r="HC123" s="75"/>
      <c r="HD123" s="75"/>
      <c r="HE123" s="75"/>
      <c r="HF123" s="75"/>
      <c r="HG123" s="75"/>
      <c r="HH123" s="75"/>
      <c r="HI123" s="75"/>
      <c r="HJ123" s="75"/>
      <c r="HK123" s="75"/>
      <c r="HL123" s="75"/>
      <c r="HM123" s="75"/>
      <c r="HN123" s="75"/>
      <c r="HO123" s="75"/>
      <c r="HP123" s="75"/>
      <c r="HQ123" s="75"/>
      <c r="HR123" s="75"/>
      <c r="HS123" s="75"/>
      <c r="HT123" s="75"/>
      <c r="HU123" s="75"/>
      <c r="HV123" s="75"/>
      <c r="HW123" s="75"/>
      <c r="HX123" s="75"/>
      <c r="HY123" s="75"/>
      <c r="HZ123" s="75"/>
      <c r="IA123" s="75"/>
      <c r="IB123" s="75"/>
      <c r="IC123" s="75"/>
      <c r="ID123" s="75"/>
      <c r="IE123" s="75"/>
      <c r="IF123" s="75"/>
      <c r="IG123" s="75"/>
      <c r="IH123" s="75"/>
      <c r="II123" s="75"/>
      <c r="IJ123" s="75"/>
      <c r="IK123" s="75"/>
      <c r="IL123" s="75"/>
      <c r="IM123" s="75"/>
      <c r="IN123" s="75"/>
      <c r="IO123" s="75"/>
      <c r="IP123" s="75"/>
      <c r="IQ123" s="75"/>
      <c r="IR123" s="75"/>
      <c r="IS123" s="75"/>
      <c r="IT123" s="75"/>
      <c r="IU123" s="75"/>
      <c r="IV123" s="75"/>
    </row>
    <row r="124" spans="1:256" s="79" customFormat="1" x14ac:dyDescent="0.35">
      <c r="A124" s="75"/>
      <c r="B124" s="75"/>
      <c r="C124" s="82" t="s">
        <v>4826</v>
      </c>
      <c r="D124" s="85">
        <v>129.0249</v>
      </c>
      <c r="E124" s="85">
        <v>124.1808</v>
      </c>
      <c r="F124" s="76"/>
      <c r="G124" s="77"/>
      <c r="H124" s="77"/>
      <c r="I124" s="77"/>
      <c r="J124" s="77"/>
      <c r="K124" s="78"/>
      <c r="L124" s="78"/>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8"/>
      <c r="AJ124" s="75"/>
      <c r="AK124" s="75"/>
      <c r="AL124" s="75"/>
      <c r="AM124" s="75"/>
      <c r="AN124" s="75"/>
      <c r="AO124" s="75"/>
      <c r="AP124" s="75"/>
      <c r="AQ124" s="75"/>
      <c r="AR124" s="75"/>
      <c r="AS124" s="75"/>
      <c r="AT124" s="75"/>
      <c r="AU124" s="75"/>
      <c r="AV124" s="78"/>
      <c r="AW124" s="75"/>
      <c r="AX124" s="78"/>
      <c r="AY124" s="75"/>
      <c r="AZ124" s="75"/>
      <c r="BA124" s="75"/>
      <c r="BB124" s="78"/>
      <c r="BC124" s="75"/>
      <c r="BD124" s="75"/>
      <c r="BE124" s="75"/>
      <c r="BF124" s="75"/>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5"/>
      <c r="CD124" s="75"/>
      <c r="CE124" s="75"/>
      <c r="CF124" s="75"/>
      <c r="CG124" s="75"/>
      <c r="CH124" s="75"/>
      <c r="CI124" s="75"/>
      <c r="CJ124" s="75"/>
      <c r="CK124" s="75"/>
      <c r="CL124" s="75"/>
      <c r="CM124" s="75"/>
      <c r="CN124" s="75"/>
      <c r="CO124" s="75"/>
      <c r="CP124" s="75"/>
      <c r="CQ124" s="75"/>
      <c r="CR124" s="75"/>
      <c r="CS124" s="75"/>
      <c r="CT124" s="75"/>
      <c r="CU124" s="75"/>
      <c r="CV124" s="75"/>
      <c r="CW124" s="75"/>
      <c r="CX124" s="75"/>
      <c r="CY124" s="75"/>
      <c r="CZ124" s="75"/>
      <c r="DA124" s="75"/>
      <c r="DB124" s="75"/>
      <c r="DC124" s="75"/>
      <c r="DD124" s="75"/>
      <c r="DE124" s="75"/>
      <c r="DF124" s="75"/>
      <c r="DG124" s="75"/>
      <c r="DH124" s="75"/>
      <c r="DI124" s="75"/>
      <c r="DJ124" s="75"/>
      <c r="DK124" s="75"/>
      <c r="DL124" s="75"/>
      <c r="DM124" s="75"/>
      <c r="DN124" s="75"/>
      <c r="DO124" s="75"/>
      <c r="DP124" s="75"/>
      <c r="DQ124" s="75"/>
      <c r="DR124" s="75"/>
      <c r="DS124" s="75"/>
      <c r="DT124" s="75"/>
      <c r="DU124" s="75"/>
      <c r="DV124" s="75"/>
      <c r="DW124" s="75"/>
      <c r="DX124" s="75"/>
      <c r="DY124" s="75"/>
      <c r="DZ124" s="75"/>
      <c r="EA124" s="75"/>
      <c r="EB124" s="75"/>
      <c r="EC124" s="75"/>
      <c r="ED124" s="75"/>
      <c r="EE124" s="75"/>
      <c r="EF124" s="75"/>
      <c r="EG124" s="75"/>
      <c r="EH124" s="75"/>
      <c r="EI124" s="75"/>
      <c r="EJ124" s="75"/>
      <c r="EK124" s="75"/>
      <c r="EL124" s="75"/>
      <c r="EM124" s="75"/>
      <c r="EN124" s="75"/>
      <c r="EO124" s="75"/>
      <c r="EP124" s="75"/>
      <c r="EQ124" s="75"/>
      <c r="ER124" s="75"/>
      <c r="ES124" s="75"/>
      <c r="ET124" s="75"/>
      <c r="EU124" s="75"/>
      <c r="EV124" s="75"/>
      <c r="EW124" s="75"/>
      <c r="EX124" s="75"/>
      <c r="EY124" s="75"/>
      <c r="EZ124" s="75"/>
      <c r="FA124" s="75"/>
      <c r="FB124" s="75"/>
      <c r="FC124" s="75"/>
      <c r="FD124" s="75"/>
      <c r="FE124" s="75"/>
      <c r="FF124" s="75"/>
      <c r="FG124" s="75"/>
      <c r="FH124" s="75"/>
      <c r="FI124" s="75"/>
      <c r="FJ124" s="75"/>
      <c r="FK124" s="75"/>
      <c r="FL124" s="75"/>
      <c r="FM124" s="75"/>
      <c r="FN124" s="75"/>
      <c r="FO124" s="75"/>
      <c r="FP124" s="75"/>
      <c r="FQ124" s="75"/>
      <c r="FR124" s="75"/>
      <c r="FS124" s="75"/>
      <c r="FT124" s="75"/>
      <c r="FU124" s="75"/>
      <c r="FV124" s="75"/>
      <c r="FW124" s="75"/>
      <c r="FX124" s="75"/>
      <c r="FY124" s="75"/>
      <c r="FZ124" s="75"/>
      <c r="GA124" s="75"/>
      <c r="GB124" s="75"/>
      <c r="GC124" s="75"/>
      <c r="GD124" s="75"/>
      <c r="GE124" s="75"/>
      <c r="GF124" s="75"/>
      <c r="GG124" s="75"/>
      <c r="GH124" s="75"/>
      <c r="GI124" s="75"/>
      <c r="GJ124" s="75"/>
      <c r="GK124" s="75"/>
      <c r="GL124" s="75"/>
      <c r="GM124" s="75"/>
      <c r="GN124" s="75"/>
      <c r="GO124" s="75"/>
      <c r="GP124" s="75"/>
      <c r="GQ124" s="75"/>
      <c r="GR124" s="75"/>
      <c r="GS124" s="75"/>
      <c r="GT124" s="75"/>
      <c r="GU124" s="75"/>
      <c r="GV124" s="75"/>
      <c r="GW124" s="75"/>
      <c r="GX124" s="75"/>
      <c r="GY124" s="75"/>
      <c r="GZ124" s="75"/>
      <c r="HA124" s="75"/>
      <c r="HB124" s="75"/>
      <c r="HC124" s="75"/>
      <c r="HD124" s="75"/>
      <c r="HE124" s="75"/>
      <c r="HF124" s="75"/>
      <c r="HG124" s="75"/>
      <c r="HH124" s="75"/>
      <c r="HI124" s="75"/>
      <c r="HJ124" s="75"/>
      <c r="HK124" s="75"/>
      <c r="HL124" s="75"/>
      <c r="HM124" s="75"/>
      <c r="HN124" s="75"/>
      <c r="HO124" s="75"/>
      <c r="HP124" s="75"/>
      <c r="HQ124" s="75"/>
      <c r="HR124" s="75"/>
      <c r="HS124" s="75"/>
      <c r="HT124" s="75"/>
      <c r="HU124" s="75"/>
      <c r="HV124" s="75"/>
      <c r="HW124" s="75"/>
      <c r="HX124" s="75"/>
      <c r="HY124" s="75"/>
      <c r="HZ124" s="75"/>
      <c r="IA124" s="75"/>
      <c r="IB124" s="75"/>
      <c r="IC124" s="75"/>
      <c r="ID124" s="75"/>
      <c r="IE124" s="75"/>
      <c r="IF124" s="75"/>
      <c r="IG124" s="75"/>
      <c r="IH124" s="75"/>
      <c r="II124" s="75"/>
      <c r="IJ124" s="75"/>
      <c r="IK124" s="75"/>
      <c r="IL124" s="75"/>
      <c r="IM124" s="75"/>
      <c r="IN124" s="75"/>
      <c r="IO124" s="75"/>
      <c r="IP124" s="75"/>
      <c r="IQ124" s="75"/>
      <c r="IR124" s="75"/>
      <c r="IS124" s="75"/>
      <c r="IT124" s="75"/>
      <c r="IU124" s="75"/>
      <c r="IV124" s="75"/>
    </row>
    <row r="125" spans="1:256" s="79" customFormat="1" ht="85" customHeight="1" x14ac:dyDescent="0.35">
      <c r="A125" s="75"/>
      <c r="B125" s="75"/>
      <c r="C125" s="215" t="s">
        <v>4860</v>
      </c>
      <c r="D125" s="216"/>
      <c r="E125" s="217"/>
      <c r="F125" s="76"/>
      <c r="G125" s="77"/>
      <c r="H125" s="77"/>
      <c r="I125" s="77"/>
      <c r="J125" s="77"/>
      <c r="K125" s="78"/>
      <c r="L125" s="78"/>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8"/>
      <c r="AJ125" s="75"/>
      <c r="AK125" s="75"/>
      <c r="AL125" s="75"/>
      <c r="AM125" s="75"/>
      <c r="AN125" s="75"/>
      <c r="AO125" s="75"/>
      <c r="AP125" s="75"/>
      <c r="AQ125" s="75"/>
      <c r="AR125" s="75"/>
      <c r="AS125" s="75"/>
      <c r="AT125" s="75"/>
      <c r="AU125" s="75"/>
      <c r="AV125" s="78"/>
      <c r="AW125" s="75"/>
      <c r="AX125" s="78"/>
      <c r="AY125" s="75"/>
      <c r="AZ125" s="75"/>
      <c r="BA125" s="75"/>
      <c r="BB125" s="78"/>
      <c r="BC125" s="75"/>
      <c r="BD125" s="75"/>
      <c r="BE125" s="75"/>
      <c r="BF125" s="75"/>
      <c r="BG125" s="75"/>
      <c r="BH125" s="75"/>
      <c r="BI125" s="75"/>
      <c r="BJ125" s="75"/>
      <c r="BK125" s="75"/>
      <c r="BL125" s="75"/>
      <c r="BM125" s="75"/>
      <c r="BN125" s="75"/>
      <c r="BO125" s="75"/>
      <c r="BP125" s="75"/>
      <c r="BQ125" s="75"/>
      <c r="BR125" s="75"/>
      <c r="BS125" s="75"/>
      <c r="BT125" s="75"/>
      <c r="BU125" s="75"/>
      <c r="BV125" s="75"/>
      <c r="BW125" s="75"/>
      <c r="BX125" s="75"/>
      <c r="BY125" s="75"/>
      <c r="BZ125" s="75"/>
      <c r="CA125" s="75"/>
      <c r="CB125" s="75"/>
      <c r="CC125" s="75"/>
      <c r="CD125" s="75"/>
      <c r="CE125" s="75"/>
      <c r="CF125" s="75"/>
      <c r="CG125" s="75"/>
      <c r="CH125" s="75"/>
      <c r="CI125" s="75"/>
      <c r="CJ125" s="75"/>
      <c r="CK125" s="75"/>
      <c r="CL125" s="75"/>
      <c r="CM125" s="75"/>
      <c r="CN125" s="75"/>
      <c r="CO125" s="75"/>
      <c r="CP125" s="75"/>
      <c r="CQ125" s="75"/>
      <c r="CR125" s="75"/>
      <c r="CS125" s="75"/>
      <c r="CT125" s="75"/>
      <c r="CU125" s="75"/>
      <c r="CV125" s="75"/>
      <c r="CW125" s="75"/>
      <c r="CX125" s="75"/>
      <c r="CY125" s="75"/>
      <c r="CZ125" s="75"/>
      <c r="DA125" s="75"/>
      <c r="DB125" s="75"/>
      <c r="DC125" s="75"/>
      <c r="DD125" s="75"/>
      <c r="DE125" s="75"/>
      <c r="DF125" s="75"/>
      <c r="DG125" s="75"/>
      <c r="DH125" s="75"/>
      <c r="DI125" s="75"/>
      <c r="DJ125" s="75"/>
      <c r="DK125" s="75"/>
      <c r="DL125" s="75"/>
      <c r="DM125" s="75"/>
      <c r="DN125" s="75"/>
      <c r="DO125" s="75"/>
      <c r="DP125" s="75"/>
      <c r="DQ125" s="75"/>
      <c r="DR125" s="75"/>
      <c r="DS125" s="75"/>
      <c r="DT125" s="75"/>
      <c r="DU125" s="75"/>
      <c r="DV125" s="75"/>
      <c r="DW125" s="75"/>
      <c r="DX125" s="75"/>
      <c r="DY125" s="75"/>
      <c r="DZ125" s="75"/>
      <c r="EA125" s="75"/>
      <c r="EB125" s="75"/>
      <c r="EC125" s="75"/>
      <c r="ED125" s="75"/>
      <c r="EE125" s="75"/>
      <c r="EF125" s="75"/>
      <c r="EG125" s="75"/>
      <c r="EH125" s="75"/>
      <c r="EI125" s="75"/>
      <c r="EJ125" s="75"/>
      <c r="EK125" s="75"/>
      <c r="EL125" s="75"/>
      <c r="EM125" s="75"/>
      <c r="EN125" s="75"/>
      <c r="EO125" s="75"/>
      <c r="EP125" s="75"/>
      <c r="EQ125" s="75"/>
      <c r="ER125" s="75"/>
      <c r="ES125" s="75"/>
      <c r="ET125" s="75"/>
      <c r="EU125" s="75"/>
      <c r="EV125" s="75"/>
      <c r="EW125" s="75"/>
      <c r="EX125" s="75"/>
      <c r="EY125" s="75"/>
      <c r="EZ125" s="75"/>
      <c r="FA125" s="75"/>
      <c r="FB125" s="75"/>
      <c r="FC125" s="75"/>
      <c r="FD125" s="75"/>
      <c r="FE125" s="75"/>
      <c r="FF125" s="75"/>
      <c r="FG125" s="75"/>
      <c r="FH125" s="75"/>
      <c r="FI125" s="75"/>
      <c r="FJ125" s="75"/>
      <c r="FK125" s="75"/>
      <c r="FL125" s="75"/>
      <c r="FM125" s="75"/>
      <c r="FN125" s="75"/>
      <c r="FO125" s="75"/>
      <c r="FP125" s="75"/>
      <c r="FQ125" s="75"/>
      <c r="FR125" s="75"/>
      <c r="FS125" s="75"/>
      <c r="FT125" s="75"/>
      <c r="FU125" s="75"/>
      <c r="FV125" s="75"/>
      <c r="FW125" s="75"/>
      <c r="FX125" s="75"/>
      <c r="FY125" s="75"/>
      <c r="FZ125" s="75"/>
      <c r="GA125" s="75"/>
      <c r="GB125" s="75"/>
      <c r="GC125" s="75"/>
      <c r="GD125" s="75"/>
      <c r="GE125" s="75"/>
      <c r="GF125" s="75"/>
      <c r="GG125" s="75"/>
      <c r="GH125" s="75"/>
      <c r="GI125" s="75"/>
      <c r="GJ125" s="75"/>
      <c r="GK125" s="75"/>
      <c r="GL125" s="75"/>
      <c r="GM125" s="75"/>
      <c r="GN125" s="75"/>
      <c r="GO125" s="75"/>
      <c r="GP125" s="75"/>
      <c r="GQ125" s="75"/>
      <c r="GR125" s="75"/>
      <c r="GS125" s="75"/>
      <c r="GT125" s="75"/>
      <c r="GU125" s="75"/>
      <c r="GV125" s="75"/>
      <c r="GW125" s="75"/>
      <c r="GX125" s="75"/>
      <c r="GY125" s="75"/>
      <c r="GZ125" s="75"/>
      <c r="HA125" s="75"/>
      <c r="HB125" s="75"/>
      <c r="HC125" s="75"/>
      <c r="HD125" s="75"/>
      <c r="HE125" s="75"/>
      <c r="HF125" s="75"/>
      <c r="HG125" s="75"/>
      <c r="HH125" s="75"/>
      <c r="HI125" s="75"/>
      <c r="HJ125" s="75"/>
      <c r="HK125" s="75"/>
      <c r="HL125" s="75"/>
      <c r="HM125" s="75"/>
      <c r="HN125" s="75"/>
      <c r="HO125" s="75"/>
      <c r="HP125" s="75"/>
      <c r="HQ125" s="75"/>
      <c r="HR125" s="75"/>
      <c r="HS125" s="75"/>
      <c r="HT125" s="75"/>
      <c r="HU125" s="75"/>
      <c r="HV125" s="75"/>
      <c r="HW125" s="75"/>
      <c r="HX125" s="75"/>
      <c r="HY125" s="75"/>
      <c r="HZ125" s="75"/>
      <c r="IA125" s="75"/>
      <c r="IB125" s="75"/>
      <c r="IC125" s="75"/>
      <c r="ID125" s="75"/>
      <c r="IE125" s="75"/>
      <c r="IF125" s="75"/>
      <c r="IG125" s="75"/>
      <c r="IH125" s="75"/>
      <c r="II125" s="75"/>
      <c r="IJ125" s="75"/>
      <c r="IK125" s="75"/>
      <c r="IL125" s="75"/>
      <c r="IM125" s="75"/>
      <c r="IN125" s="75"/>
      <c r="IO125" s="75"/>
      <c r="IP125" s="75"/>
      <c r="IQ125" s="75"/>
      <c r="IR125" s="75"/>
      <c r="IS125" s="75"/>
      <c r="IT125" s="75"/>
      <c r="IU125" s="75"/>
      <c r="IV125" s="75"/>
    </row>
    <row r="127" spans="1:256" x14ac:dyDescent="0.35">
      <c r="C127" s="2" t="s">
        <v>4920</v>
      </c>
      <c r="E127" s="2" t="s">
        <v>2</v>
      </c>
    </row>
    <row r="129" spans="3:8" x14ac:dyDescent="0.35">
      <c r="C129" s="2" t="s">
        <v>4921</v>
      </c>
      <c r="E129" s="2" t="s">
        <v>2</v>
      </c>
    </row>
    <row r="131" spans="3:8" x14ac:dyDescent="0.35">
      <c r="C131" s="2" t="s">
        <v>4815</v>
      </c>
    </row>
    <row r="133" spans="3:8" s="112" customFormat="1" ht="13.5" x14ac:dyDescent="0.35">
      <c r="C133" s="113" t="s">
        <v>4982</v>
      </c>
      <c r="D133" s="113"/>
      <c r="E133" s="113"/>
      <c r="F133" s="114"/>
      <c r="G133" s="114"/>
      <c r="H133" s="115"/>
    </row>
    <row r="134" spans="3:8" s="112" customFormat="1" ht="40.5" x14ac:dyDescent="0.3">
      <c r="C134" s="100" t="s">
        <v>4983</v>
      </c>
      <c r="D134" s="100" t="s">
        <v>4984</v>
      </c>
      <c r="E134" s="100" t="s">
        <v>4376</v>
      </c>
      <c r="F134" s="100" t="s">
        <v>4985</v>
      </c>
      <c r="G134" s="100" t="s">
        <v>4986</v>
      </c>
      <c r="H134" s="135" t="s">
        <v>4987</v>
      </c>
    </row>
    <row r="135" spans="3:8" s="112" customFormat="1" ht="13.5" x14ac:dyDescent="0.3">
      <c r="C135" s="108" t="s">
        <v>4988</v>
      </c>
      <c r="D135" s="100"/>
      <c r="E135" s="100"/>
      <c r="F135" s="100"/>
      <c r="G135" s="100"/>
      <c r="H135" s="135"/>
    </row>
    <row r="136" spans="3:8" s="112" customFormat="1" ht="13.5" x14ac:dyDescent="0.35">
      <c r="C136" s="116"/>
      <c r="D136" s="116"/>
      <c r="E136" s="116"/>
      <c r="F136" s="116"/>
      <c r="G136" s="116"/>
      <c r="H136" s="115"/>
    </row>
    <row r="137" spans="3:8" s="112" customFormat="1" ht="13.5" x14ac:dyDescent="0.35">
      <c r="C137" s="114" t="s">
        <v>4989</v>
      </c>
      <c r="D137" s="114"/>
      <c r="E137" s="114"/>
      <c r="F137" s="114"/>
      <c r="G137" s="114"/>
      <c r="H137" s="115"/>
    </row>
    <row r="138" spans="3:8" s="112" customFormat="1" ht="13.5" x14ac:dyDescent="0.35">
      <c r="C138" s="119"/>
      <c r="D138" s="119"/>
      <c r="E138" s="119"/>
      <c r="F138" s="114"/>
      <c r="G138" s="114"/>
      <c r="H138" s="115"/>
    </row>
    <row r="139" spans="3:8" s="112" customFormat="1" ht="13.5" x14ac:dyDescent="0.35">
      <c r="C139" s="119" t="s">
        <v>4990</v>
      </c>
      <c r="D139" s="119"/>
      <c r="E139" s="1"/>
      <c r="F139" s="114"/>
      <c r="G139" s="114"/>
      <c r="H139" s="115"/>
    </row>
    <row r="140" spans="3:8" s="112" customFormat="1" ht="13.5" x14ac:dyDescent="0.35">
      <c r="C140" s="114" t="s">
        <v>4991</v>
      </c>
      <c r="D140" s="114"/>
      <c r="E140" s="114"/>
      <c r="F140" s="102">
        <v>0</v>
      </c>
      <c r="G140" s="114"/>
      <c r="H140" s="115"/>
    </row>
    <row r="141" spans="3:8" s="112" customFormat="1" ht="13.5" x14ac:dyDescent="0.35">
      <c r="C141" s="114" t="s">
        <v>4992</v>
      </c>
      <c r="D141" s="114"/>
      <c r="E141" s="114"/>
      <c r="F141" s="102">
        <v>0</v>
      </c>
      <c r="G141" s="114"/>
      <c r="H141" s="115"/>
    </row>
    <row r="142" spans="3:8" s="112" customFormat="1" ht="13.5" x14ac:dyDescent="0.35">
      <c r="C142" s="114" t="s">
        <v>4993</v>
      </c>
      <c r="D142" s="114"/>
      <c r="E142" s="114"/>
      <c r="F142" s="102">
        <v>0</v>
      </c>
      <c r="G142" s="103"/>
      <c r="H142" s="120"/>
    </row>
    <row r="143" spans="3:8" s="112" customFormat="1" ht="13.5" x14ac:dyDescent="0.35">
      <c r="C143" s="114" t="s">
        <v>4994</v>
      </c>
      <c r="D143" s="114"/>
      <c r="E143" s="114"/>
      <c r="F143" s="102">
        <v>0</v>
      </c>
      <c r="G143" s="103"/>
      <c r="H143" s="120"/>
    </row>
    <row r="144" spans="3:8" s="112" customFormat="1" ht="13.5" x14ac:dyDescent="0.35">
      <c r="C144" s="114" t="s">
        <v>4995</v>
      </c>
      <c r="D144" s="114"/>
      <c r="E144" s="114"/>
      <c r="F144" s="102">
        <v>0</v>
      </c>
      <c r="G144" s="103"/>
      <c r="H144" s="120"/>
    </row>
    <row r="145" spans="3:13" s="112" customFormat="1" ht="13.5" x14ac:dyDescent="0.35">
      <c r="C145" s="114" t="s">
        <v>4996</v>
      </c>
      <c r="D145" s="114"/>
      <c r="E145" s="114"/>
      <c r="F145" s="102">
        <v>0</v>
      </c>
      <c r="G145" s="103"/>
      <c r="H145" s="120"/>
    </row>
    <row r="146" spans="3:13" s="112" customFormat="1" ht="13.5" x14ac:dyDescent="0.35">
      <c r="C146" s="114" t="s">
        <v>4997</v>
      </c>
      <c r="D146" s="114"/>
      <c r="E146" s="114"/>
      <c r="F146" s="102">
        <v>0</v>
      </c>
      <c r="G146" s="103"/>
      <c r="H146" s="120"/>
    </row>
    <row r="147" spans="3:13" s="112" customFormat="1" ht="13.5" x14ac:dyDescent="0.35">
      <c r="C147" s="114" t="s">
        <v>4998</v>
      </c>
      <c r="D147" s="114"/>
      <c r="E147" s="114"/>
      <c r="F147" s="102">
        <v>0</v>
      </c>
      <c r="G147" s="103"/>
      <c r="H147" s="120"/>
    </row>
    <row r="148" spans="3:13" s="112" customFormat="1" ht="13.5" x14ac:dyDescent="0.35">
      <c r="C148" s="114" t="s">
        <v>4999</v>
      </c>
      <c r="D148" s="114"/>
      <c r="E148" s="114"/>
      <c r="F148" s="102">
        <v>0</v>
      </c>
      <c r="G148" s="103"/>
      <c r="H148" s="120"/>
      <c r="J148" s="121"/>
      <c r="K148" s="104"/>
      <c r="L148" s="122"/>
      <c r="M148" s="122"/>
    </row>
    <row r="149" spans="3:13" s="112" customFormat="1" ht="13.5" x14ac:dyDescent="0.35">
      <c r="C149" s="105"/>
      <c r="D149" s="105"/>
      <c r="E149" s="105"/>
      <c r="F149" s="106"/>
      <c r="G149" s="103"/>
      <c r="H149" s="120"/>
    </row>
    <row r="150" spans="3:13" s="112" customFormat="1" ht="13.5" x14ac:dyDescent="0.35">
      <c r="C150" s="114"/>
      <c r="D150" s="114"/>
      <c r="E150" s="114"/>
      <c r="F150" s="106"/>
      <c r="G150" s="106"/>
      <c r="H150" s="120"/>
    </row>
    <row r="151" spans="3:13" s="112" customFormat="1" ht="13.5" x14ac:dyDescent="0.35">
      <c r="C151" s="119" t="s">
        <v>5000</v>
      </c>
      <c r="D151" s="119"/>
      <c r="E151" s="1"/>
      <c r="F151" s="114"/>
      <c r="G151" s="114"/>
      <c r="H151" s="115"/>
    </row>
    <row r="152" spans="3:13" s="112" customFormat="1" ht="40.5" x14ac:dyDescent="0.3">
      <c r="C152" s="100" t="s">
        <v>4983</v>
      </c>
      <c r="D152" s="100" t="s">
        <v>4984</v>
      </c>
      <c r="E152" s="100" t="s">
        <v>4376</v>
      </c>
      <c r="F152" s="100" t="s">
        <v>4985</v>
      </c>
      <c r="G152" s="100" t="s">
        <v>4986</v>
      </c>
      <c r="H152" s="135" t="s">
        <v>4987</v>
      </c>
    </row>
    <row r="153" spans="3:13" s="112" customFormat="1" ht="13.5" x14ac:dyDescent="0.3">
      <c r="C153" s="108" t="s">
        <v>4988</v>
      </c>
      <c r="D153" s="108"/>
      <c r="E153" s="108"/>
      <c r="F153" s="108"/>
      <c r="G153" s="108"/>
      <c r="H153" s="108"/>
    </row>
    <row r="154" spans="3:13" s="112" customFormat="1" ht="13.5" x14ac:dyDescent="0.35">
      <c r="C154" s="118"/>
      <c r="D154" s="123"/>
      <c r="E154" s="125"/>
      <c r="F154" s="124"/>
      <c r="G154" s="124"/>
      <c r="H154" s="118"/>
    </row>
    <row r="155" spans="3:13" s="112" customFormat="1" ht="13.5" x14ac:dyDescent="0.35">
      <c r="C155" s="114" t="s">
        <v>5018</v>
      </c>
      <c r="D155" s="114"/>
      <c r="E155" s="114"/>
      <c r="F155" s="114"/>
      <c r="G155" s="114"/>
      <c r="H155" s="114"/>
    </row>
    <row r="156" spans="3:13" s="112" customFormat="1" ht="13.5" x14ac:dyDescent="0.35">
      <c r="C156" s="119"/>
      <c r="D156" s="119"/>
      <c r="E156" s="119"/>
      <c r="F156" s="114"/>
      <c r="G156" s="114"/>
      <c r="H156" s="115"/>
    </row>
    <row r="157" spans="3:13" s="112" customFormat="1" ht="13.5" x14ac:dyDescent="0.35">
      <c r="C157" s="119" t="s">
        <v>5002</v>
      </c>
      <c r="D157" s="119"/>
      <c r="E157" s="1"/>
      <c r="F157" s="114"/>
      <c r="G157" s="114"/>
      <c r="H157" s="115"/>
    </row>
    <row r="158" spans="3:13" s="112" customFormat="1" ht="13.5" x14ac:dyDescent="0.35">
      <c r="C158" s="114" t="s">
        <v>4991</v>
      </c>
      <c r="D158" s="114"/>
      <c r="E158" s="114"/>
      <c r="F158" s="110">
        <v>0</v>
      </c>
      <c r="G158" s="114"/>
      <c r="H158" s="115"/>
    </row>
    <row r="159" spans="3:13" s="112" customFormat="1" ht="13.5" x14ac:dyDescent="0.35">
      <c r="C159" s="114" t="s">
        <v>4992</v>
      </c>
      <c r="D159" s="114"/>
      <c r="E159" s="114"/>
      <c r="F159" s="110">
        <v>0</v>
      </c>
      <c r="G159" s="114"/>
      <c r="H159" s="115"/>
    </row>
    <row r="160" spans="3:13" s="112" customFormat="1" ht="13.5" x14ac:dyDescent="0.35">
      <c r="C160" s="114" t="s">
        <v>4993</v>
      </c>
      <c r="D160" s="114"/>
      <c r="E160" s="114"/>
      <c r="F160" s="110">
        <v>0</v>
      </c>
      <c r="G160" s="103"/>
      <c r="H160" s="120"/>
    </row>
    <row r="161" spans="2:14" s="112" customFormat="1" ht="13.5" x14ac:dyDescent="0.35">
      <c r="C161" s="114" t="s">
        <v>4994</v>
      </c>
      <c r="D161" s="114"/>
      <c r="E161" s="114"/>
      <c r="F161" s="110">
        <v>0</v>
      </c>
      <c r="G161" s="103"/>
      <c r="H161" s="120"/>
    </row>
    <row r="162" spans="2:14" s="112" customFormat="1" ht="13.5" x14ac:dyDescent="0.35">
      <c r="C162" s="114" t="s">
        <v>4995</v>
      </c>
      <c r="D162" s="114"/>
      <c r="E162" s="114"/>
      <c r="F162" s="110">
        <v>0</v>
      </c>
      <c r="G162" s="103"/>
      <c r="H162" s="120"/>
    </row>
    <row r="163" spans="2:14" s="112" customFormat="1" ht="13.5" x14ac:dyDescent="0.35">
      <c r="C163" s="114" t="s">
        <v>4996</v>
      </c>
      <c r="D163" s="114"/>
      <c r="E163" s="114"/>
      <c r="F163" s="110">
        <v>0</v>
      </c>
      <c r="G163" s="103"/>
      <c r="H163" s="120"/>
    </row>
    <row r="164" spans="2:14" s="112" customFormat="1" ht="13.5" x14ac:dyDescent="0.35">
      <c r="C164" s="114" t="s">
        <v>4997</v>
      </c>
      <c r="D164" s="114"/>
      <c r="E164" s="114"/>
      <c r="F164" s="110">
        <v>0</v>
      </c>
      <c r="G164" s="103"/>
      <c r="H164" s="120"/>
    </row>
    <row r="165" spans="2:14" s="112" customFormat="1" ht="13.5" x14ac:dyDescent="0.35">
      <c r="C165" s="114" t="s">
        <v>4998</v>
      </c>
      <c r="D165" s="114"/>
      <c r="E165" s="114"/>
      <c r="F165" s="110">
        <v>0</v>
      </c>
      <c r="G165" s="103"/>
      <c r="H165" s="120"/>
    </row>
    <row r="166" spans="2:14" s="112" customFormat="1" ht="13.5" x14ac:dyDescent="0.35">
      <c r="C166" s="37" t="s">
        <v>4999</v>
      </c>
      <c r="D166" s="37"/>
      <c r="E166" s="37"/>
      <c r="F166" s="110">
        <f>+F165+F164-F163-F162</f>
        <v>0</v>
      </c>
      <c r="G166" s="126"/>
      <c r="H166" s="127"/>
    </row>
    <row r="167" spans="2:14" s="112" customFormat="1" ht="13.5" x14ac:dyDescent="0.35">
      <c r="C167" s="114"/>
      <c r="D167" s="114"/>
      <c r="E167" s="114"/>
      <c r="F167" s="128"/>
      <c r="G167" s="129"/>
      <c r="H167" s="115"/>
    </row>
    <row r="168" spans="2:14" s="2" customFormat="1" ht="13.5" x14ac:dyDescent="0.35">
      <c r="B168" s="160"/>
      <c r="C168" s="160" t="s">
        <v>5180</v>
      </c>
      <c r="D168" s="161"/>
      <c r="E168" s="160"/>
      <c r="F168" s="160"/>
      <c r="G168" s="160"/>
      <c r="H168" s="160"/>
      <c r="I168" s="162"/>
      <c r="J168" s="163"/>
      <c r="K168" s="163"/>
      <c r="L168" s="164"/>
      <c r="M168" s="165"/>
      <c r="N168" s="166"/>
    </row>
    <row r="169" spans="2:14" s="2" customFormat="1" ht="13.5" x14ac:dyDescent="0.35">
      <c r="B169" s="160"/>
      <c r="C169" s="160"/>
      <c r="D169" s="161"/>
      <c r="E169" s="160"/>
      <c r="F169" s="160"/>
      <c r="G169" s="160"/>
      <c r="H169" s="160"/>
      <c r="I169" s="162"/>
      <c r="J169" s="163"/>
      <c r="K169" s="163"/>
      <c r="L169" s="164"/>
      <c r="M169" s="165"/>
      <c r="N169" s="166"/>
    </row>
    <row r="170" spans="2:14" s="2" customFormat="1" ht="13.5" x14ac:dyDescent="0.35">
      <c r="B170" s="160"/>
      <c r="C170" s="167" t="s">
        <v>5181</v>
      </c>
      <c r="D170" s="161"/>
      <c r="E170" s="160"/>
      <c r="F170" s="160"/>
      <c r="G170" s="160"/>
      <c r="H170" s="160"/>
      <c r="I170" s="162"/>
      <c r="J170" s="163"/>
      <c r="K170" s="163"/>
      <c r="L170" s="168"/>
      <c r="M170" s="165"/>
      <c r="N170" s="166"/>
    </row>
    <row r="171" spans="2:14" s="2" customFormat="1" ht="13.5" x14ac:dyDescent="0.35">
      <c r="B171" s="160"/>
      <c r="C171" s="160"/>
      <c r="D171" s="161"/>
      <c r="E171" s="160"/>
      <c r="F171" s="160"/>
      <c r="G171" s="160"/>
      <c r="H171" s="160"/>
      <c r="I171" s="162"/>
      <c r="J171" s="163"/>
      <c r="K171" s="163"/>
      <c r="L171" s="168"/>
      <c r="M171" s="165"/>
      <c r="N171" s="166"/>
    </row>
    <row r="172" spans="2:14" s="2" customFormat="1" ht="60.75" customHeight="1" x14ac:dyDescent="0.35">
      <c r="B172" s="160"/>
      <c r="C172" s="169" t="s">
        <v>4983</v>
      </c>
      <c r="D172" s="169" t="s">
        <v>4984</v>
      </c>
      <c r="E172" s="169" t="s">
        <v>4756</v>
      </c>
      <c r="F172" s="169" t="s">
        <v>5182</v>
      </c>
      <c r="G172" s="170" t="s">
        <v>5004</v>
      </c>
      <c r="H172" s="171" t="s">
        <v>5183</v>
      </c>
      <c r="I172" s="172" t="s">
        <v>5184</v>
      </c>
      <c r="J172" s="172" t="s">
        <v>5185</v>
      </c>
      <c r="K172" s="172" t="s">
        <v>5186</v>
      </c>
      <c r="L172" s="172" t="s">
        <v>5187</v>
      </c>
    </row>
    <row r="173" spans="2:14" s="2" customFormat="1" ht="13.5" x14ac:dyDescent="0.35">
      <c r="B173" s="160"/>
      <c r="C173" s="173"/>
      <c r="D173" s="173"/>
      <c r="E173" s="173"/>
      <c r="F173" s="173"/>
      <c r="G173" s="174"/>
      <c r="H173" s="174" t="s">
        <v>5188</v>
      </c>
      <c r="I173" s="175" t="s">
        <v>5188</v>
      </c>
      <c r="J173" s="175" t="s">
        <v>5188</v>
      </c>
      <c r="K173" s="175" t="s">
        <v>5189</v>
      </c>
      <c r="L173" s="176" t="s">
        <v>5190</v>
      </c>
    </row>
    <row r="174" spans="2:14" s="2" customFormat="1" ht="13.5" x14ac:dyDescent="0.35">
      <c r="B174" s="160"/>
      <c r="C174" s="233" t="s">
        <v>4988</v>
      </c>
      <c r="D174" s="234"/>
      <c r="E174" s="234"/>
      <c r="F174" s="234"/>
      <c r="G174" s="234"/>
      <c r="H174" s="234"/>
      <c r="I174" s="234"/>
      <c r="J174" s="234"/>
      <c r="K174" s="234"/>
      <c r="L174" s="235"/>
    </row>
    <row r="175" spans="2:14" s="2" customFormat="1" ht="13.5" x14ac:dyDescent="0.35">
      <c r="C175" s="230" t="s">
        <v>5192</v>
      </c>
      <c r="D175" s="231"/>
      <c r="E175" s="231"/>
      <c r="F175" s="231"/>
      <c r="G175" s="231"/>
      <c r="H175" s="231"/>
      <c r="I175" s="231"/>
      <c r="J175" s="232"/>
      <c r="K175" s="187" t="s">
        <v>4988</v>
      </c>
      <c r="L175" s="187" t="s">
        <v>4988</v>
      </c>
    </row>
    <row r="176" spans="2:14" s="2" customFormat="1" ht="13.5" x14ac:dyDescent="0.35"/>
    <row r="177" spans="2:12" s="2" customFormat="1" ht="13.5" x14ac:dyDescent="0.35">
      <c r="C177" s="167" t="s">
        <v>5193</v>
      </c>
    </row>
    <row r="178" spans="2:12" s="2" customFormat="1" ht="13.5" x14ac:dyDescent="0.35"/>
    <row r="179" spans="2:12" s="2" customFormat="1" ht="43.5" customHeight="1" x14ac:dyDescent="0.35">
      <c r="C179" s="226" t="s">
        <v>4983</v>
      </c>
      <c r="D179" s="226" t="s">
        <v>4984</v>
      </c>
      <c r="E179" s="228" t="s">
        <v>4756</v>
      </c>
      <c r="F179" s="226" t="s">
        <v>5182</v>
      </c>
      <c r="G179" s="226" t="s">
        <v>5004</v>
      </c>
      <c r="H179" s="189" t="s">
        <v>5183</v>
      </c>
      <c r="I179" s="172" t="s">
        <v>5194</v>
      </c>
      <c r="J179" s="172" t="s">
        <v>5185</v>
      </c>
      <c r="K179" s="172" t="s">
        <v>5195</v>
      </c>
      <c r="L179" s="172" t="s">
        <v>5196</v>
      </c>
    </row>
    <row r="180" spans="2:12" s="2" customFormat="1" ht="13.5" x14ac:dyDescent="0.35">
      <c r="C180" s="227"/>
      <c r="D180" s="227"/>
      <c r="E180" s="229"/>
      <c r="F180" s="227"/>
      <c r="G180" s="227"/>
      <c r="H180" s="190" t="s">
        <v>5188</v>
      </c>
      <c r="I180" s="172" t="s">
        <v>5188</v>
      </c>
      <c r="J180" s="172" t="s">
        <v>5188</v>
      </c>
      <c r="K180" s="172" t="s">
        <v>5189</v>
      </c>
      <c r="L180" s="176" t="s">
        <v>5190</v>
      </c>
    </row>
    <row r="181" spans="2:12" s="2" customFormat="1" ht="13.5" x14ac:dyDescent="0.35">
      <c r="C181" s="233" t="s">
        <v>4988</v>
      </c>
      <c r="D181" s="234"/>
      <c r="E181" s="234"/>
      <c r="F181" s="234"/>
      <c r="G181" s="234"/>
      <c r="H181" s="234"/>
      <c r="I181" s="234"/>
      <c r="J181" s="234"/>
      <c r="K181" s="234"/>
      <c r="L181" s="235"/>
    </row>
    <row r="182" spans="2:12" s="2" customFormat="1" ht="13.5" x14ac:dyDescent="0.35">
      <c r="C182" s="230" t="s">
        <v>5192</v>
      </c>
      <c r="D182" s="231"/>
      <c r="E182" s="231"/>
      <c r="F182" s="231"/>
      <c r="G182" s="231"/>
      <c r="H182" s="231"/>
      <c r="I182" s="231"/>
      <c r="J182" s="232"/>
      <c r="K182" s="187" t="s">
        <v>4988</v>
      </c>
      <c r="L182" s="187" t="s">
        <v>4988</v>
      </c>
    </row>
    <row r="183" spans="2:12" s="2" customFormat="1" ht="13.5" x14ac:dyDescent="0.35"/>
    <row r="184" spans="2:12" s="2" customFormat="1" ht="13.5" x14ac:dyDescent="0.35"/>
    <row r="185" spans="2:12" s="2" customFormat="1" ht="15" customHeight="1" x14ac:dyDescent="0.35">
      <c r="B185" s="191"/>
      <c r="C185" s="236" t="s">
        <v>5197</v>
      </c>
      <c r="D185" s="236"/>
      <c r="E185" s="236"/>
      <c r="F185" s="236"/>
      <c r="G185" s="236"/>
      <c r="H185" s="236"/>
    </row>
    <row r="186" spans="2:12" s="2" customFormat="1" ht="13.5" x14ac:dyDescent="0.35"/>
    <row r="187" spans="2:12" s="2" customFormat="1" ht="13.5" x14ac:dyDescent="0.35">
      <c r="B187" s="160"/>
      <c r="C187" s="192"/>
      <c r="D187" s="192"/>
      <c r="E187" s="192"/>
      <c r="F187" s="192"/>
      <c r="G187" s="193"/>
      <c r="H187" s="192"/>
      <c r="I187" s="194" t="s">
        <v>5198</v>
      </c>
    </row>
    <row r="188" spans="2:12" s="2" customFormat="1" ht="67.5" x14ac:dyDescent="0.35">
      <c r="B188" s="160"/>
      <c r="C188" s="195" t="s">
        <v>4368</v>
      </c>
      <c r="D188" s="174" t="s">
        <v>5199</v>
      </c>
      <c r="E188" s="174" t="s">
        <v>4756</v>
      </c>
      <c r="F188" s="190" t="s">
        <v>5182</v>
      </c>
      <c r="G188" s="190" t="s">
        <v>5009</v>
      </c>
      <c r="H188" s="190" t="s">
        <v>5200</v>
      </c>
      <c r="I188" s="196" t="s">
        <v>5201</v>
      </c>
    </row>
    <row r="189" spans="2:12" s="2" customFormat="1" ht="13.5" x14ac:dyDescent="0.35">
      <c r="B189" s="191"/>
      <c r="C189" s="197" t="s">
        <v>2190</v>
      </c>
      <c r="D189" s="198">
        <v>46295</v>
      </c>
      <c r="E189" s="199" t="s">
        <v>5033</v>
      </c>
      <c r="F189" s="200" t="s">
        <v>4372</v>
      </c>
      <c r="G189" s="201">
        <v>144</v>
      </c>
      <c r="H189" s="202">
        <v>826.2</v>
      </c>
      <c r="I189" s="203">
        <v>11.802218400000001</v>
      </c>
    </row>
    <row r="190" spans="2:12" s="2" customFormat="1" ht="13.5" x14ac:dyDescent="0.35">
      <c r="B190" s="160"/>
      <c r="C190" s="191"/>
      <c r="D190" s="204"/>
      <c r="E190" s="205"/>
      <c r="F190" s="206"/>
      <c r="G190" s="207"/>
      <c r="H190" s="208"/>
      <c r="I190" s="209"/>
    </row>
    <row r="191" spans="2:12" s="2" customFormat="1" ht="13.5" x14ac:dyDescent="0.35">
      <c r="B191" s="160"/>
      <c r="C191" s="160" t="s">
        <v>5203</v>
      </c>
      <c r="D191" s="161"/>
      <c r="E191" s="210"/>
      <c r="F191" s="210"/>
      <c r="G191" s="160"/>
      <c r="H191" s="160"/>
      <c r="I191" s="160"/>
    </row>
    <row r="192" spans="2:12" s="2" customFormat="1" ht="13.5" x14ac:dyDescent="0.35">
      <c r="B192" s="160"/>
      <c r="C192" s="160"/>
      <c r="D192" s="161"/>
      <c r="E192" s="210"/>
      <c r="F192" s="210"/>
      <c r="G192" s="160"/>
      <c r="H192" s="160"/>
      <c r="I192" s="160"/>
    </row>
    <row r="193" spans="2:9" s="2" customFormat="1" ht="15" customHeight="1" x14ac:dyDescent="0.35">
      <c r="B193" s="160"/>
      <c r="C193" s="213" t="s">
        <v>5204</v>
      </c>
      <c r="D193" s="213"/>
      <c r="E193" s="213"/>
      <c r="F193" s="213"/>
      <c r="G193" s="213"/>
      <c r="H193" s="213"/>
      <c r="I193" s="212"/>
    </row>
    <row r="194" spans="2:9" s="2" customFormat="1" ht="15" customHeight="1" x14ac:dyDescent="0.35">
      <c r="B194" s="160"/>
      <c r="C194" s="213"/>
      <c r="D194" s="213"/>
      <c r="E194" s="213"/>
      <c r="F194" s="213"/>
      <c r="G194" s="213"/>
      <c r="H194" s="213"/>
      <c r="I194" s="212"/>
    </row>
    <row r="195" spans="2:9" s="112" customFormat="1" ht="13.5" x14ac:dyDescent="0.35">
      <c r="C195" s="119" t="s">
        <v>5017</v>
      </c>
      <c r="H195" s="134"/>
    </row>
    <row r="196" spans="2:9" s="112" customFormat="1" ht="13.5" x14ac:dyDescent="0.35">
      <c r="C196" s="119"/>
      <c r="H196" s="134"/>
    </row>
    <row r="197" spans="2:9" x14ac:dyDescent="0.35">
      <c r="C197" s="2" t="s">
        <v>4816</v>
      </c>
      <c r="E197" s="2" t="s">
        <v>2</v>
      </c>
    </row>
    <row r="199" spans="2:9" x14ac:dyDescent="0.35">
      <c r="C199" s="2" t="s">
        <v>4817</v>
      </c>
      <c r="E199" s="92">
        <v>0.25591276851308664</v>
      </c>
    </row>
    <row r="201" spans="2:9" x14ac:dyDescent="0.35">
      <c r="C201" s="2" t="s">
        <v>4819</v>
      </c>
      <c r="E201" s="93" t="s">
        <v>4818</v>
      </c>
    </row>
    <row r="203" spans="2:9" x14ac:dyDescent="0.35">
      <c r="C203" s="2" t="s">
        <v>4922</v>
      </c>
      <c r="E203" s="2" t="s">
        <v>2</v>
      </c>
    </row>
    <row r="205" spans="2:9" x14ac:dyDescent="0.35">
      <c r="C205" s="2" t="s">
        <v>4864</v>
      </c>
    </row>
    <row r="207" spans="2:9" x14ac:dyDescent="0.35">
      <c r="C207" s="1" t="s">
        <v>5102</v>
      </c>
      <c r="E207" s="156" t="s">
        <v>5103</v>
      </c>
    </row>
    <row r="208" spans="2:9" x14ac:dyDescent="0.35">
      <c r="E208" s="2" t="s">
        <v>5124</v>
      </c>
    </row>
  </sheetData>
  <mergeCells count="12">
    <mergeCell ref="C109:K109"/>
    <mergeCell ref="C125:E125"/>
    <mergeCell ref="C181:L181"/>
    <mergeCell ref="C182:J182"/>
    <mergeCell ref="C185:H185"/>
    <mergeCell ref="C174:L174"/>
    <mergeCell ref="C175:J175"/>
    <mergeCell ref="C179:C180"/>
    <mergeCell ref="D179:D180"/>
    <mergeCell ref="E179:E180"/>
    <mergeCell ref="F179:F180"/>
    <mergeCell ref="G179:G180"/>
  </mergeCells>
  <hyperlinks>
    <hyperlink ref="J2" location="'Index'!A1" display="'Index'!A1" xr:uid="{D00C487A-E727-4D6A-994E-8AA1DF061C6C}"/>
  </hyperlinks>
  <pageMargins left="0.7" right="0.7" top="0.75" bottom="0.75" header="0.3" footer="0.3"/>
  <pageSetup orientation="portrait" horizontalDpi="4294967293"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D4F13-7FF8-4959-8154-F3F4B8D16A2B}">
  <sheetPr codeName="Sheet1"/>
  <dimension ref="A1:IV217"/>
  <sheetViews>
    <sheetView showGridLines="0" zoomScale="90" zoomScaleNormal="90" workbookViewId="0">
      <pane ySplit="6" topLeftCell="A19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2226</v>
      </c>
      <c r="J2" s="38" t="s">
        <v>4365</v>
      </c>
    </row>
    <row r="3" spans="1:54" ht="16" x14ac:dyDescent="0.4">
      <c r="C3" s="1" t="s">
        <v>28</v>
      </c>
      <c r="D3" s="21" t="s">
        <v>2227</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833</v>
      </c>
      <c r="C24" s="60" t="s">
        <v>834</v>
      </c>
      <c r="D24" s="54" t="s">
        <v>835</v>
      </c>
      <c r="E24" s="6" t="s">
        <v>205</v>
      </c>
      <c r="F24" s="19">
        <v>362500000</v>
      </c>
      <c r="G24" s="24">
        <v>356557.9</v>
      </c>
      <c r="H24" s="24">
        <v>44.2</v>
      </c>
      <c r="I24" s="31">
        <v>7.3062956330000004</v>
      </c>
      <c r="J24" s="31"/>
      <c r="K24" s="35"/>
    </row>
    <row r="25" spans="1:11" x14ac:dyDescent="0.35">
      <c r="B25" s="8" t="s">
        <v>2228</v>
      </c>
      <c r="C25" s="60" t="s">
        <v>2229</v>
      </c>
      <c r="D25" s="54" t="s">
        <v>2230</v>
      </c>
      <c r="E25" s="6" t="s">
        <v>205</v>
      </c>
      <c r="F25" s="19">
        <v>173500000</v>
      </c>
      <c r="G25" s="24">
        <v>173464.78</v>
      </c>
      <c r="H25" s="24">
        <v>21.5</v>
      </c>
      <c r="I25" s="31">
        <v>7.859114763</v>
      </c>
      <c r="J25" s="31"/>
      <c r="K25" s="35"/>
    </row>
    <row r="26" spans="1:11" x14ac:dyDescent="0.35">
      <c r="B26" s="8" t="s">
        <v>2231</v>
      </c>
      <c r="C26" s="60" t="s">
        <v>2232</v>
      </c>
      <c r="D26" s="54" t="s">
        <v>2233</v>
      </c>
      <c r="E26" s="6" t="s">
        <v>205</v>
      </c>
      <c r="F26" s="19">
        <v>27000000</v>
      </c>
      <c r="G26" s="24">
        <v>25980.560000000001</v>
      </c>
      <c r="H26" s="24">
        <v>3.22</v>
      </c>
      <c r="I26" s="31">
        <v>7.8768428200000002</v>
      </c>
      <c r="J26" s="31"/>
      <c r="K26" s="35"/>
    </row>
    <row r="27" spans="1:11" x14ac:dyDescent="0.35">
      <c r="B27" s="8" t="s">
        <v>946</v>
      </c>
      <c r="C27" s="60" t="s">
        <v>947</v>
      </c>
      <c r="D27" s="54" t="s">
        <v>948</v>
      </c>
      <c r="E27" s="6" t="s">
        <v>205</v>
      </c>
      <c r="F27" s="19">
        <v>5000000</v>
      </c>
      <c r="G27" s="24">
        <v>4485.25</v>
      </c>
      <c r="H27" s="24">
        <v>0.56000000000000005</v>
      </c>
      <c r="I27" s="31">
        <v>7.8915173989999996</v>
      </c>
      <c r="J27" s="31"/>
      <c r="K27" s="35"/>
    </row>
    <row r="28" spans="1:11" x14ac:dyDescent="0.35">
      <c r="C28" s="58" t="s">
        <v>194</v>
      </c>
      <c r="D28" s="54"/>
      <c r="E28" s="6"/>
      <c r="F28" s="19"/>
      <c r="G28" s="25">
        <v>560488.49</v>
      </c>
      <c r="H28" s="25">
        <v>69.48</v>
      </c>
      <c r="I28" s="31"/>
      <c r="J28" s="31"/>
      <c r="K28" s="35"/>
    </row>
    <row r="29" spans="1:11" x14ac:dyDescent="0.35">
      <c r="C29" s="57"/>
      <c r="D29" s="54"/>
      <c r="E29" s="6"/>
      <c r="F29" s="19"/>
      <c r="G29" s="24"/>
      <c r="H29" s="24"/>
      <c r="I29" s="31"/>
      <c r="J29" s="31"/>
      <c r="K29" s="35"/>
    </row>
    <row r="30" spans="1:11" x14ac:dyDescent="0.35">
      <c r="C30" s="59" t="s">
        <v>10</v>
      </c>
      <c r="D30" s="54"/>
      <c r="E30" s="6"/>
      <c r="F30" s="19"/>
      <c r="G30" s="24"/>
      <c r="H30" s="24"/>
      <c r="I30" s="31"/>
      <c r="J30" s="31"/>
      <c r="K30" s="35"/>
    </row>
    <row r="31" spans="1:11" x14ac:dyDescent="0.35">
      <c r="B31" s="8" t="s">
        <v>1691</v>
      </c>
      <c r="C31" s="60" t="s">
        <v>1692</v>
      </c>
      <c r="D31" s="54" t="s">
        <v>1693</v>
      </c>
      <c r="E31" s="6" t="s">
        <v>205</v>
      </c>
      <c r="F31" s="19">
        <v>54249400</v>
      </c>
      <c r="G31" s="24">
        <v>53338.06</v>
      </c>
      <c r="H31" s="24">
        <v>6.61</v>
      </c>
      <c r="I31" s="31">
        <v>7.79096469</v>
      </c>
      <c r="J31" s="31"/>
      <c r="K31" s="35"/>
    </row>
    <row r="32" spans="1:11" x14ac:dyDescent="0.35">
      <c r="B32" s="8" t="s">
        <v>2234</v>
      </c>
      <c r="C32" s="60" t="s">
        <v>2235</v>
      </c>
      <c r="D32" s="54" t="s">
        <v>2236</v>
      </c>
      <c r="E32" s="6" t="s">
        <v>205</v>
      </c>
      <c r="F32" s="19">
        <v>2000000</v>
      </c>
      <c r="G32" s="24">
        <v>1929.81</v>
      </c>
      <c r="H32" s="24">
        <v>0.24</v>
      </c>
      <c r="I32" s="31">
        <v>8.1255364199999995</v>
      </c>
      <c r="J32" s="31"/>
      <c r="K32" s="35"/>
    </row>
    <row r="33" spans="1:11" x14ac:dyDescent="0.35">
      <c r="B33" s="8" t="s">
        <v>2237</v>
      </c>
      <c r="C33" s="60" t="s">
        <v>2238</v>
      </c>
      <c r="D33" s="54" t="s">
        <v>2239</v>
      </c>
      <c r="E33" s="6" t="s">
        <v>205</v>
      </c>
      <c r="F33" s="19">
        <v>809200</v>
      </c>
      <c r="G33" s="24">
        <v>804.71</v>
      </c>
      <c r="H33" s="24">
        <v>0.1</v>
      </c>
      <c r="I33" s="31">
        <v>7.656331775</v>
      </c>
      <c r="J33" s="31"/>
      <c r="K33" s="35"/>
    </row>
    <row r="34" spans="1:11" x14ac:dyDescent="0.35">
      <c r="B34" s="8" t="s">
        <v>2240</v>
      </c>
      <c r="C34" s="60" t="s">
        <v>2241</v>
      </c>
      <c r="D34" s="54" t="s">
        <v>2242</v>
      </c>
      <c r="E34" s="6" t="s">
        <v>205</v>
      </c>
      <c r="F34" s="19">
        <v>160000</v>
      </c>
      <c r="G34" s="24">
        <v>157.99</v>
      </c>
      <c r="H34" s="24">
        <v>0.02</v>
      </c>
      <c r="I34" s="31">
        <v>8.0768079999999998</v>
      </c>
      <c r="J34" s="31"/>
      <c r="K34" s="35"/>
    </row>
    <row r="35" spans="1:11" x14ac:dyDescent="0.35">
      <c r="C35" s="58" t="s">
        <v>194</v>
      </c>
      <c r="D35" s="54"/>
      <c r="E35" s="6"/>
      <c r="F35" s="19"/>
      <c r="G35" s="25">
        <v>56230.57</v>
      </c>
      <c r="H35" s="25">
        <v>6.97</v>
      </c>
      <c r="I35" s="31"/>
      <c r="J35" s="31"/>
      <c r="K35" s="35"/>
    </row>
    <row r="36" spans="1:11" x14ac:dyDescent="0.35">
      <c r="C36" s="57"/>
      <c r="D36" s="54"/>
      <c r="E36" s="6"/>
      <c r="F36" s="19"/>
      <c r="G36" s="24"/>
      <c r="H36" s="24"/>
      <c r="I36" s="31"/>
      <c r="J36" s="31"/>
      <c r="K36" s="35"/>
    </row>
    <row r="37" spans="1:11" x14ac:dyDescent="0.35">
      <c r="C37" s="58" t="s">
        <v>11</v>
      </c>
      <c r="D37" s="54"/>
      <c r="E37" s="6"/>
      <c r="F37" s="19"/>
      <c r="G37" s="24" t="s">
        <v>2</v>
      </c>
      <c r="H37" s="24" t="s">
        <v>2</v>
      </c>
      <c r="I37" s="31"/>
      <c r="J37" s="31"/>
      <c r="K37" s="35"/>
    </row>
    <row r="38" spans="1:11" x14ac:dyDescent="0.35">
      <c r="C38" s="57"/>
      <c r="D38" s="54"/>
      <c r="E38" s="6"/>
      <c r="F38" s="19"/>
      <c r="G38" s="24"/>
      <c r="H38" s="24"/>
      <c r="I38" s="31"/>
      <c r="J38" s="31"/>
      <c r="K38" s="35"/>
    </row>
    <row r="39" spans="1:11" x14ac:dyDescent="0.35">
      <c r="A39" s="10"/>
      <c r="B39" s="28"/>
      <c r="C39" s="58" t="s">
        <v>13</v>
      </c>
      <c r="D39" s="54"/>
      <c r="E39" s="6"/>
      <c r="F39" s="19"/>
      <c r="G39" s="24"/>
      <c r="H39" s="24"/>
      <c r="I39" s="31"/>
      <c r="J39" s="31"/>
      <c r="K39" s="35"/>
    </row>
    <row r="40" spans="1:11" x14ac:dyDescent="0.35">
      <c r="A40" s="28"/>
      <c r="B40" s="28"/>
      <c r="C40" s="58" t="s">
        <v>14</v>
      </c>
      <c r="D40" s="54"/>
      <c r="E40" s="6"/>
      <c r="F40" s="19"/>
      <c r="G40" s="24" t="s">
        <v>2</v>
      </c>
      <c r="H40" s="24" t="s">
        <v>2</v>
      </c>
      <c r="I40" s="31"/>
      <c r="J40" s="31"/>
      <c r="K40" s="35"/>
    </row>
    <row r="41" spans="1:11" x14ac:dyDescent="0.35">
      <c r="A41" s="28"/>
      <c r="B41" s="28"/>
      <c r="C41" s="58"/>
      <c r="D41" s="54"/>
      <c r="E41" s="6"/>
      <c r="F41" s="19"/>
      <c r="G41" s="24"/>
      <c r="H41" s="24"/>
      <c r="I41" s="31"/>
      <c r="J41" s="31"/>
      <c r="K41" s="35"/>
    </row>
    <row r="42" spans="1:11" x14ac:dyDescent="0.35">
      <c r="A42" s="28"/>
      <c r="B42" s="28"/>
      <c r="C42" s="58" t="s">
        <v>15</v>
      </c>
      <c r="D42" s="54"/>
      <c r="E42" s="6"/>
      <c r="F42" s="19"/>
      <c r="G42" s="24" t="s">
        <v>2</v>
      </c>
      <c r="H42" s="24" t="s">
        <v>2</v>
      </c>
      <c r="I42" s="31"/>
      <c r="J42" s="31"/>
      <c r="K42" s="35"/>
    </row>
    <row r="43" spans="1:11" x14ac:dyDescent="0.35">
      <c r="A43" s="28"/>
      <c r="B43" s="28"/>
      <c r="C43" s="58"/>
      <c r="D43" s="54"/>
      <c r="E43" s="6"/>
      <c r="F43" s="19"/>
      <c r="G43" s="24"/>
      <c r="H43" s="24"/>
      <c r="I43" s="31"/>
      <c r="J43" s="31"/>
      <c r="K43" s="35"/>
    </row>
    <row r="44" spans="1:11" x14ac:dyDescent="0.35">
      <c r="C44" s="59" t="s">
        <v>16</v>
      </c>
      <c r="D44" s="54"/>
      <c r="E44" s="6"/>
      <c r="F44" s="19"/>
      <c r="G44" s="24"/>
      <c r="H44" s="24"/>
      <c r="I44" s="31"/>
      <c r="J44" s="31"/>
      <c r="K44" s="35"/>
    </row>
    <row r="45" spans="1:11" x14ac:dyDescent="0.35">
      <c r="B45" s="8" t="s">
        <v>1217</v>
      </c>
      <c r="C45" s="60" t="s">
        <v>1218</v>
      </c>
      <c r="D45" s="54" t="s">
        <v>1219</v>
      </c>
      <c r="E45" s="6" t="s">
        <v>205</v>
      </c>
      <c r="F45" s="19">
        <v>50000000</v>
      </c>
      <c r="G45" s="24">
        <v>49643.75</v>
      </c>
      <c r="H45" s="24">
        <v>6.15</v>
      </c>
      <c r="I45" s="31">
        <v>5.3459000000000003</v>
      </c>
      <c r="J45" s="31"/>
      <c r="K45" s="35"/>
    </row>
    <row r="46" spans="1:11" x14ac:dyDescent="0.35">
      <c r="B46" s="8" t="s">
        <v>1321</v>
      </c>
      <c r="C46" s="60" t="s">
        <v>1322</v>
      </c>
      <c r="D46" s="54" t="s">
        <v>1323</v>
      </c>
      <c r="E46" s="6" t="s">
        <v>205</v>
      </c>
      <c r="F46" s="19">
        <v>25000000</v>
      </c>
      <c r="G46" s="24">
        <v>24950</v>
      </c>
      <c r="H46" s="24">
        <v>3.09</v>
      </c>
      <c r="I46" s="31">
        <v>5.226</v>
      </c>
      <c r="J46" s="31"/>
      <c r="K46" s="35"/>
    </row>
    <row r="47" spans="1:11" x14ac:dyDescent="0.35">
      <c r="B47" s="8" t="s">
        <v>1312</v>
      </c>
      <c r="C47" s="60" t="s">
        <v>1313</v>
      </c>
      <c r="D47" s="54" t="s">
        <v>1314</v>
      </c>
      <c r="E47" s="6" t="s">
        <v>205</v>
      </c>
      <c r="F47" s="19">
        <v>10000000</v>
      </c>
      <c r="G47" s="24">
        <v>10000</v>
      </c>
      <c r="H47" s="24">
        <v>1.24</v>
      </c>
      <c r="I47" s="31">
        <v>5.3</v>
      </c>
      <c r="J47" s="31"/>
      <c r="K47" s="35"/>
    </row>
    <row r="48" spans="1:11" x14ac:dyDescent="0.35">
      <c r="B48" s="8" t="s">
        <v>1315</v>
      </c>
      <c r="C48" s="60" t="s">
        <v>1316</v>
      </c>
      <c r="D48" s="54" t="s">
        <v>1317</v>
      </c>
      <c r="E48" s="6" t="s">
        <v>205</v>
      </c>
      <c r="F48" s="19">
        <v>5000000</v>
      </c>
      <c r="G48" s="24">
        <v>4995.0200000000004</v>
      </c>
      <c r="H48" s="24">
        <v>0.62</v>
      </c>
      <c r="I48" s="31">
        <v>5.1985999999999999</v>
      </c>
      <c r="J48" s="31"/>
      <c r="K48" s="35"/>
    </row>
    <row r="49" spans="1:11" x14ac:dyDescent="0.35">
      <c r="C49" s="58" t="s">
        <v>194</v>
      </c>
      <c r="D49" s="54"/>
      <c r="E49" s="6"/>
      <c r="F49" s="19"/>
      <c r="G49" s="25">
        <v>89588.77</v>
      </c>
      <c r="H49" s="25">
        <v>11.1</v>
      </c>
      <c r="I49" s="31"/>
      <c r="J49" s="31"/>
      <c r="K49" s="35"/>
    </row>
    <row r="50" spans="1:11" x14ac:dyDescent="0.35">
      <c r="C50" s="57"/>
      <c r="D50" s="54"/>
      <c r="E50" s="6"/>
      <c r="F50" s="19"/>
      <c r="G50" s="24"/>
      <c r="H50" s="24"/>
      <c r="I50" s="31"/>
      <c r="J50" s="31"/>
      <c r="K50" s="35"/>
    </row>
    <row r="51" spans="1:11" x14ac:dyDescent="0.35">
      <c r="C51" s="58" t="s">
        <v>17</v>
      </c>
      <c r="D51" s="54"/>
      <c r="E51" s="6"/>
      <c r="F51" s="19"/>
      <c r="G51" s="24" t="s">
        <v>2</v>
      </c>
      <c r="H51" s="24" t="s">
        <v>2</v>
      </c>
      <c r="I51" s="31"/>
      <c r="J51" s="31"/>
      <c r="K51" s="35"/>
    </row>
    <row r="52" spans="1:11" x14ac:dyDescent="0.35">
      <c r="C52" s="57"/>
      <c r="D52" s="54"/>
      <c r="E52" s="6"/>
      <c r="F52" s="19"/>
      <c r="G52" s="24"/>
      <c r="H52" s="24"/>
      <c r="I52" s="31"/>
      <c r="J52" s="31"/>
      <c r="K52" s="35"/>
    </row>
    <row r="53" spans="1:11" x14ac:dyDescent="0.35">
      <c r="C53" s="58" t="s">
        <v>18</v>
      </c>
      <c r="D53" s="54"/>
      <c r="E53" s="6"/>
      <c r="F53" s="19"/>
      <c r="G53" s="24" t="s">
        <v>2</v>
      </c>
      <c r="H53" s="24" t="s">
        <v>2</v>
      </c>
      <c r="I53" s="31"/>
      <c r="J53" s="31"/>
      <c r="K53" s="35"/>
    </row>
    <row r="54" spans="1:11" x14ac:dyDescent="0.35">
      <c r="C54" s="57"/>
      <c r="D54" s="54"/>
      <c r="E54" s="6"/>
      <c r="F54" s="19"/>
      <c r="G54" s="24"/>
      <c r="H54" s="24"/>
      <c r="I54" s="31"/>
      <c r="J54" s="31"/>
      <c r="K54" s="35"/>
    </row>
    <row r="55" spans="1:11" x14ac:dyDescent="0.35">
      <c r="A55" s="10"/>
      <c r="B55" s="28"/>
      <c r="C55" s="58" t="s">
        <v>19</v>
      </c>
      <c r="D55" s="54"/>
      <c r="E55" s="6"/>
      <c r="F55" s="19"/>
      <c r="G55" s="24"/>
      <c r="H55" s="24"/>
      <c r="I55" s="31"/>
      <c r="J55" s="31"/>
      <c r="K55" s="35"/>
    </row>
    <row r="56" spans="1:11" x14ac:dyDescent="0.35">
      <c r="A56" s="28"/>
      <c r="B56" s="28"/>
      <c r="C56" s="58" t="s">
        <v>20</v>
      </c>
      <c r="D56" s="54"/>
      <c r="E56" s="6"/>
      <c r="F56" s="19"/>
      <c r="G56" s="24" t="s">
        <v>2</v>
      </c>
      <c r="H56" s="24" t="s">
        <v>2</v>
      </c>
      <c r="I56" s="31"/>
      <c r="J56" s="31"/>
      <c r="K56" s="35"/>
    </row>
    <row r="57" spans="1:11" x14ac:dyDescent="0.35">
      <c r="A57" s="28"/>
      <c r="B57" s="28"/>
      <c r="C57" s="58"/>
      <c r="D57" s="54"/>
      <c r="E57" s="6"/>
      <c r="F57" s="19"/>
      <c r="G57" s="24"/>
      <c r="H57" s="24"/>
      <c r="I57" s="31"/>
      <c r="J57" s="31"/>
      <c r="K57" s="35"/>
    </row>
    <row r="58" spans="1:11" x14ac:dyDescent="0.35">
      <c r="A58" s="28"/>
      <c r="B58" s="28"/>
      <c r="C58" s="58" t="s">
        <v>21</v>
      </c>
      <c r="D58" s="54"/>
      <c r="E58" s="6"/>
      <c r="F58" s="19"/>
      <c r="G58" s="24" t="s">
        <v>2</v>
      </c>
      <c r="H58" s="24" t="s">
        <v>2</v>
      </c>
      <c r="I58" s="31"/>
      <c r="J58" s="31"/>
      <c r="K58" s="35"/>
    </row>
    <row r="59" spans="1:11" x14ac:dyDescent="0.35">
      <c r="A59" s="28"/>
      <c r="B59" s="28"/>
      <c r="C59" s="58"/>
      <c r="D59" s="54"/>
      <c r="E59" s="6"/>
      <c r="F59" s="19"/>
      <c r="G59" s="24"/>
      <c r="H59" s="24"/>
      <c r="I59" s="31"/>
      <c r="J59" s="31"/>
      <c r="K59" s="35"/>
    </row>
    <row r="60" spans="1:11" x14ac:dyDescent="0.35">
      <c r="A60" s="28"/>
      <c r="B60" s="28"/>
      <c r="C60" s="58" t="s">
        <v>22</v>
      </c>
      <c r="D60" s="54"/>
      <c r="E60" s="6"/>
      <c r="F60" s="19"/>
      <c r="G60" s="24" t="s">
        <v>2</v>
      </c>
      <c r="H60" s="24" t="s">
        <v>2</v>
      </c>
      <c r="I60" s="31"/>
      <c r="J60" s="31"/>
      <c r="K60" s="35"/>
    </row>
    <row r="61" spans="1:11" x14ac:dyDescent="0.35">
      <c r="A61" s="28"/>
      <c r="B61" s="28"/>
      <c r="C61" s="58"/>
      <c r="D61" s="54"/>
      <c r="E61" s="6"/>
      <c r="F61" s="19"/>
      <c r="G61" s="24"/>
      <c r="H61" s="24"/>
      <c r="I61" s="31"/>
      <c r="J61" s="31"/>
      <c r="K61" s="35"/>
    </row>
    <row r="62" spans="1:11" x14ac:dyDescent="0.35">
      <c r="A62" s="28"/>
      <c r="B62" s="28"/>
      <c r="C62" s="58" t="s">
        <v>23</v>
      </c>
      <c r="D62" s="54"/>
      <c r="E62" s="6"/>
      <c r="F62" s="19"/>
      <c r="G62" s="24" t="s">
        <v>2</v>
      </c>
      <c r="H62" s="24" t="s">
        <v>2</v>
      </c>
      <c r="I62" s="31"/>
      <c r="J62" s="31"/>
      <c r="K62" s="35"/>
    </row>
    <row r="63" spans="1:11" x14ac:dyDescent="0.35">
      <c r="A63" s="28"/>
      <c r="B63" s="28"/>
      <c r="C63" s="58"/>
      <c r="D63" s="54"/>
      <c r="E63" s="6"/>
      <c r="F63" s="19"/>
      <c r="G63" s="24"/>
      <c r="H63" s="24"/>
      <c r="I63" s="31"/>
      <c r="J63" s="31"/>
      <c r="K63" s="35"/>
    </row>
    <row r="64" spans="1:11" x14ac:dyDescent="0.35">
      <c r="C64" s="59" t="s">
        <v>24</v>
      </c>
      <c r="D64" s="54"/>
      <c r="E64" s="6"/>
      <c r="F64" s="19"/>
      <c r="G64" s="24"/>
      <c r="H64" s="24"/>
      <c r="I64" s="31"/>
      <c r="J64" s="31"/>
      <c r="K64" s="35"/>
    </row>
    <row r="65" spans="1:54" x14ac:dyDescent="0.35">
      <c r="B65" s="8" t="s">
        <v>206</v>
      </c>
      <c r="C65" s="60" t="s">
        <v>207</v>
      </c>
      <c r="D65" s="54"/>
      <c r="E65" s="6"/>
      <c r="F65" s="19"/>
      <c r="G65" s="24">
        <v>19267.86</v>
      </c>
      <c r="H65" s="24">
        <v>2.39</v>
      </c>
      <c r="I65" s="31"/>
      <c r="J65" s="31"/>
      <c r="K65" s="35"/>
    </row>
    <row r="66" spans="1:54" x14ac:dyDescent="0.35">
      <c r="C66" s="58" t="s">
        <v>194</v>
      </c>
      <c r="D66" s="54"/>
      <c r="E66" s="6"/>
      <c r="F66" s="19"/>
      <c r="G66" s="25">
        <v>19267.86</v>
      </c>
      <c r="H66" s="25">
        <v>2.39</v>
      </c>
      <c r="I66" s="31"/>
      <c r="J66" s="31"/>
      <c r="K66" s="35"/>
    </row>
    <row r="67" spans="1:54" x14ac:dyDescent="0.35">
      <c r="C67" s="57"/>
      <c r="D67" s="54"/>
      <c r="E67" s="6"/>
      <c r="F67" s="19"/>
      <c r="G67" s="24"/>
      <c r="H67" s="24"/>
      <c r="I67" s="31"/>
      <c r="J67" s="31"/>
      <c r="K67" s="35"/>
    </row>
    <row r="68" spans="1:54" x14ac:dyDescent="0.35">
      <c r="A68" s="10"/>
      <c r="B68" s="28"/>
      <c r="C68" s="58" t="s">
        <v>25</v>
      </c>
      <c r="D68" s="54"/>
      <c r="E68" s="6"/>
      <c r="F68" s="19"/>
      <c r="G68" s="24"/>
      <c r="H68" s="24"/>
      <c r="I68" s="31"/>
      <c r="J68" s="31"/>
      <c r="K68" s="35"/>
    </row>
    <row r="69" spans="1:54" s="2" customFormat="1" ht="13.5" x14ac:dyDescent="0.35">
      <c r="A69" s="28"/>
      <c r="B69" s="28"/>
      <c r="C69" s="57" t="s">
        <v>4703</v>
      </c>
      <c r="D69" s="54"/>
      <c r="E69" s="6"/>
      <c r="F69" s="19"/>
      <c r="G69" s="24" t="s">
        <v>2</v>
      </c>
      <c r="H69" s="24" t="s">
        <v>2</v>
      </c>
      <c r="I69" s="31"/>
      <c r="J69" s="31"/>
      <c r="K69" s="35"/>
      <c r="L69" s="3"/>
      <c r="AI69" s="3"/>
      <c r="AV69" s="3"/>
      <c r="AX69" s="3"/>
      <c r="BB69" s="3"/>
    </row>
    <row r="70" spans="1:54" x14ac:dyDescent="0.35">
      <c r="B70" s="8"/>
      <c r="C70" s="60" t="s">
        <v>208</v>
      </c>
      <c r="D70" s="54"/>
      <c r="E70" s="6"/>
      <c r="F70" s="19"/>
      <c r="G70" s="24">
        <v>81165.08</v>
      </c>
      <c r="H70" s="24">
        <v>10.06</v>
      </c>
      <c r="I70" s="31"/>
      <c r="J70" s="31"/>
      <c r="K70" s="35"/>
    </row>
    <row r="71" spans="1:54" x14ac:dyDescent="0.35">
      <c r="C71" s="58" t="s">
        <v>194</v>
      </c>
      <c r="D71" s="54"/>
      <c r="E71" s="6"/>
      <c r="F71" s="19"/>
      <c r="G71" s="25">
        <v>81165.08</v>
      </c>
      <c r="H71" s="25">
        <v>10.06</v>
      </c>
      <c r="I71" s="31"/>
      <c r="J71" s="31"/>
      <c r="K71" s="35"/>
    </row>
    <row r="72" spans="1:54" x14ac:dyDescent="0.35">
      <c r="C72" s="57"/>
      <c r="D72" s="54"/>
      <c r="E72" s="6"/>
      <c r="F72" s="19"/>
      <c r="G72" s="24"/>
      <c r="H72" s="24"/>
      <c r="I72" s="31"/>
      <c r="J72" s="31"/>
      <c r="K72" s="35"/>
    </row>
    <row r="73" spans="1:54" x14ac:dyDescent="0.35">
      <c r="C73" s="61" t="s">
        <v>209</v>
      </c>
      <c r="D73" s="55"/>
      <c r="E73" s="5"/>
      <c r="F73" s="20"/>
      <c r="G73" s="26">
        <v>806740.77</v>
      </c>
      <c r="H73" s="26">
        <v>100</v>
      </c>
      <c r="I73" s="32"/>
      <c r="J73" s="32"/>
      <c r="K73" s="36"/>
    </row>
    <row r="75" spans="1:54" ht="15" x14ac:dyDescent="0.4">
      <c r="C75" s="50" t="s">
        <v>4380</v>
      </c>
      <c r="D75" s="50"/>
      <c r="E75" s="50"/>
      <c r="F75" s="50"/>
      <c r="G75" s="64"/>
      <c r="H75" s="64"/>
      <c r="I75" s="64"/>
      <c r="J75" s="50"/>
    </row>
    <row r="76" spans="1:54" ht="27" x14ac:dyDescent="0.35">
      <c r="C76" s="43" t="s">
        <v>4375</v>
      </c>
      <c r="D76" s="43" t="s">
        <v>4376</v>
      </c>
      <c r="E76" s="43" t="s">
        <v>4756</v>
      </c>
      <c r="F76" s="43" t="s">
        <v>4377</v>
      </c>
      <c r="G76" s="65" t="s">
        <v>34</v>
      </c>
      <c r="H76" s="66" t="s">
        <v>4757</v>
      </c>
      <c r="I76" s="65" t="s">
        <v>36</v>
      </c>
      <c r="J76" s="43" t="s">
        <v>39</v>
      </c>
    </row>
    <row r="77" spans="1:54" x14ac:dyDescent="0.35">
      <c r="C77" s="43" t="s">
        <v>4758</v>
      </c>
      <c r="D77" s="43"/>
      <c r="E77" s="43"/>
      <c r="F77" s="43"/>
      <c r="G77" s="65"/>
      <c r="H77" s="66"/>
      <c r="I77" s="65"/>
      <c r="J77" s="43"/>
    </row>
    <row r="78" spans="1:54" x14ac:dyDescent="0.35">
      <c r="C78" s="46" t="s">
        <v>4773</v>
      </c>
      <c r="D78" s="67"/>
      <c r="E78" s="67"/>
      <c r="F78" s="67"/>
      <c r="G78" s="68"/>
      <c r="H78" s="69">
        <v>-30000</v>
      </c>
      <c r="I78" s="70">
        <f>H78/$G$73*100</f>
        <v>-3.7186666542215288</v>
      </c>
      <c r="J78" s="43"/>
    </row>
    <row r="79" spans="1:54" x14ac:dyDescent="0.35">
      <c r="C79" s="46" t="s">
        <v>4774</v>
      </c>
      <c r="D79" s="67"/>
      <c r="E79" s="67"/>
      <c r="F79" s="67"/>
      <c r="G79" s="68"/>
      <c r="H79" s="69">
        <v>-30000</v>
      </c>
      <c r="I79" s="70">
        <f t="shared" ref="I79:I85" si="0">H79/$G$73*100</f>
        <v>-3.7186666542215288</v>
      </c>
      <c r="J79" s="43"/>
    </row>
    <row r="80" spans="1:54" x14ac:dyDescent="0.35">
      <c r="C80" s="46" t="s">
        <v>4775</v>
      </c>
      <c r="D80" s="67"/>
      <c r="E80" s="67"/>
      <c r="F80" s="67"/>
      <c r="G80" s="68"/>
      <c r="H80" s="69">
        <v>-30000</v>
      </c>
      <c r="I80" s="70">
        <f t="shared" si="0"/>
        <v>-3.7186666542215288</v>
      </c>
      <c r="J80" s="43"/>
    </row>
    <row r="81" spans="3:11" x14ac:dyDescent="0.35">
      <c r="C81" s="46" t="s">
        <v>4776</v>
      </c>
      <c r="D81" s="67"/>
      <c r="E81" s="67"/>
      <c r="F81" s="67"/>
      <c r="G81" s="68"/>
      <c r="H81" s="69">
        <v>-30000</v>
      </c>
      <c r="I81" s="70">
        <f t="shared" si="0"/>
        <v>-3.7186666542215288</v>
      </c>
      <c r="J81" s="43"/>
    </row>
    <row r="82" spans="3:11" x14ac:dyDescent="0.35">
      <c r="C82" s="46" t="s">
        <v>4776</v>
      </c>
      <c r="D82" s="67"/>
      <c r="E82" s="67"/>
      <c r="F82" s="67"/>
      <c r="G82" s="68"/>
      <c r="H82" s="69">
        <v>-30000</v>
      </c>
      <c r="I82" s="70">
        <f t="shared" si="0"/>
        <v>-3.7186666542215288</v>
      </c>
      <c r="J82" s="43"/>
    </row>
    <row r="83" spans="3:11" x14ac:dyDescent="0.35">
      <c r="C83" s="46" t="s">
        <v>4777</v>
      </c>
      <c r="D83" s="67"/>
      <c r="E83" s="67"/>
      <c r="F83" s="67"/>
      <c r="G83" s="68"/>
      <c r="H83" s="69">
        <v>-30000</v>
      </c>
      <c r="I83" s="70">
        <f t="shared" si="0"/>
        <v>-3.7186666542215288</v>
      </c>
      <c r="J83" s="43"/>
    </row>
    <row r="84" spans="3:11" x14ac:dyDescent="0.35">
      <c r="C84" s="46" t="s">
        <v>4778</v>
      </c>
      <c r="D84" s="67"/>
      <c r="E84" s="67"/>
      <c r="F84" s="67"/>
      <c r="G84" s="68"/>
      <c r="H84" s="69">
        <v>-30000</v>
      </c>
      <c r="I84" s="70">
        <f t="shared" si="0"/>
        <v>-3.7186666542215288</v>
      </c>
      <c r="J84" s="43"/>
    </row>
    <row r="85" spans="3:11" x14ac:dyDescent="0.35">
      <c r="C85" s="46" t="s">
        <v>4779</v>
      </c>
      <c r="D85" s="67"/>
      <c r="E85" s="67"/>
      <c r="F85" s="67"/>
      <c r="G85" s="68"/>
      <c r="H85" s="69">
        <v>-30000</v>
      </c>
      <c r="I85" s="70">
        <f t="shared" si="0"/>
        <v>-3.7186666542215288</v>
      </c>
      <c r="J85" s="43"/>
    </row>
    <row r="86" spans="3:11" x14ac:dyDescent="0.35">
      <c r="C86" s="48" t="s">
        <v>4379</v>
      </c>
      <c r="D86" s="48"/>
      <c r="E86" s="48"/>
      <c r="F86" s="48"/>
      <c r="G86" s="71"/>
      <c r="H86" s="71">
        <f>SUM(H78:H85)</f>
        <v>-240000</v>
      </c>
      <c r="I86" s="71">
        <f>SUM(I78:I85)</f>
        <v>-29.74933323377223</v>
      </c>
      <c r="J86" s="48"/>
    </row>
    <row r="88" spans="3:11" x14ac:dyDescent="0.35">
      <c r="C88" s="1" t="s">
        <v>210</v>
      </c>
    </row>
    <row r="89" spans="3:11" x14ac:dyDescent="0.35">
      <c r="C89" s="37" t="s">
        <v>211</v>
      </c>
      <c r="D89" s="37"/>
      <c r="E89" s="37"/>
      <c r="F89" s="37"/>
      <c r="G89" s="37"/>
      <c r="H89" s="37"/>
      <c r="I89" s="37"/>
      <c r="J89" s="37"/>
      <c r="K89" s="37"/>
    </row>
    <row r="90" spans="3:11" x14ac:dyDescent="0.35">
      <c r="C90" s="2" t="s">
        <v>212</v>
      </c>
    </row>
    <row r="91" spans="3:11" x14ac:dyDescent="0.35">
      <c r="C91" s="2" t="s">
        <v>213</v>
      </c>
    </row>
    <row r="92" spans="3:11" ht="30" customHeight="1" x14ac:dyDescent="0.35">
      <c r="C92" s="218" t="s">
        <v>214</v>
      </c>
      <c r="D92" s="219"/>
      <c r="E92" s="219"/>
      <c r="F92" s="219"/>
      <c r="G92" s="219"/>
      <c r="H92" s="219"/>
      <c r="I92" s="219"/>
      <c r="J92" s="219"/>
      <c r="K92" s="219"/>
    </row>
    <row r="93" spans="3:11" x14ac:dyDescent="0.35">
      <c r="C93" s="2" t="s">
        <v>215</v>
      </c>
    </row>
    <row r="94" spans="3:11" ht="52.5" customHeight="1" x14ac:dyDescent="0.35">
      <c r="C94" s="222" t="s">
        <v>4808</v>
      </c>
      <c r="D94" s="222"/>
      <c r="E94" s="222"/>
      <c r="F94" s="222"/>
      <c r="G94" s="222"/>
      <c r="H94" s="222"/>
      <c r="I94" s="222"/>
      <c r="J94" s="222"/>
      <c r="K94" s="222"/>
    </row>
    <row r="96" spans="3:11" x14ac:dyDescent="0.35">
      <c r="C96" s="2" t="s">
        <v>4813</v>
      </c>
      <c r="E96" s="2" t="s">
        <v>2</v>
      </c>
    </row>
    <row r="98" spans="1:256" x14ac:dyDescent="0.35">
      <c r="C98" s="2" t="s">
        <v>4814</v>
      </c>
      <c r="E98" s="2" t="s">
        <v>2</v>
      </c>
    </row>
    <row r="100" spans="1:256" x14ac:dyDescent="0.35">
      <c r="C100" s="2" t="s">
        <v>4918</v>
      </c>
    </row>
    <row r="102" spans="1:256" x14ac:dyDescent="0.35">
      <c r="C102" s="2" t="s">
        <v>4919</v>
      </c>
    </row>
    <row r="103" spans="1:256" s="79" customFormat="1" ht="35.25" customHeight="1" x14ac:dyDescent="0.35">
      <c r="A103" s="75"/>
      <c r="B103" s="75"/>
      <c r="C103" s="80" t="s">
        <v>4820</v>
      </c>
      <c r="D103" s="84" t="s">
        <v>4821</v>
      </c>
      <c r="E103" s="84" t="s">
        <v>4822</v>
      </c>
      <c r="F103" s="76"/>
      <c r="G103" s="77"/>
      <c r="H103" s="77"/>
      <c r="I103" s="77"/>
      <c r="J103" s="77"/>
      <c r="K103" s="78"/>
      <c r="L103" s="78"/>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8"/>
      <c r="AJ103" s="75"/>
      <c r="AK103" s="75"/>
      <c r="AL103" s="75"/>
      <c r="AM103" s="75"/>
      <c r="AN103" s="75"/>
      <c r="AO103" s="75"/>
      <c r="AP103" s="75"/>
      <c r="AQ103" s="75"/>
      <c r="AR103" s="75"/>
      <c r="AS103" s="75"/>
      <c r="AT103" s="75"/>
      <c r="AU103" s="75"/>
      <c r="AV103" s="78"/>
      <c r="AW103" s="75"/>
      <c r="AX103" s="78"/>
      <c r="AY103" s="75"/>
      <c r="AZ103" s="75"/>
      <c r="BA103" s="75"/>
      <c r="BB103" s="78"/>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C103" s="75"/>
      <c r="CD103" s="75"/>
      <c r="CE103" s="75"/>
      <c r="CF103" s="75"/>
      <c r="CG103" s="75"/>
      <c r="CH103" s="75"/>
      <c r="CI103" s="75"/>
      <c r="CJ103" s="75"/>
      <c r="CK103" s="75"/>
      <c r="CL103" s="75"/>
      <c r="CM103" s="75"/>
      <c r="CN103" s="75"/>
      <c r="CO103" s="75"/>
      <c r="CP103" s="75"/>
      <c r="CQ103" s="75"/>
      <c r="CR103" s="75"/>
      <c r="CS103" s="75"/>
      <c r="CT103" s="75"/>
      <c r="CU103" s="75"/>
      <c r="CV103" s="75"/>
      <c r="CW103" s="75"/>
      <c r="CX103" s="75"/>
      <c r="CY103" s="75"/>
      <c r="CZ103" s="75"/>
      <c r="DA103" s="75"/>
      <c r="DB103" s="75"/>
      <c r="DC103" s="75"/>
      <c r="DD103" s="75"/>
      <c r="DE103" s="75"/>
      <c r="DF103" s="75"/>
      <c r="DG103" s="75"/>
      <c r="DH103" s="75"/>
      <c r="DI103" s="75"/>
      <c r="DJ103" s="75"/>
      <c r="DK103" s="75"/>
      <c r="DL103" s="75"/>
      <c r="DM103" s="75"/>
      <c r="DN103" s="75"/>
      <c r="DO103" s="75"/>
      <c r="DP103" s="75"/>
      <c r="DQ103" s="75"/>
      <c r="DR103" s="75"/>
      <c r="DS103" s="75"/>
      <c r="DT103" s="75"/>
      <c r="DU103" s="75"/>
      <c r="DV103" s="75"/>
      <c r="DW103" s="75"/>
      <c r="DX103" s="75"/>
      <c r="DY103" s="75"/>
      <c r="DZ103" s="75"/>
      <c r="EA103" s="75"/>
      <c r="EB103" s="75"/>
      <c r="EC103" s="75"/>
      <c r="ED103" s="75"/>
      <c r="EE103" s="75"/>
      <c r="EF103" s="75"/>
      <c r="EG103" s="75"/>
      <c r="EH103" s="75"/>
      <c r="EI103" s="75"/>
      <c r="EJ103" s="75"/>
      <c r="EK103" s="75"/>
      <c r="EL103" s="75"/>
      <c r="EM103" s="75"/>
      <c r="EN103" s="75"/>
      <c r="EO103" s="75"/>
      <c r="EP103" s="75"/>
      <c r="EQ103" s="75"/>
      <c r="ER103" s="75"/>
      <c r="ES103" s="75"/>
      <c r="ET103" s="75"/>
      <c r="EU103" s="75"/>
      <c r="EV103" s="75"/>
      <c r="EW103" s="75"/>
      <c r="EX103" s="75"/>
      <c r="EY103" s="75"/>
      <c r="EZ103" s="75"/>
      <c r="FA103" s="75"/>
      <c r="FB103" s="75"/>
      <c r="FC103" s="75"/>
      <c r="FD103" s="75"/>
      <c r="FE103" s="75"/>
      <c r="FF103" s="75"/>
      <c r="FG103" s="75"/>
      <c r="FH103" s="75"/>
      <c r="FI103" s="75"/>
      <c r="FJ103" s="75"/>
      <c r="FK103" s="75"/>
      <c r="FL103" s="75"/>
      <c r="FM103" s="75"/>
      <c r="FN103" s="75"/>
      <c r="FO103" s="75"/>
      <c r="FP103" s="75"/>
      <c r="FQ103" s="75"/>
      <c r="FR103" s="75"/>
      <c r="FS103" s="75"/>
      <c r="FT103" s="75"/>
      <c r="FU103" s="75"/>
      <c r="FV103" s="75"/>
      <c r="FW103" s="75"/>
      <c r="FX103" s="75"/>
      <c r="FY103" s="75"/>
      <c r="FZ103" s="75"/>
      <c r="GA103" s="75"/>
      <c r="GB103" s="75"/>
      <c r="GC103" s="75"/>
      <c r="GD103" s="75"/>
      <c r="GE103" s="75"/>
      <c r="GF103" s="75"/>
      <c r="GG103" s="75"/>
      <c r="GH103" s="75"/>
      <c r="GI103" s="75"/>
      <c r="GJ103" s="75"/>
      <c r="GK103" s="75"/>
      <c r="GL103" s="75"/>
      <c r="GM103" s="75"/>
      <c r="GN103" s="75"/>
      <c r="GO103" s="75"/>
      <c r="GP103" s="75"/>
      <c r="GQ103" s="75"/>
      <c r="GR103" s="75"/>
      <c r="GS103" s="75"/>
      <c r="GT103" s="75"/>
      <c r="GU103" s="75"/>
      <c r="GV103" s="75"/>
      <c r="GW103" s="75"/>
      <c r="GX103" s="75"/>
      <c r="GY103" s="75"/>
      <c r="GZ103" s="75"/>
      <c r="HA103" s="75"/>
      <c r="HB103" s="75"/>
      <c r="HC103" s="75"/>
      <c r="HD103" s="75"/>
      <c r="HE103" s="75"/>
      <c r="HF103" s="75"/>
      <c r="HG103" s="75"/>
      <c r="HH103" s="75"/>
      <c r="HI103" s="75"/>
      <c r="HJ103" s="75"/>
      <c r="HK103" s="75"/>
      <c r="HL103" s="75"/>
      <c r="HM103" s="75"/>
      <c r="HN103" s="75"/>
      <c r="HO103" s="75"/>
      <c r="HP103" s="75"/>
      <c r="HQ103" s="75"/>
      <c r="HR103" s="75"/>
      <c r="HS103" s="75"/>
      <c r="HT103" s="75"/>
      <c r="HU103" s="75"/>
      <c r="HV103" s="75"/>
      <c r="HW103" s="75"/>
      <c r="HX103" s="75"/>
      <c r="HY103" s="75"/>
      <c r="HZ103" s="75"/>
      <c r="IA103" s="75"/>
      <c r="IB103" s="75"/>
      <c r="IC103" s="75"/>
      <c r="ID103" s="75"/>
      <c r="IE103" s="75"/>
      <c r="IF103" s="75"/>
      <c r="IG103" s="75"/>
      <c r="IH103" s="75"/>
      <c r="II103" s="75"/>
      <c r="IJ103" s="75"/>
      <c r="IK103" s="75"/>
      <c r="IL103" s="75"/>
      <c r="IM103" s="75"/>
      <c r="IN103" s="75"/>
      <c r="IO103" s="75"/>
      <c r="IP103" s="75"/>
      <c r="IQ103" s="75"/>
      <c r="IR103" s="75"/>
      <c r="IS103" s="75"/>
      <c r="IT103" s="75"/>
      <c r="IU103" s="75"/>
      <c r="IV103" s="75"/>
    </row>
    <row r="104" spans="1:256" s="79" customFormat="1" x14ac:dyDescent="0.35">
      <c r="A104" s="75"/>
      <c r="B104" s="75"/>
      <c r="C104" s="82" t="s">
        <v>4847</v>
      </c>
      <c r="D104" s="85">
        <v>21.093699999999998</v>
      </c>
      <c r="E104" s="85">
        <v>21.087900000000001</v>
      </c>
      <c r="F104" s="76"/>
      <c r="G104" s="77"/>
      <c r="H104" s="77"/>
      <c r="I104" s="77"/>
      <c r="J104" s="77"/>
      <c r="K104" s="78"/>
      <c r="L104" s="78"/>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8"/>
      <c r="AJ104" s="75"/>
      <c r="AK104" s="75"/>
      <c r="AL104" s="75"/>
      <c r="AM104" s="75"/>
      <c r="AN104" s="75"/>
      <c r="AO104" s="75"/>
      <c r="AP104" s="75"/>
      <c r="AQ104" s="75"/>
      <c r="AR104" s="75"/>
      <c r="AS104" s="75"/>
      <c r="AT104" s="75"/>
      <c r="AU104" s="75"/>
      <c r="AV104" s="78"/>
      <c r="AW104" s="75"/>
      <c r="AX104" s="78"/>
      <c r="AY104" s="75"/>
      <c r="AZ104" s="75"/>
      <c r="BA104" s="75"/>
      <c r="BB104" s="78"/>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75"/>
      <c r="CD104" s="75"/>
      <c r="CE104" s="75"/>
      <c r="CF104" s="75"/>
      <c r="CG104" s="75"/>
      <c r="CH104" s="75"/>
      <c r="CI104" s="75"/>
      <c r="CJ104" s="75"/>
      <c r="CK104" s="75"/>
      <c r="CL104" s="75"/>
      <c r="CM104" s="75"/>
      <c r="CN104" s="75"/>
      <c r="CO104" s="75"/>
      <c r="CP104" s="75"/>
      <c r="CQ104" s="75"/>
      <c r="CR104" s="75"/>
      <c r="CS104" s="75"/>
      <c r="CT104" s="75"/>
      <c r="CU104" s="75"/>
      <c r="CV104" s="75"/>
      <c r="CW104" s="75"/>
      <c r="CX104" s="75"/>
      <c r="CY104" s="75"/>
      <c r="CZ104" s="75"/>
      <c r="DA104" s="75"/>
      <c r="DB104" s="75"/>
      <c r="DC104" s="75"/>
      <c r="DD104" s="75"/>
      <c r="DE104" s="75"/>
      <c r="DF104" s="75"/>
      <c r="DG104" s="75"/>
      <c r="DH104" s="75"/>
      <c r="DI104" s="75"/>
      <c r="DJ104" s="75"/>
      <c r="DK104" s="75"/>
      <c r="DL104" s="75"/>
      <c r="DM104" s="75"/>
      <c r="DN104" s="75"/>
      <c r="DO104" s="75"/>
      <c r="DP104" s="75"/>
      <c r="DQ104" s="75"/>
      <c r="DR104" s="75"/>
      <c r="DS104" s="75"/>
      <c r="DT104" s="75"/>
      <c r="DU104" s="75"/>
      <c r="DV104" s="75"/>
      <c r="DW104" s="75"/>
      <c r="DX104" s="75"/>
      <c r="DY104" s="75"/>
      <c r="DZ104" s="75"/>
      <c r="EA104" s="75"/>
      <c r="EB104" s="75"/>
      <c r="EC104" s="75"/>
      <c r="ED104" s="75"/>
      <c r="EE104" s="75"/>
      <c r="EF104" s="75"/>
      <c r="EG104" s="75"/>
      <c r="EH104" s="75"/>
      <c r="EI104" s="75"/>
      <c r="EJ104" s="75"/>
      <c r="EK104" s="75"/>
      <c r="EL104" s="75"/>
      <c r="EM104" s="75"/>
      <c r="EN104" s="75"/>
      <c r="EO104" s="75"/>
      <c r="EP104" s="75"/>
      <c r="EQ104" s="75"/>
      <c r="ER104" s="75"/>
      <c r="ES104" s="75"/>
      <c r="ET104" s="75"/>
      <c r="EU104" s="75"/>
      <c r="EV104" s="75"/>
      <c r="EW104" s="75"/>
      <c r="EX104" s="75"/>
      <c r="EY104" s="75"/>
      <c r="EZ104" s="75"/>
      <c r="FA104" s="75"/>
      <c r="FB104" s="75"/>
      <c r="FC104" s="75"/>
      <c r="FD104" s="75"/>
      <c r="FE104" s="75"/>
      <c r="FF104" s="75"/>
      <c r="FG104" s="75"/>
      <c r="FH104" s="75"/>
      <c r="FI104" s="75"/>
      <c r="FJ104" s="75"/>
      <c r="FK104" s="75"/>
      <c r="FL104" s="75"/>
      <c r="FM104" s="75"/>
      <c r="FN104" s="75"/>
      <c r="FO104" s="75"/>
      <c r="FP104" s="75"/>
      <c r="FQ104" s="75"/>
      <c r="FR104" s="75"/>
      <c r="FS104" s="75"/>
      <c r="FT104" s="75"/>
      <c r="FU104" s="75"/>
      <c r="FV104" s="75"/>
      <c r="FW104" s="75"/>
      <c r="FX104" s="75"/>
      <c r="FY104" s="75"/>
      <c r="FZ104" s="75"/>
      <c r="GA104" s="75"/>
      <c r="GB104" s="75"/>
      <c r="GC104" s="75"/>
      <c r="GD104" s="75"/>
      <c r="GE104" s="75"/>
      <c r="GF104" s="75"/>
      <c r="GG104" s="75"/>
      <c r="GH104" s="75"/>
      <c r="GI104" s="75"/>
      <c r="GJ104" s="75"/>
      <c r="GK104" s="75"/>
      <c r="GL104" s="75"/>
      <c r="GM104" s="75"/>
      <c r="GN104" s="75"/>
      <c r="GO104" s="75"/>
      <c r="GP104" s="75"/>
      <c r="GQ104" s="75"/>
      <c r="GR104" s="75"/>
      <c r="GS104" s="75"/>
      <c r="GT104" s="75"/>
      <c r="GU104" s="75"/>
      <c r="GV104" s="75"/>
      <c r="GW104" s="75"/>
      <c r="GX104" s="75"/>
      <c r="GY104" s="75"/>
      <c r="GZ104" s="75"/>
      <c r="HA104" s="75"/>
      <c r="HB104" s="75"/>
      <c r="HC104" s="75"/>
      <c r="HD104" s="75"/>
      <c r="HE104" s="75"/>
      <c r="HF104" s="75"/>
      <c r="HG104" s="75"/>
      <c r="HH104" s="75"/>
      <c r="HI104" s="75"/>
      <c r="HJ104" s="75"/>
      <c r="HK104" s="75"/>
      <c r="HL104" s="75"/>
      <c r="HM104" s="75"/>
      <c r="HN104" s="75"/>
      <c r="HO104" s="75"/>
      <c r="HP104" s="75"/>
      <c r="HQ104" s="75"/>
      <c r="HR104" s="75"/>
      <c r="HS104" s="75"/>
      <c r="HT104" s="75"/>
      <c r="HU104" s="75"/>
      <c r="HV104" s="75"/>
      <c r="HW104" s="75"/>
      <c r="HX104" s="75"/>
      <c r="HY104" s="75"/>
      <c r="HZ104" s="75"/>
      <c r="IA104" s="75"/>
      <c r="IB104" s="75"/>
      <c r="IC104" s="75"/>
      <c r="ID104" s="75"/>
      <c r="IE104" s="75"/>
      <c r="IF104" s="75"/>
      <c r="IG104" s="75"/>
      <c r="IH104" s="75"/>
      <c r="II104" s="75"/>
      <c r="IJ104" s="75"/>
      <c r="IK104" s="75"/>
      <c r="IL104" s="75"/>
      <c r="IM104" s="75"/>
      <c r="IN104" s="75"/>
      <c r="IO104" s="75"/>
      <c r="IP104" s="75"/>
      <c r="IQ104" s="75"/>
      <c r="IR104" s="75"/>
      <c r="IS104" s="75"/>
      <c r="IT104" s="75"/>
      <c r="IU104" s="75"/>
      <c r="IV104" s="75"/>
    </row>
    <row r="105" spans="1:256" s="79" customFormat="1" x14ac:dyDescent="0.35">
      <c r="A105" s="75"/>
      <c r="B105" s="75"/>
      <c r="C105" s="82" t="s">
        <v>4848</v>
      </c>
      <c r="D105" s="85">
        <v>21.346699999999998</v>
      </c>
      <c r="E105" s="85">
        <v>21.341100000000001</v>
      </c>
      <c r="F105" s="76"/>
      <c r="G105" s="77"/>
      <c r="H105" s="77"/>
      <c r="I105" s="77"/>
      <c r="J105" s="77"/>
      <c r="K105" s="78"/>
      <c r="L105" s="78"/>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8"/>
      <c r="AJ105" s="75"/>
      <c r="AK105" s="75"/>
      <c r="AL105" s="75"/>
      <c r="AM105" s="75"/>
      <c r="AN105" s="75"/>
      <c r="AO105" s="75"/>
      <c r="AP105" s="75"/>
      <c r="AQ105" s="75"/>
      <c r="AR105" s="75"/>
      <c r="AS105" s="75"/>
      <c r="AT105" s="75"/>
      <c r="AU105" s="75"/>
      <c r="AV105" s="78"/>
      <c r="AW105" s="75"/>
      <c r="AX105" s="78"/>
      <c r="AY105" s="75"/>
      <c r="AZ105" s="75"/>
      <c r="BA105" s="75"/>
      <c r="BB105" s="78"/>
      <c r="BC105" s="75"/>
      <c r="BD105" s="75"/>
      <c r="BE105" s="75"/>
      <c r="BF105" s="75"/>
      <c r="BG105" s="75"/>
      <c r="BH105" s="75"/>
      <c r="BI105" s="75"/>
      <c r="BJ105" s="75"/>
      <c r="BK105" s="75"/>
      <c r="BL105" s="75"/>
      <c r="BM105" s="75"/>
      <c r="BN105" s="75"/>
      <c r="BO105" s="75"/>
      <c r="BP105" s="75"/>
      <c r="BQ105" s="75"/>
      <c r="BR105" s="75"/>
      <c r="BS105" s="75"/>
      <c r="BT105" s="75"/>
      <c r="BU105" s="75"/>
      <c r="BV105" s="75"/>
      <c r="BW105" s="75"/>
      <c r="BX105" s="75"/>
      <c r="BY105" s="75"/>
      <c r="BZ105" s="75"/>
      <c r="CA105" s="75"/>
      <c r="CB105" s="75"/>
      <c r="CC105" s="75"/>
      <c r="CD105" s="75"/>
      <c r="CE105" s="75"/>
      <c r="CF105" s="75"/>
      <c r="CG105" s="75"/>
      <c r="CH105" s="75"/>
      <c r="CI105" s="75"/>
      <c r="CJ105" s="75"/>
      <c r="CK105" s="75"/>
      <c r="CL105" s="75"/>
      <c r="CM105" s="75"/>
      <c r="CN105" s="75"/>
      <c r="CO105" s="75"/>
      <c r="CP105" s="75"/>
      <c r="CQ105" s="75"/>
      <c r="CR105" s="75"/>
      <c r="CS105" s="75"/>
      <c r="CT105" s="75"/>
      <c r="CU105" s="75"/>
      <c r="CV105" s="75"/>
      <c r="CW105" s="75"/>
      <c r="CX105" s="75"/>
      <c r="CY105" s="75"/>
      <c r="CZ105" s="75"/>
      <c r="DA105" s="75"/>
      <c r="DB105" s="75"/>
      <c r="DC105" s="75"/>
      <c r="DD105" s="75"/>
      <c r="DE105" s="75"/>
      <c r="DF105" s="75"/>
      <c r="DG105" s="75"/>
      <c r="DH105" s="75"/>
      <c r="DI105" s="75"/>
      <c r="DJ105" s="75"/>
      <c r="DK105" s="75"/>
      <c r="DL105" s="75"/>
      <c r="DM105" s="75"/>
      <c r="DN105" s="75"/>
      <c r="DO105" s="75"/>
      <c r="DP105" s="75"/>
      <c r="DQ105" s="75"/>
      <c r="DR105" s="75"/>
      <c r="DS105" s="75"/>
      <c r="DT105" s="75"/>
      <c r="DU105" s="75"/>
      <c r="DV105" s="75"/>
      <c r="DW105" s="75"/>
      <c r="DX105" s="75"/>
      <c r="DY105" s="75"/>
      <c r="DZ105" s="75"/>
      <c r="EA105" s="75"/>
      <c r="EB105" s="75"/>
      <c r="EC105" s="75"/>
      <c r="ED105" s="75"/>
      <c r="EE105" s="75"/>
      <c r="EF105" s="75"/>
      <c r="EG105" s="75"/>
      <c r="EH105" s="75"/>
      <c r="EI105" s="75"/>
      <c r="EJ105" s="75"/>
      <c r="EK105" s="75"/>
      <c r="EL105" s="75"/>
      <c r="EM105" s="75"/>
      <c r="EN105" s="75"/>
      <c r="EO105" s="75"/>
      <c r="EP105" s="75"/>
      <c r="EQ105" s="75"/>
      <c r="ER105" s="75"/>
      <c r="ES105" s="75"/>
      <c r="ET105" s="75"/>
      <c r="EU105" s="75"/>
      <c r="EV105" s="75"/>
      <c r="EW105" s="75"/>
      <c r="EX105" s="75"/>
      <c r="EY105" s="75"/>
      <c r="EZ105" s="75"/>
      <c r="FA105" s="75"/>
      <c r="FB105" s="75"/>
      <c r="FC105" s="75"/>
      <c r="FD105" s="75"/>
      <c r="FE105" s="75"/>
      <c r="FF105" s="75"/>
      <c r="FG105" s="75"/>
      <c r="FH105" s="75"/>
      <c r="FI105" s="75"/>
      <c r="FJ105" s="75"/>
      <c r="FK105" s="75"/>
      <c r="FL105" s="75"/>
      <c r="FM105" s="75"/>
      <c r="FN105" s="75"/>
      <c r="FO105" s="75"/>
      <c r="FP105" s="75"/>
      <c r="FQ105" s="75"/>
      <c r="FR105" s="75"/>
      <c r="FS105" s="75"/>
      <c r="FT105" s="75"/>
      <c r="FU105" s="75"/>
      <c r="FV105" s="75"/>
      <c r="FW105" s="75"/>
      <c r="FX105" s="75"/>
      <c r="FY105" s="75"/>
      <c r="FZ105" s="75"/>
      <c r="GA105" s="75"/>
      <c r="GB105" s="75"/>
      <c r="GC105" s="75"/>
      <c r="GD105" s="75"/>
      <c r="GE105" s="75"/>
      <c r="GF105" s="75"/>
      <c r="GG105" s="75"/>
      <c r="GH105" s="75"/>
      <c r="GI105" s="75"/>
      <c r="GJ105" s="75"/>
      <c r="GK105" s="75"/>
      <c r="GL105" s="75"/>
      <c r="GM105" s="75"/>
      <c r="GN105" s="75"/>
      <c r="GO105" s="75"/>
      <c r="GP105" s="75"/>
      <c r="GQ105" s="75"/>
      <c r="GR105" s="75"/>
      <c r="GS105" s="75"/>
      <c r="GT105" s="75"/>
      <c r="GU105" s="75"/>
      <c r="GV105" s="75"/>
      <c r="GW105" s="75"/>
      <c r="GX105" s="75"/>
      <c r="GY105" s="75"/>
      <c r="GZ105" s="75"/>
      <c r="HA105" s="75"/>
      <c r="HB105" s="75"/>
      <c r="HC105" s="75"/>
      <c r="HD105" s="75"/>
      <c r="HE105" s="75"/>
      <c r="HF105" s="75"/>
      <c r="HG105" s="75"/>
      <c r="HH105" s="75"/>
      <c r="HI105" s="75"/>
      <c r="HJ105" s="75"/>
      <c r="HK105" s="75"/>
      <c r="HL105" s="75"/>
      <c r="HM105" s="75"/>
      <c r="HN105" s="75"/>
      <c r="HO105" s="75"/>
      <c r="HP105" s="75"/>
      <c r="HQ105" s="75"/>
      <c r="HR105" s="75"/>
      <c r="HS105" s="75"/>
      <c r="HT105" s="75"/>
      <c r="HU105" s="75"/>
      <c r="HV105" s="75"/>
      <c r="HW105" s="75"/>
      <c r="HX105" s="75"/>
      <c r="HY105" s="75"/>
      <c r="HZ105" s="75"/>
      <c r="IA105" s="75"/>
      <c r="IB105" s="75"/>
      <c r="IC105" s="75"/>
      <c r="ID105" s="75"/>
      <c r="IE105" s="75"/>
      <c r="IF105" s="75"/>
      <c r="IG105" s="75"/>
      <c r="IH105" s="75"/>
      <c r="II105" s="75"/>
      <c r="IJ105" s="75"/>
      <c r="IK105" s="75"/>
      <c r="IL105" s="75"/>
      <c r="IM105" s="75"/>
      <c r="IN105" s="75"/>
      <c r="IO105" s="75"/>
      <c r="IP105" s="75"/>
      <c r="IQ105" s="75"/>
      <c r="IR105" s="75"/>
      <c r="IS105" s="75"/>
      <c r="IT105" s="75"/>
      <c r="IU105" s="75"/>
      <c r="IV105" s="75"/>
    </row>
    <row r="106" spans="1:256" s="79" customFormat="1" x14ac:dyDescent="0.35">
      <c r="A106" s="75"/>
      <c r="B106" s="75"/>
      <c r="C106" s="82" t="s">
        <v>4849</v>
      </c>
      <c r="D106" s="85">
        <v>20.697399999999998</v>
      </c>
      <c r="E106" s="85">
        <v>20.692</v>
      </c>
      <c r="F106" s="76"/>
      <c r="G106" s="77"/>
      <c r="H106" s="77"/>
      <c r="I106" s="77"/>
      <c r="J106" s="77"/>
      <c r="K106" s="78"/>
      <c r="L106" s="78"/>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8"/>
      <c r="AJ106" s="75"/>
      <c r="AK106" s="75"/>
      <c r="AL106" s="75"/>
      <c r="AM106" s="75"/>
      <c r="AN106" s="75"/>
      <c r="AO106" s="75"/>
      <c r="AP106" s="75"/>
      <c r="AQ106" s="75"/>
      <c r="AR106" s="75"/>
      <c r="AS106" s="75"/>
      <c r="AT106" s="75"/>
      <c r="AU106" s="75"/>
      <c r="AV106" s="78"/>
      <c r="AW106" s="75"/>
      <c r="AX106" s="78"/>
      <c r="AY106" s="75"/>
      <c r="AZ106" s="75"/>
      <c r="BA106" s="75"/>
      <c r="BB106" s="78"/>
      <c r="BC106" s="75"/>
      <c r="BD106" s="75"/>
      <c r="BE106" s="75"/>
      <c r="BF106" s="7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5"/>
      <c r="CD106" s="75"/>
      <c r="CE106" s="75"/>
      <c r="CF106" s="75"/>
      <c r="CG106" s="75"/>
      <c r="CH106" s="75"/>
      <c r="CI106" s="75"/>
      <c r="CJ106" s="75"/>
      <c r="CK106" s="75"/>
      <c r="CL106" s="75"/>
      <c r="CM106" s="75"/>
      <c r="CN106" s="75"/>
      <c r="CO106" s="75"/>
      <c r="CP106" s="75"/>
      <c r="CQ106" s="75"/>
      <c r="CR106" s="75"/>
      <c r="CS106" s="75"/>
      <c r="CT106" s="75"/>
      <c r="CU106" s="75"/>
      <c r="CV106" s="75"/>
      <c r="CW106" s="75"/>
      <c r="CX106" s="75"/>
      <c r="CY106" s="75"/>
      <c r="CZ106" s="75"/>
      <c r="DA106" s="75"/>
      <c r="DB106" s="75"/>
      <c r="DC106" s="75"/>
      <c r="DD106" s="75"/>
      <c r="DE106" s="75"/>
      <c r="DF106" s="75"/>
      <c r="DG106" s="75"/>
      <c r="DH106" s="75"/>
      <c r="DI106" s="75"/>
      <c r="DJ106" s="75"/>
      <c r="DK106" s="75"/>
      <c r="DL106" s="75"/>
      <c r="DM106" s="75"/>
      <c r="DN106" s="75"/>
      <c r="DO106" s="75"/>
      <c r="DP106" s="75"/>
      <c r="DQ106" s="75"/>
      <c r="DR106" s="75"/>
      <c r="DS106" s="75"/>
      <c r="DT106" s="75"/>
      <c r="DU106" s="75"/>
      <c r="DV106" s="75"/>
      <c r="DW106" s="75"/>
      <c r="DX106" s="75"/>
      <c r="DY106" s="75"/>
      <c r="DZ106" s="75"/>
      <c r="EA106" s="75"/>
      <c r="EB106" s="75"/>
      <c r="EC106" s="75"/>
      <c r="ED106" s="75"/>
      <c r="EE106" s="75"/>
      <c r="EF106" s="75"/>
      <c r="EG106" s="75"/>
      <c r="EH106" s="75"/>
      <c r="EI106" s="75"/>
      <c r="EJ106" s="75"/>
      <c r="EK106" s="75"/>
      <c r="EL106" s="75"/>
      <c r="EM106" s="75"/>
      <c r="EN106" s="75"/>
      <c r="EO106" s="75"/>
      <c r="EP106" s="75"/>
      <c r="EQ106" s="75"/>
      <c r="ER106" s="75"/>
      <c r="ES106" s="75"/>
      <c r="ET106" s="75"/>
      <c r="EU106" s="75"/>
      <c r="EV106" s="75"/>
      <c r="EW106" s="75"/>
      <c r="EX106" s="75"/>
      <c r="EY106" s="75"/>
      <c r="EZ106" s="75"/>
      <c r="FA106" s="75"/>
      <c r="FB106" s="75"/>
      <c r="FC106" s="75"/>
      <c r="FD106" s="75"/>
      <c r="FE106" s="75"/>
      <c r="FF106" s="75"/>
      <c r="FG106" s="75"/>
      <c r="FH106" s="75"/>
      <c r="FI106" s="75"/>
      <c r="FJ106" s="75"/>
      <c r="FK106" s="75"/>
      <c r="FL106" s="75"/>
      <c r="FM106" s="75"/>
      <c r="FN106" s="75"/>
      <c r="FO106" s="75"/>
      <c r="FP106" s="75"/>
      <c r="FQ106" s="75"/>
      <c r="FR106" s="75"/>
      <c r="FS106" s="75"/>
      <c r="FT106" s="75"/>
      <c r="FU106" s="75"/>
      <c r="FV106" s="75"/>
      <c r="FW106" s="75"/>
      <c r="FX106" s="75"/>
      <c r="FY106" s="75"/>
      <c r="FZ106" s="75"/>
      <c r="GA106" s="75"/>
      <c r="GB106" s="75"/>
      <c r="GC106" s="75"/>
      <c r="GD106" s="75"/>
      <c r="GE106" s="75"/>
      <c r="GF106" s="75"/>
      <c r="GG106" s="75"/>
      <c r="GH106" s="75"/>
      <c r="GI106" s="75"/>
      <c r="GJ106" s="75"/>
      <c r="GK106" s="75"/>
      <c r="GL106" s="75"/>
      <c r="GM106" s="75"/>
      <c r="GN106" s="75"/>
      <c r="GO106" s="75"/>
      <c r="GP106" s="75"/>
      <c r="GQ106" s="75"/>
      <c r="GR106" s="75"/>
      <c r="GS106" s="75"/>
      <c r="GT106" s="75"/>
      <c r="GU106" s="75"/>
      <c r="GV106" s="75"/>
      <c r="GW106" s="75"/>
      <c r="GX106" s="75"/>
      <c r="GY106" s="75"/>
      <c r="GZ106" s="75"/>
      <c r="HA106" s="75"/>
      <c r="HB106" s="75"/>
      <c r="HC106" s="75"/>
      <c r="HD106" s="75"/>
      <c r="HE106" s="75"/>
      <c r="HF106" s="75"/>
      <c r="HG106" s="75"/>
      <c r="HH106" s="75"/>
      <c r="HI106" s="75"/>
      <c r="HJ106" s="75"/>
      <c r="HK106" s="75"/>
      <c r="HL106" s="75"/>
      <c r="HM106" s="75"/>
      <c r="HN106" s="75"/>
      <c r="HO106" s="75"/>
      <c r="HP106" s="75"/>
      <c r="HQ106" s="75"/>
      <c r="HR106" s="75"/>
      <c r="HS106" s="75"/>
      <c r="HT106" s="75"/>
      <c r="HU106" s="75"/>
      <c r="HV106" s="75"/>
      <c r="HW106" s="75"/>
      <c r="HX106" s="75"/>
      <c r="HY106" s="75"/>
      <c r="HZ106" s="75"/>
      <c r="IA106" s="75"/>
      <c r="IB106" s="75"/>
      <c r="IC106" s="75"/>
      <c r="ID106" s="75"/>
      <c r="IE106" s="75"/>
      <c r="IF106" s="75"/>
      <c r="IG106" s="75"/>
      <c r="IH106" s="75"/>
      <c r="II106" s="75"/>
      <c r="IJ106" s="75"/>
      <c r="IK106" s="75"/>
      <c r="IL106" s="75"/>
      <c r="IM106" s="75"/>
      <c r="IN106" s="75"/>
      <c r="IO106" s="75"/>
      <c r="IP106" s="75"/>
      <c r="IQ106" s="75"/>
      <c r="IR106" s="75"/>
      <c r="IS106" s="75"/>
      <c r="IT106" s="75"/>
      <c r="IU106" s="75"/>
      <c r="IV106" s="75"/>
    </row>
    <row r="107" spans="1:256" s="79" customFormat="1" x14ac:dyDescent="0.35">
      <c r="A107" s="75"/>
      <c r="B107" s="75"/>
      <c r="C107" s="82" t="s">
        <v>4850</v>
      </c>
      <c r="D107" s="85">
        <v>40.954300000000003</v>
      </c>
      <c r="E107" s="85">
        <v>40.943600000000004</v>
      </c>
      <c r="F107" s="76"/>
      <c r="G107" s="77"/>
      <c r="H107" s="77"/>
      <c r="I107" s="77"/>
      <c r="J107" s="77"/>
      <c r="K107" s="78"/>
      <c r="L107" s="78"/>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8"/>
      <c r="AJ107" s="75"/>
      <c r="AK107" s="75"/>
      <c r="AL107" s="75"/>
      <c r="AM107" s="75"/>
      <c r="AN107" s="75"/>
      <c r="AO107" s="75"/>
      <c r="AP107" s="75"/>
      <c r="AQ107" s="75"/>
      <c r="AR107" s="75"/>
      <c r="AS107" s="75"/>
      <c r="AT107" s="75"/>
      <c r="AU107" s="75"/>
      <c r="AV107" s="78"/>
      <c r="AW107" s="75"/>
      <c r="AX107" s="78"/>
      <c r="AY107" s="75"/>
      <c r="AZ107" s="75"/>
      <c r="BA107" s="75"/>
      <c r="BB107" s="78"/>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5"/>
      <c r="DJ107" s="75"/>
      <c r="DK107" s="75"/>
      <c r="DL107" s="75"/>
      <c r="DM107" s="75"/>
      <c r="DN107" s="75"/>
      <c r="DO107" s="75"/>
      <c r="DP107" s="75"/>
      <c r="DQ107" s="75"/>
      <c r="DR107" s="75"/>
      <c r="DS107" s="75"/>
      <c r="DT107" s="75"/>
      <c r="DU107" s="75"/>
      <c r="DV107" s="75"/>
      <c r="DW107" s="75"/>
      <c r="DX107" s="75"/>
      <c r="DY107" s="75"/>
      <c r="DZ107" s="75"/>
      <c r="EA107" s="75"/>
      <c r="EB107" s="75"/>
      <c r="EC107" s="75"/>
      <c r="ED107" s="75"/>
      <c r="EE107" s="75"/>
      <c r="EF107" s="75"/>
      <c r="EG107" s="75"/>
      <c r="EH107" s="75"/>
      <c r="EI107" s="75"/>
      <c r="EJ107" s="75"/>
      <c r="EK107" s="75"/>
      <c r="EL107" s="75"/>
      <c r="EM107" s="75"/>
      <c r="EN107" s="75"/>
      <c r="EO107" s="75"/>
      <c r="EP107" s="75"/>
      <c r="EQ107" s="75"/>
      <c r="ER107" s="75"/>
      <c r="ES107" s="75"/>
      <c r="ET107" s="75"/>
      <c r="EU107" s="75"/>
      <c r="EV107" s="75"/>
      <c r="EW107" s="75"/>
      <c r="EX107" s="75"/>
      <c r="EY107" s="75"/>
      <c r="EZ107" s="75"/>
      <c r="FA107" s="75"/>
      <c r="FB107" s="75"/>
      <c r="FC107" s="75"/>
      <c r="FD107" s="75"/>
      <c r="FE107" s="75"/>
      <c r="FF107" s="75"/>
      <c r="FG107" s="75"/>
      <c r="FH107" s="75"/>
      <c r="FI107" s="75"/>
      <c r="FJ107" s="75"/>
      <c r="FK107" s="75"/>
      <c r="FL107" s="75"/>
      <c r="FM107" s="75"/>
      <c r="FN107" s="75"/>
      <c r="FO107" s="75"/>
      <c r="FP107" s="75"/>
      <c r="FQ107" s="75"/>
      <c r="FR107" s="75"/>
      <c r="FS107" s="75"/>
      <c r="FT107" s="75"/>
      <c r="FU107" s="75"/>
      <c r="FV107" s="75"/>
      <c r="FW107" s="75"/>
      <c r="FX107" s="75"/>
      <c r="FY107" s="75"/>
      <c r="FZ107" s="75"/>
      <c r="GA107" s="75"/>
      <c r="GB107" s="75"/>
      <c r="GC107" s="75"/>
      <c r="GD107" s="75"/>
      <c r="GE107" s="75"/>
      <c r="GF107" s="75"/>
      <c r="GG107" s="75"/>
      <c r="GH107" s="75"/>
      <c r="GI107" s="75"/>
      <c r="GJ107" s="75"/>
      <c r="GK107" s="75"/>
      <c r="GL107" s="75"/>
      <c r="GM107" s="75"/>
      <c r="GN107" s="75"/>
      <c r="GO107" s="75"/>
      <c r="GP107" s="75"/>
      <c r="GQ107" s="75"/>
      <c r="GR107" s="75"/>
      <c r="GS107" s="75"/>
      <c r="GT107" s="75"/>
      <c r="GU107" s="75"/>
      <c r="GV107" s="75"/>
      <c r="GW107" s="75"/>
      <c r="GX107" s="75"/>
      <c r="GY107" s="75"/>
      <c r="GZ107" s="75"/>
      <c r="HA107" s="75"/>
      <c r="HB107" s="75"/>
      <c r="HC107" s="75"/>
      <c r="HD107" s="75"/>
      <c r="HE107" s="75"/>
      <c r="HF107" s="75"/>
      <c r="HG107" s="75"/>
      <c r="HH107" s="75"/>
      <c r="HI107" s="75"/>
      <c r="HJ107" s="75"/>
      <c r="HK107" s="75"/>
      <c r="HL107" s="75"/>
      <c r="HM107" s="75"/>
      <c r="HN107" s="75"/>
      <c r="HO107" s="75"/>
      <c r="HP107" s="75"/>
      <c r="HQ107" s="75"/>
      <c r="HR107" s="75"/>
      <c r="HS107" s="75"/>
      <c r="HT107" s="75"/>
      <c r="HU107" s="75"/>
      <c r="HV107" s="75"/>
      <c r="HW107" s="75"/>
      <c r="HX107" s="75"/>
      <c r="HY107" s="75"/>
      <c r="HZ107" s="75"/>
      <c r="IA107" s="75"/>
      <c r="IB107" s="75"/>
      <c r="IC107" s="75"/>
      <c r="ID107" s="75"/>
      <c r="IE107" s="75"/>
      <c r="IF107" s="75"/>
      <c r="IG107" s="75"/>
      <c r="IH107" s="75"/>
      <c r="II107" s="75"/>
      <c r="IJ107" s="75"/>
      <c r="IK107" s="75"/>
      <c r="IL107" s="75"/>
      <c r="IM107" s="75"/>
      <c r="IN107" s="75"/>
      <c r="IO107" s="75"/>
      <c r="IP107" s="75"/>
      <c r="IQ107" s="75"/>
      <c r="IR107" s="75"/>
      <c r="IS107" s="75"/>
      <c r="IT107" s="75"/>
      <c r="IU107" s="75"/>
      <c r="IV107" s="75"/>
    </row>
    <row r="108" spans="1:256" s="79" customFormat="1" x14ac:dyDescent="0.35">
      <c r="A108" s="75"/>
      <c r="B108" s="75"/>
      <c r="C108" s="82" t="s">
        <v>4851</v>
      </c>
      <c r="D108" s="85">
        <v>43.843299999999999</v>
      </c>
      <c r="E108" s="85">
        <v>43.831699999999998</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2" t="s">
        <v>4823</v>
      </c>
      <c r="D109" s="85">
        <v>20.9954</v>
      </c>
      <c r="E109" s="85">
        <v>20.989799999999999</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0" spans="1:256" s="79" customFormat="1" x14ac:dyDescent="0.35">
      <c r="A110" s="75"/>
      <c r="B110" s="75"/>
      <c r="C110" s="82" t="s">
        <v>4824</v>
      </c>
      <c r="D110" s="85">
        <v>68.278300000000002</v>
      </c>
      <c r="E110" s="85">
        <v>68.260300000000001</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4825</v>
      </c>
      <c r="D111" s="85">
        <v>23.2103</v>
      </c>
      <c r="E111" s="85">
        <v>23.2134</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x14ac:dyDescent="0.35">
      <c r="A112" s="75"/>
      <c r="B112" s="75"/>
      <c r="C112" s="82" t="s">
        <v>4826</v>
      </c>
      <c r="D112" s="85">
        <v>72.724000000000004</v>
      </c>
      <c r="E112" s="85">
        <v>72.733699999999999</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ht="85" customHeight="1" x14ac:dyDescent="0.35">
      <c r="A113" s="75"/>
      <c r="B113" s="75"/>
      <c r="C113" s="215" t="s">
        <v>4860</v>
      </c>
      <c r="D113" s="216"/>
      <c r="E113" s="217"/>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5" spans="1:256" x14ac:dyDescent="0.35">
      <c r="C115" s="2" t="s">
        <v>4920</v>
      </c>
      <c r="E115" s="2" t="s">
        <v>2</v>
      </c>
    </row>
    <row r="117" spans="1:256" x14ac:dyDescent="0.35">
      <c r="C117" s="2" t="s">
        <v>4921</v>
      </c>
      <c r="E117" s="2" t="s">
        <v>2</v>
      </c>
    </row>
    <row r="119" spans="1:256" x14ac:dyDescent="0.35">
      <c r="C119" s="2" t="s">
        <v>4815</v>
      </c>
    </row>
    <row r="121" spans="1:256" s="112" customFormat="1" ht="13.5" x14ac:dyDescent="0.35">
      <c r="C121" s="113" t="s">
        <v>4982</v>
      </c>
      <c r="D121" s="113"/>
      <c r="E121" s="113"/>
      <c r="F121" s="114"/>
      <c r="G121" s="114"/>
      <c r="H121" s="115"/>
    </row>
    <row r="122" spans="1:256" s="112" customFormat="1" ht="40.5" x14ac:dyDescent="0.3">
      <c r="C122" s="100" t="s">
        <v>4983</v>
      </c>
      <c r="D122" s="100" t="s">
        <v>4984</v>
      </c>
      <c r="E122" s="100" t="s">
        <v>4376</v>
      </c>
      <c r="F122" s="100" t="s">
        <v>4985</v>
      </c>
      <c r="G122" s="100" t="s">
        <v>4986</v>
      </c>
      <c r="H122" s="135" t="s">
        <v>4987</v>
      </c>
    </row>
    <row r="123" spans="1:256" s="112" customFormat="1" ht="13.5" x14ac:dyDescent="0.3">
      <c r="C123" s="108" t="s">
        <v>4988</v>
      </c>
      <c r="D123" s="100"/>
      <c r="E123" s="100"/>
      <c r="F123" s="100"/>
      <c r="G123" s="100"/>
      <c r="H123" s="135"/>
    </row>
    <row r="124" spans="1:256" s="112" customFormat="1" ht="13.5" x14ac:dyDescent="0.35">
      <c r="C124" s="116"/>
      <c r="D124" s="116"/>
      <c r="E124" s="116"/>
      <c r="F124" s="116"/>
      <c r="G124" s="116"/>
      <c r="H124" s="115"/>
    </row>
    <row r="125" spans="1:256" s="112" customFormat="1" ht="13.5" x14ac:dyDescent="0.35">
      <c r="C125" s="114" t="s">
        <v>4989</v>
      </c>
      <c r="D125" s="114"/>
      <c r="E125" s="114"/>
      <c r="F125" s="114"/>
      <c r="G125" s="114"/>
      <c r="H125" s="115"/>
    </row>
    <row r="126" spans="1:256" s="112" customFormat="1" ht="13.5" x14ac:dyDescent="0.35">
      <c r="C126" s="119"/>
      <c r="D126" s="119"/>
      <c r="E126" s="119"/>
      <c r="F126" s="114"/>
      <c r="G126" s="114"/>
      <c r="H126" s="115"/>
    </row>
    <row r="127" spans="1:256" s="112" customFormat="1" ht="13.5" x14ac:dyDescent="0.35">
      <c r="C127" s="119" t="s">
        <v>4990</v>
      </c>
      <c r="D127" s="119"/>
      <c r="E127" s="1"/>
      <c r="F127" s="114"/>
      <c r="G127" s="114"/>
      <c r="H127" s="115"/>
    </row>
    <row r="128" spans="1:256" s="112" customFormat="1" ht="13.5" x14ac:dyDescent="0.35">
      <c r="C128" s="114" t="s">
        <v>4991</v>
      </c>
      <c r="D128" s="114"/>
      <c r="E128" s="114"/>
      <c r="F128" s="112" t="s">
        <v>4988</v>
      </c>
      <c r="G128" s="114"/>
      <c r="H128" s="115"/>
    </row>
    <row r="129" spans="3:13" s="112" customFormat="1" ht="13.5" x14ac:dyDescent="0.35">
      <c r="C129" s="114" t="s">
        <v>4992</v>
      </c>
      <c r="D129" s="114"/>
      <c r="E129" s="114"/>
      <c r="F129" s="112" t="s">
        <v>4988</v>
      </c>
      <c r="G129" s="114"/>
      <c r="H129" s="115"/>
    </row>
    <row r="130" spans="3:13" s="112" customFormat="1" ht="13.5" x14ac:dyDescent="0.35">
      <c r="C130" s="114" t="s">
        <v>4993</v>
      </c>
      <c r="D130" s="114"/>
      <c r="E130" s="114"/>
      <c r="F130" s="112" t="s">
        <v>4988</v>
      </c>
      <c r="G130" s="103"/>
      <c r="H130" s="120"/>
    </row>
    <row r="131" spans="3:13" s="112" customFormat="1" ht="13.5" x14ac:dyDescent="0.35">
      <c r="C131" s="114" t="s">
        <v>4994</v>
      </c>
      <c r="D131" s="114"/>
      <c r="E131" s="114"/>
      <c r="F131" s="112" t="s">
        <v>4988</v>
      </c>
      <c r="G131" s="103"/>
      <c r="H131" s="120"/>
    </row>
    <row r="132" spans="3:13" s="112" customFormat="1" ht="13.5" x14ac:dyDescent="0.35">
      <c r="C132" s="114" t="s">
        <v>4995</v>
      </c>
      <c r="D132" s="114"/>
      <c r="E132" s="114"/>
      <c r="F132" s="112" t="s">
        <v>4988</v>
      </c>
      <c r="G132" s="103"/>
      <c r="H132" s="120"/>
    </row>
    <row r="133" spans="3:13" s="112" customFormat="1" ht="13.5" x14ac:dyDescent="0.35">
      <c r="C133" s="114" t="s">
        <v>4996</v>
      </c>
      <c r="D133" s="114"/>
      <c r="E133" s="114"/>
      <c r="F133" s="112" t="s">
        <v>4988</v>
      </c>
      <c r="G133" s="103"/>
      <c r="H133" s="120"/>
    </row>
    <row r="134" spans="3:13" s="112" customFormat="1" ht="13.5" x14ac:dyDescent="0.35">
      <c r="C134" s="114" t="s">
        <v>4997</v>
      </c>
      <c r="D134" s="114"/>
      <c r="E134" s="114"/>
      <c r="F134" s="112" t="s">
        <v>4988</v>
      </c>
      <c r="G134" s="103"/>
      <c r="H134" s="120"/>
    </row>
    <row r="135" spans="3:13" s="112" customFormat="1" ht="13.5" x14ac:dyDescent="0.35">
      <c r="C135" s="114" t="s">
        <v>4998</v>
      </c>
      <c r="D135" s="114"/>
      <c r="E135" s="114"/>
      <c r="F135" s="112" t="s">
        <v>4988</v>
      </c>
      <c r="G135" s="103"/>
      <c r="H135" s="120"/>
    </row>
    <row r="136" spans="3:13" s="112" customFormat="1" ht="13.5" x14ac:dyDescent="0.35">
      <c r="C136" s="114" t="s">
        <v>4999</v>
      </c>
      <c r="D136" s="114"/>
      <c r="E136" s="114"/>
      <c r="F136" s="112" t="s">
        <v>4988</v>
      </c>
      <c r="G136" s="103"/>
      <c r="H136" s="120"/>
      <c r="J136" s="121"/>
      <c r="K136" s="104"/>
      <c r="L136" s="122"/>
      <c r="M136" s="122"/>
    </row>
    <row r="137" spans="3:13" s="112" customFormat="1" ht="13.5" x14ac:dyDescent="0.35">
      <c r="C137" s="105"/>
      <c r="D137" s="105"/>
      <c r="E137" s="105"/>
      <c r="F137" s="106"/>
      <c r="G137" s="103"/>
      <c r="H137" s="120"/>
    </row>
    <row r="138" spans="3:13" s="112" customFormat="1" ht="13.5" x14ac:dyDescent="0.35">
      <c r="C138" s="114"/>
      <c r="D138" s="114"/>
      <c r="E138" s="114"/>
      <c r="F138" s="106"/>
      <c r="G138" s="106"/>
      <c r="H138" s="120"/>
    </row>
    <row r="139" spans="3:13" s="112" customFormat="1" ht="13.5" x14ac:dyDescent="0.35">
      <c r="C139" s="119" t="s">
        <v>5000</v>
      </c>
      <c r="D139" s="119"/>
      <c r="E139" s="1"/>
      <c r="F139" s="114"/>
      <c r="G139" s="114"/>
      <c r="H139" s="115"/>
    </row>
    <row r="140" spans="3:13" s="112" customFormat="1" ht="40.5" x14ac:dyDescent="0.3">
      <c r="C140" s="100" t="s">
        <v>4983</v>
      </c>
      <c r="D140" s="100" t="s">
        <v>4984</v>
      </c>
      <c r="E140" s="100" t="s">
        <v>4376</v>
      </c>
      <c r="F140" s="100" t="s">
        <v>4985</v>
      </c>
      <c r="G140" s="100" t="s">
        <v>4986</v>
      </c>
      <c r="H140" s="135" t="s">
        <v>4987</v>
      </c>
    </row>
    <row r="141" spans="3:13" s="112" customFormat="1" ht="13.5" x14ac:dyDescent="0.35">
      <c r="C141" s="108" t="s">
        <v>4988</v>
      </c>
      <c r="D141" s="107"/>
      <c r="E141" s="108"/>
      <c r="F141" s="109"/>
      <c r="G141" s="109"/>
      <c r="H141" s="109"/>
    </row>
    <row r="142" spans="3:13" s="112" customFormat="1" ht="13.5" x14ac:dyDescent="0.3">
      <c r="C142" s="118"/>
      <c r="D142" s="118"/>
      <c r="E142" s="118"/>
      <c r="F142" s="118"/>
      <c r="G142" s="118"/>
      <c r="H142" s="118"/>
    </row>
    <row r="143" spans="3:13" s="112" customFormat="1" ht="13.5" x14ac:dyDescent="0.35">
      <c r="C143" s="114" t="s">
        <v>5018</v>
      </c>
      <c r="D143" s="114"/>
      <c r="E143" s="114"/>
      <c r="F143" s="114"/>
      <c r="G143" s="114"/>
      <c r="H143" s="114"/>
    </row>
    <row r="144" spans="3:13" s="112" customFormat="1" ht="13.5" x14ac:dyDescent="0.35">
      <c r="C144" s="119"/>
      <c r="D144" s="119"/>
      <c r="E144" s="119"/>
      <c r="F144" s="114"/>
      <c r="G144" s="114"/>
      <c r="H144" s="115"/>
    </row>
    <row r="145" spans="3:9" s="112" customFormat="1" ht="13.5" x14ac:dyDescent="0.35">
      <c r="C145" s="119" t="s">
        <v>5002</v>
      </c>
      <c r="D145" s="119"/>
      <c r="E145" s="1"/>
      <c r="F145" s="114"/>
      <c r="G145" s="114"/>
      <c r="H145" s="115"/>
    </row>
    <row r="146" spans="3:9" s="112" customFormat="1" ht="13.5" x14ac:dyDescent="0.35">
      <c r="C146" s="114" t="s">
        <v>4991</v>
      </c>
      <c r="D146" s="114"/>
      <c r="E146" s="114"/>
      <c r="F146" s="110" t="s">
        <v>4988</v>
      </c>
      <c r="G146" s="114"/>
      <c r="H146" s="115"/>
    </row>
    <row r="147" spans="3:9" s="112" customFormat="1" ht="13.5" x14ac:dyDescent="0.35">
      <c r="C147" s="114" t="s">
        <v>4992</v>
      </c>
      <c r="D147" s="114"/>
      <c r="E147" s="114"/>
      <c r="F147" s="110" t="s">
        <v>4988</v>
      </c>
      <c r="G147" s="114"/>
      <c r="H147" s="115"/>
    </row>
    <row r="148" spans="3:9" s="112" customFormat="1" ht="13.5" x14ac:dyDescent="0.35">
      <c r="C148" s="114" t="s">
        <v>4993</v>
      </c>
      <c r="D148" s="114"/>
      <c r="E148" s="114"/>
      <c r="F148" s="110" t="s">
        <v>4988</v>
      </c>
      <c r="G148" s="103"/>
      <c r="H148" s="120"/>
    </row>
    <row r="149" spans="3:9" s="112" customFormat="1" ht="13.5" x14ac:dyDescent="0.35">
      <c r="C149" s="114" t="s">
        <v>4994</v>
      </c>
      <c r="D149" s="114"/>
      <c r="E149" s="114"/>
      <c r="F149" s="110" t="s">
        <v>4988</v>
      </c>
      <c r="G149" s="103"/>
      <c r="H149" s="120"/>
    </row>
    <row r="150" spans="3:9" s="112" customFormat="1" ht="13.5" x14ac:dyDescent="0.35">
      <c r="C150" s="114" t="s">
        <v>4995</v>
      </c>
      <c r="D150" s="114"/>
      <c r="E150" s="114"/>
      <c r="F150" s="110" t="s">
        <v>4988</v>
      </c>
      <c r="G150" s="103"/>
      <c r="H150" s="120"/>
    </row>
    <row r="151" spans="3:9" s="112" customFormat="1" ht="13.5" x14ac:dyDescent="0.35">
      <c r="C151" s="114" t="s">
        <v>4996</v>
      </c>
      <c r="D151" s="114"/>
      <c r="E151" s="114"/>
      <c r="F151" s="110" t="s">
        <v>4988</v>
      </c>
      <c r="G151" s="103"/>
      <c r="H151" s="120"/>
    </row>
    <row r="152" spans="3:9" s="112" customFormat="1" ht="13.5" x14ac:dyDescent="0.35">
      <c r="C152" s="114" t="s">
        <v>4997</v>
      </c>
      <c r="D152" s="114"/>
      <c r="E152" s="114"/>
      <c r="F152" s="110" t="s">
        <v>4988</v>
      </c>
      <c r="G152" s="103"/>
      <c r="H152" s="120"/>
    </row>
    <row r="153" spans="3:9" s="112" customFormat="1" ht="13.5" x14ac:dyDescent="0.35">
      <c r="C153" s="114" t="s">
        <v>4998</v>
      </c>
      <c r="D153" s="114"/>
      <c r="E153" s="114"/>
      <c r="F153" s="110" t="s">
        <v>4988</v>
      </c>
      <c r="G153" s="103"/>
      <c r="H153" s="120"/>
    </row>
    <row r="154" spans="3:9" s="112" customFormat="1" ht="13.5" x14ac:dyDescent="0.3">
      <c r="C154" s="37" t="s">
        <v>4999</v>
      </c>
      <c r="D154" s="37"/>
      <c r="E154" s="37"/>
      <c r="F154" s="37" t="s">
        <v>4988</v>
      </c>
      <c r="G154" s="126"/>
      <c r="H154" s="127"/>
    </row>
    <row r="155" spans="3:9" s="112" customFormat="1" ht="13.5" x14ac:dyDescent="0.35">
      <c r="C155" s="114"/>
      <c r="D155" s="114"/>
      <c r="E155" s="114"/>
      <c r="F155" s="128"/>
      <c r="G155" s="129"/>
      <c r="H155" s="115"/>
    </row>
    <row r="156" spans="3:9" s="112" customFormat="1" ht="13.5" x14ac:dyDescent="0.35">
      <c r="C156" s="119" t="s">
        <v>5003</v>
      </c>
      <c r="D156" s="119"/>
      <c r="E156" s="113"/>
      <c r="F156" s="114"/>
      <c r="G156" s="130"/>
      <c r="H156" s="115"/>
      <c r="I156" s="131"/>
    </row>
    <row r="157" spans="3:9" s="112" customFormat="1" ht="40.5" x14ac:dyDescent="0.35">
      <c r="C157" s="100" t="s">
        <v>4983</v>
      </c>
      <c r="D157" s="100" t="s">
        <v>5004</v>
      </c>
      <c r="E157" s="100" t="s">
        <v>5005</v>
      </c>
      <c r="F157" s="100" t="s">
        <v>5006</v>
      </c>
      <c r="G157" s="130"/>
      <c r="H157" s="115"/>
    </row>
    <row r="158" spans="3:9" s="112" customFormat="1" ht="13.5" x14ac:dyDescent="0.35">
      <c r="C158" s="220" t="s">
        <v>4988</v>
      </c>
      <c r="D158" s="220"/>
      <c r="E158" s="220"/>
      <c r="F158" s="220"/>
      <c r="G158" s="130"/>
      <c r="H158" s="115"/>
    </row>
    <row r="159" spans="3:9" s="112" customFormat="1" ht="13.5" x14ac:dyDescent="0.35">
      <c r="C159" s="114" t="s">
        <v>5007</v>
      </c>
      <c r="D159" s="114"/>
      <c r="E159" s="114"/>
      <c r="F159" s="114"/>
      <c r="G159" s="130"/>
      <c r="H159" s="115"/>
    </row>
    <row r="160" spans="3:9" s="112" customFormat="1" ht="13.5" x14ac:dyDescent="0.35">
      <c r="C160" s="132"/>
      <c r="D160" s="132"/>
      <c r="E160" s="132"/>
      <c r="F160" s="114"/>
      <c r="G160" s="130"/>
      <c r="H160" s="115"/>
    </row>
    <row r="161" spans="3:8" s="112" customFormat="1" ht="13.5" x14ac:dyDescent="0.35">
      <c r="C161" s="119" t="s">
        <v>5008</v>
      </c>
      <c r="D161" s="119"/>
      <c r="E161" s="1"/>
      <c r="F161" s="114"/>
      <c r="G161" s="114"/>
      <c r="H161" s="115"/>
    </row>
    <row r="162" spans="3:8" s="112" customFormat="1" ht="13.5" x14ac:dyDescent="0.35">
      <c r="C162" s="114" t="s">
        <v>5009</v>
      </c>
      <c r="D162" s="114"/>
      <c r="E162" s="114"/>
      <c r="F162" s="114" t="s">
        <v>4988</v>
      </c>
      <c r="G162" s="114"/>
      <c r="H162" s="115"/>
    </row>
    <row r="163" spans="3:8" s="112" customFormat="1" ht="13.5" x14ac:dyDescent="0.35">
      <c r="C163" s="114" t="s">
        <v>5010</v>
      </c>
      <c r="D163" s="114"/>
      <c r="E163" s="114"/>
      <c r="F163" s="114" t="s">
        <v>4988</v>
      </c>
      <c r="G163" s="114"/>
      <c r="H163" s="115"/>
    </row>
    <row r="164" spans="3:8" s="112" customFormat="1" ht="13.5" x14ac:dyDescent="0.35">
      <c r="C164" s="114" t="s">
        <v>5011</v>
      </c>
      <c r="D164" s="114"/>
      <c r="E164" s="114"/>
      <c r="F164" s="114" t="s">
        <v>4988</v>
      </c>
      <c r="G164" s="114"/>
      <c r="H164" s="115"/>
    </row>
    <row r="165" spans="3:8" s="112" customFormat="1" ht="13.5" x14ac:dyDescent="0.35">
      <c r="C165" s="105" t="s">
        <v>5012</v>
      </c>
      <c r="D165" s="105"/>
      <c r="E165" s="105"/>
      <c r="F165" s="114"/>
      <c r="G165" s="114"/>
      <c r="H165" s="115"/>
    </row>
    <row r="166" spans="3:8" s="112" customFormat="1" ht="13.5" x14ac:dyDescent="0.35">
      <c r="C166" s="105"/>
      <c r="D166" s="105"/>
      <c r="E166" s="105"/>
      <c r="F166" s="114"/>
      <c r="G166" s="114"/>
      <c r="H166" s="115"/>
    </row>
    <row r="167" spans="3:8" s="112" customFormat="1" ht="13.5" x14ac:dyDescent="0.35">
      <c r="C167" s="113" t="s">
        <v>5013</v>
      </c>
      <c r="D167" s="113"/>
      <c r="E167" s="113"/>
      <c r="F167" s="114"/>
      <c r="G167" s="130"/>
      <c r="H167" s="115"/>
    </row>
    <row r="168" spans="3:8" s="112" customFormat="1" ht="40.5" x14ac:dyDescent="0.35">
      <c r="C168" s="100" t="s">
        <v>4983</v>
      </c>
      <c r="D168" s="100" t="s">
        <v>4756</v>
      </c>
      <c r="E168" s="100" t="s">
        <v>5004</v>
      </c>
      <c r="F168" s="100" t="s">
        <v>5005</v>
      </c>
      <c r="G168" s="100" t="s">
        <v>5014</v>
      </c>
      <c r="H168" s="115"/>
    </row>
    <row r="169" spans="3:8" s="112" customFormat="1" ht="13.5" x14ac:dyDescent="0.35">
      <c r="C169" s="220" t="s">
        <v>4988</v>
      </c>
      <c r="D169" s="220"/>
      <c r="E169" s="220"/>
      <c r="F169" s="220"/>
      <c r="G169" s="220"/>
      <c r="H169" s="115"/>
    </row>
    <row r="170" spans="3:8" s="112" customFormat="1" ht="13.5" x14ac:dyDescent="0.35">
      <c r="C170" s="221" t="s">
        <v>5015</v>
      </c>
      <c r="D170" s="221"/>
      <c r="E170" s="221"/>
      <c r="F170" s="221"/>
      <c r="G170" s="221"/>
      <c r="H170" s="115"/>
    </row>
    <row r="171" spans="3:8" s="112" customFormat="1" ht="13.5" x14ac:dyDescent="0.35">
      <c r="C171" s="133"/>
      <c r="D171" s="111"/>
      <c r="E171" s="111"/>
      <c r="F171" s="111"/>
      <c r="G171" s="111"/>
      <c r="H171" s="115"/>
    </row>
    <row r="172" spans="3:8" s="112" customFormat="1" ht="13.5" x14ac:dyDescent="0.35">
      <c r="C172" s="1" t="s">
        <v>5016</v>
      </c>
      <c r="D172" s="1"/>
      <c r="E172" s="1"/>
      <c r="F172" s="114"/>
      <c r="G172" s="114"/>
      <c r="H172" s="115"/>
    </row>
    <row r="173" spans="3:8" s="112" customFormat="1" ht="13.5" x14ac:dyDescent="0.35">
      <c r="C173" s="114" t="s">
        <v>5009</v>
      </c>
      <c r="D173" s="114"/>
      <c r="E173" s="114"/>
      <c r="F173" s="114" t="s">
        <v>4988</v>
      </c>
      <c r="G173" s="114"/>
      <c r="H173" s="115"/>
    </row>
    <row r="174" spans="3:8" s="112" customFormat="1" ht="13.5" x14ac:dyDescent="0.35">
      <c r="C174" s="114" t="s">
        <v>5010</v>
      </c>
      <c r="D174" s="114"/>
      <c r="E174" s="114"/>
      <c r="F174" s="114" t="s">
        <v>4988</v>
      </c>
      <c r="G174" s="114"/>
      <c r="H174" s="115"/>
    </row>
    <row r="175" spans="3:8" s="112" customFormat="1" ht="13.5" x14ac:dyDescent="0.35">
      <c r="C175" s="114" t="s">
        <v>5011</v>
      </c>
      <c r="D175" s="114"/>
      <c r="E175" s="114"/>
      <c r="F175" s="114" t="s">
        <v>4988</v>
      </c>
      <c r="G175" s="114"/>
      <c r="H175" s="115"/>
    </row>
    <row r="176" spans="3:8" s="112" customFormat="1" ht="13" x14ac:dyDescent="0.3">
      <c r="H176" s="134"/>
    </row>
    <row r="177" spans="3:8" s="112" customFormat="1" ht="13.5" x14ac:dyDescent="0.35">
      <c r="C177" s="119" t="s">
        <v>5019</v>
      </c>
      <c r="H177" s="134"/>
    </row>
    <row r="178" spans="3:8" s="112" customFormat="1" x14ac:dyDescent="0.3">
      <c r="C178" s="223" t="s">
        <v>5020</v>
      </c>
      <c r="D178" s="223" t="s">
        <v>5021</v>
      </c>
      <c r="E178" s="223" t="s">
        <v>5022</v>
      </c>
      <c r="F178" s="224" t="s">
        <v>5023</v>
      </c>
      <c r="G178" s="140" t="s">
        <v>5024</v>
      </c>
      <c r="H178" s="134"/>
    </row>
    <row r="179" spans="3:8" s="112" customFormat="1" x14ac:dyDescent="0.3">
      <c r="C179" s="223"/>
      <c r="D179" s="223"/>
      <c r="E179" s="223"/>
      <c r="F179" s="224"/>
      <c r="G179" s="140" t="s">
        <v>5025</v>
      </c>
      <c r="H179" s="134"/>
    </row>
    <row r="180" spans="3:8" s="112" customFormat="1" x14ac:dyDescent="0.35">
      <c r="C180" s="40" t="s">
        <v>5062</v>
      </c>
      <c r="D180" s="40" t="s">
        <v>4369</v>
      </c>
      <c r="E180" s="40" t="s">
        <v>5028</v>
      </c>
      <c r="F180" s="141">
        <v>46422</v>
      </c>
      <c r="G180" s="40">
        <v>30000</v>
      </c>
      <c r="H180" s="134"/>
    </row>
    <row r="181" spans="3:8" s="112" customFormat="1" x14ac:dyDescent="0.35">
      <c r="C181" s="40" t="s">
        <v>5062</v>
      </c>
      <c r="D181" s="40" t="s">
        <v>4372</v>
      </c>
      <c r="E181" s="40" t="s">
        <v>5027</v>
      </c>
      <c r="F181" s="141">
        <v>48064</v>
      </c>
      <c r="G181" s="40">
        <v>-30000</v>
      </c>
      <c r="H181" s="134"/>
    </row>
    <row r="182" spans="3:8" s="112" customFormat="1" x14ac:dyDescent="0.35">
      <c r="C182" s="40" t="s">
        <v>5062</v>
      </c>
      <c r="D182" s="40" t="s">
        <v>4369</v>
      </c>
      <c r="E182" s="40" t="s">
        <v>5028</v>
      </c>
      <c r="F182" s="141">
        <v>46410</v>
      </c>
      <c r="G182" s="40">
        <v>30000</v>
      </c>
      <c r="H182" s="134"/>
    </row>
    <row r="183" spans="3:8" s="112" customFormat="1" x14ac:dyDescent="0.35">
      <c r="C183" s="40" t="s">
        <v>5062</v>
      </c>
      <c r="D183" s="40" t="s">
        <v>4372</v>
      </c>
      <c r="E183" s="40" t="s">
        <v>5027</v>
      </c>
      <c r="F183" s="141">
        <v>48052</v>
      </c>
      <c r="G183" s="40">
        <v>-30000</v>
      </c>
      <c r="H183" s="134"/>
    </row>
    <row r="184" spans="3:8" s="112" customFormat="1" x14ac:dyDescent="0.35">
      <c r="C184" s="40" t="s">
        <v>5063</v>
      </c>
      <c r="D184" s="40" t="s">
        <v>4369</v>
      </c>
      <c r="E184" s="40" t="s">
        <v>5028</v>
      </c>
      <c r="F184" s="141">
        <v>46410</v>
      </c>
      <c r="G184" s="40">
        <v>15500</v>
      </c>
      <c r="H184" s="134"/>
    </row>
    <row r="185" spans="3:8" s="112" customFormat="1" x14ac:dyDescent="0.35">
      <c r="C185" s="40" t="s">
        <v>5063</v>
      </c>
      <c r="D185" s="40" t="s">
        <v>4372</v>
      </c>
      <c r="E185" s="40" t="s">
        <v>5027</v>
      </c>
      <c r="F185" s="141">
        <v>48052</v>
      </c>
      <c r="G185" s="40">
        <v>-15500</v>
      </c>
      <c r="H185" s="134"/>
    </row>
    <row r="186" spans="3:8" s="112" customFormat="1" x14ac:dyDescent="0.35">
      <c r="C186" s="40" t="s">
        <v>5064</v>
      </c>
      <c r="D186" s="40" t="s">
        <v>4369</v>
      </c>
      <c r="E186" s="40" t="s">
        <v>5028</v>
      </c>
      <c r="F186" s="141">
        <v>46410</v>
      </c>
      <c r="G186" s="40">
        <v>5000</v>
      </c>
      <c r="H186" s="134"/>
    </row>
    <row r="187" spans="3:8" s="112" customFormat="1" x14ac:dyDescent="0.35">
      <c r="C187" s="40" t="s">
        <v>5064</v>
      </c>
      <c r="D187" s="40" t="s">
        <v>4372</v>
      </c>
      <c r="E187" s="40" t="s">
        <v>5027</v>
      </c>
      <c r="F187" s="141">
        <v>48052</v>
      </c>
      <c r="G187" s="40">
        <v>-5000</v>
      </c>
      <c r="H187" s="134"/>
    </row>
    <row r="188" spans="3:8" s="112" customFormat="1" x14ac:dyDescent="0.35">
      <c r="C188" s="40" t="s">
        <v>5065</v>
      </c>
      <c r="D188" s="40" t="s">
        <v>4369</v>
      </c>
      <c r="E188" s="40" t="s">
        <v>5028</v>
      </c>
      <c r="F188" s="141">
        <v>46410</v>
      </c>
      <c r="G188" s="40">
        <v>5000</v>
      </c>
      <c r="H188" s="134"/>
    </row>
    <row r="189" spans="3:8" s="112" customFormat="1" x14ac:dyDescent="0.35">
      <c r="C189" s="40" t="s">
        <v>5065</v>
      </c>
      <c r="D189" s="40" t="s">
        <v>4372</v>
      </c>
      <c r="E189" s="40" t="s">
        <v>5027</v>
      </c>
      <c r="F189" s="141">
        <v>48052</v>
      </c>
      <c r="G189" s="40">
        <v>-5000</v>
      </c>
      <c r="H189" s="134"/>
    </row>
    <row r="190" spans="3:8" s="112" customFormat="1" x14ac:dyDescent="0.35">
      <c r="C190" s="40" t="s">
        <v>5062</v>
      </c>
      <c r="D190" s="40" t="s">
        <v>4369</v>
      </c>
      <c r="E190" s="40" t="s">
        <v>5028</v>
      </c>
      <c r="F190" s="141">
        <v>46410</v>
      </c>
      <c r="G190" s="40">
        <v>4500</v>
      </c>
      <c r="H190" s="134"/>
    </row>
    <row r="191" spans="3:8" s="112" customFormat="1" x14ac:dyDescent="0.35">
      <c r="C191" s="40" t="s">
        <v>5062</v>
      </c>
      <c r="D191" s="40" t="s">
        <v>4372</v>
      </c>
      <c r="E191" s="40" t="s">
        <v>5027</v>
      </c>
      <c r="F191" s="141">
        <v>48052</v>
      </c>
      <c r="G191" s="40">
        <v>-4500</v>
      </c>
      <c r="H191" s="134"/>
    </row>
    <row r="192" spans="3:8" s="112" customFormat="1" x14ac:dyDescent="0.35">
      <c r="C192" s="40" t="s">
        <v>5062</v>
      </c>
      <c r="D192" s="40" t="s">
        <v>4369</v>
      </c>
      <c r="E192" s="40" t="s">
        <v>5028</v>
      </c>
      <c r="F192" s="141">
        <v>46422</v>
      </c>
      <c r="G192" s="40">
        <v>30000</v>
      </c>
      <c r="H192" s="134"/>
    </row>
    <row r="193" spans="3:8" s="112" customFormat="1" x14ac:dyDescent="0.35">
      <c r="C193" s="40" t="s">
        <v>5062</v>
      </c>
      <c r="D193" s="40" t="s">
        <v>4372</v>
      </c>
      <c r="E193" s="40" t="s">
        <v>5027</v>
      </c>
      <c r="F193" s="141">
        <v>48064</v>
      </c>
      <c r="G193" s="40">
        <v>-30000</v>
      </c>
      <c r="H193" s="134"/>
    </row>
    <row r="194" spans="3:8" s="112" customFormat="1" x14ac:dyDescent="0.35">
      <c r="C194" s="40" t="s">
        <v>5062</v>
      </c>
      <c r="D194" s="40" t="s">
        <v>4369</v>
      </c>
      <c r="E194" s="40" t="s">
        <v>5028</v>
      </c>
      <c r="F194" s="141">
        <v>46410</v>
      </c>
      <c r="G194" s="40">
        <v>20000</v>
      </c>
      <c r="H194" s="134"/>
    </row>
    <row r="195" spans="3:8" s="112" customFormat="1" x14ac:dyDescent="0.35">
      <c r="C195" s="40" t="s">
        <v>5062</v>
      </c>
      <c r="D195" s="40" t="s">
        <v>4372</v>
      </c>
      <c r="E195" s="40" t="s">
        <v>5027</v>
      </c>
      <c r="F195" s="141">
        <v>48052</v>
      </c>
      <c r="G195" s="40">
        <v>-20000</v>
      </c>
      <c r="H195" s="134"/>
    </row>
    <row r="196" spans="3:8" s="112" customFormat="1" x14ac:dyDescent="0.35">
      <c r="C196" s="40" t="s">
        <v>5065</v>
      </c>
      <c r="D196" s="40" t="s">
        <v>4369</v>
      </c>
      <c r="E196" s="40" t="s">
        <v>5028</v>
      </c>
      <c r="F196" s="141">
        <v>46410</v>
      </c>
      <c r="G196" s="40">
        <v>10000</v>
      </c>
      <c r="H196" s="134"/>
    </row>
    <row r="197" spans="3:8" s="112" customFormat="1" x14ac:dyDescent="0.35">
      <c r="C197" s="40" t="s">
        <v>5065</v>
      </c>
      <c r="D197" s="40" t="s">
        <v>4372</v>
      </c>
      <c r="E197" s="40" t="s">
        <v>5027</v>
      </c>
      <c r="F197" s="141">
        <v>48052</v>
      </c>
      <c r="G197" s="40">
        <v>-10000</v>
      </c>
      <c r="H197" s="134"/>
    </row>
    <row r="198" spans="3:8" s="112" customFormat="1" x14ac:dyDescent="0.35">
      <c r="C198" s="40" t="s">
        <v>5066</v>
      </c>
      <c r="D198" s="40" t="s">
        <v>4369</v>
      </c>
      <c r="E198" s="40" t="s">
        <v>5028</v>
      </c>
      <c r="F198" s="141">
        <v>46410</v>
      </c>
      <c r="G198" s="40">
        <v>25000</v>
      </c>
      <c r="H198" s="134"/>
    </row>
    <row r="199" spans="3:8" s="112" customFormat="1" x14ac:dyDescent="0.35">
      <c r="C199" s="40" t="s">
        <v>5066</v>
      </c>
      <c r="D199" s="40" t="s">
        <v>4372</v>
      </c>
      <c r="E199" s="40" t="s">
        <v>5027</v>
      </c>
      <c r="F199" s="141">
        <v>48052</v>
      </c>
      <c r="G199" s="40">
        <v>-25000</v>
      </c>
      <c r="H199" s="134"/>
    </row>
    <row r="200" spans="3:8" s="112" customFormat="1" x14ac:dyDescent="0.35">
      <c r="C200" s="40" t="s">
        <v>5065</v>
      </c>
      <c r="D200" s="40" t="s">
        <v>4369</v>
      </c>
      <c r="E200" s="40" t="s">
        <v>5028</v>
      </c>
      <c r="F200" s="141">
        <v>46410</v>
      </c>
      <c r="G200" s="40">
        <v>5000</v>
      </c>
      <c r="H200" s="134"/>
    </row>
    <row r="201" spans="3:8" s="112" customFormat="1" x14ac:dyDescent="0.35">
      <c r="C201" s="40" t="s">
        <v>5065</v>
      </c>
      <c r="D201" s="40" t="s">
        <v>4372</v>
      </c>
      <c r="E201" s="40" t="s">
        <v>5027</v>
      </c>
      <c r="F201" s="141">
        <v>48052</v>
      </c>
      <c r="G201" s="40">
        <v>-5000</v>
      </c>
      <c r="H201" s="134"/>
    </row>
    <row r="202" spans="3:8" s="112" customFormat="1" x14ac:dyDescent="0.35">
      <c r="C202" s="40" t="s">
        <v>5063</v>
      </c>
      <c r="D202" s="40" t="s">
        <v>4369</v>
      </c>
      <c r="E202" s="40" t="s">
        <v>5028</v>
      </c>
      <c r="F202" s="141">
        <v>46422</v>
      </c>
      <c r="G202" s="40">
        <v>30000</v>
      </c>
      <c r="H202" s="134"/>
    </row>
    <row r="203" spans="3:8" s="112" customFormat="1" x14ac:dyDescent="0.35">
      <c r="C203" s="40" t="s">
        <v>5063</v>
      </c>
      <c r="D203" s="40" t="s">
        <v>4372</v>
      </c>
      <c r="E203" s="40" t="s">
        <v>5027</v>
      </c>
      <c r="F203" s="141">
        <v>48064</v>
      </c>
      <c r="G203" s="40">
        <v>-30000</v>
      </c>
      <c r="H203" s="134"/>
    </row>
    <row r="204" spans="3:8" s="112" customFormat="1" x14ac:dyDescent="0.35">
      <c r="C204" s="40" t="s">
        <v>5062</v>
      </c>
      <c r="D204" s="40" t="s">
        <v>4369</v>
      </c>
      <c r="E204" s="40" t="s">
        <v>5028</v>
      </c>
      <c r="F204" s="141">
        <v>46402</v>
      </c>
      <c r="G204" s="40">
        <v>30000</v>
      </c>
      <c r="H204" s="134"/>
    </row>
    <row r="205" spans="3:8" s="112" customFormat="1" x14ac:dyDescent="0.35">
      <c r="C205" s="40" t="s">
        <v>5062</v>
      </c>
      <c r="D205" s="40" t="s">
        <v>4372</v>
      </c>
      <c r="E205" s="40" t="s">
        <v>5027</v>
      </c>
      <c r="F205" s="141">
        <v>48044</v>
      </c>
      <c r="G205" s="40">
        <v>-30000</v>
      </c>
      <c r="H205" s="134"/>
    </row>
    <row r="206" spans="3:8" s="112" customFormat="1" x14ac:dyDescent="0.3">
      <c r="C206" s="143" t="s">
        <v>5030</v>
      </c>
      <c r="H206" s="134"/>
    </row>
    <row r="207" spans="3:8" s="112" customFormat="1" ht="13.5" x14ac:dyDescent="0.35">
      <c r="C207" s="119"/>
      <c r="H207" s="134"/>
    </row>
    <row r="208" spans="3:8" x14ac:dyDescent="0.35">
      <c r="C208" s="2" t="s">
        <v>4816</v>
      </c>
      <c r="E208" s="2" t="s">
        <v>2</v>
      </c>
    </row>
    <row r="210" spans="3:5" x14ac:dyDescent="0.35">
      <c r="C210" s="2" t="s">
        <v>4817</v>
      </c>
      <c r="E210" s="92" t="s">
        <v>4818</v>
      </c>
    </row>
    <row r="212" spans="3:5" x14ac:dyDescent="0.35">
      <c r="C212" s="2" t="s">
        <v>4819</v>
      </c>
      <c r="E212" s="93" t="s">
        <v>4881</v>
      </c>
    </row>
    <row r="214" spans="3:5" x14ac:dyDescent="0.35">
      <c r="C214" s="2" t="s">
        <v>4922</v>
      </c>
      <c r="E214" s="2" t="s">
        <v>2</v>
      </c>
    </row>
    <row r="216" spans="3:5" x14ac:dyDescent="0.35">
      <c r="C216" s="1" t="s">
        <v>5102</v>
      </c>
      <c r="E216" s="156" t="s">
        <v>5103</v>
      </c>
    </row>
    <row r="217" spans="3:5" x14ac:dyDescent="0.35">
      <c r="E217" s="2" t="s">
        <v>5125</v>
      </c>
    </row>
  </sheetData>
  <mergeCells count="10">
    <mergeCell ref="C170:G170"/>
    <mergeCell ref="C178:C179"/>
    <mergeCell ref="D178:D179"/>
    <mergeCell ref="E178:E179"/>
    <mergeCell ref="F178:F179"/>
    <mergeCell ref="C92:K92"/>
    <mergeCell ref="C94:K94"/>
    <mergeCell ref="C113:E113"/>
    <mergeCell ref="C158:F158"/>
    <mergeCell ref="C169:G169"/>
  </mergeCells>
  <hyperlinks>
    <hyperlink ref="J2" location="'Index'!A1" display="'Index'!A1" xr:uid="{1142F290-EEDA-41C8-A6FE-CA6BD099772C}"/>
  </hyperlinks>
  <pageMargins left="0.7" right="0.7" top="0.75" bottom="0.75" header="0.3" footer="0.3"/>
  <pageSetup orientation="portrait" horizontalDpi="4294967293"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47937-68DF-4046-80EB-B5D30198F198}">
  <sheetPr codeName="Sheet1"/>
  <dimension ref="A1:IV229"/>
  <sheetViews>
    <sheetView showGridLines="0" zoomScale="90" zoomScaleNormal="90" workbookViewId="0">
      <pane ySplit="6" topLeftCell="A210"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2243</v>
      </c>
      <c r="J2" s="38" t="s">
        <v>4365</v>
      </c>
    </row>
    <row r="3" spans="1:54" ht="16" x14ac:dyDescent="0.4">
      <c r="C3" s="1" t="s">
        <v>28</v>
      </c>
      <c r="D3" s="21" t="s">
        <v>2244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41</v>
      </c>
      <c r="C11" s="60" t="s">
        <v>42</v>
      </c>
      <c r="D11" s="54" t="s">
        <v>43</v>
      </c>
      <c r="E11" s="6" t="s">
        <v>44</v>
      </c>
      <c r="F11" s="19">
        <v>11535955</v>
      </c>
      <c r="G11" s="24">
        <v>152470.72</v>
      </c>
      <c r="H11" s="24">
        <v>6.9</v>
      </c>
      <c r="I11" s="31"/>
      <c r="J11" s="31"/>
      <c r="K11" s="35"/>
    </row>
    <row r="12" spans="1:54" x14ac:dyDescent="0.35">
      <c r="B12" s="8" t="s">
        <v>45</v>
      </c>
      <c r="C12" s="60" t="s">
        <v>46</v>
      </c>
      <c r="D12" s="54" t="s">
        <v>47</v>
      </c>
      <c r="E12" s="6" t="s">
        <v>44</v>
      </c>
      <c r="F12" s="19">
        <v>19479960</v>
      </c>
      <c r="G12" s="24">
        <v>138054.48000000001</v>
      </c>
      <c r="H12" s="24">
        <v>6.24</v>
      </c>
      <c r="I12" s="31"/>
      <c r="J12" s="31"/>
      <c r="K12" s="35"/>
    </row>
    <row r="13" spans="1:54" x14ac:dyDescent="0.35">
      <c r="B13" s="8" t="s">
        <v>51</v>
      </c>
      <c r="C13" s="60" t="s">
        <v>52</v>
      </c>
      <c r="D13" s="54" t="s">
        <v>53</v>
      </c>
      <c r="E13" s="6" t="s">
        <v>54</v>
      </c>
      <c r="F13" s="19">
        <v>1952097</v>
      </c>
      <c r="G13" s="24">
        <v>73398.850000000006</v>
      </c>
      <c r="H13" s="24">
        <v>3.32</v>
      </c>
      <c r="I13" s="31"/>
      <c r="J13" s="31"/>
      <c r="K13" s="35"/>
    </row>
    <row r="14" spans="1:54" x14ac:dyDescent="0.35">
      <c r="B14" s="8" t="s">
        <v>254</v>
      </c>
      <c r="C14" s="60" t="s">
        <v>255</v>
      </c>
      <c r="D14" s="54" t="s">
        <v>256</v>
      </c>
      <c r="E14" s="6" t="s">
        <v>88</v>
      </c>
      <c r="F14" s="19">
        <v>4007877</v>
      </c>
      <c r="G14" s="24">
        <v>67011.7</v>
      </c>
      <c r="H14" s="24">
        <v>3.03</v>
      </c>
      <c r="I14" s="31"/>
      <c r="J14" s="31"/>
      <c r="K14" s="35"/>
    </row>
    <row r="15" spans="1:54" x14ac:dyDescent="0.35">
      <c r="B15" s="8" t="s">
        <v>1127</v>
      </c>
      <c r="C15" s="60" t="s">
        <v>1128</v>
      </c>
      <c r="D15" s="54" t="s">
        <v>1129</v>
      </c>
      <c r="E15" s="6" t="s">
        <v>890</v>
      </c>
      <c r="F15" s="19">
        <v>17405937</v>
      </c>
      <c r="G15" s="24">
        <v>62069.57</v>
      </c>
      <c r="H15" s="24">
        <v>2.81</v>
      </c>
      <c r="I15" s="31"/>
      <c r="J15" s="31"/>
      <c r="K15" s="35"/>
    </row>
    <row r="16" spans="1:54" x14ac:dyDescent="0.35">
      <c r="B16" s="8" t="s">
        <v>1130</v>
      </c>
      <c r="C16" s="60" t="s">
        <v>1131</v>
      </c>
      <c r="D16" s="54" t="s">
        <v>1132</v>
      </c>
      <c r="E16" s="6" t="s">
        <v>65</v>
      </c>
      <c r="F16" s="19">
        <v>537963</v>
      </c>
      <c r="G16" s="24">
        <v>58498.1</v>
      </c>
      <c r="H16" s="24">
        <v>2.65</v>
      </c>
      <c r="I16" s="31"/>
      <c r="J16" s="31"/>
      <c r="K16" s="35"/>
    </row>
    <row r="17" spans="2:11" x14ac:dyDescent="0.35">
      <c r="B17" s="8" t="s">
        <v>55</v>
      </c>
      <c r="C17" s="60" t="s">
        <v>56</v>
      </c>
      <c r="D17" s="54" t="s">
        <v>57</v>
      </c>
      <c r="E17" s="6" t="s">
        <v>58</v>
      </c>
      <c r="F17" s="19">
        <v>5764913</v>
      </c>
      <c r="G17" s="24">
        <v>55308.58</v>
      </c>
      <c r="H17" s="24">
        <v>2.5</v>
      </c>
      <c r="I17" s="31"/>
      <c r="J17" s="31"/>
      <c r="K17" s="35"/>
    </row>
    <row r="18" spans="2:11" x14ac:dyDescent="0.35">
      <c r="B18" s="8" t="s">
        <v>476</v>
      </c>
      <c r="C18" s="60" t="s">
        <v>477</v>
      </c>
      <c r="D18" s="54" t="s">
        <v>478</v>
      </c>
      <c r="E18" s="6" t="s">
        <v>65</v>
      </c>
      <c r="F18" s="19">
        <v>761000</v>
      </c>
      <c r="G18" s="24">
        <v>54411.5</v>
      </c>
      <c r="H18" s="24">
        <v>2.46</v>
      </c>
      <c r="I18" s="31"/>
      <c r="J18" s="31"/>
      <c r="K18" s="35"/>
    </row>
    <row r="19" spans="2:11" x14ac:dyDescent="0.35">
      <c r="B19" s="8" t="s">
        <v>963</v>
      </c>
      <c r="C19" s="60" t="s">
        <v>964</v>
      </c>
      <c r="D19" s="54" t="s">
        <v>965</v>
      </c>
      <c r="E19" s="6" t="s">
        <v>80</v>
      </c>
      <c r="F19" s="19">
        <v>1163606</v>
      </c>
      <c r="G19" s="24">
        <v>53374.61</v>
      </c>
      <c r="H19" s="24">
        <v>2.41</v>
      </c>
      <c r="I19" s="31"/>
      <c r="J19" s="31"/>
      <c r="K19" s="35"/>
    </row>
    <row r="20" spans="2:11" x14ac:dyDescent="0.35">
      <c r="B20" s="8" t="s">
        <v>659</v>
      </c>
      <c r="C20" s="60" t="s">
        <v>660</v>
      </c>
      <c r="D20" s="54" t="s">
        <v>661</v>
      </c>
      <c r="E20" s="6" t="s">
        <v>270</v>
      </c>
      <c r="F20" s="19">
        <v>12300000</v>
      </c>
      <c r="G20" s="24">
        <v>48609.599999999999</v>
      </c>
      <c r="H20" s="24">
        <v>2.2000000000000002</v>
      </c>
      <c r="I20" s="31"/>
      <c r="J20" s="31"/>
      <c r="K20" s="35"/>
    </row>
    <row r="21" spans="2:11" x14ac:dyDescent="0.35">
      <c r="B21" s="8" t="s">
        <v>59</v>
      </c>
      <c r="C21" s="60" t="s">
        <v>60</v>
      </c>
      <c r="D21" s="54" t="s">
        <v>61</v>
      </c>
      <c r="E21" s="6" t="s">
        <v>44</v>
      </c>
      <c r="F21" s="19">
        <v>4992425</v>
      </c>
      <c r="G21" s="24">
        <v>47902.32</v>
      </c>
      <c r="H21" s="24">
        <v>2.17</v>
      </c>
      <c r="I21" s="31"/>
      <c r="J21" s="31"/>
      <c r="K21" s="35"/>
    </row>
    <row r="22" spans="2:11" x14ac:dyDescent="0.35">
      <c r="B22" s="8" t="s">
        <v>424</v>
      </c>
      <c r="C22" s="60" t="s">
        <v>425</v>
      </c>
      <c r="D22" s="54" t="s">
        <v>426</v>
      </c>
      <c r="E22" s="6" t="s">
        <v>88</v>
      </c>
      <c r="F22" s="19">
        <v>2551650</v>
      </c>
      <c r="G22" s="24">
        <v>46353.27</v>
      </c>
      <c r="H22" s="24">
        <v>2.1</v>
      </c>
      <c r="I22" s="31"/>
      <c r="J22" s="31"/>
      <c r="K22" s="35"/>
    </row>
    <row r="23" spans="2:11" x14ac:dyDescent="0.35">
      <c r="B23" s="8" t="s">
        <v>1068</v>
      </c>
      <c r="C23" s="60" t="s">
        <v>1069</v>
      </c>
      <c r="D23" s="54" t="s">
        <v>1070</v>
      </c>
      <c r="E23" s="6" t="s">
        <v>343</v>
      </c>
      <c r="F23" s="19">
        <v>565751</v>
      </c>
      <c r="G23" s="24">
        <v>46196.4</v>
      </c>
      <c r="H23" s="24">
        <v>2.09</v>
      </c>
      <c r="I23" s="31"/>
      <c r="J23" s="31"/>
      <c r="K23" s="35"/>
    </row>
    <row r="24" spans="2:11" x14ac:dyDescent="0.35">
      <c r="B24" s="8" t="s">
        <v>982</v>
      </c>
      <c r="C24" s="60" t="s">
        <v>983</v>
      </c>
      <c r="D24" s="54" t="s">
        <v>984</v>
      </c>
      <c r="E24" s="6" t="s">
        <v>92</v>
      </c>
      <c r="F24" s="19">
        <v>29123303</v>
      </c>
      <c r="G24" s="24">
        <v>45863.38</v>
      </c>
      <c r="H24" s="24">
        <v>2.0699999999999998</v>
      </c>
      <c r="I24" s="31"/>
      <c r="J24" s="31"/>
      <c r="K24" s="35"/>
    </row>
    <row r="25" spans="2:11" x14ac:dyDescent="0.35">
      <c r="B25" s="8" t="s">
        <v>170</v>
      </c>
      <c r="C25" s="60" t="s">
        <v>171</v>
      </c>
      <c r="D25" s="54" t="s">
        <v>172</v>
      </c>
      <c r="E25" s="6" t="s">
        <v>69</v>
      </c>
      <c r="F25" s="19">
        <v>2603500</v>
      </c>
      <c r="G25" s="24">
        <v>45537.82</v>
      </c>
      <c r="H25" s="24">
        <v>2.06</v>
      </c>
      <c r="I25" s="31"/>
      <c r="J25" s="31"/>
      <c r="K25" s="35"/>
    </row>
    <row r="26" spans="2:11" x14ac:dyDescent="0.35">
      <c r="B26" s="8" t="s">
        <v>683</v>
      </c>
      <c r="C26" s="60" t="s">
        <v>684</v>
      </c>
      <c r="D26" s="54" t="s">
        <v>685</v>
      </c>
      <c r="E26" s="6" t="s">
        <v>274</v>
      </c>
      <c r="F26" s="19">
        <v>10354404</v>
      </c>
      <c r="G26" s="24">
        <v>44731.03</v>
      </c>
      <c r="H26" s="24">
        <v>2.02</v>
      </c>
      <c r="I26" s="31"/>
      <c r="J26" s="31"/>
      <c r="K26" s="35"/>
    </row>
    <row r="27" spans="2:11" x14ac:dyDescent="0.35">
      <c r="B27" s="8" t="s">
        <v>129</v>
      </c>
      <c r="C27" s="60" t="s">
        <v>130</v>
      </c>
      <c r="D27" s="54" t="s">
        <v>131</v>
      </c>
      <c r="E27" s="6" t="s">
        <v>92</v>
      </c>
      <c r="F27" s="19">
        <v>13972214</v>
      </c>
      <c r="G27" s="24">
        <v>44711.08</v>
      </c>
      <c r="H27" s="24">
        <v>2.02</v>
      </c>
      <c r="I27" s="31"/>
      <c r="J27" s="31"/>
      <c r="K27" s="35"/>
    </row>
    <row r="28" spans="2:11" x14ac:dyDescent="0.35">
      <c r="B28" s="8" t="s">
        <v>1237</v>
      </c>
      <c r="C28" s="60" t="s">
        <v>1238</v>
      </c>
      <c r="D28" s="54" t="s">
        <v>1239</v>
      </c>
      <c r="E28" s="6" t="s">
        <v>58</v>
      </c>
      <c r="F28" s="19">
        <v>4501600</v>
      </c>
      <c r="G28" s="24">
        <v>44237.22</v>
      </c>
      <c r="H28" s="24">
        <v>2</v>
      </c>
      <c r="I28" s="31"/>
      <c r="J28" s="31"/>
      <c r="K28" s="35"/>
    </row>
    <row r="29" spans="2:11" x14ac:dyDescent="0.35">
      <c r="B29" s="8" t="s">
        <v>455</v>
      </c>
      <c r="C29" s="60" t="s">
        <v>456</v>
      </c>
      <c r="D29" s="54" t="s">
        <v>457</v>
      </c>
      <c r="E29" s="6" t="s">
        <v>294</v>
      </c>
      <c r="F29" s="19">
        <v>2444500</v>
      </c>
      <c r="G29" s="24">
        <v>42949.87</v>
      </c>
      <c r="H29" s="24">
        <v>1.94</v>
      </c>
      <c r="I29" s="31"/>
      <c r="J29" s="31"/>
      <c r="K29" s="35"/>
    </row>
    <row r="30" spans="2:11" x14ac:dyDescent="0.35">
      <c r="B30" s="8" t="s">
        <v>237</v>
      </c>
      <c r="C30" s="60" t="s">
        <v>238</v>
      </c>
      <c r="D30" s="54" t="s">
        <v>239</v>
      </c>
      <c r="E30" s="6" t="s">
        <v>240</v>
      </c>
      <c r="F30" s="19">
        <v>10144200</v>
      </c>
      <c r="G30" s="24">
        <v>42773.02</v>
      </c>
      <c r="H30" s="24">
        <v>1.93</v>
      </c>
      <c r="I30" s="31"/>
      <c r="J30" s="31"/>
      <c r="K30" s="35"/>
    </row>
    <row r="31" spans="2:11" x14ac:dyDescent="0.35">
      <c r="B31" s="8" t="s">
        <v>396</v>
      </c>
      <c r="C31" s="60" t="s">
        <v>397</v>
      </c>
      <c r="D31" s="54" t="s">
        <v>398</v>
      </c>
      <c r="E31" s="6" t="s">
        <v>218</v>
      </c>
      <c r="F31" s="19">
        <v>10268959</v>
      </c>
      <c r="G31" s="24">
        <v>42400.53</v>
      </c>
      <c r="H31" s="24">
        <v>1.92</v>
      </c>
      <c r="I31" s="31"/>
      <c r="J31" s="31"/>
      <c r="K31" s="35"/>
    </row>
    <row r="32" spans="2:11" x14ac:dyDescent="0.35">
      <c r="B32" s="8" t="s">
        <v>221</v>
      </c>
      <c r="C32" s="60" t="s">
        <v>222</v>
      </c>
      <c r="D32" s="54" t="s">
        <v>223</v>
      </c>
      <c r="E32" s="6" t="s">
        <v>44</v>
      </c>
      <c r="F32" s="19">
        <v>3316500</v>
      </c>
      <c r="G32" s="24">
        <v>40660.29</v>
      </c>
      <c r="H32" s="24">
        <v>1.84</v>
      </c>
      <c r="I32" s="31"/>
      <c r="J32" s="31"/>
      <c r="K32" s="35"/>
    </row>
    <row r="33" spans="2:11" x14ac:dyDescent="0.35">
      <c r="B33" s="8" t="s">
        <v>2245</v>
      </c>
      <c r="C33" s="60" t="s">
        <v>2246</v>
      </c>
      <c r="D33" s="54" t="s">
        <v>2247</v>
      </c>
      <c r="E33" s="6" t="s">
        <v>159</v>
      </c>
      <c r="F33" s="19">
        <v>2830250</v>
      </c>
      <c r="G33" s="24">
        <v>36286.639999999999</v>
      </c>
      <c r="H33" s="24">
        <v>1.64</v>
      </c>
      <c r="I33" s="31"/>
      <c r="J33" s="31"/>
      <c r="K33" s="35"/>
    </row>
    <row r="34" spans="2:11" x14ac:dyDescent="0.35">
      <c r="B34" s="8" t="s">
        <v>48</v>
      </c>
      <c r="C34" s="60" t="s">
        <v>49</v>
      </c>
      <c r="D34" s="54" t="s">
        <v>50</v>
      </c>
      <c r="E34" s="6" t="s">
        <v>44</v>
      </c>
      <c r="F34" s="19">
        <v>8624367</v>
      </c>
      <c r="G34" s="24">
        <v>35963.61</v>
      </c>
      <c r="H34" s="24">
        <v>1.63</v>
      </c>
      <c r="I34" s="31"/>
      <c r="J34" s="31"/>
      <c r="K34" s="35"/>
    </row>
    <row r="35" spans="2:11" x14ac:dyDescent="0.35">
      <c r="B35" s="8" t="s">
        <v>568</v>
      </c>
      <c r="C35" s="60" t="s">
        <v>569</v>
      </c>
      <c r="D35" s="54" t="s">
        <v>570</v>
      </c>
      <c r="E35" s="6" t="s">
        <v>113</v>
      </c>
      <c r="F35" s="19">
        <v>959038</v>
      </c>
      <c r="G35" s="24">
        <v>31652.09</v>
      </c>
      <c r="H35" s="24">
        <v>1.43</v>
      </c>
      <c r="I35" s="31"/>
      <c r="J35" s="31"/>
      <c r="K35" s="35"/>
    </row>
    <row r="36" spans="2:11" x14ac:dyDescent="0.35">
      <c r="B36" s="8" t="s">
        <v>574</v>
      </c>
      <c r="C36" s="60" t="s">
        <v>575</v>
      </c>
      <c r="D36" s="54" t="s">
        <v>576</v>
      </c>
      <c r="E36" s="6" t="s">
        <v>106</v>
      </c>
      <c r="F36" s="19">
        <v>135910</v>
      </c>
      <c r="G36" s="24">
        <v>26774.27</v>
      </c>
      <c r="H36" s="24">
        <v>1.21</v>
      </c>
      <c r="I36" s="31"/>
      <c r="J36" s="31"/>
      <c r="K36" s="35"/>
    </row>
    <row r="37" spans="2:11" x14ac:dyDescent="0.35">
      <c r="B37" s="8" t="s">
        <v>1231</v>
      </c>
      <c r="C37" s="60" t="s">
        <v>1232</v>
      </c>
      <c r="D37" s="54" t="s">
        <v>1233</v>
      </c>
      <c r="E37" s="6" t="s">
        <v>890</v>
      </c>
      <c r="F37" s="19">
        <v>1482300</v>
      </c>
      <c r="G37" s="24">
        <v>26656.2</v>
      </c>
      <c r="H37" s="24">
        <v>1.21</v>
      </c>
      <c r="I37" s="31"/>
      <c r="J37" s="31"/>
      <c r="K37" s="35"/>
    </row>
    <row r="38" spans="2:11" x14ac:dyDescent="0.35">
      <c r="B38" s="8" t="s">
        <v>383</v>
      </c>
      <c r="C38" s="60" t="s">
        <v>384</v>
      </c>
      <c r="D38" s="54" t="s">
        <v>385</v>
      </c>
      <c r="E38" s="6" t="s">
        <v>84</v>
      </c>
      <c r="F38" s="19">
        <v>7829028</v>
      </c>
      <c r="G38" s="24">
        <v>26446.46</v>
      </c>
      <c r="H38" s="24">
        <v>1.2</v>
      </c>
      <c r="I38" s="31"/>
      <c r="J38" s="31"/>
      <c r="K38" s="35"/>
    </row>
    <row r="39" spans="2:11" x14ac:dyDescent="0.35">
      <c r="B39" s="8" t="s">
        <v>114</v>
      </c>
      <c r="C39" s="60" t="s">
        <v>115</v>
      </c>
      <c r="D39" s="54" t="s">
        <v>116</v>
      </c>
      <c r="E39" s="6" t="s">
        <v>117</v>
      </c>
      <c r="F39" s="19">
        <v>3161371</v>
      </c>
      <c r="G39" s="24">
        <v>26239.38</v>
      </c>
      <c r="H39" s="24">
        <v>1.19</v>
      </c>
      <c r="I39" s="31"/>
      <c r="J39" s="31"/>
      <c r="K39" s="35"/>
    </row>
    <row r="40" spans="2:11" x14ac:dyDescent="0.35">
      <c r="B40" s="8" t="s">
        <v>185</v>
      </c>
      <c r="C40" s="60" t="s">
        <v>186</v>
      </c>
      <c r="D40" s="54" t="s">
        <v>187</v>
      </c>
      <c r="E40" s="6" t="s">
        <v>88</v>
      </c>
      <c r="F40" s="19">
        <v>6986253</v>
      </c>
      <c r="G40" s="24">
        <v>25870.09</v>
      </c>
      <c r="H40" s="24">
        <v>1.17</v>
      </c>
      <c r="I40" s="31"/>
      <c r="J40" s="31"/>
      <c r="K40" s="35"/>
    </row>
    <row r="41" spans="2:11" x14ac:dyDescent="0.35">
      <c r="B41" s="8" t="s">
        <v>2248</v>
      </c>
      <c r="C41" s="60" t="s">
        <v>1811</v>
      </c>
      <c r="D41" s="54" t="s">
        <v>2249</v>
      </c>
      <c r="E41" s="6" t="s">
        <v>44</v>
      </c>
      <c r="F41" s="19">
        <v>3200000</v>
      </c>
      <c r="G41" s="24">
        <v>25788.799999999999</v>
      </c>
      <c r="H41" s="24">
        <v>1.17</v>
      </c>
      <c r="I41" s="31"/>
      <c r="J41" s="31"/>
      <c r="K41" s="35"/>
    </row>
    <row r="42" spans="2:11" x14ac:dyDescent="0.35">
      <c r="B42" s="8" t="s">
        <v>85</v>
      </c>
      <c r="C42" s="60" t="s">
        <v>86</v>
      </c>
      <c r="D42" s="54" t="s">
        <v>87</v>
      </c>
      <c r="E42" s="6" t="s">
        <v>88</v>
      </c>
      <c r="F42" s="19">
        <v>269380</v>
      </c>
      <c r="G42" s="24">
        <v>25029.439999999999</v>
      </c>
      <c r="H42" s="24">
        <v>1.1299999999999999</v>
      </c>
      <c r="I42" s="31"/>
      <c r="J42" s="31"/>
      <c r="K42" s="35"/>
    </row>
    <row r="43" spans="2:11" x14ac:dyDescent="0.35">
      <c r="B43" s="8" t="s">
        <v>2155</v>
      </c>
      <c r="C43" s="60" t="s">
        <v>2156</v>
      </c>
      <c r="D43" s="54" t="s">
        <v>2157</v>
      </c>
      <c r="E43" s="6" t="s">
        <v>44</v>
      </c>
      <c r="F43" s="19">
        <v>7817267</v>
      </c>
      <c r="G43" s="24">
        <v>24812.01</v>
      </c>
      <c r="H43" s="24">
        <v>1.1200000000000001</v>
      </c>
      <c r="I43" s="31"/>
      <c r="J43" s="31"/>
      <c r="K43" s="35"/>
    </row>
    <row r="44" spans="2:11" x14ac:dyDescent="0.35">
      <c r="B44" s="8" t="s">
        <v>662</v>
      </c>
      <c r="C44" s="60" t="s">
        <v>663</v>
      </c>
      <c r="D44" s="54" t="s">
        <v>664</v>
      </c>
      <c r="E44" s="6" t="s">
        <v>135</v>
      </c>
      <c r="F44" s="19">
        <v>3674491</v>
      </c>
      <c r="G44" s="24">
        <v>24766.07</v>
      </c>
      <c r="H44" s="24">
        <v>1.1200000000000001</v>
      </c>
      <c r="I44" s="31"/>
      <c r="J44" s="31"/>
      <c r="K44" s="35"/>
    </row>
    <row r="45" spans="2:11" x14ac:dyDescent="0.35">
      <c r="B45" s="8" t="s">
        <v>520</v>
      </c>
      <c r="C45" s="60" t="s">
        <v>521</v>
      </c>
      <c r="D45" s="54" t="s">
        <v>522</v>
      </c>
      <c r="E45" s="6" t="s">
        <v>128</v>
      </c>
      <c r="F45" s="19">
        <v>514244</v>
      </c>
      <c r="G45" s="24">
        <v>24478.01</v>
      </c>
      <c r="H45" s="24">
        <v>1.1100000000000001</v>
      </c>
      <c r="I45" s="31"/>
      <c r="J45" s="31"/>
      <c r="K45" s="35"/>
    </row>
    <row r="46" spans="2:11" x14ac:dyDescent="0.35">
      <c r="B46" s="8" t="s">
        <v>2250</v>
      </c>
      <c r="C46" s="60" t="s">
        <v>2251</v>
      </c>
      <c r="D46" s="54" t="s">
        <v>2252</v>
      </c>
      <c r="E46" s="6" t="s">
        <v>44</v>
      </c>
      <c r="F46" s="19">
        <v>6048644</v>
      </c>
      <c r="G46" s="24">
        <v>24397.21</v>
      </c>
      <c r="H46" s="24">
        <v>1.1000000000000001</v>
      </c>
      <c r="I46" s="31"/>
      <c r="J46" s="31"/>
      <c r="K46" s="35"/>
    </row>
    <row r="47" spans="2:11" x14ac:dyDescent="0.35">
      <c r="B47" s="8" t="s">
        <v>325</v>
      </c>
      <c r="C47" s="60" t="s">
        <v>326</v>
      </c>
      <c r="D47" s="54" t="s">
        <v>327</v>
      </c>
      <c r="E47" s="6" t="s">
        <v>117</v>
      </c>
      <c r="F47" s="19">
        <v>14169439</v>
      </c>
      <c r="G47" s="24">
        <v>23133.03</v>
      </c>
      <c r="H47" s="24">
        <v>1.05</v>
      </c>
      <c r="I47" s="31"/>
      <c r="J47" s="31"/>
      <c r="K47" s="35"/>
    </row>
    <row r="48" spans="2:11" x14ac:dyDescent="0.35">
      <c r="B48" s="8" t="s">
        <v>2253</v>
      </c>
      <c r="C48" s="60" t="s">
        <v>1431</v>
      </c>
      <c r="D48" s="54" t="s">
        <v>2254</v>
      </c>
      <c r="E48" s="6" t="s">
        <v>451</v>
      </c>
      <c r="F48" s="19">
        <v>7512500</v>
      </c>
      <c r="G48" s="24">
        <v>22777.9</v>
      </c>
      <c r="H48" s="24">
        <v>1.03</v>
      </c>
      <c r="I48" s="31"/>
      <c r="J48" s="31"/>
      <c r="K48" s="35"/>
    </row>
    <row r="49" spans="2:11" x14ac:dyDescent="0.35">
      <c r="B49" s="8" t="s">
        <v>517</v>
      </c>
      <c r="C49" s="60" t="s">
        <v>518</v>
      </c>
      <c r="D49" s="54" t="s">
        <v>519</v>
      </c>
      <c r="E49" s="6" t="s">
        <v>44</v>
      </c>
      <c r="F49" s="19">
        <v>12739859</v>
      </c>
      <c r="G49" s="24">
        <v>22706.25</v>
      </c>
      <c r="H49" s="24">
        <v>1.03</v>
      </c>
      <c r="I49" s="31"/>
      <c r="J49" s="31"/>
      <c r="K49" s="35"/>
    </row>
    <row r="50" spans="2:11" x14ac:dyDescent="0.35">
      <c r="B50" s="8" t="s">
        <v>1924</v>
      </c>
      <c r="C50" s="60" t="s">
        <v>1925</v>
      </c>
      <c r="D50" s="54" t="s">
        <v>1926</v>
      </c>
      <c r="E50" s="6" t="s">
        <v>128</v>
      </c>
      <c r="F50" s="19">
        <v>345821</v>
      </c>
      <c r="G50" s="24">
        <v>22417.85</v>
      </c>
      <c r="H50" s="24">
        <v>1.01</v>
      </c>
      <c r="I50" s="31"/>
      <c r="J50" s="31"/>
      <c r="K50" s="35"/>
    </row>
    <row r="51" spans="2:11" x14ac:dyDescent="0.35">
      <c r="B51" s="8" t="s">
        <v>1167</v>
      </c>
      <c r="C51" s="60" t="s">
        <v>1168</v>
      </c>
      <c r="D51" s="54" t="s">
        <v>1169</v>
      </c>
      <c r="E51" s="6" t="s">
        <v>128</v>
      </c>
      <c r="F51" s="19">
        <v>1772819</v>
      </c>
      <c r="G51" s="24">
        <v>22204.560000000001</v>
      </c>
      <c r="H51" s="24">
        <v>1</v>
      </c>
      <c r="I51" s="31"/>
      <c r="J51" s="31"/>
      <c r="K51" s="35"/>
    </row>
    <row r="52" spans="2:11" x14ac:dyDescent="0.35">
      <c r="B52" s="8" t="s">
        <v>231</v>
      </c>
      <c r="C52" s="60" t="s">
        <v>232</v>
      </c>
      <c r="D52" s="54" t="s">
        <v>233</v>
      </c>
      <c r="E52" s="6" t="s">
        <v>92</v>
      </c>
      <c r="F52" s="19">
        <v>8800000</v>
      </c>
      <c r="G52" s="24">
        <v>22008.799999999999</v>
      </c>
      <c r="H52" s="24">
        <v>1</v>
      </c>
      <c r="I52" s="31"/>
      <c r="J52" s="31"/>
      <c r="K52" s="35"/>
    </row>
    <row r="53" spans="2:11" x14ac:dyDescent="0.35">
      <c r="B53" s="8" t="s">
        <v>2255</v>
      </c>
      <c r="C53" s="60" t="s">
        <v>2256</v>
      </c>
      <c r="D53" s="54" t="s">
        <v>2257</v>
      </c>
      <c r="E53" s="6" t="s">
        <v>88</v>
      </c>
      <c r="F53" s="19">
        <v>1128993</v>
      </c>
      <c r="G53" s="24">
        <v>21936.33</v>
      </c>
      <c r="H53" s="24">
        <v>0.99</v>
      </c>
      <c r="I53" s="31"/>
      <c r="J53" s="31"/>
      <c r="K53" s="35"/>
    </row>
    <row r="54" spans="2:11" x14ac:dyDescent="0.35">
      <c r="B54" s="8" t="s">
        <v>448</v>
      </c>
      <c r="C54" s="60" t="s">
        <v>449</v>
      </c>
      <c r="D54" s="54" t="s">
        <v>450</v>
      </c>
      <c r="E54" s="6" t="s">
        <v>451</v>
      </c>
      <c r="F54" s="19">
        <v>1835667</v>
      </c>
      <c r="G54" s="24">
        <v>21789.37</v>
      </c>
      <c r="H54" s="24">
        <v>0.99</v>
      </c>
      <c r="I54" s="31"/>
      <c r="J54" s="31"/>
      <c r="K54" s="35"/>
    </row>
    <row r="55" spans="2:11" x14ac:dyDescent="0.35">
      <c r="B55" s="8" t="s">
        <v>596</v>
      </c>
      <c r="C55" s="60" t="s">
        <v>597</v>
      </c>
      <c r="D55" s="54" t="s">
        <v>598</v>
      </c>
      <c r="E55" s="6" t="s">
        <v>599</v>
      </c>
      <c r="F55" s="19">
        <v>8340000</v>
      </c>
      <c r="G55" s="24">
        <v>21600.6</v>
      </c>
      <c r="H55" s="24">
        <v>0.98</v>
      </c>
      <c r="I55" s="31"/>
      <c r="J55" s="31"/>
      <c r="K55" s="35"/>
    </row>
    <row r="56" spans="2:11" x14ac:dyDescent="0.35">
      <c r="B56" s="8" t="s">
        <v>1170</v>
      </c>
      <c r="C56" s="60" t="s">
        <v>1171</v>
      </c>
      <c r="D56" s="54" t="s">
        <v>1172</v>
      </c>
      <c r="E56" s="6" t="s">
        <v>1173</v>
      </c>
      <c r="F56" s="19">
        <v>27736358</v>
      </c>
      <c r="G56" s="24">
        <v>21229.41</v>
      </c>
      <c r="H56" s="24">
        <v>0.96</v>
      </c>
      <c r="I56" s="31"/>
      <c r="J56" s="31"/>
      <c r="K56" s="35"/>
    </row>
    <row r="57" spans="2:11" x14ac:dyDescent="0.35">
      <c r="B57" s="8" t="s">
        <v>298</v>
      </c>
      <c r="C57" s="60" t="s">
        <v>299</v>
      </c>
      <c r="D57" s="54" t="s">
        <v>300</v>
      </c>
      <c r="E57" s="6" t="s">
        <v>128</v>
      </c>
      <c r="F57" s="19">
        <v>544951</v>
      </c>
      <c r="G57" s="24">
        <v>21084.15</v>
      </c>
      <c r="H57" s="24">
        <v>0.95</v>
      </c>
      <c r="I57" s="31"/>
      <c r="J57" s="31"/>
      <c r="K57" s="35"/>
    </row>
    <row r="58" spans="2:11" x14ac:dyDescent="0.35">
      <c r="B58" s="8" t="s">
        <v>2258</v>
      </c>
      <c r="C58" s="60" t="s">
        <v>2259</v>
      </c>
      <c r="D58" s="54" t="s">
        <v>2260</v>
      </c>
      <c r="E58" s="6" t="s">
        <v>513</v>
      </c>
      <c r="F58" s="19">
        <v>11207829</v>
      </c>
      <c r="G58" s="24">
        <v>19253.93</v>
      </c>
      <c r="H58" s="24">
        <v>0.87</v>
      </c>
      <c r="I58" s="31"/>
      <c r="J58" s="31"/>
      <c r="K58" s="35"/>
    </row>
    <row r="59" spans="2:11" x14ac:dyDescent="0.35">
      <c r="B59" s="8" t="s">
        <v>2261</v>
      </c>
      <c r="C59" s="60" t="s">
        <v>2262</v>
      </c>
      <c r="D59" s="54" t="s">
        <v>2263</v>
      </c>
      <c r="E59" s="6" t="s">
        <v>54</v>
      </c>
      <c r="F59" s="19">
        <v>709729</v>
      </c>
      <c r="G59" s="24">
        <v>17675.8</v>
      </c>
      <c r="H59" s="24">
        <v>0.8</v>
      </c>
      <c r="I59" s="31"/>
      <c r="J59" s="31"/>
      <c r="K59" s="35"/>
    </row>
    <row r="60" spans="2:11" x14ac:dyDescent="0.35">
      <c r="B60" s="8" t="s">
        <v>1089</v>
      </c>
      <c r="C60" s="60" t="s">
        <v>1090</v>
      </c>
      <c r="D60" s="54" t="s">
        <v>1091</v>
      </c>
      <c r="E60" s="6" t="s">
        <v>88</v>
      </c>
      <c r="F60" s="19">
        <v>430000</v>
      </c>
      <c r="G60" s="24">
        <v>15569.44</v>
      </c>
      <c r="H60" s="24">
        <v>0.7</v>
      </c>
      <c r="I60" s="31"/>
      <c r="J60" s="31"/>
      <c r="K60" s="35"/>
    </row>
    <row r="61" spans="2:11" x14ac:dyDescent="0.35">
      <c r="B61" s="8" t="s">
        <v>2264</v>
      </c>
      <c r="C61" s="60" t="s">
        <v>2265</v>
      </c>
      <c r="D61" s="54" t="s">
        <v>2266</v>
      </c>
      <c r="E61" s="6" t="s">
        <v>84</v>
      </c>
      <c r="F61" s="19">
        <v>8255407</v>
      </c>
      <c r="G61" s="24">
        <v>15021.54</v>
      </c>
      <c r="H61" s="24">
        <v>0.68</v>
      </c>
      <c r="I61" s="31"/>
      <c r="J61" s="31"/>
      <c r="K61" s="35"/>
    </row>
    <row r="62" spans="2:11" x14ac:dyDescent="0.35">
      <c r="B62" s="8" t="s">
        <v>960</v>
      </c>
      <c r="C62" s="60" t="s">
        <v>961</v>
      </c>
      <c r="D62" s="54" t="s">
        <v>962</v>
      </c>
      <c r="E62" s="6" t="s">
        <v>92</v>
      </c>
      <c r="F62" s="19">
        <v>4105000</v>
      </c>
      <c r="G62" s="24">
        <v>13136</v>
      </c>
      <c r="H62" s="24">
        <v>0.59</v>
      </c>
      <c r="I62" s="31"/>
      <c r="J62" s="31"/>
      <c r="K62" s="35"/>
    </row>
    <row r="63" spans="2:11" x14ac:dyDescent="0.35">
      <c r="B63" s="8" t="s">
        <v>2267</v>
      </c>
      <c r="C63" s="60" t="s">
        <v>2268</v>
      </c>
      <c r="D63" s="54" t="s">
        <v>2269</v>
      </c>
      <c r="E63" s="6" t="s">
        <v>44</v>
      </c>
      <c r="F63" s="19">
        <v>1154497</v>
      </c>
      <c r="G63" s="24">
        <v>11663.88</v>
      </c>
      <c r="H63" s="24">
        <v>0.53</v>
      </c>
      <c r="I63" s="31"/>
      <c r="J63" s="31"/>
      <c r="K63" s="35"/>
    </row>
    <row r="64" spans="2:11" x14ac:dyDescent="0.35">
      <c r="B64" s="8" t="s">
        <v>600</v>
      </c>
      <c r="C64" s="60" t="s">
        <v>601</v>
      </c>
      <c r="D64" s="54" t="s">
        <v>602</v>
      </c>
      <c r="E64" s="6" t="s">
        <v>603</v>
      </c>
      <c r="F64" s="19">
        <v>1126846</v>
      </c>
      <c r="G64" s="24">
        <v>11488.19</v>
      </c>
      <c r="H64" s="24">
        <v>0.52</v>
      </c>
      <c r="I64" s="31"/>
      <c r="J64" s="31"/>
      <c r="K64" s="35"/>
    </row>
    <row r="65" spans="2:11" x14ac:dyDescent="0.35">
      <c r="B65" s="8" t="s">
        <v>2270</v>
      </c>
      <c r="C65" s="60" t="s">
        <v>2271</v>
      </c>
      <c r="D65" s="54" t="s">
        <v>2272</v>
      </c>
      <c r="E65" s="6" t="s">
        <v>80</v>
      </c>
      <c r="F65" s="19">
        <v>3231978</v>
      </c>
      <c r="G65" s="24">
        <v>9403.44</v>
      </c>
      <c r="H65" s="24">
        <v>0.43</v>
      </c>
      <c r="I65" s="31"/>
      <c r="J65" s="31"/>
      <c r="K65" s="35"/>
    </row>
    <row r="66" spans="2:11" x14ac:dyDescent="0.35">
      <c r="B66" s="8" t="s">
        <v>313</v>
      </c>
      <c r="C66" s="60" t="s">
        <v>314</v>
      </c>
      <c r="D66" s="54" t="s">
        <v>315</v>
      </c>
      <c r="E66" s="6" t="s">
        <v>253</v>
      </c>
      <c r="F66" s="19">
        <v>1741576</v>
      </c>
      <c r="G66" s="24">
        <v>8615.58</v>
      </c>
      <c r="H66" s="24">
        <v>0.39</v>
      </c>
      <c r="I66" s="31"/>
      <c r="J66" s="31"/>
      <c r="K66" s="35"/>
    </row>
    <row r="67" spans="2:11" x14ac:dyDescent="0.35">
      <c r="B67" s="8" t="s">
        <v>464</v>
      </c>
      <c r="C67" s="60" t="s">
        <v>465</v>
      </c>
      <c r="D67" s="54" t="s">
        <v>466</v>
      </c>
      <c r="E67" s="6" t="s">
        <v>128</v>
      </c>
      <c r="F67" s="19">
        <v>400000</v>
      </c>
      <c r="G67" s="24">
        <v>7976.4</v>
      </c>
      <c r="H67" s="24">
        <v>0.36</v>
      </c>
      <c r="I67" s="31"/>
      <c r="J67" s="31"/>
      <c r="K67" s="35"/>
    </row>
    <row r="68" spans="2:11" x14ac:dyDescent="0.35">
      <c r="B68" s="8" t="s">
        <v>118</v>
      </c>
      <c r="C68" s="60" t="s">
        <v>119</v>
      </c>
      <c r="D68" s="54" t="s">
        <v>120</v>
      </c>
      <c r="E68" s="6" t="s">
        <v>84</v>
      </c>
      <c r="F68" s="19">
        <v>5283496</v>
      </c>
      <c r="G68" s="24">
        <v>5990.43</v>
      </c>
      <c r="H68" s="24">
        <v>0.27</v>
      </c>
      <c r="I68" s="31"/>
      <c r="J68" s="31"/>
      <c r="K68" s="35"/>
    </row>
    <row r="69" spans="2:11" x14ac:dyDescent="0.35">
      <c r="B69" s="8" t="s">
        <v>467</v>
      </c>
      <c r="C69" s="60" t="s">
        <v>468</v>
      </c>
      <c r="D69" s="54" t="s">
        <v>469</v>
      </c>
      <c r="E69" s="6" t="s">
        <v>58</v>
      </c>
      <c r="F69" s="19">
        <v>152274</v>
      </c>
      <c r="G69" s="24">
        <v>4167.8900000000003</v>
      </c>
      <c r="H69" s="24">
        <v>0.19</v>
      </c>
      <c r="I69" s="31"/>
      <c r="J69" s="31"/>
      <c r="K69" s="35"/>
    </row>
    <row r="70" spans="2:11" x14ac:dyDescent="0.35">
      <c r="B70" s="8" t="s">
        <v>1950</v>
      </c>
      <c r="C70" s="60" t="s">
        <v>1951</v>
      </c>
      <c r="D70" s="54" t="s">
        <v>1952</v>
      </c>
      <c r="E70" s="6" t="s">
        <v>58</v>
      </c>
      <c r="F70" s="19">
        <v>1001908</v>
      </c>
      <c r="G70" s="24">
        <v>2329.7399999999998</v>
      </c>
      <c r="H70" s="24">
        <v>0.11</v>
      </c>
      <c r="I70" s="31"/>
      <c r="J70" s="31"/>
      <c r="K70" s="35"/>
    </row>
    <row r="71" spans="2:11" x14ac:dyDescent="0.35">
      <c r="B71" s="8" t="s">
        <v>485</v>
      </c>
      <c r="C71" s="60" t="s">
        <v>486</v>
      </c>
      <c r="D71" s="54" t="s">
        <v>487</v>
      </c>
      <c r="E71" s="6" t="s">
        <v>106</v>
      </c>
      <c r="F71" s="19">
        <v>14747</v>
      </c>
      <c r="G71" s="24">
        <v>1215.8900000000001</v>
      </c>
      <c r="H71" s="24">
        <v>0.05</v>
      </c>
      <c r="I71" s="31"/>
      <c r="J71" s="31"/>
      <c r="K71" s="35"/>
    </row>
    <row r="72" spans="2:11" x14ac:dyDescent="0.35">
      <c r="B72" s="8" t="s">
        <v>250</v>
      </c>
      <c r="C72" s="60" t="s">
        <v>251</v>
      </c>
      <c r="D72" s="54" t="s">
        <v>252</v>
      </c>
      <c r="E72" s="6" t="s">
        <v>253</v>
      </c>
      <c r="F72" s="19">
        <v>87041</v>
      </c>
      <c r="G72" s="24">
        <v>1084.44</v>
      </c>
      <c r="H72" s="24">
        <v>0.05</v>
      </c>
      <c r="I72" s="31"/>
      <c r="J72" s="31"/>
      <c r="K72" s="35"/>
    </row>
    <row r="73" spans="2:11" x14ac:dyDescent="0.35">
      <c r="B73" s="8" t="s">
        <v>541</v>
      </c>
      <c r="C73" s="60" t="s">
        <v>542</v>
      </c>
      <c r="D73" s="54" t="s">
        <v>543</v>
      </c>
      <c r="E73" s="6" t="s">
        <v>113</v>
      </c>
      <c r="F73" s="19">
        <v>400</v>
      </c>
      <c r="G73" s="24">
        <v>12.37</v>
      </c>
      <c r="H73" s="24" t="s">
        <v>4704</v>
      </c>
      <c r="I73" s="31"/>
      <c r="J73" s="31"/>
      <c r="K73" s="35"/>
    </row>
    <row r="74" spans="2:11" x14ac:dyDescent="0.35">
      <c r="C74" s="58" t="s">
        <v>194</v>
      </c>
      <c r="D74" s="54"/>
      <c r="E74" s="6"/>
      <c r="F74" s="19"/>
      <c r="G74" s="25">
        <v>2070177.43</v>
      </c>
      <c r="H74" s="25">
        <v>93.64</v>
      </c>
      <c r="I74" s="31"/>
      <c r="J74" s="31"/>
      <c r="K74" s="35"/>
    </row>
    <row r="75" spans="2:11" x14ac:dyDescent="0.35">
      <c r="C75" s="57"/>
      <c r="D75" s="54"/>
      <c r="E75" s="6"/>
      <c r="F75" s="19"/>
      <c r="G75" s="24"/>
      <c r="H75" s="24"/>
      <c r="I75" s="31"/>
      <c r="J75" s="31"/>
      <c r="K75" s="35"/>
    </row>
    <row r="76" spans="2:11" x14ac:dyDescent="0.35">
      <c r="C76" s="59" t="s">
        <v>3</v>
      </c>
      <c r="D76" s="54"/>
      <c r="E76" s="6"/>
      <c r="F76" s="19"/>
      <c r="G76" s="24"/>
      <c r="H76" s="24"/>
      <c r="I76" s="31"/>
      <c r="J76" s="31"/>
      <c r="K76" s="35"/>
    </row>
    <row r="77" spans="2:11" x14ac:dyDescent="0.35">
      <c r="B77" s="8" t="s">
        <v>1054</v>
      </c>
      <c r="C77" s="60" t="s">
        <v>1055</v>
      </c>
      <c r="D77" s="54" t="s">
        <v>1056</v>
      </c>
      <c r="E77" s="6" t="s">
        <v>69</v>
      </c>
      <c r="F77" s="19">
        <v>142700</v>
      </c>
      <c r="G77" s="24">
        <v>47127.96</v>
      </c>
      <c r="H77" s="24">
        <v>2.13</v>
      </c>
      <c r="I77" s="31"/>
      <c r="J77" s="31"/>
      <c r="K77" s="35"/>
    </row>
    <row r="78" spans="2:11" x14ac:dyDescent="0.35">
      <c r="B78" s="8" t="s">
        <v>2273</v>
      </c>
      <c r="C78" s="60" t="s">
        <v>2274</v>
      </c>
      <c r="D78" s="54" t="s">
        <v>2275</v>
      </c>
      <c r="E78" s="6" t="s">
        <v>2276</v>
      </c>
      <c r="F78" s="19">
        <v>123000</v>
      </c>
      <c r="G78" s="24">
        <v>26962.39</v>
      </c>
      <c r="H78" s="24">
        <v>1.22</v>
      </c>
      <c r="I78" s="31"/>
      <c r="J78" s="31"/>
      <c r="K78" s="35"/>
    </row>
    <row r="79" spans="2:11" x14ac:dyDescent="0.35">
      <c r="C79" s="58" t="s">
        <v>194</v>
      </c>
      <c r="D79" s="54"/>
      <c r="E79" s="6"/>
      <c r="F79" s="19"/>
      <c r="G79" s="25">
        <v>74090.350000000006</v>
      </c>
      <c r="H79" s="25">
        <v>3.35</v>
      </c>
      <c r="I79" s="31"/>
      <c r="J79" s="31"/>
      <c r="K79" s="35"/>
    </row>
    <row r="80" spans="2:11" x14ac:dyDescent="0.35">
      <c r="C80" s="57"/>
      <c r="D80" s="54"/>
      <c r="E80" s="6"/>
      <c r="F80" s="19"/>
      <c r="G80" s="24"/>
      <c r="H80" s="24"/>
      <c r="I80" s="31"/>
      <c r="J80" s="31"/>
      <c r="K80" s="35"/>
    </row>
    <row r="81" spans="3:11" x14ac:dyDescent="0.35">
      <c r="C81" s="58" t="s">
        <v>4</v>
      </c>
      <c r="D81" s="54"/>
      <c r="E81" s="6"/>
      <c r="F81" s="19"/>
      <c r="G81" s="24" t="s">
        <v>2</v>
      </c>
      <c r="H81" s="24" t="s">
        <v>2</v>
      </c>
      <c r="I81" s="31"/>
      <c r="J81" s="31"/>
      <c r="K81" s="35"/>
    </row>
    <row r="82" spans="3:11" x14ac:dyDescent="0.35">
      <c r="C82" s="57"/>
      <c r="D82" s="54"/>
      <c r="E82" s="6"/>
      <c r="F82" s="19"/>
      <c r="G82" s="24"/>
      <c r="H82" s="24"/>
      <c r="I82" s="31"/>
      <c r="J82" s="31"/>
      <c r="K82" s="35"/>
    </row>
    <row r="83" spans="3:11" x14ac:dyDescent="0.35">
      <c r="C83" s="58" t="s">
        <v>5</v>
      </c>
      <c r="D83" s="54"/>
      <c r="E83" s="6"/>
      <c r="F83" s="19"/>
      <c r="G83" s="24"/>
      <c r="H83" s="24"/>
      <c r="I83" s="31"/>
      <c r="J83" s="31"/>
      <c r="K83" s="35"/>
    </row>
    <row r="84" spans="3:11" x14ac:dyDescent="0.35">
      <c r="C84" s="57"/>
      <c r="D84" s="54"/>
      <c r="E84" s="6"/>
      <c r="F84" s="19"/>
      <c r="G84" s="24"/>
      <c r="H84" s="24"/>
      <c r="I84" s="31"/>
      <c r="J84" s="31"/>
      <c r="K84" s="35"/>
    </row>
    <row r="85" spans="3:11" x14ac:dyDescent="0.35">
      <c r="C85" s="58" t="s">
        <v>6</v>
      </c>
      <c r="D85" s="54"/>
      <c r="E85" s="6"/>
      <c r="F85" s="19"/>
      <c r="G85" s="24" t="s">
        <v>2</v>
      </c>
      <c r="H85" s="24" t="s">
        <v>2</v>
      </c>
      <c r="I85" s="31"/>
      <c r="J85" s="31"/>
      <c r="K85" s="35"/>
    </row>
    <row r="86" spans="3:11" x14ac:dyDescent="0.35">
      <c r="C86" s="57"/>
      <c r="D86" s="54"/>
      <c r="E86" s="6"/>
      <c r="F86" s="19"/>
      <c r="G86" s="24"/>
      <c r="H86" s="24"/>
      <c r="I86" s="31"/>
      <c r="J86" s="31"/>
      <c r="K86" s="35"/>
    </row>
    <row r="87" spans="3:11" x14ac:dyDescent="0.35">
      <c r="C87" s="58" t="s">
        <v>7</v>
      </c>
      <c r="D87" s="54"/>
      <c r="E87" s="6"/>
      <c r="F87" s="19"/>
      <c r="G87" s="24" t="s">
        <v>2</v>
      </c>
      <c r="H87" s="24" t="s">
        <v>2</v>
      </c>
      <c r="I87" s="31"/>
      <c r="J87" s="31"/>
      <c r="K87" s="35"/>
    </row>
    <row r="88" spans="3:11" x14ac:dyDescent="0.35">
      <c r="C88" s="57"/>
      <c r="D88" s="54"/>
      <c r="E88" s="6"/>
      <c r="F88" s="19"/>
      <c r="G88" s="24"/>
      <c r="H88" s="24"/>
      <c r="I88" s="31"/>
      <c r="J88" s="31"/>
      <c r="K88" s="35"/>
    </row>
    <row r="89" spans="3:11" x14ac:dyDescent="0.35">
      <c r="C89" s="58" t="s">
        <v>8</v>
      </c>
      <c r="D89" s="54"/>
      <c r="E89" s="6"/>
      <c r="F89" s="19"/>
      <c r="G89" s="24" t="s">
        <v>2</v>
      </c>
      <c r="H89" s="24" t="s">
        <v>2</v>
      </c>
      <c r="I89" s="31"/>
      <c r="J89" s="31"/>
      <c r="K89" s="35"/>
    </row>
    <row r="90" spans="3:11" x14ac:dyDescent="0.35">
      <c r="C90" s="57"/>
      <c r="D90" s="54"/>
      <c r="E90" s="6"/>
      <c r="F90" s="19"/>
      <c r="G90" s="24"/>
      <c r="H90" s="24"/>
      <c r="I90" s="31"/>
      <c r="J90" s="31"/>
      <c r="K90" s="35"/>
    </row>
    <row r="91" spans="3:11" x14ac:dyDescent="0.35">
      <c r="C91" s="58" t="s">
        <v>9</v>
      </c>
      <c r="D91" s="54"/>
      <c r="E91" s="6"/>
      <c r="F91" s="19"/>
      <c r="G91" s="24" t="s">
        <v>2</v>
      </c>
      <c r="H91" s="24" t="s">
        <v>2</v>
      </c>
      <c r="I91" s="31"/>
      <c r="J91" s="31"/>
      <c r="K91" s="35"/>
    </row>
    <row r="92" spans="3:11" x14ac:dyDescent="0.35">
      <c r="C92" s="57"/>
      <c r="D92" s="54"/>
      <c r="E92" s="6"/>
      <c r="F92" s="19"/>
      <c r="G92" s="24"/>
      <c r="H92" s="24"/>
      <c r="I92" s="31"/>
      <c r="J92" s="31"/>
      <c r="K92" s="35"/>
    </row>
    <row r="93" spans="3:11" x14ac:dyDescent="0.35">
      <c r="C93" s="58" t="s">
        <v>10</v>
      </c>
      <c r="D93" s="54"/>
      <c r="E93" s="6"/>
      <c r="F93" s="19"/>
      <c r="G93" s="24" t="s">
        <v>2</v>
      </c>
      <c r="H93" s="24" t="s">
        <v>2</v>
      </c>
      <c r="I93" s="31"/>
      <c r="J93" s="31"/>
      <c r="K93" s="35"/>
    </row>
    <row r="94" spans="3:11" x14ac:dyDescent="0.35">
      <c r="C94" s="57"/>
      <c r="D94" s="54"/>
      <c r="E94" s="6"/>
      <c r="F94" s="19"/>
      <c r="G94" s="24"/>
      <c r="H94" s="24"/>
      <c r="I94" s="31"/>
      <c r="J94" s="31"/>
      <c r="K94" s="35"/>
    </row>
    <row r="95" spans="3:11" x14ac:dyDescent="0.35">
      <c r="C95" s="58" t="s">
        <v>11</v>
      </c>
      <c r="D95" s="54"/>
      <c r="E95" s="6"/>
      <c r="F95" s="19"/>
      <c r="G95" s="24" t="s">
        <v>2</v>
      </c>
      <c r="H95" s="24" t="s">
        <v>2</v>
      </c>
      <c r="I95" s="31"/>
      <c r="J95" s="31"/>
      <c r="K95" s="35"/>
    </row>
    <row r="96" spans="3:11" x14ac:dyDescent="0.35">
      <c r="C96" s="57"/>
      <c r="D96" s="54"/>
      <c r="E96" s="6"/>
      <c r="F96" s="19"/>
      <c r="G96" s="24"/>
      <c r="H96" s="24"/>
      <c r="I96" s="31"/>
      <c r="J96" s="31"/>
      <c r="K96" s="35"/>
    </row>
    <row r="97" spans="1:11" x14ac:dyDescent="0.35">
      <c r="A97" s="10"/>
      <c r="B97" s="28"/>
      <c r="C97" s="58" t="s">
        <v>13</v>
      </c>
      <c r="D97" s="54"/>
      <c r="E97" s="6"/>
      <c r="F97" s="19"/>
      <c r="G97" s="24"/>
      <c r="H97" s="24"/>
      <c r="I97" s="31"/>
      <c r="J97" s="31"/>
      <c r="K97" s="35"/>
    </row>
    <row r="98" spans="1:11" x14ac:dyDescent="0.35">
      <c r="A98" s="28"/>
      <c r="B98" s="28"/>
      <c r="C98" s="58" t="s">
        <v>14</v>
      </c>
      <c r="D98" s="54"/>
      <c r="E98" s="6"/>
      <c r="F98" s="19"/>
      <c r="G98" s="24" t="s">
        <v>2</v>
      </c>
      <c r="H98" s="24" t="s">
        <v>2</v>
      </c>
      <c r="I98" s="31"/>
      <c r="J98" s="31"/>
      <c r="K98" s="35"/>
    </row>
    <row r="99" spans="1:11" x14ac:dyDescent="0.35">
      <c r="A99" s="28"/>
      <c r="B99" s="28"/>
      <c r="C99" s="58"/>
      <c r="D99" s="54"/>
      <c r="E99" s="6"/>
      <c r="F99" s="19"/>
      <c r="G99" s="24"/>
      <c r="H99" s="24"/>
      <c r="I99" s="31"/>
      <c r="J99" s="31"/>
      <c r="K99" s="35"/>
    </row>
    <row r="100" spans="1:11" x14ac:dyDescent="0.35">
      <c r="A100" s="28"/>
      <c r="B100" s="28"/>
      <c r="C100" s="58" t="s">
        <v>15</v>
      </c>
      <c r="D100" s="54"/>
      <c r="E100" s="6"/>
      <c r="F100" s="19"/>
      <c r="G100" s="24" t="s">
        <v>2</v>
      </c>
      <c r="H100" s="24" t="s">
        <v>2</v>
      </c>
      <c r="I100" s="31"/>
      <c r="J100" s="31"/>
      <c r="K100" s="35"/>
    </row>
    <row r="101" spans="1:11" x14ac:dyDescent="0.35">
      <c r="A101" s="28"/>
      <c r="B101" s="28"/>
      <c r="C101" s="58"/>
      <c r="D101" s="54"/>
      <c r="E101" s="6"/>
      <c r="F101" s="19"/>
      <c r="G101" s="24"/>
      <c r="H101" s="24"/>
      <c r="I101" s="31"/>
      <c r="J101" s="31"/>
      <c r="K101" s="35"/>
    </row>
    <row r="102" spans="1:11" x14ac:dyDescent="0.35">
      <c r="C102" s="59" t="s">
        <v>16</v>
      </c>
      <c r="D102" s="54"/>
      <c r="E102" s="6"/>
      <c r="F102" s="19"/>
      <c r="G102" s="24"/>
      <c r="H102" s="24"/>
      <c r="I102" s="31"/>
      <c r="J102" s="31"/>
      <c r="K102" s="35"/>
    </row>
    <row r="103" spans="1:11" x14ac:dyDescent="0.35">
      <c r="B103" s="8" t="s">
        <v>443</v>
      </c>
      <c r="C103" s="60" t="s">
        <v>444</v>
      </c>
      <c r="D103" s="54" t="s">
        <v>445</v>
      </c>
      <c r="E103" s="6" t="s">
        <v>205</v>
      </c>
      <c r="F103" s="19">
        <v>5500000</v>
      </c>
      <c r="G103" s="24">
        <v>5449.54</v>
      </c>
      <c r="H103" s="24">
        <v>0.25</v>
      </c>
      <c r="I103" s="31">
        <v>5.3651999999999997</v>
      </c>
      <c r="J103" s="31"/>
      <c r="K103" s="35"/>
    </row>
    <row r="104" spans="1:11" x14ac:dyDescent="0.35">
      <c r="B104" s="8" t="s">
        <v>202</v>
      </c>
      <c r="C104" s="60" t="s">
        <v>203</v>
      </c>
      <c r="D104" s="54" t="s">
        <v>204</v>
      </c>
      <c r="E104" s="6" t="s">
        <v>205</v>
      </c>
      <c r="F104" s="19">
        <v>3000000</v>
      </c>
      <c r="G104" s="24">
        <v>2978.63</v>
      </c>
      <c r="H104" s="24">
        <v>0.13</v>
      </c>
      <c r="I104" s="31">
        <v>5.3459000000000003</v>
      </c>
      <c r="J104" s="31"/>
      <c r="K104" s="35"/>
    </row>
    <row r="105" spans="1:11" x14ac:dyDescent="0.35">
      <c r="C105" s="58" t="s">
        <v>194</v>
      </c>
      <c r="D105" s="54"/>
      <c r="E105" s="6"/>
      <c r="F105" s="19"/>
      <c r="G105" s="25">
        <v>8428.17</v>
      </c>
      <c r="H105" s="25">
        <v>0.38</v>
      </c>
      <c r="I105" s="31"/>
      <c r="J105" s="31"/>
      <c r="K105" s="35"/>
    </row>
    <row r="106" spans="1:11" x14ac:dyDescent="0.35">
      <c r="C106" s="57"/>
      <c r="D106" s="54"/>
      <c r="E106" s="6"/>
      <c r="F106" s="19"/>
      <c r="G106" s="24"/>
      <c r="H106" s="24"/>
      <c r="I106" s="31"/>
      <c r="J106" s="31"/>
      <c r="K106" s="35"/>
    </row>
    <row r="107" spans="1:11" x14ac:dyDescent="0.35">
      <c r="C107" s="58" t="s">
        <v>17</v>
      </c>
      <c r="D107" s="54"/>
      <c r="E107" s="6"/>
      <c r="F107" s="19"/>
      <c r="G107" s="24" t="s">
        <v>2</v>
      </c>
      <c r="H107" s="24" t="s">
        <v>2</v>
      </c>
      <c r="I107" s="31"/>
      <c r="J107" s="31"/>
      <c r="K107" s="35"/>
    </row>
    <row r="108" spans="1:11" x14ac:dyDescent="0.35">
      <c r="C108" s="57"/>
      <c r="D108" s="54"/>
      <c r="E108" s="6"/>
      <c r="F108" s="19"/>
      <c r="G108" s="24"/>
      <c r="H108" s="24"/>
      <c r="I108" s="31"/>
      <c r="J108" s="31"/>
      <c r="K108" s="35"/>
    </row>
    <row r="109" spans="1:11" x14ac:dyDescent="0.35">
      <c r="C109" s="58" t="s">
        <v>18</v>
      </c>
      <c r="D109" s="54"/>
      <c r="E109" s="6"/>
      <c r="F109" s="19"/>
      <c r="G109" s="24" t="s">
        <v>2</v>
      </c>
      <c r="H109" s="24" t="s">
        <v>2</v>
      </c>
      <c r="I109" s="31"/>
      <c r="J109" s="31"/>
      <c r="K109" s="35"/>
    </row>
    <row r="110" spans="1:11" x14ac:dyDescent="0.35">
      <c r="C110" s="57"/>
      <c r="D110" s="54"/>
      <c r="E110" s="6"/>
      <c r="F110" s="19"/>
      <c r="G110" s="24"/>
      <c r="H110" s="24"/>
      <c r="I110" s="31"/>
      <c r="J110" s="31"/>
      <c r="K110" s="35"/>
    </row>
    <row r="111" spans="1:11" x14ac:dyDescent="0.35">
      <c r="A111" s="10"/>
      <c r="B111" s="28"/>
      <c r="C111" s="58" t="s">
        <v>19</v>
      </c>
      <c r="D111" s="54"/>
      <c r="E111" s="6"/>
      <c r="F111" s="19"/>
      <c r="G111" s="24"/>
      <c r="H111" s="24"/>
      <c r="I111" s="31"/>
      <c r="J111" s="31"/>
      <c r="K111" s="35"/>
    </row>
    <row r="112" spans="1:11" x14ac:dyDescent="0.35">
      <c r="A112" s="28"/>
      <c r="B112" s="28"/>
      <c r="C112" s="58" t="s">
        <v>20</v>
      </c>
      <c r="D112" s="54"/>
      <c r="E112" s="6"/>
      <c r="F112" s="19"/>
      <c r="G112" s="24" t="s">
        <v>2</v>
      </c>
      <c r="H112" s="24" t="s">
        <v>2</v>
      </c>
      <c r="I112" s="31"/>
      <c r="J112" s="31"/>
      <c r="K112" s="35"/>
    </row>
    <row r="113" spans="1:54" x14ac:dyDescent="0.35">
      <c r="A113" s="28"/>
      <c r="B113" s="28"/>
      <c r="C113" s="58"/>
      <c r="D113" s="54"/>
      <c r="E113" s="6"/>
      <c r="F113" s="19"/>
      <c r="G113" s="24"/>
      <c r="H113" s="24"/>
      <c r="I113" s="31"/>
      <c r="J113" s="31"/>
      <c r="K113" s="35"/>
    </row>
    <row r="114" spans="1:54" x14ac:dyDescent="0.35">
      <c r="A114" s="28"/>
      <c r="B114" s="28"/>
      <c r="C114" s="58" t="s">
        <v>21</v>
      </c>
      <c r="D114" s="54"/>
      <c r="E114" s="6"/>
      <c r="F114" s="19"/>
      <c r="G114" s="24" t="s">
        <v>2</v>
      </c>
      <c r="H114" s="24" t="s">
        <v>2</v>
      </c>
      <c r="I114" s="31"/>
      <c r="J114" s="31"/>
      <c r="K114" s="35"/>
    </row>
    <row r="115" spans="1:54" x14ac:dyDescent="0.35">
      <c r="A115" s="28"/>
      <c r="B115" s="28"/>
      <c r="C115" s="58"/>
      <c r="D115" s="54"/>
      <c r="E115" s="6"/>
      <c r="F115" s="19"/>
      <c r="G115" s="24"/>
      <c r="H115" s="24"/>
      <c r="I115" s="31"/>
      <c r="J115" s="31"/>
      <c r="K115" s="35"/>
    </row>
    <row r="116" spans="1:54" x14ac:dyDescent="0.35">
      <c r="A116" s="28"/>
      <c r="B116" s="28"/>
      <c r="C116" s="58" t="s">
        <v>22</v>
      </c>
      <c r="D116" s="54"/>
      <c r="E116" s="6"/>
      <c r="F116" s="19"/>
      <c r="G116" s="24" t="s">
        <v>2</v>
      </c>
      <c r="H116" s="24" t="s">
        <v>2</v>
      </c>
      <c r="I116" s="31"/>
      <c r="J116" s="31"/>
      <c r="K116" s="35"/>
    </row>
    <row r="117" spans="1:54" x14ac:dyDescent="0.35">
      <c r="A117" s="28"/>
      <c r="B117" s="28"/>
      <c r="C117" s="58"/>
      <c r="D117" s="54"/>
      <c r="E117" s="6"/>
      <c r="F117" s="19"/>
      <c r="G117" s="24"/>
      <c r="H117" s="24"/>
      <c r="I117" s="31"/>
      <c r="J117" s="31"/>
      <c r="K117" s="35"/>
    </row>
    <row r="118" spans="1:54" x14ac:dyDescent="0.35">
      <c r="A118" s="28"/>
      <c r="B118" s="28"/>
      <c r="C118" s="58" t="s">
        <v>23</v>
      </c>
      <c r="D118" s="54"/>
      <c r="E118" s="6"/>
      <c r="F118" s="19"/>
      <c r="G118" s="24" t="s">
        <v>2</v>
      </c>
      <c r="H118" s="24" t="s">
        <v>2</v>
      </c>
      <c r="I118" s="31"/>
      <c r="J118" s="31"/>
      <c r="K118" s="35"/>
    </row>
    <row r="119" spans="1:54" x14ac:dyDescent="0.35">
      <c r="A119" s="28"/>
      <c r="B119" s="28"/>
      <c r="C119" s="58"/>
      <c r="D119" s="54"/>
      <c r="E119" s="6"/>
      <c r="F119" s="19"/>
      <c r="G119" s="24"/>
      <c r="H119" s="24"/>
      <c r="I119" s="31"/>
      <c r="J119" s="31"/>
      <c r="K119" s="35"/>
    </row>
    <row r="120" spans="1:54" x14ac:dyDescent="0.35">
      <c r="C120" s="59" t="s">
        <v>24</v>
      </c>
      <c r="D120" s="54"/>
      <c r="E120" s="6"/>
      <c r="F120" s="19"/>
      <c r="G120" s="24"/>
      <c r="H120" s="24"/>
      <c r="I120" s="31"/>
      <c r="J120" s="31"/>
      <c r="K120" s="35"/>
    </row>
    <row r="121" spans="1:54" x14ac:dyDescent="0.35">
      <c r="B121" s="8" t="s">
        <v>206</v>
      </c>
      <c r="C121" s="60" t="s">
        <v>207</v>
      </c>
      <c r="D121" s="54"/>
      <c r="E121" s="6"/>
      <c r="F121" s="19"/>
      <c r="G121" s="24">
        <v>64391.74</v>
      </c>
      <c r="H121" s="24">
        <v>2.91</v>
      </c>
      <c r="I121" s="31"/>
      <c r="J121" s="31"/>
      <c r="K121" s="35"/>
    </row>
    <row r="122" spans="1:54" x14ac:dyDescent="0.35">
      <c r="C122" s="58" t="s">
        <v>194</v>
      </c>
      <c r="D122" s="54"/>
      <c r="E122" s="6"/>
      <c r="F122" s="19"/>
      <c r="G122" s="25">
        <v>64391.74</v>
      </c>
      <c r="H122" s="25">
        <v>2.91</v>
      </c>
      <c r="I122" s="31"/>
      <c r="J122" s="31"/>
      <c r="K122" s="35"/>
    </row>
    <row r="123" spans="1:54" x14ac:dyDescent="0.35">
      <c r="C123" s="57"/>
      <c r="D123" s="54"/>
      <c r="E123" s="6"/>
      <c r="F123" s="19"/>
      <c r="G123" s="24"/>
      <c r="H123" s="24"/>
      <c r="I123" s="31"/>
      <c r="J123" s="31"/>
      <c r="K123" s="35"/>
    </row>
    <row r="124" spans="1:54" x14ac:dyDescent="0.35">
      <c r="A124" s="10"/>
      <c r="B124" s="28"/>
      <c r="C124" s="58" t="s">
        <v>25</v>
      </c>
      <c r="D124" s="54"/>
      <c r="E124" s="6"/>
      <c r="F124" s="19"/>
      <c r="G124" s="24"/>
      <c r="H124" s="24"/>
      <c r="I124" s="31"/>
      <c r="J124" s="31"/>
      <c r="K124" s="35"/>
    </row>
    <row r="125" spans="1:54" s="2" customFormat="1" ht="13.5" x14ac:dyDescent="0.35">
      <c r="A125" s="28"/>
      <c r="B125" s="28"/>
      <c r="C125" s="57" t="s">
        <v>4703</v>
      </c>
      <c r="D125" s="54"/>
      <c r="E125" s="6"/>
      <c r="F125" s="19"/>
      <c r="G125" s="24">
        <v>11865</v>
      </c>
      <c r="H125" s="24">
        <v>0.54</v>
      </c>
      <c r="I125" s="31"/>
      <c r="J125" s="31"/>
      <c r="K125" s="35"/>
      <c r="L125" s="3"/>
      <c r="AI125" s="3"/>
      <c r="AV125" s="3"/>
      <c r="AX125" s="3"/>
      <c r="BB125" s="3"/>
    </row>
    <row r="126" spans="1:54" x14ac:dyDescent="0.35">
      <c r="B126" s="8"/>
      <c r="C126" s="60" t="s">
        <v>208</v>
      </c>
      <c r="D126" s="54"/>
      <c r="E126" s="6"/>
      <c r="F126" s="19"/>
      <c r="G126" s="24">
        <v>-18062.96</v>
      </c>
      <c r="H126" s="24">
        <v>-0.82000000000000006</v>
      </c>
      <c r="I126" s="31"/>
      <c r="J126" s="31"/>
      <c r="K126" s="35"/>
    </row>
    <row r="127" spans="1:54" x14ac:dyDescent="0.35">
      <c r="C127" s="58" t="s">
        <v>194</v>
      </c>
      <c r="D127" s="54"/>
      <c r="E127" s="6"/>
      <c r="F127" s="19"/>
      <c r="G127" s="25">
        <v>-6197.96</v>
      </c>
      <c r="H127" s="25">
        <v>-0.28000000000000003</v>
      </c>
      <c r="I127" s="31"/>
      <c r="J127" s="31"/>
      <c r="K127" s="35"/>
    </row>
    <row r="128" spans="1:54" x14ac:dyDescent="0.35">
      <c r="C128" s="57"/>
      <c r="D128" s="54"/>
      <c r="E128" s="6"/>
      <c r="F128" s="19"/>
      <c r="G128" s="24"/>
      <c r="H128" s="24"/>
      <c r="I128" s="31"/>
      <c r="J128" s="31"/>
      <c r="K128" s="35"/>
    </row>
    <row r="129" spans="3:11" x14ac:dyDescent="0.35">
      <c r="C129" s="61" t="s">
        <v>209</v>
      </c>
      <c r="D129" s="55"/>
      <c r="E129" s="5"/>
      <c r="F129" s="20"/>
      <c r="G129" s="26">
        <v>2210889.73</v>
      </c>
      <c r="H129" s="26">
        <v>99.999999999999986</v>
      </c>
      <c r="I129" s="32"/>
      <c r="J129" s="32"/>
      <c r="K129" s="36"/>
    </row>
    <row r="132" spans="3:11" x14ac:dyDescent="0.35">
      <c r="C132" s="1" t="s">
        <v>210</v>
      </c>
    </row>
    <row r="133" spans="3:11" x14ac:dyDescent="0.35">
      <c r="C133" s="37" t="s">
        <v>211</v>
      </c>
      <c r="D133" s="37"/>
      <c r="E133" s="37"/>
      <c r="F133" s="37"/>
      <c r="G133" s="37"/>
      <c r="H133" s="37"/>
      <c r="I133" s="37"/>
      <c r="J133" s="37"/>
      <c r="K133" s="37"/>
    </row>
    <row r="134" spans="3:11" x14ac:dyDescent="0.35">
      <c r="C134" s="2" t="s">
        <v>212</v>
      </c>
    </row>
    <row r="135" spans="3:11" x14ac:dyDescent="0.35">
      <c r="C135" s="2" t="s">
        <v>213</v>
      </c>
    </row>
    <row r="136" spans="3:11" ht="30" customHeight="1" x14ac:dyDescent="0.35">
      <c r="C136" s="218" t="s">
        <v>214</v>
      </c>
      <c r="D136" s="219"/>
      <c r="E136" s="219"/>
      <c r="F136" s="219"/>
      <c r="G136" s="219"/>
      <c r="H136" s="219"/>
      <c r="I136" s="219"/>
      <c r="J136" s="219"/>
      <c r="K136" s="219"/>
    </row>
    <row r="137" spans="3:11" x14ac:dyDescent="0.35">
      <c r="C137" s="2" t="s">
        <v>215</v>
      </c>
    </row>
    <row r="138" spans="3:11" x14ac:dyDescent="0.35">
      <c r="C138" s="2" t="s">
        <v>4734</v>
      </c>
    </row>
    <row r="140" spans="3:11" x14ac:dyDescent="0.35">
      <c r="C140" s="2" t="s">
        <v>4813</v>
      </c>
      <c r="E140" s="2" t="s">
        <v>2</v>
      </c>
    </row>
    <row r="142" spans="3:11" x14ac:dyDescent="0.35">
      <c r="C142" s="2" t="s">
        <v>4814</v>
      </c>
      <c r="E142" s="2" t="s">
        <v>2</v>
      </c>
    </row>
    <row r="144" spans="3:11" x14ac:dyDescent="0.35">
      <c r="C144" s="2" t="s">
        <v>4918</v>
      </c>
    </row>
    <row r="146" spans="1:256" x14ac:dyDescent="0.35">
      <c r="C146" s="2" t="s">
        <v>4919</v>
      </c>
    </row>
    <row r="147" spans="1:256" s="79" customFormat="1" ht="35.25" customHeight="1" x14ac:dyDescent="0.35">
      <c r="A147" s="75"/>
      <c r="B147" s="75"/>
      <c r="C147" s="80" t="s">
        <v>4820</v>
      </c>
      <c r="D147" s="84" t="s">
        <v>4821</v>
      </c>
      <c r="E147" s="84" t="s">
        <v>4822</v>
      </c>
      <c r="F147" s="76"/>
      <c r="G147" s="77"/>
      <c r="H147" s="77"/>
      <c r="I147" s="77"/>
      <c r="J147" s="77"/>
      <c r="K147" s="78"/>
      <c r="L147" s="78"/>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8"/>
      <c r="AJ147" s="75"/>
      <c r="AK147" s="75"/>
      <c r="AL147" s="75"/>
      <c r="AM147" s="75"/>
      <c r="AN147" s="75"/>
      <c r="AO147" s="75"/>
      <c r="AP147" s="75"/>
      <c r="AQ147" s="75"/>
      <c r="AR147" s="75"/>
      <c r="AS147" s="75"/>
      <c r="AT147" s="75"/>
      <c r="AU147" s="75"/>
      <c r="AV147" s="78"/>
      <c r="AW147" s="75"/>
      <c r="AX147" s="78"/>
      <c r="AY147" s="75"/>
      <c r="AZ147" s="75"/>
      <c r="BA147" s="75"/>
      <c r="BB147" s="78"/>
      <c r="BC147" s="75"/>
      <c r="BD147" s="75"/>
      <c r="BE147" s="75"/>
      <c r="BF147" s="75"/>
      <c r="BG147" s="75"/>
      <c r="BH147" s="75"/>
      <c r="BI147" s="75"/>
      <c r="BJ147" s="75"/>
      <c r="BK147" s="75"/>
      <c r="BL147" s="75"/>
      <c r="BM147" s="75"/>
      <c r="BN147" s="75"/>
      <c r="BO147" s="75"/>
      <c r="BP147" s="75"/>
      <c r="BQ147" s="75"/>
      <c r="BR147" s="75"/>
      <c r="BS147" s="75"/>
      <c r="BT147" s="75"/>
      <c r="BU147" s="75"/>
      <c r="BV147" s="75"/>
      <c r="BW147" s="75"/>
      <c r="BX147" s="75"/>
      <c r="BY147" s="75"/>
      <c r="BZ147" s="75"/>
      <c r="CA147" s="75"/>
      <c r="CB147" s="75"/>
      <c r="CC147" s="75"/>
      <c r="CD147" s="75"/>
      <c r="CE147" s="75"/>
      <c r="CF147" s="75"/>
      <c r="CG147" s="75"/>
      <c r="CH147" s="75"/>
      <c r="CI147" s="75"/>
      <c r="CJ147" s="75"/>
      <c r="CK147" s="75"/>
      <c r="CL147" s="75"/>
      <c r="CM147" s="75"/>
      <c r="CN147" s="75"/>
      <c r="CO147" s="75"/>
      <c r="CP147" s="75"/>
      <c r="CQ147" s="75"/>
      <c r="CR147" s="75"/>
      <c r="CS147" s="75"/>
      <c r="CT147" s="75"/>
      <c r="CU147" s="75"/>
      <c r="CV147" s="75"/>
      <c r="CW147" s="75"/>
      <c r="CX147" s="75"/>
      <c r="CY147" s="75"/>
      <c r="CZ147" s="75"/>
      <c r="DA147" s="75"/>
      <c r="DB147" s="75"/>
      <c r="DC147" s="75"/>
      <c r="DD147" s="75"/>
      <c r="DE147" s="75"/>
      <c r="DF147" s="75"/>
      <c r="DG147" s="75"/>
      <c r="DH147" s="75"/>
      <c r="DI147" s="75"/>
      <c r="DJ147" s="75"/>
      <c r="DK147" s="75"/>
      <c r="DL147" s="75"/>
      <c r="DM147" s="75"/>
      <c r="DN147" s="75"/>
      <c r="DO147" s="75"/>
      <c r="DP147" s="75"/>
      <c r="DQ147" s="75"/>
      <c r="DR147" s="75"/>
      <c r="DS147" s="75"/>
      <c r="DT147" s="75"/>
      <c r="DU147" s="75"/>
      <c r="DV147" s="75"/>
      <c r="DW147" s="75"/>
      <c r="DX147" s="75"/>
      <c r="DY147" s="75"/>
      <c r="DZ147" s="75"/>
      <c r="EA147" s="75"/>
      <c r="EB147" s="75"/>
      <c r="EC147" s="75"/>
      <c r="ED147" s="75"/>
      <c r="EE147" s="75"/>
      <c r="EF147" s="75"/>
      <c r="EG147" s="75"/>
      <c r="EH147" s="75"/>
      <c r="EI147" s="75"/>
      <c r="EJ147" s="75"/>
      <c r="EK147" s="75"/>
      <c r="EL147" s="75"/>
      <c r="EM147" s="75"/>
      <c r="EN147" s="75"/>
      <c r="EO147" s="75"/>
      <c r="EP147" s="75"/>
      <c r="EQ147" s="75"/>
      <c r="ER147" s="75"/>
      <c r="ES147" s="75"/>
      <c r="ET147" s="75"/>
      <c r="EU147" s="75"/>
      <c r="EV147" s="75"/>
      <c r="EW147" s="75"/>
      <c r="EX147" s="75"/>
      <c r="EY147" s="75"/>
      <c r="EZ147" s="75"/>
      <c r="FA147" s="75"/>
      <c r="FB147" s="75"/>
      <c r="FC147" s="75"/>
      <c r="FD147" s="75"/>
      <c r="FE147" s="75"/>
      <c r="FF147" s="75"/>
      <c r="FG147" s="75"/>
      <c r="FH147" s="75"/>
      <c r="FI147" s="75"/>
      <c r="FJ147" s="75"/>
      <c r="FK147" s="75"/>
      <c r="FL147" s="75"/>
      <c r="FM147" s="75"/>
      <c r="FN147" s="75"/>
      <c r="FO147" s="75"/>
      <c r="FP147" s="75"/>
      <c r="FQ147" s="75"/>
      <c r="FR147" s="75"/>
      <c r="FS147" s="75"/>
      <c r="FT147" s="75"/>
      <c r="FU147" s="75"/>
      <c r="FV147" s="75"/>
      <c r="FW147" s="75"/>
      <c r="FX147" s="75"/>
      <c r="FY147" s="75"/>
      <c r="FZ147" s="75"/>
      <c r="GA147" s="75"/>
      <c r="GB147" s="75"/>
      <c r="GC147" s="75"/>
      <c r="GD147" s="75"/>
      <c r="GE147" s="75"/>
      <c r="GF147" s="75"/>
      <c r="GG147" s="75"/>
      <c r="GH147" s="75"/>
      <c r="GI147" s="75"/>
      <c r="GJ147" s="75"/>
      <c r="GK147" s="75"/>
      <c r="GL147" s="75"/>
      <c r="GM147" s="75"/>
      <c r="GN147" s="75"/>
      <c r="GO147" s="75"/>
      <c r="GP147" s="75"/>
      <c r="GQ147" s="75"/>
      <c r="GR147" s="75"/>
      <c r="GS147" s="75"/>
      <c r="GT147" s="75"/>
      <c r="GU147" s="75"/>
      <c r="GV147" s="75"/>
      <c r="GW147" s="75"/>
      <c r="GX147" s="75"/>
      <c r="GY147" s="75"/>
      <c r="GZ147" s="75"/>
      <c r="HA147" s="75"/>
      <c r="HB147" s="75"/>
      <c r="HC147" s="75"/>
      <c r="HD147" s="75"/>
      <c r="HE147" s="75"/>
      <c r="HF147" s="75"/>
      <c r="HG147" s="75"/>
      <c r="HH147" s="75"/>
      <c r="HI147" s="75"/>
      <c r="HJ147" s="75"/>
      <c r="HK147" s="75"/>
      <c r="HL147" s="75"/>
      <c r="HM147" s="75"/>
      <c r="HN147" s="75"/>
      <c r="HO147" s="75"/>
      <c r="HP147" s="75"/>
      <c r="HQ147" s="75"/>
      <c r="HR147" s="75"/>
      <c r="HS147" s="75"/>
      <c r="HT147" s="75"/>
      <c r="HU147" s="75"/>
      <c r="HV147" s="75"/>
      <c r="HW147" s="75"/>
      <c r="HX147" s="75"/>
      <c r="HY147" s="75"/>
      <c r="HZ147" s="75"/>
      <c r="IA147" s="75"/>
      <c r="IB147" s="75"/>
      <c r="IC147" s="75"/>
      <c r="ID147" s="75"/>
      <c r="IE147" s="75"/>
      <c r="IF147" s="75"/>
      <c r="IG147" s="75"/>
      <c r="IH147" s="75"/>
      <c r="II147" s="75"/>
      <c r="IJ147" s="75"/>
      <c r="IK147" s="75"/>
      <c r="IL147" s="75"/>
      <c r="IM147" s="75"/>
      <c r="IN147" s="75"/>
      <c r="IO147" s="75"/>
      <c r="IP147" s="75"/>
      <c r="IQ147" s="75"/>
      <c r="IR147" s="75"/>
      <c r="IS147" s="75"/>
      <c r="IT147" s="75"/>
      <c r="IU147" s="75"/>
      <c r="IV147" s="75"/>
    </row>
    <row r="148" spans="1:256" s="79" customFormat="1" x14ac:dyDescent="0.35">
      <c r="A148" s="75"/>
      <c r="B148" s="75"/>
      <c r="C148" s="82" t="s">
        <v>4823</v>
      </c>
      <c r="D148" s="85">
        <v>49.326099999999997</v>
      </c>
      <c r="E148" s="85">
        <v>47.004600000000003</v>
      </c>
      <c r="F148" s="76"/>
      <c r="G148" s="77"/>
      <c r="H148" s="77"/>
      <c r="I148" s="77"/>
      <c r="J148" s="77"/>
      <c r="K148" s="78"/>
      <c r="L148" s="78"/>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8"/>
      <c r="AJ148" s="75"/>
      <c r="AK148" s="75"/>
      <c r="AL148" s="75"/>
      <c r="AM148" s="75"/>
      <c r="AN148" s="75"/>
      <c r="AO148" s="75"/>
      <c r="AP148" s="75"/>
      <c r="AQ148" s="75"/>
      <c r="AR148" s="75"/>
      <c r="AS148" s="75"/>
      <c r="AT148" s="75"/>
      <c r="AU148" s="75"/>
      <c r="AV148" s="78"/>
      <c r="AW148" s="75"/>
      <c r="AX148" s="78"/>
      <c r="AY148" s="75"/>
      <c r="AZ148" s="75"/>
      <c r="BA148" s="75"/>
      <c r="BB148" s="78"/>
      <c r="BC148" s="75"/>
      <c r="BD148" s="75"/>
      <c r="BE148" s="75"/>
      <c r="BF148" s="75"/>
      <c r="BG148" s="75"/>
      <c r="BH148" s="75"/>
      <c r="BI148" s="75"/>
      <c r="BJ148" s="75"/>
      <c r="BK148" s="75"/>
      <c r="BL148" s="75"/>
      <c r="BM148" s="75"/>
      <c r="BN148" s="75"/>
      <c r="BO148" s="75"/>
      <c r="BP148" s="75"/>
      <c r="BQ148" s="75"/>
      <c r="BR148" s="75"/>
      <c r="BS148" s="75"/>
      <c r="BT148" s="75"/>
      <c r="BU148" s="75"/>
      <c r="BV148" s="75"/>
      <c r="BW148" s="75"/>
      <c r="BX148" s="75"/>
      <c r="BY148" s="75"/>
      <c r="BZ148" s="75"/>
      <c r="CA148" s="75"/>
      <c r="CB148" s="75"/>
      <c r="CC148" s="75"/>
      <c r="CD148" s="75"/>
      <c r="CE148" s="75"/>
      <c r="CF148" s="75"/>
      <c r="CG148" s="75"/>
      <c r="CH148" s="75"/>
      <c r="CI148" s="75"/>
      <c r="CJ148" s="75"/>
      <c r="CK148" s="75"/>
      <c r="CL148" s="75"/>
      <c r="CM148" s="75"/>
      <c r="CN148" s="75"/>
      <c r="CO148" s="75"/>
      <c r="CP148" s="75"/>
      <c r="CQ148" s="75"/>
      <c r="CR148" s="75"/>
      <c r="CS148" s="75"/>
      <c r="CT148" s="75"/>
      <c r="CU148" s="75"/>
      <c r="CV148" s="75"/>
      <c r="CW148" s="75"/>
      <c r="CX148" s="75"/>
      <c r="CY148" s="75"/>
      <c r="CZ148" s="75"/>
      <c r="DA148" s="75"/>
      <c r="DB148" s="75"/>
      <c r="DC148" s="75"/>
      <c r="DD148" s="75"/>
      <c r="DE148" s="75"/>
      <c r="DF148" s="75"/>
      <c r="DG148" s="75"/>
      <c r="DH148" s="75"/>
      <c r="DI148" s="75"/>
      <c r="DJ148" s="75"/>
      <c r="DK148" s="75"/>
      <c r="DL148" s="75"/>
      <c r="DM148" s="75"/>
      <c r="DN148" s="75"/>
      <c r="DO148" s="75"/>
      <c r="DP148" s="75"/>
      <c r="DQ148" s="75"/>
      <c r="DR148" s="75"/>
      <c r="DS148" s="75"/>
      <c r="DT148" s="75"/>
      <c r="DU148" s="75"/>
      <c r="DV148" s="75"/>
      <c r="DW148" s="75"/>
      <c r="DX148" s="75"/>
      <c r="DY148" s="75"/>
      <c r="DZ148" s="75"/>
      <c r="EA148" s="75"/>
      <c r="EB148" s="75"/>
      <c r="EC148" s="75"/>
      <c r="ED148" s="75"/>
      <c r="EE148" s="75"/>
      <c r="EF148" s="75"/>
      <c r="EG148" s="75"/>
      <c r="EH148" s="75"/>
      <c r="EI148" s="75"/>
      <c r="EJ148" s="75"/>
      <c r="EK148" s="75"/>
      <c r="EL148" s="75"/>
      <c r="EM148" s="75"/>
      <c r="EN148" s="75"/>
      <c r="EO148" s="75"/>
      <c r="EP148" s="75"/>
      <c r="EQ148" s="75"/>
      <c r="ER148" s="75"/>
      <c r="ES148" s="75"/>
      <c r="ET148" s="75"/>
      <c r="EU148" s="75"/>
      <c r="EV148" s="75"/>
      <c r="EW148" s="75"/>
      <c r="EX148" s="75"/>
      <c r="EY148" s="75"/>
      <c r="EZ148" s="75"/>
      <c r="FA148" s="75"/>
      <c r="FB148" s="75"/>
      <c r="FC148" s="75"/>
      <c r="FD148" s="75"/>
      <c r="FE148" s="75"/>
      <c r="FF148" s="75"/>
      <c r="FG148" s="75"/>
      <c r="FH148" s="75"/>
      <c r="FI148" s="75"/>
      <c r="FJ148" s="75"/>
      <c r="FK148" s="75"/>
      <c r="FL148" s="75"/>
      <c r="FM148" s="75"/>
      <c r="FN148" s="75"/>
      <c r="FO148" s="75"/>
      <c r="FP148" s="75"/>
      <c r="FQ148" s="75"/>
      <c r="FR148" s="75"/>
      <c r="FS148" s="75"/>
      <c r="FT148" s="75"/>
      <c r="FU148" s="75"/>
      <c r="FV148" s="75"/>
      <c r="FW148" s="75"/>
      <c r="FX148" s="75"/>
      <c r="FY148" s="75"/>
      <c r="FZ148" s="75"/>
      <c r="GA148" s="75"/>
      <c r="GB148" s="75"/>
      <c r="GC148" s="75"/>
      <c r="GD148" s="75"/>
      <c r="GE148" s="75"/>
      <c r="GF148" s="75"/>
      <c r="GG148" s="75"/>
      <c r="GH148" s="75"/>
      <c r="GI148" s="75"/>
      <c r="GJ148" s="75"/>
      <c r="GK148" s="75"/>
      <c r="GL148" s="75"/>
      <c r="GM148" s="75"/>
      <c r="GN148" s="75"/>
      <c r="GO148" s="75"/>
      <c r="GP148" s="75"/>
      <c r="GQ148" s="75"/>
      <c r="GR148" s="75"/>
      <c r="GS148" s="75"/>
      <c r="GT148" s="75"/>
      <c r="GU148" s="75"/>
      <c r="GV148" s="75"/>
      <c r="GW148" s="75"/>
      <c r="GX148" s="75"/>
      <c r="GY148" s="75"/>
      <c r="GZ148" s="75"/>
      <c r="HA148" s="75"/>
      <c r="HB148" s="75"/>
      <c r="HC148" s="75"/>
      <c r="HD148" s="75"/>
      <c r="HE148" s="75"/>
      <c r="HF148" s="75"/>
      <c r="HG148" s="75"/>
      <c r="HH148" s="75"/>
      <c r="HI148" s="75"/>
      <c r="HJ148" s="75"/>
      <c r="HK148" s="75"/>
      <c r="HL148" s="75"/>
      <c r="HM148" s="75"/>
      <c r="HN148" s="75"/>
      <c r="HO148" s="75"/>
      <c r="HP148" s="75"/>
      <c r="HQ148" s="75"/>
      <c r="HR148" s="75"/>
      <c r="HS148" s="75"/>
      <c r="HT148" s="75"/>
      <c r="HU148" s="75"/>
      <c r="HV148" s="75"/>
      <c r="HW148" s="75"/>
      <c r="HX148" s="75"/>
      <c r="HY148" s="75"/>
      <c r="HZ148" s="75"/>
      <c r="IA148" s="75"/>
      <c r="IB148" s="75"/>
      <c r="IC148" s="75"/>
      <c r="ID148" s="75"/>
      <c r="IE148" s="75"/>
      <c r="IF148" s="75"/>
      <c r="IG148" s="75"/>
      <c r="IH148" s="75"/>
      <c r="II148" s="75"/>
      <c r="IJ148" s="75"/>
      <c r="IK148" s="75"/>
      <c r="IL148" s="75"/>
      <c r="IM148" s="75"/>
      <c r="IN148" s="75"/>
      <c r="IO148" s="75"/>
      <c r="IP148" s="75"/>
      <c r="IQ148" s="75"/>
      <c r="IR148" s="75"/>
      <c r="IS148" s="75"/>
      <c r="IT148" s="75"/>
      <c r="IU148" s="75"/>
      <c r="IV148" s="75"/>
    </row>
    <row r="149" spans="1:256" s="79" customFormat="1" x14ac:dyDescent="0.35">
      <c r="A149" s="75"/>
      <c r="B149" s="75"/>
      <c r="C149" s="82" t="s">
        <v>4824</v>
      </c>
      <c r="D149" s="85">
        <v>110.1576</v>
      </c>
      <c r="E149" s="85">
        <v>104.9731</v>
      </c>
      <c r="F149" s="76"/>
      <c r="G149" s="77"/>
      <c r="H149" s="77"/>
      <c r="I149" s="77"/>
      <c r="J149" s="77"/>
      <c r="K149" s="78"/>
      <c r="L149" s="78"/>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8"/>
      <c r="AJ149" s="75"/>
      <c r="AK149" s="75"/>
      <c r="AL149" s="75"/>
      <c r="AM149" s="75"/>
      <c r="AN149" s="75"/>
      <c r="AO149" s="75"/>
      <c r="AP149" s="75"/>
      <c r="AQ149" s="75"/>
      <c r="AR149" s="75"/>
      <c r="AS149" s="75"/>
      <c r="AT149" s="75"/>
      <c r="AU149" s="75"/>
      <c r="AV149" s="78"/>
      <c r="AW149" s="75"/>
      <c r="AX149" s="78"/>
      <c r="AY149" s="75"/>
      <c r="AZ149" s="75"/>
      <c r="BA149" s="75"/>
      <c r="BB149" s="78"/>
      <c r="BC149" s="75"/>
      <c r="BD149" s="75"/>
      <c r="BE149" s="75"/>
      <c r="BF149" s="75"/>
      <c r="BG149" s="75"/>
      <c r="BH149" s="75"/>
      <c r="BI149" s="75"/>
      <c r="BJ149" s="75"/>
      <c r="BK149" s="75"/>
      <c r="BL149" s="75"/>
      <c r="BM149" s="75"/>
      <c r="BN149" s="75"/>
      <c r="BO149" s="75"/>
      <c r="BP149" s="75"/>
      <c r="BQ149" s="75"/>
      <c r="BR149" s="75"/>
      <c r="BS149" s="75"/>
      <c r="BT149" s="75"/>
      <c r="BU149" s="75"/>
      <c r="BV149" s="75"/>
      <c r="BW149" s="75"/>
      <c r="BX149" s="75"/>
      <c r="BY149" s="75"/>
      <c r="BZ149" s="75"/>
      <c r="CA149" s="75"/>
      <c r="CB149" s="75"/>
      <c r="CC149" s="75"/>
      <c r="CD149" s="75"/>
      <c r="CE149" s="75"/>
      <c r="CF149" s="75"/>
      <c r="CG149" s="75"/>
      <c r="CH149" s="75"/>
      <c r="CI149" s="75"/>
      <c r="CJ149" s="75"/>
      <c r="CK149" s="75"/>
      <c r="CL149" s="75"/>
      <c r="CM149" s="75"/>
      <c r="CN149" s="75"/>
      <c r="CO149" s="75"/>
      <c r="CP149" s="75"/>
      <c r="CQ149" s="75"/>
      <c r="CR149" s="75"/>
      <c r="CS149" s="75"/>
      <c r="CT149" s="75"/>
      <c r="CU149" s="75"/>
      <c r="CV149" s="75"/>
      <c r="CW149" s="75"/>
      <c r="CX149" s="75"/>
      <c r="CY149" s="75"/>
      <c r="CZ149" s="75"/>
      <c r="DA149" s="75"/>
      <c r="DB149" s="75"/>
      <c r="DC149" s="75"/>
      <c r="DD149" s="75"/>
      <c r="DE149" s="75"/>
      <c r="DF149" s="75"/>
      <c r="DG149" s="75"/>
      <c r="DH149" s="75"/>
      <c r="DI149" s="75"/>
      <c r="DJ149" s="75"/>
      <c r="DK149" s="75"/>
      <c r="DL149" s="75"/>
      <c r="DM149" s="75"/>
      <c r="DN149" s="75"/>
      <c r="DO149" s="75"/>
      <c r="DP149" s="75"/>
      <c r="DQ149" s="75"/>
      <c r="DR149" s="75"/>
      <c r="DS149" s="75"/>
      <c r="DT149" s="75"/>
      <c r="DU149" s="75"/>
      <c r="DV149" s="75"/>
      <c r="DW149" s="75"/>
      <c r="DX149" s="75"/>
      <c r="DY149" s="75"/>
      <c r="DZ149" s="75"/>
      <c r="EA149" s="75"/>
      <c r="EB149" s="75"/>
      <c r="EC149" s="75"/>
      <c r="ED149" s="75"/>
      <c r="EE149" s="75"/>
      <c r="EF149" s="75"/>
      <c r="EG149" s="75"/>
      <c r="EH149" s="75"/>
      <c r="EI149" s="75"/>
      <c r="EJ149" s="75"/>
      <c r="EK149" s="75"/>
      <c r="EL149" s="75"/>
      <c r="EM149" s="75"/>
      <c r="EN149" s="75"/>
      <c r="EO149" s="75"/>
      <c r="EP149" s="75"/>
      <c r="EQ149" s="75"/>
      <c r="ER149" s="75"/>
      <c r="ES149" s="75"/>
      <c r="ET149" s="75"/>
      <c r="EU149" s="75"/>
      <c r="EV149" s="75"/>
      <c r="EW149" s="75"/>
      <c r="EX149" s="75"/>
      <c r="EY149" s="75"/>
      <c r="EZ149" s="75"/>
      <c r="FA149" s="75"/>
      <c r="FB149" s="75"/>
      <c r="FC149" s="75"/>
      <c r="FD149" s="75"/>
      <c r="FE149" s="75"/>
      <c r="FF149" s="75"/>
      <c r="FG149" s="75"/>
      <c r="FH149" s="75"/>
      <c r="FI149" s="75"/>
      <c r="FJ149" s="75"/>
      <c r="FK149" s="75"/>
      <c r="FL149" s="75"/>
      <c r="FM149" s="75"/>
      <c r="FN149" s="75"/>
      <c r="FO149" s="75"/>
      <c r="FP149" s="75"/>
      <c r="FQ149" s="75"/>
      <c r="FR149" s="75"/>
      <c r="FS149" s="75"/>
      <c r="FT149" s="75"/>
      <c r="FU149" s="75"/>
      <c r="FV149" s="75"/>
      <c r="FW149" s="75"/>
      <c r="FX149" s="75"/>
      <c r="FY149" s="75"/>
      <c r="FZ149" s="75"/>
      <c r="GA149" s="75"/>
      <c r="GB149" s="75"/>
      <c r="GC149" s="75"/>
      <c r="GD149" s="75"/>
      <c r="GE149" s="75"/>
      <c r="GF149" s="75"/>
      <c r="GG149" s="75"/>
      <c r="GH149" s="75"/>
      <c r="GI149" s="75"/>
      <c r="GJ149" s="75"/>
      <c r="GK149" s="75"/>
      <c r="GL149" s="75"/>
      <c r="GM149" s="75"/>
      <c r="GN149" s="75"/>
      <c r="GO149" s="75"/>
      <c r="GP149" s="75"/>
      <c r="GQ149" s="75"/>
      <c r="GR149" s="75"/>
      <c r="GS149" s="75"/>
      <c r="GT149" s="75"/>
      <c r="GU149" s="75"/>
      <c r="GV149" s="75"/>
      <c r="GW149" s="75"/>
      <c r="GX149" s="75"/>
      <c r="GY149" s="75"/>
      <c r="GZ149" s="75"/>
      <c r="HA149" s="75"/>
      <c r="HB149" s="75"/>
      <c r="HC149" s="75"/>
      <c r="HD149" s="75"/>
      <c r="HE149" s="75"/>
      <c r="HF149" s="75"/>
      <c r="HG149" s="75"/>
      <c r="HH149" s="75"/>
      <c r="HI149" s="75"/>
      <c r="HJ149" s="75"/>
      <c r="HK149" s="75"/>
      <c r="HL149" s="75"/>
      <c r="HM149" s="75"/>
      <c r="HN149" s="75"/>
      <c r="HO149" s="75"/>
      <c r="HP149" s="75"/>
      <c r="HQ149" s="75"/>
      <c r="HR149" s="75"/>
      <c r="HS149" s="75"/>
      <c r="HT149" s="75"/>
      <c r="HU149" s="75"/>
      <c r="HV149" s="75"/>
      <c r="HW149" s="75"/>
      <c r="HX149" s="75"/>
      <c r="HY149" s="75"/>
      <c r="HZ149" s="75"/>
      <c r="IA149" s="75"/>
      <c r="IB149" s="75"/>
      <c r="IC149" s="75"/>
      <c r="ID149" s="75"/>
      <c r="IE149" s="75"/>
      <c r="IF149" s="75"/>
      <c r="IG149" s="75"/>
      <c r="IH149" s="75"/>
      <c r="II149" s="75"/>
      <c r="IJ149" s="75"/>
      <c r="IK149" s="75"/>
      <c r="IL149" s="75"/>
      <c r="IM149" s="75"/>
      <c r="IN149" s="75"/>
      <c r="IO149" s="75"/>
      <c r="IP149" s="75"/>
      <c r="IQ149" s="75"/>
      <c r="IR149" s="75"/>
      <c r="IS149" s="75"/>
      <c r="IT149" s="75"/>
      <c r="IU149" s="75"/>
      <c r="IV149" s="75"/>
    </row>
    <row r="150" spans="1:256" s="79" customFormat="1" x14ac:dyDescent="0.35">
      <c r="A150" s="75"/>
      <c r="B150" s="75"/>
      <c r="C150" s="82" t="s">
        <v>4825</v>
      </c>
      <c r="D150" s="85">
        <v>62.061199999999999</v>
      </c>
      <c r="E150" s="85">
        <v>59.177900000000001</v>
      </c>
      <c r="F150" s="76"/>
      <c r="G150" s="77"/>
      <c r="H150" s="77"/>
      <c r="I150" s="77"/>
      <c r="J150" s="77"/>
      <c r="K150" s="78"/>
      <c r="L150" s="78"/>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8"/>
      <c r="AJ150" s="75"/>
      <c r="AK150" s="75"/>
      <c r="AL150" s="75"/>
      <c r="AM150" s="75"/>
      <c r="AN150" s="75"/>
      <c r="AO150" s="75"/>
      <c r="AP150" s="75"/>
      <c r="AQ150" s="75"/>
      <c r="AR150" s="75"/>
      <c r="AS150" s="75"/>
      <c r="AT150" s="75"/>
      <c r="AU150" s="75"/>
      <c r="AV150" s="78"/>
      <c r="AW150" s="75"/>
      <c r="AX150" s="78"/>
      <c r="AY150" s="75"/>
      <c r="AZ150" s="75"/>
      <c r="BA150" s="75"/>
      <c r="BB150" s="78"/>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75"/>
      <c r="CF150" s="75"/>
      <c r="CG150" s="75"/>
      <c r="CH150" s="75"/>
      <c r="CI150" s="75"/>
      <c r="CJ150" s="75"/>
      <c r="CK150" s="75"/>
      <c r="CL150" s="75"/>
      <c r="CM150" s="75"/>
      <c r="CN150" s="75"/>
      <c r="CO150" s="75"/>
      <c r="CP150" s="75"/>
      <c r="CQ150" s="75"/>
      <c r="CR150" s="75"/>
      <c r="CS150" s="75"/>
      <c r="CT150" s="75"/>
      <c r="CU150" s="75"/>
      <c r="CV150" s="75"/>
      <c r="CW150" s="75"/>
      <c r="CX150" s="75"/>
      <c r="CY150" s="75"/>
      <c r="CZ150" s="75"/>
      <c r="DA150" s="75"/>
      <c r="DB150" s="75"/>
      <c r="DC150" s="75"/>
      <c r="DD150" s="75"/>
      <c r="DE150" s="75"/>
      <c r="DF150" s="75"/>
      <c r="DG150" s="75"/>
      <c r="DH150" s="75"/>
      <c r="DI150" s="75"/>
      <c r="DJ150" s="75"/>
      <c r="DK150" s="75"/>
      <c r="DL150" s="75"/>
      <c r="DM150" s="75"/>
      <c r="DN150" s="75"/>
      <c r="DO150" s="75"/>
      <c r="DP150" s="75"/>
      <c r="DQ150" s="75"/>
      <c r="DR150" s="75"/>
      <c r="DS150" s="75"/>
      <c r="DT150" s="75"/>
      <c r="DU150" s="75"/>
      <c r="DV150" s="75"/>
      <c r="DW150" s="75"/>
      <c r="DX150" s="75"/>
      <c r="DY150" s="75"/>
      <c r="DZ150" s="75"/>
      <c r="EA150" s="75"/>
      <c r="EB150" s="75"/>
      <c r="EC150" s="75"/>
      <c r="ED150" s="75"/>
      <c r="EE150" s="75"/>
      <c r="EF150" s="75"/>
      <c r="EG150" s="75"/>
      <c r="EH150" s="75"/>
      <c r="EI150" s="75"/>
      <c r="EJ150" s="75"/>
      <c r="EK150" s="75"/>
      <c r="EL150" s="75"/>
      <c r="EM150" s="75"/>
      <c r="EN150" s="75"/>
      <c r="EO150" s="75"/>
      <c r="EP150" s="75"/>
      <c r="EQ150" s="75"/>
      <c r="ER150" s="75"/>
      <c r="ES150" s="75"/>
      <c r="ET150" s="75"/>
      <c r="EU150" s="75"/>
      <c r="EV150" s="75"/>
      <c r="EW150" s="75"/>
      <c r="EX150" s="75"/>
      <c r="EY150" s="75"/>
      <c r="EZ150" s="75"/>
      <c r="FA150" s="75"/>
      <c r="FB150" s="75"/>
      <c r="FC150" s="75"/>
      <c r="FD150" s="75"/>
      <c r="FE150" s="75"/>
      <c r="FF150" s="75"/>
      <c r="FG150" s="75"/>
      <c r="FH150" s="75"/>
      <c r="FI150" s="75"/>
      <c r="FJ150" s="75"/>
      <c r="FK150" s="75"/>
      <c r="FL150" s="75"/>
      <c r="FM150" s="75"/>
      <c r="FN150" s="75"/>
      <c r="FO150" s="75"/>
      <c r="FP150" s="75"/>
      <c r="FQ150" s="75"/>
      <c r="FR150" s="75"/>
      <c r="FS150" s="75"/>
      <c r="FT150" s="75"/>
      <c r="FU150" s="75"/>
      <c r="FV150" s="75"/>
      <c r="FW150" s="75"/>
      <c r="FX150" s="75"/>
      <c r="FY150" s="75"/>
      <c r="FZ150" s="75"/>
      <c r="GA150" s="75"/>
      <c r="GB150" s="75"/>
      <c r="GC150" s="75"/>
      <c r="GD150" s="75"/>
      <c r="GE150" s="75"/>
      <c r="GF150" s="75"/>
      <c r="GG150" s="75"/>
      <c r="GH150" s="75"/>
      <c r="GI150" s="75"/>
      <c r="GJ150" s="75"/>
      <c r="GK150" s="75"/>
      <c r="GL150" s="75"/>
      <c r="GM150" s="75"/>
      <c r="GN150" s="75"/>
      <c r="GO150" s="75"/>
      <c r="GP150" s="75"/>
      <c r="GQ150" s="75"/>
      <c r="GR150" s="75"/>
      <c r="GS150" s="75"/>
      <c r="GT150" s="75"/>
      <c r="GU150" s="75"/>
      <c r="GV150" s="75"/>
      <c r="GW150" s="75"/>
      <c r="GX150" s="75"/>
      <c r="GY150" s="75"/>
      <c r="GZ150" s="75"/>
      <c r="HA150" s="75"/>
      <c r="HB150" s="75"/>
      <c r="HC150" s="75"/>
      <c r="HD150" s="75"/>
      <c r="HE150" s="75"/>
      <c r="HF150" s="75"/>
      <c r="HG150" s="75"/>
      <c r="HH150" s="75"/>
      <c r="HI150" s="75"/>
      <c r="HJ150" s="75"/>
      <c r="HK150" s="75"/>
      <c r="HL150" s="75"/>
      <c r="HM150" s="75"/>
      <c r="HN150" s="75"/>
      <c r="HO150" s="75"/>
      <c r="HP150" s="75"/>
      <c r="HQ150" s="75"/>
      <c r="HR150" s="75"/>
      <c r="HS150" s="75"/>
      <c r="HT150" s="75"/>
      <c r="HU150" s="75"/>
      <c r="HV150" s="75"/>
      <c r="HW150" s="75"/>
      <c r="HX150" s="75"/>
      <c r="HY150" s="75"/>
      <c r="HZ150" s="75"/>
      <c r="IA150" s="75"/>
      <c r="IB150" s="75"/>
      <c r="IC150" s="75"/>
      <c r="ID150" s="75"/>
      <c r="IE150" s="75"/>
      <c r="IF150" s="75"/>
      <c r="IG150" s="75"/>
      <c r="IH150" s="75"/>
      <c r="II150" s="75"/>
      <c r="IJ150" s="75"/>
      <c r="IK150" s="75"/>
      <c r="IL150" s="75"/>
      <c r="IM150" s="75"/>
      <c r="IN150" s="75"/>
      <c r="IO150" s="75"/>
      <c r="IP150" s="75"/>
      <c r="IQ150" s="75"/>
      <c r="IR150" s="75"/>
      <c r="IS150" s="75"/>
      <c r="IT150" s="75"/>
      <c r="IU150" s="75"/>
      <c r="IV150" s="75"/>
    </row>
    <row r="151" spans="1:256" s="79" customFormat="1" x14ac:dyDescent="0.35">
      <c r="A151" s="75"/>
      <c r="B151" s="75"/>
      <c r="C151" s="82" t="s">
        <v>4826</v>
      </c>
      <c r="D151" s="85">
        <v>124.1647</v>
      </c>
      <c r="E151" s="85">
        <v>118.3961</v>
      </c>
      <c r="F151" s="76"/>
      <c r="G151" s="77"/>
      <c r="H151" s="77"/>
      <c r="I151" s="77"/>
      <c r="J151" s="77"/>
      <c r="K151" s="78"/>
      <c r="L151" s="78"/>
      <c r="M151" s="75"/>
      <c r="N151" s="75"/>
      <c r="O151" s="75"/>
      <c r="P151" s="75"/>
      <c r="Q151" s="75"/>
      <c r="R151" s="75"/>
      <c r="S151" s="75"/>
      <c r="T151" s="75"/>
      <c r="U151" s="75"/>
      <c r="V151" s="75"/>
      <c r="W151" s="75"/>
      <c r="X151" s="75"/>
      <c r="Y151" s="75"/>
      <c r="Z151" s="75"/>
      <c r="AA151" s="75"/>
      <c r="AB151" s="75"/>
      <c r="AC151" s="75"/>
      <c r="AD151" s="75"/>
      <c r="AE151" s="75"/>
      <c r="AF151" s="75"/>
      <c r="AG151" s="75"/>
      <c r="AH151" s="75"/>
      <c r="AI151" s="78"/>
      <c r="AJ151" s="75"/>
      <c r="AK151" s="75"/>
      <c r="AL151" s="75"/>
      <c r="AM151" s="75"/>
      <c r="AN151" s="75"/>
      <c r="AO151" s="75"/>
      <c r="AP151" s="75"/>
      <c r="AQ151" s="75"/>
      <c r="AR151" s="75"/>
      <c r="AS151" s="75"/>
      <c r="AT151" s="75"/>
      <c r="AU151" s="75"/>
      <c r="AV151" s="78"/>
      <c r="AW151" s="75"/>
      <c r="AX151" s="78"/>
      <c r="AY151" s="75"/>
      <c r="AZ151" s="75"/>
      <c r="BA151" s="75"/>
      <c r="BB151" s="78"/>
      <c r="BC151" s="75"/>
      <c r="BD151" s="75"/>
      <c r="BE151" s="75"/>
      <c r="BF151" s="75"/>
      <c r="BG151" s="75"/>
      <c r="BH151" s="75"/>
      <c r="BI151" s="75"/>
      <c r="BJ151" s="75"/>
      <c r="BK151" s="75"/>
      <c r="BL151" s="75"/>
      <c r="BM151" s="75"/>
      <c r="BN151" s="75"/>
      <c r="BO151" s="75"/>
      <c r="BP151" s="75"/>
      <c r="BQ151" s="75"/>
      <c r="BR151" s="75"/>
      <c r="BS151" s="75"/>
      <c r="BT151" s="75"/>
      <c r="BU151" s="75"/>
      <c r="BV151" s="75"/>
      <c r="BW151" s="75"/>
      <c r="BX151" s="75"/>
      <c r="BY151" s="75"/>
      <c r="BZ151" s="75"/>
      <c r="CA151" s="75"/>
      <c r="CB151" s="75"/>
      <c r="CC151" s="75"/>
      <c r="CD151" s="75"/>
      <c r="CE151" s="75"/>
      <c r="CF151" s="75"/>
      <c r="CG151" s="75"/>
      <c r="CH151" s="75"/>
      <c r="CI151" s="75"/>
      <c r="CJ151" s="75"/>
      <c r="CK151" s="75"/>
      <c r="CL151" s="75"/>
      <c r="CM151" s="75"/>
      <c r="CN151" s="75"/>
      <c r="CO151" s="75"/>
      <c r="CP151" s="75"/>
      <c r="CQ151" s="75"/>
      <c r="CR151" s="75"/>
      <c r="CS151" s="75"/>
      <c r="CT151" s="75"/>
      <c r="CU151" s="75"/>
      <c r="CV151" s="75"/>
      <c r="CW151" s="75"/>
      <c r="CX151" s="75"/>
      <c r="CY151" s="75"/>
      <c r="CZ151" s="75"/>
      <c r="DA151" s="75"/>
      <c r="DB151" s="75"/>
      <c r="DC151" s="75"/>
      <c r="DD151" s="75"/>
      <c r="DE151" s="75"/>
      <c r="DF151" s="75"/>
      <c r="DG151" s="75"/>
      <c r="DH151" s="75"/>
      <c r="DI151" s="75"/>
      <c r="DJ151" s="75"/>
      <c r="DK151" s="75"/>
      <c r="DL151" s="75"/>
      <c r="DM151" s="75"/>
      <c r="DN151" s="75"/>
      <c r="DO151" s="75"/>
      <c r="DP151" s="75"/>
      <c r="DQ151" s="75"/>
      <c r="DR151" s="75"/>
      <c r="DS151" s="75"/>
      <c r="DT151" s="75"/>
      <c r="DU151" s="75"/>
      <c r="DV151" s="75"/>
      <c r="DW151" s="75"/>
      <c r="DX151" s="75"/>
      <c r="DY151" s="75"/>
      <c r="DZ151" s="75"/>
      <c r="EA151" s="75"/>
      <c r="EB151" s="75"/>
      <c r="EC151" s="75"/>
      <c r="ED151" s="75"/>
      <c r="EE151" s="75"/>
      <c r="EF151" s="75"/>
      <c r="EG151" s="75"/>
      <c r="EH151" s="75"/>
      <c r="EI151" s="75"/>
      <c r="EJ151" s="75"/>
      <c r="EK151" s="75"/>
      <c r="EL151" s="75"/>
      <c r="EM151" s="75"/>
      <c r="EN151" s="75"/>
      <c r="EO151" s="75"/>
      <c r="EP151" s="75"/>
      <c r="EQ151" s="75"/>
      <c r="ER151" s="75"/>
      <c r="ES151" s="75"/>
      <c r="ET151" s="75"/>
      <c r="EU151" s="75"/>
      <c r="EV151" s="75"/>
      <c r="EW151" s="75"/>
      <c r="EX151" s="75"/>
      <c r="EY151" s="75"/>
      <c r="EZ151" s="75"/>
      <c r="FA151" s="75"/>
      <c r="FB151" s="75"/>
      <c r="FC151" s="75"/>
      <c r="FD151" s="75"/>
      <c r="FE151" s="75"/>
      <c r="FF151" s="75"/>
      <c r="FG151" s="75"/>
      <c r="FH151" s="75"/>
      <c r="FI151" s="75"/>
      <c r="FJ151" s="75"/>
      <c r="FK151" s="75"/>
      <c r="FL151" s="75"/>
      <c r="FM151" s="75"/>
      <c r="FN151" s="75"/>
      <c r="FO151" s="75"/>
      <c r="FP151" s="75"/>
      <c r="FQ151" s="75"/>
      <c r="FR151" s="75"/>
      <c r="FS151" s="75"/>
      <c r="FT151" s="75"/>
      <c r="FU151" s="75"/>
      <c r="FV151" s="75"/>
      <c r="FW151" s="75"/>
      <c r="FX151" s="75"/>
      <c r="FY151" s="75"/>
      <c r="FZ151" s="75"/>
      <c r="GA151" s="75"/>
      <c r="GB151" s="75"/>
      <c r="GC151" s="75"/>
      <c r="GD151" s="75"/>
      <c r="GE151" s="75"/>
      <c r="GF151" s="75"/>
      <c r="GG151" s="75"/>
      <c r="GH151" s="75"/>
      <c r="GI151" s="75"/>
      <c r="GJ151" s="75"/>
      <c r="GK151" s="75"/>
      <c r="GL151" s="75"/>
      <c r="GM151" s="75"/>
      <c r="GN151" s="75"/>
      <c r="GO151" s="75"/>
      <c r="GP151" s="75"/>
      <c r="GQ151" s="75"/>
      <c r="GR151" s="75"/>
      <c r="GS151" s="75"/>
      <c r="GT151" s="75"/>
      <c r="GU151" s="75"/>
      <c r="GV151" s="75"/>
      <c r="GW151" s="75"/>
      <c r="GX151" s="75"/>
      <c r="GY151" s="75"/>
      <c r="GZ151" s="75"/>
      <c r="HA151" s="75"/>
      <c r="HB151" s="75"/>
      <c r="HC151" s="75"/>
      <c r="HD151" s="75"/>
      <c r="HE151" s="75"/>
      <c r="HF151" s="75"/>
      <c r="HG151" s="75"/>
      <c r="HH151" s="75"/>
      <c r="HI151" s="75"/>
      <c r="HJ151" s="75"/>
      <c r="HK151" s="75"/>
      <c r="HL151" s="75"/>
      <c r="HM151" s="75"/>
      <c r="HN151" s="75"/>
      <c r="HO151" s="75"/>
      <c r="HP151" s="75"/>
      <c r="HQ151" s="75"/>
      <c r="HR151" s="75"/>
      <c r="HS151" s="75"/>
      <c r="HT151" s="75"/>
      <c r="HU151" s="75"/>
      <c r="HV151" s="75"/>
      <c r="HW151" s="75"/>
      <c r="HX151" s="75"/>
      <c r="HY151" s="75"/>
      <c r="HZ151" s="75"/>
      <c r="IA151" s="75"/>
      <c r="IB151" s="75"/>
      <c r="IC151" s="75"/>
      <c r="ID151" s="75"/>
      <c r="IE151" s="75"/>
      <c r="IF151" s="75"/>
      <c r="IG151" s="75"/>
      <c r="IH151" s="75"/>
      <c r="II151" s="75"/>
      <c r="IJ151" s="75"/>
      <c r="IK151" s="75"/>
      <c r="IL151" s="75"/>
      <c r="IM151" s="75"/>
      <c r="IN151" s="75"/>
      <c r="IO151" s="75"/>
      <c r="IP151" s="75"/>
      <c r="IQ151" s="75"/>
      <c r="IR151" s="75"/>
      <c r="IS151" s="75"/>
      <c r="IT151" s="75"/>
      <c r="IU151" s="75"/>
      <c r="IV151" s="75"/>
    </row>
    <row r="152" spans="1:256" s="79" customFormat="1" ht="85" customHeight="1" x14ac:dyDescent="0.35">
      <c r="A152" s="75"/>
      <c r="B152" s="75"/>
      <c r="C152" s="215" t="s">
        <v>4860</v>
      </c>
      <c r="D152" s="216"/>
      <c r="E152" s="217"/>
      <c r="F152" s="76"/>
      <c r="G152" s="77"/>
      <c r="H152" s="77"/>
      <c r="I152" s="77"/>
      <c r="J152" s="77"/>
      <c r="K152" s="78"/>
      <c r="L152" s="78"/>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8"/>
      <c r="AJ152" s="75"/>
      <c r="AK152" s="75"/>
      <c r="AL152" s="75"/>
      <c r="AM152" s="75"/>
      <c r="AN152" s="75"/>
      <c r="AO152" s="75"/>
      <c r="AP152" s="75"/>
      <c r="AQ152" s="75"/>
      <c r="AR152" s="75"/>
      <c r="AS152" s="75"/>
      <c r="AT152" s="75"/>
      <c r="AU152" s="75"/>
      <c r="AV152" s="78"/>
      <c r="AW152" s="75"/>
      <c r="AX152" s="78"/>
      <c r="AY152" s="75"/>
      <c r="AZ152" s="75"/>
      <c r="BA152" s="75"/>
      <c r="BB152" s="78"/>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c r="CA152" s="75"/>
      <c r="CB152" s="75"/>
      <c r="CC152" s="75"/>
      <c r="CD152" s="75"/>
      <c r="CE152" s="75"/>
      <c r="CF152" s="75"/>
      <c r="CG152" s="75"/>
      <c r="CH152" s="75"/>
      <c r="CI152" s="75"/>
      <c r="CJ152" s="75"/>
      <c r="CK152" s="75"/>
      <c r="CL152" s="75"/>
      <c r="CM152" s="75"/>
      <c r="CN152" s="75"/>
      <c r="CO152" s="75"/>
      <c r="CP152" s="75"/>
      <c r="CQ152" s="75"/>
      <c r="CR152" s="75"/>
      <c r="CS152" s="75"/>
      <c r="CT152" s="75"/>
      <c r="CU152" s="75"/>
      <c r="CV152" s="75"/>
      <c r="CW152" s="75"/>
      <c r="CX152" s="75"/>
      <c r="CY152" s="75"/>
      <c r="CZ152" s="75"/>
      <c r="DA152" s="75"/>
      <c r="DB152" s="75"/>
      <c r="DC152" s="75"/>
      <c r="DD152" s="75"/>
      <c r="DE152" s="75"/>
      <c r="DF152" s="75"/>
      <c r="DG152" s="75"/>
      <c r="DH152" s="75"/>
      <c r="DI152" s="75"/>
      <c r="DJ152" s="75"/>
      <c r="DK152" s="75"/>
      <c r="DL152" s="75"/>
      <c r="DM152" s="75"/>
      <c r="DN152" s="75"/>
      <c r="DO152" s="75"/>
      <c r="DP152" s="75"/>
      <c r="DQ152" s="75"/>
      <c r="DR152" s="75"/>
      <c r="DS152" s="75"/>
      <c r="DT152" s="75"/>
      <c r="DU152" s="75"/>
      <c r="DV152" s="75"/>
      <c r="DW152" s="75"/>
      <c r="DX152" s="75"/>
      <c r="DY152" s="75"/>
      <c r="DZ152" s="75"/>
      <c r="EA152" s="75"/>
      <c r="EB152" s="75"/>
      <c r="EC152" s="75"/>
      <c r="ED152" s="75"/>
      <c r="EE152" s="75"/>
      <c r="EF152" s="75"/>
      <c r="EG152" s="75"/>
      <c r="EH152" s="75"/>
      <c r="EI152" s="75"/>
      <c r="EJ152" s="75"/>
      <c r="EK152" s="75"/>
      <c r="EL152" s="75"/>
      <c r="EM152" s="75"/>
      <c r="EN152" s="75"/>
      <c r="EO152" s="75"/>
      <c r="EP152" s="75"/>
      <c r="EQ152" s="75"/>
      <c r="ER152" s="75"/>
      <c r="ES152" s="75"/>
      <c r="ET152" s="75"/>
      <c r="EU152" s="75"/>
      <c r="EV152" s="75"/>
      <c r="EW152" s="75"/>
      <c r="EX152" s="75"/>
      <c r="EY152" s="75"/>
      <c r="EZ152" s="75"/>
      <c r="FA152" s="75"/>
      <c r="FB152" s="75"/>
      <c r="FC152" s="75"/>
      <c r="FD152" s="75"/>
      <c r="FE152" s="75"/>
      <c r="FF152" s="75"/>
      <c r="FG152" s="75"/>
      <c r="FH152" s="75"/>
      <c r="FI152" s="75"/>
      <c r="FJ152" s="75"/>
      <c r="FK152" s="75"/>
      <c r="FL152" s="75"/>
      <c r="FM152" s="75"/>
      <c r="FN152" s="75"/>
      <c r="FO152" s="75"/>
      <c r="FP152" s="75"/>
      <c r="FQ152" s="75"/>
      <c r="FR152" s="75"/>
      <c r="FS152" s="75"/>
      <c r="FT152" s="75"/>
      <c r="FU152" s="75"/>
      <c r="FV152" s="75"/>
      <c r="FW152" s="75"/>
      <c r="FX152" s="75"/>
      <c r="FY152" s="75"/>
      <c r="FZ152" s="75"/>
      <c r="GA152" s="75"/>
      <c r="GB152" s="75"/>
      <c r="GC152" s="75"/>
      <c r="GD152" s="75"/>
      <c r="GE152" s="75"/>
      <c r="GF152" s="75"/>
      <c r="GG152" s="75"/>
      <c r="GH152" s="75"/>
      <c r="GI152" s="75"/>
      <c r="GJ152" s="75"/>
      <c r="GK152" s="75"/>
      <c r="GL152" s="75"/>
      <c r="GM152" s="75"/>
      <c r="GN152" s="75"/>
      <c r="GO152" s="75"/>
      <c r="GP152" s="75"/>
      <c r="GQ152" s="75"/>
      <c r="GR152" s="75"/>
      <c r="GS152" s="75"/>
      <c r="GT152" s="75"/>
      <c r="GU152" s="75"/>
      <c r="GV152" s="75"/>
      <c r="GW152" s="75"/>
      <c r="GX152" s="75"/>
      <c r="GY152" s="75"/>
      <c r="GZ152" s="75"/>
      <c r="HA152" s="75"/>
      <c r="HB152" s="75"/>
      <c r="HC152" s="75"/>
      <c r="HD152" s="75"/>
      <c r="HE152" s="75"/>
      <c r="HF152" s="75"/>
      <c r="HG152" s="75"/>
      <c r="HH152" s="75"/>
      <c r="HI152" s="75"/>
      <c r="HJ152" s="75"/>
      <c r="HK152" s="75"/>
      <c r="HL152" s="75"/>
      <c r="HM152" s="75"/>
      <c r="HN152" s="75"/>
      <c r="HO152" s="75"/>
      <c r="HP152" s="75"/>
      <c r="HQ152" s="75"/>
      <c r="HR152" s="75"/>
      <c r="HS152" s="75"/>
      <c r="HT152" s="75"/>
      <c r="HU152" s="75"/>
      <c r="HV152" s="75"/>
      <c r="HW152" s="75"/>
      <c r="HX152" s="75"/>
      <c r="HY152" s="75"/>
      <c r="HZ152" s="75"/>
      <c r="IA152" s="75"/>
      <c r="IB152" s="75"/>
      <c r="IC152" s="75"/>
      <c r="ID152" s="75"/>
      <c r="IE152" s="75"/>
      <c r="IF152" s="75"/>
      <c r="IG152" s="75"/>
      <c r="IH152" s="75"/>
      <c r="II152" s="75"/>
      <c r="IJ152" s="75"/>
      <c r="IK152" s="75"/>
      <c r="IL152" s="75"/>
      <c r="IM152" s="75"/>
      <c r="IN152" s="75"/>
      <c r="IO152" s="75"/>
      <c r="IP152" s="75"/>
      <c r="IQ152" s="75"/>
      <c r="IR152" s="75"/>
      <c r="IS152" s="75"/>
      <c r="IT152" s="75"/>
      <c r="IU152" s="75"/>
      <c r="IV152" s="75"/>
    </row>
    <row r="154" spans="1:256" x14ac:dyDescent="0.35">
      <c r="C154" s="2" t="s">
        <v>4920</v>
      </c>
      <c r="E154" s="2" t="s">
        <v>2</v>
      </c>
    </row>
    <row r="156" spans="1:256" x14ac:dyDescent="0.35">
      <c r="C156" s="2" t="s">
        <v>4921</v>
      </c>
      <c r="E156" s="2" t="s">
        <v>2</v>
      </c>
    </row>
    <row r="158" spans="1:256" x14ac:dyDescent="0.35">
      <c r="C158" s="2" t="s">
        <v>4815</v>
      </c>
    </row>
    <row r="160" spans="1:256" s="112" customFormat="1" ht="13.5" x14ac:dyDescent="0.35">
      <c r="C160" s="113" t="s">
        <v>4982</v>
      </c>
      <c r="D160" s="113"/>
      <c r="E160" s="113"/>
      <c r="F160" s="114"/>
      <c r="G160" s="114"/>
      <c r="H160" s="115"/>
    </row>
    <row r="161" spans="3:13" s="112" customFormat="1" ht="40.5" x14ac:dyDescent="0.3">
      <c r="C161" s="100" t="s">
        <v>4983</v>
      </c>
      <c r="D161" s="100" t="s">
        <v>4984</v>
      </c>
      <c r="E161" s="100" t="s">
        <v>4376</v>
      </c>
      <c r="F161" s="100" t="s">
        <v>4985</v>
      </c>
      <c r="G161" s="100" t="s">
        <v>4986</v>
      </c>
      <c r="H161" s="135" t="s">
        <v>4987</v>
      </c>
    </row>
    <row r="162" spans="3:13" s="112" customFormat="1" ht="13.5" x14ac:dyDescent="0.3">
      <c r="C162" s="108" t="s">
        <v>4988</v>
      </c>
      <c r="D162" s="100"/>
      <c r="E162" s="100"/>
      <c r="F162" s="100"/>
      <c r="G162" s="100"/>
      <c r="H162" s="135"/>
    </row>
    <row r="163" spans="3:13" s="112" customFormat="1" ht="13.5" x14ac:dyDescent="0.35">
      <c r="C163" s="116"/>
      <c r="D163" s="116"/>
      <c r="E163" s="116"/>
      <c r="F163" s="116"/>
      <c r="G163" s="116"/>
      <c r="H163" s="115"/>
    </row>
    <row r="164" spans="3:13" s="112" customFormat="1" ht="13.5" x14ac:dyDescent="0.35">
      <c r="C164" s="114" t="s">
        <v>4989</v>
      </c>
      <c r="D164" s="114"/>
      <c r="E164" s="114"/>
      <c r="F164" s="114"/>
      <c r="G164" s="114"/>
      <c r="H164" s="115"/>
    </row>
    <row r="165" spans="3:13" s="112" customFormat="1" ht="13.5" x14ac:dyDescent="0.35">
      <c r="C165" s="119"/>
      <c r="D165" s="119"/>
      <c r="E165" s="119"/>
      <c r="F165" s="114"/>
      <c r="G165" s="114"/>
      <c r="H165" s="115"/>
    </row>
    <row r="166" spans="3:13" s="112" customFormat="1" ht="13.5" x14ac:dyDescent="0.35">
      <c r="C166" s="119" t="s">
        <v>4990</v>
      </c>
      <c r="D166" s="119"/>
      <c r="E166" s="1"/>
      <c r="F166" s="114"/>
      <c r="G166" s="114"/>
      <c r="H166" s="115"/>
    </row>
    <row r="167" spans="3:13" s="112" customFormat="1" ht="13.5" x14ac:dyDescent="0.35">
      <c r="C167" s="114" t="s">
        <v>4991</v>
      </c>
      <c r="D167" s="114"/>
      <c r="E167" s="114"/>
      <c r="F167" s="102">
        <v>0</v>
      </c>
      <c r="G167" s="114"/>
      <c r="H167" s="115"/>
    </row>
    <row r="168" spans="3:13" s="112" customFormat="1" ht="13.5" x14ac:dyDescent="0.35">
      <c r="C168" s="114" t="s">
        <v>4992</v>
      </c>
      <c r="D168" s="114"/>
      <c r="E168" s="114"/>
      <c r="F168" s="102">
        <v>3481</v>
      </c>
      <c r="G168" s="114"/>
      <c r="H168" s="115"/>
    </row>
    <row r="169" spans="3:13" s="112" customFormat="1" ht="13.5" x14ac:dyDescent="0.35">
      <c r="C169" s="114" t="s">
        <v>4993</v>
      </c>
      <c r="D169" s="114"/>
      <c r="E169" s="114"/>
      <c r="F169" s="102">
        <v>0</v>
      </c>
      <c r="G169" s="103"/>
      <c r="H169" s="120"/>
    </row>
    <row r="170" spans="3:13" s="112" customFormat="1" ht="13.5" x14ac:dyDescent="0.35">
      <c r="C170" s="114" t="s">
        <v>4994</v>
      </c>
      <c r="D170" s="114"/>
      <c r="E170" s="114"/>
      <c r="F170" s="102">
        <v>3481</v>
      </c>
      <c r="G170" s="103"/>
      <c r="H170" s="120"/>
    </row>
    <row r="171" spans="3:13" s="112" customFormat="1" ht="13.5" x14ac:dyDescent="0.35">
      <c r="C171" s="114" t="s">
        <v>4995</v>
      </c>
      <c r="D171" s="114"/>
      <c r="E171" s="114"/>
      <c r="F171" s="102">
        <v>0</v>
      </c>
      <c r="G171" s="103"/>
      <c r="H171" s="120"/>
    </row>
    <row r="172" spans="3:13" s="112" customFormat="1" ht="13.5" x14ac:dyDescent="0.35">
      <c r="C172" s="114" t="s">
        <v>4996</v>
      </c>
      <c r="D172" s="114"/>
      <c r="E172" s="114"/>
      <c r="F172" s="102">
        <v>2387995000</v>
      </c>
      <c r="G172" s="103"/>
      <c r="H172" s="120"/>
    </row>
    <row r="173" spans="3:13" s="112" customFormat="1" ht="13.5" x14ac:dyDescent="0.35">
      <c r="C173" s="114" t="s">
        <v>4997</v>
      </c>
      <c r="D173" s="114"/>
      <c r="E173" s="114"/>
      <c r="F173" s="102">
        <v>0</v>
      </c>
      <c r="G173" s="103"/>
      <c r="H173" s="120"/>
    </row>
    <row r="174" spans="3:13" s="112" customFormat="1" ht="13.5" x14ac:dyDescent="0.35">
      <c r="C174" s="114" t="s">
        <v>4998</v>
      </c>
      <c r="D174" s="114"/>
      <c r="E174" s="114"/>
      <c r="F174" s="102">
        <v>2495332018.1500001</v>
      </c>
      <c r="G174" s="103"/>
      <c r="H174" s="120"/>
    </row>
    <row r="175" spans="3:13" s="112" customFormat="1" ht="13.5" x14ac:dyDescent="0.35">
      <c r="C175" s="114" t="s">
        <v>4999</v>
      </c>
      <c r="D175" s="114"/>
      <c r="E175" s="114"/>
      <c r="F175" s="102">
        <f>F174+F173-F172-F171</f>
        <v>107337018.1500001</v>
      </c>
      <c r="G175" s="103"/>
      <c r="H175" s="120"/>
      <c r="J175" s="121"/>
      <c r="K175" s="104"/>
      <c r="L175" s="122"/>
      <c r="M175" s="122"/>
    </row>
    <row r="176" spans="3:13" s="112" customFormat="1" ht="13.5" x14ac:dyDescent="0.35">
      <c r="C176" s="105"/>
      <c r="D176" s="105"/>
      <c r="E176" s="105"/>
      <c r="F176" s="106"/>
      <c r="G176" s="103"/>
      <c r="H176" s="120"/>
    </row>
    <row r="177" spans="3:8" s="112" customFormat="1" ht="13.5" x14ac:dyDescent="0.35">
      <c r="C177" s="114"/>
      <c r="D177" s="114"/>
      <c r="E177" s="114"/>
      <c r="F177" s="106"/>
      <c r="G177" s="106"/>
      <c r="H177" s="120"/>
    </row>
    <row r="178" spans="3:8" s="112" customFormat="1" ht="13.5" x14ac:dyDescent="0.35">
      <c r="C178" s="119" t="s">
        <v>5000</v>
      </c>
      <c r="D178" s="119"/>
      <c r="E178" s="1"/>
      <c r="F178" s="114"/>
      <c r="G178" s="114"/>
      <c r="H178" s="115"/>
    </row>
    <row r="179" spans="3:8" s="112" customFormat="1" ht="40.5" x14ac:dyDescent="0.3">
      <c r="C179" s="100" t="s">
        <v>4983</v>
      </c>
      <c r="D179" s="100" t="s">
        <v>4984</v>
      </c>
      <c r="E179" s="100" t="s">
        <v>4376</v>
      </c>
      <c r="F179" s="100" t="s">
        <v>4985</v>
      </c>
      <c r="G179" s="100" t="s">
        <v>4986</v>
      </c>
      <c r="H179" s="135" t="s">
        <v>4987</v>
      </c>
    </row>
    <row r="180" spans="3:8" s="112" customFormat="1" ht="13.5" x14ac:dyDescent="0.35">
      <c r="C180" s="108" t="s">
        <v>4988</v>
      </c>
      <c r="D180" s="107"/>
      <c r="E180" s="108"/>
      <c r="F180" s="109"/>
      <c r="G180" s="109"/>
      <c r="H180" s="109"/>
    </row>
    <row r="181" spans="3:8" s="112" customFormat="1" ht="13.5" x14ac:dyDescent="0.3">
      <c r="C181" s="118"/>
      <c r="D181" s="118"/>
      <c r="E181" s="118"/>
      <c r="F181" s="118"/>
      <c r="G181" s="118"/>
      <c r="H181" s="118"/>
    </row>
    <row r="182" spans="3:8" s="112" customFormat="1" ht="13.5" x14ac:dyDescent="0.35">
      <c r="C182" s="114" t="s">
        <v>5018</v>
      </c>
      <c r="D182" s="114"/>
      <c r="E182" s="114"/>
      <c r="F182" s="114"/>
      <c r="G182" s="114"/>
      <c r="H182" s="114"/>
    </row>
    <row r="183" spans="3:8" s="112" customFormat="1" ht="13.5" x14ac:dyDescent="0.35">
      <c r="C183" s="119"/>
      <c r="D183" s="119"/>
      <c r="E183" s="119"/>
      <c r="F183" s="114"/>
      <c r="G183" s="114"/>
      <c r="H183" s="115"/>
    </row>
    <row r="184" spans="3:8" s="112" customFormat="1" ht="13.5" x14ac:dyDescent="0.35">
      <c r="C184" s="119" t="s">
        <v>5002</v>
      </c>
      <c r="D184" s="119"/>
      <c r="E184" s="1"/>
      <c r="F184" s="114"/>
      <c r="G184" s="114"/>
      <c r="H184" s="115"/>
    </row>
    <row r="185" spans="3:8" s="112" customFormat="1" ht="13.5" x14ac:dyDescent="0.35">
      <c r="C185" s="114" t="s">
        <v>4991</v>
      </c>
      <c r="D185" s="114"/>
      <c r="E185" s="114"/>
      <c r="F185" s="110">
        <v>5600</v>
      </c>
      <c r="G185" s="114"/>
      <c r="H185" s="115"/>
    </row>
    <row r="186" spans="3:8" s="112" customFormat="1" ht="13.5" x14ac:dyDescent="0.35">
      <c r="C186" s="114" t="s">
        <v>4992</v>
      </c>
      <c r="D186" s="114"/>
      <c r="E186" s="114"/>
      <c r="F186" s="110">
        <v>2583</v>
      </c>
      <c r="G186" s="114"/>
      <c r="H186" s="115"/>
    </row>
    <row r="187" spans="3:8" s="112" customFormat="1" ht="13.5" x14ac:dyDescent="0.35">
      <c r="C187" s="114" t="s">
        <v>4993</v>
      </c>
      <c r="D187" s="114"/>
      <c r="E187" s="114"/>
      <c r="F187" s="110">
        <v>0</v>
      </c>
      <c r="G187" s="103"/>
      <c r="H187" s="120"/>
    </row>
    <row r="188" spans="3:8" s="112" customFormat="1" ht="13.5" x14ac:dyDescent="0.35">
      <c r="C188" s="114" t="s">
        <v>4994</v>
      </c>
      <c r="D188" s="114"/>
      <c r="E188" s="114"/>
      <c r="F188" s="110">
        <v>8183</v>
      </c>
      <c r="G188" s="103"/>
      <c r="H188" s="120"/>
    </row>
    <row r="189" spans="3:8" s="112" customFormat="1" ht="13.5" x14ac:dyDescent="0.35">
      <c r="C189" s="114" t="s">
        <v>4995</v>
      </c>
      <c r="D189" s="114"/>
      <c r="E189" s="114"/>
      <c r="F189" s="110">
        <v>2135570912.0999999</v>
      </c>
      <c r="G189" s="103"/>
      <c r="H189" s="120"/>
    </row>
    <row r="190" spans="3:8" s="112" customFormat="1" ht="13.5" x14ac:dyDescent="0.35">
      <c r="C190" s="114" t="s">
        <v>4996</v>
      </c>
      <c r="D190" s="114"/>
      <c r="E190" s="114"/>
      <c r="F190" s="110">
        <v>2039326401.0799999</v>
      </c>
      <c r="G190" s="103"/>
      <c r="H190" s="120"/>
    </row>
    <row r="191" spans="3:8" s="112" customFormat="1" ht="13.5" x14ac:dyDescent="0.35">
      <c r="C191" s="114" t="s">
        <v>4997</v>
      </c>
      <c r="D191" s="114"/>
      <c r="E191" s="114"/>
      <c r="F191" s="110">
        <v>0</v>
      </c>
      <c r="G191" s="103"/>
      <c r="H191" s="120"/>
    </row>
    <row r="192" spans="3:8" s="112" customFormat="1" ht="13.5" x14ac:dyDescent="0.35">
      <c r="C192" s="114" t="s">
        <v>4998</v>
      </c>
      <c r="D192" s="114"/>
      <c r="E192" s="114"/>
      <c r="F192" s="110">
        <v>3902404050</v>
      </c>
      <c r="G192" s="103"/>
      <c r="H192" s="120"/>
    </row>
    <row r="193" spans="3:9" s="112" customFormat="1" ht="13.5" x14ac:dyDescent="0.35">
      <c r="C193" s="37" t="s">
        <v>4999</v>
      </c>
      <c r="D193" s="37"/>
      <c r="E193" s="37"/>
      <c r="F193" s="110">
        <f>+F192+F191-F190-F189</f>
        <v>-272493263.17999983</v>
      </c>
      <c r="G193" s="126"/>
      <c r="H193" s="127"/>
    </row>
    <row r="194" spans="3:9" s="112" customFormat="1" ht="13.5" x14ac:dyDescent="0.35">
      <c r="C194" s="114"/>
      <c r="D194" s="114"/>
      <c r="E194" s="114"/>
      <c r="F194" s="128"/>
      <c r="G194" s="129"/>
      <c r="H194" s="115"/>
    </row>
    <row r="195" spans="3:9" s="112" customFormat="1" ht="13.5" x14ac:dyDescent="0.35">
      <c r="C195" s="119" t="s">
        <v>5003</v>
      </c>
      <c r="D195" s="119"/>
      <c r="E195" s="113"/>
      <c r="F195" s="114"/>
      <c r="G195" s="130"/>
      <c r="H195" s="115"/>
      <c r="I195" s="131"/>
    </row>
    <row r="196" spans="3:9" s="112" customFormat="1" ht="40.5" x14ac:dyDescent="0.35">
      <c r="C196" s="100" t="s">
        <v>4983</v>
      </c>
      <c r="D196" s="100" t="s">
        <v>5004</v>
      </c>
      <c r="E196" s="100" t="s">
        <v>5005</v>
      </c>
      <c r="F196" s="100" t="s">
        <v>5006</v>
      </c>
      <c r="G196" s="130"/>
      <c r="H196" s="115"/>
    </row>
    <row r="197" spans="3:9" s="112" customFormat="1" ht="13.5" x14ac:dyDescent="0.35">
      <c r="C197" s="220" t="s">
        <v>4988</v>
      </c>
      <c r="D197" s="220"/>
      <c r="E197" s="220"/>
      <c r="F197" s="220"/>
      <c r="G197" s="130"/>
      <c r="H197" s="115"/>
    </row>
    <row r="198" spans="3:9" s="112" customFormat="1" ht="13.5" x14ac:dyDescent="0.35">
      <c r="C198" s="114" t="s">
        <v>5007</v>
      </c>
      <c r="D198" s="114"/>
      <c r="E198" s="114"/>
      <c r="F198" s="114"/>
      <c r="G198" s="130"/>
      <c r="H198" s="115"/>
    </row>
    <row r="199" spans="3:9" s="112" customFormat="1" ht="13.5" x14ac:dyDescent="0.35">
      <c r="C199" s="132"/>
      <c r="D199" s="132"/>
      <c r="E199" s="132"/>
      <c r="F199" s="114"/>
      <c r="G199" s="130"/>
      <c r="H199" s="115"/>
    </row>
    <row r="200" spans="3:9" s="112" customFormat="1" ht="13.5" x14ac:dyDescent="0.35">
      <c r="C200" s="119" t="s">
        <v>5008</v>
      </c>
      <c r="D200" s="119"/>
      <c r="E200" s="1"/>
      <c r="F200" s="114"/>
      <c r="G200" s="114"/>
      <c r="H200" s="115"/>
    </row>
    <row r="201" spans="3:9" s="112" customFormat="1" ht="13.5" x14ac:dyDescent="0.35">
      <c r="C201" s="114" t="s">
        <v>5009</v>
      </c>
      <c r="D201" s="114"/>
      <c r="E201" s="114"/>
      <c r="F201" s="114" t="s">
        <v>4988</v>
      </c>
      <c r="G201" s="114"/>
      <c r="H201" s="115"/>
    </row>
    <row r="202" spans="3:9" s="112" customFormat="1" ht="13.5" x14ac:dyDescent="0.35">
      <c r="C202" s="114" t="s">
        <v>5010</v>
      </c>
      <c r="D202" s="114"/>
      <c r="E202" s="114"/>
      <c r="F202" s="114" t="s">
        <v>4988</v>
      </c>
      <c r="G202" s="114"/>
      <c r="H202" s="115"/>
    </row>
    <row r="203" spans="3:9" s="112" customFormat="1" ht="13.5" x14ac:dyDescent="0.35">
      <c r="C203" s="114" t="s">
        <v>5011</v>
      </c>
      <c r="D203" s="114"/>
      <c r="E203" s="114"/>
      <c r="F203" s="114" t="s">
        <v>4988</v>
      </c>
      <c r="G203" s="114"/>
      <c r="H203" s="115"/>
    </row>
    <row r="204" spans="3:9" s="112" customFormat="1" ht="13.5" x14ac:dyDescent="0.35">
      <c r="C204" s="105" t="s">
        <v>5012</v>
      </c>
      <c r="D204" s="105"/>
      <c r="E204" s="105"/>
      <c r="F204" s="114"/>
      <c r="G204" s="114"/>
      <c r="H204" s="115"/>
    </row>
    <row r="205" spans="3:9" s="112" customFormat="1" ht="13.5" x14ac:dyDescent="0.35">
      <c r="C205" s="105"/>
      <c r="D205" s="105"/>
      <c r="E205" s="105"/>
      <c r="F205" s="114"/>
      <c r="G205" s="114"/>
      <c r="H205" s="115"/>
    </row>
    <row r="206" spans="3:9" s="112" customFormat="1" ht="13.5" x14ac:dyDescent="0.35">
      <c r="C206" s="113" t="s">
        <v>5013</v>
      </c>
      <c r="D206" s="113"/>
      <c r="E206" s="113"/>
      <c r="F206" s="114"/>
      <c r="G206" s="130"/>
      <c r="H206" s="115"/>
    </row>
    <row r="207" spans="3:9" s="112" customFormat="1" ht="40.5" x14ac:dyDescent="0.35">
      <c r="C207" s="100" t="s">
        <v>4983</v>
      </c>
      <c r="D207" s="100" t="s">
        <v>4756</v>
      </c>
      <c r="E207" s="100" t="s">
        <v>5004</v>
      </c>
      <c r="F207" s="100" t="s">
        <v>5005</v>
      </c>
      <c r="G207" s="100" t="s">
        <v>5014</v>
      </c>
      <c r="H207" s="115"/>
    </row>
    <row r="208" spans="3:9" s="112" customFormat="1" ht="13.5" x14ac:dyDescent="0.35">
      <c r="C208" s="220" t="s">
        <v>4988</v>
      </c>
      <c r="D208" s="220"/>
      <c r="E208" s="220"/>
      <c r="F208" s="220"/>
      <c r="G208" s="220"/>
      <c r="H208" s="115"/>
    </row>
    <row r="209" spans="3:8" s="112" customFormat="1" ht="13.5" x14ac:dyDescent="0.35">
      <c r="C209" s="221" t="s">
        <v>5015</v>
      </c>
      <c r="D209" s="221"/>
      <c r="E209" s="221"/>
      <c r="F209" s="221"/>
      <c r="G209" s="221"/>
      <c r="H209" s="115"/>
    </row>
    <row r="210" spans="3:8" s="112" customFormat="1" ht="13.5" x14ac:dyDescent="0.35">
      <c r="C210" s="133"/>
      <c r="D210" s="111"/>
      <c r="E210" s="111"/>
      <c r="F210" s="111"/>
      <c r="G210" s="111"/>
      <c r="H210" s="115"/>
    </row>
    <row r="211" spans="3:8" s="112" customFormat="1" ht="13.5" x14ac:dyDescent="0.35">
      <c r="C211" s="1" t="s">
        <v>5016</v>
      </c>
      <c r="D211" s="1"/>
      <c r="E211" s="1"/>
      <c r="F211" s="114"/>
      <c r="G211" s="114"/>
      <c r="H211" s="115"/>
    </row>
    <row r="212" spans="3:8" s="112" customFormat="1" ht="13.5" x14ac:dyDescent="0.35">
      <c r="C212" s="114" t="s">
        <v>5009</v>
      </c>
      <c r="D212" s="114"/>
      <c r="E212" s="114"/>
      <c r="F212" s="114" t="s">
        <v>4988</v>
      </c>
      <c r="G212" s="114"/>
      <c r="H212" s="115"/>
    </row>
    <row r="213" spans="3:8" s="112" customFormat="1" ht="13.5" x14ac:dyDescent="0.35">
      <c r="C213" s="114" t="s">
        <v>5010</v>
      </c>
      <c r="D213" s="114"/>
      <c r="E213" s="114"/>
      <c r="F213" s="114" t="s">
        <v>4988</v>
      </c>
      <c r="G213" s="114"/>
      <c r="H213" s="115"/>
    </row>
    <row r="214" spans="3:8" s="112" customFormat="1" ht="13.5" x14ac:dyDescent="0.35">
      <c r="C214" s="114" t="s">
        <v>5011</v>
      </c>
      <c r="D214" s="114"/>
      <c r="E214" s="114"/>
      <c r="F214" s="114" t="s">
        <v>4988</v>
      </c>
      <c r="G214" s="114"/>
      <c r="H214" s="115"/>
    </row>
    <row r="215" spans="3:8" s="112" customFormat="1" ht="13" x14ac:dyDescent="0.3">
      <c r="H215" s="134"/>
    </row>
    <row r="216" spans="3:8" s="112" customFormat="1" ht="13.5" x14ac:dyDescent="0.35">
      <c r="C216" s="119" t="s">
        <v>5017</v>
      </c>
      <c r="H216" s="134"/>
    </row>
    <row r="217" spans="3:8" s="112" customFormat="1" ht="13.5" x14ac:dyDescent="0.35">
      <c r="C217" s="119"/>
      <c r="H217" s="134"/>
    </row>
    <row r="218" spans="3:8" x14ac:dyDescent="0.35">
      <c r="C218" s="2" t="s">
        <v>4816</v>
      </c>
      <c r="E218" s="2" t="s">
        <v>4882</v>
      </c>
    </row>
    <row r="220" spans="3:8" x14ac:dyDescent="0.35">
      <c r="C220" s="2" t="s">
        <v>4817</v>
      </c>
      <c r="E220" s="92">
        <v>1.4657519209391825</v>
      </c>
    </row>
    <row r="222" spans="3:8" x14ac:dyDescent="0.35">
      <c r="C222" s="2" t="s">
        <v>4819</v>
      </c>
      <c r="E222" s="93" t="s">
        <v>4818</v>
      </c>
    </row>
    <row r="224" spans="3:8" x14ac:dyDescent="0.35">
      <c r="C224" s="2" t="s">
        <v>4922</v>
      </c>
      <c r="E224" s="2" t="s">
        <v>2</v>
      </c>
    </row>
    <row r="226" spans="3:5" x14ac:dyDescent="0.35">
      <c r="C226" s="2" t="s">
        <v>4864</v>
      </c>
    </row>
    <row r="228" spans="3:5" x14ac:dyDescent="0.35">
      <c r="C228" s="1" t="s">
        <v>5102</v>
      </c>
      <c r="E228" s="156" t="s">
        <v>5103</v>
      </c>
    </row>
    <row r="229" spans="3:5" x14ac:dyDescent="0.35">
      <c r="E229" s="2" t="s">
        <v>5106</v>
      </c>
    </row>
  </sheetData>
  <mergeCells count="5">
    <mergeCell ref="C136:K136"/>
    <mergeCell ref="C152:E152"/>
    <mergeCell ref="C197:F197"/>
    <mergeCell ref="C208:G208"/>
    <mergeCell ref="C209:G209"/>
  </mergeCells>
  <hyperlinks>
    <hyperlink ref="J2" location="'Index'!A1" display="'Index'!A1" xr:uid="{03CE9DEF-CD85-4D5D-A6DE-387608E4DB5E}"/>
  </hyperlinks>
  <pageMargins left="0.7" right="0.7" top="0.75" bottom="0.75" header="0.3" footer="0.3"/>
  <pageSetup orientation="portrait" horizontalDpi="4294967293"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46614-489E-4594-B113-7656AC945358}">
  <sheetPr codeName="Sheet1"/>
  <dimension ref="A1:IV327"/>
  <sheetViews>
    <sheetView showGridLines="0" zoomScale="90" zoomScaleNormal="90" workbookViewId="0">
      <pane ySplit="6" topLeftCell="A248" activePane="bottomLeft" state="frozen"/>
      <selection activeCell="D4" sqref="D4"/>
      <selection pane="bottomLeft" activeCell="C271" sqref="C271"/>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2277</v>
      </c>
      <c r="J2" s="38" t="s">
        <v>4365</v>
      </c>
    </row>
    <row r="3" spans="1:54" ht="16" x14ac:dyDescent="0.4">
      <c r="C3" s="1" t="s">
        <v>28</v>
      </c>
      <c r="D3" s="21" t="s">
        <v>2278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547</v>
      </c>
      <c r="C11" s="60" t="s">
        <v>548</v>
      </c>
      <c r="D11" s="54" t="s">
        <v>549</v>
      </c>
      <c r="E11" s="6" t="s">
        <v>423</v>
      </c>
      <c r="F11" s="19">
        <v>23350297</v>
      </c>
      <c r="G11" s="24">
        <v>39823.93</v>
      </c>
      <c r="H11" s="24">
        <v>1.89</v>
      </c>
      <c r="I11" s="31"/>
      <c r="J11" s="31"/>
      <c r="K11" s="35"/>
    </row>
    <row r="12" spans="1:54" x14ac:dyDescent="0.35">
      <c r="B12" s="8" t="s">
        <v>45</v>
      </c>
      <c r="C12" s="60" t="s">
        <v>46</v>
      </c>
      <c r="D12" s="54" t="s">
        <v>47</v>
      </c>
      <c r="E12" s="6" t="s">
        <v>44</v>
      </c>
      <c r="F12" s="19">
        <v>5262000</v>
      </c>
      <c r="G12" s="24">
        <v>37291.79</v>
      </c>
      <c r="H12" s="24">
        <v>1.77</v>
      </c>
      <c r="I12" s="31"/>
      <c r="J12" s="31"/>
      <c r="K12" s="35"/>
    </row>
    <row r="13" spans="1:54" x14ac:dyDescent="0.35">
      <c r="B13" s="8" t="s">
        <v>517</v>
      </c>
      <c r="C13" s="60" t="s">
        <v>518</v>
      </c>
      <c r="D13" s="54" t="s">
        <v>519</v>
      </c>
      <c r="E13" s="6" t="s">
        <v>44</v>
      </c>
      <c r="F13" s="19">
        <v>20500000</v>
      </c>
      <c r="G13" s="24">
        <v>36537.15</v>
      </c>
      <c r="H13" s="24">
        <v>1.74</v>
      </c>
      <c r="I13" s="31"/>
      <c r="J13" s="31"/>
      <c r="K13" s="35"/>
    </row>
    <row r="14" spans="1:54" x14ac:dyDescent="0.35">
      <c r="B14" s="8" t="s">
        <v>310</v>
      </c>
      <c r="C14" s="60" t="s">
        <v>311</v>
      </c>
      <c r="D14" s="54" t="s">
        <v>312</v>
      </c>
      <c r="E14" s="6" t="s">
        <v>217</v>
      </c>
      <c r="F14" s="19">
        <v>8638573</v>
      </c>
      <c r="G14" s="24">
        <v>35392.230000000003</v>
      </c>
      <c r="H14" s="24">
        <v>1.68</v>
      </c>
      <c r="I14" s="31"/>
      <c r="J14" s="31"/>
      <c r="K14" s="35"/>
    </row>
    <row r="15" spans="1:54" x14ac:dyDescent="0.35">
      <c r="B15" s="8" t="s">
        <v>41</v>
      </c>
      <c r="C15" s="60" t="s">
        <v>42</v>
      </c>
      <c r="D15" s="54" t="s">
        <v>43</v>
      </c>
      <c r="E15" s="6" t="s">
        <v>44</v>
      </c>
      <c r="F15" s="19">
        <v>2320000</v>
      </c>
      <c r="G15" s="24">
        <v>30663.439999999999</v>
      </c>
      <c r="H15" s="24">
        <v>1.46</v>
      </c>
      <c r="I15" s="31"/>
      <c r="J15" s="31"/>
      <c r="K15" s="35"/>
    </row>
    <row r="16" spans="1:54" x14ac:dyDescent="0.35">
      <c r="B16" s="8" t="s">
        <v>291</v>
      </c>
      <c r="C16" s="60" t="s">
        <v>292</v>
      </c>
      <c r="D16" s="54" t="s">
        <v>293</v>
      </c>
      <c r="E16" s="6" t="s">
        <v>294</v>
      </c>
      <c r="F16" s="19">
        <v>8200000</v>
      </c>
      <c r="G16" s="24">
        <v>30602.400000000001</v>
      </c>
      <c r="H16" s="24">
        <v>1.45</v>
      </c>
      <c r="I16" s="31"/>
      <c r="J16" s="31"/>
      <c r="K16" s="35"/>
    </row>
    <row r="17" spans="2:11" x14ac:dyDescent="0.35">
      <c r="B17" s="8" t="s">
        <v>1121</v>
      </c>
      <c r="C17" s="60" t="s">
        <v>1122</v>
      </c>
      <c r="D17" s="54" t="s">
        <v>1123</v>
      </c>
      <c r="E17" s="6" t="s">
        <v>58</v>
      </c>
      <c r="F17" s="19">
        <v>9232926</v>
      </c>
      <c r="G17" s="24">
        <v>29993.16</v>
      </c>
      <c r="H17" s="24">
        <v>1.43</v>
      </c>
      <c r="I17" s="31"/>
      <c r="J17" s="31"/>
      <c r="K17" s="35"/>
    </row>
    <row r="18" spans="2:11" x14ac:dyDescent="0.35">
      <c r="B18" s="8" t="s">
        <v>185</v>
      </c>
      <c r="C18" s="60" t="s">
        <v>186</v>
      </c>
      <c r="D18" s="54" t="s">
        <v>187</v>
      </c>
      <c r="E18" s="6" t="s">
        <v>88</v>
      </c>
      <c r="F18" s="19">
        <v>7920476</v>
      </c>
      <c r="G18" s="24">
        <v>29329.52</v>
      </c>
      <c r="H18" s="24">
        <v>1.39</v>
      </c>
      <c r="I18" s="31"/>
      <c r="J18" s="31"/>
      <c r="K18" s="35"/>
    </row>
    <row r="19" spans="2:11" x14ac:dyDescent="0.35">
      <c r="B19" s="8" t="s">
        <v>48</v>
      </c>
      <c r="C19" s="60" t="s">
        <v>49</v>
      </c>
      <c r="D19" s="54" t="s">
        <v>50</v>
      </c>
      <c r="E19" s="6" t="s">
        <v>44</v>
      </c>
      <c r="F19" s="19">
        <v>6696701</v>
      </c>
      <c r="G19" s="24">
        <v>27925.24</v>
      </c>
      <c r="H19" s="24">
        <v>1.33</v>
      </c>
      <c r="I19" s="31"/>
      <c r="J19" s="31"/>
      <c r="K19" s="35"/>
    </row>
    <row r="20" spans="2:11" x14ac:dyDescent="0.35">
      <c r="B20" s="8" t="s">
        <v>325</v>
      </c>
      <c r="C20" s="60" t="s">
        <v>326</v>
      </c>
      <c r="D20" s="54" t="s">
        <v>327</v>
      </c>
      <c r="E20" s="6" t="s">
        <v>117</v>
      </c>
      <c r="F20" s="19">
        <v>16255579</v>
      </c>
      <c r="G20" s="24">
        <v>26538.86</v>
      </c>
      <c r="H20" s="24">
        <v>1.26</v>
      </c>
      <c r="I20" s="31"/>
      <c r="J20" s="31"/>
      <c r="K20" s="35"/>
    </row>
    <row r="21" spans="2:11" x14ac:dyDescent="0.35">
      <c r="B21" s="8" t="s">
        <v>497</v>
      </c>
      <c r="C21" s="60" t="s">
        <v>498</v>
      </c>
      <c r="D21" s="54" t="s">
        <v>499</v>
      </c>
      <c r="E21" s="6" t="s">
        <v>500</v>
      </c>
      <c r="F21" s="19">
        <v>11500000</v>
      </c>
      <c r="G21" s="24">
        <v>25967</v>
      </c>
      <c r="H21" s="24">
        <v>1.23</v>
      </c>
      <c r="I21" s="31"/>
      <c r="J21" s="31"/>
      <c r="K21" s="35"/>
    </row>
    <row r="22" spans="2:11" x14ac:dyDescent="0.35">
      <c r="B22" s="8" t="s">
        <v>1104</v>
      </c>
      <c r="C22" s="60" t="s">
        <v>1105</v>
      </c>
      <c r="D22" s="54" t="s">
        <v>1106</v>
      </c>
      <c r="E22" s="6" t="s">
        <v>343</v>
      </c>
      <c r="F22" s="19">
        <v>7000000</v>
      </c>
      <c r="G22" s="24">
        <v>25571</v>
      </c>
      <c r="H22" s="24">
        <v>1.22</v>
      </c>
      <c r="I22" s="31"/>
      <c r="J22" s="31"/>
      <c r="K22" s="35"/>
    </row>
    <row r="23" spans="2:11" x14ac:dyDescent="0.35">
      <c r="B23" s="8" t="s">
        <v>1158</v>
      </c>
      <c r="C23" s="60" t="s">
        <v>1159</v>
      </c>
      <c r="D23" s="54" t="s">
        <v>1160</v>
      </c>
      <c r="E23" s="6" t="s">
        <v>253</v>
      </c>
      <c r="F23" s="19">
        <v>18544608</v>
      </c>
      <c r="G23" s="24">
        <v>24821.96</v>
      </c>
      <c r="H23" s="24">
        <v>1.18</v>
      </c>
      <c r="I23" s="31"/>
      <c r="J23" s="31"/>
      <c r="K23" s="35"/>
    </row>
    <row r="24" spans="2:11" x14ac:dyDescent="0.35">
      <c r="B24" s="8" t="s">
        <v>1118</v>
      </c>
      <c r="C24" s="60" t="s">
        <v>1119</v>
      </c>
      <c r="D24" s="54" t="s">
        <v>1120</v>
      </c>
      <c r="E24" s="6" t="s">
        <v>44</v>
      </c>
      <c r="F24" s="19">
        <v>21000000</v>
      </c>
      <c r="G24" s="24">
        <v>23742.6</v>
      </c>
      <c r="H24" s="24">
        <v>1.1299999999999999</v>
      </c>
      <c r="I24" s="31"/>
      <c r="J24" s="31"/>
      <c r="K24" s="35"/>
    </row>
    <row r="25" spans="2:11" x14ac:dyDescent="0.35">
      <c r="B25" s="8" t="s">
        <v>616</v>
      </c>
      <c r="C25" s="60" t="s">
        <v>617</v>
      </c>
      <c r="D25" s="54" t="s">
        <v>618</v>
      </c>
      <c r="E25" s="6" t="s">
        <v>88</v>
      </c>
      <c r="F25" s="19">
        <v>5200000</v>
      </c>
      <c r="G25" s="24">
        <v>23088</v>
      </c>
      <c r="H25" s="24">
        <v>1.1000000000000001</v>
      </c>
      <c r="I25" s="31"/>
      <c r="J25" s="31"/>
      <c r="K25" s="35"/>
    </row>
    <row r="26" spans="2:11" x14ac:dyDescent="0.35">
      <c r="B26" s="8" t="s">
        <v>221</v>
      </c>
      <c r="C26" s="60" t="s">
        <v>222</v>
      </c>
      <c r="D26" s="54" t="s">
        <v>223</v>
      </c>
      <c r="E26" s="6" t="s">
        <v>44</v>
      </c>
      <c r="F26" s="19">
        <v>1800000</v>
      </c>
      <c r="G26" s="24">
        <v>22068</v>
      </c>
      <c r="H26" s="24">
        <v>1.05</v>
      </c>
      <c r="I26" s="31"/>
      <c r="J26" s="31"/>
      <c r="K26" s="35"/>
    </row>
    <row r="27" spans="2:11" x14ac:dyDescent="0.35">
      <c r="B27" s="8" t="s">
        <v>1965</v>
      </c>
      <c r="C27" s="60" t="s">
        <v>1966</v>
      </c>
      <c r="D27" s="54" t="s">
        <v>1967</v>
      </c>
      <c r="E27" s="6" t="s">
        <v>135</v>
      </c>
      <c r="F27" s="19">
        <v>6643124</v>
      </c>
      <c r="G27" s="24">
        <v>21453.97</v>
      </c>
      <c r="H27" s="24">
        <v>1.02</v>
      </c>
      <c r="I27" s="31"/>
      <c r="J27" s="31"/>
      <c r="K27" s="35"/>
    </row>
    <row r="28" spans="2:11" x14ac:dyDescent="0.35">
      <c r="B28" s="8" t="s">
        <v>448</v>
      </c>
      <c r="C28" s="60" t="s">
        <v>449</v>
      </c>
      <c r="D28" s="54" t="s">
        <v>450</v>
      </c>
      <c r="E28" s="6" t="s">
        <v>451</v>
      </c>
      <c r="F28" s="19">
        <v>1720000</v>
      </c>
      <c r="G28" s="24">
        <v>20416.400000000001</v>
      </c>
      <c r="H28" s="24">
        <v>0.97</v>
      </c>
      <c r="I28" s="31"/>
      <c r="J28" s="31"/>
      <c r="K28" s="35"/>
    </row>
    <row r="29" spans="2:11" x14ac:dyDescent="0.35">
      <c r="B29" s="8" t="s">
        <v>129</v>
      </c>
      <c r="C29" s="60" t="s">
        <v>130</v>
      </c>
      <c r="D29" s="54" t="s">
        <v>131</v>
      </c>
      <c r="E29" s="6" t="s">
        <v>92</v>
      </c>
      <c r="F29" s="19">
        <v>6346875</v>
      </c>
      <c r="G29" s="24">
        <v>20310</v>
      </c>
      <c r="H29" s="24">
        <v>0.97</v>
      </c>
      <c r="I29" s="31"/>
      <c r="J29" s="31"/>
      <c r="K29" s="35"/>
    </row>
    <row r="30" spans="2:11" x14ac:dyDescent="0.35">
      <c r="B30" s="8" t="s">
        <v>319</v>
      </c>
      <c r="C30" s="60" t="s">
        <v>320</v>
      </c>
      <c r="D30" s="54" t="s">
        <v>321</v>
      </c>
      <c r="E30" s="6" t="s">
        <v>58</v>
      </c>
      <c r="F30" s="19">
        <v>1120650</v>
      </c>
      <c r="G30" s="24">
        <v>19398.45</v>
      </c>
      <c r="H30" s="24">
        <v>0.92</v>
      </c>
      <c r="I30" s="31"/>
      <c r="J30" s="31"/>
      <c r="K30" s="35"/>
    </row>
    <row r="31" spans="2:11" x14ac:dyDescent="0.35">
      <c r="B31" s="8" t="s">
        <v>1139</v>
      </c>
      <c r="C31" s="60" t="s">
        <v>1140</v>
      </c>
      <c r="D31" s="54" t="s">
        <v>1141</v>
      </c>
      <c r="E31" s="6" t="s">
        <v>1142</v>
      </c>
      <c r="F31" s="19">
        <v>3260348</v>
      </c>
      <c r="G31" s="24">
        <v>17597.73</v>
      </c>
      <c r="H31" s="24">
        <v>0.84</v>
      </c>
      <c r="I31" s="31"/>
      <c r="J31" s="31"/>
      <c r="K31" s="35"/>
    </row>
    <row r="32" spans="2:11" x14ac:dyDescent="0.35">
      <c r="B32" s="8" t="s">
        <v>1133</v>
      </c>
      <c r="C32" s="60" t="s">
        <v>1134</v>
      </c>
      <c r="D32" s="54" t="s">
        <v>1135</v>
      </c>
      <c r="E32" s="6" t="s">
        <v>253</v>
      </c>
      <c r="F32" s="19">
        <v>22800000</v>
      </c>
      <c r="G32" s="24">
        <v>16600.68</v>
      </c>
      <c r="H32" s="24">
        <v>0.79</v>
      </c>
      <c r="I32" s="31"/>
      <c r="J32" s="31"/>
      <c r="K32" s="35"/>
    </row>
    <row r="33" spans="2:11" x14ac:dyDescent="0.35">
      <c r="B33" s="8" t="s">
        <v>683</v>
      </c>
      <c r="C33" s="60" t="s">
        <v>684</v>
      </c>
      <c r="D33" s="54" t="s">
        <v>685</v>
      </c>
      <c r="E33" s="6" t="s">
        <v>274</v>
      </c>
      <c r="F33" s="19">
        <v>3820000</v>
      </c>
      <c r="G33" s="24">
        <v>16502.400000000001</v>
      </c>
      <c r="H33" s="24">
        <v>0.78</v>
      </c>
      <c r="I33" s="31"/>
      <c r="J33" s="31"/>
      <c r="K33" s="35"/>
    </row>
    <row r="34" spans="2:11" x14ac:dyDescent="0.35">
      <c r="B34" s="8" t="s">
        <v>254</v>
      </c>
      <c r="C34" s="60" t="s">
        <v>255</v>
      </c>
      <c r="D34" s="54" t="s">
        <v>256</v>
      </c>
      <c r="E34" s="6" t="s">
        <v>88</v>
      </c>
      <c r="F34" s="19">
        <v>967117</v>
      </c>
      <c r="G34" s="24">
        <v>16170.2</v>
      </c>
      <c r="H34" s="24">
        <v>0.77</v>
      </c>
      <c r="I34" s="31"/>
      <c r="J34" s="31"/>
      <c r="K34" s="35"/>
    </row>
    <row r="35" spans="2:11" x14ac:dyDescent="0.35">
      <c r="B35" s="8" t="s">
        <v>2279</v>
      </c>
      <c r="C35" s="60" t="s">
        <v>2280</v>
      </c>
      <c r="D35" s="54" t="s">
        <v>2281</v>
      </c>
      <c r="E35" s="6" t="s">
        <v>113</v>
      </c>
      <c r="F35" s="19">
        <v>1600000</v>
      </c>
      <c r="G35" s="24">
        <v>15924.8</v>
      </c>
      <c r="H35" s="24">
        <v>0.76</v>
      </c>
      <c r="I35" s="31"/>
      <c r="J35" s="31"/>
      <c r="K35" s="35"/>
    </row>
    <row r="36" spans="2:11" x14ac:dyDescent="0.35">
      <c r="B36" s="8" t="s">
        <v>473</v>
      </c>
      <c r="C36" s="60" t="s">
        <v>474</v>
      </c>
      <c r="D36" s="54" t="s">
        <v>475</v>
      </c>
      <c r="E36" s="6" t="s">
        <v>135</v>
      </c>
      <c r="F36" s="19">
        <v>4276508</v>
      </c>
      <c r="G36" s="24">
        <v>15408.26</v>
      </c>
      <c r="H36" s="24">
        <v>0.73</v>
      </c>
      <c r="I36" s="31"/>
      <c r="J36" s="31"/>
      <c r="K36" s="35"/>
    </row>
    <row r="37" spans="2:11" x14ac:dyDescent="0.35">
      <c r="B37" s="8" t="s">
        <v>417</v>
      </c>
      <c r="C37" s="60" t="s">
        <v>418</v>
      </c>
      <c r="D37" s="54" t="s">
        <v>419</v>
      </c>
      <c r="E37" s="6" t="s">
        <v>106</v>
      </c>
      <c r="F37" s="19">
        <v>1000000</v>
      </c>
      <c r="G37" s="24">
        <v>15298</v>
      </c>
      <c r="H37" s="24">
        <v>0.73</v>
      </c>
      <c r="I37" s="31"/>
      <c r="J37" s="31"/>
      <c r="K37" s="35"/>
    </row>
    <row r="38" spans="2:11" x14ac:dyDescent="0.35">
      <c r="B38" s="8" t="s">
        <v>619</v>
      </c>
      <c r="C38" s="60" t="s">
        <v>620</v>
      </c>
      <c r="D38" s="54" t="s">
        <v>621</v>
      </c>
      <c r="E38" s="6" t="s">
        <v>159</v>
      </c>
      <c r="F38" s="19">
        <v>2180000</v>
      </c>
      <c r="G38" s="24">
        <v>14994.04</v>
      </c>
      <c r="H38" s="24">
        <v>0.71</v>
      </c>
      <c r="I38" s="31"/>
      <c r="J38" s="31"/>
      <c r="K38" s="35"/>
    </row>
    <row r="39" spans="2:11" x14ac:dyDescent="0.35">
      <c r="B39" s="8" t="s">
        <v>2282</v>
      </c>
      <c r="C39" s="60" t="s">
        <v>2283</v>
      </c>
      <c r="D39" s="54" t="s">
        <v>2284</v>
      </c>
      <c r="E39" s="6" t="s">
        <v>217</v>
      </c>
      <c r="F39" s="19">
        <v>4740000</v>
      </c>
      <c r="G39" s="24">
        <v>13610.91</v>
      </c>
      <c r="H39" s="24">
        <v>0.65</v>
      </c>
      <c r="I39" s="31"/>
      <c r="J39" s="31"/>
      <c r="K39" s="35"/>
    </row>
    <row r="40" spans="2:11" x14ac:dyDescent="0.35">
      <c r="B40" s="8" t="s">
        <v>1136</v>
      </c>
      <c r="C40" s="60" t="s">
        <v>1137</v>
      </c>
      <c r="D40" s="54" t="s">
        <v>1138</v>
      </c>
      <c r="E40" s="6" t="s">
        <v>451</v>
      </c>
      <c r="F40" s="19">
        <v>10000000</v>
      </c>
      <c r="G40" s="24">
        <v>13493</v>
      </c>
      <c r="H40" s="24">
        <v>0.64</v>
      </c>
      <c r="I40" s="31"/>
      <c r="J40" s="31"/>
      <c r="K40" s="35"/>
    </row>
    <row r="41" spans="2:11" x14ac:dyDescent="0.35">
      <c r="B41" s="8" t="s">
        <v>2206</v>
      </c>
      <c r="C41" s="60" t="s">
        <v>2207</v>
      </c>
      <c r="D41" s="54" t="s">
        <v>2208</v>
      </c>
      <c r="E41" s="6" t="s">
        <v>603</v>
      </c>
      <c r="F41" s="19">
        <v>2000000</v>
      </c>
      <c r="G41" s="24">
        <v>13257</v>
      </c>
      <c r="H41" s="24">
        <v>0.63</v>
      </c>
      <c r="I41" s="31"/>
      <c r="J41" s="31"/>
      <c r="K41" s="35"/>
    </row>
    <row r="42" spans="2:11" x14ac:dyDescent="0.35">
      <c r="B42" s="8" t="s">
        <v>114</v>
      </c>
      <c r="C42" s="60" t="s">
        <v>115</v>
      </c>
      <c r="D42" s="54" t="s">
        <v>116</v>
      </c>
      <c r="E42" s="6" t="s">
        <v>117</v>
      </c>
      <c r="F42" s="19">
        <v>1531250</v>
      </c>
      <c r="G42" s="24">
        <v>12709.38</v>
      </c>
      <c r="H42" s="24">
        <v>0.6</v>
      </c>
      <c r="I42" s="31"/>
      <c r="J42" s="31"/>
      <c r="K42" s="35"/>
    </row>
    <row r="43" spans="2:11" x14ac:dyDescent="0.35">
      <c r="B43" s="8" t="s">
        <v>2194</v>
      </c>
      <c r="C43" s="60" t="s">
        <v>2195</v>
      </c>
      <c r="D43" s="54" t="s">
        <v>2196</v>
      </c>
      <c r="E43" s="6" t="s">
        <v>500</v>
      </c>
      <c r="F43" s="19">
        <v>2471200</v>
      </c>
      <c r="G43" s="24">
        <v>11087.04</v>
      </c>
      <c r="H43" s="24">
        <v>0.53</v>
      </c>
      <c r="I43" s="31"/>
      <c r="J43" s="31"/>
      <c r="K43" s="35"/>
    </row>
    <row r="44" spans="2:11" x14ac:dyDescent="0.35">
      <c r="B44" s="8" t="s">
        <v>2214</v>
      </c>
      <c r="C44" s="60" t="s">
        <v>2215</v>
      </c>
      <c r="D44" s="54" t="s">
        <v>2216</v>
      </c>
      <c r="E44" s="6" t="s">
        <v>1142</v>
      </c>
      <c r="F44" s="19">
        <v>600000</v>
      </c>
      <c r="G44" s="24">
        <v>10549.2</v>
      </c>
      <c r="H44" s="24">
        <v>0.5</v>
      </c>
      <c r="I44" s="31"/>
      <c r="J44" s="31"/>
      <c r="K44" s="35"/>
    </row>
    <row r="45" spans="2:11" x14ac:dyDescent="0.35">
      <c r="B45" s="8" t="s">
        <v>671</v>
      </c>
      <c r="C45" s="60" t="s">
        <v>672</v>
      </c>
      <c r="D45" s="54" t="s">
        <v>673</v>
      </c>
      <c r="E45" s="6" t="s">
        <v>284</v>
      </c>
      <c r="F45" s="19">
        <v>3800000</v>
      </c>
      <c r="G45" s="24">
        <v>9984.5</v>
      </c>
      <c r="H45" s="24">
        <v>0.47</v>
      </c>
      <c r="I45" s="31"/>
      <c r="J45" s="31"/>
      <c r="K45" s="35"/>
    </row>
    <row r="46" spans="2:11" x14ac:dyDescent="0.35">
      <c r="B46" s="8" t="s">
        <v>2270</v>
      </c>
      <c r="C46" s="60" t="s">
        <v>2271</v>
      </c>
      <c r="D46" s="54" t="s">
        <v>2272</v>
      </c>
      <c r="E46" s="6" t="s">
        <v>80</v>
      </c>
      <c r="F46" s="19">
        <v>3374277</v>
      </c>
      <c r="G46" s="24">
        <v>9817.4599999999991</v>
      </c>
      <c r="H46" s="24">
        <v>0.47</v>
      </c>
      <c r="I46" s="31"/>
      <c r="J46" s="31"/>
      <c r="K46" s="35"/>
    </row>
    <row r="47" spans="2:11" x14ac:dyDescent="0.35">
      <c r="B47" s="8" t="s">
        <v>633</v>
      </c>
      <c r="C47" s="60" t="s">
        <v>634</v>
      </c>
      <c r="D47" s="54" t="s">
        <v>635</v>
      </c>
      <c r="E47" s="6" t="s">
        <v>106</v>
      </c>
      <c r="F47" s="19">
        <v>271991</v>
      </c>
      <c r="G47" s="24">
        <v>9755.23</v>
      </c>
      <c r="H47" s="24">
        <v>0.46</v>
      </c>
      <c r="I47" s="31"/>
      <c r="J47" s="31"/>
      <c r="K47" s="35"/>
    </row>
    <row r="48" spans="2:11" x14ac:dyDescent="0.35">
      <c r="B48" s="8" t="s">
        <v>334</v>
      </c>
      <c r="C48" s="60" t="s">
        <v>335</v>
      </c>
      <c r="D48" s="54" t="s">
        <v>336</v>
      </c>
      <c r="E48" s="6" t="s">
        <v>69</v>
      </c>
      <c r="F48" s="19">
        <v>780000</v>
      </c>
      <c r="G48" s="24">
        <v>9594</v>
      </c>
      <c r="H48" s="24">
        <v>0.46</v>
      </c>
      <c r="I48" s="31"/>
      <c r="J48" s="31"/>
      <c r="K48" s="35"/>
    </row>
    <row r="49" spans="2:11" x14ac:dyDescent="0.35">
      <c r="B49" s="8" t="s">
        <v>2285</v>
      </c>
      <c r="C49" s="60" t="s">
        <v>2286</v>
      </c>
      <c r="D49" s="54" t="s">
        <v>2287</v>
      </c>
      <c r="E49" s="6" t="s">
        <v>632</v>
      </c>
      <c r="F49" s="19">
        <v>200000</v>
      </c>
      <c r="G49" s="24">
        <v>9336</v>
      </c>
      <c r="H49" s="24">
        <v>0.44</v>
      </c>
      <c r="I49" s="31"/>
      <c r="J49" s="31"/>
      <c r="K49" s="35"/>
    </row>
    <row r="50" spans="2:11" x14ac:dyDescent="0.35">
      <c r="B50" s="8" t="s">
        <v>1124</v>
      </c>
      <c r="C50" s="60" t="s">
        <v>1125</v>
      </c>
      <c r="D50" s="54" t="s">
        <v>1126</v>
      </c>
      <c r="E50" s="6" t="s">
        <v>266</v>
      </c>
      <c r="F50" s="19">
        <v>2400000</v>
      </c>
      <c r="G50" s="24">
        <v>9122.4</v>
      </c>
      <c r="H50" s="24">
        <v>0.43</v>
      </c>
      <c r="I50" s="31"/>
      <c r="J50" s="31"/>
      <c r="K50" s="35"/>
    </row>
    <row r="51" spans="2:11" x14ac:dyDescent="0.35">
      <c r="B51" s="8" t="s">
        <v>59</v>
      </c>
      <c r="C51" s="60" t="s">
        <v>60</v>
      </c>
      <c r="D51" s="54" t="s">
        <v>61</v>
      </c>
      <c r="E51" s="6" t="s">
        <v>44</v>
      </c>
      <c r="F51" s="19">
        <v>950000</v>
      </c>
      <c r="G51" s="24">
        <v>9115.25</v>
      </c>
      <c r="H51" s="24">
        <v>0.43</v>
      </c>
      <c r="I51" s="31"/>
      <c r="J51" s="31"/>
      <c r="K51" s="35"/>
    </row>
    <row r="52" spans="2:11" x14ac:dyDescent="0.35">
      <c r="B52" s="8" t="s">
        <v>1189</v>
      </c>
      <c r="C52" s="60" t="s">
        <v>1190</v>
      </c>
      <c r="D52" s="54" t="s">
        <v>1191</v>
      </c>
      <c r="E52" s="6" t="s">
        <v>113</v>
      </c>
      <c r="F52" s="19">
        <v>8500000</v>
      </c>
      <c r="G52" s="24">
        <v>9095</v>
      </c>
      <c r="H52" s="24">
        <v>0.43</v>
      </c>
      <c r="I52" s="31"/>
      <c r="J52" s="31"/>
      <c r="K52" s="35"/>
    </row>
    <row r="53" spans="2:11" x14ac:dyDescent="0.35">
      <c r="B53" s="8" t="s">
        <v>2288</v>
      </c>
      <c r="C53" s="60" t="s">
        <v>2289</v>
      </c>
      <c r="D53" s="54" t="s">
        <v>2290</v>
      </c>
      <c r="E53" s="6" t="s">
        <v>117</v>
      </c>
      <c r="F53" s="19">
        <v>259137</v>
      </c>
      <c r="G53" s="24">
        <v>9055.5400000000009</v>
      </c>
      <c r="H53" s="24">
        <v>0.43</v>
      </c>
      <c r="I53" s="31"/>
      <c r="J53" s="31"/>
      <c r="K53" s="35"/>
    </row>
    <row r="54" spans="2:11" x14ac:dyDescent="0.35">
      <c r="B54" s="8" t="s">
        <v>523</v>
      </c>
      <c r="C54" s="60" t="s">
        <v>524</v>
      </c>
      <c r="D54" s="54" t="s">
        <v>525</v>
      </c>
      <c r="E54" s="6" t="s">
        <v>44</v>
      </c>
      <c r="F54" s="19">
        <v>3900000</v>
      </c>
      <c r="G54" s="24">
        <v>8991.4500000000007</v>
      </c>
      <c r="H54" s="24">
        <v>0.43</v>
      </c>
      <c r="I54" s="31"/>
      <c r="J54" s="31"/>
      <c r="K54" s="35"/>
    </row>
    <row r="55" spans="2:11" x14ac:dyDescent="0.35">
      <c r="B55" s="8" t="s">
        <v>301</v>
      </c>
      <c r="C55" s="60" t="s">
        <v>302</v>
      </c>
      <c r="D55" s="54" t="s">
        <v>303</v>
      </c>
      <c r="E55" s="6" t="s">
        <v>117</v>
      </c>
      <c r="F55" s="19">
        <v>381300</v>
      </c>
      <c r="G55" s="24">
        <v>8926.23</v>
      </c>
      <c r="H55" s="24">
        <v>0.42</v>
      </c>
      <c r="I55" s="31"/>
      <c r="J55" s="31"/>
      <c r="K55" s="35"/>
    </row>
    <row r="56" spans="2:11" x14ac:dyDescent="0.35">
      <c r="B56" s="8" t="s">
        <v>396</v>
      </c>
      <c r="C56" s="60" t="s">
        <v>397</v>
      </c>
      <c r="D56" s="54" t="s">
        <v>398</v>
      </c>
      <c r="E56" s="6" t="s">
        <v>218</v>
      </c>
      <c r="F56" s="19">
        <v>2000000</v>
      </c>
      <c r="G56" s="24">
        <v>8258</v>
      </c>
      <c r="H56" s="24">
        <v>0.39</v>
      </c>
      <c r="I56" s="31"/>
      <c r="J56" s="31"/>
      <c r="K56" s="35"/>
    </row>
    <row r="57" spans="2:11" x14ac:dyDescent="0.35">
      <c r="B57" s="8" t="s">
        <v>2291</v>
      </c>
      <c r="C57" s="60" t="s">
        <v>2292</v>
      </c>
      <c r="D57" s="54" t="s">
        <v>2293</v>
      </c>
      <c r="E57" s="6" t="s">
        <v>54</v>
      </c>
      <c r="F57" s="19">
        <v>561076</v>
      </c>
      <c r="G57" s="24">
        <v>7746.22</v>
      </c>
      <c r="H57" s="24">
        <v>0.37</v>
      </c>
      <c r="I57" s="31"/>
      <c r="J57" s="31"/>
      <c r="K57" s="35"/>
    </row>
    <row r="58" spans="2:11" x14ac:dyDescent="0.35">
      <c r="B58" s="8" t="s">
        <v>2191</v>
      </c>
      <c r="C58" s="60" t="s">
        <v>2192</v>
      </c>
      <c r="D58" s="54" t="s">
        <v>2193</v>
      </c>
      <c r="E58" s="6" t="s">
        <v>159</v>
      </c>
      <c r="F58" s="19">
        <v>1009900</v>
      </c>
      <c r="G58" s="24">
        <v>5452.45</v>
      </c>
      <c r="H58" s="24">
        <v>0.26</v>
      </c>
      <c r="I58" s="31"/>
      <c r="J58" s="31"/>
      <c r="K58" s="35"/>
    </row>
    <row r="59" spans="2:11" x14ac:dyDescent="0.35">
      <c r="B59" s="8" t="s">
        <v>263</v>
      </c>
      <c r="C59" s="60" t="s">
        <v>264</v>
      </c>
      <c r="D59" s="54" t="s">
        <v>265</v>
      </c>
      <c r="E59" s="6" t="s">
        <v>266</v>
      </c>
      <c r="F59" s="19">
        <v>300000</v>
      </c>
      <c r="G59" s="24">
        <v>5289.9</v>
      </c>
      <c r="H59" s="24">
        <v>0.25</v>
      </c>
      <c r="I59" s="31"/>
      <c r="J59" s="31"/>
      <c r="K59" s="35"/>
    </row>
    <row r="60" spans="2:11" x14ac:dyDescent="0.35">
      <c r="B60" s="8" t="s">
        <v>674</v>
      </c>
      <c r="C60" s="60" t="s">
        <v>675</v>
      </c>
      <c r="D60" s="54" t="s">
        <v>676</v>
      </c>
      <c r="E60" s="6" t="s">
        <v>92</v>
      </c>
      <c r="F60" s="19">
        <v>5000000</v>
      </c>
      <c r="G60" s="24">
        <v>5050</v>
      </c>
      <c r="H60" s="24">
        <v>0.24</v>
      </c>
      <c r="I60" s="31"/>
      <c r="J60" s="31"/>
      <c r="K60" s="35"/>
    </row>
    <row r="61" spans="2:11" x14ac:dyDescent="0.35">
      <c r="B61" s="8" t="s">
        <v>2220</v>
      </c>
      <c r="C61" s="60" t="s">
        <v>2221</v>
      </c>
      <c r="D61" s="54" t="s">
        <v>2222</v>
      </c>
      <c r="E61" s="6" t="s">
        <v>84</v>
      </c>
      <c r="F61" s="19">
        <v>3338867</v>
      </c>
      <c r="G61" s="24">
        <v>4962.8900000000003</v>
      </c>
      <c r="H61" s="24">
        <v>0.24</v>
      </c>
      <c r="I61" s="31"/>
      <c r="J61" s="31"/>
      <c r="K61" s="35"/>
    </row>
    <row r="62" spans="2:11" x14ac:dyDescent="0.35">
      <c r="B62" s="8" t="s">
        <v>371</v>
      </c>
      <c r="C62" s="60" t="s">
        <v>372</v>
      </c>
      <c r="D62" s="54" t="s">
        <v>373</v>
      </c>
      <c r="E62" s="6" t="s">
        <v>69</v>
      </c>
      <c r="F62" s="19">
        <v>3000000</v>
      </c>
      <c r="G62" s="24">
        <v>4755</v>
      </c>
      <c r="H62" s="24">
        <v>0.23</v>
      </c>
      <c r="I62" s="31"/>
      <c r="J62" s="31"/>
      <c r="K62" s="35"/>
    </row>
    <row r="63" spans="2:11" x14ac:dyDescent="0.35">
      <c r="B63" s="8" t="s">
        <v>479</v>
      </c>
      <c r="C63" s="60" t="s">
        <v>480</v>
      </c>
      <c r="D63" s="54" t="s">
        <v>481</v>
      </c>
      <c r="E63" s="6" t="s">
        <v>270</v>
      </c>
      <c r="F63" s="19">
        <v>1012032</v>
      </c>
      <c r="G63" s="24">
        <v>4491.3999999999996</v>
      </c>
      <c r="H63" s="24">
        <v>0.21</v>
      </c>
      <c r="I63" s="31"/>
      <c r="J63" s="31"/>
      <c r="K63" s="35"/>
    </row>
    <row r="64" spans="2:11" x14ac:dyDescent="0.35">
      <c r="B64" s="8" t="s">
        <v>550</v>
      </c>
      <c r="C64" s="60" t="s">
        <v>551</v>
      </c>
      <c r="D64" s="54" t="s">
        <v>552</v>
      </c>
      <c r="E64" s="6" t="s">
        <v>84</v>
      </c>
      <c r="F64" s="19">
        <v>3044266</v>
      </c>
      <c r="G64" s="24">
        <v>4036.7</v>
      </c>
      <c r="H64" s="24">
        <v>0.19</v>
      </c>
      <c r="I64" s="31"/>
      <c r="J64" s="31"/>
      <c r="K64" s="35"/>
    </row>
    <row r="65" spans="2:11" x14ac:dyDescent="0.35">
      <c r="B65" s="8" t="s">
        <v>659</v>
      </c>
      <c r="C65" s="60" t="s">
        <v>660</v>
      </c>
      <c r="D65" s="54" t="s">
        <v>661</v>
      </c>
      <c r="E65" s="6" t="s">
        <v>270</v>
      </c>
      <c r="F65" s="19">
        <v>1000000</v>
      </c>
      <c r="G65" s="24">
        <v>3952</v>
      </c>
      <c r="H65" s="24">
        <v>0.19</v>
      </c>
      <c r="I65" s="31"/>
      <c r="J65" s="31"/>
      <c r="K65" s="35"/>
    </row>
    <row r="66" spans="2:11" x14ac:dyDescent="0.35">
      <c r="B66" s="8" t="s">
        <v>350</v>
      </c>
      <c r="C66" s="60" t="s">
        <v>351</v>
      </c>
      <c r="D66" s="54" t="s">
        <v>352</v>
      </c>
      <c r="E66" s="6" t="s">
        <v>266</v>
      </c>
      <c r="F66" s="19">
        <v>1000000</v>
      </c>
      <c r="G66" s="24">
        <v>3790.5</v>
      </c>
      <c r="H66" s="24">
        <v>0.18</v>
      </c>
      <c r="I66" s="31"/>
      <c r="J66" s="31"/>
      <c r="K66" s="35"/>
    </row>
    <row r="67" spans="2:11" x14ac:dyDescent="0.35">
      <c r="B67" s="8" t="s">
        <v>344</v>
      </c>
      <c r="C67" s="60" t="s">
        <v>345</v>
      </c>
      <c r="D67" s="54" t="s">
        <v>346</v>
      </c>
      <c r="E67" s="6" t="s">
        <v>76</v>
      </c>
      <c r="F67" s="19">
        <v>1935803</v>
      </c>
      <c r="G67" s="24">
        <v>3567.68</v>
      </c>
      <c r="H67" s="24">
        <v>0.17</v>
      </c>
      <c r="I67" s="31"/>
      <c r="J67" s="31"/>
      <c r="K67" s="35"/>
    </row>
    <row r="68" spans="2:11" x14ac:dyDescent="0.35">
      <c r="B68" s="8" t="s">
        <v>322</v>
      </c>
      <c r="C68" s="60" t="s">
        <v>323</v>
      </c>
      <c r="D68" s="54" t="s">
        <v>324</v>
      </c>
      <c r="E68" s="6" t="s">
        <v>69</v>
      </c>
      <c r="F68" s="19">
        <v>349234</v>
      </c>
      <c r="G68" s="24">
        <v>3471.74</v>
      </c>
      <c r="H68" s="24">
        <v>0.16</v>
      </c>
      <c r="I68" s="31"/>
      <c r="J68" s="31"/>
      <c r="K68" s="35"/>
    </row>
    <row r="69" spans="2:11" x14ac:dyDescent="0.35">
      <c r="B69" s="8" t="s">
        <v>2294</v>
      </c>
      <c r="C69" s="60" t="s">
        <v>2295</v>
      </c>
      <c r="D69" s="54" t="s">
        <v>2296</v>
      </c>
      <c r="E69" s="6" t="s">
        <v>54</v>
      </c>
      <c r="F69" s="19">
        <v>3080630</v>
      </c>
      <c r="G69" s="24">
        <v>3319.38</v>
      </c>
      <c r="H69" s="24">
        <v>0.16</v>
      </c>
      <c r="I69" s="31"/>
      <c r="J69" s="31"/>
      <c r="K69" s="35"/>
    </row>
    <row r="70" spans="2:11" x14ac:dyDescent="0.35">
      <c r="B70" s="8" t="s">
        <v>1161</v>
      </c>
      <c r="C70" s="60" t="s">
        <v>1162</v>
      </c>
      <c r="D70" s="54" t="s">
        <v>1163</v>
      </c>
      <c r="E70" s="6" t="s">
        <v>135</v>
      </c>
      <c r="F70" s="19">
        <v>829665</v>
      </c>
      <c r="G70" s="24">
        <v>3202.51</v>
      </c>
      <c r="H70" s="24">
        <v>0.15</v>
      </c>
      <c r="I70" s="31"/>
      <c r="J70" s="31"/>
      <c r="K70" s="35"/>
    </row>
    <row r="71" spans="2:11" x14ac:dyDescent="0.35">
      <c r="B71" s="8" t="s">
        <v>176</v>
      </c>
      <c r="C71" s="60" t="s">
        <v>177</v>
      </c>
      <c r="D71" s="54" t="s">
        <v>178</v>
      </c>
      <c r="E71" s="6" t="s">
        <v>124</v>
      </c>
      <c r="F71" s="19">
        <v>639295</v>
      </c>
      <c r="G71" s="24">
        <v>2919.66</v>
      </c>
      <c r="H71" s="24">
        <v>0.14000000000000001</v>
      </c>
      <c r="I71" s="31"/>
      <c r="J71" s="31"/>
      <c r="K71" s="35"/>
    </row>
    <row r="72" spans="2:11" x14ac:dyDescent="0.35">
      <c r="B72" s="8" t="s">
        <v>455</v>
      </c>
      <c r="C72" s="60" t="s">
        <v>456</v>
      </c>
      <c r="D72" s="54" t="s">
        <v>457</v>
      </c>
      <c r="E72" s="6" t="s">
        <v>294</v>
      </c>
      <c r="F72" s="19">
        <v>160000</v>
      </c>
      <c r="G72" s="24">
        <v>2811.2</v>
      </c>
      <c r="H72" s="24">
        <v>0.13</v>
      </c>
      <c r="I72" s="31"/>
      <c r="J72" s="31"/>
      <c r="K72" s="35"/>
    </row>
    <row r="73" spans="2:11" x14ac:dyDescent="0.35">
      <c r="B73" s="8" t="s">
        <v>2297</v>
      </c>
      <c r="C73" s="60" t="s">
        <v>2298</v>
      </c>
      <c r="D73" s="54" t="s">
        <v>2299</v>
      </c>
      <c r="E73" s="6" t="s">
        <v>92</v>
      </c>
      <c r="F73" s="19">
        <v>282904</v>
      </c>
      <c r="G73" s="24">
        <v>2132.25</v>
      </c>
      <c r="H73" s="24">
        <v>0.1</v>
      </c>
      <c r="I73" s="31"/>
      <c r="J73" s="31"/>
      <c r="K73" s="35"/>
    </row>
    <row r="74" spans="2:11" x14ac:dyDescent="0.35">
      <c r="B74" s="8" t="s">
        <v>1962</v>
      </c>
      <c r="C74" s="60" t="s">
        <v>1963</v>
      </c>
      <c r="D74" s="54" t="s">
        <v>1964</v>
      </c>
      <c r="E74" s="6" t="s">
        <v>54</v>
      </c>
      <c r="F74" s="19">
        <v>800000</v>
      </c>
      <c r="G74" s="24">
        <v>1982.4</v>
      </c>
      <c r="H74" s="24">
        <v>0.09</v>
      </c>
      <c r="I74" s="31"/>
      <c r="J74" s="31"/>
      <c r="K74" s="35"/>
    </row>
    <row r="75" spans="2:11" x14ac:dyDescent="0.35">
      <c r="B75" s="8" t="s">
        <v>2300</v>
      </c>
      <c r="C75" s="60" t="s">
        <v>2301</v>
      </c>
      <c r="D75" s="54" t="s">
        <v>2302</v>
      </c>
      <c r="E75" s="6" t="s">
        <v>76</v>
      </c>
      <c r="F75" s="19">
        <v>1041461</v>
      </c>
      <c r="G75" s="24">
        <v>1890.15</v>
      </c>
      <c r="H75" s="24">
        <v>0.09</v>
      </c>
      <c r="I75" s="31"/>
      <c r="J75" s="31"/>
      <c r="K75" s="35"/>
    </row>
    <row r="76" spans="2:11" x14ac:dyDescent="0.35">
      <c r="B76" s="8" t="s">
        <v>529</v>
      </c>
      <c r="C76" s="60" t="s">
        <v>530</v>
      </c>
      <c r="D76" s="54" t="s">
        <v>531</v>
      </c>
      <c r="E76" s="6" t="s">
        <v>44</v>
      </c>
      <c r="F76" s="19">
        <v>2063798</v>
      </c>
      <c r="G76" s="24">
        <v>1422.58</v>
      </c>
      <c r="H76" s="24">
        <v>7.0000000000000007E-2</v>
      </c>
      <c r="I76" s="31"/>
      <c r="J76" s="31"/>
      <c r="K76" s="35"/>
    </row>
    <row r="77" spans="2:11" x14ac:dyDescent="0.35">
      <c r="B77" s="8" t="s">
        <v>1177</v>
      </c>
      <c r="C77" s="60" t="s">
        <v>1178</v>
      </c>
      <c r="D77" s="54" t="s">
        <v>1179</v>
      </c>
      <c r="E77" s="6" t="s">
        <v>1142</v>
      </c>
      <c r="F77" s="19">
        <v>500000</v>
      </c>
      <c r="G77" s="24">
        <v>998.65</v>
      </c>
      <c r="H77" s="24">
        <v>0.05</v>
      </c>
      <c r="I77" s="31"/>
      <c r="J77" s="31"/>
      <c r="K77" s="35"/>
    </row>
    <row r="78" spans="2:11" x14ac:dyDescent="0.35">
      <c r="B78" s="8" t="s">
        <v>2303</v>
      </c>
      <c r="C78" s="60" t="s">
        <v>2304</v>
      </c>
      <c r="D78" s="54" t="s">
        <v>2305</v>
      </c>
      <c r="E78" s="6" t="s">
        <v>2306</v>
      </c>
      <c r="F78" s="19">
        <v>72972</v>
      </c>
      <c r="G78" s="24">
        <v>906.82</v>
      </c>
      <c r="H78" s="24">
        <v>0.04</v>
      </c>
      <c r="I78" s="31"/>
      <c r="J78" s="31"/>
      <c r="K78" s="35"/>
    </row>
    <row r="79" spans="2:11" x14ac:dyDescent="0.35">
      <c r="B79" s="8" t="s">
        <v>2307</v>
      </c>
      <c r="C79" s="60" t="s">
        <v>2308</v>
      </c>
      <c r="D79" s="54" t="s">
        <v>2309</v>
      </c>
      <c r="E79" s="6" t="s">
        <v>217</v>
      </c>
      <c r="F79" s="19">
        <v>624345</v>
      </c>
      <c r="G79" s="24">
        <v>750.21</v>
      </c>
      <c r="H79" s="24">
        <v>0.04</v>
      </c>
      <c r="I79" s="31"/>
      <c r="J79" s="31"/>
      <c r="K79" s="35"/>
    </row>
    <row r="80" spans="2:11" x14ac:dyDescent="0.35">
      <c r="B80" s="8" t="s">
        <v>2310</v>
      </c>
      <c r="C80" s="60" t="s">
        <v>2311</v>
      </c>
      <c r="D80" s="54" t="s">
        <v>2312</v>
      </c>
      <c r="E80" s="6" t="s">
        <v>80</v>
      </c>
      <c r="F80" s="19">
        <v>658724</v>
      </c>
      <c r="G80" s="24">
        <v>568.48</v>
      </c>
      <c r="H80" s="24">
        <v>0.03</v>
      </c>
      <c r="I80" s="31"/>
      <c r="J80" s="31"/>
      <c r="K80" s="35"/>
    </row>
    <row r="81" spans="2:11" x14ac:dyDescent="0.35">
      <c r="B81" s="8" t="s">
        <v>2313</v>
      </c>
      <c r="C81" s="60" t="s">
        <v>2314</v>
      </c>
      <c r="D81" s="54" t="s">
        <v>2315</v>
      </c>
      <c r="E81" s="6" t="s">
        <v>58</v>
      </c>
      <c r="F81" s="19">
        <v>940625</v>
      </c>
      <c r="G81" s="24">
        <v>319.81</v>
      </c>
      <c r="H81" s="24">
        <v>0.02</v>
      </c>
      <c r="I81" s="31"/>
      <c r="J81" s="31"/>
      <c r="K81" s="35" t="s">
        <v>4798</v>
      </c>
    </row>
    <row r="82" spans="2:11" x14ac:dyDescent="0.35">
      <c r="B82" s="8" t="s">
        <v>994</v>
      </c>
      <c r="C82" s="60" t="s">
        <v>995</v>
      </c>
      <c r="D82" s="54" t="s">
        <v>996</v>
      </c>
      <c r="E82" s="6" t="s">
        <v>159</v>
      </c>
      <c r="F82" s="19">
        <v>28096</v>
      </c>
      <c r="G82" s="24">
        <v>168.84</v>
      </c>
      <c r="H82" s="24">
        <v>0.01</v>
      </c>
      <c r="I82" s="31"/>
      <c r="J82" s="31"/>
      <c r="K82" s="35"/>
    </row>
    <row r="83" spans="2:11" x14ac:dyDescent="0.35">
      <c r="B83" s="8" t="s">
        <v>2203</v>
      </c>
      <c r="C83" s="60" t="s">
        <v>2204</v>
      </c>
      <c r="D83" s="54" t="s">
        <v>2205</v>
      </c>
      <c r="E83" s="6" t="s">
        <v>128</v>
      </c>
      <c r="F83" s="19">
        <v>28981</v>
      </c>
      <c r="G83" s="24">
        <v>65.16</v>
      </c>
      <c r="H83" s="24" t="s">
        <v>4704</v>
      </c>
      <c r="I83" s="31"/>
      <c r="J83" s="31"/>
      <c r="K83" s="35"/>
    </row>
    <row r="84" spans="2:11" x14ac:dyDescent="0.35">
      <c r="B84" s="8" t="s">
        <v>93</v>
      </c>
      <c r="C84" s="60" t="s">
        <v>94</v>
      </c>
      <c r="D84" s="54" t="s">
        <v>95</v>
      </c>
      <c r="E84" s="6" t="s">
        <v>69</v>
      </c>
      <c r="F84" s="19">
        <v>97</v>
      </c>
      <c r="G84" s="24">
        <v>3.92</v>
      </c>
      <c r="H84" s="24" t="s">
        <v>4704</v>
      </c>
      <c r="I84" s="31"/>
      <c r="J84" s="31"/>
      <c r="K84" s="35"/>
    </row>
    <row r="85" spans="2:11" x14ac:dyDescent="0.35">
      <c r="C85" s="58" t="s">
        <v>194</v>
      </c>
      <c r="D85" s="54"/>
      <c r="E85" s="6"/>
      <c r="F85" s="19"/>
      <c r="G85" s="25">
        <v>945217.3</v>
      </c>
      <c r="H85" s="25">
        <v>44.92</v>
      </c>
      <c r="I85" s="31"/>
      <c r="J85" s="31"/>
      <c r="K85" s="35"/>
    </row>
    <row r="86" spans="2:11" x14ac:dyDescent="0.35">
      <c r="C86" s="57"/>
      <c r="D86" s="54"/>
      <c r="E86" s="6"/>
      <c r="F86" s="19"/>
      <c r="G86" s="24"/>
      <c r="H86" s="24"/>
      <c r="I86" s="31"/>
      <c r="J86" s="31"/>
      <c r="K86" s="35"/>
    </row>
    <row r="87" spans="2:11" x14ac:dyDescent="0.35">
      <c r="C87" s="59" t="s">
        <v>1210</v>
      </c>
      <c r="D87" s="54"/>
      <c r="E87" s="6"/>
      <c r="F87" s="19"/>
      <c r="G87" s="24"/>
      <c r="H87" s="24"/>
      <c r="I87" s="31"/>
      <c r="J87" s="31"/>
      <c r="K87" s="35"/>
    </row>
    <row r="88" spans="2:11" x14ac:dyDescent="0.35">
      <c r="B88" s="8" t="s">
        <v>1335</v>
      </c>
      <c r="C88" s="60" t="s">
        <v>1336</v>
      </c>
      <c r="D88" s="54" t="s">
        <v>1337</v>
      </c>
      <c r="E88" s="6" t="s">
        <v>135</v>
      </c>
      <c r="F88" s="19">
        <v>15164234</v>
      </c>
      <c r="G88" s="24">
        <v>50956.38</v>
      </c>
      <c r="H88" s="24">
        <v>2.42</v>
      </c>
      <c r="I88" s="31"/>
      <c r="J88" s="31"/>
      <c r="K88" s="35"/>
    </row>
    <row r="89" spans="2:11" x14ac:dyDescent="0.35">
      <c r="B89" s="8" t="s">
        <v>1211</v>
      </c>
      <c r="C89" s="60" t="s">
        <v>1212</v>
      </c>
      <c r="D89" s="54" t="s">
        <v>1213</v>
      </c>
      <c r="E89" s="6" t="s">
        <v>135</v>
      </c>
      <c r="F89" s="19">
        <v>9520000</v>
      </c>
      <c r="G89" s="24">
        <v>41356.78</v>
      </c>
      <c r="H89" s="24">
        <v>1.97</v>
      </c>
      <c r="I89" s="31"/>
      <c r="J89" s="31"/>
      <c r="K89" s="35"/>
    </row>
    <row r="90" spans="2:11" x14ac:dyDescent="0.35">
      <c r="B90" s="8" t="s">
        <v>2316</v>
      </c>
      <c r="C90" s="60" t="s">
        <v>2317</v>
      </c>
      <c r="D90" s="54" t="s">
        <v>2318</v>
      </c>
      <c r="E90" s="6" t="s">
        <v>135</v>
      </c>
      <c r="F90" s="19">
        <v>18294885</v>
      </c>
      <c r="G90" s="24">
        <v>20750.060000000001</v>
      </c>
      <c r="H90" s="24">
        <v>0.99</v>
      </c>
      <c r="I90" s="31"/>
      <c r="J90" s="31"/>
      <c r="K90" s="35"/>
    </row>
    <row r="91" spans="2:11" x14ac:dyDescent="0.35">
      <c r="C91" s="58" t="s">
        <v>194</v>
      </c>
      <c r="D91" s="54"/>
      <c r="E91" s="6"/>
      <c r="F91" s="19"/>
      <c r="G91" s="25">
        <v>113063.22</v>
      </c>
      <c r="H91" s="25">
        <v>5.38</v>
      </c>
      <c r="I91" s="31"/>
      <c r="J91" s="31"/>
      <c r="K91" s="35"/>
    </row>
    <row r="92" spans="2:11" x14ac:dyDescent="0.35">
      <c r="C92" s="57"/>
      <c r="D92" s="54"/>
      <c r="E92" s="6"/>
      <c r="F92" s="19"/>
      <c r="G92" s="24"/>
      <c r="H92" s="24"/>
      <c r="I92" s="31"/>
      <c r="J92" s="31"/>
      <c r="K92" s="35"/>
    </row>
    <row r="93" spans="2:11" x14ac:dyDescent="0.35">
      <c r="C93" s="58" t="s">
        <v>3</v>
      </c>
      <c r="D93" s="54"/>
      <c r="E93" s="6"/>
      <c r="F93" s="19"/>
      <c r="G93" s="24" t="s">
        <v>2</v>
      </c>
      <c r="H93" s="24" t="s">
        <v>2</v>
      </c>
      <c r="I93" s="31"/>
      <c r="J93" s="31"/>
      <c r="K93" s="35"/>
    </row>
    <row r="94" spans="2:11" x14ac:dyDescent="0.35">
      <c r="C94" s="57"/>
      <c r="D94" s="54"/>
      <c r="E94" s="6"/>
      <c r="F94" s="19"/>
      <c r="G94" s="24"/>
      <c r="H94" s="24"/>
      <c r="I94" s="31"/>
      <c r="J94" s="31"/>
      <c r="K94" s="35"/>
    </row>
    <row r="95" spans="2:11" x14ac:dyDescent="0.35">
      <c r="C95" s="58" t="s">
        <v>4</v>
      </c>
      <c r="D95" s="54"/>
      <c r="E95" s="6"/>
      <c r="F95" s="19"/>
      <c r="G95" s="24" t="s">
        <v>2</v>
      </c>
      <c r="H95" s="24" t="s">
        <v>2</v>
      </c>
      <c r="I95" s="31"/>
      <c r="J95" s="31"/>
      <c r="K95" s="35"/>
    </row>
    <row r="96" spans="2:11" x14ac:dyDescent="0.35">
      <c r="C96" s="57"/>
      <c r="D96" s="54"/>
      <c r="E96" s="6"/>
      <c r="F96" s="19"/>
      <c r="G96" s="24"/>
      <c r="H96" s="24"/>
      <c r="I96" s="31"/>
      <c r="J96" s="31"/>
      <c r="K96" s="35"/>
    </row>
    <row r="97" spans="1:11" x14ac:dyDescent="0.35">
      <c r="A97" s="10"/>
      <c r="B97" s="28"/>
      <c r="C97" s="58" t="s">
        <v>5</v>
      </c>
      <c r="D97" s="54"/>
      <c r="E97" s="6"/>
      <c r="F97" s="19"/>
      <c r="G97" s="24"/>
      <c r="H97" s="24"/>
      <c r="I97" s="31"/>
      <c r="J97" s="31"/>
      <c r="K97" s="35"/>
    </row>
    <row r="98" spans="1:11" x14ac:dyDescent="0.35">
      <c r="C98" s="59" t="s">
        <v>6</v>
      </c>
      <c r="D98" s="54"/>
      <c r="E98" s="6"/>
      <c r="F98" s="19"/>
      <c r="G98" s="24"/>
      <c r="H98" s="24"/>
      <c r="I98" s="31"/>
      <c r="J98" s="31"/>
      <c r="K98" s="35"/>
    </row>
    <row r="99" spans="1:11" x14ac:dyDescent="0.35">
      <c r="C99" s="59" t="s">
        <v>691</v>
      </c>
      <c r="D99" s="54"/>
      <c r="E99" s="6"/>
      <c r="F99" s="19"/>
      <c r="G99" s="24"/>
      <c r="H99" s="24"/>
      <c r="I99" s="31"/>
      <c r="J99" s="31"/>
      <c r="K99" s="35"/>
    </row>
    <row r="100" spans="1:11" x14ac:dyDescent="0.35">
      <c r="B100" s="8" t="s">
        <v>915</v>
      </c>
      <c r="C100" s="60" t="s">
        <v>916</v>
      </c>
      <c r="D100" s="54" t="s">
        <v>917</v>
      </c>
      <c r="E100" s="6" t="s">
        <v>918</v>
      </c>
      <c r="F100" s="19">
        <v>475</v>
      </c>
      <c r="G100" s="24">
        <v>46592.89</v>
      </c>
      <c r="H100" s="24">
        <v>2.21</v>
      </c>
      <c r="I100" s="31">
        <v>10.178750000000001</v>
      </c>
      <c r="J100" s="31"/>
      <c r="K100" s="35" t="s">
        <v>695</v>
      </c>
    </row>
    <row r="101" spans="1:11" x14ac:dyDescent="0.35">
      <c r="B101" s="8" t="s">
        <v>1681</v>
      </c>
      <c r="C101" s="60" t="s">
        <v>879</v>
      </c>
      <c r="D101" s="54" t="s">
        <v>1682</v>
      </c>
      <c r="E101" s="6" t="s">
        <v>728</v>
      </c>
      <c r="F101" s="19">
        <v>30000</v>
      </c>
      <c r="G101" s="24">
        <v>29424</v>
      </c>
      <c r="H101" s="24">
        <v>1.4</v>
      </c>
      <c r="I101" s="31">
        <v>7.8674999999999997</v>
      </c>
      <c r="J101" s="31"/>
      <c r="K101" s="35"/>
    </row>
    <row r="102" spans="1:11" x14ac:dyDescent="0.35">
      <c r="B102" s="8" t="s">
        <v>895</v>
      </c>
      <c r="C102" s="60" t="s">
        <v>648</v>
      </c>
      <c r="D102" s="54" t="s">
        <v>896</v>
      </c>
      <c r="E102" s="6" t="s">
        <v>694</v>
      </c>
      <c r="F102" s="19">
        <v>27500</v>
      </c>
      <c r="G102" s="24">
        <v>27384.799999999999</v>
      </c>
      <c r="H102" s="24">
        <v>1.3</v>
      </c>
      <c r="I102" s="31">
        <v>8.6050000000000004</v>
      </c>
      <c r="J102" s="31"/>
      <c r="K102" s="35" t="s">
        <v>695</v>
      </c>
    </row>
    <row r="103" spans="1:11" x14ac:dyDescent="0.35">
      <c r="B103" s="8" t="s">
        <v>716</v>
      </c>
      <c r="C103" s="60" t="s">
        <v>468</v>
      </c>
      <c r="D103" s="54" t="s">
        <v>717</v>
      </c>
      <c r="E103" s="6" t="s">
        <v>718</v>
      </c>
      <c r="F103" s="19">
        <v>25000</v>
      </c>
      <c r="G103" s="24">
        <v>24970.880000000001</v>
      </c>
      <c r="H103" s="24">
        <v>1.19</v>
      </c>
      <c r="I103" s="31">
        <v>9.8712999999999997</v>
      </c>
      <c r="J103" s="31"/>
      <c r="K103" s="35" t="s">
        <v>695</v>
      </c>
    </row>
    <row r="104" spans="1:11" x14ac:dyDescent="0.35">
      <c r="B104" s="8" t="s">
        <v>741</v>
      </c>
      <c r="C104" s="60" t="s">
        <v>742</v>
      </c>
      <c r="D104" s="54" t="s">
        <v>743</v>
      </c>
      <c r="E104" s="6" t="s">
        <v>694</v>
      </c>
      <c r="F104" s="19">
        <v>20000</v>
      </c>
      <c r="G104" s="24">
        <v>20001.98</v>
      </c>
      <c r="H104" s="24">
        <v>0.95</v>
      </c>
      <c r="I104" s="31">
        <v>8.5749999999999993</v>
      </c>
      <c r="J104" s="31"/>
      <c r="K104" s="35" t="s">
        <v>695</v>
      </c>
    </row>
    <row r="105" spans="1:11" x14ac:dyDescent="0.35">
      <c r="B105" s="8" t="s">
        <v>1975</v>
      </c>
      <c r="C105" s="60" t="s">
        <v>462</v>
      </c>
      <c r="D105" s="54" t="s">
        <v>1976</v>
      </c>
      <c r="E105" s="6" t="s">
        <v>698</v>
      </c>
      <c r="F105" s="19">
        <v>20000</v>
      </c>
      <c r="G105" s="24">
        <v>19960.02</v>
      </c>
      <c r="H105" s="24">
        <v>0.95</v>
      </c>
      <c r="I105" s="31">
        <v>9.0749999999999993</v>
      </c>
      <c r="J105" s="31"/>
      <c r="K105" s="35" t="s">
        <v>695</v>
      </c>
    </row>
    <row r="106" spans="1:11" x14ac:dyDescent="0.35">
      <c r="B106" s="8" t="s">
        <v>2319</v>
      </c>
      <c r="C106" s="60" t="s">
        <v>735</v>
      </c>
      <c r="D106" s="54" t="s">
        <v>2320</v>
      </c>
      <c r="E106" s="6" t="s">
        <v>706</v>
      </c>
      <c r="F106" s="19">
        <v>20000</v>
      </c>
      <c r="G106" s="24">
        <v>19700.04</v>
      </c>
      <c r="H106" s="24">
        <v>0.94</v>
      </c>
      <c r="I106" s="31">
        <v>7.8674999999999997</v>
      </c>
      <c r="J106" s="31"/>
      <c r="K106" s="35"/>
    </row>
    <row r="107" spans="1:11" x14ac:dyDescent="0.35">
      <c r="B107" s="8" t="s">
        <v>1993</v>
      </c>
      <c r="C107" s="60" t="s">
        <v>864</v>
      </c>
      <c r="D107" s="54" t="s">
        <v>1994</v>
      </c>
      <c r="E107" s="6" t="s">
        <v>706</v>
      </c>
      <c r="F107" s="19">
        <v>20000</v>
      </c>
      <c r="G107" s="24">
        <v>19619.22</v>
      </c>
      <c r="H107" s="24">
        <v>0.93</v>
      </c>
      <c r="I107" s="31">
        <v>8.26</v>
      </c>
      <c r="J107" s="31"/>
      <c r="K107" s="35" t="s">
        <v>695</v>
      </c>
    </row>
    <row r="108" spans="1:11" x14ac:dyDescent="0.35">
      <c r="B108" s="8" t="s">
        <v>707</v>
      </c>
      <c r="C108" s="60" t="s">
        <v>708</v>
      </c>
      <c r="D108" s="54" t="s">
        <v>709</v>
      </c>
      <c r="E108" s="6" t="s">
        <v>702</v>
      </c>
      <c r="F108" s="19">
        <v>17500</v>
      </c>
      <c r="G108" s="24">
        <v>18760.509999999998</v>
      </c>
      <c r="H108" s="24">
        <v>0.89</v>
      </c>
      <c r="I108" s="31">
        <v>9.9258500000000005</v>
      </c>
      <c r="J108" s="31"/>
      <c r="K108" s="35" t="s">
        <v>695</v>
      </c>
    </row>
    <row r="109" spans="1:11" x14ac:dyDescent="0.35">
      <c r="B109" s="8" t="s">
        <v>765</v>
      </c>
      <c r="C109" s="60" t="s">
        <v>766</v>
      </c>
      <c r="D109" s="54" t="s">
        <v>767</v>
      </c>
      <c r="E109" s="6" t="s">
        <v>706</v>
      </c>
      <c r="F109" s="19">
        <v>17500</v>
      </c>
      <c r="G109" s="24">
        <v>17650.099999999999</v>
      </c>
      <c r="H109" s="24">
        <v>0.84</v>
      </c>
      <c r="I109" s="31">
        <v>8.4121000000000006</v>
      </c>
      <c r="J109" s="31"/>
      <c r="K109" s="35"/>
    </row>
    <row r="110" spans="1:11" x14ac:dyDescent="0.35">
      <c r="B110" s="8" t="s">
        <v>2321</v>
      </c>
      <c r="C110" s="60" t="s">
        <v>864</v>
      </c>
      <c r="D110" s="54" t="s">
        <v>2322</v>
      </c>
      <c r="E110" s="6" t="s">
        <v>706</v>
      </c>
      <c r="F110" s="19">
        <v>17500</v>
      </c>
      <c r="G110" s="24">
        <v>17454.22</v>
      </c>
      <c r="H110" s="24">
        <v>0.83</v>
      </c>
      <c r="I110" s="31">
        <v>8.3149999999999995</v>
      </c>
      <c r="J110" s="31"/>
      <c r="K110" s="35" t="s">
        <v>695</v>
      </c>
    </row>
    <row r="111" spans="1:11" x14ac:dyDescent="0.35">
      <c r="B111" s="8" t="s">
        <v>922</v>
      </c>
      <c r="C111" s="60" t="s">
        <v>251</v>
      </c>
      <c r="D111" s="54" t="s">
        <v>923</v>
      </c>
      <c r="E111" s="6" t="s">
        <v>718</v>
      </c>
      <c r="F111" s="19">
        <v>17500</v>
      </c>
      <c r="G111" s="24">
        <v>17386.37</v>
      </c>
      <c r="H111" s="24">
        <v>0.83</v>
      </c>
      <c r="I111" s="31">
        <v>8.3047000000000004</v>
      </c>
      <c r="J111" s="31"/>
      <c r="K111" s="35" t="s">
        <v>695</v>
      </c>
    </row>
    <row r="112" spans="1:11" x14ac:dyDescent="0.35">
      <c r="B112" s="8" t="s">
        <v>919</v>
      </c>
      <c r="C112" s="60" t="s">
        <v>920</v>
      </c>
      <c r="D112" s="54" t="s">
        <v>921</v>
      </c>
      <c r="E112" s="6" t="s">
        <v>718</v>
      </c>
      <c r="F112" s="19">
        <v>15000</v>
      </c>
      <c r="G112" s="24">
        <v>14992.83</v>
      </c>
      <c r="H112" s="24">
        <v>0.71</v>
      </c>
      <c r="I112" s="31">
        <v>10.014150000000001</v>
      </c>
      <c r="J112" s="31"/>
      <c r="K112" s="35" t="s">
        <v>695</v>
      </c>
    </row>
    <row r="113" spans="2:11" x14ac:dyDescent="0.35">
      <c r="B113" s="8" t="s">
        <v>1977</v>
      </c>
      <c r="C113" s="60" t="s">
        <v>566</v>
      </c>
      <c r="D113" s="54" t="s">
        <v>1978</v>
      </c>
      <c r="E113" s="6" t="s">
        <v>706</v>
      </c>
      <c r="F113" s="19">
        <v>15000</v>
      </c>
      <c r="G113" s="24">
        <v>14901.83</v>
      </c>
      <c r="H113" s="24">
        <v>0.71</v>
      </c>
      <c r="I113" s="31">
        <v>8.1219999999999999</v>
      </c>
      <c r="J113" s="31"/>
      <c r="K113" s="35" t="s">
        <v>695</v>
      </c>
    </row>
    <row r="114" spans="2:11" x14ac:dyDescent="0.35">
      <c r="B114" s="8" t="s">
        <v>796</v>
      </c>
      <c r="C114" s="60" t="s">
        <v>468</v>
      </c>
      <c r="D114" s="54" t="s">
        <v>797</v>
      </c>
      <c r="E114" s="6" t="s">
        <v>718</v>
      </c>
      <c r="F114" s="19">
        <v>15000</v>
      </c>
      <c r="G114" s="24">
        <v>14890.49</v>
      </c>
      <c r="H114" s="24">
        <v>0.71</v>
      </c>
      <c r="I114" s="31">
        <v>8.8149999999999995</v>
      </c>
      <c r="J114" s="31"/>
      <c r="K114" s="35" t="s">
        <v>695</v>
      </c>
    </row>
    <row r="115" spans="2:11" x14ac:dyDescent="0.35">
      <c r="B115" s="8" t="s">
        <v>2323</v>
      </c>
      <c r="C115" s="60" t="s">
        <v>1341</v>
      </c>
      <c r="D115" s="54" t="s">
        <v>2324</v>
      </c>
      <c r="E115" s="6" t="s">
        <v>900</v>
      </c>
      <c r="F115" s="19">
        <v>15000</v>
      </c>
      <c r="G115" s="24">
        <v>14849.09</v>
      </c>
      <c r="H115" s="24">
        <v>0.71</v>
      </c>
      <c r="I115" s="31">
        <v>10.430999999999999</v>
      </c>
      <c r="J115" s="31"/>
      <c r="K115" s="35" t="s">
        <v>695</v>
      </c>
    </row>
    <row r="116" spans="2:11" x14ac:dyDescent="0.35">
      <c r="B116" s="8" t="s">
        <v>1984</v>
      </c>
      <c r="C116" s="60" t="s">
        <v>468</v>
      </c>
      <c r="D116" s="54" t="s">
        <v>1985</v>
      </c>
      <c r="E116" s="6" t="s">
        <v>718</v>
      </c>
      <c r="F116" s="19">
        <v>15000</v>
      </c>
      <c r="G116" s="24">
        <v>14842.31</v>
      </c>
      <c r="H116" s="24">
        <v>0.71</v>
      </c>
      <c r="I116" s="31">
        <v>8.8699999999999992</v>
      </c>
      <c r="J116" s="31"/>
      <c r="K116" s="35" t="s">
        <v>695</v>
      </c>
    </row>
    <row r="117" spans="2:11" x14ac:dyDescent="0.35">
      <c r="B117" s="8" t="s">
        <v>801</v>
      </c>
      <c r="C117" s="60" t="s">
        <v>766</v>
      </c>
      <c r="D117" s="54" t="s">
        <v>802</v>
      </c>
      <c r="E117" s="6" t="s">
        <v>706</v>
      </c>
      <c r="F117" s="19">
        <v>15000</v>
      </c>
      <c r="G117" s="24">
        <v>14725.5</v>
      </c>
      <c r="H117" s="24">
        <v>0.7</v>
      </c>
      <c r="I117" s="31">
        <v>8.3674999999999997</v>
      </c>
      <c r="J117" s="31"/>
      <c r="K117" s="35" t="s">
        <v>695</v>
      </c>
    </row>
    <row r="118" spans="2:11" x14ac:dyDescent="0.35">
      <c r="B118" s="8" t="s">
        <v>1970</v>
      </c>
      <c r="C118" s="60" t="s">
        <v>1971</v>
      </c>
      <c r="D118" s="54" t="s">
        <v>1972</v>
      </c>
      <c r="E118" s="6" t="s">
        <v>706</v>
      </c>
      <c r="F118" s="19">
        <v>15000</v>
      </c>
      <c r="G118" s="24">
        <v>14708.63</v>
      </c>
      <c r="H118" s="24">
        <v>0.7</v>
      </c>
      <c r="I118" s="31">
        <v>8.2814999999999994</v>
      </c>
      <c r="J118" s="31"/>
      <c r="K118" s="35"/>
    </row>
    <row r="119" spans="2:11" x14ac:dyDescent="0.35">
      <c r="B119" s="8" t="s">
        <v>2325</v>
      </c>
      <c r="C119" s="60" t="s">
        <v>462</v>
      </c>
      <c r="D119" s="54" t="s">
        <v>2326</v>
      </c>
      <c r="E119" s="6" t="s">
        <v>698</v>
      </c>
      <c r="F119" s="19">
        <v>12500</v>
      </c>
      <c r="G119" s="24">
        <v>12523.4</v>
      </c>
      <c r="H119" s="24">
        <v>0.6</v>
      </c>
      <c r="I119" s="31">
        <v>7.9950000000000001</v>
      </c>
      <c r="J119" s="31"/>
      <c r="K119" s="35" t="s">
        <v>695</v>
      </c>
    </row>
    <row r="120" spans="2:11" x14ac:dyDescent="0.35">
      <c r="B120" s="8" t="s">
        <v>1356</v>
      </c>
      <c r="C120" s="60" t="s">
        <v>898</v>
      </c>
      <c r="D120" s="54" t="s">
        <v>1357</v>
      </c>
      <c r="E120" s="6" t="s">
        <v>900</v>
      </c>
      <c r="F120" s="19">
        <v>12500</v>
      </c>
      <c r="G120" s="24">
        <v>12499.83</v>
      </c>
      <c r="H120" s="24">
        <v>0.59</v>
      </c>
      <c r="I120" s="31">
        <v>9.25</v>
      </c>
      <c r="J120" s="31"/>
      <c r="K120" s="35" t="s">
        <v>695</v>
      </c>
    </row>
    <row r="121" spans="2:11" x14ac:dyDescent="0.35">
      <c r="B121" s="8" t="s">
        <v>2327</v>
      </c>
      <c r="C121" s="60" t="s">
        <v>462</v>
      </c>
      <c r="D121" s="54" t="s">
        <v>2328</v>
      </c>
      <c r="E121" s="6" t="s">
        <v>698</v>
      </c>
      <c r="F121" s="19">
        <v>12500</v>
      </c>
      <c r="G121" s="24">
        <v>12368.65</v>
      </c>
      <c r="H121" s="24">
        <v>0.59</v>
      </c>
      <c r="I121" s="31">
        <v>9.08</v>
      </c>
      <c r="J121" s="31"/>
      <c r="K121" s="35" t="s">
        <v>695</v>
      </c>
    </row>
    <row r="122" spans="2:11" x14ac:dyDescent="0.35">
      <c r="B122" s="8" t="s">
        <v>908</v>
      </c>
      <c r="C122" s="60" t="s">
        <v>909</v>
      </c>
      <c r="D122" s="54" t="s">
        <v>910</v>
      </c>
      <c r="E122" s="6" t="s">
        <v>718</v>
      </c>
      <c r="F122" s="19">
        <v>12000</v>
      </c>
      <c r="G122" s="24">
        <v>12043.82</v>
      </c>
      <c r="H122" s="24">
        <v>0.56999999999999995</v>
      </c>
      <c r="I122" s="31">
        <v>8.3399000000000001</v>
      </c>
      <c r="J122" s="31"/>
      <c r="K122" s="35" t="s">
        <v>695</v>
      </c>
    </row>
    <row r="123" spans="2:11" x14ac:dyDescent="0.35">
      <c r="B123" s="8" t="s">
        <v>2329</v>
      </c>
      <c r="C123" s="60" t="s">
        <v>898</v>
      </c>
      <c r="D123" s="54" t="s">
        <v>2330</v>
      </c>
      <c r="E123" s="6" t="s">
        <v>900</v>
      </c>
      <c r="F123" s="19">
        <v>10000</v>
      </c>
      <c r="G123" s="24">
        <v>10011.469999999999</v>
      </c>
      <c r="H123" s="24">
        <v>0.48</v>
      </c>
      <c r="I123" s="31">
        <v>9.17</v>
      </c>
      <c r="J123" s="31"/>
      <c r="K123" s="35" t="s">
        <v>695</v>
      </c>
    </row>
    <row r="124" spans="2:11" x14ac:dyDescent="0.35">
      <c r="B124" s="8" t="s">
        <v>757</v>
      </c>
      <c r="C124" s="60" t="s">
        <v>468</v>
      </c>
      <c r="D124" s="54" t="s">
        <v>758</v>
      </c>
      <c r="E124" s="6" t="s">
        <v>718</v>
      </c>
      <c r="F124" s="19">
        <v>10000</v>
      </c>
      <c r="G124" s="24">
        <v>10003.74</v>
      </c>
      <c r="H124" s="24">
        <v>0.48</v>
      </c>
      <c r="I124" s="31">
        <v>9.9262999999999995</v>
      </c>
      <c r="J124" s="31"/>
      <c r="K124" s="35" t="s">
        <v>695</v>
      </c>
    </row>
    <row r="125" spans="2:11" x14ac:dyDescent="0.35">
      <c r="B125" s="8" t="s">
        <v>2006</v>
      </c>
      <c r="C125" s="60" t="s">
        <v>1122</v>
      </c>
      <c r="D125" s="54" t="s">
        <v>2007</v>
      </c>
      <c r="E125" s="6" t="s">
        <v>706</v>
      </c>
      <c r="F125" s="19">
        <v>10000</v>
      </c>
      <c r="G125" s="24">
        <v>9998.26</v>
      </c>
      <c r="H125" s="24">
        <v>0.48</v>
      </c>
      <c r="I125" s="31">
        <v>8.7366499999999991</v>
      </c>
      <c r="J125" s="31"/>
      <c r="K125" s="35" t="s">
        <v>695</v>
      </c>
    </row>
    <row r="126" spans="2:11" x14ac:dyDescent="0.35">
      <c r="B126" s="8" t="s">
        <v>2331</v>
      </c>
      <c r="C126" s="60" t="s">
        <v>1980</v>
      </c>
      <c r="D126" s="54" t="s">
        <v>2332</v>
      </c>
      <c r="E126" s="6" t="s">
        <v>718</v>
      </c>
      <c r="F126" s="19">
        <v>10000</v>
      </c>
      <c r="G126" s="24">
        <v>9945.33</v>
      </c>
      <c r="H126" s="24">
        <v>0.47</v>
      </c>
      <c r="I126" s="31">
        <v>8.42</v>
      </c>
      <c r="J126" s="31"/>
      <c r="K126" s="35" t="s">
        <v>695</v>
      </c>
    </row>
    <row r="127" spans="2:11" x14ac:dyDescent="0.35">
      <c r="B127" s="8" t="s">
        <v>1269</v>
      </c>
      <c r="C127" s="60" t="s">
        <v>879</v>
      </c>
      <c r="D127" s="54" t="s">
        <v>1270</v>
      </c>
      <c r="E127" s="6" t="s">
        <v>706</v>
      </c>
      <c r="F127" s="19">
        <v>10000</v>
      </c>
      <c r="G127" s="24">
        <v>9944.52</v>
      </c>
      <c r="H127" s="24">
        <v>0.47</v>
      </c>
      <c r="I127" s="31">
        <v>7.79</v>
      </c>
      <c r="J127" s="31"/>
      <c r="K127" s="35"/>
    </row>
    <row r="128" spans="2:11" x14ac:dyDescent="0.35">
      <c r="B128" s="8" t="s">
        <v>911</v>
      </c>
      <c r="C128" s="60" t="s">
        <v>912</v>
      </c>
      <c r="D128" s="54" t="s">
        <v>913</v>
      </c>
      <c r="E128" s="6" t="s">
        <v>914</v>
      </c>
      <c r="F128" s="19">
        <v>10000</v>
      </c>
      <c r="G128" s="24">
        <v>9927.32</v>
      </c>
      <c r="H128" s="24">
        <v>0.47</v>
      </c>
      <c r="I128" s="31">
        <v>9.8404000000000007</v>
      </c>
      <c r="J128" s="31"/>
      <c r="K128" s="35" t="s">
        <v>695</v>
      </c>
    </row>
    <row r="129" spans="2:11" x14ac:dyDescent="0.35">
      <c r="B129" s="8" t="s">
        <v>2333</v>
      </c>
      <c r="C129" s="60" t="s">
        <v>788</v>
      </c>
      <c r="D129" s="54" t="s">
        <v>2334</v>
      </c>
      <c r="E129" s="6" t="s">
        <v>706</v>
      </c>
      <c r="F129" s="19">
        <v>10000</v>
      </c>
      <c r="G129" s="24">
        <v>9906.2000000000007</v>
      </c>
      <c r="H129" s="24">
        <v>0.47</v>
      </c>
      <c r="I129" s="31">
        <v>7.6356000000000002</v>
      </c>
      <c r="J129" s="31"/>
      <c r="K129" s="35" t="s">
        <v>695</v>
      </c>
    </row>
    <row r="130" spans="2:11" x14ac:dyDescent="0.35">
      <c r="B130" s="8" t="s">
        <v>933</v>
      </c>
      <c r="C130" s="60" t="s">
        <v>934</v>
      </c>
      <c r="D130" s="54" t="s">
        <v>935</v>
      </c>
      <c r="E130" s="6" t="s">
        <v>718</v>
      </c>
      <c r="F130" s="19">
        <v>10000</v>
      </c>
      <c r="G130" s="24">
        <v>9793.14</v>
      </c>
      <c r="H130" s="24">
        <v>0.47</v>
      </c>
      <c r="I130" s="31">
        <v>8.0250000000000004</v>
      </c>
      <c r="J130" s="31"/>
      <c r="K130" s="35" t="s">
        <v>695</v>
      </c>
    </row>
    <row r="131" spans="2:11" x14ac:dyDescent="0.35">
      <c r="B131" s="8" t="s">
        <v>897</v>
      </c>
      <c r="C131" s="60" t="s">
        <v>898</v>
      </c>
      <c r="D131" s="54" t="s">
        <v>899</v>
      </c>
      <c r="E131" s="6" t="s">
        <v>900</v>
      </c>
      <c r="F131" s="19">
        <v>8000</v>
      </c>
      <c r="G131" s="24">
        <v>7937.63</v>
      </c>
      <c r="H131" s="24">
        <v>0.38</v>
      </c>
      <c r="I131" s="31">
        <v>9.35</v>
      </c>
      <c r="J131" s="31"/>
      <c r="K131" s="35" t="s">
        <v>695</v>
      </c>
    </row>
    <row r="132" spans="2:11" x14ac:dyDescent="0.35">
      <c r="B132" s="8" t="s">
        <v>2002</v>
      </c>
      <c r="C132" s="60" t="s">
        <v>468</v>
      </c>
      <c r="D132" s="54" t="s">
        <v>2003</v>
      </c>
      <c r="E132" s="6" t="s">
        <v>718</v>
      </c>
      <c r="F132" s="19">
        <v>7500</v>
      </c>
      <c r="G132" s="24">
        <v>7514.89</v>
      </c>
      <c r="H132" s="24">
        <v>0.36</v>
      </c>
      <c r="I132" s="31">
        <v>8.1861999999999995</v>
      </c>
      <c r="J132" s="31"/>
      <c r="K132" s="35" t="s">
        <v>695</v>
      </c>
    </row>
    <row r="133" spans="2:11" x14ac:dyDescent="0.35">
      <c r="B133" s="8" t="s">
        <v>931</v>
      </c>
      <c r="C133" s="60" t="s">
        <v>925</v>
      </c>
      <c r="D133" s="54" t="s">
        <v>932</v>
      </c>
      <c r="E133" s="6" t="s">
        <v>694</v>
      </c>
      <c r="F133" s="19">
        <v>6500</v>
      </c>
      <c r="G133" s="24">
        <v>6390.18</v>
      </c>
      <c r="H133" s="24">
        <v>0.3</v>
      </c>
      <c r="I133" s="31">
        <v>8.6074000000000002</v>
      </c>
      <c r="J133" s="31"/>
      <c r="K133" s="35" t="s">
        <v>695</v>
      </c>
    </row>
    <row r="134" spans="2:11" x14ac:dyDescent="0.35">
      <c r="B134" s="8" t="s">
        <v>924</v>
      </c>
      <c r="C134" s="60" t="s">
        <v>925</v>
      </c>
      <c r="D134" s="54" t="s">
        <v>926</v>
      </c>
      <c r="E134" s="6" t="s">
        <v>694</v>
      </c>
      <c r="F134" s="19">
        <v>6000</v>
      </c>
      <c r="G134" s="24">
        <v>5941.13</v>
      </c>
      <c r="H134" s="24">
        <v>0.28000000000000003</v>
      </c>
      <c r="I134" s="31">
        <v>8.5150000000000006</v>
      </c>
      <c r="J134" s="31"/>
      <c r="K134" s="35" t="s">
        <v>695</v>
      </c>
    </row>
    <row r="135" spans="2:11" x14ac:dyDescent="0.35">
      <c r="B135" s="8" t="s">
        <v>929</v>
      </c>
      <c r="C135" s="60" t="s">
        <v>925</v>
      </c>
      <c r="D135" s="54" t="s">
        <v>930</v>
      </c>
      <c r="E135" s="6" t="s">
        <v>694</v>
      </c>
      <c r="F135" s="19">
        <v>6000</v>
      </c>
      <c r="G135" s="24">
        <v>5908.31</v>
      </c>
      <c r="H135" s="24">
        <v>0.28000000000000003</v>
      </c>
      <c r="I135" s="31">
        <v>8.5950000000000006</v>
      </c>
      <c r="J135" s="31"/>
      <c r="K135" s="35" t="s">
        <v>695</v>
      </c>
    </row>
    <row r="136" spans="2:11" x14ac:dyDescent="0.35">
      <c r="B136" s="8" t="s">
        <v>2335</v>
      </c>
      <c r="C136" s="60" t="s">
        <v>2336</v>
      </c>
      <c r="D136" s="54" t="s">
        <v>2337</v>
      </c>
      <c r="E136" s="6" t="s">
        <v>718</v>
      </c>
      <c r="F136" s="19">
        <v>50</v>
      </c>
      <c r="G136" s="24">
        <v>5016.91</v>
      </c>
      <c r="H136" s="24">
        <v>0.24</v>
      </c>
      <c r="I136" s="31">
        <v>8.3643000000000001</v>
      </c>
      <c r="J136" s="31"/>
      <c r="K136" s="35" t="s">
        <v>695</v>
      </c>
    </row>
    <row r="137" spans="2:11" x14ac:dyDescent="0.35">
      <c r="B137" s="8" t="s">
        <v>2338</v>
      </c>
      <c r="C137" s="60" t="s">
        <v>2339</v>
      </c>
      <c r="D137" s="54" t="s">
        <v>2340</v>
      </c>
      <c r="E137" s="6" t="s">
        <v>706</v>
      </c>
      <c r="F137" s="19">
        <v>5000</v>
      </c>
      <c r="G137" s="24">
        <v>5003.41</v>
      </c>
      <c r="H137" s="24">
        <v>0.24</v>
      </c>
      <c r="I137" s="31">
        <v>7.6597999999999997</v>
      </c>
      <c r="J137" s="31"/>
      <c r="K137" s="35" t="s">
        <v>695</v>
      </c>
    </row>
    <row r="138" spans="2:11" x14ac:dyDescent="0.35">
      <c r="B138" s="8" t="s">
        <v>2341</v>
      </c>
      <c r="C138" s="60" t="s">
        <v>735</v>
      </c>
      <c r="D138" s="54" t="s">
        <v>2342</v>
      </c>
      <c r="E138" s="6" t="s">
        <v>706</v>
      </c>
      <c r="F138" s="19">
        <v>5000</v>
      </c>
      <c r="G138" s="24">
        <v>4974.0200000000004</v>
      </c>
      <c r="H138" s="24">
        <v>0.24</v>
      </c>
      <c r="I138" s="31">
        <v>7.8475000000000001</v>
      </c>
      <c r="J138" s="31"/>
      <c r="K138" s="35"/>
    </row>
    <row r="139" spans="2:11" x14ac:dyDescent="0.35">
      <c r="B139" s="8" t="s">
        <v>776</v>
      </c>
      <c r="C139" s="60" t="s">
        <v>449</v>
      </c>
      <c r="D139" s="54" t="s">
        <v>777</v>
      </c>
      <c r="E139" s="6" t="s">
        <v>706</v>
      </c>
      <c r="F139" s="19">
        <v>5000</v>
      </c>
      <c r="G139" s="24">
        <v>4967.16</v>
      </c>
      <c r="H139" s="24">
        <v>0.24</v>
      </c>
      <c r="I139" s="31">
        <v>7.6314000000000002</v>
      </c>
      <c r="J139" s="31"/>
      <c r="K139" s="35" t="s">
        <v>695</v>
      </c>
    </row>
    <row r="140" spans="2:11" x14ac:dyDescent="0.35">
      <c r="B140" s="8" t="s">
        <v>2343</v>
      </c>
      <c r="C140" s="60" t="s">
        <v>864</v>
      </c>
      <c r="D140" s="54" t="s">
        <v>2344</v>
      </c>
      <c r="E140" s="6" t="s">
        <v>706</v>
      </c>
      <c r="F140" s="19">
        <v>5000</v>
      </c>
      <c r="G140" s="24">
        <v>4950.13</v>
      </c>
      <c r="H140" s="24">
        <v>0.24</v>
      </c>
      <c r="I140" s="31">
        <v>8.3149999999999995</v>
      </c>
      <c r="J140" s="31"/>
      <c r="K140" s="35" t="s">
        <v>695</v>
      </c>
    </row>
    <row r="141" spans="2:11" x14ac:dyDescent="0.35">
      <c r="B141" s="8" t="s">
        <v>2345</v>
      </c>
      <c r="C141" s="60" t="s">
        <v>2336</v>
      </c>
      <c r="D141" s="54" t="s">
        <v>2346</v>
      </c>
      <c r="E141" s="6" t="s">
        <v>718</v>
      </c>
      <c r="F141" s="19">
        <v>45</v>
      </c>
      <c r="G141" s="24">
        <v>4544.32</v>
      </c>
      <c r="H141" s="24">
        <v>0.22</v>
      </c>
      <c r="I141" s="31">
        <v>8.6844000000000001</v>
      </c>
      <c r="J141" s="31"/>
      <c r="K141" s="35" t="s">
        <v>695</v>
      </c>
    </row>
    <row r="142" spans="2:11" x14ac:dyDescent="0.35">
      <c r="B142" s="8" t="s">
        <v>927</v>
      </c>
      <c r="C142" s="60" t="s">
        <v>925</v>
      </c>
      <c r="D142" s="54" t="s">
        <v>928</v>
      </c>
      <c r="E142" s="6" t="s">
        <v>694</v>
      </c>
      <c r="F142" s="19">
        <v>4500</v>
      </c>
      <c r="G142" s="24">
        <v>4444.92</v>
      </c>
      <c r="H142" s="24">
        <v>0.21</v>
      </c>
      <c r="I142" s="31">
        <v>8.5500000000000007</v>
      </c>
      <c r="J142" s="31"/>
      <c r="K142" s="35" t="s">
        <v>695</v>
      </c>
    </row>
    <row r="143" spans="2:11" x14ac:dyDescent="0.35">
      <c r="B143" s="8" t="s">
        <v>2347</v>
      </c>
      <c r="C143" s="60" t="s">
        <v>1971</v>
      </c>
      <c r="D143" s="54" t="s">
        <v>2348</v>
      </c>
      <c r="E143" s="6" t="s">
        <v>706</v>
      </c>
      <c r="F143" s="19">
        <v>4000</v>
      </c>
      <c r="G143" s="24">
        <v>3987.17</v>
      </c>
      <c r="H143" s="24">
        <v>0.19</v>
      </c>
      <c r="I143" s="31">
        <v>8.3160000000000007</v>
      </c>
      <c r="J143" s="31"/>
      <c r="K143" s="35"/>
    </row>
    <row r="144" spans="2:11" x14ac:dyDescent="0.35">
      <c r="B144" s="8" t="s">
        <v>2349</v>
      </c>
      <c r="C144" s="60" t="s">
        <v>2350</v>
      </c>
      <c r="D144" s="54" t="s">
        <v>2351</v>
      </c>
      <c r="E144" s="6" t="s">
        <v>706</v>
      </c>
      <c r="F144" s="19">
        <v>2500</v>
      </c>
      <c r="G144" s="24">
        <v>2516.02</v>
      </c>
      <c r="H144" s="24">
        <v>0.12</v>
      </c>
      <c r="I144" s="31">
        <v>8.0695999999999994</v>
      </c>
      <c r="J144" s="31"/>
      <c r="K144" s="35" t="s">
        <v>695</v>
      </c>
    </row>
    <row r="145" spans="2:11" x14ac:dyDescent="0.35">
      <c r="C145" s="58" t="s">
        <v>194</v>
      </c>
      <c r="D145" s="54"/>
      <c r="E145" s="6"/>
      <c r="F145" s="19"/>
      <c r="G145" s="25">
        <v>585877.59</v>
      </c>
      <c r="H145" s="25">
        <v>27.89</v>
      </c>
      <c r="I145" s="31"/>
      <c r="J145" s="31"/>
      <c r="K145" s="35"/>
    </row>
    <row r="146" spans="2:11" x14ac:dyDescent="0.35">
      <c r="C146" s="57"/>
      <c r="D146" s="54"/>
      <c r="E146" s="6"/>
      <c r="F146" s="19"/>
      <c r="G146" s="24"/>
      <c r="H146" s="24"/>
      <c r="I146" s="31"/>
      <c r="J146" s="31"/>
      <c r="K146" s="35"/>
    </row>
    <row r="147" spans="2:11" x14ac:dyDescent="0.35">
      <c r="C147" s="59" t="s">
        <v>820</v>
      </c>
      <c r="D147" s="54"/>
      <c r="E147" s="6"/>
      <c r="F147" s="19"/>
      <c r="G147" s="24"/>
      <c r="H147" s="24"/>
      <c r="I147" s="31"/>
      <c r="J147" s="31"/>
      <c r="K147" s="35"/>
    </row>
    <row r="148" spans="2:11" x14ac:dyDescent="0.35">
      <c r="B148" s="8" t="s">
        <v>824</v>
      </c>
      <c r="C148" s="60" t="s">
        <v>825</v>
      </c>
      <c r="D148" s="54" t="s">
        <v>826</v>
      </c>
      <c r="E148" s="6" t="s">
        <v>694</v>
      </c>
      <c r="F148" s="19">
        <v>25000</v>
      </c>
      <c r="G148" s="24">
        <v>26978.2</v>
      </c>
      <c r="H148" s="24">
        <v>1.28</v>
      </c>
      <c r="I148" s="31">
        <v>8.82</v>
      </c>
      <c r="J148" s="31"/>
      <c r="K148" s="35" t="s">
        <v>695</v>
      </c>
    </row>
    <row r="149" spans="2:11" x14ac:dyDescent="0.35">
      <c r="B149" s="8" t="s">
        <v>821</v>
      </c>
      <c r="C149" s="60" t="s">
        <v>822</v>
      </c>
      <c r="D149" s="54" t="s">
        <v>823</v>
      </c>
      <c r="E149" s="6" t="s">
        <v>694</v>
      </c>
      <c r="F149" s="19">
        <v>25000</v>
      </c>
      <c r="G149" s="24">
        <v>26007.98</v>
      </c>
      <c r="H149" s="24">
        <v>1.24</v>
      </c>
      <c r="I149" s="31">
        <v>8.9745000000000008</v>
      </c>
      <c r="J149" s="31"/>
      <c r="K149" s="35"/>
    </row>
    <row r="150" spans="2:11" x14ac:dyDescent="0.35">
      <c r="C150" s="58" t="s">
        <v>194</v>
      </c>
      <c r="D150" s="54"/>
      <c r="E150" s="6"/>
      <c r="F150" s="19"/>
      <c r="G150" s="25">
        <v>52986.18</v>
      </c>
      <c r="H150" s="25">
        <v>2.52</v>
      </c>
      <c r="I150" s="31"/>
      <c r="J150" s="31"/>
      <c r="K150" s="35"/>
    </row>
    <row r="151" spans="2:11" x14ac:dyDescent="0.35">
      <c r="C151" s="57"/>
      <c r="D151" s="54"/>
      <c r="E151" s="6"/>
      <c r="F151" s="19"/>
      <c r="G151" s="24"/>
      <c r="H151" s="24"/>
      <c r="I151" s="31"/>
      <c r="J151" s="31"/>
      <c r="K151" s="35"/>
    </row>
    <row r="152" spans="2:11" x14ac:dyDescent="0.35">
      <c r="C152" s="58" t="s">
        <v>7</v>
      </c>
      <c r="D152" s="54"/>
      <c r="E152" s="6"/>
      <c r="F152" s="19"/>
      <c r="G152" s="24" t="s">
        <v>2</v>
      </c>
      <c r="H152" s="24" t="s">
        <v>2</v>
      </c>
      <c r="I152" s="31"/>
      <c r="J152" s="31"/>
      <c r="K152" s="35"/>
    </row>
    <row r="153" spans="2:11" x14ac:dyDescent="0.35">
      <c r="C153" s="57"/>
      <c r="D153" s="54"/>
      <c r="E153" s="6"/>
      <c r="F153" s="19"/>
      <c r="G153" s="24"/>
      <c r="H153" s="24"/>
      <c r="I153" s="31"/>
      <c r="J153" s="31"/>
      <c r="K153" s="35"/>
    </row>
    <row r="154" spans="2:11" x14ac:dyDescent="0.35">
      <c r="C154" s="58" t="s">
        <v>8</v>
      </c>
      <c r="D154" s="54"/>
      <c r="E154" s="6"/>
      <c r="F154" s="19"/>
      <c r="G154" s="24" t="s">
        <v>2</v>
      </c>
      <c r="H154" s="24" t="s">
        <v>2</v>
      </c>
      <c r="I154" s="31"/>
      <c r="J154" s="31"/>
      <c r="K154" s="35"/>
    </row>
    <row r="155" spans="2:11" x14ac:dyDescent="0.35">
      <c r="C155" s="57"/>
      <c r="D155" s="54"/>
      <c r="E155" s="6"/>
      <c r="F155" s="19"/>
      <c r="G155" s="24"/>
      <c r="H155" s="24"/>
      <c r="I155" s="31"/>
      <c r="J155" s="31"/>
      <c r="K155" s="35"/>
    </row>
    <row r="156" spans="2:11" x14ac:dyDescent="0.35">
      <c r="C156" s="59" t="s">
        <v>9</v>
      </c>
      <c r="D156" s="54"/>
      <c r="E156" s="6"/>
      <c r="F156" s="19"/>
      <c r="G156" s="24"/>
      <c r="H156" s="24"/>
      <c r="I156" s="31"/>
      <c r="J156" s="31"/>
      <c r="K156" s="35"/>
    </row>
    <row r="157" spans="2:11" x14ac:dyDescent="0.35">
      <c r="B157" s="8" t="s">
        <v>2352</v>
      </c>
      <c r="C157" s="60" t="s">
        <v>2353</v>
      </c>
      <c r="D157" s="54" t="s">
        <v>2354</v>
      </c>
      <c r="E157" s="6" t="s">
        <v>205</v>
      </c>
      <c r="F157" s="19">
        <v>10000000</v>
      </c>
      <c r="G157" s="24">
        <v>9721.27</v>
      </c>
      <c r="H157" s="24">
        <v>0.46</v>
      </c>
      <c r="I157" s="31">
        <v>6.9681925070000004</v>
      </c>
      <c r="J157" s="31"/>
      <c r="K157" s="35"/>
    </row>
    <row r="158" spans="2:11" x14ac:dyDescent="0.35">
      <c r="B158" s="8" t="s">
        <v>833</v>
      </c>
      <c r="C158" s="60" t="s">
        <v>834</v>
      </c>
      <c r="D158" s="54" t="s">
        <v>835</v>
      </c>
      <c r="E158" s="6" t="s">
        <v>205</v>
      </c>
      <c r="F158" s="19">
        <v>2500000</v>
      </c>
      <c r="G158" s="24">
        <v>2459.02</v>
      </c>
      <c r="H158" s="24">
        <v>0.12</v>
      </c>
      <c r="I158" s="31">
        <v>7.3062956330000004</v>
      </c>
      <c r="J158" s="31"/>
      <c r="K158" s="35"/>
    </row>
    <row r="159" spans="2:11" x14ac:dyDescent="0.35">
      <c r="C159" s="58" t="s">
        <v>194</v>
      </c>
      <c r="D159" s="54"/>
      <c r="E159" s="6"/>
      <c r="F159" s="19"/>
      <c r="G159" s="25">
        <v>12180.29</v>
      </c>
      <c r="H159" s="25">
        <v>0.57999999999999996</v>
      </c>
      <c r="I159" s="31"/>
      <c r="J159" s="31"/>
      <c r="K159" s="35"/>
    </row>
    <row r="160" spans="2:11" x14ac:dyDescent="0.35">
      <c r="C160" s="57"/>
      <c r="D160" s="54"/>
      <c r="E160" s="6"/>
      <c r="F160" s="19"/>
      <c r="G160" s="24"/>
      <c r="H160" s="24"/>
      <c r="I160" s="31"/>
      <c r="J160" s="31"/>
      <c r="K160" s="35"/>
    </row>
    <row r="161" spans="1:11" x14ac:dyDescent="0.35">
      <c r="C161" s="58" t="s">
        <v>10</v>
      </c>
      <c r="D161" s="54"/>
      <c r="E161" s="6"/>
      <c r="F161" s="19"/>
      <c r="G161" s="24" t="s">
        <v>2</v>
      </c>
      <c r="H161" s="24" t="s">
        <v>2</v>
      </c>
      <c r="I161" s="31"/>
      <c r="J161" s="31"/>
      <c r="K161" s="35"/>
    </row>
    <row r="162" spans="1:11" x14ac:dyDescent="0.35">
      <c r="C162" s="57"/>
      <c r="D162" s="54"/>
      <c r="E162" s="6"/>
      <c r="F162" s="19"/>
      <c r="G162" s="24"/>
      <c r="H162" s="24"/>
      <c r="I162" s="31"/>
      <c r="J162" s="31"/>
      <c r="K162" s="35"/>
    </row>
    <row r="163" spans="1:11" x14ac:dyDescent="0.35">
      <c r="C163" s="58" t="s">
        <v>11</v>
      </c>
      <c r="D163" s="54"/>
      <c r="E163" s="6"/>
      <c r="F163" s="19"/>
      <c r="G163" s="24" t="s">
        <v>2</v>
      </c>
      <c r="H163" s="24" t="s">
        <v>2</v>
      </c>
      <c r="I163" s="31"/>
      <c r="J163" s="31"/>
      <c r="K163" s="35"/>
    </row>
    <row r="164" spans="1:11" x14ac:dyDescent="0.35">
      <c r="C164" s="57"/>
      <c r="D164" s="54"/>
      <c r="E164" s="6"/>
      <c r="F164" s="19"/>
      <c r="G164" s="24"/>
      <c r="H164" s="24"/>
      <c r="I164" s="31"/>
      <c r="J164" s="31"/>
      <c r="K164" s="35"/>
    </row>
    <row r="165" spans="1:11" x14ac:dyDescent="0.35">
      <c r="A165" s="10"/>
      <c r="B165" s="28"/>
      <c r="C165" s="58" t="s">
        <v>13</v>
      </c>
      <c r="D165" s="54"/>
      <c r="E165" s="6"/>
      <c r="F165" s="19"/>
      <c r="G165" s="24"/>
      <c r="H165" s="24"/>
      <c r="I165" s="31"/>
      <c r="J165" s="31"/>
      <c r="K165" s="35"/>
    </row>
    <row r="166" spans="1:11" x14ac:dyDescent="0.35">
      <c r="C166" s="59" t="s">
        <v>14</v>
      </c>
      <c r="D166" s="54"/>
      <c r="E166" s="6"/>
      <c r="F166" s="19"/>
      <c r="G166" s="24"/>
      <c r="H166" s="24"/>
      <c r="I166" s="31"/>
      <c r="J166" s="31"/>
      <c r="K166" s="35"/>
    </row>
    <row r="167" spans="1:11" x14ac:dyDescent="0.35">
      <c r="B167" s="8" t="s">
        <v>2355</v>
      </c>
      <c r="C167" s="60" t="s">
        <v>1577</v>
      </c>
      <c r="D167" s="54" t="s">
        <v>2356</v>
      </c>
      <c r="E167" s="6" t="s">
        <v>866</v>
      </c>
      <c r="F167" s="19">
        <v>2000</v>
      </c>
      <c r="G167" s="24">
        <v>9751.4</v>
      </c>
      <c r="H167" s="24">
        <v>0.46</v>
      </c>
      <c r="I167" s="31">
        <v>8.2348999999999997</v>
      </c>
      <c r="J167" s="31"/>
      <c r="K167" s="35" t="s">
        <v>695</v>
      </c>
    </row>
    <row r="168" spans="1:11" x14ac:dyDescent="0.35">
      <c r="C168" s="58" t="s">
        <v>194</v>
      </c>
      <c r="D168" s="54"/>
      <c r="E168" s="6"/>
      <c r="F168" s="19"/>
      <c r="G168" s="25">
        <v>9751.4</v>
      </c>
      <c r="H168" s="25">
        <v>0.46</v>
      </c>
      <c r="I168" s="31"/>
      <c r="J168" s="31"/>
      <c r="K168" s="35"/>
    </row>
    <row r="169" spans="1:11" x14ac:dyDescent="0.35">
      <c r="C169" s="57"/>
      <c r="D169" s="54"/>
      <c r="E169" s="6"/>
      <c r="F169" s="19"/>
      <c r="G169" s="24"/>
      <c r="H169" s="24"/>
      <c r="I169" s="31"/>
      <c r="J169" s="31"/>
      <c r="K169" s="35"/>
    </row>
    <row r="170" spans="1:11" x14ac:dyDescent="0.35">
      <c r="C170" s="58" t="s">
        <v>15</v>
      </c>
      <c r="D170" s="54"/>
      <c r="E170" s="6"/>
      <c r="F170" s="19"/>
      <c r="G170" s="24" t="s">
        <v>2</v>
      </c>
      <c r="H170" s="24" t="s">
        <v>2</v>
      </c>
      <c r="I170" s="31"/>
      <c r="J170" s="31"/>
      <c r="K170" s="35"/>
    </row>
    <row r="171" spans="1:11" x14ac:dyDescent="0.35">
      <c r="C171" s="57"/>
      <c r="D171" s="54"/>
      <c r="E171" s="6"/>
      <c r="F171" s="19"/>
      <c r="G171" s="24"/>
      <c r="H171" s="24"/>
      <c r="I171" s="31"/>
      <c r="J171" s="31"/>
      <c r="K171" s="35"/>
    </row>
    <row r="172" spans="1:11" x14ac:dyDescent="0.35">
      <c r="C172" s="59" t="s">
        <v>16</v>
      </c>
      <c r="D172" s="54"/>
      <c r="E172" s="6"/>
      <c r="F172" s="19"/>
      <c r="G172" s="24"/>
      <c r="H172" s="24"/>
      <c r="I172" s="31"/>
      <c r="J172" s="31"/>
      <c r="K172" s="35"/>
    </row>
    <row r="173" spans="1:11" x14ac:dyDescent="0.35">
      <c r="B173" s="8" t="s">
        <v>2046</v>
      </c>
      <c r="C173" s="60" t="s">
        <v>2047</v>
      </c>
      <c r="D173" s="54" t="s">
        <v>2048</v>
      </c>
      <c r="E173" s="6" t="s">
        <v>205</v>
      </c>
      <c r="F173" s="19">
        <v>15000000</v>
      </c>
      <c r="G173" s="24">
        <v>14875.82</v>
      </c>
      <c r="H173" s="24">
        <v>0.71</v>
      </c>
      <c r="I173" s="31">
        <v>5.3456999999999999</v>
      </c>
      <c r="J173" s="31"/>
      <c r="K173" s="35"/>
    </row>
    <row r="174" spans="1:11" x14ac:dyDescent="0.35">
      <c r="C174" s="58" t="s">
        <v>194</v>
      </c>
      <c r="D174" s="54"/>
      <c r="E174" s="6"/>
      <c r="F174" s="19"/>
      <c r="G174" s="25">
        <v>14875.82</v>
      </c>
      <c r="H174" s="25">
        <v>0.71</v>
      </c>
      <c r="I174" s="31"/>
      <c r="J174" s="31"/>
      <c r="K174" s="35"/>
    </row>
    <row r="175" spans="1:11" x14ac:dyDescent="0.35">
      <c r="C175" s="57"/>
      <c r="D175" s="54"/>
      <c r="E175" s="6"/>
      <c r="F175" s="19"/>
      <c r="G175" s="24"/>
      <c r="H175" s="24"/>
      <c r="I175" s="31"/>
      <c r="J175" s="31"/>
      <c r="K175" s="35"/>
    </row>
    <row r="176" spans="1:11" x14ac:dyDescent="0.35">
      <c r="C176" s="58" t="s">
        <v>17</v>
      </c>
      <c r="D176" s="54"/>
      <c r="E176" s="6"/>
      <c r="F176" s="19"/>
      <c r="G176" s="24" t="s">
        <v>2</v>
      </c>
      <c r="H176" s="24" t="s">
        <v>2</v>
      </c>
      <c r="I176" s="31"/>
      <c r="J176" s="31"/>
      <c r="K176" s="35"/>
    </row>
    <row r="177" spans="1:11" x14ac:dyDescent="0.35">
      <c r="C177" s="57"/>
      <c r="D177" s="54"/>
      <c r="E177" s="6"/>
      <c r="F177" s="19"/>
      <c r="G177" s="24"/>
      <c r="H177" s="24"/>
      <c r="I177" s="31"/>
      <c r="J177" s="31"/>
      <c r="K177" s="35"/>
    </row>
    <row r="178" spans="1:11" x14ac:dyDescent="0.35">
      <c r="C178" s="58" t="s">
        <v>18</v>
      </c>
      <c r="D178" s="54"/>
      <c r="E178" s="6"/>
      <c r="F178" s="19"/>
      <c r="G178" s="24" t="s">
        <v>2</v>
      </c>
      <c r="H178" s="24" t="s">
        <v>2</v>
      </c>
      <c r="I178" s="31"/>
      <c r="J178" s="31"/>
      <c r="K178" s="35"/>
    </row>
    <row r="179" spans="1:11" x14ac:dyDescent="0.35">
      <c r="C179" s="57"/>
      <c r="D179" s="54"/>
      <c r="E179" s="6"/>
      <c r="F179" s="19"/>
      <c r="G179" s="24"/>
      <c r="H179" s="24"/>
      <c r="I179" s="31"/>
      <c r="J179" s="31"/>
      <c r="K179" s="35"/>
    </row>
    <row r="180" spans="1:11" x14ac:dyDescent="0.35">
      <c r="A180" s="10"/>
      <c r="B180" s="28"/>
      <c r="C180" s="58" t="s">
        <v>19</v>
      </c>
      <c r="D180" s="54"/>
      <c r="E180" s="6"/>
      <c r="F180" s="19"/>
      <c r="G180" s="24"/>
      <c r="H180" s="24"/>
      <c r="I180" s="31"/>
      <c r="J180" s="31"/>
      <c r="K180" s="35"/>
    </row>
    <row r="181" spans="1:11" x14ac:dyDescent="0.35">
      <c r="C181" s="59" t="s">
        <v>20</v>
      </c>
      <c r="D181" s="54"/>
      <c r="E181" s="6"/>
      <c r="F181" s="19"/>
      <c r="G181" s="24"/>
      <c r="H181" s="24"/>
      <c r="I181" s="31"/>
      <c r="J181" s="31"/>
      <c r="K181" s="35"/>
    </row>
    <row r="182" spans="1:11" x14ac:dyDescent="0.35">
      <c r="B182" s="8" t="s">
        <v>2357</v>
      </c>
      <c r="C182" s="60" t="s">
        <v>2358</v>
      </c>
      <c r="D182" s="54" t="s">
        <v>2359</v>
      </c>
      <c r="E182" s="6" t="s">
        <v>4705</v>
      </c>
      <c r="F182" s="19">
        <v>107591000</v>
      </c>
      <c r="G182" s="24">
        <v>135145.06</v>
      </c>
      <c r="H182" s="24">
        <v>6.42</v>
      </c>
      <c r="I182" s="31"/>
      <c r="J182" s="31"/>
      <c r="K182" s="35"/>
    </row>
    <row r="183" spans="1:11" x14ac:dyDescent="0.35">
      <c r="B183" s="8" t="s">
        <v>2360</v>
      </c>
      <c r="C183" s="60" t="s">
        <v>2361</v>
      </c>
      <c r="D183" s="54" t="s">
        <v>2362</v>
      </c>
      <c r="E183" s="6" t="s">
        <v>4705</v>
      </c>
      <c r="F183" s="19">
        <v>34896178</v>
      </c>
      <c r="G183" s="24">
        <v>75040.740000000005</v>
      </c>
      <c r="H183" s="24">
        <v>3.57</v>
      </c>
      <c r="I183" s="31"/>
      <c r="J183" s="31"/>
      <c r="K183" s="35"/>
    </row>
    <row r="184" spans="1:11" x14ac:dyDescent="0.35">
      <c r="C184" s="58" t="s">
        <v>194</v>
      </c>
      <c r="D184" s="54"/>
      <c r="E184" s="6"/>
      <c r="F184" s="19"/>
      <c r="G184" s="25">
        <v>210185.8</v>
      </c>
      <c r="H184" s="25">
        <v>9.99</v>
      </c>
      <c r="I184" s="31"/>
      <c r="J184" s="31"/>
      <c r="K184" s="35"/>
    </row>
    <row r="185" spans="1:11" x14ac:dyDescent="0.35">
      <c r="C185" s="57"/>
      <c r="D185" s="54"/>
      <c r="E185" s="6"/>
      <c r="F185" s="19"/>
      <c r="G185" s="24"/>
      <c r="H185" s="24"/>
      <c r="I185" s="31"/>
      <c r="J185" s="31"/>
      <c r="K185" s="35"/>
    </row>
    <row r="186" spans="1:11" x14ac:dyDescent="0.35">
      <c r="C186" s="58" t="s">
        <v>21</v>
      </c>
      <c r="D186" s="54"/>
      <c r="E186" s="6"/>
      <c r="F186" s="19"/>
      <c r="G186" s="24" t="s">
        <v>2</v>
      </c>
      <c r="H186" s="24" t="s">
        <v>2</v>
      </c>
      <c r="I186" s="31"/>
      <c r="J186" s="31"/>
      <c r="K186" s="35"/>
    </row>
    <row r="187" spans="1:11" x14ac:dyDescent="0.35">
      <c r="C187" s="57"/>
      <c r="D187" s="54"/>
      <c r="E187" s="6"/>
      <c r="F187" s="19"/>
      <c r="G187" s="24"/>
      <c r="H187" s="24"/>
      <c r="I187" s="31"/>
      <c r="J187" s="31"/>
      <c r="K187" s="35"/>
    </row>
    <row r="188" spans="1:11" x14ac:dyDescent="0.35">
      <c r="C188" s="58" t="s">
        <v>22</v>
      </c>
      <c r="D188" s="54"/>
      <c r="E188" s="6"/>
      <c r="F188" s="19"/>
      <c r="G188" s="24" t="s">
        <v>2</v>
      </c>
      <c r="H188" s="24" t="s">
        <v>2</v>
      </c>
      <c r="I188" s="31"/>
      <c r="J188" s="31"/>
      <c r="K188" s="35"/>
    </row>
    <row r="189" spans="1:11" x14ac:dyDescent="0.35">
      <c r="C189" s="57"/>
      <c r="D189" s="54"/>
      <c r="E189" s="6"/>
      <c r="F189" s="19"/>
      <c r="G189" s="24"/>
      <c r="H189" s="24"/>
      <c r="I189" s="31"/>
      <c r="J189" s="31"/>
      <c r="K189" s="35"/>
    </row>
    <row r="190" spans="1:11" x14ac:dyDescent="0.35">
      <c r="C190" s="58" t="s">
        <v>23</v>
      </c>
      <c r="D190" s="54"/>
      <c r="E190" s="6"/>
      <c r="F190" s="19"/>
      <c r="G190" s="24" t="s">
        <v>2</v>
      </c>
      <c r="H190" s="24" t="s">
        <v>2</v>
      </c>
      <c r="I190" s="31"/>
      <c r="J190" s="31"/>
      <c r="K190" s="35"/>
    </row>
    <row r="191" spans="1:11" x14ac:dyDescent="0.35">
      <c r="C191" s="57"/>
      <c r="D191" s="54"/>
      <c r="E191" s="6"/>
      <c r="F191" s="19"/>
      <c r="G191" s="24"/>
      <c r="H191" s="24"/>
      <c r="I191" s="31"/>
      <c r="J191" s="31"/>
      <c r="K191" s="35"/>
    </row>
    <row r="192" spans="1:11" x14ac:dyDescent="0.35">
      <c r="C192" s="59" t="s">
        <v>24</v>
      </c>
      <c r="D192" s="54"/>
      <c r="E192" s="6"/>
      <c r="F192" s="19"/>
      <c r="G192" s="24"/>
      <c r="H192" s="24"/>
      <c r="I192" s="31"/>
      <c r="J192" s="31"/>
      <c r="K192" s="35"/>
    </row>
    <row r="193" spans="1:54" x14ac:dyDescent="0.35">
      <c r="B193" s="8" t="s">
        <v>206</v>
      </c>
      <c r="C193" s="60" t="s">
        <v>207</v>
      </c>
      <c r="D193" s="54"/>
      <c r="E193" s="6"/>
      <c r="F193" s="19"/>
      <c r="G193" s="24">
        <v>150306.41</v>
      </c>
      <c r="H193" s="24">
        <v>7.14</v>
      </c>
      <c r="I193" s="31"/>
      <c r="J193" s="31"/>
      <c r="K193" s="35"/>
    </row>
    <row r="194" spans="1:54" x14ac:dyDescent="0.35">
      <c r="C194" s="58" t="s">
        <v>194</v>
      </c>
      <c r="D194" s="54"/>
      <c r="E194" s="6"/>
      <c r="F194" s="19"/>
      <c r="G194" s="25">
        <v>150306.41</v>
      </c>
      <c r="H194" s="25">
        <v>7.14</v>
      </c>
      <c r="I194" s="31"/>
      <c r="J194" s="31"/>
      <c r="K194" s="35"/>
    </row>
    <row r="195" spans="1:54" x14ac:dyDescent="0.35">
      <c r="C195" s="57"/>
      <c r="D195" s="54"/>
      <c r="E195" s="6"/>
      <c r="F195" s="19"/>
      <c r="G195" s="24"/>
      <c r="H195" s="24"/>
      <c r="I195" s="31"/>
      <c r="J195" s="31"/>
      <c r="K195" s="35"/>
    </row>
    <row r="196" spans="1:54" x14ac:dyDescent="0.35">
      <c r="A196" s="10"/>
      <c r="B196" s="28"/>
      <c r="C196" s="58" t="s">
        <v>25</v>
      </c>
      <c r="D196" s="54"/>
      <c r="E196" s="6"/>
      <c r="F196" s="19"/>
      <c r="G196" s="24"/>
      <c r="H196" s="24"/>
      <c r="I196" s="31"/>
      <c r="J196" s="31"/>
      <c r="K196" s="35"/>
    </row>
    <row r="197" spans="1:54" s="2" customFormat="1" ht="13.5" x14ac:dyDescent="0.35">
      <c r="A197" s="28"/>
      <c r="B197" s="28"/>
      <c r="C197" s="57" t="s">
        <v>4703</v>
      </c>
      <c r="D197" s="54"/>
      <c r="E197" s="6"/>
      <c r="F197" s="19"/>
      <c r="G197" s="24">
        <v>2500</v>
      </c>
      <c r="H197" s="24">
        <v>0.12</v>
      </c>
      <c r="I197" s="31"/>
      <c r="J197" s="31"/>
      <c r="K197" s="35"/>
      <c r="L197" s="3"/>
      <c r="AI197" s="3"/>
      <c r="AV197" s="3"/>
      <c r="AX197" s="3"/>
      <c r="BB197" s="3"/>
    </row>
    <row r="198" spans="1:54" x14ac:dyDescent="0.35">
      <c r="B198" s="8"/>
      <c r="C198" s="60" t="s">
        <v>208</v>
      </c>
      <c r="D198" s="54"/>
      <c r="E198" s="6"/>
      <c r="F198" s="19"/>
      <c r="G198" s="24">
        <v>7474.6</v>
      </c>
      <c r="H198" s="24">
        <v>0.28999999999999998</v>
      </c>
      <c r="I198" s="31"/>
      <c r="J198" s="31"/>
      <c r="K198" s="35"/>
    </row>
    <row r="199" spans="1:54" x14ac:dyDescent="0.35">
      <c r="C199" s="58" t="s">
        <v>194</v>
      </c>
      <c r="D199" s="54"/>
      <c r="E199" s="6"/>
      <c r="F199" s="19"/>
      <c r="G199" s="25">
        <v>9974.6</v>
      </c>
      <c r="H199" s="25">
        <v>0.41</v>
      </c>
      <c r="I199" s="31"/>
      <c r="J199" s="31"/>
      <c r="K199" s="35"/>
    </row>
    <row r="200" spans="1:54" x14ac:dyDescent="0.35">
      <c r="C200" s="57"/>
      <c r="D200" s="54"/>
      <c r="E200" s="6"/>
      <c r="F200" s="19"/>
      <c r="G200" s="24"/>
      <c r="H200" s="24"/>
      <c r="I200" s="31"/>
      <c r="J200" s="31"/>
      <c r="K200" s="35"/>
    </row>
    <row r="201" spans="1:54" x14ac:dyDescent="0.35">
      <c r="C201" s="61" t="s">
        <v>209</v>
      </c>
      <c r="D201" s="55"/>
      <c r="E201" s="5"/>
      <c r="F201" s="20"/>
      <c r="G201" s="26">
        <v>2104418.61</v>
      </c>
      <c r="H201" s="26">
        <v>99.999999999999972</v>
      </c>
      <c r="I201" s="32"/>
      <c r="J201" s="32"/>
      <c r="K201" s="36"/>
    </row>
    <row r="203" spans="1:54" s="50" customFormat="1" ht="15" x14ac:dyDescent="0.4">
      <c r="C203" s="50" t="s">
        <v>4380</v>
      </c>
      <c r="F203" s="51"/>
      <c r="G203" s="51"/>
      <c r="H203" s="51"/>
    </row>
    <row r="204" spans="1:54" s="42" customFormat="1" ht="27" x14ac:dyDescent="0.35">
      <c r="B204" s="43"/>
      <c r="C204" s="43" t="s">
        <v>4375</v>
      </c>
      <c r="D204" s="43" t="s">
        <v>4376</v>
      </c>
      <c r="E204" s="43" t="s">
        <v>4377</v>
      </c>
      <c r="F204" s="44" t="s">
        <v>34</v>
      </c>
      <c r="G204" s="45" t="s">
        <v>4378</v>
      </c>
      <c r="H204" s="44" t="s">
        <v>36</v>
      </c>
      <c r="I204" s="43" t="s">
        <v>39</v>
      </c>
    </row>
    <row r="205" spans="1:54" s="42" customFormat="1" ht="13.5" x14ac:dyDescent="0.35">
      <c r="B205" s="43"/>
      <c r="C205" s="43" t="s">
        <v>4700</v>
      </c>
      <c r="D205" s="43"/>
      <c r="E205" s="43"/>
      <c r="F205" s="44"/>
      <c r="G205" s="45"/>
      <c r="H205" s="44"/>
      <c r="I205" s="43"/>
    </row>
    <row r="206" spans="1:54" s="2" customFormat="1" ht="13.5" x14ac:dyDescent="0.35">
      <c r="B206" s="46">
        <v>6000069</v>
      </c>
      <c r="C206" s="46" t="s">
        <v>4699</v>
      </c>
      <c r="D206" s="46" t="s">
        <v>4369</v>
      </c>
      <c r="E206" s="46"/>
      <c r="F206" s="47">
        <v>20</v>
      </c>
      <c r="G206" s="47">
        <v>2980.72</v>
      </c>
      <c r="H206" s="47">
        <v>0.14000000000000001</v>
      </c>
      <c r="I206" s="46"/>
    </row>
    <row r="207" spans="1:54" s="1" customFormat="1" ht="13.5" x14ac:dyDescent="0.35">
      <c r="B207" s="48"/>
      <c r="C207" s="48" t="s">
        <v>4373</v>
      </c>
      <c r="D207" s="48"/>
      <c r="E207" s="48"/>
      <c r="F207" s="49"/>
      <c r="G207" s="49"/>
      <c r="H207" s="49"/>
      <c r="I207" s="48"/>
    </row>
    <row r="208" spans="1:54" s="2" customFormat="1" ht="13.5" x14ac:dyDescent="0.35">
      <c r="B208" s="46">
        <v>2224212</v>
      </c>
      <c r="C208" s="46" t="s">
        <v>4701</v>
      </c>
      <c r="D208" s="46" t="s">
        <v>4369</v>
      </c>
      <c r="E208" s="46" t="s">
        <v>69</v>
      </c>
      <c r="F208" s="47">
        <v>135150</v>
      </c>
      <c r="G208" s="47">
        <v>5387.7547500000001</v>
      </c>
      <c r="H208" s="47">
        <v>0.26</v>
      </c>
      <c r="I208" s="46"/>
    </row>
    <row r="209" spans="2:11" s="2" customFormat="1" ht="27" x14ac:dyDescent="0.35">
      <c r="B209" s="46"/>
      <c r="C209" s="43" t="s">
        <v>4758</v>
      </c>
      <c r="D209" s="46"/>
      <c r="E209" s="46"/>
      <c r="F209" s="47"/>
      <c r="G209" s="66" t="s">
        <v>4757</v>
      </c>
      <c r="H209" s="47"/>
      <c r="I209" s="46"/>
    </row>
    <row r="210" spans="2:11" s="2" customFormat="1" ht="13.5" x14ac:dyDescent="0.35">
      <c r="B210" s="46"/>
      <c r="C210" s="46" t="s">
        <v>4768</v>
      </c>
      <c r="D210" s="46"/>
      <c r="E210" s="46"/>
      <c r="F210" s="47"/>
      <c r="G210" s="47">
        <v>10000</v>
      </c>
      <c r="H210" s="47">
        <f>+G210/$G$201*100</f>
        <v>0.47519062759096209</v>
      </c>
      <c r="I210" s="46"/>
    </row>
    <row r="211" spans="2:11" s="2" customFormat="1" ht="13.5" x14ac:dyDescent="0.35">
      <c r="B211" s="46"/>
      <c r="C211" s="46" t="s">
        <v>4780</v>
      </c>
      <c r="D211" s="46"/>
      <c r="E211" s="46"/>
      <c r="F211" s="47"/>
      <c r="G211" s="47">
        <v>25000</v>
      </c>
      <c r="H211" s="47">
        <f>+G211/$G$201*100</f>
        <v>1.1879765689774053</v>
      </c>
      <c r="I211" s="46"/>
    </row>
    <row r="212" spans="2:11" s="2" customFormat="1" ht="13.5" x14ac:dyDescent="0.35">
      <c r="B212" s="46"/>
      <c r="C212" s="46" t="s">
        <v>4781</v>
      </c>
      <c r="D212" s="46"/>
      <c r="E212" s="46"/>
      <c r="F212" s="47"/>
      <c r="G212" s="47">
        <v>10000</v>
      </c>
      <c r="H212" s="47">
        <f>+G212/$G$201*100</f>
        <v>0.47519062759096209</v>
      </c>
      <c r="I212" s="46"/>
    </row>
    <row r="213" spans="2:11" s="1" customFormat="1" ht="13.5" x14ac:dyDescent="0.35">
      <c r="B213" s="48"/>
      <c r="C213" s="48" t="s">
        <v>4379</v>
      </c>
      <c r="D213" s="48"/>
      <c r="E213" s="48"/>
      <c r="F213" s="49"/>
      <c r="G213" s="49">
        <f>SUM(G205:G212)</f>
        <v>53368.474750000001</v>
      </c>
      <c r="H213" s="49">
        <f>SUM(H206:H212)</f>
        <v>2.5383578241593296</v>
      </c>
      <c r="I213" s="48"/>
    </row>
    <row r="215" spans="2:11" x14ac:dyDescent="0.35">
      <c r="C215" s="1" t="s">
        <v>210</v>
      </c>
    </row>
    <row r="216" spans="2:11" x14ac:dyDescent="0.35">
      <c r="C216" s="37" t="s">
        <v>211</v>
      </c>
      <c r="D216" s="37"/>
      <c r="E216" s="37"/>
      <c r="F216" s="37"/>
      <c r="G216" s="37"/>
      <c r="H216" s="37"/>
      <c r="I216" s="37"/>
      <c r="J216" s="37"/>
      <c r="K216" s="37"/>
    </row>
    <row r="217" spans="2:11" x14ac:dyDescent="0.35">
      <c r="C217" s="2" t="s">
        <v>212</v>
      </c>
    </row>
    <row r="218" spans="2:11" x14ac:dyDescent="0.35">
      <c r="C218" s="2" t="s">
        <v>213</v>
      </c>
    </row>
    <row r="219" spans="2:11" ht="30" customHeight="1" x14ac:dyDescent="0.35">
      <c r="C219" s="218" t="s">
        <v>214</v>
      </c>
      <c r="D219" s="219"/>
      <c r="E219" s="219"/>
      <c r="F219" s="219"/>
      <c r="G219" s="219"/>
      <c r="H219" s="219"/>
      <c r="I219" s="219"/>
      <c r="J219" s="219"/>
      <c r="K219" s="219"/>
    </row>
    <row r="220" spans="2:11" x14ac:dyDescent="0.35">
      <c r="C220" s="2" t="s">
        <v>215</v>
      </c>
    </row>
    <row r="221" spans="2:11" ht="54" customHeight="1" x14ac:dyDescent="0.35">
      <c r="C221" s="222" t="s">
        <v>4808</v>
      </c>
      <c r="D221" s="222"/>
      <c r="E221" s="222"/>
      <c r="F221" s="222"/>
      <c r="G221" s="222"/>
      <c r="H221" s="222"/>
      <c r="I221" s="222"/>
      <c r="J221" s="222"/>
      <c r="K221" s="222"/>
    </row>
    <row r="223" spans="2:11" x14ac:dyDescent="0.35">
      <c r="C223" s="2" t="s">
        <v>4813</v>
      </c>
      <c r="E223" s="2" t="s">
        <v>2</v>
      </c>
    </row>
    <row r="225" spans="1:256" x14ac:dyDescent="0.35">
      <c r="C225" s="2" t="s">
        <v>4814</v>
      </c>
      <c r="E225" s="2" t="s">
        <v>2</v>
      </c>
    </row>
    <row r="227" spans="1:256" x14ac:dyDescent="0.35">
      <c r="C227" s="2" t="s">
        <v>4918</v>
      </c>
    </row>
    <row r="229" spans="1:256" x14ac:dyDescent="0.35">
      <c r="C229" s="2" t="s">
        <v>4919</v>
      </c>
    </row>
    <row r="230" spans="1:256" s="79" customFormat="1" ht="35.25" customHeight="1" x14ac:dyDescent="0.35">
      <c r="A230" s="75"/>
      <c r="B230" s="75"/>
      <c r="C230" s="80" t="s">
        <v>4820</v>
      </c>
      <c r="D230" s="84" t="s">
        <v>4821</v>
      </c>
      <c r="E230" s="84" t="s">
        <v>4822</v>
      </c>
      <c r="F230" s="76"/>
      <c r="G230" s="77"/>
      <c r="H230" s="77"/>
      <c r="I230" s="77"/>
      <c r="J230" s="77"/>
      <c r="K230" s="78"/>
      <c r="L230" s="78"/>
      <c r="M230" s="75"/>
      <c r="N230" s="75"/>
      <c r="O230" s="75"/>
      <c r="P230" s="75"/>
      <c r="Q230" s="75"/>
      <c r="R230" s="75"/>
      <c r="S230" s="75"/>
      <c r="T230" s="75"/>
      <c r="U230" s="75"/>
      <c r="V230" s="75"/>
      <c r="W230" s="75"/>
      <c r="X230" s="75"/>
      <c r="Y230" s="75"/>
      <c r="Z230" s="75"/>
      <c r="AA230" s="75"/>
      <c r="AB230" s="75"/>
      <c r="AC230" s="75"/>
      <c r="AD230" s="75"/>
      <c r="AE230" s="75"/>
      <c r="AF230" s="75"/>
      <c r="AG230" s="75"/>
      <c r="AH230" s="75"/>
      <c r="AI230" s="78"/>
      <c r="AJ230" s="75"/>
      <c r="AK230" s="75"/>
      <c r="AL230" s="75"/>
      <c r="AM230" s="75"/>
      <c r="AN230" s="75"/>
      <c r="AO230" s="75"/>
      <c r="AP230" s="75"/>
      <c r="AQ230" s="75"/>
      <c r="AR230" s="75"/>
      <c r="AS230" s="75"/>
      <c r="AT230" s="75"/>
      <c r="AU230" s="75"/>
      <c r="AV230" s="78"/>
      <c r="AW230" s="75"/>
      <c r="AX230" s="78"/>
      <c r="AY230" s="75"/>
      <c r="AZ230" s="75"/>
      <c r="BA230" s="75"/>
      <c r="BB230" s="78"/>
      <c r="BC230" s="75"/>
      <c r="BD230" s="75"/>
      <c r="BE230" s="75"/>
      <c r="BF230" s="75"/>
      <c r="BG230" s="75"/>
      <c r="BH230" s="75"/>
      <c r="BI230" s="75"/>
      <c r="BJ230" s="75"/>
      <c r="BK230" s="75"/>
      <c r="BL230" s="75"/>
      <c r="BM230" s="75"/>
      <c r="BN230" s="75"/>
      <c r="BO230" s="75"/>
      <c r="BP230" s="75"/>
      <c r="BQ230" s="75"/>
      <c r="BR230" s="75"/>
      <c r="BS230" s="75"/>
      <c r="BT230" s="75"/>
      <c r="BU230" s="75"/>
      <c r="BV230" s="75"/>
      <c r="BW230" s="75"/>
      <c r="BX230" s="75"/>
      <c r="BY230" s="75"/>
      <c r="BZ230" s="75"/>
      <c r="CA230" s="75"/>
      <c r="CB230" s="75"/>
      <c r="CC230" s="75"/>
      <c r="CD230" s="75"/>
      <c r="CE230" s="75"/>
      <c r="CF230" s="75"/>
      <c r="CG230" s="75"/>
      <c r="CH230" s="75"/>
      <c r="CI230" s="75"/>
      <c r="CJ230" s="75"/>
      <c r="CK230" s="75"/>
      <c r="CL230" s="75"/>
      <c r="CM230" s="75"/>
      <c r="CN230" s="75"/>
      <c r="CO230" s="75"/>
      <c r="CP230" s="75"/>
      <c r="CQ230" s="75"/>
      <c r="CR230" s="75"/>
      <c r="CS230" s="75"/>
      <c r="CT230" s="75"/>
      <c r="CU230" s="75"/>
      <c r="CV230" s="75"/>
      <c r="CW230" s="75"/>
      <c r="CX230" s="75"/>
      <c r="CY230" s="75"/>
      <c r="CZ230" s="75"/>
      <c r="DA230" s="75"/>
      <c r="DB230" s="75"/>
      <c r="DC230" s="75"/>
      <c r="DD230" s="75"/>
      <c r="DE230" s="75"/>
      <c r="DF230" s="75"/>
      <c r="DG230" s="75"/>
      <c r="DH230" s="75"/>
      <c r="DI230" s="75"/>
      <c r="DJ230" s="75"/>
      <c r="DK230" s="75"/>
      <c r="DL230" s="75"/>
      <c r="DM230" s="75"/>
      <c r="DN230" s="75"/>
      <c r="DO230" s="75"/>
      <c r="DP230" s="75"/>
      <c r="DQ230" s="75"/>
      <c r="DR230" s="75"/>
      <c r="DS230" s="75"/>
      <c r="DT230" s="75"/>
      <c r="DU230" s="75"/>
      <c r="DV230" s="75"/>
      <c r="DW230" s="75"/>
      <c r="DX230" s="75"/>
      <c r="DY230" s="75"/>
      <c r="DZ230" s="75"/>
      <c r="EA230" s="75"/>
      <c r="EB230" s="75"/>
      <c r="EC230" s="75"/>
      <c r="ED230" s="75"/>
      <c r="EE230" s="75"/>
      <c r="EF230" s="75"/>
      <c r="EG230" s="75"/>
      <c r="EH230" s="75"/>
      <c r="EI230" s="75"/>
      <c r="EJ230" s="75"/>
      <c r="EK230" s="75"/>
      <c r="EL230" s="75"/>
      <c r="EM230" s="75"/>
      <c r="EN230" s="75"/>
      <c r="EO230" s="75"/>
      <c r="EP230" s="75"/>
      <c r="EQ230" s="75"/>
      <c r="ER230" s="75"/>
      <c r="ES230" s="75"/>
      <c r="ET230" s="75"/>
      <c r="EU230" s="75"/>
      <c r="EV230" s="75"/>
      <c r="EW230" s="75"/>
      <c r="EX230" s="75"/>
      <c r="EY230" s="75"/>
      <c r="EZ230" s="75"/>
      <c r="FA230" s="75"/>
      <c r="FB230" s="75"/>
      <c r="FC230" s="75"/>
      <c r="FD230" s="75"/>
      <c r="FE230" s="75"/>
      <c r="FF230" s="75"/>
      <c r="FG230" s="75"/>
      <c r="FH230" s="75"/>
      <c r="FI230" s="75"/>
      <c r="FJ230" s="75"/>
      <c r="FK230" s="75"/>
      <c r="FL230" s="75"/>
      <c r="FM230" s="75"/>
      <c r="FN230" s="75"/>
      <c r="FO230" s="75"/>
      <c r="FP230" s="75"/>
      <c r="FQ230" s="75"/>
      <c r="FR230" s="75"/>
      <c r="FS230" s="75"/>
      <c r="FT230" s="75"/>
      <c r="FU230" s="75"/>
      <c r="FV230" s="75"/>
      <c r="FW230" s="75"/>
      <c r="FX230" s="75"/>
      <c r="FY230" s="75"/>
      <c r="FZ230" s="75"/>
      <c r="GA230" s="75"/>
      <c r="GB230" s="75"/>
      <c r="GC230" s="75"/>
      <c r="GD230" s="75"/>
      <c r="GE230" s="75"/>
      <c r="GF230" s="75"/>
      <c r="GG230" s="75"/>
      <c r="GH230" s="75"/>
      <c r="GI230" s="75"/>
      <c r="GJ230" s="75"/>
      <c r="GK230" s="75"/>
      <c r="GL230" s="75"/>
      <c r="GM230" s="75"/>
      <c r="GN230" s="75"/>
      <c r="GO230" s="75"/>
      <c r="GP230" s="75"/>
      <c r="GQ230" s="75"/>
      <c r="GR230" s="75"/>
      <c r="GS230" s="75"/>
      <c r="GT230" s="75"/>
      <c r="GU230" s="75"/>
      <c r="GV230" s="75"/>
      <c r="GW230" s="75"/>
      <c r="GX230" s="75"/>
      <c r="GY230" s="75"/>
      <c r="GZ230" s="75"/>
      <c r="HA230" s="75"/>
      <c r="HB230" s="75"/>
      <c r="HC230" s="75"/>
      <c r="HD230" s="75"/>
      <c r="HE230" s="75"/>
      <c r="HF230" s="75"/>
      <c r="HG230" s="75"/>
      <c r="HH230" s="75"/>
      <c r="HI230" s="75"/>
      <c r="HJ230" s="75"/>
      <c r="HK230" s="75"/>
      <c r="HL230" s="75"/>
      <c r="HM230" s="75"/>
      <c r="HN230" s="75"/>
      <c r="HO230" s="75"/>
      <c r="HP230" s="75"/>
      <c r="HQ230" s="75"/>
      <c r="HR230" s="75"/>
      <c r="HS230" s="75"/>
      <c r="HT230" s="75"/>
      <c r="HU230" s="75"/>
      <c r="HV230" s="75"/>
      <c r="HW230" s="75"/>
      <c r="HX230" s="75"/>
      <c r="HY230" s="75"/>
      <c r="HZ230" s="75"/>
      <c r="IA230" s="75"/>
      <c r="IB230" s="75"/>
      <c r="IC230" s="75"/>
      <c r="ID230" s="75"/>
      <c r="IE230" s="75"/>
      <c r="IF230" s="75"/>
      <c r="IG230" s="75"/>
      <c r="IH230" s="75"/>
      <c r="II230" s="75"/>
      <c r="IJ230" s="75"/>
      <c r="IK230" s="75"/>
      <c r="IL230" s="75"/>
      <c r="IM230" s="75"/>
      <c r="IN230" s="75"/>
      <c r="IO230" s="75"/>
      <c r="IP230" s="75"/>
      <c r="IQ230" s="75"/>
      <c r="IR230" s="75"/>
      <c r="IS230" s="75"/>
      <c r="IT230" s="75"/>
      <c r="IU230" s="75"/>
      <c r="IV230" s="75"/>
    </row>
    <row r="231" spans="1:256" s="79" customFormat="1" x14ac:dyDescent="0.35">
      <c r="A231" s="75"/>
      <c r="B231" s="75"/>
      <c r="C231" s="82" t="s">
        <v>4824</v>
      </c>
      <c r="D231" s="85">
        <v>67.318899999999999</v>
      </c>
      <c r="E231" s="85">
        <v>65.448999999999998</v>
      </c>
      <c r="F231" s="76"/>
      <c r="G231" s="77"/>
      <c r="H231" s="77"/>
      <c r="I231" s="77"/>
      <c r="J231" s="77"/>
      <c r="K231" s="78"/>
      <c r="L231" s="78"/>
      <c r="M231" s="75"/>
      <c r="N231" s="75"/>
      <c r="O231" s="75"/>
      <c r="P231" s="75"/>
      <c r="Q231" s="75"/>
      <c r="R231" s="75"/>
      <c r="S231" s="75"/>
      <c r="T231" s="75"/>
      <c r="U231" s="75"/>
      <c r="V231" s="75"/>
      <c r="W231" s="75"/>
      <c r="X231" s="75"/>
      <c r="Y231" s="75"/>
      <c r="Z231" s="75"/>
      <c r="AA231" s="75"/>
      <c r="AB231" s="75"/>
      <c r="AC231" s="75"/>
      <c r="AD231" s="75"/>
      <c r="AE231" s="75"/>
      <c r="AF231" s="75"/>
      <c r="AG231" s="75"/>
      <c r="AH231" s="75"/>
      <c r="AI231" s="78"/>
      <c r="AJ231" s="75"/>
      <c r="AK231" s="75"/>
      <c r="AL231" s="75"/>
      <c r="AM231" s="75"/>
      <c r="AN231" s="75"/>
      <c r="AO231" s="75"/>
      <c r="AP231" s="75"/>
      <c r="AQ231" s="75"/>
      <c r="AR231" s="75"/>
      <c r="AS231" s="75"/>
      <c r="AT231" s="75"/>
      <c r="AU231" s="75"/>
      <c r="AV231" s="78"/>
      <c r="AW231" s="75"/>
      <c r="AX231" s="78"/>
      <c r="AY231" s="75"/>
      <c r="AZ231" s="75"/>
      <c r="BA231" s="75"/>
      <c r="BB231" s="78"/>
      <c r="BC231" s="75"/>
      <c r="BD231" s="75"/>
      <c r="BE231" s="75"/>
      <c r="BF231" s="75"/>
      <c r="BG231" s="75"/>
      <c r="BH231" s="75"/>
      <c r="BI231" s="75"/>
      <c r="BJ231" s="75"/>
      <c r="BK231" s="75"/>
      <c r="BL231" s="75"/>
      <c r="BM231" s="75"/>
      <c r="BN231" s="75"/>
      <c r="BO231" s="75"/>
      <c r="BP231" s="75"/>
      <c r="BQ231" s="75"/>
      <c r="BR231" s="75"/>
      <c r="BS231" s="75"/>
      <c r="BT231" s="75"/>
      <c r="BU231" s="75"/>
      <c r="BV231" s="75"/>
      <c r="BW231" s="75"/>
      <c r="BX231" s="75"/>
      <c r="BY231" s="75"/>
      <c r="BZ231" s="75"/>
      <c r="CA231" s="75"/>
      <c r="CB231" s="75"/>
      <c r="CC231" s="75"/>
      <c r="CD231" s="75"/>
      <c r="CE231" s="75"/>
      <c r="CF231" s="75"/>
      <c r="CG231" s="75"/>
      <c r="CH231" s="75"/>
      <c r="CI231" s="75"/>
      <c r="CJ231" s="75"/>
      <c r="CK231" s="75"/>
      <c r="CL231" s="75"/>
      <c r="CM231" s="75"/>
      <c r="CN231" s="75"/>
      <c r="CO231" s="75"/>
      <c r="CP231" s="75"/>
      <c r="CQ231" s="75"/>
      <c r="CR231" s="75"/>
      <c r="CS231" s="75"/>
      <c r="CT231" s="75"/>
      <c r="CU231" s="75"/>
      <c r="CV231" s="75"/>
      <c r="CW231" s="75"/>
      <c r="CX231" s="75"/>
      <c r="CY231" s="75"/>
      <c r="CZ231" s="75"/>
      <c r="DA231" s="75"/>
      <c r="DB231" s="75"/>
      <c r="DC231" s="75"/>
      <c r="DD231" s="75"/>
      <c r="DE231" s="75"/>
      <c r="DF231" s="75"/>
      <c r="DG231" s="75"/>
      <c r="DH231" s="75"/>
      <c r="DI231" s="75"/>
      <c r="DJ231" s="75"/>
      <c r="DK231" s="75"/>
      <c r="DL231" s="75"/>
      <c r="DM231" s="75"/>
      <c r="DN231" s="75"/>
      <c r="DO231" s="75"/>
      <c r="DP231" s="75"/>
      <c r="DQ231" s="75"/>
      <c r="DR231" s="75"/>
      <c r="DS231" s="75"/>
      <c r="DT231" s="75"/>
      <c r="DU231" s="75"/>
      <c r="DV231" s="75"/>
      <c r="DW231" s="75"/>
      <c r="DX231" s="75"/>
      <c r="DY231" s="75"/>
      <c r="DZ231" s="75"/>
      <c r="EA231" s="75"/>
      <c r="EB231" s="75"/>
      <c r="EC231" s="75"/>
      <c r="ED231" s="75"/>
      <c r="EE231" s="75"/>
      <c r="EF231" s="75"/>
      <c r="EG231" s="75"/>
      <c r="EH231" s="75"/>
      <c r="EI231" s="75"/>
      <c r="EJ231" s="75"/>
      <c r="EK231" s="75"/>
      <c r="EL231" s="75"/>
      <c r="EM231" s="75"/>
      <c r="EN231" s="75"/>
      <c r="EO231" s="75"/>
      <c r="EP231" s="75"/>
      <c r="EQ231" s="75"/>
      <c r="ER231" s="75"/>
      <c r="ES231" s="75"/>
      <c r="ET231" s="75"/>
      <c r="EU231" s="75"/>
      <c r="EV231" s="75"/>
      <c r="EW231" s="75"/>
      <c r="EX231" s="75"/>
      <c r="EY231" s="75"/>
      <c r="EZ231" s="75"/>
      <c r="FA231" s="75"/>
      <c r="FB231" s="75"/>
      <c r="FC231" s="75"/>
      <c r="FD231" s="75"/>
      <c r="FE231" s="75"/>
      <c r="FF231" s="75"/>
      <c r="FG231" s="75"/>
      <c r="FH231" s="75"/>
      <c r="FI231" s="75"/>
      <c r="FJ231" s="75"/>
      <c r="FK231" s="75"/>
      <c r="FL231" s="75"/>
      <c r="FM231" s="75"/>
      <c r="FN231" s="75"/>
      <c r="FO231" s="75"/>
      <c r="FP231" s="75"/>
      <c r="FQ231" s="75"/>
      <c r="FR231" s="75"/>
      <c r="FS231" s="75"/>
      <c r="FT231" s="75"/>
      <c r="FU231" s="75"/>
      <c r="FV231" s="75"/>
      <c r="FW231" s="75"/>
      <c r="FX231" s="75"/>
      <c r="FY231" s="75"/>
      <c r="FZ231" s="75"/>
      <c r="GA231" s="75"/>
      <c r="GB231" s="75"/>
      <c r="GC231" s="75"/>
      <c r="GD231" s="75"/>
      <c r="GE231" s="75"/>
      <c r="GF231" s="75"/>
      <c r="GG231" s="75"/>
      <c r="GH231" s="75"/>
      <c r="GI231" s="75"/>
      <c r="GJ231" s="75"/>
      <c r="GK231" s="75"/>
      <c r="GL231" s="75"/>
      <c r="GM231" s="75"/>
      <c r="GN231" s="75"/>
      <c r="GO231" s="75"/>
      <c r="GP231" s="75"/>
      <c r="GQ231" s="75"/>
      <c r="GR231" s="75"/>
      <c r="GS231" s="75"/>
      <c r="GT231" s="75"/>
      <c r="GU231" s="75"/>
      <c r="GV231" s="75"/>
      <c r="GW231" s="75"/>
      <c r="GX231" s="75"/>
      <c r="GY231" s="75"/>
      <c r="GZ231" s="75"/>
      <c r="HA231" s="75"/>
      <c r="HB231" s="75"/>
      <c r="HC231" s="75"/>
      <c r="HD231" s="75"/>
      <c r="HE231" s="75"/>
      <c r="HF231" s="75"/>
      <c r="HG231" s="75"/>
      <c r="HH231" s="75"/>
      <c r="HI231" s="75"/>
      <c r="HJ231" s="75"/>
      <c r="HK231" s="75"/>
      <c r="HL231" s="75"/>
      <c r="HM231" s="75"/>
      <c r="HN231" s="75"/>
      <c r="HO231" s="75"/>
      <c r="HP231" s="75"/>
      <c r="HQ231" s="75"/>
      <c r="HR231" s="75"/>
      <c r="HS231" s="75"/>
      <c r="HT231" s="75"/>
      <c r="HU231" s="75"/>
      <c r="HV231" s="75"/>
      <c r="HW231" s="75"/>
      <c r="HX231" s="75"/>
      <c r="HY231" s="75"/>
      <c r="HZ231" s="75"/>
      <c r="IA231" s="75"/>
      <c r="IB231" s="75"/>
      <c r="IC231" s="75"/>
      <c r="ID231" s="75"/>
      <c r="IE231" s="75"/>
      <c r="IF231" s="75"/>
      <c r="IG231" s="75"/>
      <c r="IH231" s="75"/>
      <c r="II231" s="75"/>
      <c r="IJ231" s="75"/>
      <c r="IK231" s="75"/>
      <c r="IL231" s="75"/>
      <c r="IM231" s="75"/>
      <c r="IN231" s="75"/>
      <c r="IO231" s="75"/>
      <c r="IP231" s="75"/>
      <c r="IQ231" s="75"/>
      <c r="IR231" s="75"/>
      <c r="IS231" s="75"/>
      <c r="IT231" s="75"/>
      <c r="IU231" s="75"/>
      <c r="IV231" s="75"/>
    </row>
    <row r="232" spans="1:256" s="79" customFormat="1" x14ac:dyDescent="0.35">
      <c r="A232" s="75"/>
      <c r="B232" s="75"/>
      <c r="C232" s="82" t="s">
        <v>4841</v>
      </c>
      <c r="D232" s="85">
        <v>30.1023</v>
      </c>
      <c r="E232" s="85">
        <v>29.266100000000002</v>
      </c>
      <c r="F232" s="76"/>
      <c r="G232" s="77"/>
      <c r="H232" s="77"/>
      <c r="I232" s="77"/>
      <c r="J232" s="77"/>
      <c r="K232" s="78"/>
      <c r="L232" s="78"/>
      <c r="M232" s="75"/>
      <c r="N232" s="75"/>
      <c r="O232" s="75"/>
      <c r="P232" s="75"/>
      <c r="Q232" s="75"/>
      <c r="R232" s="75"/>
      <c r="S232" s="75"/>
      <c r="T232" s="75"/>
      <c r="U232" s="75"/>
      <c r="V232" s="75"/>
      <c r="W232" s="75"/>
      <c r="X232" s="75"/>
      <c r="Y232" s="75"/>
      <c r="Z232" s="75"/>
      <c r="AA232" s="75"/>
      <c r="AB232" s="75"/>
      <c r="AC232" s="75"/>
      <c r="AD232" s="75"/>
      <c r="AE232" s="75"/>
      <c r="AF232" s="75"/>
      <c r="AG232" s="75"/>
      <c r="AH232" s="75"/>
      <c r="AI232" s="78"/>
      <c r="AJ232" s="75"/>
      <c r="AK232" s="75"/>
      <c r="AL232" s="75"/>
      <c r="AM232" s="75"/>
      <c r="AN232" s="75"/>
      <c r="AO232" s="75"/>
      <c r="AP232" s="75"/>
      <c r="AQ232" s="75"/>
      <c r="AR232" s="75"/>
      <c r="AS232" s="75"/>
      <c r="AT232" s="75"/>
      <c r="AU232" s="75"/>
      <c r="AV232" s="78"/>
      <c r="AW232" s="75"/>
      <c r="AX232" s="78"/>
      <c r="AY232" s="75"/>
      <c r="AZ232" s="75"/>
      <c r="BA232" s="75"/>
      <c r="BB232" s="78"/>
      <c r="BC232" s="75"/>
      <c r="BD232" s="75"/>
      <c r="BE232" s="75"/>
      <c r="BF232" s="75"/>
      <c r="BG232" s="75"/>
      <c r="BH232" s="75"/>
      <c r="BI232" s="75"/>
      <c r="BJ232" s="75"/>
      <c r="BK232" s="75"/>
      <c r="BL232" s="75"/>
      <c r="BM232" s="75"/>
      <c r="BN232" s="75"/>
      <c r="BO232" s="75"/>
      <c r="BP232" s="75"/>
      <c r="BQ232" s="75"/>
      <c r="BR232" s="75"/>
      <c r="BS232" s="75"/>
      <c r="BT232" s="75"/>
      <c r="BU232" s="75"/>
      <c r="BV232" s="75"/>
      <c r="BW232" s="75"/>
      <c r="BX232" s="75"/>
      <c r="BY232" s="75"/>
      <c r="BZ232" s="75"/>
      <c r="CA232" s="75"/>
      <c r="CB232" s="75"/>
      <c r="CC232" s="75"/>
      <c r="CD232" s="75"/>
      <c r="CE232" s="75"/>
      <c r="CF232" s="75"/>
      <c r="CG232" s="75"/>
      <c r="CH232" s="75"/>
      <c r="CI232" s="75"/>
      <c r="CJ232" s="75"/>
      <c r="CK232" s="75"/>
      <c r="CL232" s="75"/>
      <c r="CM232" s="75"/>
      <c r="CN232" s="75"/>
      <c r="CO232" s="75"/>
      <c r="CP232" s="75"/>
      <c r="CQ232" s="75"/>
      <c r="CR232" s="75"/>
      <c r="CS232" s="75"/>
      <c r="CT232" s="75"/>
      <c r="CU232" s="75"/>
      <c r="CV232" s="75"/>
      <c r="CW232" s="75"/>
      <c r="CX232" s="75"/>
      <c r="CY232" s="75"/>
      <c r="CZ232" s="75"/>
      <c r="DA232" s="75"/>
      <c r="DB232" s="75"/>
      <c r="DC232" s="75"/>
      <c r="DD232" s="75"/>
      <c r="DE232" s="75"/>
      <c r="DF232" s="75"/>
      <c r="DG232" s="75"/>
      <c r="DH232" s="75"/>
      <c r="DI232" s="75"/>
      <c r="DJ232" s="75"/>
      <c r="DK232" s="75"/>
      <c r="DL232" s="75"/>
      <c r="DM232" s="75"/>
      <c r="DN232" s="75"/>
      <c r="DO232" s="75"/>
      <c r="DP232" s="75"/>
      <c r="DQ232" s="75"/>
      <c r="DR232" s="75"/>
      <c r="DS232" s="75"/>
      <c r="DT232" s="75"/>
      <c r="DU232" s="75"/>
      <c r="DV232" s="75"/>
      <c r="DW232" s="75"/>
      <c r="DX232" s="75"/>
      <c r="DY232" s="75"/>
      <c r="DZ232" s="75"/>
      <c r="EA232" s="75"/>
      <c r="EB232" s="75"/>
      <c r="EC232" s="75"/>
      <c r="ED232" s="75"/>
      <c r="EE232" s="75"/>
      <c r="EF232" s="75"/>
      <c r="EG232" s="75"/>
      <c r="EH232" s="75"/>
      <c r="EI232" s="75"/>
      <c r="EJ232" s="75"/>
      <c r="EK232" s="75"/>
      <c r="EL232" s="75"/>
      <c r="EM232" s="75"/>
      <c r="EN232" s="75"/>
      <c r="EO232" s="75"/>
      <c r="EP232" s="75"/>
      <c r="EQ232" s="75"/>
      <c r="ER232" s="75"/>
      <c r="ES232" s="75"/>
      <c r="ET232" s="75"/>
      <c r="EU232" s="75"/>
      <c r="EV232" s="75"/>
      <c r="EW232" s="75"/>
      <c r="EX232" s="75"/>
      <c r="EY232" s="75"/>
      <c r="EZ232" s="75"/>
      <c r="FA232" s="75"/>
      <c r="FB232" s="75"/>
      <c r="FC232" s="75"/>
      <c r="FD232" s="75"/>
      <c r="FE232" s="75"/>
      <c r="FF232" s="75"/>
      <c r="FG232" s="75"/>
      <c r="FH232" s="75"/>
      <c r="FI232" s="75"/>
      <c r="FJ232" s="75"/>
      <c r="FK232" s="75"/>
      <c r="FL232" s="75"/>
      <c r="FM232" s="75"/>
      <c r="FN232" s="75"/>
      <c r="FO232" s="75"/>
      <c r="FP232" s="75"/>
      <c r="FQ232" s="75"/>
      <c r="FR232" s="75"/>
      <c r="FS232" s="75"/>
      <c r="FT232" s="75"/>
      <c r="FU232" s="75"/>
      <c r="FV232" s="75"/>
      <c r="FW232" s="75"/>
      <c r="FX232" s="75"/>
      <c r="FY232" s="75"/>
      <c r="FZ232" s="75"/>
      <c r="GA232" s="75"/>
      <c r="GB232" s="75"/>
      <c r="GC232" s="75"/>
      <c r="GD232" s="75"/>
      <c r="GE232" s="75"/>
      <c r="GF232" s="75"/>
      <c r="GG232" s="75"/>
      <c r="GH232" s="75"/>
      <c r="GI232" s="75"/>
      <c r="GJ232" s="75"/>
      <c r="GK232" s="75"/>
      <c r="GL232" s="75"/>
      <c r="GM232" s="75"/>
      <c r="GN232" s="75"/>
      <c r="GO232" s="75"/>
      <c r="GP232" s="75"/>
      <c r="GQ232" s="75"/>
      <c r="GR232" s="75"/>
      <c r="GS232" s="75"/>
      <c r="GT232" s="75"/>
      <c r="GU232" s="75"/>
      <c r="GV232" s="75"/>
      <c r="GW232" s="75"/>
      <c r="GX232" s="75"/>
      <c r="GY232" s="75"/>
      <c r="GZ232" s="75"/>
      <c r="HA232" s="75"/>
      <c r="HB232" s="75"/>
      <c r="HC232" s="75"/>
      <c r="HD232" s="75"/>
      <c r="HE232" s="75"/>
      <c r="HF232" s="75"/>
      <c r="HG232" s="75"/>
      <c r="HH232" s="75"/>
      <c r="HI232" s="75"/>
      <c r="HJ232" s="75"/>
      <c r="HK232" s="75"/>
      <c r="HL232" s="75"/>
      <c r="HM232" s="75"/>
      <c r="HN232" s="75"/>
      <c r="HO232" s="75"/>
      <c r="HP232" s="75"/>
      <c r="HQ232" s="75"/>
      <c r="HR232" s="75"/>
      <c r="HS232" s="75"/>
      <c r="HT232" s="75"/>
      <c r="HU232" s="75"/>
      <c r="HV232" s="75"/>
      <c r="HW232" s="75"/>
      <c r="HX232" s="75"/>
      <c r="HY232" s="75"/>
      <c r="HZ232" s="75"/>
      <c r="IA232" s="75"/>
      <c r="IB232" s="75"/>
      <c r="IC232" s="75"/>
      <c r="ID232" s="75"/>
      <c r="IE232" s="75"/>
      <c r="IF232" s="75"/>
      <c r="IG232" s="75"/>
      <c r="IH232" s="75"/>
      <c r="II232" s="75"/>
      <c r="IJ232" s="75"/>
      <c r="IK232" s="75"/>
      <c r="IL232" s="75"/>
      <c r="IM232" s="75"/>
      <c r="IN232" s="75"/>
      <c r="IO232" s="75"/>
      <c r="IP232" s="75"/>
      <c r="IQ232" s="75"/>
      <c r="IR232" s="75"/>
      <c r="IS232" s="75"/>
      <c r="IT232" s="75"/>
      <c r="IU232" s="75"/>
      <c r="IV232" s="75"/>
    </row>
    <row r="233" spans="1:256" s="79" customFormat="1" x14ac:dyDescent="0.35">
      <c r="A233" s="75"/>
      <c r="B233" s="75"/>
      <c r="C233" s="82" t="s">
        <v>4829</v>
      </c>
      <c r="D233" s="85">
        <v>30.073</v>
      </c>
      <c r="E233" s="85">
        <v>29.2376</v>
      </c>
      <c r="F233" s="76"/>
      <c r="G233" s="77"/>
      <c r="H233" s="77"/>
      <c r="I233" s="77"/>
      <c r="J233" s="77"/>
      <c r="K233" s="78"/>
      <c r="L233" s="78"/>
      <c r="M233" s="75"/>
      <c r="N233" s="75"/>
      <c r="O233" s="75"/>
      <c r="P233" s="75"/>
      <c r="Q233" s="75"/>
      <c r="R233" s="75"/>
      <c r="S233" s="75"/>
      <c r="T233" s="75"/>
      <c r="U233" s="75"/>
      <c r="V233" s="75"/>
      <c r="W233" s="75"/>
      <c r="X233" s="75"/>
      <c r="Y233" s="75"/>
      <c r="Z233" s="75"/>
      <c r="AA233" s="75"/>
      <c r="AB233" s="75"/>
      <c r="AC233" s="75"/>
      <c r="AD233" s="75"/>
      <c r="AE233" s="75"/>
      <c r="AF233" s="75"/>
      <c r="AG233" s="75"/>
      <c r="AH233" s="75"/>
      <c r="AI233" s="78"/>
      <c r="AJ233" s="75"/>
      <c r="AK233" s="75"/>
      <c r="AL233" s="75"/>
      <c r="AM233" s="75"/>
      <c r="AN233" s="75"/>
      <c r="AO233" s="75"/>
      <c r="AP233" s="75"/>
      <c r="AQ233" s="75"/>
      <c r="AR233" s="75"/>
      <c r="AS233" s="75"/>
      <c r="AT233" s="75"/>
      <c r="AU233" s="75"/>
      <c r="AV233" s="78"/>
      <c r="AW233" s="75"/>
      <c r="AX233" s="78"/>
      <c r="AY233" s="75"/>
      <c r="AZ233" s="75"/>
      <c r="BA233" s="75"/>
      <c r="BB233" s="78"/>
      <c r="BC233" s="75"/>
      <c r="BD233" s="75"/>
      <c r="BE233" s="75"/>
      <c r="BF233" s="75"/>
      <c r="BG233" s="75"/>
      <c r="BH233" s="75"/>
      <c r="BI233" s="75"/>
      <c r="BJ233" s="75"/>
      <c r="BK233" s="75"/>
      <c r="BL233" s="75"/>
      <c r="BM233" s="75"/>
      <c r="BN233" s="75"/>
      <c r="BO233" s="75"/>
      <c r="BP233" s="75"/>
      <c r="BQ233" s="75"/>
      <c r="BR233" s="75"/>
      <c r="BS233" s="75"/>
      <c r="BT233" s="75"/>
      <c r="BU233" s="75"/>
      <c r="BV233" s="75"/>
      <c r="BW233" s="75"/>
      <c r="BX233" s="75"/>
      <c r="BY233" s="75"/>
      <c r="BZ233" s="75"/>
      <c r="CA233" s="75"/>
      <c r="CB233" s="75"/>
      <c r="CC233" s="75"/>
      <c r="CD233" s="75"/>
      <c r="CE233" s="75"/>
      <c r="CF233" s="75"/>
      <c r="CG233" s="75"/>
      <c r="CH233" s="75"/>
      <c r="CI233" s="75"/>
      <c r="CJ233" s="75"/>
      <c r="CK233" s="75"/>
      <c r="CL233" s="75"/>
      <c r="CM233" s="75"/>
      <c r="CN233" s="75"/>
      <c r="CO233" s="75"/>
      <c r="CP233" s="75"/>
      <c r="CQ233" s="75"/>
      <c r="CR233" s="75"/>
      <c r="CS233" s="75"/>
      <c r="CT233" s="75"/>
      <c r="CU233" s="75"/>
      <c r="CV233" s="75"/>
      <c r="CW233" s="75"/>
      <c r="CX233" s="75"/>
      <c r="CY233" s="75"/>
      <c r="CZ233" s="75"/>
      <c r="DA233" s="75"/>
      <c r="DB233" s="75"/>
      <c r="DC233" s="75"/>
      <c r="DD233" s="75"/>
      <c r="DE233" s="75"/>
      <c r="DF233" s="75"/>
      <c r="DG233" s="75"/>
      <c r="DH233" s="75"/>
      <c r="DI233" s="75"/>
      <c r="DJ233" s="75"/>
      <c r="DK233" s="75"/>
      <c r="DL233" s="75"/>
      <c r="DM233" s="75"/>
      <c r="DN233" s="75"/>
      <c r="DO233" s="75"/>
      <c r="DP233" s="75"/>
      <c r="DQ233" s="75"/>
      <c r="DR233" s="75"/>
      <c r="DS233" s="75"/>
      <c r="DT233" s="75"/>
      <c r="DU233" s="75"/>
      <c r="DV233" s="75"/>
      <c r="DW233" s="75"/>
      <c r="DX233" s="75"/>
      <c r="DY233" s="75"/>
      <c r="DZ233" s="75"/>
      <c r="EA233" s="75"/>
      <c r="EB233" s="75"/>
      <c r="EC233" s="75"/>
      <c r="ED233" s="75"/>
      <c r="EE233" s="75"/>
      <c r="EF233" s="75"/>
      <c r="EG233" s="75"/>
      <c r="EH233" s="75"/>
      <c r="EI233" s="75"/>
      <c r="EJ233" s="75"/>
      <c r="EK233" s="75"/>
      <c r="EL233" s="75"/>
      <c r="EM233" s="75"/>
      <c r="EN233" s="75"/>
      <c r="EO233" s="75"/>
      <c r="EP233" s="75"/>
      <c r="EQ233" s="75"/>
      <c r="ER233" s="75"/>
      <c r="ES233" s="75"/>
      <c r="ET233" s="75"/>
      <c r="EU233" s="75"/>
      <c r="EV233" s="75"/>
      <c r="EW233" s="75"/>
      <c r="EX233" s="75"/>
      <c r="EY233" s="75"/>
      <c r="EZ233" s="75"/>
      <c r="FA233" s="75"/>
      <c r="FB233" s="75"/>
      <c r="FC233" s="75"/>
      <c r="FD233" s="75"/>
      <c r="FE233" s="75"/>
      <c r="FF233" s="75"/>
      <c r="FG233" s="75"/>
      <c r="FH233" s="75"/>
      <c r="FI233" s="75"/>
      <c r="FJ233" s="75"/>
      <c r="FK233" s="75"/>
      <c r="FL233" s="75"/>
      <c r="FM233" s="75"/>
      <c r="FN233" s="75"/>
      <c r="FO233" s="75"/>
      <c r="FP233" s="75"/>
      <c r="FQ233" s="75"/>
      <c r="FR233" s="75"/>
      <c r="FS233" s="75"/>
      <c r="FT233" s="75"/>
      <c r="FU233" s="75"/>
      <c r="FV233" s="75"/>
      <c r="FW233" s="75"/>
      <c r="FX233" s="75"/>
      <c r="FY233" s="75"/>
      <c r="FZ233" s="75"/>
      <c r="GA233" s="75"/>
      <c r="GB233" s="75"/>
      <c r="GC233" s="75"/>
      <c r="GD233" s="75"/>
      <c r="GE233" s="75"/>
      <c r="GF233" s="75"/>
      <c r="GG233" s="75"/>
      <c r="GH233" s="75"/>
      <c r="GI233" s="75"/>
      <c r="GJ233" s="75"/>
      <c r="GK233" s="75"/>
      <c r="GL233" s="75"/>
      <c r="GM233" s="75"/>
      <c r="GN233" s="75"/>
      <c r="GO233" s="75"/>
      <c r="GP233" s="75"/>
      <c r="GQ233" s="75"/>
      <c r="GR233" s="75"/>
      <c r="GS233" s="75"/>
      <c r="GT233" s="75"/>
      <c r="GU233" s="75"/>
      <c r="GV233" s="75"/>
      <c r="GW233" s="75"/>
      <c r="GX233" s="75"/>
      <c r="GY233" s="75"/>
      <c r="GZ233" s="75"/>
      <c r="HA233" s="75"/>
      <c r="HB233" s="75"/>
      <c r="HC233" s="75"/>
      <c r="HD233" s="75"/>
      <c r="HE233" s="75"/>
      <c r="HF233" s="75"/>
      <c r="HG233" s="75"/>
      <c r="HH233" s="75"/>
      <c r="HI233" s="75"/>
      <c r="HJ233" s="75"/>
      <c r="HK233" s="75"/>
      <c r="HL233" s="75"/>
      <c r="HM233" s="75"/>
      <c r="HN233" s="75"/>
      <c r="HO233" s="75"/>
      <c r="HP233" s="75"/>
      <c r="HQ233" s="75"/>
      <c r="HR233" s="75"/>
      <c r="HS233" s="75"/>
      <c r="HT233" s="75"/>
      <c r="HU233" s="75"/>
      <c r="HV233" s="75"/>
      <c r="HW233" s="75"/>
      <c r="HX233" s="75"/>
      <c r="HY233" s="75"/>
      <c r="HZ233" s="75"/>
      <c r="IA233" s="75"/>
      <c r="IB233" s="75"/>
      <c r="IC233" s="75"/>
      <c r="ID233" s="75"/>
      <c r="IE233" s="75"/>
      <c r="IF233" s="75"/>
      <c r="IG233" s="75"/>
      <c r="IH233" s="75"/>
      <c r="II233" s="75"/>
      <c r="IJ233" s="75"/>
      <c r="IK233" s="75"/>
      <c r="IL233" s="75"/>
      <c r="IM233" s="75"/>
      <c r="IN233" s="75"/>
      <c r="IO233" s="75"/>
      <c r="IP233" s="75"/>
      <c r="IQ233" s="75"/>
      <c r="IR233" s="75"/>
      <c r="IS233" s="75"/>
      <c r="IT233" s="75"/>
      <c r="IU233" s="75"/>
      <c r="IV233" s="75"/>
    </row>
    <row r="234" spans="1:256" s="79" customFormat="1" x14ac:dyDescent="0.35">
      <c r="A234" s="75"/>
      <c r="B234" s="75"/>
      <c r="C234" s="82" t="s">
        <v>4843</v>
      </c>
      <c r="D234" s="85">
        <v>38.067599999999999</v>
      </c>
      <c r="E234" s="85">
        <v>37.010199999999998</v>
      </c>
      <c r="F234" s="76"/>
      <c r="G234" s="77"/>
      <c r="H234" s="77"/>
      <c r="I234" s="77"/>
      <c r="J234" s="77"/>
      <c r="K234" s="78"/>
      <c r="L234" s="78"/>
      <c r="M234" s="75"/>
      <c r="N234" s="75"/>
      <c r="O234" s="75"/>
      <c r="P234" s="75"/>
      <c r="Q234" s="75"/>
      <c r="R234" s="75"/>
      <c r="S234" s="75"/>
      <c r="T234" s="75"/>
      <c r="U234" s="75"/>
      <c r="V234" s="75"/>
      <c r="W234" s="75"/>
      <c r="X234" s="75"/>
      <c r="Y234" s="75"/>
      <c r="Z234" s="75"/>
      <c r="AA234" s="75"/>
      <c r="AB234" s="75"/>
      <c r="AC234" s="75"/>
      <c r="AD234" s="75"/>
      <c r="AE234" s="75"/>
      <c r="AF234" s="75"/>
      <c r="AG234" s="75"/>
      <c r="AH234" s="75"/>
      <c r="AI234" s="78"/>
      <c r="AJ234" s="75"/>
      <c r="AK234" s="75"/>
      <c r="AL234" s="75"/>
      <c r="AM234" s="75"/>
      <c r="AN234" s="75"/>
      <c r="AO234" s="75"/>
      <c r="AP234" s="75"/>
      <c r="AQ234" s="75"/>
      <c r="AR234" s="75"/>
      <c r="AS234" s="75"/>
      <c r="AT234" s="75"/>
      <c r="AU234" s="75"/>
      <c r="AV234" s="78"/>
      <c r="AW234" s="75"/>
      <c r="AX234" s="78"/>
      <c r="AY234" s="75"/>
      <c r="AZ234" s="75"/>
      <c r="BA234" s="75"/>
      <c r="BB234" s="78"/>
      <c r="BC234" s="75"/>
      <c r="BD234" s="75"/>
      <c r="BE234" s="75"/>
      <c r="BF234" s="75"/>
      <c r="BG234" s="75"/>
      <c r="BH234" s="75"/>
      <c r="BI234" s="75"/>
      <c r="BJ234" s="75"/>
      <c r="BK234" s="75"/>
      <c r="BL234" s="75"/>
      <c r="BM234" s="75"/>
      <c r="BN234" s="75"/>
      <c r="BO234" s="75"/>
      <c r="BP234" s="75"/>
      <c r="BQ234" s="75"/>
      <c r="BR234" s="75"/>
      <c r="BS234" s="75"/>
      <c r="BT234" s="75"/>
      <c r="BU234" s="75"/>
      <c r="BV234" s="75"/>
      <c r="BW234" s="75"/>
      <c r="BX234" s="75"/>
      <c r="BY234" s="75"/>
      <c r="BZ234" s="75"/>
      <c r="CA234" s="75"/>
      <c r="CB234" s="75"/>
      <c r="CC234" s="75"/>
      <c r="CD234" s="75"/>
      <c r="CE234" s="75"/>
      <c r="CF234" s="75"/>
      <c r="CG234" s="75"/>
      <c r="CH234" s="75"/>
      <c r="CI234" s="75"/>
      <c r="CJ234" s="75"/>
      <c r="CK234" s="75"/>
      <c r="CL234" s="75"/>
      <c r="CM234" s="75"/>
      <c r="CN234" s="75"/>
      <c r="CO234" s="75"/>
      <c r="CP234" s="75"/>
      <c r="CQ234" s="75"/>
      <c r="CR234" s="75"/>
      <c r="CS234" s="75"/>
      <c r="CT234" s="75"/>
      <c r="CU234" s="75"/>
      <c r="CV234" s="75"/>
      <c r="CW234" s="75"/>
      <c r="CX234" s="75"/>
      <c r="CY234" s="75"/>
      <c r="CZ234" s="75"/>
      <c r="DA234" s="75"/>
      <c r="DB234" s="75"/>
      <c r="DC234" s="75"/>
      <c r="DD234" s="75"/>
      <c r="DE234" s="75"/>
      <c r="DF234" s="75"/>
      <c r="DG234" s="75"/>
      <c r="DH234" s="75"/>
      <c r="DI234" s="75"/>
      <c r="DJ234" s="75"/>
      <c r="DK234" s="75"/>
      <c r="DL234" s="75"/>
      <c r="DM234" s="75"/>
      <c r="DN234" s="75"/>
      <c r="DO234" s="75"/>
      <c r="DP234" s="75"/>
      <c r="DQ234" s="75"/>
      <c r="DR234" s="75"/>
      <c r="DS234" s="75"/>
      <c r="DT234" s="75"/>
      <c r="DU234" s="75"/>
      <c r="DV234" s="75"/>
      <c r="DW234" s="75"/>
      <c r="DX234" s="75"/>
      <c r="DY234" s="75"/>
      <c r="DZ234" s="75"/>
      <c r="EA234" s="75"/>
      <c r="EB234" s="75"/>
      <c r="EC234" s="75"/>
      <c r="ED234" s="75"/>
      <c r="EE234" s="75"/>
      <c r="EF234" s="75"/>
      <c r="EG234" s="75"/>
      <c r="EH234" s="75"/>
      <c r="EI234" s="75"/>
      <c r="EJ234" s="75"/>
      <c r="EK234" s="75"/>
      <c r="EL234" s="75"/>
      <c r="EM234" s="75"/>
      <c r="EN234" s="75"/>
      <c r="EO234" s="75"/>
      <c r="EP234" s="75"/>
      <c r="EQ234" s="75"/>
      <c r="ER234" s="75"/>
      <c r="ES234" s="75"/>
      <c r="ET234" s="75"/>
      <c r="EU234" s="75"/>
      <c r="EV234" s="75"/>
      <c r="EW234" s="75"/>
      <c r="EX234" s="75"/>
      <c r="EY234" s="75"/>
      <c r="EZ234" s="75"/>
      <c r="FA234" s="75"/>
      <c r="FB234" s="75"/>
      <c r="FC234" s="75"/>
      <c r="FD234" s="75"/>
      <c r="FE234" s="75"/>
      <c r="FF234" s="75"/>
      <c r="FG234" s="75"/>
      <c r="FH234" s="75"/>
      <c r="FI234" s="75"/>
      <c r="FJ234" s="75"/>
      <c r="FK234" s="75"/>
      <c r="FL234" s="75"/>
      <c r="FM234" s="75"/>
      <c r="FN234" s="75"/>
      <c r="FO234" s="75"/>
      <c r="FP234" s="75"/>
      <c r="FQ234" s="75"/>
      <c r="FR234" s="75"/>
      <c r="FS234" s="75"/>
      <c r="FT234" s="75"/>
      <c r="FU234" s="75"/>
      <c r="FV234" s="75"/>
      <c r="FW234" s="75"/>
      <c r="FX234" s="75"/>
      <c r="FY234" s="75"/>
      <c r="FZ234" s="75"/>
      <c r="GA234" s="75"/>
      <c r="GB234" s="75"/>
      <c r="GC234" s="75"/>
      <c r="GD234" s="75"/>
      <c r="GE234" s="75"/>
      <c r="GF234" s="75"/>
      <c r="GG234" s="75"/>
      <c r="GH234" s="75"/>
      <c r="GI234" s="75"/>
      <c r="GJ234" s="75"/>
      <c r="GK234" s="75"/>
      <c r="GL234" s="75"/>
      <c r="GM234" s="75"/>
      <c r="GN234" s="75"/>
      <c r="GO234" s="75"/>
      <c r="GP234" s="75"/>
      <c r="GQ234" s="75"/>
      <c r="GR234" s="75"/>
      <c r="GS234" s="75"/>
      <c r="GT234" s="75"/>
      <c r="GU234" s="75"/>
      <c r="GV234" s="75"/>
      <c r="GW234" s="75"/>
      <c r="GX234" s="75"/>
      <c r="GY234" s="75"/>
      <c r="GZ234" s="75"/>
      <c r="HA234" s="75"/>
      <c r="HB234" s="75"/>
      <c r="HC234" s="75"/>
      <c r="HD234" s="75"/>
      <c r="HE234" s="75"/>
      <c r="HF234" s="75"/>
      <c r="HG234" s="75"/>
      <c r="HH234" s="75"/>
      <c r="HI234" s="75"/>
      <c r="HJ234" s="75"/>
      <c r="HK234" s="75"/>
      <c r="HL234" s="75"/>
      <c r="HM234" s="75"/>
      <c r="HN234" s="75"/>
      <c r="HO234" s="75"/>
      <c r="HP234" s="75"/>
      <c r="HQ234" s="75"/>
      <c r="HR234" s="75"/>
      <c r="HS234" s="75"/>
      <c r="HT234" s="75"/>
      <c r="HU234" s="75"/>
      <c r="HV234" s="75"/>
      <c r="HW234" s="75"/>
      <c r="HX234" s="75"/>
      <c r="HY234" s="75"/>
      <c r="HZ234" s="75"/>
      <c r="IA234" s="75"/>
      <c r="IB234" s="75"/>
      <c r="IC234" s="75"/>
      <c r="ID234" s="75"/>
      <c r="IE234" s="75"/>
      <c r="IF234" s="75"/>
      <c r="IG234" s="75"/>
      <c r="IH234" s="75"/>
      <c r="II234" s="75"/>
      <c r="IJ234" s="75"/>
      <c r="IK234" s="75"/>
      <c r="IL234" s="75"/>
      <c r="IM234" s="75"/>
      <c r="IN234" s="75"/>
      <c r="IO234" s="75"/>
      <c r="IP234" s="75"/>
      <c r="IQ234" s="75"/>
      <c r="IR234" s="75"/>
      <c r="IS234" s="75"/>
      <c r="IT234" s="75"/>
      <c r="IU234" s="75"/>
      <c r="IV234" s="75"/>
    </row>
    <row r="235" spans="1:256" s="79" customFormat="1" x14ac:dyDescent="0.35">
      <c r="A235" s="75"/>
      <c r="B235" s="75"/>
      <c r="C235" s="82" t="s">
        <v>4826</v>
      </c>
      <c r="D235" s="85">
        <v>75.305099999999996</v>
      </c>
      <c r="E235" s="85">
        <v>73.257000000000005</v>
      </c>
      <c r="F235" s="76"/>
      <c r="G235" s="77"/>
      <c r="H235" s="77"/>
      <c r="I235" s="77"/>
      <c r="J235" s="77"/>
      <c r="K235" s="78"/>
      <c r="L235" s="78"/>
      <c r="M235" s="75"/>
      <c r="N235" s="75"/>
      <c r="O235" s="75"/>
      <c r="P235" s="75"/>
      <c r="Q235" s="75"/>
      <c r="R235" s="75"/>
      <c r="S235" s="75"/>
      <c r="T235" s="75"/>
      <c r="U235" s="75"/>
      <c r="V235" s="75"/>
      <c r="W235" s="75"/>
      <c r="X235" s="75"/>
      <c r="Y235" s="75"/>
      <c r="Z235" s="75"/>
      <c r="AA235" s="75"/>
      <c r="AB235" s="75"/>
      <c r="AC235" s="75"/>
      <c r="AD235" s="75"/>
      <c r="AE235" s="75"/>
      <c r="AF235" s="75"/>
      <c r="AG235" s="75"/>
      <c r="AH235" s="75"/>
      <c r="AI235" s="78"/>
      <c r="AJ235" s="75"/>
      <c r="AK235" s="75"/>
      <c r="AL235" s="75"/>
      <c r="AM235" s="75"/>
      <c r="AN235" s="75"/>
      <c r="AO235" s="75"/>
      <c r="AP235" s="75"/>
      <c r="AQ235" s="75"/>
      <c r="AR235" s="75"/>
      <c r="AS235" s="75"/>
      <c r="AT235" s="75"/>
      <c r="AU235" s="75"/>
      <c r="AV235" s="78"/>
      <c r="AW235" s="75"/>
      <c r="AX235" s="78"/>
      <c r="AY235" s="75"/>
      <c r="AZ235" s="75"/>
      <c r="BA235" s="75"/>
      <c r="BB235" s="78"/>
      <c r="BC235" s="75"/>
      <c r="BD235" s="75"/>
      <c r="BE235" s="75"/>
      <c r="BF235" s="75"/>
      <c r="BG235" s="75"/>
      <c r="BH235" s="75"/>
      <c r="BI235" s="75"/>
      <c r="BJ235" s="75"/>
      <c r="BK235" s="75"/>
      <c r="BL235" s="75"/>
      <c r="BM235" s="75"/>
      <c r="BN235" s="75"/>
      <c r="BO235" s="75"/>
      <c r="BP235" s="75"/>
      <c r="BQ235" s="75"/>
      <c r="BR235" s="75"/>
      <c r="BS235" s="75"/>
      <c r="BT235" s="75"/>
      <c r="BU235" s="75"/>
      <c r="BV235" s="75"/>
      <c r="BW235" s="75"/>
      <c r="BX235" s="75"/>
      <c r="BY235" s="75"/>
      <c r="BZ235" s="75"/>
      <c r="CA235" s="75"/>
      <c r="CB235" s="75"/>
      <c r="CC235" s="75"/>
      <c r="CD235" s="75"/>
      <c r="CE235" s="75"/>
      <c r="CF235" s="75"/>
      <c r="CG235" s="75"/>
      <c r="CH235" s="75"/>
      <c r="CI235" s="75"/>
      <c r="CJ235" s="75"/>
      <c r="CK235" s="75"/>
      <c r="CL235" s="75"/>
      <c r="CM235" s="75"/>
      <c r="CN235" s="75"/>
      <c r="CO235" s="75"/>
      <c r="CP235" s="75"/>
      <c r="CQ235" s="75"/>
      <c r="CR235" s="75"/>
      <c r="CS235" s="75"/>
      <c r="CT235" s="75"/>
      <c r="CU235" s="75"/>
      <c r="CV235" s="75"/>
      <c r="CW235" s="75"/>
      <c r="CX235" s="75"/>
      <c r="CY235" s="75"/>
      <c r="CZ235" s="75"/>
      <c r="DA235" s="75"/>
      <c r="DB235" s="75"/>
      <c r="DC235" s="75"/>
      <c r="DD235" s="75"/>
      <c r="DE235" s="75"/>
      <c r="DF235" s="75"/>
      <c r="DG235" s="75"/>
      <c r="DH235" s="75"/>
      <c r="DI235" s="75"/>
      <c r="DJ235" s="75"/>
      <c r="DK235" s="75"/>
      <c r="DL235" s="75"/>
      <c r="DM235" s="75"/>
      <c r="DN235" s="75"/>
      <c r="DO235" s="75"/>
      <c r="DP235" s="75"/>
      <c r="DQ235" s="75"/>
      <c r="DR235" s="75"/>
      <c r="DS235" s="75"/>
      <c r="DT235" s="75"/>
      <c r="DU235" s="75"/>
      <c r="DV235" s="75"/>
      <c r="DW235" s="75"/>
      <c r="DX235" s="75"/>
      <c r="DY235" s="75"/>
      <c r="DZ235" s="75"/>
      <c r="EA235" s="75"/>
      <c r="EB235" s="75"/>
      <c r="EC235" s="75"/>
      <c r="ED235" s="75"/>
      <c r="EE235" s="75"/>
      <c r="EF235" s="75"/>
      <c r="EG235" s="75"/>
      <c r="EH235" s="75"/>
      <c r="EI235" s="75"/>
      <c r="EJ235" s="75"/>
      <c r="EK235" s="75"/>
      <c r="EL235" s="75"/>
      <c r="EM235" s="75"/>
      <c r="EN235" s="75"/>
      <c r="EO235" s="75"/>
      <c r="EP235" s="75"/>
      <c r="EQ235" s="75"/>
      <c r="ER235" s="75"/>
      <c r="ES235" s="75"/>
      <c r="ET235" s="75"/>
      <c r="EU235" s="75"/>
      <c r="EV235" s="75"/>
      <c r="EW235" s="75"/>
      <c r="EX235" s="75"/>
      <c r="EY235" s="75"/>
      <c r="EZ235" s="75"/>
      <c r="FA235" s="75"/>
      <c r="FB235" s="75"/>
      <c r="FC235" s="75"/>
      <c r="FD235" s="75"/>
      <c r="FE235" s="75"/>
      <c r="FF235" s="75"/>
      <c r="FG235" s="75"/>
      <c r="FH235" s="75"/>
      <c r="FI235" s="75"/>
      <c r="FJ235" s="75"/>
      <c r="FK235" s="75"/>
      <c r="FL235" s="75"/>
      <c r="FM235" s="75"/>
      <c r="FN235" s="75"/>
      <c r="FO235" s="75"/>
      <c r="FP235" s="75"/>
      <c r="FQ235" s="75"/>
      <c r="FR235" s="75"/>
      <c r="FS235" s="75"/>
      <c r="FT235" s="75"/>
      <c r="FU235" s="75"/>
      <c r="FV235" s="75"/>
      <c r="FW235" s="75"/>
      <c r="FX235" s="75"/>
      <c r="FY235" s="75"/>
      <c r="FZ235" s="75"/>
      <c r="GA235" s="75"/>
      <c r="GB235" s="75"/>
      <c r="GC235" s="75"/>
      <c r="GD235" s="75"/>
      <c r="GE235" s="75"/>
      <c r="GF235" s="75"/>
      <c r="GG235" s="75"/>
      <c r="GH235" s="75"/>
      <c r="GI235" s="75"/>
      <c r="GJ235" s="75"/>
      <c r="GK235" s="75"/>
      <c r="GL235" s="75"/>
      <c r="GM235" s="75"/>
      <c r="GN235" s="75"/>
      <c r="GO235" s="75"/>
      <c r="GP235" s="75"/>
      <c r="GQ235" s="75"/>
      <c r="GR235" s="75"/>
      <c r="GS235" s="75"/>
      <c r="GT235" s="75"/>
      <c r="GU235" s="75"/>
      <c r="GV235" s="75"/>
      <c r="GW235" s="75"/>
      <c r="GX235" s="75"/>
      <c r="GY235" s="75"/>
      <c r="GZ235" s="75"/>
      <c r="HA235" s="75"/>
      <c r="HB235" s="75"/>
      <c r="HC235" s="75"/>
      <c r="HD235" s="75"/>
      <c r="HE235" s="75"/>
      <c r="HF235" s="75"/>
      <c r="HG235" s="75"/>
      <c r="HH235" s="75"/>
      <c r="HI235" s="75"/>
      <c r="HJ235" s="75"/>
      <c r="HK235" s="75"/>
      <c r="HL235" s="75"/>
      <c r="HM235" s="75"/>
      <c r="HN235" s="75"/>
      <c r="HO235" s="75"/>
      <c r="HP235" s="75"/>
      <c r="HQ235" s="75"/>
      <c r="HR235" s="75"/>
      <c r="HS235" s="75"/>
      <c r="HT235" s="75"/>
      <c r="HU235" s="75"/>
      <c r="HV235" s="75"/>
      <c r="HW235" s="75"/>
      <c r="HX235" s="75"/>
      <c r="HY235" s="75"/>
      <c r="HZ235" s="75"/>
      <c r="IA235" s="75"/>
      <c r="IB235" s="75"/>
      <c r="IC235" s="75"/>
      <c r="ID235" s="75"/>
      <c r="IE235" s="75"/>
      <c r="IF235" s="75"/>
      <c r="IG235" s="75"/>
      <c r="IH235" s="75"/>
      <c r="II235" s="75"/>
      <c r="IJ235" s="75"/>
      <c r="IK235" s="75"/>
      <c r="IL235" s="75"/>
      <c r="IM235" s="75"/>
      <c r="IN235" s="75"/>
      <c r="IO235" s="75"/>
      <c r="IP235" s="75"/>
      <c r="IQ235" s="75"/>
      <c r="IR235" s="75"/>
      <c r="IS235" s="75"/>
      <c r="IT235" s="75"/>
      <c r="IU235" s="75"/>
      <c r="IV235" s="75"/>
    </row>
    <row r="236" spans="1:256" s="79" customFormat="1" x14ac:dyDescent="0.35">
      <c r="A236" s="75"/>
      <c r="B236" s="75"/>
      <c r="C236" s="82" t="s">
        <v>4842</v>
      </c>
      <c r="D236" s="85">
        <v>33.813099999999999</v>
      </c>
      <c r="E236" s="85">
        <v>32.893500000000003</v>
      </c>
      <c r="F236" s="76"/>
      <c r="G236" s="77"/>
      <c r="H236" s="77"/>
      <c r="I236" s="77"/>
      <c r="J236" s="77"/>
      <c r="K236" s="78"/>
      <c r="L236" s="78"/>
      <c r="M236" s="75"/>
      <c r="N236" s="75"/>
      <c r="O236" s="75"/>
      <c r="P236" s="75"/>
      <c r="Q236" s="75"/>
      <c r="R236" s="75"/>
      <c r="S236" s="75"/>
      <c r="T236" s="75"/>
      <c r="U236" s="75"/>
      <c r="V236" s="75"/>
      <c r="W236" s="75"/>
      <c r="X236" s="75"/>
      <c r="Y236" s="75"/>
      <c r="Z236" s="75"/>
      <c r="AA236" s="75"/>
      <c r="AB236" s="75"/>
      <c r="AC236" s="75"/>
      <c r="AD236" s="75"/>
      <c r="AE236" s="75"/>
      <c r="AF236" s="75"/>
      <c r="AG236" s="75"/>
      <c r="AH236" s="75"/>
      <c r="AI236" s="78"/>
      <c r="AJ236" s="75"/>
      <c r="AK236" s="75"/>
      <c r="AL236" s="75"/>
      <c r="AM236" s="75"/>
      <c r="AN236" s="75"/>
      <c r="AO236" s="75"/>
      <c r="AP236" s="75"/>
      <c r="AQ236" s="75"/>
      <c r="AR236" s="75"/>
      <c r="AS236" s="75"/>
      <c r="AT236" s="75"/>
      <c r="AU236" s="75"/>
      <c r="AV236" s="78"/>
      <c r="AW236" s="75"/>
      <c r="AX236" s="78"/>
      <c r="AY236" s="75"/>
      <c r="AZ236" s="75"/>
      <c r="BA236" s="75"/>
      <c r="BB236" s="78"/>
      <c r="BC236" s="75"/>
      <c r="BD236" s="75"/>
      <c r="BE236" s="75"/>
      <c r="BF236" s="75"/>
      <c r="BG236" s="75"/>
      <c r="BH236" s="75"/>
      <c r="BI236" s="75"/>
      <c r="BJ236" s="75"/>
      <c r="BK236" s="75"/>
      <c r="BL236" s="75"/>
      <c r="BM236" s="75"/>
      <c r="BN236" s="75"/>
      <c r="BO236" s="75"/>
      <c r="BP236" s="75"/>
      <c r="BQ236" s="75"/>
      <c r="BR236" s="75"/>
      <c r="BS236" s="75"/>
      <c r="BT236" s="75"/>
      <c r="BU236" s="75"/>
      <c r="BV236" s="75"/>
      <c r="BW236" s="75"/>
      <c r="BX236" s="75"/>
      <c r="BY236" s="75"/>
      <c r="BZ236" s="75"/>
      <c r="CA236" s="75"/>
      <c r="CB236" s="75"/>
      <c r="CC236" s="75"/>
      <c r="CD236" s="75"/>
      <c r="CE236" s="75"/>
      <c r="CF236" s="75"/>
      <c r="CG236" s="75"/>
      <c r="CH236" s="75"/>
      <c r="CI236" s="75"/>
      <c r="CJ236" s="75"/>
      <c r="CK236" s="75"/>
      <c r="CL236" s="75"/>
      <c r="CM236" s="75"/>
      <c r="CN236" s="75"/>
      <c r="CO236" s="75"/>
      <c r="CP236" s="75"/>
      <c r="CQ236" s="75"/>
      <c r="CR236" s="75"/>
      <c r="CS236" s="75"/>
      <c r="CT236" s="75"/>
      <c r="CU236" s="75"/>
      <c r="CV236" s="75"/>
      <c r="CW236" s="75"/>
      <c r="CX236" s="75"/>
      <c r="CY236" s="75"/>
      <c r="CZ236" s="75"/>
      <c r="DA236" s="75"/>
      <c r="DB236" s="75"/>
      <c r="DC236" s="75"/>
      <c r="DD236" s="75"/>
      <c r="DE236" s="75"/>
      <c r="DF236" s="75"/>
      <c r="DG236" s="75"/>
      <c r="DH236" s="75"/>
      <c r="DI236" s="75"/>
      <c r="DJ236" s="75"/>
      <c r="DK236" s="75"/>
      <c r="DL236" s="75"/>
      <c r="DM236" s="75"/>
      <c r="DN236" s="75"/>
      <c r="DO236" s="75"/>
      <c r="DP236" s="75"/>
      <c r="DQ236" s="75"/>
      <c r="DR236" s="75"/>
      <c r="DS236" s="75"/>
      <c r="DT236" s="75"/>
      <c r="DU236" s="75"/>
      <c r="DV236" s="75"/>
      <c r="DW236" s="75"/>
      <c r="DX236" s="75"/>
      <c r="DY236" s="75"/>
      <c r="DZ236" s="75"/>
      <c r="EA236" s="75"/>
      <c r="EB236" s="75"/>
      <c r="EC236" s="75"/>
      <c r="ED236" s="75"/>
      <c r="EE236" s="75"/>
      <c r="EF236" s="75"/>
      <c r="EG236" s="75"/>
      <c r="EH236" s="75"/>
      <c r="EI236" s="75"/>
      <c r="EJ236" s="75"/>
      <c r="EK236" s="75"/>
      <c r="EL236" s="75"/>
      <c r="EM236" s="75"/>
      <c r="EN236" s="75"/>
      <c r="EO236" s="75"/>
      <c r="EP236" s="75"/>
      <c r="EQ236" s="75"/>
      <c r="ER236" s="75"/>
      <c r="ES236" s="75"/>
      <c r="ET236" s="75"/>
      <c r="EU236" s="75"/>
      <c r="EV236" s="75"/>
      <c r="EW236" s="75"/>
      <c r="EX236" s="75"/>
      <c r="EY236" s="75"/>
      <c r="EZ236" s="75"/>
      <c r="FA236" s="75"/>
      <c r="FB236" s="75"/>
      <c r="FC236" s="75"/>
      <c r="FD236" s="75"/>
      <c r="FE236" s="75"/>
      <c r="FF236" s="75"/>
      <c r="FG236" s="75"/>
      <c r="FH236" s="75"/>
      <c r="FI236" s="75"/>
      <c r="FJ236" s="75"/>
      <c r="FK236" s="75"/>
      <c r="FL236" s="75"/>
      <c r="FM236" s="75"/>
      <c r="FN236" s="75"/>
      <c r="FO236" s="75"/>
      <c r="FP236" s="75"/>
      <c r="FQ236" s="75"/>
      <c r="FR236" s="75"/>
      <c r="FS236" s="75"/>
      <c r="FT236" s="75"/>
      <c r="FU236" s="75"/>
      <c r="FV236" s="75"/>
      <c r="FW236" s="75"/>
      <c r="FX236" s="75"/>
      <c r="FY236" s="75"/>
      <c r="FZ236" s="75"/>
      <c r="GA236" s="75"/>
      <c r="GB236" s="75"/>
      <c r="GC236" s="75"/>
      <c r="GD236" s="75"/>
      <c r="GE236" s="75"/>
      <c r="GF236" s="75"/>
      <c r="GG236" s="75"/>
      <c r="GH236" s="75"/>
      <c r="GI236" s="75"/>
      <c r="GJ236" s="75"/>
      <c r="GK236" s="75"/>
      <c r="GL236" s="75"/>
      <c r="GM236" s="75"/>
      <c r="GN236" s="75"/>
      <c r="GO236" s="75"/>
      <c r="GP236" s="75"/>
      <c r="GQ236" s="75"/>
      <c r="GR236" s="75"/>
      <c r="GS236" s="75"/>
      <c r="GT236" s="75"/>
      <c r="GU236" s="75"/>
      <c r="GV236" s="75"/>
      <c r="GW236" s="75"/>
      <c r="GX236" s="75"/>
      <c r="GY236" s="75"/>
      <c r="GZ236" s="75"/>
      <c r="HA236" s="75"/>
      <c r="HB236" s="75"/>
      <c r="HC236" s="75"/>
      <c r="HD236" s="75"/>
      <c r="HE236" s="75"/>
      <c r="HF236" s="75"/>
      <c r="HG236" s="75"/>
      <c r="HH236" s="75"/>
      <c r="HI236" s="75"/>
      <c r="HJ236" s="75"/>
      <c r="HK236" s="75"/>
      <c r="HL236" s="75"/>
      <c r="HM236" s="75"/>
      <c r="HN236" s="75"/>
      <c r="HO236" s="75"/>
      <c r="HP236" s="75"/>
      <c r="HQ236" s="75"/>
      <c r="HR236" s="75"/>
      <c r="HS236" s="75"/>
      <c r="HT236" s="75"/>
      <c r="HU236" s="75"/>
      <c r="HV236" s="75"/>
      <c r="HW236" s="75"/>
      <c r="HX236" s="75"/>
      <c r="HY236" s="75"/>
      <c r="HZ236" s="75"/>
      <c r="IA236" s="75"/>
      <c r="IB236" s="75"/>
      <c r="IC236" s="75"/>
      <c r="ID236" s="75"/>
      <c r="IE236" s="75"/>
      <c r="IF236" s="75"/>
      <c r="IG236" s="75"/>
      <c r="IH236" s="75"/>
      <c r="II236" s="75"/>
      <c r="IJ236" s="75"/>
      <c r="IK236" s="75"/>
      <c r="IL236" s="75"/>
      <c r="IM236" s="75"/>
      <c r="IN236" s="75"/>
      <c r="IO236" s="75"/>
      <c r="IP236" s="75"/>
      <c r="IQ236" s="75"/>
      <c r="IR236" s="75"/>
      <c r="IS236" s="75"/>
      <c r="IT236" s="75"/>
      <c r="IU236" s="75"/>
      <c r="IV236" s="75"/>
    </row>
    <row r="237" spans="1:256" s="79" customFormat="1" x14ac:dyDescent="0.35">
      <c r="A237" s="75"/>
      <c r="B237" s="75"/>
      <c r="C237" s="82" t="s">
        <v>4832</v>
      </c>
      <c r="D237" s="85">
        <v>35.769199999999998</v>
      </c>
      <c r="E237" s="85">
        <v>34.796300000000002</v>
      </c>
      <c r="F237" s="76"/>
      <c r="G237" s="77"/>
      <c r="H237" s="77"/>
      <c r="I237" s="77"/>
      <c r="J237" s="77"/>
      <c r="K237" s="78"/>
      <c r="L237" s="78"/>
      <c r="M237" s="75"/>
      <c r="N237" s="75"/>
      <c r="O237" s="75"/>
      <c r="P237" s="75"/>
      <c r="Q237" s="75"/>
      <c r="R237" s="75"/>
      <c r="S237" s="75"/>
      <c r="T237" s="75"/>
      <c r="U237" s="75"/>
      <c r="V237" s="75"/>
      <c r="W237" s="75"/>
      <c r="X237" s="75"/>
      <c r="Y237" s="75"/>
      <c r="Z237" s="75"/>
      <c r="AA237" s="75"/>
      <c r="AB237" s="75"/>
      <c r="AC237" s="75"/>
      <c r="AD237" s="75"/>
      <c r="AE237" s="75"/>
      <c r="AF237" s="75"/>
      <c r="AG237" s="75"/>
      <c r="AH237" s="75"/>
      <c r="AI237" s="78"/>
      <c r="AJ237" s="75"/>
      <c r="AK237" s="75"/>
      <c r="AL237" s="75"/>
      <c r="AM237" s="75"/>
      <c r="AN237" s="75"/>
      <c r="AO237" s="75"/>
      <c r="AP237" s="75"/>
      <c r="AQ237" s="75"/>
      <c r="AR237" s="75"/>
      <c r="AS237" s="75"/>
      <c r="AT237" s="75"/>
      <c r="AU237" s="75"/>
      <c r="AV237" s="78"/>
      <c r="AW237" s="75"/>
      <c r="AX237" s="78"/>
      <c r="AY237" s="75"/>
      <c r="AZ237" s="75"/>
      <c r="BA237" s="75"/>
      <c r="BB237" s="78"/>
      <c r="BC237" s="75"/>
      <c r="BD237" s="75"/>
      <c r="BE237" s="75"/>
      <c r="BF237" s="75"/>
      <c r="BG237" s="75"/>
      <c r="BH237" s="75"/>
      <c r="BI237" s="75"/>
      <c r="BJ237" s="75"/>
      <c r="BK237" s="75"/>
      <c r="BL237" s="75"/>
      <c r="BM237" s="75"/>
      <c r="BN237" s="75"/>
      <c r="BO237" s="75"/>
      <c r="BP237" s="75"/>
      <c r="BQ237" s="75"/>
      <c r="BR237" s="75"/>
      <c r="BS237" s="75"/>
      <c r="BT237" s="75"/>
      <c r="BU237" s="75"/>
      <c r="BV237" s="75"/>
      <c r="BW237" s="75"/>
      <c r="BX237" s="75"/>
      <c r="BY237" s="75"/>
      <c r="BZ237" s="75"/>
      <c r="CA237" s="75"/>
      <c r="CB237" s="75"/>
      <c r="CC237" s="75"/>
      <c r="CD237" s="75"/>
      <c r="CE237" s="75"/>
      <c r="CF237" s="75"/>
      <c r="CG237" s="75"/>
      <c r="CH237" s="75"/>
      <c r="CI237" s="75"/>
      <c r="CJ237" s="75"/>
      <c r="CK237" s="75"/>
      <c r="CL237" s="75"/>
      <c r="CM237" s="75"/>
      <c r="CN237" s="75"/>
      <c r="CO237" s="75"/>
      <c r="CP237" s="75"/>
      <c r="CQ237" s="75"/>
      <c r="CR237" s="75"/>
      <c r="CS237" s="75"/>
      <c r="CT237" s="75"/>
      <c r="CU237" s="75"/>
      <c r="CV237" s="75"/>
      <c r="CW237" s="75"/>
      <c r="CX237" s="75"/>
      <c r="CY237" s="75"/>
      <c r="CZ237" s="75"/>
      <c r="DA237" s="75"/>
      <c r="DB237" s="75"/>
      <c r="DC237" s="75"/>
      <c r="DD237" s="75"/>
      <c r="DE237" s="75"/>
      <c r="DF237" s="75"/>
      <c r="DG237" s="75"/>
      <c r="DH237" s="75"/>
      <c r="DI237" s="75"/>
      <c r="DJ237" s="75"/>
      <c r="DK237" s="75"/>
      <c r="DL237" s="75"/>
      <c r="DM237" s="75"/>
      <c r="DN237" s="75"/>
      <c r="DO237" s="75"/>
      <c r="DP237" s="75"/>
      <c r="DQ237" s="75"/>
      <c r="DR237" s="75"/>
      <c r="DS237" s="75"/>
      <c r="DT237" s="75"/>
      <c r="DU237" s="75"/>
      <c r="DV237" s="75"/>
      <c r="DW237" s="75"/>
      <c r="DX237" s="75"/>
      <c r="DY237" s="75"/>
      <c r="DZ237" s="75"/>
      <c r="EA237" s="75"/>
      <c r="EB237" s="75"/>
      <c r="EC237" s="75"/>
      <c r="ED237" s="75"/>
      <c r="EE237" s="75"/>
      <c r="EF237" s="75"/>
      <c r="EG237" s="75"/>
      <c r="EH237" s="75"/>
      <c r="EI237" s="75"/>
      <c r="EJ237" s="75"/>
      <c r="EK237" s="75"/>
      <c r="EL237" s="75"/>
      <c r="EM237" s="75"/>
      <c r="EN237" s="75"/>
      <c r="EO237" s="75"/>
      <c r="EP237" s="75"/>
      <c r="EQ237" s="75"/>
      <c r="ER237" s="75"/>
      <c r="ES237" s="75"/>
      <c r="ET237" s="75"/>
      <c r="EU237" s="75"/>
      <c r="EV237" s="75"/>
      <c r="EW237" s="75"/>
      <c r="EX237" s="75"/>
      <c r="EY237" s="75"/>
      <c r="EZ237" s="75"/>
      <c r="FA237" s="75"/>
      <c r="FB237" s="75"/>
      <c r="FC237" s="75"/>
      <c r="FD237" s="75"/>
      <c r="FE237" s="75"/>
      <c r="FF237" s="75"/>
      <c r="FG237" s="75"/>
      <c r="FH237" s="75"/>
      <c r="FI237" s="75"/>
      <c r="FJ237" s="75"/>
      <c r="FK237" s="75"/>
      <c r="FL237" s="75"/>
      <c r="FM237" s="75"/>
      <c r="FN237" s="75"/>
      <c r="FO237" s="75"/>
      <c r="FP237" s="75"/>
      <c r="FQ237" s="75"/>
      <c r="FR237" s="75"/>
      <c r="FS237" s="75"/>
      <c r="FT237" s="75"/>
      <c r="FU237" s="75"/>
      <c r="FV237" s="75"/>
      <c r="FW237" s="75"/>
      <c r="FX237" s="75"/>
      <c r="FY237" s="75"/>
      <c r="FZ237" s="75"/>
      <c r="GA237" s="75"/>
      <c r="GB237" s="75"/>
      <c r="GC237" s="75"/>
      <c r="GD237" s="75"/>
      <c r="GE237" s="75"/>
      <c r="GF237" s="75"/>
      <c r="GG237" s="75"/>
      <c r="GH237" s="75"/>
      <c r="GI237" s="75"/>
      <c r="GJ237" s="75"/>
      <c r="GK237" s="75"/>
      <c r="GL237" s="75"/>
      <c r="GM237" s="75"/>
      <c r="GN237" s="75"/>
      <c r="GO237" s="75"/>
      <c r="GP237" s="75"/>
      <c r="GQ237" s="75"/>
      <c r="GR237" s="75"/>
      <c r="GS237" s="75"/>
      <c r="GT237" s="75"/>
      <c r="GU237" s="75"/>
      <c r="GV237" s="75"/>
      <c r="GW237" s="75"/>
      <c r="GX237" s="75"/>
      <c r="GY237" s="75"/>
      <c r="GZ237" s="75"/>
      <c r="HA237" s="75"/>
      <c r="HB237" s="75"/>
      <c r="HC237" s="75"/>
      <c r="HD237" s="75"/>
      <c r="HE237" s="75"/>
      <c r="HF237" s="75"/>
      <c r="HG237" s="75"/>
      <c r="HH237" s="75"/>
      <c r="HI237" s="75"/>
      <c r="HJ237" s="75"/>
      <c r="HK237" s="75"/>
      <c r="HL237" s="75"/>
      <c r="HM237" s="75"/>
      <c r="HN237" s="75"/>
      <c r="HO237" s="75"/>
      <c r="HP237" s="75"/>
      <c r="HQ237" s="75"/>
      <c r="HR237" s="75"/>
      <c r="HS237" s="75"/>
      <c r="HT237" s="75"/>
      <c r="HU237" s="75"/>
      <c r="HV237" s="75"/>
      <c r="HW237" s="75"/>
      <c r="HX237" s="75"/>
      <c r="HY237" s="75"/>
      <c r="HZ237" s="75"/>
      <c r="IA237" s="75"/>
      <c r="IB237" s="75"/>
      <c r="IC237" s="75"/>
      <c r="ID237" s="75"/>
      <c r="IE237" s="75"/>
      <c r="IF237" s="75"/>
      <c r="IG237" s="75"/>
      <c r="IH237" s="75"/>
      <c r="II237" s="75"/>
      <c r="IJ237" s="75"/>
      <c r="IK237" s="75"/>
      <c r="IL237" s="75"/>
      <c r="IM237" s="75"/>
      <c r="IN237" s="75"/>
      <c r="IO237" s="75"/>
      <c r="IP237" s="75"/>
      <c r="IQ237" s="75"/>
      <c r="IR237" s="75"/>
      <c r="IS237" s="75"/>
      <c r="IT237" s="75"/>
      <c r="IU237" s="75"/>
      <c r="IV237" s="75"/>
    </row>
    <row r="238" spans="1:256" s="79" customFormat="1" x14ac:dyDescent="0.35">
      <c r="A238" s="75"/>
      <c r="B238" s="75"/>
      <c r="C238" s="82" t="s">
        <v>4844</v>
      </c>
      <c r="D238" s="85">
        <v>42.903599999999997</v>
      </c>
      <c r="E238" s="85">
        <v>41.736699999999999</v>
      </c>
      <c r="F238" s="76"/>
      <c r="G238" s="77"/>
      <c r="H238" s="77"/>
      <c r="I238" s="77"/>
      <c r="J238" s="77"/>
      <c r="K238" s="78"/>
      <c r="L238" s="78"/>
      <c r="M238" s="75"/>
      <c r="N238" s="75"/>
      <c r="O238" s="75"/>
      <c r="P238" s="75"/>
      <c r="Q238" s="75"/>
      <c r="R238" s="75"/>
      <c r="S238" s="75"/>
      <c r="T238" s="75"/>
      <c r="U238" s="75"/>
      <c r="V238" s="75"/>
      <c r="W238" s="75"/>
      <c r="X238" s="75"/>
      <c r="Y238" s="75"/>
      <c r="Z238" s="75"/>
      <c r="AA238" s="75"/>
      <c r="AB238" s="75"/>
      <c r="AC238" s="75"/>
      <c r="AD238" s="75"/>
      <c r="AE238" s="75"/>
      <c r="AF238" s="75"/>
      <c r="AG238" s="75"/>
      <c r="AH238" s="75"/>
      <c r="AI238" s="78"/>
      <c r="AJ238" s="75"/>
      <c r="AK238" s="75"/>
      <c r="AL238" s="75"/>
      <c r="AM238" s="75"/>
      <c r="AN238" s="75"/>
      <c r="AO238" s="75"/>
      <c r="AP238" s="75"/>
      <c r="AQ238" s="75"/>
      <c r="AR238" s="75"/>
      <c r="AS238" s="75"/>
      <c r="AT238" s="75"/>
      <c r="AU238" s="75"/>
      <c r="AV238" s="78"/>
      <c r="AW238" s="75"/>
      <c r="AX238" s="78"/>
      <c r="AY238" s="75"/>
      <c r="AZ238" s="75"/>
      <c r="BA238" s="75"/>
      <c r="BB238" s="78"/>
      <c r="BC238" s="75"/>
      <c r="BD238" s="75"/>
      <c r="BE238" s="75"/>
      <c r="BF238" s="75"/>
      <c r="BG238" s="75"/>
      <c r="BH238" s="75"/>
      <c r="BI238" s="75"/>
      <c r="BJ238" s="75"/>
      <c r="BK238" s="75"/>
      <c r="BL238" s="75"/>
      <c r="BM238" s="75"/>
      <c r="BN238" s="75"/>
      <c r="BO238" s="75"/>
      <c r="BP238" s="75"/>
      <c r="BQ238" s="75"/>
      <c r="BR238" s="75"/>
      <c r="BS238" s="75"/>
      <c r="BT238" s="75"/>
      <c r="BU238" s="75"/>
      <c r="BV238" s="75"/>
      <c r="BW238" s="75"/>
      <c r="BX238" s="75"/>
      <c r="BY238" s="75"/>
      <c r="BZ238" s="75"/>
      <c r="CA238" s="75"/>
      <c r="CB238" s="75"/>
      <c r="CC238" s="75"/>
      <c r="CD238" s="75"/>
      <c r="CE238" s="75"/>
      <c r="CF238" s="75"/>
      <c r="CG238" s="75"/>
      <c r="CH238" s="75"/>
      <c r="CI238" s="75"/>
      <c r="CJ238" s="75"/>
      <c r="CK238" s="75"/>
      <c r="CL238" s="75"/>
      <c r="CM238" s="75"/>
      <c r="CN238" s="75"/>
      <c r="CO238" s="75"/>
      <c r="CP238" s="75"/>
      <c r="CQ238" s="75"/>
      <c r="CR238" s="75"/>
      <c r="CS238" s="75"/>
      <c r="CT238" s="75"/>
      <c r="CU238" s="75"/>
      <c r="CV238" s="75"/>
      <c r="CW238" s="75"/>
      <c r="CX238" s="75"/>
      <c r="CY238" s="75"/>
      <c r="CZ238" s="75"/>
      <c r="DA238" s="75"/>
      <c r="DB238" s="75"/>
      <c r="DC238" s="75"/>
      <c r="DD238" s="75"/>
      <c r="DE238" s="75"/>
      <c r="DF238" s="75"/>
      <c r="DG238" s="75"/>
      <c r="DH238" s="75"/>
      <c r="DI238" s="75"/>
      <c r="DJ238" s="75"/>
      <c r="DK238" s="75"/>
      <c r="DL238" s="75"/>
      <c r="DM238" s="75"/>
      <c r="DN238" s="75"/>
      <c r="DO238" s="75"/>
      <c r="DP238" s="75"/>
      <c r="DQ238" s="75"/>
      <c r="DR238" s="75"/>
      <c r="DS238" s="75"/>
      <c r="DT238" s="75"/>
      <c r="DU238" s="75"/>
      <c r="DV238" s="75"/>
      <c r="DW238" s="75"/>
      <c r="DX238" s="75"/>
      <c r="DY238" s="75"/>
      <c r="DZ238" s="75"/>
      <c r="EA238" s="75"/>
      <c r="EB238" s="75"/>
      <c r="EC238" s="75"/>
      <c r="ED238" s="75"/>
      <c r="EE238" s="75"/>
      <c r="EF238" s="75"/>
      <c r="EG238" s="75"/>
      <c r="EH238" s="75"/>
      <c r="EI238" s="75"/>
      <c r="EJ238" s="75"/>
      <c r="EK238" s="75"/>
      <c r="EL238" s="75"/>
      <c r="EM238" s="75"/>
      <c r="EN238" s="75"/>
      <c r="EO238" s="75"/>
      <c r="EP238" s="75"/>
      <c r="EQ238" s="75"/>
      <c r="ER238" s="75"/>
      <c r="ES238" s="75"/>
      <c r="ET238" s="75"/>
      <c r="EU238" s="75"/>
      <c r="EV238" s="75"/>
      <c r="EW238" s="75"/>
      <c r="EX238" s="75"/>
      <c r="EY238" s="75"/>
      <c r="EZ238" s="75"/>
      <c r="FA238" s="75"/>
      <c r="FB238" s="75"/>
      <c r="FC238" s="75"/>
      <c r="FD238" s="75"/>
      <c r="FE238" s="75"/>
      <c r="FF238" s="75"/>
      <c r="FG238" s="75"/>
      <c r="FH238" s="75"/>
      <c r="FI238" s="75"/>
      <c r="FJ238" s="75"/>
      <c r="FK238" s="75"/>
      <c r="FL238" s="75"/>
      <c r="FM238" s="75"/>
      <c r="FN238" s="75"/>
      <c r="FO238" s="75"/>
      <c r="FP238" s="75"/>
      <c r="FQ238" s="75"/>
      <c r="FR238" s="75"/>
      <c r="FS238" s="75"/>
      <c r="FT238" s="75"/>
      <c r="FU238" s="75"/>
      <c r="FV238" s="75"/>
      <c r="FW238" s="75"/>
      <c r="FX238" s="75"/>
      <c r="FY238" s="75"/>
      <c r="FZ238" s="75"/>
      <c r="GA238" s="75"/>
      <c r="GB238" s="75"/>
      <c r="GC238" s="75"/>
      <c r="GD238" s="75"/>
      <c r="GE238" s="75"/>
      <c r="GF238" s="75"/>
      <c r="GG238" s="75"/>
      <c r="GH238" s="75"/>
      <c r="GI238" s="75"/>
      <c r="GJ238" s="75"/>
      <c r="GK238" s="75"/>
      <c r="GL238" s="75"/>
      <c r="GM238" s="75"/>
      <c r="GN238" s="75"/>
      <c r="GO238" s="75"/>
      <c r="GP238" s="75"/>
      <c r="GQ238" s="75"/>
      <c r="GR238" s="75"/>
      <c r="GS238" s="75"/>
      <c r="GT238" s="75"/>
      <c r="GU238" s="75"/>
      <c r="GV238" s="75"/>
      <c r="GW238" s="75"/>
      <c r="GX238" s="75"/>
      <c r="GY238" s="75"/>
      <c r="GZ238" s="75"/>
      <c r="HA238" s="75"/>
      <c r="HB238" s="75"/>
      <c r="HC238" s="75"/>
      <c r="HD238" s="75"/>
      <c r="HE238" s="75"/>
      <c r="HF238" s="75"/>
      <c r="HG238" s="75"/>
      <c r="HH238" s="75"/>
      <c r="HI238" s="75"/>
      <c r="HJ238" s="75"/>
      <c r="HK238" s="75"/>
      <c r="HL238" s="75"/>
      <c r="HM238" s="75"/>
      <c r="HN238" s="75"/>
      <c r="HO238" s="75"/>
      <c r="HP238" s="75"/>
      <c r="HQ238" s="75"/>
      <c r="HR238" s="75"/>
      <c r="HS238" s="75"/>
      <c r="HT238" s="75"/>
      <c r="HU238" s="75"/>
      <c r="HV238" s="75"/>
      <c r="HW238" s="75"/>
      <c r="HX238" s="75"/>
      <c r="HY238" s="75"/>
      <c r="HZ238" s="75"/>
      <c r="IA238" s="75"/>
      <c r="IB238" s="75"/>
      <c r="IC238" s="75"/>
      <c r="ID238" s="75"/>
      <c r="IE238" s="75"/>
      <c r="IF238" s="75"/>
      <c r="IG238" s="75"/>
      <c r="IH238" s="75"/>
      <c r="II238" s="75"/>
      <c r="IJ238" s="75"/>
      <c r="IK238" s="75"/>
      <c r="IL238" s="75"/>
      <c r="IM238" s="75"/>
      <c r="IN238" s="75"/>
      <c r="IO238" s="75"/>
      <c r="IP238" s="75"/>
      <c r="IQ238" s="75"/>
      <c r="IR238" s="75"/>
      <c r="IS238" s="75"/>
      <c r="IT238" s="75"/>
      <c r="IU238" s="75"/>
      <c r="IV238" s="75"/>
    </row>
    <row r="239" spans="1:256" s="79" customFormat="1" ht="85" customHeight="1" x14ac:dyDescent="0.35">
      <c r="A239" s="75"/>
      <c r="B239" s="75"/>
      <c r="C239" s="215" t="s">
        <v>4860</v>
      </c>
      <c r="D239" s="216"/>
      <c r="E239" s="217"/>
      <c r="F239" s="76"/>
      <c r="G239" s="77"/>
      <c r="H239" s="77"/>
      <c r="I239" s="77"/>
      <c r="J239" s="77"/>
      <c r="K239" s="78"/>
      <c r="L239" s="78"/>
      <c r="M239" s="75"/>
      <c r="N239" s="75"/>
      <c r="O239" s="75"/>
      <c r="P239" s="75"/>
      <c r="Q239" s="75"/>
      <c r="R239" s="75"/>
      <c r="S239" s="75"/>
      <c r="T239" s="75"/>
      <c r="U239" s="75"/>
      <c r="V239" s="75"/>
      <c r="W239" s="75"/>
      <c r="X239" s="75"/>
      <c r="Y239" s="75"/>
      <c r="Z239" s="75"/>
      <c r="AA239" s="75"/>
      <c r="AB239" s="75"/>
      <c r="AC239" s="75"/>
      <c r="AD239" s="75"/>
      <c r="AE239" s="75"/>
      <c r="AF239" s="75"/>
      <c r="AG239" s="75"/>
      <c r="AH239" s="75"/>
      <c r="AI239" s="78"/>
      <c r="AJ239" s="75"/>
      <c r="AK239" s="75"/>
      <c r="AL239" s="75"/>
      <c r="AM239" s="75"/>
      <c r="AN239" s="75"/>
      <c r="AO239" s="75"/>
      <c r="AP239" s="75"/>
      <c r="AQ239" s="75"/>
      <c r="AR239" s="75"/>
      <c r="AS239" s="75"/>
      <c r="AT239" s="75"/>
      <c r="AU239" s="75"/>
      <c r="AV239" s="78"/>
      <c r="AW239" s="75"/>
      <c r="AX239" s="78"/>
      <c r="AY239" s="75"/>
      <c r="AZ239" s="75"/>
      <c r="BA239" s="75"/>
      <c r="BB239" s="78"/>
      <c r="BC239" s="75"/>
      <c r="BD239" s="75"/>
      <c r="BE239" s="75"/>
      <c r="BF239" s="75"/>
      <c r="BG239" s="75"/>
      <c r="BH239" s="75"/>
      <c r="BI239" s="75"/>
      <c r="BJ239" s="75"/>
      <c r="BK239" s="75"/>
      <c r="BL239" s="75"/>
      <c r="BM239" s="75"/>
      <c r="BN239" s="75"/>
      <c r="BO239" s="75"/>
      <c r="BP239" s="75"/>
      <c r="BQ239" s="75"/>
      <c r="BR239" s="75"/>
      <c r="BS239" s="75"/>
      <c r="BT239" s="75"/>
      <c r="BU239" s="75"/>
      <c r="BV239" s="75"/>
      <c r="BW239" s="75"/>
      <c r="BX239" s="75"/>
      <c r="BY239" s="75"/>
      <c r="BZ239" s="75"/>
      <c r="CA239" s="75"/>
      <c r="CB239" s="75"/>
      <c r="CC239" s="75"/>
      <c r="CD239" s="75"/>
      <c r="CE239" s="75"/>
      <c r="CF239" s="75"/>
      <c r="CG239" s="75"/>
      <c r="CH239" s="75"/>
      <c r="CI239" s="75"/>
      <c r="CJ239" s="75"/>
      <c r="CK239" s="75"/>
      <c r="CL239" s="75"/>
      <c r="CM239" s="75"/>
      <c r="CN239" s="75"/>
      <c r="CO239" s="75"/>
      <c r="CP239" s="75"/>
      <c r="CQ239" s="75"/>
      <c r="CR239" s="75"/>
      <c r="CS239" s="75"/>
      <c r="CT239" s="75"/>
      <c r="CU239" s="75"/>
      <c r="CV239" s="75"/>
      <c r="CW239" s="75"/>
      <c r="CX239" s="75"/>
      <c r="CY239" s="75"/>
      <c r="CZ239" s="75"/>
      <c r="DA239" s="75"/>
      <c r="DB239" s="75"/>
      <c r="DC239" s="75"/>
      <c r="DD239" s="75"/>
      <c r="DE239" s="75"/>
      <c r="DF239" s="75"/>
      <c r="DG239" s="75"/>
      <c r="DH239" s="75"/>
      <c r="DI239" s="75"/>
      <c r="DJ239" s="75"/>
      <c r="DK239" s="75"/>
      <c r="DL239" s="75"/>
      <c r="DM239" s="75"/>
      <c r="DN239" s="75"/>
      <c r="DO239" s="75"/>
      <c r="DP239" s="75"/>
      <c r="DQ239" s="75"/>
      <c r="DR239" s="75"/>
      <c r="DS239" s="75"/>
      <c r="DT239" s="75"/>
      <c r="DU239" s="75"/>
      <c r="DV239" s="75"/>
      <c r="DW239" s="75"/>
      <c r="DX239" s="75"/>
      <c r="DY239" s="75"/>
      <c r="DZ239" s="75"/>
      <c r="EA239" s="75"/>
      <c r="EB239" s="75"/>
      <c r="EC239" s="75"/>
      <c r="ED239" s="75"/>
      <c r="EE239" s="75"/>
      <c r="EF239" s="75"/>
      <c r="EG239" s="75"/>
      <c r="EH239" s="75"/>
      <c r="EI239" s="75"/>
      <c r="EJ239" s="75"/>
      <c r="EK239" s="75"/>
      <c r="EL239" s="75"/>
      <c r="EM239" s="75"/>
      <c r="EN239" s="75"/>
      <c r="EO239" s="75"/>
      <c r="EP239" s="75"/>
      <c r="EQ239" s="75"/>
      <c r="ER239" s="75"/>
      <c r="ES239" s="75"/>
      <c r="ET239" s="75"/>
      <c r="EU239" s="75"/>
      <c r="EV239" s="75"/>
      <c r="EW239" s="75"/>
      <c r="EX239" s="75"/>
      <c r="EY239" s="75"/>
      <c r="EZ239" s="75"/>
      <c r="FA239" s="75"/>
      <c r="FB239" s="75"/>
      <c r="FC239" s="75"/>
      <c r="FD239" s="75"/>
      <c r="FE239" s="75"/>
      <c r="FF239" s="75"/>
      <c r="FG239" s="75"/>
      <c r="FH239" s="75"/>
      <c r="FI239" s="75"/>
      <c r="FJ239" s="75"/>
      <c r="FK239" s="75"/>
      <c r="FL239" s="75"/>
      <c r="FM239" s="75"/>
      <c r="FN239" s="75"/>
      <c r="FO239" s="75"/>
      <c r="FP239" s="75"/>
      <c r="FQ239" s="75"/>
      <c r="FR239" s="75"/>
      <c r="FS239" s="75"/>
      <c r="FT239" s="75"/>
      <c r="FU239" s="75"/>
      <c r="FV239" s="75"/>
      <c r="FW239" s="75"/>
      <c r="FX239" s="75"/>
      <c r="FY239" s="75"/>
      <c r="FZ239" s="75"/>
      <c r="GA239" s="75"/>
      <c r="GB239" s="75"/>
      <c r="GC239" s="75"/>
      <c r="GD239" s="75"/>
      <c r="GE239" s="75"/>
      <c r="GF239" s="75"/>
      <c r="GG239" s="75"/>
      <c r="GH239" s="75"/>
      <c r="GI239" s="75"/>
      <c r="GJ239" s="75"/>
      <c r="GK239" s="75"/>
      <c r="GL239" s="75"/>
      <c r="GM239" s="75"/>
      <c r="GN239" s="75"/>
      <c r="GO239" s="75"/>
      <c r="GP239" s="75"/>
      <c r="GQ239" s="75"/>
      <c r="GR239" s="75"/>
      <c r="GS239" s="75"/>
      <c r="GT239" s="75"/>
      <c r="GU239" s="75"/>
      <c r="GV239" s="75"/>
      <c r="GW239" s="75"/>
      <c r="GX239" s="75"/>
      <c r="GY239" s="75"/>
      <c r="GZ239" s="75"/>
      <c r="HA239" s="75"/>
      <c r="HB239" s="75"/>
      <c r="HC239" s="75"/>
      <c r="HD239" s="75"/>
      <c r="HE239" s="75"/>
      <c r="HF239" s="75"/>
      <c r="HG239" s="75"/>
      <c r="HH239" s="75"/>
      <c r="HI239" s="75"/>
      <c r="HJ239" s="75"/>
      <c r="HK239" s="75"/>
      <c r="HL239" s="75"/>
      <c r="HM239" s="75"/>
      <c r="HN239" s="75"/>
      <c r="HO239" s="75"/>
      <c r="HP239" s="75"/>
      <c r="HQ239" s="75"/>
      <c r="HR239" s="75"/>
      <c r="HS239" s="75"/>
      <c r="HT239" s="75"/>
      <c r="HU239" s="75"/>
      <c r="HV239" s="75"/>
      <c r="HW239" s="75"/>
      <c r="HX239" s="75"/>
      <c r="HY239" s="75"/>
      <c r="HZ239" s="75"/>
      <c r="IA239" s="75"/>
      <c r="IB239" s="75"/>
      <c r="IC239" s="75"/>
      <c r="ID239" s="75"/>
      <c r="IE239" s="75"/>
      <c r="IF239" s="75"/>
      <c r="IG239" s="75"/>
      <c r="IH239" s="75"/>
      <c r="II239" s="75"/>
      <c r="IJ239" s="75"/>
      <c r="IK239" s="75"/>
      <c r="IL239" s="75"/>
      <c r="IM239" s="75"/>
      <c r="IN239" s="75"/>
      <c r="IO239" s="75"/>
      <c r="IP239" s="75"/>
      <c r="IQ239" s="75"/>
      <c r="IR239" s="75"/>
      <c r="IS239" s="75"/>
      <c r="IT239" s="75"/>
      <c r="IU239" s="75"/>
      <c r="IV239" s="75"/>
    </row>
    <row r="241" spans="3:8" x14ac:dyDescent="0.35">
      <c r="C241" s="2" t="s">
        <v>4920</v>
      </c>
      <c r="E241" s="2" t="s">
        <v>2</v>
      </c>
    </row>
    <row r="243" spans="3:8" x14ac:dyDescent="0.35">
      <c r="C243" s="2" t="s">
        <v>4921</v>
      </c>
      <c r="E243" s="2" t="s">
        <v>2</v>
      </c>
    </row>
    <row r="245" spans="3:8" x14ac:dyDescent="0.35">
      <c r="C245" s="2" t="s">
        <v>4815</v>
      </c>
    </row>
    <row r="247" spans="3:8" s="112" customFormat="1" ht="13.5" x14ac:dyDescent="0.35">
      <c r="C247" s="113" t="s">
        <v>4982</v>
      </c>
      <c r="D247" s="113"/>
      <c r="E247" s="113"/>
      <c r="F247" s="114"/>
      <c r="G247" s="114"/>
      <c r="H247" s="115"/>
    </row>
    <row r="248" spans="3:8" s="112" customFormat="1" ht="40.5" x14ac:dyDescent="0.3">
      <c r="C248" s="100" t="s">
        <v>4983</v>
      </c>
      <c r="D248" s="100" t="s">
        <v>4984</v>
      </c>
      <c r="E248" s="100" t="s">
        <v>4376</v>
      </c>
      <c r="F248" s="100" t="s">
        <v>4985</v>
      </c>
      <c r="G248" s="100" t="s">
        <v>4986</v>
      </c>
      <c r="H248" s="135" t="s">
        <v>4987</v>
      </c>
    </row>
    <row r="249" spans="3:8" s="112" customFormat="1" ht="13.5" x14ac:dyDescent="0.3">
      <c r="C249" s="108" t="s">
        <v>4988</v>
      </c>
      <c r="D249" s="100"/>
      <c r="E249" s="100"/>
      <c r="F249" s="100"/>
      <c r="G249" s="100"/>
      <c r="H249" s="135"/>
    </row>
    <row r="250" spans="3:8" s="112" customFormat="1" ht="13.5" x14ac:dyDescent="0.35">
      <c r="C250" s="116"/>
      <c r="D250" s="116"/>
      <c r="E250" s="116"/>
      <c r="F250" s="116"/>
      <c r="G250" s="116"/>
      <c r="H250" s="115"/>
    </row>
    <row r="251" spans="3:8" s="112" customFormat="1" ht="13.5" x14ac:dyDescent="0.35">
      <c r="C251" s="114" t="s">
        <v>4989</v>
      </c>
      <c r="D251" s="114"/>
      <c r="E251" s="114"/>
      <c r="F251" s="114"/>
      <c r="G251" s="114"/>
      <c r="H251" s="115"/>
    </row>
    <row r="252" spans="3:8" s="112" customFormat="1" ht="13.5" x14ac:dyDescent="0.35">
      <c r="C252" s="119"/>
      <c r="D252" s="119"/>
      <c r="E252" s="119"/>
      <c r="F252" s="114"/>
      <c r="G252" s="114"/>
      <c r="H252" s="115"/>
    </row>
    <row r="253" spans="3:8" s="112" customFormat="1" ht="13.5" x14ac:dyDescent="0.35">
      <c r="C253" s="119" t="s">
        <v>4990</v>
      </c>
      <c r="D253" s="119"/>
      <c r="E253" s="1"/>
      <c r="F253" s="114"/>
      <c r="G253" s="114"/>
      <c r="H253" s="115"/>
    </row>
    <row r="254" spans="3:8" s="112" customFormat="1" ht="13.5" x14ac:dyDescent="0.35">
      <c r="C254" s="114" t="s">
        <v>4991</v>
      </c>
      <c r="D254" s="114"/>
      <c r="E254" s="114"/>
      <c r="F254" s="112" t="s">
        <v>4988</v>
      </c>
      <c r="G254" s="114"/>
      <c r="H254" s="115"/>
    </row>
    <row r="255" spans="3:8" s="112" customFormat="1" ht="13.5" x14ac:dyDescent="0.35">
      <c r="C255" s="114" t="s">
        <v>4992</v>
      </c>
      <c r="D255" s="114"/>
      <c r="E255" s="114"/>
      <c r="F255" s="112" t="s">
        <v>4988</v>
      </c>
      <c r="G255" s="114"/>
      <c r="H255" s="115"/>
    </row>
    <row r="256" spans="3:8" s="112" customFormat="1" ht="13.5" x14ac:dyDescent="0.35">
      <c r="C256" s="114" t="s">
        <v>4993</v>
      </c>
      <c r="D256" s="114"/>
      <c r="E256" s="114"/>
      <c r="F256" s="112" t="s">
        <v>4988</v>
      </c>
      <c r="G256" s="103"/>
      <c r="H256" s="120"/>
    </row>
    <row r="257" spans="3:13" s="112" customFormat="1" ht="13.5" x14ac:dyDescent="0.35">
      <c r="C257" s="114" t="s">
        <v>4994</v>
      </c>
      <c r="D257" s="114"/>
      <c r="E257" s="114"/>
      <c r="F257" s="112" t="s">
        <v>4988</v>
      </c>
      <c r="G257" s="103"/>
      <c r="H257" s="120"/>
    </row>
    <row r="258" spans="3:13" s="112" customFormat="1" ht="13.5" x14ac:dyDescent="0.35">
      <c r="C258" s="114" t="s">
        <v>4995</v>
      </c>
      <c r="D258" s="114"/>
      <c r="E258" s="114"/>
      <c r="F258" s="112" t="s">
        <v>4988</v>
      </c>
      <c r="G258" s="103"/>
      <c r="H258" s="120"/>
    </row>
    <row r="259" spans="3:13" s="112" customFormat="1" ht="13.5" x14ac:dyDescent="0.35">
      <c r="C259" s="114" t="s">
        <v>4996</v>
      </c>
      <c r="D259" s="114"/>
      <c r="E259" s="114"/>
      <c r="F259" s="112" t="s">
        <v>4988</v>
      </c>
      <c r="G259" s="103"/>
      <c r="H259" s="120"/>
    </row>
    <row r="260" spans="3:13" s="112" customFormat="1" ht="13.5" x14ac:dyDescent="0.35">
      <c r="C260" s="114" t="s">
        <v>4997</v>
      </c>
      <c r="D260" s="114"/>
      <c r="E260" s="114"/>
      <c r="F260" s="112" t="s">
        <v>4988</v>
      </c>
      <c r="G260" s="103"/>
      <c r="H260" s="120"/>
    </row>
    <row r="261" spans="3:13" s="112" customFormat="1" ht="13.5" x14ac:dyDescent="0.35">
      <c r="C261" s="114" t="s">
        <v>4998</v>
      </c>
      <c r="D261" s="114"/>
      <c r="E261" s="114"/>
      <c r="F261" s="112" t="s">
        <v>4988</v>
      </c>
      <c r="G261" s="103"/>
      <c r="H261" s="120"/>
    </row>
    <row r="262" spans="3:13" s="112" customFormat="1" ht="13.5" x14ac:dyDescent="0.35">
      <c r="C262" s="114" t="s">
        <v>4999</v>
      </c>
      <c r="D262" s="114"/>
      <c r="E262" s="114"/>
      <c r="F262" s="112" t="s">
        <v>4988</v>
      </c>
      <c r="G262" s="103"/>
      <c r="H262" s="120"/>
      <c r="J262" s="121"/>
      <c r="K262" s="104"/>
      <c r="L262" s="122"/>
      <c r="M262" s="122"/>
    </row>
    <row r="263" spans="3:13" s="112" customFormat="1" ht="13.5" x14ac:dyDescent="0.35">
      <c r="C263" s="105"/>
      <c r="D263" s="105"/>
      <c r="E263" s="105"/>
      <c r="F263" s="106"/>
      <c r="G263" s="103"/>
      <c r="H263" s="120"/>
    </row>
    <row r="264" spans="3:13" s="112" customFormat="1" ht="13.5" x14ac:dyDescent="0.35">
      <c r="C264" s="114"/>
      <c r="D264" s="114"/>
      <c r="E264" s="114"/>
      <c r="F264" s="106"/>
      <c r="G264" s="106"/>
      <c r="H264" s="120"/>
    </row>
    <row r="265" spans="3:13" s="112" customFormat="1" ht="13.5" x14ac:dyDescent="0.35">
      <c r="C265" s="119" t="s">
        <v>5000</v>
      </c>
      <c r="D265" s="119"/>
      <c r="E265" s="1"/>
      <c r="F265" s="114"/>
      <c r="G265" s="114"/>
      <c r="H265" s="115"/>
    </row>
    <row r="266" spans="3:13" s="112" customFormat="1" ht="40.5" x14ac:dyDescent="0.3">
      <c r="C266" s="100" t="s">
        <v>4983</v>
      </c>
      <c r="D266" s="100" t="s">
        <v>4984</v>
      </c>
      <c r="E266" s="100" t="s">
        <v>4376</v>
      </c>
      <c r="F266" s="100" t="s">
        <v>4985</v>
      </c>
      <c r="G266" s="100" t="s">
        <v>4986</v>
      </c>
      <c r="H266" s="135" t="s">
        <v>4987</v>
      </c>
    </row>
    <row r="267" spans="3:13" s="112" customFormat="1" ht="13.5" x14ac:dyDescent="0.35">
      <c r="C267" s="108" t="s">
        <v>94</v>
      </c>
      <c r="D267" s="107">
        <v>46322</v>
      </c>
      <c r="E267" s="108" t="s">
        <v>4369</v>
      </c>
      <c r="F267" s="157">
        <v>3950.1549</v>
      </c>
      <c r="G267" s="157">
        <v>3986.5</v>
      </c>
      <c r="H267" s="158">
        <v>1114.4860940000001</v>
      </c>
    </row>
    <row r="268" spans="3:13" s="112" customFormat="1" ht="13.5" x14ac:dyDescent="0.35">
      <c r="C268" s="100" t="s">
        <v>4700</v>
      </c>
      <c r="D268" s="107"/>
      <c r="E268" s="108"/>
      <c r="F268" s="157"/>
      <c r="G268" s="157"/>
      <c r="H268" s="157"/>
    </row>
    <row r="269" spans="3:13" s="112" customFormat="1" ht="13.5" x14ac:dyDescent="0.35">
      <c r="C269" s="108" t="s">
        <v>5178</v>
      </c>
      <c r="D269" s="107">
        <v>46360</v>
      </c>
      <c r="E269" s="108" t="s">
        <v>4369</v>
      </c>
      <c r="F269" s="157">
        <v>14894695</v>
      </c>
      <c r="G269" s="157">
        <v>14903600</v>
      </c>
      <c r="H269" s="159">
        <v>275.71899999999999</v>
      </c>
    </row>
    <row r="270" spans="3:13" s="112" customFormat="1" ht="13.5" x14ac:dyDescent="0.35">
      <c r="C270" s="118"/>
      <c r="D270" s="123"/>
      <c r="E270" s="125"/>
      <c r="F270" s="124"/>
      <c r="G270" s="124"/>
      <c r="H270" s="118"/>
    </row>
    <row r="271" spans="3:13" s="112" customFormat="1" ht="13.5" x14ac:dyDescent="0.35">
      <c r="C271" s="114" t="s">
        <v>5179</v>
      </c>
      <c r="D271" s="114"/>
      <c r="E271" s="114"/>
      <c r="F271" s="114"/>
      <c r="G271" s="114"/>
      <c r="H271" s="114"/>
    </row>
    <row r="272" spans="3:13" s="112" customFormat="1" ht="13.5" x14ac:dyDescent="0.35">
      <c r="C272" s="119"/>
      <c r="D272" s="119"/>
      <c r="E272" s="119"/>
      <c r="F272" s="114"/>
      <c r="G272" s="114"/>
      <c r="H272" s="115"/>
    </row>
    <row r="273" spans="3:9" s="112" customFormat="1" ht="13.5" x14ac:dyDescent="0.35">
      <c r="C273" s="119" t="s">
        <v>5002</v>
      </c>
      <c r="D273" s="119"/>
      <c r="E273" s="1"/>
      <c r="F273" s="114"/>
      <c r="G273" s="114"/>
      <c r="H273" s="115"/>
    </row>
    <row r="274" spans="3:9" s="112" customFormat="1" ht="13.5" x14ac:dyDescent="0.35">
      <c r="C274" s="114" t="s">
        <v>4991</v>
      </c>
      <c r="D274" s="114"/>
      <c r="E274" s="114"/>
      <c r="F274" s="110" t="s">
        <v>4988</v>
      </c>
      <c r="G274" s="114"/>
      <c r="H274" s="115"/>
    </row>
    <row r="275" spans="3:9" s="112" customFormat="1" ht="13.5" x14ac:dyDescent="0.35">
      <c r="C275" s="114" t="s">
        <v>4992</v>
      </c>
      <c r="D275" s="114"/>
      <c r="E275" s="114"/>
      <c r="F275" s="110" t="s">
        <v>4988</v>
      </c>
      <c r="G275" s="114"/>
      <c r="H275" s="115"/>
    </row>
    <row r="276" spans="3:9" s="112" customFormat="1" ht="13.5" x14ac:dyDescent="0.35">
      <c r="C276" s="114" t="s">
        <v>4993</v>
      </c>
      <c r="D276" s="114"/>
      <c r="E276" s="114"/>
      <c r="F276" s="110" t="s">
        <v>4988</v>
      </c>
      <c r="G276" s="103"/>
      <c r="H276" s="120"/>
    </row>
    <row r="277" spans="3:9" s="112" customFormat="1" ht="13.5" x14ac:dyDescent="0.35">
      <c r="C277" s="114" t="s">
        <v>4994</v>
      </c>
      <c r="D277" s="114"/>
      <c r="E277" s="114"/>
      <c r="F277" s="110" t="s">
        <v>4988</v>
      </c>
      <c r="G277" s="103"/>
      <c r="H277" s="120"/>
    </row>
    <row r="278" spans="3:9" s="112" customFormat="1" ht="13.5" x14ac:dyDescent="0.35">
      <c r="C278" s="114" t="s">
        <v>4995</v>
      </c>
      <c r="D278" s="114"/>
      <c r="E278" s="114"/>
      <c r="F278" s="110" t="s">
        <v>4988</v>
      </c>
      <c r="G278" s="103"/>
      <c r="H278" s="120"/>
    </row>
    <row r="279" spans="3:9" s="112" customFormat="1" ht="13.5" x14ac:dyDescent="0.35">
      <c r="C279" s="114" t="s">
        <v>4996</v>
      </c>
      <c r="D279" s="114"/>
      <c r="E279" s="114"/>
      <c r="F279" s="110" t="s">
        <v>4988</v>
      </c>
      <c r="G279" s="103"/>
      <c r="H279" s="120"/>
    </row>
    <row r="280" spans="3:9" s="112" customFormat="1" ht="13.5" x14ac:dyDescent="0.35">
      <c r="C280" s="114" t="s">
        <v>4997</v>
      </c>
      <c r="D280" s="114"/>
      <c r="E280" s="114"/>
      <c r="F280" s="110" t="s">
        <v>4988</v>
      </c>
      <c r="G280" s="103"/>
      <c r="H280" s="120"/>
    </row>
    <row r="281" spans="3:9" s="112" customFormat="1" ht="13.5" x14ac:dyDescent="0.35">
      <c r="C281" s="114" t="s">
        <v>4998</v>
      </c>
      <c r="D281" s="114"/>
      <c r="E281" s="114"/>
      <c r="F281" s="110" t="s">
        <v>4988</v>
      </c>
      <c r="G281" s="103"/>
      <c r="H281" s="120"/>
    </row>
    <row r="282" spans="3:9" s="112" customFormat="1" ht="13.5" x14ac:dyDescent="0.35">
      <c r="C282" s="37" t="s">
        <v>4999</v>
      </c>
      <c r="D282" s="37"/>
      <c r="E282" s="37"/>
      <c r="F282" s="110" t="s">
        <v>4988</v>
      </c>
      <c r="G282" s="126"/>
      <c r="H282" s="127"/>
    </row>
    <row r="283" spans="3:9" s="112" customFormat="1" ht="13.5" x14ac:dyDescent="0.35">
      <c r="C283" s="114"/>
      <c r="D283" s="114"/>
      <c r="E283" s="114"/>
      <c r="F283" s="128"/>
      <c r="G283" s="129"/>
      <c r="H283" s="115"/>
    </row>
    <row r="284" spans="3:9" s="112" customFormat="1" ht="13.5" x14ac:dyDescent="0.35">
      <c r="C284" s="119" t="s">
        <v>5003</v>
      </c>
      <c r="D284" s="119"/>
      <c r="E284" s="113"/>
      <c r="F284" s="114"/>
      <c r="G284" s="130"/>
      <c r="H284" s="115"/>
      <c r="I284" s="131"/>
    </row>
    <row r="285" spans="3:9" s="112" customFormat="1" ht="40.5" x14ac:dyDescent="0.35">
      <c r="C285" s="100" t="s">
        <v>4983</v>
      </c>
      <c r="D285" s="100" t="s">
        <v>5004</v>
      </c>
      <c r="E285" s="100" t="s">
        <v>5005</v>
      </c>
      <c r="F285" s="100" t="s">
        <v>5006</v>
      </c>
      <c r="G285" s="130"/>
      <c r="H285" s="115"/>
    </row>
    <row r="286" spans="3:9" s="112" customFormat="1" ht="13.5" x14ac:dyDescent="0.35">
      <c r="C286" s="220" t="s">
        <v>4988</v>
      </c>
      <c r="D286" s="220"/>
      <c r="E286" s="220"/>
      <c r="F286" s="220"/>
      <c r="G286" s="130"/>
      <c r="H286" s="115"/>
    </row>
    <row r="287" spans="3:9" s="112" customFormat="1" ht="13.5" x14ac:dyDescent="0.35">
      <c r="C287" s="114" t="s">
        <v>5007</v>
      </c>
      <c r="D287" s="114"/>
      <c r="E287" s="114"/>
      <c r="F287" s="114"/>
      <c r="G287" s="130"/>
      <c r="H287" s="115"/>
    </row>
    <row r="288" spans="3:9" s="112" customFormat="1" ht="13.5" x14ac:dyDescent="0.35">
      <c r="C288" s="132"/>
      <c r="D288" s="132"/>
      <c r="E288" s="132"/>
      <c r="F288" s="114"/>
      <c r="G288" s="130"/>
      <c r="H288" s="115"/>
    </row>
    <row r="289" spans="3:8" s="112" customFormat="1" ht="13.5" x14ac:dyDescent="0.35">
      <c r="C289" s="119" t="s">
        <v>5008</v>
      </c>
      <c r="D289" s="119"/>
      <c r="E289" s="1"/>
      <c r="F289" s="114"/>
      <c r="G289" s="114"/>
      <c r="H289" s="115"/>
    </row>
    <row r="290" spans="3:8" s="112" customFormat="1" ht="13.5" x14ac:dyDescent="0.35">
      <c r="C290" s="114" t="s">
        <v>5009</v>
      </c>
      <c r="D290" s="114"/>
      <c r="E290" s="114"/>
      <c r="F290" s="114" t="s">
        <v>4988</v>
      </c>
      <c r="G290" s="114"/>
      <c r="H290" s="115"/>
    </row>
    <row r="291" spans="3:8" s="112" customFormat="1" ht="13.5" x14ac:dyDescent="0.35">
      <c r="C291" s="114" t="s">
        <v>5010</v>
      </c>
      <c r="D291" s="114"/>
      <c r="E291" s="114"/>
      <c r="F291" s="114" t="s">
        <v>4988</v>
      </c>
      <c r="G291" s="114"/>
      <c r="H291" s="115"/>
    </row>
    <row r="292" spans="3:8" s="112" customFormat="1" ht="13.5" x14ac:dyDescent="0.35">
      <c r="C292" s="114" t="s">
        <v>5011</v>
      </c>
      <c r="D292" s="114"/>
      <c r="E292" s="114"/>
      <c r="F292" s="114" t="s">
        <v>4988</v>
      </c>
      <c r="G292" s="114"/>
      <c r="H292" s="115"/>
    </row>
    <row r="293" spans="3:8" s="112" customFormat="1" ht="13.5" x14ac:dyDescent="0.35">
      <c r="C293" s="105" t="s">
        <v>5012</v>
      </c>
      <c r="D293" s="105"/>
      <c r="E293" s="105"/>
      <c r="F293" s="114"/>
      <c r="G293" s="114"/>
      <c r="H293" s="115"/>
    </row>
    <row r="294" spans="3:8" s="112" customFormat="1" ht="13.5" x14ac:dyDescent="0.35">
      <c r="C294" s="105"/>
      <c r="D294" s="105"/>
      <c r="E294" s="105"/>
      <c r="F294" s="114"/>
      <c r="G294" s="114"/>
      <c r="H294" s="115"/>
    </row>
    <row r="295" spans="3:8" s="112" customFormat="1" ht="13.5" x14ac:dyDescent="0.35">
      <c r="C295" s="113" t="s">
        <v>5013</v>
      </c>
      <c r="D295" s="113"/>
      <c r="E295" s="113"/>
      <c r="F295" s="114"/>
      <c r="G295" s="130"/>
      <c r="H295" s="115"/>
    </row>
    <row r="296" spans="3:8" s="112" customFormat="1" ht="40.5" x14ac:dyDescent="0.35">
      <c r="C296" s="100" t="s">
        <v>4983</v>
      </c>
      <c r="D296" s="100" t="s">
        <v>4756</v>
      </c>
      <c r="E296" s="100" t="s">
        <v>5004</v>
      </c>
      <c r="F296" s="100" t="s">
        <v>5005</v>
      </c>
      <c r="G296" s="100" t="s">
        <v>5014</v>
      </c>
      <c r="H296" s="115"/>
    </row>
    <row r="297" spans="3:8" s="112" customFormat="1" ht="13.5" x14ac:dyDescent="0.35">
      <c r="C297" s="220" t="s">
        <v>4988</v>
      </c>
      <c r="D297" s="220"/>
      <c r="E297" s="220"/>
      <c r="F297" s="220"/>
      <c r="G297" s="220"/>
      <c r="H297" s="115"/>
    </row>
    <row r="298" spans="3:8" s="112" customFormat="1" ht="13.5" x14ac:dyDescent="0.35">
      <c r="C298" s="221" t="s">
        <v>5015</v>
      </c>
      <c r="D298" s="221"/>
      <c r="E298" s="221"/>
      <c r="F298" s="221"/>
      <c r="G298" s="221"/>
      <c r="H298" s="115"/>
    </row>
    <row r="299" spans="3:8" s="112" customFormat="1" ht="13.5" x14ac:dyDescent="0.35">
      <c r="C299" s="133"/>
      <c r="D299" s="111"/>
      <c r="E299" s="111"/>
      <c r="F299" s="111"/>
      <c r="G299" s="111"/>
      <c r="H299" s="115"/>
    </row>
    <row r="300" spans="3:8" s="112" customFormat="1" ht="13.5" x14ac:dyDescent="0.35">
      <c r="C300" s="1" t="s">
        <v>5016</v>
      </c>
      <c r="D300" s="1"/>
      <c r="E300" s="1"/>
      <c r="F300" s="114"/>
      <c r="G300" s="114"/>
      <c r="H300" s="115"/>
    </row>
    <row r="301" spans="3:8" s="112" customFormat="1" ht="13.5" x14ac:dyDescent="0.35">
      <c r="C301" s="114" t="s">
        <v>5009</v>
      </c>
      <c r="D301" s="114"/>
      <c r="E301" s="114"/>
      <c r="F301" s="114" t="s">
        <v>4988</v>
      </c>
      <c r="G301" s="114"/>
      <c r="H301" s="115"/>
    </row>
    <row r="302" spans="3:8" s="112" customFormat="1" ht="13.5" x14ac:dyDescent="0.35">
      <c r="C302" s="114" t="s">
        <v>5010</v>
      </c>
      <c r="D302" s="114"/>
      <c r="E302" s="114"/>
      <c r="F302" s="114" t="s">
        <v>4988</v>
      </c>
      <c r="G302" s="114"/>
      <c r="H302" s="115"/>
    </row>
    <row r="303" spans="3:8" s="112" customFormat="1" ht="13.5" x14ac:dyDescent="0.35">
      <c r="C303" s="114" t="s">
        <v>5011</v>
      </c>
      <c r="D303" s="114"/>
      <c r="E303" s="114"/>
      <c r="F303" s="114" t="s">
        <v>4988</v>
      </c>
      <c r="G303" s="114"/>
      <c r="H303" s="115"/>
    </row>
    <row r="304" spans="3:8" s="112" customFormat="1" ht="13" x14ac:dyDescent="0.3">
      <c r="H304" s="134"/>
    </row>
    <row r="305" spans="3:8" s="112" customFormat="1" ht="13.5" x14ac:dyDescent="0.35">
      <c r="C305" s="119" t="s">
        <v>5019</v>
      </c>
      <c r="H305" s="134"/>
    </row>
    <row r="306" spans="3:8" s="112" customFormat="1" x14ac:dyDescent="0.3">
      <c r="C306" s="223" t="s">
        <v>5020</v>
      </c>
      <c r="D306" s="223" t="s">
        <v>5021</v>
      </c>
      <c r="E306" s="223" t="s">
        <v>5022</v>
      </c>
      <c r="F306" s="224" t="s">
        <v>5023</v>
      </c>
      <c r="G306" s="140" t="s">
        <v>5024</v>
      </c>
      <c r="H306" s="134"/>
    </row>
    <row r="307" spans="3:8" s="112" customFormat="1" x14ac:dyDescent="0.3">
      <c r="C307" s="223"/>
      <c r="D307" s="223"/>
      <c r="E307" s="223"/>
      <c r="F307" s="224"/>
      <c r="G307" s="140" t="s">
        <v>5025</v>
      </c>
      <c r="H307" s="134"/>
    </row>
    <row r="308" spans="3:8" s="112" customFormat="1" x14ac:dyDescent="0.35">
      <c r="C308" s="40" t="s">
        <v>5026</v>
      </c>
      <c r="D308" s="40" t="s">
        <v>4369</v>
      </c>
      <c r="E308" s="40" t="s">
        <v>5027</v>
      </c>
      <c r="F308" s="141">
        <v>46403</v>
      </c>
      <c r="G308" s="40">
        <v>25000</v>
      </c>
      <c r="H308" s="134"/>
    </row>
    <row r="309" spans="3:8" s="112" customFormat="1" x14ac:dyDescent="0.35">
      <c r="C309" s="40" t="s">
        <v>5026</v>
      </c>
      <c r="D309" s="40" t="s">
        <v>4372</v>
      </c>
      <c r="E309" s="40" t="s">
        <v>5028</v>
      </c>
      <c r="F309" s="141">
        <v>47315</v>
      </c>
      <c r="G309" s="40">
        <v>-25000</v>
      </c>
      <c r="H309" s="134"/>
    </row>
    <row r="310" spans="3:8" s="112" customFormat="1" x14ac:dyDescent="0.35">
      <c r="C310" s="40" t="s">
        <v>5043</v>
      </c>
      <c r="D310" s="40" t="s">
        <v>4369</v>
      </c>
      <c r="E310" s="40" t="s">
        <v>5027</v>
      </c>
      <c r="F310" s="141">
        <v>46346</v>
      </c>
      <c r="G310" s="40">
        <v>10000</v>
      </c>
      <c r="H310" s="134"/>
    </row>
    <row r="311" spans="3:8" s="112" customFormat="1" x14ac:dyDescent="0.35">
      <c r="C311" s="40" t="s">
        <v>5043</v>
      </c>
      <c r="D311" s="40" t="s">
        <v>4372</v>
      </c>
      <c r="E311" s="40" t="s">
        <v>5028</v>
      </c>
      <c r="F311" s="141">
        <v>46895</v>
      </c>
      <c r="G311" s="40">
        <v>-10000</v>
      </c>
      <c r="H311" s="134"/>
    </row>
    <row r="312" spans="3:8" s="112" customFormat="1" x14ac:dyDescent="0.35">
      <c r="C312" s="40" t="s">
        <v>5067</v>
      </c>
      <c r="D312" s="40" t="s">
        <v>4369</v>
      </c>
      <c r="E312" s="40" t="s">
        <v>5027</v>
      </c>
      <c r="F312" s="141">
        <v>46450</v>
      </c>
      <c r="G312" s="40">
        <v>10000</v>
      </c>
      <c r="H312" s="134"/>
    </row>
    <row r="313" spans="3:8" s="112" customFormat="1" x14ac:dyDescent="0.35">
      <c r="C313" s="40" t="s">
        <v>5067</v>
      </c>
      <c r="D313" s="40" t="s">
        <v>4372</v>
      </c>
      <c r="E313" s="40" t="s">
        <v>5028</v>
      </c>
      <c r="F313" s="141">
        <v>47365</v>
      </c>
      <c r="G313" s="40">
        <v>-10000</v>
      </c>
      <c r="H313" s="134"/>
    </row>
    <row r="314" spans="3:8" s="112" customFormat="1" x14ac:dyDescent="0.35">
      <c r="C314" s="143" t="s">
        <v>5030</v>
      </c>
      <c r="D314"/>
      <c r="E314"/>
      <c r="F314" s="142"/>
      <c r="G314"/>
      <c r="H314" s="134"/>
    </row>
    <row r="315" spans="3:8" s="112" customFormat="1" ht="13.5" x14ac:dyDescent="0.35">
      <c r="C315" s="119"/>
      <c r="H315" s="134"/>
    </row>
    <row r="316" spans="3:8" x14ac:dyDescent="0.35">
      <c r="C316" s="2" t="s">
        <v>4816</v>
      </c>
      <c r="E316" s="2" t="s">
        <v>2</v>
      </c>
    </row>
    <row r="318" spans="3:8" x14ac:dyDescent="0.35">
      <c r="C318" s="2" t="s">
        <v>4817</v>
      </c>
      <c r="E318" s="92">
        <v>1.0385657770039931</v>
      </c>
    </row>
    <row r="320" spans="3:8" x14ac:dyDescent="0.35">
      <c r="C320" s="2" t="s">
        <v>4819</v>
      </c>
      <c r="E320" s="93" t="s">
        <v>4883</v>
      </c>
    </row>
    <row r="322" spans="3:5" x14ac:dyDescent="0.35">
      <c r="C322" s="2" t="s">
        <v>4922</v>
      </c>
      <c r="E322" s="2" t="s">
        <v>2</v>
      </c>
    </row>
    <row r="324" spans="3:5" x14ac:dyDescent="0.35">
      <c r="C324" s="2" t="s">
        <v>4864</v>
      </c>
    </row>
    <row r="326" spans="3:5" x14ac:dyDescent="0.35">
      <c r="C326" s="1" t="s">
        <v>5102</v>
      </c>
      <c r="E326" s="156" t="s">
        <v>5103</v>
      </c>
    </row>
    <row r="327" spans="3:5" x14ac:dyDescent="0.35">
      <c r="E327" s="2" t="s">
        <v>5126</v>
      </c>
    </row>
  </sheetData>
  <mergeCells count="10">
    <mergeCell ref="C298:G298"/>
    <mergeCell ref="C306:C307"/>
    <mergeCell ref="D306:D307"/>
    <mergeCell ref="E306:E307"/>
    <mergeCell ref="F306:F307"/>
    <mergeCell ref="C219:K219"/>
    <mergeCell ref="C221:K221"/>
    <mergeCell ref="C239:E239"/>
    <mergeCell ref="C286:F286"/>
    <mergeCell ref="C297:G297"/>
  </mergeCells>
  <hyperlinks>
    <hyperlink ref="J2" location="'Index'!A1" display="'Index'!A1" xr:uid="{84979F47-C5C9-40B4-A2EE-03926FA63452}"/>
  </hyperlinks>
  <pageMargins left="0.7" right="0.7" top="0.75" bottom="0.75" header="0.3" footer="0.3"/>
  <pageSetup orientation="portrait" horizontalDpi="4294967293"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9A78A-B02B-4798-BB6F-411411FE49AC}">
  <sheetPr codeName="Sheet1"/>
  <dimension ref="A1:IV216"/>
  <sheetViews>
    <sheetView showGridLines="0" zoomScale="90" zoomScaleNormal="90" workbookViewId="0">
      <pane ySplit="6" topLeftCell="A190"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2363</v>
      </c>
      <c r="J2" s="38" t="s">
        <v>4365</v>
      </c>
    </row>
    <row r="3" spans="1:54" ht="16" x14ac:dyDescent="0.4">
      <c r="C3" s="1" t="s">
        <v>28</v>
      </c>
      <c r="D3" s="21" t="s">
        <v>2364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41</v>
      </c>
      <c r="C11" s="60" t="s">
        <v>42</v>
      </c>
      <c r="D11" s="54" t="s">
        <v>43</v>
      </c>
      <c r="E11" s="6" t="s">
        <v>44</v>
      </c>
      <c r="F11" s="19">
        <v>32850000</v>
      </c>
      <c r="G11" s="24">
        <v>434178.45</v>
      </c>
      <c r="H11" s="24">
        <v>8.2899999999999991</v>
      </c>
      <c r="I11" s="31"/>
      <c r="J11" s="31"/>
      <c r="K11" s="35"/>
    </row>
    <row r="12" spans="1:54" x14ac:dyDescent="0.35">
      <c r="B12" s="8" t="s">
        <v>45</v>
      </c>
      <c r="C12" s="60" t="s">
        <v>46</v>
      </c>
      <c r="D12" s="54" t="s">
        <v>47</v>
      </c>
      <c r="E12" s="6" t="s">
        <v>44</v>
      </c>
      <c r="F12" s="19">
        <v>60500000</v>
      </c>
      <c r="G12" s="24">
        <v>428763.5</v>
      </c>
      <c r="H12" s="24">
        <v>8.19</v>
      </c>
      <c r="I12" s="31"/>
      <c r="J12" s="31"/>
      <c r="K12" s="35"/>
    </row>
    <row r="13" spans="1:54" x14ac:dyDescent="0.35">
      <c r="B13" s="8" t="s">
        <v>51</v>
      </c>
      <c r="C13" s="60" t="s">
        <v>52</v>
      </c>
      <c r="D13" s="54" t="s">
        <v>53</v>
      </c>
      <c r="E13" s="6" t="s">
        <v>54</v>
      </c>
      <c r="F13" s="19">
        <v>7400000</v>
      </c>
      <c r="G13" s="24">
        <v>278240</v>
      </c>
      <c r="H13" s="24">
        <v>5.31</v>
      </c>
      <c r="I13" s="31"/>
      <c r="J13" s="31"/>
      <c r="K13" s="35"/>
    </row>
    <row r="14" spans="1:54" x14ac:dyDescent="0.35">
      <c r="B14" s="8" t="s">
        <v>48</v>
      </c>
      <c r="C14" s="60" t="s">
        <v>49</v>
      </c>
      <c r="D14" s="54" t="s">
        <v>50</v>
      </c>
      <c r="E14" s="6" t="s">
        <v>44</v>
      </c>
      <c r="F14" s="19">
        <v>57800000</v>
      </c>
      <c r="G14" s="24">
        <v>241026</v>
      </c>
      <c r="H14" s="24">
        <v>4.5999999999999996</v>
      </c>
      <c r="I14" s="31"/>
      <c r="J14" s="31"/>
      <c r="K14" s="35"/>
    </row>
    <row r="15" spans="1:54" x14ac:dyDescent="0.35">
      <c r="B15" s="8" t="s">
        <v>325</v>
      </c>
      <c r="C15" s="60" t="s">
        <v>326</v>
      </c>
      <c r="D15" s="54" t="s">
        <v>327</v>
      </c>
      <c r="E15" s="6" t="s">
        <v>117</v>
      </c>
      <c r="F15" s="19">
        <v>121700000</v>
      </c>
      <c r="G15" s="24">
        <v>198687.42</v>
      </c>
      <c r="H15" s="24">
        <v>3.79</v>
      </c>
      <c r="I15" s="31"/>
      <c r="J15" s="31"/>
      <c r="K15" s="35"/>
    </row>
    <row r="16" spans="1:54" x14ac:dyDescent="0.35">
      <c r="B16" s="8" t="s">
        <v>85</v>
      </c>
      <c r="C16" s="60" t="s">
        <v>86</v>
      </c>
      <c r="D16" s="54" t="s">
        <v>87</v>
      </c>
      <c r="E16" s="6" t="s">
        <v>88</v>
      </c>
      <c r="F16" s="19">
        <v>2032024</v>
      </c>
      <c r="G16" s="24">
        <v>188805.51</v>
      </c>
      <c r="H16" s="24">
        <v>3.61</v>
      </c>
      <c r="I16" s="31"/>
      <c r="J16" s="31"/>
      <c r="K16" s="35"/>
    </row>
    <row r="17" spans="2:11" x14ac:dyDescent="0.35">
      <c r="B17" s="8" t="s">
        <v>448</v>
      </c>
      <c r="C17" s="60" t="s">
        <v>449</v>
      </c>
      <c r="D17" s="54" t="s">
        <v>450</v>
      </c>
      <c r="E17" s="6" t="s">
        <v>451</v>
      </c>
      <c r="F17" s="19">
        <v>15500000</v>
      </c>
      <c r="G17" s="24">
        <v>183985</v>
      </c>
      <c r="H17" s="24">
        <v>3.51</v>
      </c>
      <c r="I17" s="31"/>
      <c r="J17" s="31"/>
      <c r="K17" s="35"/>
    </row>
    <row r="18" spans="2:11" x14ac:dyDescent="0.35">
      <c r="B18" s="8" t="s">
        <v>59</v>
      </c>
      <c r="C18" s="60" t="s">
        <v>60</v>
      </c>
      <c r="D18" s="54" t="s">
        <v>61</v>
      </c>
      <c r="E18" s="6" t="s">
        <v>44</v>
      </c>
      <c r="F18" s="19">
        <v>19106000</v>
      </c>
      <c r="G18" s="24">
        <v>183322.07</v>
      </c>
      <c r="H18" s="24">
        <v>3.5</v>
      </c>
      <c r="I18" s="31"/>
      <c r="J18" s="31"/>
      <c r="K18" s="35"/>
    </row>
    <row r="19" spans="2:11" x14ac:dyDescent="0.35">
      <c r="B19" s="8" t="s">
        <v>77</v>
      </c>
      <c r="C19" s="60" t="s">
        <v>78</v>
      </c>
      <c r="D19" s="54" t="s">
        <v>79</v>
      </c>
      <c r="E19" s="6" t="s">
        <v>80</v>
      </c>
      <c r="F19" s="19">
        <v>7400000</v>
      </c>
      <c r="G19" s="24">
        <v>177792.4</v>
      </c>
      <c r="H19" s="24">
        <v>3.39</v>
      </c>
      <c r="I19" s="31"/>
      <c r="J19" s="31"/>
      <c r="K19" s="35"/>
    </row>
    <row r="20" spans="2:11" x14ac:dyDescent="0.35">
      <c r="B20" s="8" t="s">
        <v>322</v>
      </c>
      <c r="C20" s="60" t="s">
        <v>323</v>
      </c>
      <c r="D20" s="54" t="s">
        <v>324</v>
      </c>
      <c r="E20" s="6" t="s">
        <v>69</v>
      </c>
      <c r="F20" s="19">
        <v>17817914</v>
      </c>
      <c r="G20" s="24">
        <v>177127.88</v>
      </c>
      <c r="H20" s="24">
        <v>3.38</v>
      </c>
      <c r="I20" s="31"/>
      <c r="J20" s="31"/>
      <c r="K20" s="35"/>
    </row>
    <row r="21" spans="2:11" x14ac:dyDescent="0.35">
      <c r="B21" s="8" t="s">
        <v>221</v>
      </c>
      <c r="C21" s="60" t="s">
        <v>222</v>
      </c>
      <c r="D21" s="54" t="s">
        <v>223</v>
      </c>
      <c r="E21" s="6" t="s">
        <v>44</v>
      </c>
      <c r="F21" s="19">
        <v>13750000</v>
      </c>
      <c r="G21" s="24">
        <v>168575</v>
      </c>
      <c r="H21" s="24">
        <v>3.22</v>
      </c>
      <c r="I21" s="31"/>
      <c r="J21" s="31"/>
      <c r="K21" s="35"/>
    </row>
    <row r="22" spans="2:11" x14ac:dyDescent="0.35">
      <c r="B22" s="8" t="s">
        <v>237</v>
      </c>
      <c r="C22" s="60" t="s">
        <v>238</v>
      </c>
      <c r="D22" s="54" t="s">
        <v>239</v>
      </c>
      <c r="E22" s="6" t="s">
        <v>240</v>
      </c>
      <c r="F22" s="19">
        <v>38000000</v>
      </c>
      <c r="G22" s="24">
        <v>160227</v>
      </c>
      <c r="H22" s="24">
        <v>3.06</v>
      </c>
      <c r="I22" s="31"/>
      <c r="J22" s="31"/>
      <c r="K22" s="35"/>
    </row>
    <row r="23" spans="2:11" x14ac:dyDescent="0.35">
      <c r="B23" s="8" t="s">
        <v>267</v>
      </c>
      <c r="C23" s="60" t="s">
        <v>268</v>
      </c>
      <c r="D23" s="54" t="s">
        <v>269</v>
      </c>
      <c r="E23" s="6" t="s">
        <v>270</v>
      </c>
      <c r="F23" s="19">
        <v>29000000</v>
      </c>
      <c r="G23" s="24">
        <v>151148</v>
      </c>
      <c r="H23" s="24">
        <v>2.89</v>
      </c>
      <c r="I23" s="31"/>
      <c r="J23" s="31"/>
      <c r="K23" s="35"/>
    </row>
    <row r="24" spans="2:11" x14ac:dyDescent="0.35">
      <c r="B24" s="8" t="s">
        <v>653</v>
      </c>
      <c r="C24" s="60" t="s">
        <v>654</v>
      </c>
      <c r="D24" s="54" t="s">
        <v>655</v>
      </c>
      <c r="E24" s="6" t="s">
        <v>92</v>
      </c>
      <c r="F24" s="19">
        <v>3080000</v>
      </c>
      <c r="G24" s="24">
        <v>117083.12</v>
      </c>
      <c r="H24" s="24">
        <v>2.2400000000000002</v>
      </c>
      <c r="I24" s="31"/>
      <c r="J24" s="31"/>
      <c r="K24" s="35"/>
    </row>
    <row r="25" spans="2:11" x14ac:dyDescent="0.35">
      <c r="B25" s="8" t="s">
        <v>156</v>
      </c>
      <c r="C25" s="60" t="s">
        <v>157</v>
      </c>
      <c r="D25" s="54" t="s">
        <v>158</v>
      </c>
      <c r="E25" s="6" t="s">
        <v>159</v>
      </c>
      <c r="F25" s="19">
        <v>317000</v>
      </c>
      <c r="G25" s="24">
        <v>115340.45</v>
      </c>
      <c r="H25" s="24">
        <v>2.2000000000000002</v>
      </c>
      <c r="I25" s="31"/>
      <c r="J25" s="31"/>
      <c r="K25" s="35"/>
    </row>
    <row r="26" spans="2:11" x14ac:dyDescent="0.35">
      <c r="B26" s="8" t="s">
        <v>455</v>
      </c>
      <c r="C26" s="60" t="s">
        <v>456</v>
      </c>
      <c r="D26" s="54" t="s">
        <v>457</v>
      </c>
      <c r="E26" s="6" t="s">
        <v>294</v>
      </c>
      <c r="F26" s="19">
        <v>6400000</v>
      </c>
      <c r="G26" s="24">
        <v>112448</v>
      </c>
      <c r="H26" s="24">
        <v>2.15</v>
      </c>
      <c r="I26" s="31"/>
      <c r="J26" s="31"/>
      <c r="K26" s="35"/>
    </row>
    <row r="27" spans="2:11" x14ac:dyDescent="0.35">
      <c r="B27" s="8" t="s">
        <v>461</v>
      </c>
      <c r="C27" s="60" t="s">
        <v>462</v>
      </c>
      <c r="D27" s="54" t="s">
        <v>463</v>
      </c>
      <c r="E27" s="6" t="s">
        <v>58</v>
      </c>
      <c r="F27" s="19">
        <v>6600000</v>
      </c>
      <c r="G27" s="24">
        <v>106920</v>
      </c>
      <c r="H27" s="24">
        <v>2.04</v>
      </c>
      <c r="I27" s="31"/>
      <c r="J27" s="31"/>
      <c r="K27" s="35"/>
    </row>
    <row r="28" spans="2:11" x14ac:dyDescent="0.35">
      <c r="B28" s="8" t="s">
        <v>260</v>
      </c>
      <c r="C28" s="60" t="s">
        <v>261</v>
      </c>
      <c r="D28" s="54" t="s">
        <v>262</v>
      </c>
      <c r="E28" s="6" t="s">
        <v>84</v>
      </c>
      <c r="F28" s="19">
        <v>474600</v>
      </c>
      <c r="G28" s="24">
        <v>106049.37</v>
      </c>
      <c r="H28" s="24">
        <v>2.02</v>
      </c>
      <c r="I28" s="31"/>
      <c r="J28" s="31"/>
      <c r="K28" s="35"/>
    </row>
    <row r="29" spans="2:11" x14ac:dyDescent="0.35">
      <c r="B29" s="8" t="s">
        <v>683</v>
      </c>
      <c r="C29" s="60" t="s">
        <v>684</v>
      </c>
      <c r="D29" s="54" t="s">
        <v>685</v>
      </c>
      <c r="E29" s="6" t="s">
        <v>274</v>
      </c>
      <c r="F29" s="19">
        <v>24500000</v>
      </c>
      <c r="G29" s="24">
        <v>105840</v>
      </c>
      <c r="H29" s="24">
        <v>2.02</v>
      </c>
      <c r="I29" s="31"/>
      <c r="J29" s="31"/>
      <c r="K29" s="35"/>
    </row>
    <row r="30" spans="2:11" x14ac:dyDescent="0.35">
      <c r="B30" s="8" t="s">
        <v>143</v>
      </c>
      <c r="C30" s="60" t="s">
        <v>144</v>
      </c>
      <c r="D30" s="54" t="s">
        <v>145</v>
      </c>
      <c r="E30" s="6" t="s">
        <v>88</v>
      </c>
      <c r="F30" s="19">
        <v>4072930</v>
      </c>
      <c r="G30" s="24">
        <v>101978.02</v>
      </c>
      <c r="H30" s="24">
        <v>1.95</v>
      </c>
      <c r="I30" s="31"/>
      <c r="J30" s="31"/>
      <c r="K30" s="35"/>
    </row>
    <row r="31" spans="2:11" x14ac:dyDescent="0.35">
      <c r="B31" s="8" t="s">
        <v>424</v>
      </c>
      <c r="C31" s="60" t="s">
        <v>425</v>
      </c>
      <c r="D31" s="54" t="s">
        <v>426</v>
      </c>
      <c r="E31" s="6" t="s">
        <v>88</v>
      </c>
      <c r="F31" s="19">
        <v>5488994</v>
      </c>
      <c r="G31" s="24">
        <v>99713.07</v>
      </c>
      <c r="H31" s="24">
        <v>1.9</v>
      </c>
      <c r="I31" s="31"/>
      <c r="J31" s="31"/>
      <c r="K31" s="35"/>
    </row>
    <row r="32" spans="2:11" x14ac:dyDescent="0.35">
      <c r="B32" s="8" t="s">
        <v>66</v>
      </c>
      <c r="C32" s="60" t="s">
        <v>67</v>
      </c>
      <c r="D32" s="54" t="s">
        <v>68</v>
      </c>
      <c r="E32" s="6" t="s">
        <v>69</v>
      </c>
      <c r="F32" s="19">
        <v>6500000</v>
      </c>
      <c r="G32" s="24">
        <v>99060</v>
      </c>
      <c r="H32" s="24">
        <v>1.89</v>
      </c>
      <c r="I32" s="31"/>
      <c r="J32" s="31"/>
      <c r="K32" s="35"/>
    </row>
    <row r="33" spans="2:11" x14ac:dyDescent="0.35">
      <c r="B33" s="8" t="s">
        <v>960</v>
      </c>
      <c r="C33" s="60" t="s">
        <v>961</v>
      </c>
      <c r="D33" s="54" t="s">
        <v>962</v>
      </c>
      <c r="E33" s="6" t="s">
        <v>92</v>
      </c>
      <c r="F33" s="19">
        <v>29000000</v>
      </c>
      <c r="G33" s="24">
        <v>92800</v>
      </c>
      <c r="H33" s="24">
        <v>1.77</v>
      </c>
      <c r="I33" s="31"/>
      <c r="J33" s="31"/>
      <c r="K33" s="35"/>
    </row>
    <row r="34" spans="2:11" x14ac:dyDescent="0.35">
      <c r="B34" s="8" t="s">
        <v>227</v>
      </c>
      <c r="C34" s="60" t="s">
        <v>228</v>
      </c>
      <c r="D34" s="54" t="s">
        <v>229</v>
      </c>
      <c r="E34" s="6" t="s">
        <v>230</v>
      </c>
      <c r="F34" s="19">
        <v>2909998</v>
      </c>
      <c r="G34" s="24">
        <v>84488.88</v>
      </c>
      <c r="H34" s="24">
        <v>1.61</v>
      </c>
      <c r="I34" s="31"/>
      <c r="J34" s="31"/>
      <c r="K34" s="35"/>
    </row>
    <row r="35" spans="2:11" x14ac:dyDescent="0.35">
      <c r="B35" s="8" t="s">
        <v>114</v>
      </c>
      <c r="C35" s="60" t="s">
        <v>115</v>
      </c>
      <c r="D35" s="54" t="s">
        <v>116</v>
      </c>
      <c r="E35" s="6" t="s">
        <v>117</v>
      </c>
      <c r="F35" s="19">
        <v>10000000</v>
      </c>
      <c r="G35" s="24">
        <v>83000</v>
      </c>
      <c r="H35" s="24">
        <v>1.58</v>
      </c>
      <c r="I35" s="31"/>
      <c r="J35" s="31"/>
      <c r="K35" s="35"/>
    </row>
    <row r="36" spans="2:11" x14ac:dyDescent="0.35">
      <c r="B36" s="8" t="s">
        <v>656</v>
      </c>
      <c r="C36" s="60" t="s">
        <v>657</v>
      </c>
      <c r="D36" s="54" t="s">
        <v>658</v>
      </c>
      <c r="E36" s="6" t="s">
        <v>217</v>
      </c>
      <c r="F36" s="19">
        <v>1640000</v>
      </c>
      <c r="G36" s="24">
        <v>81737.600000000006</v>
      </c>
      <c r="H36" s="24">
        <v>1.56</v>
      </c>
      <c r="I36" s="31"/>
      <c r="J36" s="31"/>
      <c r="K36" s="35"/>
    </row>
    <row r="37" spans="2:11" x14ac:dyDescent="0.35">
      <c r="B37" s="8" t="s">
        <v>146</v>
      </c>
      <c r="C37" s="60" t="s">
        <v>147</v>
      </c>
      <c r="D37" s="54" t="s">
        <v>148</v>
      </c>
      <c r="E37" s="6" t="s">
        <v>99</v>
      </c>
      <c r="F37" s="19">
        <v>2343447</v>
      </c>
      <c r="G37" s="24">
        <v>79494.41</v>
      </c>
      <c r="H37" s="24">
        <v>1.52</v>
      </c>
      <c r="I37" s="31"/>
      <c r="J37" s="31"/>
      <c r="K37" s="35"/>
    </row>
    <row r="38" spans="2:11" x14ac:dyDescent="0.35">
      <c r="B38" s="8" t="s">
        <v>281</v>
      </c>
      <c r="C38" s="60" t="s">
        <v>282</v>
      </c>
      <c r="D38" s="54" t="s">
        <v>283</v>
      </c>
      <c r="E38" s="6" t="s">
        <v>284</v>
      </c>
      <c r="F38" s="19">
        <v>4100000</v>
      </c>
      <c r="G38" s="24">
        <v>77043.100000000006</v>
      </c>
      <c r="H38" s="24">
        <v>1.47</v>
      </c>
      <c r="I38" s="31"/>
      <c r="J38" s="31"/>
      <c r="K38" s="35"/>
    </row>
    <row r="39" spans="2:11" x14ac:dyDescent="0.35">
      <c r="B39" s="8" t="s">
        <v>396</v>
      </c>
      <c r="C39" s="60" t="s">
        <v>397</v>
      </c>
      <c r="D39" s="54" t="s">
        <v>398</v>
      </c>
      <c r="E39" s="6" t="s">
        <v>218</v>
      </c>
      <c r="F39" s="19">
        <v>17300000</v>
      </c>
      <c r="G39" s="24">
        <v>71431.7</v>
      </c>
      <c r="H39" s="24">
        <v>1.36</v>
      </c>
      <c r="I39" s="31"/>
      <c r="J39" s="31"/>
      <c r="K39" s="35"/>
    </row>
    <row r="40" spans="2:11" x14ac:dyDescent="0.35">
      <c r="B40" s="8" t="s">
        <v>275</v>
      </c>
      <c r="C40" s="60" t="s">
        <v>276</v>
      </c>
      <c r="D40" s="54" t="s">
        <v>277</v>
      </c>
      <c r="E40" s="6" t="s">
        <v>113</v>
      </c>
      <c r="F40" s="19">
        <v>2025472</v>
      </c>
      <c r="G40" s="24">
        <v>63532.98</v>
      </c>
      <c r="H40" s="24">
        <v>1.21</v>
      </c>
      <c r="I40" s="31"/>
      <c r="J40" s="31"/>
      <c r="K40" s="35"/>
    </row>
    <row r="41" spans="2:11" x14ac:dyDescent="0.35">
      <c r="B41" s="8" t="s">
        <v>1956</v>
      </c>
      <c r="C41" s="60" t="s">
        <v>1957</v>
      </c>
      <c r="D41" s="54" t="s">
        <v>1958</v>
      </c>
      <c r="E41" s="6" t="s">
        <v>1142</v>
      </c>
      <c r="F41" s="19">
        <v>2270000</v>
      </c>
      <c r="G41" s="24">
        <v>52437</v>
      </c>
      <c r="H41" s="24">
        <v>1</v>
      </c>
      <c r="I41" s="31"/>
      <c r="J41" s="31"/>
      <c r="K41" s="35"/>
    </row>
    <row r="42" spans="2:11" x14ac:dyDescent="0.35">
      <c r="B42" s="8" t="s">
        <v>136</v>
      </c>
      <c r="C42" s="60" t="s">
        <v>137</v>
      </c>
      <c r="D42" s="54" t="s">
        <v>138</v>
      </c>
      <c r="E42" s="6" t="s">
        <v>117</v>
      </c>
      <c r="F42" s="19">
        <v>1314870</v>
      </c>
      <c r="G42" s="24">
        <v>51241.8</v>
      </c>
      <c r="H42" s="24">
        <v>0.98</v>
      </c>
      <c r="I42" s="31"/>
      <c r="J42" s="31"/>
      <c r="K42" s="35"/>
    </row>
    <row r="43" spans="2:11" x14ac:dyDescent="0.35">
      <c r="B43" s="8" t="s">
        <v>659</v>
      </c>
      <c r="C43" s="60" t="s">
        <v>660</v>
      </c>
      <c r="D43" s="54" t="s">
        <v>661</v>
      </c>
      <c r="E43" s="6" t="s">
        <v>270</v>
      </c>
      <c r="F43" s="19">
        <v>12800000</v>
      </c>
      <c r="G43" s="24">
        <v>50585.599999999999</v>
      </c>
      <c r="H43" s="24">
        <v>0.97</v>
      </c>
      <c r="I43" s="31"/>
      <c r="J43" s="31"/>
      <c r="K43" s="35"/>
    </row>
    <row r="44" spans="2:11" x14ac:dyDescent="0.35">
      <c r="B44" s="8" t="s">
        <v>479</v>
      </c>
      <c r="C44" s="60" t="s">
        <v>480</v>
      </c>
      <c r="D44" s="54" t="s">
        <v>481</v>
      </c>
      <c r="E44" s="6" t="s">
        <v>270</v>
      </c>
      <c r="F44" s="19">
        <v>10121950</v>
      </c>
      <c r="G44" s="24">
        <v>44921.21</v>
      </c>
      <c r="H44" s="24">
        <v>0.86</v>
      </c>
      <c r="I44" s="31"/>
      <c r="J44" s="31"/>
      <c r="K44" s="35"/>
    </row>
    <row r="45" spans="2:11" x14ac:dyDescent="0.35">
      <c r="B45" s="8" t="s">
        <v>556</v>
      </c>
      <c r="C45" s="60" t="s">
        <v>557</v>
      </c>
      <c r="D45" s="54" t="s">
        <v>558</v>
      </c>
      <c r="E45" s="6" t="s">
        <v>270</v>
      </c>
      <c r="F45" s="19">
        <v>2554097</v>
      </c>
      <c r="G45" s="24">
        <v>40610.14</v>
      </c>
      <c r="H45" s="24">
        <v>0.78</v>
      </c>
      <c r="I45" s="31"/>
      <c r="J45" s="31"/>
      <c r="K45" s="35"/>
    </row>
    <row r="46" spans="2:11" x14ac:dyDescent="0.35">
      <c r="B46" s="8" t="s">
        <v>73</v>
      </c>
      <c r="C46" s="60" t="s">
        <v>74</v>
      </c>
      <c r="D46" s="54" t="s">
        <v>75</v>
      </c>
      <c r="E46" s="6" t="s">
        <v>76</v>
      </c>
      <c r="F46" s="19">
        <v>3100000</v>
      </c>
      <c r="G46" s="24">
        <v>38855.4</v>
      </c>
      <c r="H46" s="24">
        <v>0.74</v>
      </c>
      <c r="I46" s="31"/>
      <c r="J46" s="31"/>
      <c r="K46" s="35"/>
    </row>
    <row r="47" spans="2:11" x14ac:dyDescent="0.35">
      <c r="B47" s="8" t="s">
        <v>81</v>
      </c>
      <c r="C47" s="60" t="s">
        <v>82</v>
      </c>
      <c r="D47" s="54" t="s">
        <v>83</v>
      </c>
      <c r="E47" s="6" t="s">
        <v>84</v>
      </c>
      <c r="F47" s="19">
        <v>345000</v>
      </c>
      <c r="G47" s="24">
        <v>37798.199999999997</v>
      </c>
      <c r="H47" s="24">
        <v>0.72</v>
      </c>
      <c r="I47" s="31"/>
      <c r="J47" s="31"/>
      <c r="K47" s="35"/>
    </row>
    <row r="48" spans="2:11" x14ac:dyDescent="0.35">
      <c r="B48" s="8" t="s">
        <v>991</v>
      </c>
      <c r="C48" s="60" t="s">
        <v>992</v>
      </c>
      <c r="D48" s="54" t="s">
        <v>993</v>
      </c>
      <c r="E48" s="6" t="s">
        <v>92</v>
      </c>
      <c r="F48" s="19">
        <v>20300000</v>
      </c>
      <c r="G48" s="24">
        <v>36527.82</v>
      </c>
      <c r="H48" s="24">
        <v>0.7</v>
      </c>
      <c r="I48" s="31"/>
      <c r="J48" s="31"/>
      <c r="K48" s="35"/>
    </row>
    <row r="49" spans="2:11" x14ac:dyDescent="0.35">
      <c r="B49" s="8" t="s">
        <v>1231</v>
      </c>
      <c r="C49" s="60" t="s">
        <v>1232</v>
      </c>
      <c r="D49" s="54" t="s">
        <v>1233</v>
      </c>
      <c r="E49" s="6" t="s">
        <v>890</v>
      </c>
      <c r="F49" s="19">
        <v>2000000</v>
      </c>
      <c r="G49" s="24">
        <v>35966</v>
      </c>
      <c r="H49" s="24">
        <v>0.69</v>
      </c>
      <c r="I49" s="31"/>
      <c r="J49" s="31"/>
      <c r="K49" s="35"/>
    </row>
    <row r="50" spans="2:11" x14ac:dyDescent="0.35">
      <c r="B50" s="8" t="s">
        <v>344</v>
      </c>
      <c r="C50" s="60" t="s">
        <v>345</v>
      </c>
      <c r="D50" s="54" t="s">
        <v>346</v>
      </c>
      <c r="E50" s="6" t="s">
        <v>76</v>
      </c>
      <c r="F50" s="19">
        <v>18635614</v>
      </c>
      <c r="G50" s="24">
        <v>34345.440000000002</v>
      </c>
      <c r="H50" s="24">
        <v>0.66</v>
      </c>
      <c r="I50" s="31"/>
      <c r="J50" s="31"/>
      <c r="K50" s="35"/>
    </row>
    <row r="51" spans="2:11" x14ac:dyDescent="0.35">
      <c r="B51" s="8" t="s">
        <v>316</v>
      </c>
      <c r="C51" s="60" t="s">
        <v>317</v>
      </c>
      <c r="D51" s="54" t="s">
        <v>318</v>
      </c>
      <c r="E51" s="6" t="s">
        <v>253</v>
      </c>
      <c r="F51" s="19">
        <v>2494551</v>
      </c>
      <c r="G51" s="24">
        <v>32793.370000000003</v>
      </c>
      <c r="H51" s="24">
        <v>0.63</v>
      </c>
      <c r="I51" s="31"/>
      <c r="J51" s="31"/>
      <c r="K51" s="35"/>
    </row>
    <row r="52" spans="2:11" x14ac:dyDescent="0.35">
      <c r="B52" s="8" t="s">
        <v>231</v>
      </c>
      <c r="C52" s="60" t="s">
        <v>232</v>
      </c>
      <c r="D52" s="54" t="s">
        <v>233</v>
      </c>
      <c r="E52" s="6" t="s">
        <v>92</v>
      </c>
      <c r="F52" s="19">
        <v>11000000</v>
      </c>
      <c r="G52" s="24">
        <v>27511</v>
      </c>
      <c r="H52" s="24">
        <v>0.53</v>
      </c>
      <c r="I52" s="31"/>
      <c r="J52" s="31"/>
      <c r="K52" s="35"/>
    </row>
    <row r="53" spans="2:11" x14ac:dyDescent="0.35">
      <c r="B53" s="8" t="s">
        <v>291</v>
      </c>
      <c r="C53" s="60" t="s">
        <v>292</v>
      </c>
      <c r="D53" s="54" t="s">
        <v>293</v>
      </c>
      <c r="E53" s="6" t="s">
        <v>294</v>
      </c>
      <c r="F53" s="19">
        <v>6441100</v>
      </c>
      <c r="G53" s="24">
        <v>24038.19</v>
      </c>
      <c r="H53" s="24">
        <v>0.46</v>
      </c>
      <c r="I53" s="31"/>
      <c r="J53" s="31"/>
      <c r="K53" s="35"/>
    </row>
    <row r="54" spans="2:11" x14ac:dyDescent="0.35">
      <c r="B54" s="8" t="s">
        <v>596</v>
      </c>
      <c r="C54" s="60" t="s">
        <v>597</v>
      </c>
      <c r="D54" s="54" t="s">
        <v>598</v>
      </c>
      <c r="E54" s="6" t="s">
        <v>599</v>
      </c>
      <c r="F54" s="19">
        <v>9200000</v>
      </c>
      <c r="G54" s="24">
        <v>23828</v>
      </c>
      <c r="H54" s="24">
        <v>0.45</v>
      </c>
      <c r="I54" s="31"/>
      <c r="J54" s="31"/>
      <c r="K54" s="35"/>
    </row>
    <row r="55" spans="2:11" x14ac:dyDescent="0.35">
      <c r="B55" s="8" t="s">
        <v>408</v>
      </c>
      <c r="C55" s="60" t="s">
        <v>409</v>
      </c>
      <c r="D55" s="54" t="s">
        <v>410</v>
      </c>
      <c r="E55" s="6" t="s">
        <v>117</v>
      </c>
      <c r="F55" s="19">
        <v>66096342</v>
      </c>
      <c r="G55" s="24">
        <v>22519.02</v>
      </c>
      <c r="H55" s="24">
        <v>0.43</v>
      </c>
      <c r="I55" s="31"/>
      <c r="J55" s="31"/>
      <c r="K55" s="35"/>
    </row>
    <row r="56" spans="2:11" x14ac:dyDescent="0.35">
      <c r="B56" s="8" t="s">
        <v>2365</v>
      </c>
      <c r="C56" s="60" t="s">
        <v>2366</v>
      </c>
      <c r="D56" s="54" t="s">
        <v>2367</v>
      </c>
      <c r="E56" s="6" t="s">
        <v>128</v>
      </c>
      <c r="F56" s="19">
        <v>791489</v>
      </c>
      <c r="G56" s="24">
        <v>21907.62</v>
      </c>
      <c r="H56" s="24">
        <v>0.42</v>
      </c>
      <c r="I56" s="31"/>
      <c r="J56" s="31"/>
      <c r="K56" s="35"/>
    </row>
    <row r="57" spans="2:11" x14ac:dyDescent="0.35">
      <c r="B57" s="8" t="s">
        <v>250</v>
      </c>
      <c r="C57" s="60" t="s">
        <v>251</v>
      </c>
      <c r="D57" s="54" t="s">
        <v>252</v>
      </c>
      <c r="E57" s="6" t="s">
        <v>253</v>
      </c>
      <c r="F57" s="19">
        <v>1119425</v>
      </c>
      <c r="G57" s="24">
        <v>13946.92</v>
      </c>
      <c r="H57" s="24">
        <v>0.27</v>
      </c>
      <c r="I57" s="31"/>
      <c r="J57" s="31"/>
      <c r="K57" s="35"/>
    </row>
    <row r="58" spans="2:11" x14ac:dyDescent="0.35">
      <c r="B58" s="8" t="s">
        <v>2368</v>
      </c>
      <c r="C58" s="60" t="s">
        <v>2369</v>
      </c>
      <c r="D58" s="54" t="s">
        <v>2370</v>
      </c>
      <c r="E58" s="6" t="s">
        <v>117</v>
      </c>
      <c r="F58" s="19">
        <v>791489</v>
      </c>
      <c r="G58" s="24">
        <v>11950.69</v>
      </c>
      <c r="H58" s="24">
        <v>0.23</v>
      </c>
      <c r="I58" s="31"/>
      <c r="J58" s="31"/>
      <c r="K58" s="35"/>
    </row>
    <row r="59" spans="2:11" x14ac:dyDescent="0.35">
      <c r="B59" s="8" t="s">
        <v>452</v>
      </c>
      <c r="C59" s="60" t="s">
        <v>453</v>
      </c>
      <c r="D59" s="54" t="s">
        <v>454</v>
      </c>
      <c r="E59" s="6" t="s">
        <v>88</v>
      </c>
      <c r="F59" s="19">
        <v>729000</v>
      </c>
      <c r="G59" s="24">
        <v>9812.34</v>
      </c>
      <c r="H59" s="24">
        <v>0.19</v>
      </c>
      <c r="I59" s="31"/>
      <c r="J59" s="31"/>
      <c r="K59" s="35"/>
    </row>
    <row r="60" spans="2:11" x14ac:dyDescent="0.35">
      <c r="B60" s="8" t="s">
        <v>139</v>
      </c>
      <c r="C60" s="60" t="s">
        <v>140</v>
      </c>
      <c r="D60" s="54" t="s">
        <v>141</v>
      </c>
      <c r="E60" s="6" t="s">
        <v>142</v>
      </c>
      <c r="F60" s="19">
        <v>77738</v>
      </c>
      <c r="G60" s="24">
        <v>3754.75</v>
      </c>
      <c r="H60" s="24">
        <v>7.0000000000000007E-2</v>
      </c>
      <c r="I60" s="31"/>
      <c r="J60" s="31"/>
      <c r="K60" s="35"/>
    </row>
    <row r="61" spans="2:11" x14ac:dyDescent="0.35">
      <c r="B61" s="8" t="s">
        <v>2223</v>
      </c>
      <c r="C61" s="60" t="s">
        <v>2224</v>
      </c>
      <c r="D61" s="54" t="s">
        <v>2225</v>
      </c>
      <c r="E61" s="6" t="s">
        <v>253</v>
      </c>
      <c r="F61" s="19">
        <v>10511424</v>
      </c>
      <c r="G61" s="24">
        <v>3451.95</v>
      </c>
      <c r="H61" s="24">
        <v>7.0000000000000007E-2</v>
      </c>
      <c r="I61" s="31"/>
      <c r="J61" s="31"/>
      <c r="K61" s="35"/>
    </row>
    <row r="62" spans="2:11" x14ac:dyDescent="0.35">
      <c r="B62" s="8" t="s">
        <v>2371</v>
      </c>
      <c r="C62" s="60" t="s">
        <v>2372</v>
      </c>
      <c r="D62" s="54" t="s">
        <v>2373</v>
      </c>
      <c r="E62" s="6" t="s">
        <v>500</v>
      </c>
      <c r="F62" s="19">
        <v>3190769</v>
      </c>
      <c r="G62" s="24">
        <v>1056.46</v>
      </c>
      <c r="H62" s="24">
        <v>0.02</v>
      </c>
      <c r="I62" s="31"/>
      <c r="J62" s="31"/>
      <c r="K62" s="35"/>
    </row>
    <row r="63" spans="2:11" x14ac:dyDescent="0.35">
      <c r="B63" s="8" t="s">
        <v>2374</v>
      </c>
      <c r="C63" s="60" t="s">
        <v>2375</v>
      </c>
      <c r="D63" s="54" t="s">
        <v>2376</v>
      </c>
      <c r="E63" s="6" t="s">
        <v>76</v>
      </c>
      <c r="F63" s="19">
        <v>3193292</v>
      </c>
      <c r="G63" s="24">
        <v>1031.43</v>
      </c>
      <c r="H63" s="24">
        <v>0.02</v>
      </c>
      <c r="I63" s="31"/>
      <c r="J63" s="31"/>
      <c r="K63" s="35"/>
    </row>
    <row r="64" spans="2:11" x14ac:dyDescent="0.35">
      <c r="C64" s="58" t="s">
        <v>194</v>
      </c>
      <c r="D64" s="54"/>
      <c r="E64" s="6"/>
      <c r="F64" s="19"/>
      <c r="G64" s="25">
        <v>5190729.28</v>
      </c>
      <c r="H64" s="25">
        <v>99.12</v>
      </c>
      <c r="I64" s="31"/>
      <c r="J64" s="31"/>
      <c r="K64" s="35"/>
    </row>
    <row r="65" spans="3:11" x14ac:dyDescent="0.35">
      <c r="C65" s="57"/>
      <c r="D65" s="54"/>
      <c r="E65" s="6"/>
      <c r="F65" s="19"/>
      <c r="G65" s="24"/>
      <c r="H65" s="24"/>
      <c r="I65" s="31"/>
      <c r="J65" s="31"/>
      <c r="K65" s="35"/>
    </row>
    <row r="66" spans="3:11" x14ac:dyDescent="0.35">
      <c r="C66" s="58" t="s">
        <v>3</v>
      </c>
      <c r="D66" s="54"/>
      <c r="E66" s="6"/>
      <c r="F66" s="19"/>
      <c r="G66" s="24" t="s">
        <v>2</v>
      </c>
      <c r="H66" s="24" t="s">
        <v>2</v>
      </c>
      <c r="I66" s="31"/>
      <c r="J66" s="31"/>
      <c r="K66" s="35"/>
    </row>
    <row r="67" spans="3:11" x14ac:dyDescent="0.35">
      <c r="C67" s="57"/>
      <c r="D67" s="54"/>
      <c r="E67" s="6"/>
      <c r="F67" s="19"/>
      <c r="G67" s="24"/>
      <c r="H67" s="24"/>
      <c r="I67" s="31"/>
      <c r="J67" s="31"/>
      <c r="K67" s="35"/>
    </row>
    <row r="68" spans="3:11" x14ac:dyDescent="0.35">
      <c r="C68" s="58" t="s">
        <v>4</v>
      </c>
      <c r="D68" s="54"/>
      <c r="E68" s="6"/>
      <c r="F68" s="19"/>
      <c r="G68" s="24" t="s">
        <v>2</v>
      </c>
      <c r="H68" s="24" t="s">
        <v>2</v>
      </c>
      <c r="I68" s="31"/>
      <c r="J68" s="31"/>
      <c r="K68" s="35"/>
    </row>
    <row r="69" spans="3:11" x14ac:dyDescent="0.35">
      <c r="C69" s="57"/>
      <c r="D69" s="54"/>
      <c r="E69" s="6"/>
      <c r="F69" s="19"/>
      <c r="G69" s="24"/>
      <c r="H69" s="24"/>
      <c r="I69" s="31"/>
      <c r="J69" s="31"/>
      <c r="K69" s="35"/>
    </row>
    <row r="70" spans="3:11" x14ac:dyDescent="0.35">
      <c r="C70" s="58" t="s">
        <v>5</v>
      </c>
      <c r="D70" s="54"/>
      <c r="E70" s="6"/>
      <c r="F70" s="19"/>
      <c r="G70" s="24"/>
      <c r="H70" s="24"/>
      <c r="I70" s="31"/>
      <c r="J70" s="31"/>
      <c r="K70" s="35"/>
    </row>
    <row r="71" spans="3:11" x14ac:dyDescent="0.35">
      <c r="C71" s="57"/>
      <c r="D71" s="54"/>
      <c r="E71" s="6"/>
      <c r="F71" s="19"/>
      <c r="G71" s="24"/>
      <c r="H71" s="24"/>
      <c r="I71" s="31"/>
      <c r="J71" s="31"/>
      <c r="K71" s="35"/>
    </row>
    <row r="72" spans="3:11" x14ac:dyDescent="0.35">
      <c r="C72" s="58" t="s">
        <v>6</v>
      </c>
      <c r="D72" s="54"/>
      <c r="E72" s="6"/>
      <c r="F72" s="19"/>
      <c r="G72" s="24" t="s">
        <v>2</v>
      </c>
      <c r="H72" s="24" t="s">
        <v>2</v>
      </c>
      <c r="I72" s="31"/>
      <c r="J72" s="31"/>
      <c r="K72" s="35"/>
    </row>
    <row r="73" spans="3:11" x14ac:dyDescent="0.35">
      <c r="C73" s="57"/>
      <c r="D73" s="54"/>
      <c r="E73" s="6"/>
      <c r="F73" s="19"/>
      <c r="G73" s="24"/>
      <c r="H73" s="24"/>
      <c r="I73" s="31"/>
      <c r="J73" s="31"/>
      <c r="K73" s="35"/>
    </row>
    <row r="74" spans="3:11" x14ac:dyDescent="0.35">
      <c r="C74" s="58" t="s">
        <v>7</v>
      </c>
      <c r="D74" s="54"/>
      <c r="E74" s="6"/>
      <c r="F74" s="19"/>
      <c r="G74" s="24" t="s">
        <v>2</v>
      </c>
      <c r="H74" s="24" t="s">
        <v>2</v>
      </c>
      <c r="I74" s="31"/>
      <c r="J74" s="31"/>
      <c r="K74" s="35"/>
    </row>
    <row r="75" spans="3:11" x14ac:dyDescent="0.35">
      <c r="C75" s="57"/>
      <c r="D75" s="54"/>
      <c r="E75" s="6"/>
      <c r="F75" s="19"/>
      <c r="G75" s="24"/>
      <c r="H75" s="24"/>
      <c r="I75" s="31"/>
      <c r="J75" s="31"/>
      <c r="K75" s="35"/>
    </row>
    <row r="76" spans="3:11" x14ac:dyDescent="0.35">
      <c r="C76" s="58" t="s">
        <v>8</v>
      </c>
      <c r="D76" s="54"/>
      <c r="E76" s="6"/>
      <c r="F76" s="19"/>
      <c r="G76" s="24" t="s">
        <v>2</v>
      </c>
      <c r="H76" s="24" t="s">
        <v>2</v>
      </c>
      <c r="I76" s="31"/>
      <c r="J76" s="31"/>
      <c r="K76" s="35"/>
    </row>
    <row r="77" spans="3:11" x14ac:dyDescent="0.35">
      <c r="C77" s="57"/>
      <c r="D77" s="54"/>
      <c r="E77" s="6"/>
      <c r="F77" s="19"/>
      <c r="G77" s="24"/>
      <c r="H77" s="24"/>
      <c r="I77" s="31"/>
      <c r="J77" s="31"/>
      <c r="K77" s="35"/>
    </row>
    <row r="78" spans="3:11" x14ac:dyDescent="0.35">
      <c r="C78" s="58" t="s">
        <v>9</v>
      </c>
      <c r="D78" s="54"/>
      <c r="E78" s="6"/>
      <c r="F78" s="19"/>
      <c r="G78" s="24" t="s">
        <v>2</v>
      </c>
      <c r="H78" s="24" t="s">
        <v>2</v>
      </c>
      <c r="I78" s="31"/>
      <c r="J78" s="31"/>
      <c r="K78" s="35"/>
    </row>
    <row r="79" spans="3:11" x14ac:dyDescent="0.35">
      <c r="C79" s="57"/>
      <c r="D79" s="54"/>
      <c r="E79" s="6"/>
      <c r="F79" s="19"/>
      <c r="G79" s="24"/>
      <c r="H79" s="24"/>
      <c r="I79" s="31"/>
      <c r="J79" s="31"/>
      <c r="K79" s="35"/>
    </row>
    <row r="80" spans="3:11" x14ac:dyDescent="0.35">
      <c r="C80" s="58" t="s">
        <v>10</v>
      </c>
      <c r="D80" s="54"/>
      <c r="E80" s="6"/>
      <c r="F80" s="19"/>
      <c r="G80" s="24" t="s">
        <v>2</v>
      </c>
      <c r="H80" s="24" t="s">
        <v>2</v>
      </c>
      <c r="I80" s="31"/>
      <c r="J80" s="31"/>
      <c r="K80" s="35"/>
    </row>
    <row r="81" spans="1:11" x14ac:dyDescent="0.35">
      <c r="C81" s="57"/>
      <c r="D81" s="54"/>
      <c r="E81" s="6"/>
      <c r="F81" s="19"/>
      <c r="G81" s="24"/>
      <c r="H81" s="24"/>
      <c r="I81" s="31"/>
      <c r="J81" s="31"/>
      <c r="K81" s="35"/>
    </row>
    <row r="82" spans="1:11" x14ac:dyDescent="0.35">
      <c r="C82" s="58" t="s">
        <v>11</v>
      </c>
      <c r="D82" s="54"/>
      <c r="E82" s="6"/>
      <c r="F82" s="19"/>
      <c r="G82" s="24" t="s">
        <v>2</v>
      </c>
      <c r="H82" s="24" t="s">
        <v>2</v>
      </c>
      <c r="I82" s="31"/>
      <c r="J82" s="31"/>
      <c r="K82" s="35"/>
    </row>
    <row r="83" spans="1:11" x14ac:dyDescent="0.35">
      <c r="C83" s="57"/>
      <c r="D83" s="54"/>
      <c r="E83" s="6"/>
      <c r="F83" s="19"/>
      <c r="G83" s="24"/>
      <c r="H83" s="24"/>
      <c r="I83" s="31"/>
      <c r="J83" s="31"/>
      <c r="K83" s="35"/>
    </row>
    <row r="84" spans="1:11" x14ac:dyDescent="0.35">
      <c r="A84" s="10"/>
      <c r="B84" s="28"/>
      <c r="C84" s="58" t="s">
        <v>13</v>
      </c>
      <c r="D84" s="54"/>
      <c r="E84" s="6"/>
      <c r="F84" s="19"/>
      <c r="G84" s="24"/>
      <c r="H84" s="24"/>
      <c r="I84" s="31"/>
      <c r="J84" s="31"/>
      <c r="K84" s="35"/>
    </row>
    <row r="85" spans="1:11" x14ac:dyDescent="0.35">
      <c r="A85" s="28"/>
      <c r="B85" s="28"/>
      <c r="C85" s="58" t="s">
        <v>14</v>
      </c>
      <c r="D85" s="54"/>
      <c r="E85" s="6"/>
      <c r="F85" s="19"/>
      <c r="G85" s="24" t="s">
        <v>2</v>
      </c>
      <c r="H85" s="24" t="s">
        <v>2</v>
      </c>
      <c r="I85" s="31"/>
      <c r="J85" s="31"/>
      <c r="K85" s="35"/>
    </row>
    <row r="86" spans="1:11" x14ac:dyDescent="0.35">
      <c r="A86" s="28"/>
      <c r="B86" s="28"/>
      <c r="C86" s="58"/>
      <c r="D86" s="54"/>
      <c r="E86" s="6"/>
      <c r="F86" s="19"/>
      <c r="G86" s="24"/>
      <c r="H86" s="24"/>
      <c r="I86" s="31"/>
      <c r="J86" s="31"/>
      <c r="K86" s="35"/>
    </row>
    <row r="87" spans="1:11" x14ac:dyDescent="0.35">
      <c r="A87" s="28"/>
      <c r="B87" s="28"/>
      <c r="C87" s="58" t="s">
        <v>15</v>
      </c>
      <c r="D87" s="54"/>
      <c r="E87" s="6"/>
      <c r="F87" s="19"/>
      <c r="G87" s="24" t="s">
        <v>2</v>
      </c>
      <c r="H87" s="24" t="s">
        <v>2</v>
      </c>
      <c r="I87" s="31"/>
      <c r="J87" s="31"/>
      <c r="K87" s="35"/>
    </row>
    <row r="88" spans="1:11" x14ac:dyDescent="0.35">
      <c r="A88" s="28"/>
      <c r="B88" s="28"/>
      <c r="C88" s="58"/>
      <c r="D88" s="54"/>
      <c r="E88" s="6"/>
      <c r="F88" s="19"/>
      <c r="G88" s="24"/>
      <c r="H88" s="24"/>
      <c r="I88" s="31"/>
      <c r="J88" s="31"/>
      <c r="K88" s="35"/>
    </row>
    <row r="89" spans="1:11" x14ac:dyDescent="0.35">
      <c r="C89" s="59" t="s">
        <v>16</v>
      </c>
      <c r="D89" s="54"/>
      <c r="E89" s="6"/>
      <c r="F89" s="19"/>
      <c r="G89" s="24"/>
      <c r="H89" s="24"/>
      <c r="I89" s="31"/>
      <c r="J89" s="31"/>
      <c r="K89" s="35"/>
    </row>
    <row r="90" spans="1:11" x14ac:dyDescent="0.35">
      <c r="B90" s="8" t="s">
        <v>1673</v>
      </c>
      <c r="C90" s="60" t="s">
        <v>1674</v>
      </c>
      <c r="D90" s="54" t="s">
        <v>1675</v>
      </c>
      <c r="E90" s="6" t="s">
        <v>205</v>
      </c>
      <c r="F90" s="19">
        <v>10000000</v>
      </c>
      <c r="G90" s="24">
        <v>9939.61</v>
      </c>
      <c r="H90" s="24">
        <v>0.19</v>
      </c>
      <c r="I90" s="31">
        <v>5.2801</v>
      </c>
      <c r="J90" s="31"/>
      <c r="K90" s="35"/>
    </row>
    <row r="91" spans="1:11" x14ac:dyDescent="0.35">
      <c r="B91" s="8" t="s">
        <v>202</v>
      </c>
      <c r="C91" s="60" t="s">
        <v>203</v>
      </c>
      <c r="D91" s="54" t="s">
        <v>204</v>
      </c>
      <c r="E91" s="6" t="s">
        <v>205</v>
      </c>
      <c r="F91" s="19">
        <v>7000000</v>
      </c>
      <c r="G91" s="24">
        <v>6950.13</v>
      </c>
      <c r="H91" s="24">
        <v>0.13</v>
      </c>
      <c r="I91" s="31">
        <v>5.3459000000000003</v>
      </c>
      <c r="J91" s="31"/>
      <c r="K91" s="35"/>
    </row>
    <row r="92" spans="1:11" x14ac:dyDescent="0.35">
      <c r="B92" s="8" t="s">
        <v>443</v>
      </c>
      <c r="C92" s="60" t="s">
        <v>444</v>
      </c>
      <c r="D92" s="54" t="s">
        <v>445</v>
      </c>
      <c r="E92" s="6" t="s">
        <v>205</v>
      </c>
      <c r="F92" s="19">
        <v>4500000</v>
      </c>
      <c r="G92" s="24">
        <v>4458.71</v>
      </c>
      <c r="H92" s="24">
        <v>0.09</v>
      </c>
      <c r="I92" s="31">
        <v>5.3651999999999997</v>
      </c>
      <c r="J92" s="31"/>
      <c r="K92" s="35"/>
    </row>
    <row r="93" spans="1:11" x14ac:dyDescent="0.35">
      <c r="C93" s="58" t="s">
        <v>194</v>
      </c>
      <c r="D93" s="54"/>
      <c r="E93" s="6"/>
      <c r="F93" s="19"/>
      <c r="G93" s="25">
        <v>21348.45</v>
      </c>
      <c r="H93" s="25">
        <v>0.41</v>
      </c>
      <c r="I93" s="31"/>
      <c r="J93" s="31"/>
      <c r="K93" s="35"/>
    </row>
    <row r="94" spans="1:11" x14ac:dyDescent="0.35">
      <c r="C94" s="57"/>
      <c r="D94" s="54"/>
      <c r="E94" s="6"/>
      <c r="F94" s="19"/>
      <c r="G94" s="24"/>
      <c r="H94" s="24"/>
      <c r="I94" s="31"/>
      <c r="J94" s="31"/>
      <c r="K94" s="35"/>
    </row>
    <row r="95" spans="1:11" x14ac:dyDescent="0.35">
      <c r="C95" s="58" t="s">
        <v>17</v>
      </c>
      <c r="D95" s="54"/>
      <c r="E95" s="6"/>
      <c r="F95" s="19"/>
      <c r="G95" s="24" t="s">
        <v>2</v>
      </c>
      <c r="H95" s="24" t="s">
        <v>2</v>
      </c>
      <c r="I95" s="31"/>
      <c r="J95" s="31"/>
      <c r="K95" s="35"/>
    </row>
    <row r="96" spans="1:11" x14ac:dyDescent="0.35">
      <c r="C96" s="57"/>
      <c r="D96" s="54"/>
      <c r="E96" s="6"/>
      <c r="F96" s="19"/>
      <c r="G96" s="24"/>
      <c r="H96" s="24"/>
      <c r="I96" s="31"/>
      <c r="J96" s="31"/>
      <c r="K96" s="35"/>
    </row>
    <row r="97" spans="1:11" x14ac:dyDescent="0.35">
      <c r="C97" s="58" t="s">
        <v>18</v>
      </c>
      <c r="D97" s="54"/>
      <c r="E97" s="6"/>
      <c r="F97" s="19"/>
      <c r="G97" s="24" t="s">
        <v>2</v>
      </c>
      <c r="H97" s="24" t="s">
        <v>2</v>
      </c>
      <c r="I97" s="31"/>
      <c r="J97" s="31"/>
      <c r="K97" s="35"/>
    </row>
    <row r="98" spans="1:11" x14ac:dyDescent="0.35">
      <c r="C98" s="57"/>
      <c r="D98" s="54"/>
      <c r="E98" s="6"/>
      <c r="F98" s="19"/>
      <c r="G98" s="24"/>
      <c r="H98" s="24"/>
      <c r="I98" s="31"/>
      <c r="J98" s="31"/>
      <c r="K98" s="35"/>
    </row>
    <row r="99" spans="1:11" x14ac:dyDescent="0.35">
      <c r="A99" s="10"/>
      <c r="B99" s="28"/>
      <c r="C99" s="58" t="s">
        <v>19</v>
      </c>
      <c r="D99" s="54"/>
      <c r="E99" s="6"/>
      <c r="F99" s="19"/>
      <c r="G99" s="24"/>
      <c r="H99" s="24"/>
      <c r="I99" s="31"/>
      <c r="J99" s="31"/>
      <c r="K99" s="35"/>
    </row>
    <row r="100" spans="1:11" x14ac:dyDescent="0.35">
      <c r="A100" s="28"/>
      <c r="B100" s="28"/>
      <c r="C100" s="58" t="s">
        <v>20</v>
      </c>
      <c r="D100" s="54"/>
      <c r="E100" s="6"/>
      <c r="F100" s="19"/>
      <c r="G100" s="24" t="s">
        <v>2</v>
      </c>
      <c r="H100" s="24" t="s">
        <v>2</v>
      </c>
      <c r="I100" s="31"/>
      <c r="J100" s="31"/>
      <c r="K100" s="35"/>
    </row>
    <row r="101" spans="1:11" x14ac:dyDescent="0.35">
      <c r="A101" s="28"/>
      <c r="B101" s="28"/>
      <c r="C101" s="58"/>
      <c r="D101" s="54"/>
      <c r="E101" s="6"/>
      <c r="F101" s="19"/>
      <c r="G101" s="24"/>
      <c r="H101" s="24"/>
      <c r="I101" s="31"/>
      <c r="J101" s="31"/>
      <c r="K101" s="35"/>
    </row>
    <row r="102" spans="1:11" x14ac:dyDescent="0.35">
      <c r="A102" s="28"/>
      <c r="B102" s="28"/>
      <c r="C102" s="58" t="s">
        <v>21</v>
      </c>
      <c r="D102" s="54"/>
      <c r="E102" s="6"/>
      <c r="F102" s="19"/>
      <c r="G102" s="24" t="s">
        <v>2</v>
      </c>
      <c r="H102" s="24" t="s">
        <v>2</v>
      </c>
      <c r="I102" s="31"/>
      <c r="J102" s="31"/>
      <c r="K102" s="35"/>
    </row>
    <row r="103" spans="1:11" x14ac:dyDescent="0.35">
      <c r="A103" s="28"/>
      <c r="B103" s="28"/>
      <c r="C103" s="58"/>
      <c r="D103" s="54"/>
      <c r="E103" s="6"/>
      <c r="F103" s="19"/>
      <c r="G103" s="24"/>
      <c r="H103" s="24"/>
      <c r="I103" s="31"/>
      <c r="J103" s="31"/>
      <c r="K103" s="35"/>
    </row>
    <row r="104" spans="1:11" x14ac:dyDescent="0.35">
      <c r="A104" s="28"/>
      <c r="B104" s="28"/>
      <c r="C104" s="58" t="s">
        <v>22</v>
      </c>
      <c r="D104" s="54"/>
      <c r="E104" s="6"/>
      <c r="F104" s="19"/>
      <c r="G104" s="24" t="s">
        <v>2</v>
      </c>
      <c r="H104" s="24" t="s">
        <v>2</v>
      </c>
      <c r="I104" s="31"/>
      <c r="J104" s="31"/>
      <c r="K104" s="35"/>
    </row>
    <row r="105" spans="1:11" x14ac:dyDescent="0.35">
      <c r="A105" s="28"/>
      <c r="B105" s="28"/>
      <c r="C105" s="58"/>
      <c r="D105" s="54"/>
      <c r="E105" s="6"/>
      <c r="F105" s="19"/>
      <c r="G105" s="24"/>
      <c r="H105" s="24"/>
      <c r="I105" s="31"/>
      <c r="J105" s="31"/>
      <c r="K105" s="35"/>
    </row>
    <row r="106" spans="1:11" x14ac:dyDescent="0.35">
      <c r="A106" s="28"/>
      <c r="B106" s="28"/>
      <c r="C106" s="58" t="s">
        <v>23</v>
      </c>
      <c r="D106" s="54"/>
      <c r="E106" s="6"/>
      <c r="F106" s="19"/>
      <c r="G106" s="24" t="s">
        <v>2</v>
      </c>
      <c r="H106" s="24" t="s">
        <v>2</v>
      </c>
      <c r="I106" s="31"/>
      <c r="J106" s="31"/>
      <c r="K106" s="35"/>
    </row>
    <row r="107" spans="1:11" x14ac:dyDescent="0.35">
      <c r="A107" s="28"/>
      <c r="B107" s="28"/>
      <c r="C107" s="58"/>
      <c r="D107" s="54"/>
      <c r="E107" s="6"/>
      <c r="F107" s="19"/>
      <c r="G107" s="24"/>
      <c r="H107" s="24"/>
      <c r="I107" s="31"/>
      <c r="J107" s="31"/>
      <c r="K107" s="35"/>
    </row>
    <row r="108" spans="1:11" x14ac:dyDescent="0.35">
      <c r="C108" s="59" t="s">
        <v>24</v>
      </c>
      <c r="D108" s="54"/>
      <c r="E108" s="6"/>
      <c r="F108" s="19"/>
      <c r="G108" s="24"/>
      <c r="H108" s="24"/>
      <c r="I108" s="31"/>
      <c r="J108" s="31"/>
      <c r="K108" s="35"/>
    </row>
    <row r="109" spans="1:11" x14ac:dyDescent="0.35">
      <c r="B109" s="8" t="s">
        <v>206</v>
      </c>
      <c r="C109" s="60" t="s">
        <v>207</v>
      </c>
      <c r="D109" s="54"/>
      <c r="E109" s="6"/>
      <c r="F109" s="19"/>
      <c r="G109" s="24">
        <v>28005.06</v>
      </c>
      <c r="H109" s="24">
        <v>0.53</v>
      </c>
      <c r="I109" s="31"/>
      <c r="J109" s="31"/>
      <c r="K109" s="35"/>
    </row>
    <row r="110" spans="1:11" x14ac:dyDescent="0.35">
      <c r="C110" s="58" t="s">
        <v>194</v>
      </c>
      <c r="D110" s="54"/>
      <c r="E110" s="6"/>
      <c r="F110" s="19"/>
      <c r="G110" s="25">
        <v>28005.06</v>
      </c>
      <c r="H110" s="25">
        <v>0.53</v>
      </c>
      <c r="I110" s="31"/>
      <c r="J110" s="31"/>
      <c r="K110" s="35"/>
    </row>
    <row r="111" spans="1:11" x14ac:dyDescent="0.35">
      <c r="C111" s="57"/>
      <c r="D111" s="54"/>
      <c r="E111" s="6"/>
      <c r="F111" s="19"/>
      <c r="G111" s="24"/>
      <c r="H111" s="24"/>
      <c r="I111" s="31"/>
      <c r="J111" s="31"/>
      <c r="K111" s="35"/>
    </row>
    <row r="112" spans="1:11" x14ac:dyDescent="0.35">
      <c r="A112" s="10"/>
      <c r="B112" s="28"/>
      <c r="C112" s="58" t="s">
        <v>25</v>
      </c>
      <c r="D112" s="54"/>
      <c r="E112" s="6"/>
      <c r="F112" s="19"/>
      <c r="G112" s="24"/>
      <c r="H112" s="24"/>
      <c r="I112" s="31"/>
      <c r="J112" s="31"/>
      <c r="K112" s="35"/>
    </row>
    <row r="113" spans="1:54" s="2" customFormat="1" ht="13.5" x14ac:dyDescent="0.35">
      <c r="A113" s="28"/>
      <c r="B113" s="28"/>
      <c r="C113" s="57" t="s">
        <v>4703</v>
      </c>
      <c r="D113" s="54"/>
      <c r="E113" s="6"/>
      <c r="F113" s="19"/>
      <c r="G113" s="24">
        <v>1935</v>
      </c>
      <c r="H113" s="24">
        <v>0.04</v>
      </c>
      <c r="I113" s="31"/>
      <c r="J113" s="31"/>
      <c r="K113" s="35"/>
      <c r="L113" s="3"/>
      <c r="AI113" s="3"/>
      <c r="AV113" s="3"/>
      <c r="AX113" s="3"/>
      <c r="BB113" s="3"/>
    </row>
    <row r="114" spans="1:54" x14ac:dyDescent="0.35">
      <c r="B114" s="8"/>
      <c r="C114" s="60" t="s">
        <v>208</v>
      </c>
      <c r="D114" s="54"/>
      <c r="E114" s="6"/>
      <c r="F114" s="19"/>
      <c r="G114" s="24">
        <v>-4749.66</v>
      </c>
      <c r="H114" s="24">
        <v>-9.9999999999999992E-2</v>
      </c>
      <c r="I114" s="31"/>
      <c r="J114" s="31"/>
      <c r="K114" s="35"/>
    </row>
    <row r="115" spans="1:54" x14ac:dyDescent="0.35">
      <c r="C115" s="58" t="s">
        <v>194</v>
      </c>
      <c r="D115" s="54"/>
      <c r="E115" s="6"/>
      <c r="F115" s="19"/>
      <c r="G115" s="25">
        <v>-2814.66</v>
      </c>
      <c r="H115" s="25">
        <v>-6.0000000000000005E-2</v>
      </c>
      <c r="I115" s="31"/>
      <c r="J115" s="31"/>
      <c r="K115" s="35"/>
    </row>
    <row r="116" spans="1:54" x14ac:dyDescent="0.35">
      <c r="C116" s="57"/>
      <c r="D116" s="54"/>
      <c r="E116" s="6"/>
      <c r="F116" s="19"/>
      <c r="G116" s="24"/>
      <c r="H116" s="24"/>
      <c r="I116" s="31"/>
      <c r="J116" s="31"/>
      <c r="K116" s="35"/>
    </row>
    <row r="117" spans="1:54" x14ac:dyDescent="0.35">
      <c r="C117" s="61" t="s">
        <v>209</v>
      </c>
      <c r="D117" s="55"/>
      <c r="E117" s="5"/>
      <c r="F117" s="20"/>
      <c r="G117" s="26">
        <v>5237268.13</v>
      </c>
      <c r="H117" s="26">
        <v>100</v>
      </c>
      <c r="I117" s="32"/>
      <c r="J117" s="32"/>
      <c r="K117" s="36"/>
    </row>
    <row r="120" spans="1:54" x14ac:dyDescent="0.35">
      <c r="C120" s="1" t="s">
        <v>210</v>
      </c>
    </row>
    <row r="121" spans="1:54" x14ac:dyDescent="0.35">
      <c r="C121" s="37" t="s">
        <v>211</v>
      </c>
      <c r="D121" s="37"/>
      <c r="E121" s="37"/>
      <c r="F121" s="37"/>
      <c r="G121" s="37"/>
      <c r="H121" s="37"/>
      <c r="I121" s="37"/>
      <c r="J121" s="37"/>
      <c r="K121" s="37"/>
    </row>
    <row r="122" spans="1:54" x14ac:dyDescent="0.35">
      <c r="C122" s="2" t="s">
        <v>212</v>
      </c>
    </row>
    <row r="123" spans="1:54" x14ac:dyDescent="0.35">
      <c r="C123" s="2" t="s">
        <v>213</v>
      </c>
    </row>
    <row r="124" spans="1:54" ht="30" customHeight="1" x14ac:dyDescent="0.35">
      <c r="C124" s="218" t="s">
        <v>214</v>
      </c>
      <c r="D124" s="219"/>
      <c r="E124" s="219"/>
      <c r="F124" s="219"/>
      <c r="G124" s="219"/>
      <c r="H124" s="219"/>
      <c r="I124" s="219"/>
      <c r="J124" s="219"/>
      <c r="K124" s="219"/>
    </row>
    <row r="125" spans="1:54" x14ac:dyDescent="0.35">
      <c r="C125" s="2" t="s">
        <v>215</v>
      </c>
    </row>
    <row r="127" spans="1:54" x14ac:dyDescent="0.35">
      <c r="C127" s="2" t="s">
        <v>4813</v>
      </c>
      <c r="E127" s="2" t="s">
        <v>2</v>
      </c>
    </row>
    <row r="129" spans="1:256" x14ac:dyDescent="0.35">
      <c r="C129" s="2" t="s">
        <v>4814</v>
      </c>
      <c r="E129" s="2" t="s">
        <v>2</v>
      </c>
    </row>
    <row r="131" spans="1:256" x14ac:dyDescent="0.35">
      <c r="C131" s="2" t="s">
        <v>4918</v>
      </c>
    </row>
    <row r="133" spans="1:256" x14ac:dyDescent="0.35">
      <c r="C133" s="2" t="s">
        <v>4919</v>
      </c>
    </row>
    <row r="134" spans="1:256" s="79" customFormat="1" ht="35.25" customHeight="1" x14ac:dyDescent="0.35">
      <c r="A134" s="75"/>
      <c r="B134" s="75"/>
      <c r="C134" s="80" t="s">
        <v>4820</v>
      </c>
      <c r="D134" s="84" t="s">
        <v>4821</v>
      </c>
      <c r="E134" s="84" t="s">
        <v>4822</v>
      </c>
      <c r="F134" s="76"/>
      <c r="G134" s="77"/>
      <c r="H134" s="77"/>
      <c r="I134" s="77"/>
      <c r="J134" s="77"/>
      <c r="K134" s="78"/>
      <c r="L134" s="78"/>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8"/>
      <c r="AJ134" s="75"/>
      <c r="AK134" s="75"/>
      <c r="AL134" s="75"/>
      <c r="AM134" s="75"/>
      <c r="AN134" s="75"/>
      <c r="AO134" s="75"/>
      <c r="AP134" s="75"/>
      <c r="AQ134" s="75"/>
      <c r="AR134" s="75"/>
      <c r="AS134" s="75"/>
      <c r="AT134" s="75"/>
      <c r="AU134" s="75"/>
      <c r="AV134" s="78"/>
      <c r="AW134" s="75"/>
      <c r="AX134" s="78"/>
      <c r="AY134" s="75"/>
      <c r="AZ134" s="75"/>
      <c r="BA134" s="75"/>
      <c r="BB134" s="78"/>
      <c r="BC134" s="75"/>
      <c r="BD134" s="75"/>
      <c r="BE134" s="75"/>
      <c r="BF134" s="75"/>
      <c r="BG134" s="75"/>
      <c r="BH134" s="75"/>
      <c r="BI134" s="75"/>
      <c r="BJ134" s="75"/>
      <c r="BK134" s="75"/>
      <c r="BL134" s="75"/>
      <c r="BM134" s="75"/>
      <c r="BN134" s="75"/>
      <c r="BO134" s="75"/>
      <c r="BP134" s="75"/>
      <c r="BQ134" s="75"/>
      <c r="BR134" s="75"/>
      <c r="BS134" s="75"/>
      <c r="BT134" s="75"/>
      <c r="BU134" s="75"/>
      <c r="BV134" s="75"/>
      <c r="BW134" s="75"/>
      <c r="BX134" s="75"/>
      <c r="BY134" s="75"/>
      <c r="BZ134" s="75"/>
      <c r="CA134" s="75"/>
      <c r="CB134" s="75"/>
      <c r="CC134" s="75"/>
      <c r="CD134" s="75"/>
      <c r="CE134" s="75"/>
      <c r="CF134" s="75"/>
      <c r="CG134" s="75"/>
      <c r="CH134" s="75"/>
      <c r="CI134" s="75"/>
      <c r="CJ134" s="75"/>
      <c r="CK134" s="75"/>
      <c r="CL134" s="75"/>
      <c r="CM134" s="75"/>
      <c r="CN134" s="75"/>
      <c r="CO134" s="75"/>
      <c r="CP134" s="75"/>
      <c r="CQ134" s="75"/>
      <c r="CR134" s="75"/>
      <c r="CS134" s="75"/>
      <c r="CT134" s="75"/>
      <c r="CU134" s="75"/>
      <c r="CV134" s="75"/>
      <c r="CW134" s="75"/>
      <c r="CX134" s="75"/>
      <c r="CY134" s="75"/>
      <c r="CZ134" s="75"/>
      <c r="DA134" s="75"/>
      <c r="DB134" s="75"/>
      <c r="DC134" s="75"/>
      <c r="DD134" s="75"/>
      <c r="DE134" s="75"/>
      <c r="DF134" s="75"/>
      <c r="DG134" s="75"/>
      <c r="DH134" s="75"/>
      <c r="DI134" s="75"/>
      <c r="DJ134" s="75"/>
      <c r="DK134" s="75"/>
      <c r="DL134" s="75"/>
      <c r="DM134" s="75"/>
      <c r="DN134" s="75"/>
      <c r="DO134" s="75"/>
      <c r="DP134" s="75"/>
      <c r="DQ134" s="75"/>
      <c r="DR134" s="75"/>
      <c r="DS134" s="75"/>
      <c r="DT134" s="75"/>
      <c r="DU134" s="75"/>
      <c r="DV134" s="75"/>
      <c r="DW134" s="75"/>
      <c r="DX134" s="75"/>
      <c r="DY134" s="75"/>
      <c r="DZ134" s="75"/>
      <c r="EA134" s="75"/>
      <c r="EB134" s="75"/>
      <c r="EC134" s="75"/>
      <c r="ED134" s="75"/>
      <c r="EE134" s="75"/>
      <c r="EF134" s="75"/>
      <c r="EG134" s="75"/>
      <c r="EH134" s="75"/>
      <c r="EI134" s="75"/>
      <c r="EJ134" s="75"/>
      <c r="EK134" s="75"/>
      <c r="EL134" s="75"/>
      <c r="EM134" s="75"/>
      <c r="EN134" s="75"/>
      <c r="EO134" s="75"/>
      <c r="EP134" s="75"/>
      <c r="EQ134" s="75"/>
      <c r="ER134" s="75"/>
      <c r="ES134" s="75"/>
      <c r="ET134" s="75"/>
      <c r="EU134" s="75"/>
      <c r="EV134" s="75"/>
      <c r="EW134" s="75"/>
      <c r="EX134" s="75"/>
      <c r="EY134" s="75"/>
      <c r="EZ134" s="75"/>
      <c r="FA134" s="75"/>
      <c r="FB134" s="75"/>
      <c r="FC134" s="75"/>
      <c r="FD134" s="75"/>
      <c r="FE134" s="75"/>
      <c r="FF134" s="75"/>
      <c r="FG134" s="75"/>
      <c r="FH134" s="75"/>
      <c r="FI134" s="75"/>
      <c r="FJ134" s="75"/>
      <c r="FK134" s="75"/>
      <c r="FL134" s="75"/>
      <c r="FM134" s="75"/>
      <c r="FN134" s="75"/>
      <c r="FO134" s="75"/>
      <c r="FP134" s="75"/>
      <c r="FQ134" s="75"/>
      <c r="FR134" s="75"/>
      <c r="FS134" s="75"/>
      <c r="FT134" s="75"/>
      <c r="FU134" s="75"/>
      <c r="FV134" s="75"/>
      <c r="FW134" s="75"/>
      <c r="FX134" s="75"/>
      <c r="FY134" s="75"/>
      <c r="FZ134" s="75"/>
      <c r="GA134" s="75"/>
      <c r="GB134" s="75"/>
      <c r="GC134" s="75"/>
      <c r="GD134" s="75"/>
      <c r="GE134" s="75"/>
      <c r="GF134" s="75"/>
      <c r="GG134" s="75"/>
      <c r="GH134" s="75"/>
      <c r="GI134" s="75"/>
      <c r="GJ134" s="75"/>
      <c r="GK134" s="75"/>
      <c r="GL134" s="75"/>
      <c r="GM134" s="75"/>
      <c r="GN134" s="75"/>
      <c r="GO134" s="75"/>
      <c r="GP134" s="75"/>
      <c r="GQ134" s="75"/>
      <c r="GR134" s="75"/>
      <c r="GS134" s="75"/>
      <c r="GT134" s="75"/>
      <c r="GU134" s="75"/>
      <c r="GV134" s="75"/>
      <c r="GW134" s="75"/>
      <c r="GX134" s="75"/>
      <c r="GY134" s="75"/>
      <c r="GZ134" s="75"/>
      <c r="HA134" s="75"/>
      <c r="HB134" s="75"/>
      <c r="HC134" s="75"/>
      <c r="HD134" s="75"/>
      <c r="HE134" s="75"/>
      <c r="HF134" s="75"/>
      <c r="HG134" s="75"/>
      <c r="HH134" s="75"/>
      <c r="HI134" s="75"/>
      <c r="HJ134" s="75"/>
      <c r="HK134" s="75"/>
      <c r="HL134" s="75"/>
      <c r="HM134" s="75"/>
      <c r="HN134" s="75"/>
      <c r="HO134" s="75"/>
      <c r="HP134" s="75"/>
      <c r="HQ134" s="75"/>
      <c r="HR134" s="75"/>
      <c r="HS134" s="75"/>
      <c r="HT134" s="75"/>
      <c r="HU134" s="75"/>
      <c r="HV134" s="75"/>
      <c r="HW134" s="75"/>
      <c r="HX134" s="75"/>
      <c r="HY134" s="75"/>
      <c r="HZ134" s="75"/>
      <c r="IA134" s="75"/>
      <c r="IB134" s="75"/>
      <c r="IC134" s="75"/>
      <c r="ID134" s="75"/>
      <c r="IE134" s="75"/>
      <c r="IF134" s="75"/>
      <c r="IG134" s="75"/>
      <c r="IH134" s="75"/>
      <c r="II134" s="75"/>
      <c r="IJ134" s="75"/>
      <c r="IK134" s="75"/>
      <c r="IL134" s="75"/>
      <c r="IM134" s="75"/>
      <c r="IN134" s="75"/>
      <c r="IO134" s="75"/>
      <c r="IP134" s="75"/>
      <c r="IQ134" s="75"/>
      <c r="IR134" s="75"/>
      <c r="IS134" s="75"/>
      <c r="IT134" s="75"/>
      <c r="IU134" s="75"/>
      <c r="IV134" s="75"/>
    </row>
    <row r="135" spans="1:256" s="79" customFormat="1" x14ac:dyDescent="0.35">
      <c r="A135" s="75"/>
      <c r="B135" s="75"/>
      <c r="C135" s="82" t="s">
        <v>4823</v>
      </c>
      <c r="D135" s="85">
        <v>53.372599999999998</v>
      </c>
      <c r="E135" s="85">
        <v>50.718299999999999</v>
      </c>
      <c r="F135" s="76"/>
      <c r="G135" s="77"/>
      <c r="H135" s="77"/>
      <c r="I135" s="77"/>
      <c r="J135" s="77"/>
      <c r="K135" s="78"/>
      <c r="L135" s="78"/>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8"/>
      <c r="AJ135" s="75"/>
      <c r="AK135" s="75"/>
      <c r="AL135" s="75"/>
      <c r="AM135" s="75"/>
      <c r="AN135" s="75"/>
      <c r="AO135" s="75"/>
      <c r="AP135" s="75"/>
      <c r="AQ135" s="75"/>
      <c r="AR135" s="75"/>
      <c r="AS135" s="75"/>
      <c r="AT135" s="75"/>
      <c r="AU135" s="75"/>
      <c r="AV135" s="78"/>
      <c r="AW135" s="75"/>
      <c r="AX135" s="78"/>
      <c r="AY135" s="75"/>
      <c r="AZ135" s="75"/>
      <c r="BA135" s="75"/>
      <c r="BB135" s="78"/>
      <c r="BC135" s="75"/>
      <c r="BD135" s="75"/>
      <c r="BE135" s="75"/>
      <c r="BF135" s="75"/>
      <c r="BG135" s="75"/>
      <c r="BH135" s="75"/>
      <c r="BI135" s="75"/>
      <c r="BJ135" s="75"/>
      <c r="BK135" s="75"/>
      <c r="BL135" s="75"/>
      <c r="BM135" s="75"/>
      <c r="BN135" s="75"/>
      <c r="BO135" s="75"/>
      <c r="BP135" s="75"/>
      <c r="BQ135" s="75"/>
      <c r="BR135" s="75"/>
      <c r="BS135" s="75"/>
      <c r="BT135" s="75"/>
      <c r="BU135" s="75"/>
      <c r="BV135" s="75"/>
      <c r="BW135" s="75"/>
      <c r="BX135" s="75"/>
      <c r="BY135" s="75"/>
      <c r="BZ135" s="75"/>
      <c r="CA135" s="75"/>
      <c r="CB135" s="75"/>
      <c r="CC135" s="75"/>
      <c r="CD135" s="75"/>
      <c r="CE135" s="75"/>
      <c r="CF135" s="75"/>
      <c r="CG135" s="75"/>
      <c r="CH135" s="75"/>
      <c r="CI135" s="75"/>
      <c r="CJ135" s="75"/>
      <c r="CK135" s="75"/>
      <c r="CL135" s="75"/>
      <c r="CM135" s="75"/>
      <c r="CN135" s="75"/>
      <c r="CO135" s="75"/>
      <c r="CP135" s="75"/>
      <c r="CQ135" s="75"/>
      <c r="CR135" s="75"/>
      <c r="CS135" s="75"/>
      <c r="CT135" s="75"/>
      <c r="CU135" s="75"/>
      <c r="CV135" s="75"/>
      <c r="CW135" s="75"/>
      <c r="CX135" s="75"/>
      <c r="CY135" s="75"/>
      <c r="CZ135" s="75"/>
      <c r="DA135" s="75"/>
      <c r="DB135" s="75"/>
      <c r="DC135" s="75"/>
      <c r="DD135" s="75"/>
      <c r="DE135" s="75"/>
      <c r="DF135" s="75"/>
      <c r="DG135" s="75"/>
      <c r="DH135" s="75"/>
      <c r="DI135" s="75"/>
      <c r="DJ135" s="75"/>
      <c r="DK135" s="75"/>
      <c r="DL135" s="75"/>
      <c r="DM135" s="75"/>
      <c r="DN135" s="75"/>
      <c r="DO135" s="75"/>
      <c r="DP135" s="75"/>
      <c r="DQ135" s="75"/>
      <c r="DR135" s="75"/>
      <c r="DS135" s="75"/>
      <c r="DT135" s="75"/>
      <c r="DU135" s="75"/>
      <c r="DV135" s="75"/>
      <c r="DW135" s="75"/>
      <c r="DX135" s="75"/>
      <c r="DY135" s="75"/>
      <c r="DZ135" s="75"/>
      <c r="EA135" s="75"/>
      <c r="EB135" s="75"/>
      <c r="EC135" s="75"/>
      <c r="ED135" s="75"/>
      <c r="EE135" s="75"/>
      <c r="EF135" s="75"/>
      <c r="EG135" s="75"/>
      <c r="EH135" s="75"/>
      <c r="EI135" s="75"/>
      <c r="EJ135" s="75"/>
      <c r="EK135" s="75"/>
      <c r="EL135" s="75"/>
      <c r="EM135" s="75"/>
      <c r="EN135" s="75"/>
      <c r="EO135" s="75"/>
      <c r="EP135" s="75"/>
      <c r="EQ135" s="75"/>
      <c r="ER135" s="75"/>
      <c r="ES135" s="75"/>
      <c r="ET135" s="75"/>
      <c r="EU135" s="75"/>
      <c r="EV135" s="75"/>
      <c r="EW135" s="75"/>
      <c r="EX135" s="75"/>
      <c r="EY135" s="75"/>
      <c r="EZ135" s="75"/>
      <c r="FA135" s="75"/>
      <c r="FB135" s="75"/>
      <c r="FC135" s="75"/>
      <c r="FD135" s="75"/>
      <c r="FE135" s="75"/>
      <c r="FF135" s="75"/>
      <c r="FG135" s="75"/>
      <c r="FH135" s="75"/>
      <c r="FI135" s="75"/>
      <c r="FJ135" s="75"/>
      <c r="FK135" s="75"/>
      <c r="FL135" s="75"/>
      <c r="FM135" s="75"/>
      <c r="FN135" s="75"/>
      <c r="FO135" s="75"/>
      <c r="FP135" s="75"/>
      <c r="FQ135" s="75"/>
      <c r="FR135" s="75"/>
      <c r="FS135" s="75"/>
      <c r="FT135" s="75"/>
      <c r="FU135" s="75"/>
      <c r="FV135" s="75"/>
      <c r="FW135" s="75"/>
      <c r="FX135" s="75"/>
      <c r="FY135" s="75"/>
      <c r="FZ135" s="75"/>
      <c r="GA135" s="75"/>
      <c r="GB135" s="75"/>
      <c r="GC135" s="75"/>
      <c r="GD135" s="75"/>
      <c r="GE135" s="75"/>
      <c r="GF135" s="75"/>
      <c r="GG135" s="75"/>
      <c r="GH135" s="75"/>
      <c r="GI135" s="75"/>
      <c r="GJ135" s="75"/>
      <c r="GK135" s="75"/>
      <c r="GL135" s="75"/>
      <c r="GM135" s="75"/>
      <c r="GN135" s="75"/>
      <c r="GO135" s="75"/>
      <c r="GP135" s="75"/>
      <c r="GQ135" s="75"/>
      <c r="GR135" s="75"/>
      <c r="GS135" s="75"/>
      <c r="GT135" s="75"/>
      <c r="GU135" s="75"/>
      <c r="GV135" s="75"/>
      <c r="GW135" s="75"/>
      <c r="GX135" s="75"/>
      <c r="GY135" s="75"/>
      <c r="GZ135" s="75"/>
      <c r="HA135" s="75"/>
      <c r="HB135" s="75"/>
      <c r="HC135" s="75"/>
      <c r="HD135" s="75"/>
      <c r="HE135" s="75"/>
      <c r="HF135" s="75"/>
      <c r="HG135" s="75"/>
      <c r="HH135" s="75"/>
      <c r="HI135" s="75"/>
      <c r="HJ135" s="75"/>
      <c r="HK135" s="75"/>
      <c r="HL135" s="75"/>
      <c r="HM135" s="75"/>
      <c r="HN135" s="75"/>
      <c r="HO135" s="75"/>
      <c r="HP135" s="75"/>
      <c r="HQ135" s="75"/>
      <c r="HR135" s="75"/>
      <c r="HS135" s="75"/>
      <c r="HT135" s="75"/>
      <c r="HU135" s="75"/>
      <c r="HV135" s="75"/>
      <c r="HW135" s="75"/>
      <c r="HX135" s="75"/>
      <c r="HY135" s="75"/>
      <c r="HZ135" s="75"/>
      <c r="IA135" s="75"/>
      <c r="IB135" s="75"/>
      <c r="IC135" s="75"/>
      <c r="ID135" s="75"/>
      <c r="IE135" s="75"/>
      <c r="IF135" s="75"/>
      <c r="IG135" s="75"/>
      <c r="IH135" s="75"/>
      <c r="II135" s="75"/>
      <c r="IJ135" s="75"/>
      <c r="IK135" s="75"/>
      <c r="IL135" s="75"/>
      <c r="IM135" s="75"/>
      <c r="IN135" s="75"/>
      <c r="IO135" s="75"/>
      <c r="IP135" s="75"/>
      <c r="IQ135" s="75"/>
      <c r="IR135" s="75"/>
      <c r="IS135" s="75"/>
      <c r="IT135" s="75"/>
      <c r="IU135" s="75"/>
      <c r="IV135" s="75"/>
    </row>
    <row r="136" spans="1:256" s="79" customFormat="1" x14ac:dyDescent="0.35">
      <c r="A136" s="75"/>
      <c r="B136" s="75"/>
      <c r="C136" s="82" t="s">
        <v>4824</v>
      </c>
      <c r="D136" s="85">
        <v>93.819900000000004</v>
      </c>
      <c r="E136" s="85">
        <v>89.153999999999996</v>
      </c>
      <c r="F136" s="76"/>
      <c r="G136" s="77"/>
      <c r="H136" s="77"/>
      <c r="I136" s="77"/>
      <c r="J136" s="77"/>
      <c r="K136" s="78"/>
      <c r="L136" s="78"/>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8"/>
      <c r="AJ136" s="75"/>
      <c r="AK136" s="75"/>
      <c r="AL136" s="75"/>
      <c r="AM136" s="75"/>
      <c r="AN136" s="75"/>
      <c r="AO136" s="75"/>
      <c r="AP136" s="75"/>
      <c r="AQ136" s="75"/>
      <c r="AR136" s="75"/>
      <c r="AS136" s="75"/>
      <c r="AT136" s="75"/>
      <c r="AU136" s="75"/>
      <c r="AV136" s="78"/>
      <c r="AW136" s="75"/>
      <c r="AX136" s="78"/>
      <c r="AY136" s="75"/>
      <c r="AZ136" s="75"/>
      <c r="BA136" s="75"/>
      <c r="BB136" s="78"/>
      <c r="BC136" s="75"/>
      <c r="BD136" s="75"/>
      <c r="BE136" s="75"/>
      <c r="BF136" s="75"/>
      <c r="BG136" s="75"/>
      <c r="BH136" s="75"/>
      <c r="BI136" s="75"/>
      <c r="BJ136" s="75"/>
      <c r="BK136" s="75"/>
      <c r="BL136" s="75"/>
      <c r="BM136" s="75"/>
      <c r="BN136" s="75"/>
      <c r="BO136" s="75"/>
      <c r="BP136" s="75"/>
      <c r="BQ136" s="75"/>
      <c r="BR136" s="75"/>
      <c r="BS136" s="75"/>
      <c r="BT136" s="75"/>
      <c r="BU136" s="75"/>
      <c r="BV136" s="75"/>
      <c r="BW136" s="75"/>
      <c r="BX136" s="75"/>
      <c r="BY136" s="75"/>
      <c r="BZ136" s="75"/>
      <c r="CA136" s="75"/>
      <c r="CB136" s="75"/>
      <c r="CC136" s="75"/>
      <c r="CD136" s="75"/>
      <c r="CE136" s="75"/>
      <c r="CF136" s="75"/>
      <c r="CG136" s="75"/>
      <c r="CH136" s="75"/>
      <c r="CI136" s="75"/>
      <c r="CJ136" s="75"/>
      <c r="CK136" s="75"/>
      <c r="CL136" s="75"/>
      <c r="CM136" s="75"/>
      <c r="CN136" s="75"/>
      <c r="CO136" s="75"/>
      <c r="CP136" s="75"/>
      <c r="CQ136" s="75"/>
      <c r="CR136" s="75"/>
      <c r="CS136" s="75"/>
      <c r="CT136" s="75"/>
      <c r="CU136" s="75"/>
      <c r="CV136" s="75"/>
      <c r="CW136" s="75"/>
      <c r="CX136" s="75"/>
      <c r="CY136" s="75"/>
      <c r="CZ136" s="75"/>
      <c r="DA136" s="75"/>
      <c r="DB136" s="75"/>
      <c r="DC136" s="75"/>
      <c r="DD136" s="75"/>
      <c r="DE136" s="75"/>
      <c r="DF136" s="75"/>
      <c r="DG136" s="75"/>
      <c r="DH136" s="75"/>
      <c r="DI136" s="75"/>
      <c r="DJ136" s="75"/>
      <c r="DK136" s="75"/>
      <c r="DL136" s="75"/>
      <c r="DM136" s="75"/>
      <c r="DN136" s="75"/>
      <c r="DO136" s="75"/>
      <c r="DP136" s="75"/>
      <c r="DQ136" s="75"/>
      <c r="DR136" s="75"/>
      <c r="DS136" s="75"/>
      <c r="DT136" s="75"/>
      <c r="DU136" s="75"/>
      <c r="DV136" s="75"/>
      <c r="DW136" s="75"/>
      <c r="DX136" s="75"/>
      <c r="DY136" s="75"/>
      <c r="DZ136" s="75"/>
      <c r="EA136" s="75"/>
      <c r="EB136" s="75"/>
      <c r="EC136" s="75"/>
      <c r="ED136" s="75"/>
      <c r="EE136" s="75"/>
      <c r="EF136" s="75"/>
      <c r="EG136" s="75"/>
      <c r="EH136" s="75"/>
      <c r="EI136" s="75"/>
      <c r="EJ136" s="75"/>
      <c r="EK136" s="75"/>
      <c r="EL136" s="75"/>
      <c r="EM136" s="75"/>
      <c r="EN136" s="75"/>
      <c r="EO136" s="75"/>
      <c r="EP136" s="75"/>
      <c r="EQ136" s="75"/>
      <c r="ER136" s="75"/>
      <c r="ES136" s="75"/>
      <c r="ET136" s="75"/>
      <c r="EU136" s="75"/>
      <c r="EV136" s="75"/>
      <c r="EW136" s="75"/>
      <c r="EX136" s="75"/>
      <c r="EY136" s="75"/>
      <c r="EZ136" s="75"/>
      <c r="FA136" s="75"/>
      <c r="FB136" s="75"/>
      <c r="FC136" s="75"/>
      <c r="FD136" s="75"/>
      <c r="FE136" s="75"/>
      <c r="FF136" s="75"/>
      <c r="FG136" s="75"/>
      <c r="FH136" s="75"/>
      <c r="FI136" s="75"/>
      <c r="FJ136" s="75"/>
      <c r="FK136" s="75"/>
      <c r="FL136" s="75"/>
      <c r="FM136" s="75"/>
      <c r="FN136" s="75"/>
      <c r="FO136" s="75"/>
      <c r="FP136" s="75"/>
      <c r="FQ136" s="75"/>
      <c r="FR136" s="75"/>
      <c r="FS136" s="75"/>
      <c r="FT136" s="75"/>
      <c r="FU136" s="75"/>
      <c r="FV136" s="75"/>
      <c r="FW136" s="75"/>
      <c r="FX136" s="75"/>
      <c r="FY136" s="75"/>
      <c r="FZ136" s="75"/>
      <c r="GA136" s="75"/>
      <c r="GB136" s="75"/>
      <c r="GC136" s="75"/>
      <c r="GD136" s="75"/>
      <c r="GE136" s="75"/>
      <c r="GF136" s="75"/>
      <c r="GG136" s="75"/>
      <c r="GH136" s="75"/>
      <c r="GI136" s="75"/>
      <c r="GJ136" s="75"/>
      <c r="GK136" s="75"/>
      <c r="GL136" s="75"/>
      <c r="GM136" s="75"/>
      <c r="GN136" s="75"/>
      <c r="GO136" s="75"/>
      <c r="GP136" s="75"/>
      <c r="GQ136" s="75"/>
      <c r="GR136" s="75"/>
      <c r="GS136" s="75"/>
      <c r="GT136" s="75"/>
      <c r="GU136" s="75"/>
      <c r="GV136" s="75"/>
      <c r="GW136" s="75"/>
      <c r="GX136" s="75"/>
      <c r="GY136" s="75"/>
      <c r="GZ136" s="75"/>
      <c r="HA136" s="75"/>
      <c r="HB136" s="75"/>
      <c r="HC136" s="75"/>
      <c r="HD136" s="75"/>
      <c r="HE136" s="75"/>
      <c r="HF136" s="75"/>
      <c r="HG136" s="75"/>
      <c r="HH136" s="75"/>
      <c r="HI136" s="75"/>
      <c r="HJ136" s="75"/>
      <c r="HK136" s="75"/>
      <c r="HL136" s="75"/>
      <c r="HM136" s="75"/>
      <c r="HN136" s="75"/>
      <c r="HO136" s="75"/>
      <c r="HP136" s="75"/>
      <c r="HQ136" s="75"/>
      <c r="HR136" s="75"/>
      <c r="HS136" s="75"/>
      <c r="HT136" s="75"/>
      <c r="HU136" s="75"/>
      <c r="HV136" s="75"/>
      <c r="HW136" s="75"/>
      <c r="HX136" s="75"/>
      <c r="HY136" s="75"/>
      <c r="HZ136" s="75"/>
      <c r="IA136" s="75"/>
      <c r="IB136" s="75"/>
      <c r="IC136" s="75"/>
      <c r="ID136" s="75"/>
      <c r="IE136" s="75"/>
      <c r="IF136" s="75"/>
      <c r="IG136" s="75"/>
      <c r="IH136" s="75"/>
      <c r="II136" s="75"/>
      <c r="IJ136" s="75"/>
      <c r="IK136" s="75"/>
      <c r="IL136" s="75"/>
      <c r="IM136" s="75"/>
      <c r="IN136" s="75"/>
      <c r="IO136" s="75"/>
      <c r="IP136" s="75"/>
      <c r="IQ136" s="75"/>
      <c r="IR136" s="75"/>
      <c r="IS136" s="75"/>
      <c r="IT136" s="75"/>
      <c r="IU136" s="75"/>
      <c r="IV136" s="75"/>
    </row>
    <row r="137" spans="1:256" s="79" customFormat="1" x14ac:dyDescent="0.35">
      <c r="A137" s="75"/>
      <c r="B137" s="75"/>
      <c r="C137" s="82" t="s">
        <v>4825</v>
      </c>
      <c r="D137" s="85">
        <v>67.952500000000001</v>
      </c>
      <c r="E137" s="85">
        <v>64.606099999999998</v>
      </c>
      <c r="F137" s="76"/>
      <c r="G137" s="77"/>
      <c r="H137" s="77"/>
      <c r="I137" s="77"/>
      <c r="J137" s="77"/>
      <c r="K137" s="78"/>
      <c r="L137" s="78"/>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8"/>
      <c r="AJ137" s="75"/>
      <c r="AK137" s="75"/>
      <c r="AL137" s="75"/>
      <c r="AM137" s="75"/>
      <c r="AN137" s="75"/>
      <c r="AO137" s="75"/>
      <c r="AP137" s="75"/>
      <c r="AQ137" s="75"/>
      <c r="AR137" s="75"/>
      <c r="AS137" s="75"/>
      <c r="AT137" s="75"/>
      <c r="AU137" s="75"/>
      <c r="AV137" s="78"/>
      <c r="AW137" s="75"/>
      <c r="AX137" s="78"/>
      <c r="AY137" s="75"/>
      <c r="AZ137" s="75"/>
      <c r="BA137" s="75"/>
      <c r="BB137" s="78"/>
      <c r="BC137" s="75"/>
      <c r="BD137" s="75"/>
      <c r="BE137" s="75"/>
      <c r="BF137" s="75"/>
      <c r="BG137" s="75"/>
      <c r="BH137" s="75"/>
      <c r="BI137" s="75"/>
      <c r="BJ137" s="75"/>
      <c r="BK137" s="75"/>
      <c r="BL137" s="75"/>
      <c r="BM137" s="75"/>
      <c r="BN137" s="75"/>
      <c r="BO137" s="75"/>
      <c r="BP137" s="75"/>
      <c r="BQ137" s="75"/>
      <c r="BR137" s="75"/>
      <c r="BS137" s="75"/>
      <c r="BT137" s="75"/>
      <c r="BU137" s="75"/>
      <c r="BV137" s="75"/>
      <c r="BW137" s="75"/>
      <c r="BX137" s="75"/>
      <c r="BY137" s="75"/>
      <c r="BZ137" s="75"/>
      <c r="CA137" s="75"/>
      <c r="CB137" s="75"/>
      <c r="CC137" s="75"/>
      <c r="CD137" s="75"/>
      <c r="CE137" s="75"/>
      <c r="CF137" s="75"/>
      <c r="CG137" s="75"/>
      <c r="CH137" s="75"/>
      <c r="CI137" s="75"/>
      <c r="CJ137" s="75"/>
      <c r="CK137" s="75"/>
      <c r="CL137" s="75"/>
      <c r="CM137" s="75"/>
      <c r="CN137" s="75"/>
      <c r="CO137" s="75"/>
      <c r="CP137" s="75"/>
      <c r="CQ137" s="75"/>
      <c r="CR137" s="75"/>
      <c r="CS137" s="75"/>
      <c r="CT137" s="75"/>
      <c r="CU137" s="75"/>
      <c r="CV137" s="75"/>
      <c r="CW137" s="75"/>
      <c r="CX137" s="75"/>
      <c r="CY137" s="75"/>
      <c r="CZ137" s="75"/>
      <c r="DA137" s="75"/>
      <c r="DB137" s="75"/>
      <c r="DC137" s="75"/>
      <c r="DD137" s="75"/>
      <c r="DE137" s="75"/>
      <c r="DF137" s="75"/>
      <c r="DG137" s="75"/>
      <c r="DH137" s="75"/>
      <c r="DI137" s="75"/>
      <c r="DJ137" s="75"/>
      <c r="DK137" s="75"/>
      <c r="DL137" s="75"/>
      <c r="DM137" s="75"/>
      <c r="DN137" s="75"/>
      <c r="DO137" s="75"/>
      <c r="DP137" s="75"/>
      <c r="DQ137" s="75"/>
      <c r="DR137" s="75"/>
      <c r="DS137" s="75"/>
      <c r="DT137" s="75"/>
      <c r="DU137" s="75"/>
      <c r="DV137" s="75"/>
      <c r="DW137" s="75"/>
      <c r="DX137" s="75"/>
      <c r="DY137" s="75"/>
      <c r="DZ137" s="75"/>
      <c r="EA137" s="75"/>
      <c r="EB137" s="75"/>
      <c r="EC137" s="75"/>
      <c r="ED137" s="75"/>
      <c r="EE137" s="75"/>
      <c r="EF137" s="75"/>
      <c r="EG137" s="75"/>
      <c r="EH137" s="75"/>
      <c r="EI137" s="75"/>
      <c r="EJ137" s="75"/>
      <c r="EK137" s="75"/>
      <c r="EL137" s="75"/>
      <c r="EM137" s="75"/>
      <c r="EN137" s="75"/>
      <c r="EO137" s="75"/>
      <c r="EP137" s="75"/>
      <c r="EQ137" s="75"/>
      <c r="ER137" s="75"/>
      <c r="ES137" s="75"/>
      <c r="ET137" s="75"/>
      <c r="EU137" s="75"/>
      <c r="EV137" s="75"/>
      <c r="EW137" s="75"/>
      <c r="EX137" s="75"/>
      <c r="EY137" s="75"/>
      <c r="EZ137" s="75"/>
      <c r="FA137" s="75"/>
      <c r="FB137" s="75"/>
      <c r="FC137" s="75"/>
      <c r="FD137" s="75"/>
      <c r="FE137" s="75"/>
      <c r="FF137" s="75"/>
      <c r="FG137" s="75"/>
      <c r="FH137" s="75"/>
      <c r="FI137" s="75"/>
      <c r="FJ137" s="75"/>
      <c r="FK137" s="75"/>
      <c r="FL137" s="75"/>
      <c r="FM137" s="75"/>
      <c r="FN137" s="75"/>
      <c r="FO137" s="75"/>
      <c r="FP137" s="75"/>
      <c r="FQ137" s="75"/>
      <c r="FR137" s="75"/>
      <c r="FS137" s="75"/>
      <c r="FT137" s="75"/>
      <c r="FU137" s="75"/>
      <c r="FV137" s="75"/>
      <c r="FW137" s="75"/>
      <c r="FX137" s="75"/>
      <c r="FY137" s="75"/>
      <c r="FZ137" s="75"/>
      <c r="GA137" s="75"/>
      <c r="GB137" s="75"/>
      <c r="GC137" s="75"/>
      <c r="GD137" s="75"/>
      <c r="GE137" s="75"/>
      <c r="GF137" s="75"/>
      <c r="GG137" s="75"/>
      <c r="GH137" s="75"/>
      <c r="GI137" s="75"/>
      <c r="GJ137" s="75"/>
      <c r="GK137" s="75"/>
      <c r="GL137" s="75"/>
      <c r="GM137" s="75"/>
      <c r="GN137" s="75"/>
      <c r="GO137" s="75"/>
      <c r="GP137" s="75"/>
      <c r="GQ137" s="75"/>
      <c r="GR137" s="75"/>
      <c r="GS137" s="75"/>
      <c r="GT137" s="75"/>
      <c r="GU137" s="75"/>
      <c r="GV137" s="75"/>
      <c r="GW137" s="75"/>
      <c r="GX137" s="75"/>
      <c r="GY137" s="75"/>
      <c r="GZ137" s="75"/>
      <c r="HA137" s="75"/>
      <c r="HB137" s="75"/>
      <c r="HC137" s="75"/>
      <c r="HD137" s="75"/>
      <c r="HE137" s="75"/>
      <c r="HF137" s="75"/>
      <c r="HG137" s="75"/>
      <c r="HH137" s="75"/>
      <c r="HI137" s="75"/>
      <c r="HJ137" s="75"/>
      <c r="HK137" s="75"/>
      <c r="HL137" s="75"/>
      <c r="HM137" s="75"/>
      <c r="HN137" s="75"/>
      <c r="HO137" s="75"/>
      <c r="HP137" s="75"/>
      <c r="HQ137" s="75"/>
      <c r="HR137" s="75"/>
      <c r="HS137" s="75"/>
      <c r="HT137" s="75"/>
      <c r="HU137" s="75"/>
      <c r="HV137" s="75"/>
      <c r="HW137" s="75"/>
      <c r="HX137" s="75"/>
      <c r="HY137" s="75"/>
      <c r="HZ137" s="75"/>
      <c r="IA137" s="75"/>
      <c r="IB137" s="75"/>
      <c r="IC137" s="75"/>
      <c r="ID137" s="75"/>
      <c r="IE137" s="75"/>
      <c r="IF137" s="75"/>
      <c r="IG137" s="75"/>
      <c r="IH137" s="75"/>
      <c r="II137" s="75"/>
      <c r="IJ137" s="75"/>
      <c r="IK137" s="75"/>
      <c r="IL137" s="75"/>
      <c r="IM137" s="75"/>
      <c r="IN137" s="75"/>
      <c r="IO137" s="75"/>
      <c r="IP137" s="75"/>
      <c r="IQ137" s="75"/>
      <c r="IR137" s="75"/>
      <c r="IS137" s="75"/>
      <c r="IT137" s="75"/>
      <c r="IU137" s="75"/>
      <c r="IV137" s="75"/>
    </row>
    <row r="138" spans="1:256" s="79" customFormat="1" x14ac:dyDescent="0.35">
      <c r="A138" s="75"/>
      <c r="B138" s="75"/>
      <c r="C138" s="82" t="s">
        <v>4826</v>
      </c>
      <c r="D138" s="85">
        <v>104.7043</v>
      </c>
      <c r="E138" s="85">
        <v>99.547899999999998</v>
      </c>
      <c r="F138" s="76"/>
      <c r="G138" s="77"/>
      <c r="H138" s="77"/>
      <c r="I138" s="77"/>
      <c r="J138" s="77"/>
      <c r="K138" s="78"/>
      <c r="L138" s="78"/>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8"/>
      <c r="AJ138" s="75"/>
      <c r="AK138" s="75"/>
      <c r="AL138" s="75"/>
      <c r="AM138" s="75"/>
      <c r="AN138" s="75"/>
      <c r="AO138" s="75"/>
      <c r="AP138" s="75"/>
      <c r="AQ138" s="75"/>
      <c r="AR138" s="75"/>
      <c r="AS138" s="75"/>
      <c r="AT138" s="75"/>
      <c r="AU138" s="75"/>
      <c r="AV138" s="78"/>
      <c r="AW138" s="75"/>
      <c r="AX138" s="78"/>
      <c r="AY138" s="75"/>
      <c r="AZ138" s="75"/>
      <c r="BA138" s="75"/>
      <c r="BB138" s="78"/>
      <c r="BC138" s="75"/>
      <c r="BD138" s="75"/>
      <c r="BE138" s="75"/>
      <c r="BF138" s="75"/>
      <c r="BG138" s="75"/>
      <c r="BH138" s="75"/>
      <c r="BI138" s="75"/>
      <c r="BJ138" s="75"/>
      <c r="BK138" s="75"/>
      <c r="BL138" s="75"/>
      <c r="BM138" s="75"/>
      <c r="BN138" s="75"/>
      <c r="BO138" s="75"/>
      <c r="BP138" s="75"/>
      <c r="BQ138" s="75"/>
      <c r="BR138" s="75"/>
      <c r="BS138" s="75"/>
      <c r="BT138" s="75"/>
      <c r="BU138" s="75"/>
      <c r="BV138" s="75"/>
      <c r="BW138" s="75"/>
      <c r="BX138" s="75"/>
      <c r="BY138" s="75"/>
      <c r="BZ138" s="75"/>
      <c r="CA138" s="75"/>
      <c r="CB138" s="75"/>
      <c r="CC138" s="75"/>
      <c r="CD138" s="75"/>
      <c r="CE138" s="75"/>
      <c r="CF138" s="75"/>
      <c r="CG138" s="75"/>
      <c r="CH138" s="75"/>
      <c r="CI138" s="75"/>
      <c r="CJ138" s="75"/>
      <c r="CK138" s="75"/>
      <c r="CL138" s="75"/>
      <c r="CM138" s="75"/>
      <c r="CN138" s="75"/>
      <c r="CO138" s="75"/>
      <c r="CP138" s="75"/>
      <c r="CQ138" s="75"/>
      <c r="CR138" s="75"/>
      <c r="CS138" s="75"/>
      <c r="CT138" s="75"/>
      <c r="CU138" s="75"/>
      <c r="CV138" s="75"/>
      <c r="CW138" s="75"/>
      <c r="CX138" s="75"/>
      <c r="CY138" s="75"/>
      <c r="CZ138" s="75"/>
      <c r="DA138" s="75"/>
      <c r="DB138" s="75"/>
      <c r="DC138" s="75"/>
      <c r="DD138" s="75"/>
      <c r="DE138" s="75"/>
      <c r="DF138" s="75"/>
      <c r="DG138" s="75"/>
      <c r="DH138" s="75"/>
      <c r="DI138" s="75"/>
      <c r="DJ138" s="75"/>
      <c r="DK138" s="75"/>
      <c r="DL138" s="75"/>
      <c r="DM138" s="75"/>
      <c r="DN138" s="75"/>
      <c r="DO138" s="75"/>
      <c r="DP138" s="75"/>
      <c r="DQ138" s="75"/>
      <c r="DR138" s="75"/>
      <c r="DS138" s="75"/>
      <c r="DT138" s="75"/>
      <c r="DU138" s="75"/>
      <c r="DV138" s="75"/>
      <c r="DW138" s="75"/>
      <c r="DX138" s="75"/>
      <c r="DY138" s="75"/>
      <c r="DZ138" s="75"/>
      <c r="EA138" s="75"/>
      <c r="EB138" s="75"/>
      <c r="EC138" s="75"/>
      <c r="ED138" s="75"/>
      <c r="EE138" s="75"/>
      <c r="EF138" s="75"/>
      <c r="EG138" s="75"/>
      <c r="EH138" s="75"/>
      <c r="EI138" s="75"/>
      <c r="EJ138" s="75"/>
      <c r="EK138" s="75"/>
      <c r="EL138" s="75"/>
      <c r="EM138" s="75"/>
      <c r="EN138" s="75"/>
      <c r="EO138" s="75"/>
      <c r="EP138" s="75"/>
      <c r="EQ138" s="75"/>
      <c r="ER138" s="75"/>
      <c r="ES138" s="75"/>
      <c r="ET138" s="75"/>
      <c r="EU138" s="75"/>
      <c r="EV138" s="75"/>
      <c r="EW138" s="75"/>
      <c r="EX138" s="75"/>
      <c r="EY138" s="75"/>
      <c r="EZ138" s="75"/>
      <c r="FA138" s="75"/>
      <c r="FB138" s="75"/>
      <c r="FC138" s="75"/>
      <c r="FD138" s="75"/>
      <c r="FE138" s="75"/>
      <c r="FF138" s="75"/>
      <c r="FG138" s="75"/>
      <c r="FH138" s="75"/>
      <c r="FI138" s="75"/>
      <c r="FJ138" s="75"/>
      <c r="FK138" s="75"/>
      <c r="FL138" s="75"/>
      <c r="FM138" s="75"/>
      <c r="FN138" s="75"/>
      <c r="FO138" s="75"/>
      <c r="FP138" s="75"/>
      <c r="FQ138" s="75"/>
      <c r="FR138" s="75"/>
      <c r="FS138" s="75"/>
      <c r="FT138" s="75"/>
      <c r="FU138" s="75"/>
      <c r="FV138" s="75"/>
      <c r="FW138" s="75"/>
      <c r="FX138" s="75"/>
      <c r="FY138" s="75"/>
      <c r="FZ138" s="75"/>
      <c r="GA138" s="75"/>
      <c r="GB138" s="75"/>
      <c r="GC138" s="75"/>
      <c r="GD138" s="75"/>
      <c r="GE138" s="75"/>
      <c r="GF138" s="75"/>
      <c r="GG138" s="75"/>
      <c r="GH138" s="75"/>
      <c r="GI138" s="75"/>
      <c r="GJ138" s="75"/>
      <c r="GK138" s="75"/>
      <c r="GL138" s="75"/>
      <c r="GM138" s="75"/>
      <c r="GN138" s="75"/>
      <c r="GO138" s="75"/>
      <c r="GP138" s="75"/>
      <c r="GQ138" s="75"/>
      <c r="GR138" s="75"/>
      <c r="GS138" s="75"/>
      <c r="GT138" s="75"/>
      <c r="GU138" s="75"/>
      <c r="GV138" s="75"/>
      <c r="GW138" s="75"/>
      <c r="GX138" s="75"/>
      <c r="GY138" s="75"/>
      <c r="GZ138" s="75"/>
      <c r="HA138" s="75"/>
      <c r="HB138" s="75"/>
      <c r="HC138" s="75"/>
      <c r="HD138" s="75"/>
      <c r="HE138" s="75"/>
      <c r="HF138" s="75"/>
      <c r="HG138" s="75"/>
      <c r="HH138" s="75"/>
      <c r="HI138" s="75"/>
      <c r="HJ138" s="75"/>
      <c r="HK138" s="75"/>
      <c r="HL138" s="75"/>
      <c r="HM138" s="75"/>
      <c r="HN138" s="75"/>
      <c r="HO138" s="75"/>
      <c r="HP138" s="75"/>
      <c r="HQ138" s="75"/>
      <c r="HR138" s="75"/>
      <c r="HS138" s="75"/>
      <c r="HT138" s="75"/>
      <c r="HU138" s="75"/>
      <c r="HV138" s="75"/>
      <c r="HW138" s="75"/>
      <c r="HX138" s="75"/>
      <c r="HY138" s="75"/>
      <c r="HZ138" s="75"/>
      <c r="IA138" s="75"/>
      <c r="IB138" s="75"/>
      <c r="IC138" s="75"/>
      <c r="ID138" s="75"/>
      <c r="IE138" s="75"/>
      <c r="IF138" s="75"/>
      <c r="IG138" s="75"/>
      <c r="IH138" s="75"/>
      <c r="II138" s="75"/>
      <c r="IJ138" s="75"/>
      <c r="IK138" s="75"/>
      <c r="IL138" s="75"/>
      <c r="IM138" s="75"/>
      <c r="IN138" s="75"/>
      <c r="IO138" s="75"/>
      <c r="IP138" s="75"/>
      <c r="IQ138" s="75"/>
      <c r="IR138" s="75"/>
      <c r="IS138" s="75"/>
      <c r="IT138" s="75"/>
      <c r="IU138" s="75"/>
      <c r="IV138" s="75"/>
    </row>
    <row r="139" spans="1:256" s="79" customFormat="1" ht="85" customHeight="1" x14ac:dyDescent="0.35">
      <c r="A139" s="75"/>
      <c r="B139" s="75"/>
      <c r="C139" s="215" t="s">
        <v>4860</v>
      </c>
      <c r="D139" s="216"/>
      <c r="E139" s="217"/>
      <c r="F139" s="76"/>
      <c r="G139" s="77"/>
      <c r="H139" s="77"/>
      <c r="I139" s="77"/>
      <c r="J139" s="77"/>
      <c r="K139" s="78"/>
      <c r="L139" s="78"/>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8"/>
      <c r="AJ139" s="75"/>
      <c r="AK139" s="75"/>
      <c r="AL139" s="75"/>
      <c r="AM139" s="75"/>
      <c r="AN139" s="75"/>
      <c r="AO139" s="75"/>
      <c r="AP139" s="75"/>
      <c r="AQ139" s="75"/>
      <c r="AR139" s="75"/>
      <c r="AS139" s="75"/>
      <c r="AT139" s="75"/>
      <c r="AU139" s="75"/>
      <c r="AV139" s="78"/>
      <c r="AW139" s="75"/>
      <c r="AX139" s="78"/>
      <c r="AY139" s="75"/>
      <c r="AZ139" s="75"/>
      <c r="BA139" s="75"/>
      <c r="BB139" s="78"/>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c r="CA139" s="75"/>
      <c r="CB139" s="75"/>
      <c r="CC139" s="75"/>
      <c r="CD139" s="75"/>
      <c r="CE139" s="75"/>
      <c r="CF139" s="75"/>
      <c r="CG139" s="75"/>
      <c r="CH139" s="75"/>
      <c r="CI139" s="75"/>
      <c r="CJ139" s="75"/>
      <c r="CK139" s="75"/>
      <c r="CL139" s="75"/>
      <c r="CM139" s="75"/>
      <c r="CN139" s="75"/>
      <c r="CO139" s="75"/>
      <c r="CP139" s="75"/>
      <c r="CQ139" s="75"/>
      <c r="CR139" s="75"/>
      <c r="CS139" s="75"/>
      <c r="CT139" s="75"/>
      <c r="CU139" s="75"/>
      <c r="CV139" s="75"/>
      <c r="CW139" s="75"/>
      <c r="CX139" s="75"/>
      <c r="CY139" s="75"/>
      <c r="CZ139" s="75"/>
      <c r="DA139" s="75"/>
      <c r="DB139" s="75"/>
      <c r="DC139" s="75"/>
      <c r="DD139" s="75"/>
      <c r="DE139" s="75"/>
      <c r="DF139" s="75"/>
      <c r="DG139" s="75"/>
      <c r="DH139" s="75"/>
      <c r="DI139" s="75"/>
      <c r="DJ139" s="75"/>
      <c r="DK139" s="75"/>
      <c r="DL139" s="75"/>
      <c r="DM139" s="75"/>
      <c r="DN139" s="75"/>
      <c r="DO139" s="75"/>
      <c r="DP139" s="75"/>
      <c r="DQ139" s="75"/>
      <c r="DR139" s="75"/>
      <c r="DS139" s="75"/>
      <c r="DT139" s="75"/>
      <c r="DU139" s="75"/>
      <c r="DV139" s="75"/>
      <c r="DW139" s="75"/>
      <c r="DX139" s="75"/>
      <c r="DY139" s="75"/>
      <c r="DZ139" s="75"/>
      <c r="EA139" s="75"/>
      <c r="EB139" s="75"/>
      <c r="EC139" s="75"/>
      <c r="ED139" s="75"/>
      <c r="EE139" s="75"/>
      <c r="EF139" s="75"/>
      <c r="EG139" s="75"/>
      <c r="EH139" s="75"/>
      <c r="EI139" s="75"/>
      <c r="EJ139" s="75"/>
      <c r="EK139" s="75"/>
      <c r="EL139" s="75"/>
      <c r="EM139" s="75"/>
      <c r="EN139" s="75"/>
      <c r="EO139" s="75"/>
      <c r="EP139" s="75"/>
      <c r="EQ139" s="75"/>
      <c r="ER139" s="75"/>
      <c r="ES139" s="75"/>
      <c r="ET139" s="75"/>
      <c r="EU139" s="75"/>
      <c r="EV139" s="75"/>
      <c r="EW139" s="75"/>
      <c r="EX139" s="75"/>
      <c r="EY139" s="75"/>
      <c r="EZ139" s="75"/>
      <c r="FA139" s="75"/>
      <c r="FB139" s="75"/>
      <c r="FC139" s="75"/>
      <c r="FD139" s="75"/>
      <c r="FE139" s="75"/>
      <c r="FF139" s="75"/>
      <c r="FG139" s="75"/>
      <c r="FH139" s="75"/>
      <c r="FI139" s="75"/>
      <c r="FJ139" s="75"/>
      <c r="FK139" s="75"/>
      <c r="FL139" s="75"/>
      <c r="FM139" s="75"/>
      <c r="FN139" s="75"/>
      <c r="FO139" s="75"/>
      <c r="FP139" s="75"/>
      <c r="FQ139" s="75"/>
      <c r="FR139" s="75"/>
      <c r="FS139" s="75"/>
      <c r="FT139" s="75"/>
      <c r="FU139" s="75"/>
      <c r="FV139" s="75"/>
      <c r="FW139" s="75"/>
      <c r="FX139" s="75"/>
      <c r="FY139" s="75"/>
      <c r="FZ139" s="75"/>
      <c r="GA139" s="75"/>
      <c r="GB139" s="75"/>
      <c r="GC139" s="75"/>
      <c r="GD139" s="75"/>
      <c r="GE139" s="75"/>
      <c r="GF139" s="75"/>
      <c r="GG139" s="75"/>
      <c r="GH139" s="75"/>
      <c r="GI139" s="75"/>
      <c r="GJ139" s="75"/>
      <c r="GK139" s="75"/>
      <c r="GL139" s="75"/>
      <c r="GM139" s="75"/>
      <c r="GN139" s="75"/>
      <c r="GO139" s="75"/>
      <c r="GP139" s="75"/>
      <c r="GQ139" s="75"/>
      <c r="GR139" s="75"/>
      <c r="GS139" s="75"/>
      <c r="GT139" s="75"/>
      <c r="GU139" s="75"/>
      <c r="GV139" s="75"/>
      <c r="GW139" s="75"/>
      <c r="GX139" s="75"/>
      <c r="GY139" s="75"/>
      <c r="GZ139" s="75"/>
      <c r="HA139" s="75"/>
      <c r="HB139" s="75"/>
      <c r="HC139" s="75"/>
      <c r="HD139" s="75"/>
      <c r="HE139" s="75"/>
      <c r="HF139" s="75"/>
      <c r="HG139" s="75"/>
      <c r="HH139" s="75"/>
      <c r="HI139" s="75"/>
      <c r="HJ139" s="75"/>
      <c r="HK139" s="75"/>
      <c r="HL139" s="75"/>
      <c r="HM139" s="75"/>
      <c r="HN139" s="75"/>
      <c r="HO139" s="75"/>
      <c r="HP139" s="75"/>
      <c r="HQ139" s="75"/>
      <c r="HR139" s="75"/>
      <c r="HS139" s="75"/>
      <c r="HT139" s="75"/>
      <c r="HU139" s="75"/>
      <c r="HV139" s="75"/>
      <c r="HW139" s="75"/>
      <c r="HX139" s="75"/>
      <c r="HY139" s="75"/>
      <c r="HZ139" s="75"/>
      <c r="IA139" s="75"/>
      <c r="IB139" s="75"/>
      <c r="IC139" s="75"/>
      <c r="ID139" s="75"/>
      <c r="IE139" s="75"/>
      <c r="IF139" s="75"/>
      <c r="IG139" s="75"/>
      <c r="IH139" s="75"/>
      <c r="II139" s="75"/>
      <c r="IJ139" s="75"/>
      <c r="IK139" s="75"/>
      <c r="IL139" s="75"/>
      <c r="IM139" s="75"/>
      <c r="IN139" s="75"/>
      <c r="IO139" s="75"/>
      <c r="IP139" s="75"/>
      <c r="IQ139" s="75"/>
      <c r="IR139" s="75"/>
      <c r="IS139" s="75"/>
      <c r="IT139" s="75"/>
      <c r="IU139" s="75"/>
      <c r="IV139" s="75"/>
    </row>
    <row r="141" spans="1:256" x14ac:dyDescent="0.35">
      <c r="C141" s="2" t="s">
        <v>4920</v>
      </c>
      <c r="E141" s="2" t="s">
        <v>2</v>
      </c>
    </row>
    <row r="143" spans="1:256" x14ac:dyDescent="0.35">
      <c r="C143" s="2" t="s">
        <v>4921</v>
      </c>
      <c r="E143" s="2" t="s">
        <v>2</v>
      </c>
    </row>
    <row r="145" spans="3:8" x14ac:dyDescent="0.35">
      <c r="C145" s="2" t="s">
        <v>4815</v>
      </c>
    </row>
    <row r="147" spans="3:8" s="112" customFormat="1" ht="13.5" x14ac:dyDescent="0.35">
      <c r="C147" s="113" t="s">
        <v>4982</v>
      </c>
      <c r="D147" s="113"/>
      <c r="E147" s="113"/>
      <c r="F147" s="114"/>
      <c r="G147" s="114"/>
      <c r="H147" s="115"/>
    </row>
    <row r="148" spans="3:8" s="112" customFormat="1" ht="40.5" x14ac:dyDescent="0.3">
      <c r="C148" s="100" t="s">
        <v>4983</v>
      </c>
      <c r="D148" s="100" t="s">
        <v>4984</v>
      </c>
      <c r="E148" s="100" t="s">
        <v>4376</v>
      </c>
      <c r="F148" s="100" t="s">
        <v>4985</v>
      </c>
      <c r="G148" s="100" t="s">
        <v>4986</v>
      </c>
      <c r="H148" s="135" t="s">
        <v>4987</v>
      </c>
    </row>
    <row r="149" spans="3:8" s="112" customFormat="1" ht="13.5" x14ac:dyDescent="0.3">
      <c r="C149" s="108" t="s">
        <v>4988</v>
      </c>
      <c r="D149" s="100"/>
      <c r="E149" s="100"/>
      <c r="F149" s="100"/>
      <c r="G149" s="100"/>
      <c r="H149" s="135"/>
    </row>
    <row r="150" spans="3:8" s="112" customFormat="1" ht="13.5" x14ac:dyDescent="0.35">
      <c r="C150" s="116"/>
      <c r="D150" s="116"/>
      <c r="E150" s="116"/>
      <c r="F150" s="116"/>
      <c r="G150" s="116"/>
      <c r="H150" s="115"/>
    </row>
    <row r="151" spans="3:8" s="112" customFormat="1" ht="13.5" x14ac:dyDescent="0.35">
      <c r="C151" s="114" t="s">
        <v>4989</v>
      </c>
      <c r="D151" s="114"/>
      <c r="E151" s="114"/>
      <c r="F151" s="114"/>
      <c r="G151" s="114"/>
      <c r="H151" s="115"/>
    </row>
    <row r="152" spans="3:8" s="112" customFormat="1" ht="13.5" x14ac:dyDescent="0.35">
      <c r="C152" s="119"/>
      <c r="D152" s="119"/>
      <c r="E152" s="119"/>
      <c r="F152" s="114"/>
      <c r="G152" s="114"/>
      <c r="H152" s="115"/>
    </row>
    <row r="153" spans="3:8" s="112" customFormat="1" ht="13.5" x14ac:dyDescent="0.35">
      <c r="C153" s="119" t="s">
        <v>4990</v>
      </c>
      <c r="D153" s="119"/>
      <c r="E153" s="1"/>
      <c r="F153" s="114"/>
      <c r="G153" s="114"/>
      <c r="H153" s="115"/>
    </row>
    <row r="154" spans="3:8" s="112" customFormat="1" ht="13.5" x14ac:dyDescent="0.35">
      <c r="C154" s="114" t="s">
        <v>4991</v>
      </c>
      <c r="D154" s="114"/>
      <c r="E154" s="114"/>
      <c r="F154" s="112" t="s">
        <v>4988</v>
      </c>
      <c r="G154" s="114"/>
      <c r="H154" s="115"/>
    </row>
    <row r="155" spans="3:8" s="112" customFormat="1" ht="13.5" x14ac:dyDescent="0.35">
      <c r="C155" s="114" t="s">
        <v>4992</v>
      </c>
      <c r="D155" s="114"/>
      <c r="E155" s="114"/>
      <c r="F155" s="112" t="s">
        <v>4988</v>
      </c>
      <c r="G155" s="114"/>
      <c r="H155" s="115"/>
    </row>
    <row r="156" spans="3:8" s="112" customFormat="1" ht="13.5" x14ac:dyDescent="0.35">
      <c r="C156" s="114" t="s">
        <v>4993</v>
      </c>
      <c r="D156" s="114"/>
      <c r="E156" s="114"/>
      <c r="F156" s="112" t="s">
        <v>4988</v>
      </c>
      <c r="G156" s="103"/>
      <c r="H156" s="120"/>
    </row>
    <row r="157" spans="3:8" s="112" customFormat="1" ht="13.5" x14ac:dyDescent="0.35">
      <c r="C157" s="114" t="s">
        <v>4994</v>
      </c>
      <c r="D157" s="114"/>
      <c r="E157" s="114"/>
      <c r="F157" s="112" t="s">
        <v>4988</v>
      </c>
      <c r="G157" s="103"/>
      <c r="H157" s="120"/>
    </row>
    <row r="158" spans="3:8" s="112" customFormat="1" ht="13.5" x14ac:dyDescent="0.35">
      <c r="C158" s="114" t="s">
        <v>4995</v>
      </c>
      <c r="D158" s="114"/>
      <c r="E158" s="114"/>
      <c r="F158" s="112" t="s">
        <v>4988</v>
      </c>
      <c r="G158" s="103"/>
      <c r="H158" s="120"/>
    </row>
    <row r="159" spans="3:8" s="112" customFormat="1" ht="13.5" x14ac:dyDescent="0.35">
      <c r="C159" s="114" t="s">
        <v>4996</v>
      </c>
      <c r="D159" s="114"/>
      <c r="E159" s="114"/>
      <c r="F159" s="112" t="s">
        <v>4988</v>
      </c>
      <c r="G159" s="103"/>
      <c r="H159" s="120"/>
    </row>
    <row r="160" spans="3:8" s="112" customFormat="1" ht="13.5" x14ac:dyDescent="0.35">
      <c r="C160" s="114" t="s">
        <v>4997</v>
      </c>
      <c r="D160" s="114"/>
      <c r="E160" s="114"/>
      <c r="F160" s="112" t="s">
        <v>4988</v>
      </c>
      <c r="G160" s="103"/>
      <c r="H160" s="120"/>
    </row>
    <row r="161" spans="3:13" s="112" customFormat="1" ht="13.5" x14ac:dyDescent="0.35">
      <c r="C161" s="114" t="s">
        <v>4998</v>
      </c>
      <c r="D161" s="114"/>
      <c r="E161" s="114"/>
      <c r="F161" s="112" t="s">
        <v>4988</v>
      </c>
      <c r="G161" s="103"/>
      <c r="H161" s="120"/>
    </row>
    <row r="162" spans="3:13" s="112" customFormat="1" ht="13.5" x14ac:dyDescent="0.35">
      <c r="C162" s="114" t="s">
        <v>4999</v>
      </c>
      <c r="D162" s="114"/>
      <c r="E162" s="114"/>
      <c r="F162" s="112" t="s">
        <v>4988</v>
      </c>
      <c r="G162" s="103"/>
      <c r="H162" s="120"/>
      <c r="J162" s="121"/>
      <c r="K162" s="104"/>
      <c r="L162" s="122"/>
      <c r="M162" s="122"/>
    </row>
    <row r="163" spans="3:13" s="112" customFormat="1" ht="13.5" x14ac:dyDescent="0.35">
      <c r="C163" s="105"/>
      <c r="D163" s="105"/>
      <c r="E163" s="105"/>
      <c r="F163" s="106"/>
      <c r="G163" s="103"/>
      <c r="H163" s="120"/>
    </row>
    <row r="164" spans="3:13" s="112" customFormat="1" ht="13.5" x14ac:dyDescent="0.35">
      <c r="C164" s="114"/>
      <c r="D164" s="114"/>
      <c r="E164" s="114"/>
      <c r="F164" s="106"/>
      <c r="G164" s="106"/>
      <c r="H164" s="120"/>
    </row>
    <row r="165" spans="3:13" s="112" customFormat="1" ht="13.5" x14ac:dyDescent="0.35">
      <c r="C165" s="119" t="s">
        <v>5000</v>
      </c>
      <c r="D165" s="119"/>
      <c r="E165" s="1"/>
      <c r="F165" s="114"/>
      <c r="G165" s="114"/>
      <c r="H165" s="115"/>
    </row>
    <row r="166" spans="3:13" s="112" customFormat="1" ht="40.5" x14ac:dyDescent="0.3">
      <c r="C166" s="100" t="s">
        <v>4983</v>
      </c>
      <c r="D166" s="100" t="s">
        <v>4984</v>
      </c>
      <c r="E166" s="100" t="s">
        <v>4376</v>
      </c>
      <c r="F166" s="100" t="s">
        <v>4985</v>
      </c>
      <c r="G166" s="100" t="s">
        <v>4986</v>
      </c>
      <c r="H166" s="135" t="s">
        <v>4987</v>
      </c>
    </row>
    <row r="167" spans="3:13" s="112" customFormat="1" ht="13.5" x14ac:dyDescent="0.35">
      <c r="C167" s="108" t="s">
        <v>4988</v>
      </c>
      <c r="D167" s="107"/>
      <c r="E167" s="108"/>
      <c r="F167" s="109"/>
      <c r="G167" s="109"/>
      <c r="H167" s="109"/>
    </row>
    <row r="168" spans="3:13" s="112" customFormat="1" ht="13.5" x14ac:dyDescent="0.3">
      <c r="C168" s="118"/>
      <c r="D168" s="118"/>
      <c r="E168" s="118"/>
      <c r="F168" s="118"/>
      <c r="G168" s="118"/>
      <c r="H168" s="118"/>
    </row>
    <row r="169" spans="3:13" s="112" customFormat="1" ht="13.5" x14ac:dyDescent="0.35">
      <c r="C169" s="114" t="s">
        <v>5018</v>
      </c>
      <c r="D169" s="114"/>
      <c r="E169" s="114"/>
      <c r="F169" s="114"/>
      <c r="G169" s="114"/>
      <c r="H169" s="114"/>
    </row>
    <row r="170" spans="3:13" s="112" customFormat="1" ht="13.5" x14ac:dyDescent="0.35">
      <c r="C170" s="119"/>
      <c r="D170" s="119"/>
      <c r="E170" s="119"/>
      <c r="F170" s="114"/>
      <c r="G170" s="114"/>
      <c r="H170" s="115"/>
    </row>
    <row r="171" spans="3:13" s="112" customFormat="1" ht="13.5" x14ac:dyDescent="0.35">
      <c r="C171" s="119" t="s">
        <v>5002</v>
      </c>
      <c r="D171" s="119"/>
      <c r="E171" s="1"/>
      <c r="F171" s="114"/>
      <c r="G171" s="114"/>
      <c r="H171" s="115"/>
    </row>
    <row r="172" spans="3:13" s="112" customFormat="1" ht="13.5" x14ac:dyDescent="0.35">
      <c r="C172" s="114" t="s">
        <v>4991</v>
      </c>
      <c r="D172" s="114"/>
      <c r="E172" s="114"/>
      <c r="F172" s="110">
        <v>4900</v>
      </c>
      <c r="G172" s="114"/>
      <c r="H172" s="115"/>
    </row>
    <row r="173" spans="3:13" s="112" customFormat="1" ht="13.5" x14ac:dyDescent="0.35">
      <c r="C173" s="114" t="s">
        <v>4992</v>
      </c>
      <c r="D173" s="114"/>
      <c r="E173" s="114"/>
      <c r="F173" s="110">
        <v>0</v>
      </c>
      <c r="G173" s="114"/>
      <c r="H173" s="115"/>
    </row>
    <row r="174" spans="3:13" s="112" customFormat="1" ht="13.5" x14ac:dyDescent="0.35">
      <c r="C174" s="114" t="s">
        <v>4993</v>
      </c>
      <c r="D174" s="114"/>
      <c r="E174" s="114"/>
      <c r="F174" s="110">
        <v>0</v>
      </c>
      <c r="G174" s="103"/>
      <c r="H174" s="120"/>
    </row>
    <row r="175" spans="3:13" s="112" customFormat="1" ht="13.5" x14ac:dyDescent="0.35">
      <c r="C175" s="114" t="s">
        <v>4994</v>
      </c>
      <c r="D175" s="114"/>
      <c r="E175" s="114"/>
      <c r="F175" s="110">
        <v>4900</v>
      </c>
      <c r="G175" s="103"/>
      <c r="H175" s="120"/>
    </row>
    <row r="176" spans="3:13" s="112" customFormat="1" ht="13.5" x14ac:dyDescent="0.35">
      <c r="C176" s="114" t="s">
        <v>4995</v>
      </c>
      <c r="D176" s="114"/>
      <c r="E176" s="114"/>
      <c r="F176" s="110">
        <v>4146951353.4000001</v>
      </c>
      <c r="G176" s="103"/>
      <c r="H176" s="120"/>
    </row>
    <row r="177" spans="3:9" s="112" customFormat="1" ht="13.5" x14ac:dyDescent="0.35">
      <c r="C177" s="114" t="s">
        <v>4996</v>
      </c>
      <c r="D177" s="114"/>
      <c r="E177" s="114"/>
      <c r="F177" s="110">
        <v>0</v>
      </c>
      <c r="G177" s="103"/>
      <c r="H177" s="120"/>
    </row>
    <row r="178" spans="3:9" s="112" customFormat="1" ht="13.5" x14ac:dyDescent="0.35">
      <c r="C178" s="114" t="s">
        <v>4997</v>
      </c>
      <c r="D178" s="114"/>
      <c r="E178" s="114"/>
      <c r="F178" s="110">
        <v>0</v>
      </c>
      <c r="G178" s="103"/>
      <c r="H178" s="120"/>
    </row>
    <row r="179" spans="3:9" s="112" customFormat="1" ht="13.5" x14ac:dyDescent="0.35">
      <c r="C179" s="114" t="s">
        <v>4998</v>
      </c>
      <c r="D179" s="114"/>
      <c r="E179" s="114"/>
      <c r="F179" s="110">
        <v>3978800000</v>
      </c>
      <c r="G179" s="103"/>
      <c r="H179" s="120"/>
    </row>
    <row r="180" spans="3:9" s="112" customFormat="1" ht="13.5" x14ac:dyDescent="0.35">
      <c r="C180" s="37" t="s">
        <v>4999</v>
      </c>
      <c r="D180" s="37"/>
      <c r="E180" s="37"/>
      <c r="F180" s="110">
        <f>F179+F178-F177-F176</f>
        <v>-168151353.4000001</v>
      </c>
      <c r="G180" s="126"/>
      <c r="H180" s="127"/>
    </row>
    <row r="181" spans="3:9" s="112" customFormat="1" ht="13.5" x14ac:dyDescent="0.35">
      <c r="C181" s="114"/>
      <c r="D181" s="114"/>
      <c r="E181" s="114"/>
      <c r="F181" s="128"/>
      <c r="G181" s="129"/>
      <c r="H181" s="115"/>
    </row>
    <row r="182" spans="3:9" s="112" customFormat="1" ht="13.5" x14ac:dyDescent="0.35">
      <c r="C182" s="119" t="s">
        <v>5003</v>
      </c>
      <c r="D182" s="119"/>
      <c r="E182" s="113"/>
      <c r="F182" s="114"/>
      <c r="G182" s="130"/>
      <c r="H182" s="115"/>
      <c r="I182" s="131"/>
    </row>
    <row r="183" spans="3:9" s="112" customFormat="1" ht="40.5" x14ac:dyDescent="0.35">
      <c r="C183" s="100" t="s">
        <v>4983</v>
      </c>
      <c r="D183" s="100" t="s">
        <v>5004</v>
      </c>
      <c r="E183" s="100" t="s">
        <v>5005</v>
      </c>
      <c r="F183" s="100" t="s">
        <v>5006</v>
      </c>
      <c r="G183" s="130"/>
      <c r="H183" s="115"/>
    </row>
    <row r="184" spans="3:9" s="112" customFormat="1" ht="13.5" x14ac:dyDescent="0.35">
      <c r="C184" s="220" t="s">
        <v>4988</v>
      </c>
      <c r="D184" s="220"/>
      <c r="E184" s="220"/>
      <c r="F184" s="220"/>
      <c r="G184" s="130"/>
      <c r="H184" s="115"/>
    </row>
    <row r="185" spans="3:9" s="112" customFormat="1" ht="13.5" x14ac:dyDescent="0.35">
      <c r="C185" s="114" t="s">
        <v>5007</v>
      </c>
      <c r="D185" s="114"/>
      <c r="E185" s="114"/>
      <c r="F185" s="114"/>
      <c r="G185" s="130"/>
      <c r="H185" s="115"/>
    </row>
    <row r="186" spans="3:9" s="112" customFormat="1" ht="13.5" x14ac:dyDescent="0.35">
      <c r="C186" s="132"/>
      <c r="D186" s="132"/>
      <c r="E186" s="132"/>
      <c r="F186" s="114"/>
      <c r="G186" s="130"/>
      <c r="H186" s="115"/>
    </row>
    <row r="187" spans="3:9" s="112" customFormat="1" ht="13.5" x14ac:dyDescent="0.35">
      <c r="C187" s="119" t="s">
        <v>5008</v>
      </c>
      <c r="D187" s="119"/>
      <c r="E187" s="1"/>
      <c r="F187" s="114"/>
      <c r="G187" s="114"/>
      <c r="H187" s="115"/>
    </row>
    <row r="188" spans="3:9" s="112" customFormat="1" ht="13.5" x14ac:dyDescent="0.35">
      <c r="C188" s="114" t="s">
        <v>5009</v>
      </c>
      <c r="D188" s="114"/>
      <c r="E188" s="114"/>
      <c r="F188" s="114" t="s">
        <v>4988</v>
      </c>
      <c r="G188" s="114"/>
      <c r="H188" s="115"/>
    </row>
    <row r="189" spans="3:9" s="112" customFormat="1" ht="13.5" x14ac:dyDescent="0.35">
      <c r="C189" s="114" t="s">
        <v>5010</v>
      </c>
      <c r="D189" s="114"/>
      <c r="E189" s="114"/>
      <c r="F189" s="114" t="s">
        <v>4988</v>
      </c>
      <c r="G189" s="114"/>
      <c r="H189" s="115"/>
    </row>
    <row r="190" spans="3:9" s="112" customFormat="1" ht="13.5" x14ac:dyDescent="0.35">
      <c r="C190" s="114" t="s">
        <v>5011</v>
      </c>
      <c r="D190" s="114"/>
      <c r="E190" s="114"/>
      <c r="F190" s="114" t="s">
        <v>4988</v>
      </c>
      <c r="G190" s="114"/>
      <c r="H190" s="115"/>
    </row>
    <row r="191" spans="3:9" s="112" customFormat="1" ht="13.5" x14ac:dyDescent="0.35">
      <c r="C191" s="105" t="s">
        <v>5012</v>
      </c>
      <c r="D191" s="105"/>
      <c r="E191" s="105"/>
      <c r="F191" s="114"/>
      <c r="G191" s="114"/>
      <c r="H191" s="115"/>
    </row>
    <row r="192" spans="3:9" s="112" customFormat="1" ht="13.5" x14ac:dyDescent="0.35">
      <c r="C192" s="105"/>
      <c r="D192" s="105"/>
      <c r="E192" s="105"/>
      <c r="F192" s="114"/>
      <c r="G192" s="114"/>
      <c r="H192" s="115"/>
    </row>
    <row r="193" spans="3:8" s="112" customFormat="1" ht="13.5" x14ac:dyDescent="0.35">
      <c r="C193" s="113" t="s">
        <v>5013</v>
      </c>
      <c r="D193" s="113"/>
      <c r="E193" s="113"/>
      <c r="F193" s="114"/>
      <c r="G193" s="130"/>
      <c r="H193" s="115"/>
    </row>
    <row r="194" spans="3:8" s="112" customFormat="1" ht="40.5" x14ac:dyDescent="0.35">
      <c r="C194" s="100" t="s">
        <v>4983</v>
      </c>
      <c r="D194" s="100" t="s">
        <v>4756</v>
      </c>
      <c r="E194" s="100" t="s">
        <v>5004</v>
      </c>
      <c r="F194" s="100" t="s">
        <v>5005</v>
      </c>
      <c r="G194" s="100" t="s">
        <v>5014</v>
      </c>
      <c r="H194" s="115"/>
    </row>
    <row r="195" spans="3:8" s="112" customFormat="1" ht="13.5" x14ac:dyDescent="0.35">
      <c r="C195" s="220" t="s">
        <v>4988</v>
      </c>
      <c r="D195" s="220"/>
      <c r="E195" s="220"/>
      <c r="F195" s="220"/>
      <c r="G195" s="220"/>
      <c r="H195" s="115"/>
    </row>
    <row r="196" spans="3:8" s="112" customFormat="1" ht="13.5" x14ac:dyDescent="0.35">
      <c r="C196" s="221" t="s">
        <v>5015</v>
      </c>
      <c r="D196" s="221"/>
      <c r="E196" s="221"/>
      <c r="F196" s="221"/>
      <c r="G196" s="221"/>
      <c r="H196" s="115"/>
    </row>
    <row r="197" spans="3:8" s="112" customFormat="1" ht="13.5" x14ac:dyDescent="0.35">
      <c r="C197" s="133"/>
      <c r="D197" s="111"/>
      <c r="E197" s="111"/>
      <c r="F197" s="111"/>
      <c r="G197" s="111"/>
      <c r="H197" s="115"/>
    </row>
    <row r="198" spans="3:8" s="112" customFormat="1" ht="13.5" x14ac:dyDescent="0.35">
      <c r="C198" s="1" t="s">
        <v>5016</v>
      </c>
      <c r="D198" s="1"/>
      <c r="E198" s="1"/>
      <c r="F198" s="114"/>
      <c r="G198" s="114"/>
      <c r="H198" s="115"/>
    </row>
    <row r="199" spans="3:8" s="112" customFormat="1" ht="13.5" x14ac:dyDescent="0.35">
      <c r="C199" s="114" t="s">
        <v>5009</v>
      </c>
      <c r="D199" s="114"/>
      <c r="E199" s="114"/>
      <c r="F199" s="114" t="s">
        <v>4988</v>
      </c>
      <c r="G199" s="114"/>
      <c r="H199" s="115"/>
    </row>
    <row r="200" spans="3:8" s="112" customFormat="1" ht="13.5" x14ac:dyDescent="0.35">
      <c r="C200" s="114" t="s">
        <v>5010</v>
      </c>
      <c r="D200" s="114"/>
      <c r="E200" s="114"/>
      <c r="F200" s="114" t="s">
        <v>4988</v>
      </c>
      <c r="G200" s="114"/>
      <c r="H200" s="115"/>
    </row>
    <row r="201" spans="3:8" s="112" customFormat="1" ht="13.5" x14ac:dyDescent="0.35">
      <c r="C201" s="114" t="s">
        <v>5011</v>
      </c>
      <c r="D201" s="114"/>
      <c r="E201" s="114"/>
      <c r="F201" s="114" t="s">
        <v>4988</v>
      </c>
      <c r="G201" s="114"/>
      <c r="H201" s="115"/>
    </row>
    <row r="202" spans="3:8" s="112" customFormat="1" ht="13" x14ac:dyDescent="0.3">
      <c r="H202" s="134"/>
    </row>
    <row r="203" spans="3:8" s="112" customFormat="1" ht="13.5" x14ac:dyDescent="0.35">
      <c r="C203" s="119" t="s">
        <v>5017</v>
      </c>
      <c r="H203" s="134"/>
    </row>
    <row r="204" spans="3:8" s="112" customFormat="1" ht="13.5" x14ac:dyDescent="0.35">
      <c r="C204" s="119"/>
      <c r="H204" s="134"/>
    </row>
    <row r="205" spans="3:8" x14ac:dyDescent="0.35">
      <c r="C205" s="2" t="s">
        <v>4816</v>
      </c>
      <c r="E205" s="2" t="s">
        <v>2</v>
      </c>
    </row>
    <row r="207" spans="3:8" x14ac:dyDescent="0.35">
      <c r="C207" s="2" t="s">
        <v>4817</v>
      </c>
      <c r="E207" s="92">
        <v>0.4365772750806664</v>
      </c>
    </row>
    <row r="209" spans="3:5" x14ac:dyDescent="0.35">
      <c r="C209" s="2" t="s">
        <v>4819</v>
      </c>
      <c r="E209" s="93" t="s">
        <v>4818</v>
      </c>
    </row>
    <row r="211" spans="3:5" x14ac:dyDescent="0.35">
      <c r="C211" s="2" t="s">
        <v>4922</v>
      </c>
      <c r="E211" s="2" t="s">
        <v>2</v>
      </c>
    </row>
    <row r="213" spans="3:5" x14ac:dyDescent="0.35">
      <c r="C213" s="2" t="s">
        <v>4864</v>
      </c>
    </row>
    <row r="215" spans="3:5" x14ac:dyDescent="0.35">
      <c r="C215" s="1" t="s">
        <v>5102</v>
      </c>
      <c r="E215" s="156" t="s">
        <v>5103</v>
      </c>
    </row>
    <row r="216" spans="3:5" x14ac:dyDescent="0.35">
      <c r="E216" s="2" t="s">
        <v>5127</v>
      </c>
    </row>
  </sheetData>
  <mergeCells count="5">
    <mergeCell ref="C124:K124"/>
    <mergeCell ref="C139:E139"/>
    <mergeCell ref="C184:F184"/>
    <mergeCell ref="C195:G195"/>
    <mergeCell ref="C196:G196"/>
  </mergeCells>
  <hyperlinks>
    <hyperlink ref="J2" location="'Index'!A1" display="'Index'!A1" xr:uid="{B2ABF60E-8733-494E-B574-D3E769BE4CC1}"/>
  </hyperlinks>
  <pageMargins left="0.7" right="0.7" top="0.75" bottom="0.75" header="0.3" footer="0.3"/>
  <pageSetup orientation="portrait" horizontalDpi="4294967293"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BF038-7480-4955-938A-7A906487DA45}">
  <sheetPr codeName="Sheet1"/>
  <dimension ref="A1:IV1003"/>
  <sheetViews>
    <sheetView showGridLines="0" zoomScale="90" zoomScaleNormal="90" workbookViewId="0">
      <pane ySplit="6" topLeftCell="A98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2377</v>
      </c>
      <c r="J2" s="38" t="s">
        <v>4365</v>
      </c>
    </row>
    <row r="3" spans="1:54" ht="16" x14ac:dyDescent="0.4">
      <c r="C3" s="1" t="s">
        <v>28</v>
      </c>
      <c r="D3" s="21" t="s">
        <v>2378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448</v>
      </c>
      <c r="C11" s="60" t="s">
        <v>449</v>
      </c>
      <c r="D11" s="54" t="s">
        <v>450</v>
      </c>
      <c r="E11" s="6" t="s">
        <v>451</v>
      </c>
      <c r="F11" s="19">
        <v>21771000</v>
      </c>
      <c r="G11" s="24">
        <v>258421.77</v>
      </c>
      <c r="H11" s="24">
        <v>5.58</v>
      </c>
      <c r="I11" s="31"/>
      <c r="J11" s="31"/>
      <c r="K11" s="35"/>
    </row>
    <row r="12" spans="1:54" x14ac:dyDescent="0.35">
      <c r="B12" s="8" t="s">
        <v>45</v>
      </c>
      <c r="C12" s="60" t="s">
        <v>46</v>
      </c>
      <c r="D12" s="54" t="s">
        <v>47</v>
      </c>
      <c r="E12" s="6" t="s">
        <v>44</v>
      </c>
      <c r="F12" s="19">
        <v>32117150</v>
      </c>
      <c r="G12" s="24">
        <v>227614.24</v>
      </c>
      <c r="H12" s="24">
        <v>4.92</v>
      </c>
      <c r="I12" s="31"/>
      <c r="J12" s="31"/>
      <c r="K12" s="35"/>
    </row>
    <row r="13" spans="1:54" x14ac:dyDescent="0.35">
      <c r="B13" s="8" t="s">
        <v>59</v>
      </c>
      <c r="C13" s="60" t="s">
        <v>60</v>
      </c>
      <c r="D13" s="54" t="s">
        <v>61</v>
      </c>
      <c r="E13" s="6" t="s">
        <v>44</v>
      </c>
      <c r="F13" s="19">
        <v>17772000</v>
      </c>
      <c r="G13" s="24">
        <v>170522.34</v>
      </c>
      <c r="H13" s="24">
        <v>3.68</v>
      </c>
      <c r="I13" s="31"/>
      <c r="J13" s="31"/>
      <c r="K13" s="35"/>
    </row>
    <row r="14" spans="1:54" x14ac:dyDescent="0.35">
      <c r="B14" s="8" t="s">
        <v>41</v>
      </c>
      <c r="C14" s="60" t="s">
        <v>42</v>
      </c>
      <c r="D14" s="54" t="s">
        <v>43</v>
      </c>
      <c r="E14" s="6" t="s">
        <v>44</v>
      </c>
      <c r="F14" s="19">
        <v>9648100</v>
      </c>
      <c r="G14" s="24">
        <v>127518.94</v>
      </c>
      <c r="H14" s="24">
        <v>2.75</v>
      </c>
      <c r="I14" s="31"/>
      <c r="J14" s="31"/>
      <c r="K14" s="35"/>
    </row>
    <row r="15" spans="1:54" x14ac:dyDescent="0.35">
      <c r="B15" s="8" t="s">
        <v>455</v>
      </c>
      <c r="C15" s="60" t="s">
        <v>456</v>
      </c>
      <c r="D15" s="54" t="s">
        <v>457</v>
      </c>
      <c r="E15" s="6" t="s">
        <v>294</v>
      </c>
      <c r="F15" s="19">
        <v>6286625</v>
      </c>
      <c r="G15" s="24">
        <v>110456</v>
      </c>
      <c r="H15" s="24">
        <v>2.39</v>
      </c>
      <c r="I15" s="31"/>
      <c r="J15" s="31"/>
      <c r="K15" s="35"/>
    </row>
    <row r="16" spans="1:54" x14ac:dyDescent="0.35">
      <c r="B16" s="8" t="s">
        <v>221</v>
      </c>
      <c r="C16" s="60" t="s">
        <v>222</v>
      </c>
      <c r="D16" s="54" t="s">
        <v>223</v>
      </c>
      <c r="E16" s="6" t="s">
        <v>44</v>
      </c>
      <c r="F16" s="19">
        <v>8740625</v>
      </c>
      <c r="G16" s="24">
        <v>107160.06</v>
      </c>
      <c r="H16" s="24">
        <v>2.31</v>
      </c>
      <c r="I16" s="31"/>
      <c r="J16" s="31"/>
      <c r="K16" s="35"/>
    </row>
    <row r="17" spans="2:11" x14ac:dyDescent="0.35">
      <c r="B17" s="8" t="s">
        <v>344</v>
      </c>
      <c r="C17" s="60" t="s">
        <v>345</v>
      </c>
      <c r="D17" s="54" t="s">
        <v>346</v>
      </c>
      <c r="E17" s="6" t="s">
        <v>76</v>
      </c>
      <c r="F17" s="19">
        <v>39844750</v>
      </c>
      <c r="G17" s="24">
        <v>73433.87</v>
      </c>
      <c r="H17" s="24">
        <v>1.59</v>
      </c>
      <c r="I17" s="31"/>
      <c r="J17" s="31"/>
      <c r="K17" s="35"/>
    </row>
    <row r="18" spans="2:11" x14ac:dyDescent="0.35">
      <c r="B18" s="8" t="s">
        <v>73</v>
      </c>
      <c r="C18" s="60" t="s">
        <v>74</v>
      </c>
      <c r="D18" s="54" t="s">
        <v>75</v>
      </c>
      <c r="E18" s="6" t="s">
        <v>76</v>
      </c>
      <c r="F18" s="19">
        <v>5827950</v>
      </c>
      <c r="G18" s="24">
        <v>73047.53</v>
      </c>
      <c r="H18" s="24">
        <v>1.58</v>
      </c>
      <c r="I18" s="31"/>
      <c r="J18" s="31"/>
      <c r="K18" s="35"/>
    </row>
    <row r="19" spans="2:11" x14ac:dyDescent="0.35">
      <c r="B19" s="8" t="s">
        <v>55</v>
      </c>
      <c r="C19" s="60" t="s">
        <v>56</v>
      </c>
      <c r="D19" s="54" t="s">
        <v>57</v>
      </c>
      <c r="E19" s="6" t="s">
        <v>58</v>
      </c>
      <c r="F19" s="19">
        <v>7587750</v>
      </c>
      <c r="G19" s="24">
        <v>72796.87</v>
      </c>
      <c r="H19" s="24">
        <v>1.57</v>
      </c>
      <c r="I19" s="31"/>
      <c r="J19" s="31"/>
      <c r="K19" s="35"/>
    </row>
    <row r="20" spans="2:11" x14ac:dyDescent="0.35">
      <c r="B20" s="8" t="s">
        <v>227</v>
      </c>
      <c r="C20" s="60" t="s">
        <v>228</v>
      </c>
      <c r="D20" s="54" t="s">
        <v>229</v>
      </c>
      <c r="E20" s="6" t="s">
        <v>230</v>
      </c>
      <c r="F20" s="19">
        <v>2252919</v>
      </c>
      <c r="G20" s="24">
        <v>65411.25</v>
      </c>
      <c r="H20" s="24">
        <v>1.41</v>
      </c>
      <c r="I20" s="31"/>
      <c r="J20" s="31"/>
      <c r="K20" s="35"/>
    </row>
    <row r="21" spans="2:11" x14ac:dyDescent="0.35">
      <c r="B21" s="8" t="s">
        <v>1234</v>
      </c>
      <c r="C21" s="60" t="s">
        <v>1235</v>
      </c>
      <c r="D21" s="54" t="s">
        <v>1236</v>
      </c>
      <c r="E21" s="6" t="s">
        <v>632</v>
      </c>
      <c r="F21" s="19">
        <v>16203675</v>
      </c>
      <c r="G21" s="24">
        <v>62918.87</v>
      </c>
      <c r="H21" s="24">
        <v>1.36</v>
      </c>
      <c r="I21" s="31"/>
      <c r="J21" s="31"/>
      <c r="K21" s="35"/>
    </row>
    <row r="22" spans="2:11" x14ac:dyDescent="0.35">
      <c r="B22" s="8" t="s">
        <v>2285</v>
      </c>
      <c r="C22" s="60" t="s">
        <v>2286</v>
      </c>
      <c r="D22" s="54" t="s">
        <v>2287</v>
      </c>
      <c r="E22" s="6" t="s">
        <v>632</v>
      </c>
      <c r="F22" s="19">
        <v>1155450</v>
      </c>
      <c r="G22" s="24">
        <v>53936.41</v>
      </c>
      <c r="H22" s="24">
        <v>1.1599999999999999</v>
      </c>
      <c r="I22" s="31"/>
      <c r="J22" s="31"/>
      <c r="K22" s="35"/>
    </row>
    <row r="23" spans="2:11" x14ac:dyDescent="0.35">
      <c r="B23" s="8" t="s">
        <v>2379</v>
      </c>
      <c r="C23" s="60" t="s">
        <v>2380</v>
      </c>
      <c r="D23" s="54" t="s">
        <v>2381</v>
      </c>
      <c r="E23" s="6" t="s">
        <v>294</v>
      </c>
      <c r="F23" s="19">
        <v>394684950</v>
      </c>
      <c r="G23" s="24">
        <v>51111.7</v>
      </c>
      <c r="H23" s="24">
        <v>1.1000000000000001</v>
      </c>
      <c r="I23" s="31"/>
      <c r="J23" s="31"/>
      <c r="K23" s="35"/>
    </row>
    <row r="24" spans="2:11" x14ac:dyDescent="0.35">
      <c r="B24" s="8" t="s">
        <v>85</v>
      </c>
      <c r="C24" s="60" t="s">
        <v>86</v>
      </c>
      <c r="D24" s="54" t="s">
        <v>87</v>
      </c>
      <c r="E24" s="6" t="s">
        <v>88</v>
      </c>
      <c r="F24" s="19">
        <v>541800</v>
      </c>
      <c r="G24" s="24">
        <v>50341.35</v>
      </c>
      <c r="H24" s="24">
        <v>1.0900000000000001</v>
      </c>
      <c r="I24" s="31"/>
      <c r="J24" s="31"/>
      <c r="K24" s="35"/>
    </row>
    <row r="25" spans="2:11" x14ac:dyDescent="0.35">
      <c r="B25" s="8" t="s">
        <v>647</v>
      </c>
      <c r="C25" s="60" t="s">
        <v>648</v>
      </c>
      <c r="D25" s="54" t="s">
        <v>649</v>
      </c>
      <c r="E25" s="6" t="s">
        <v>253</v>
      </c>
      <c r="F25" s="19">
        <v>23373200</v>
      </c>
      <c r="G25" s="24">
        <v>47681.33</v>
      </c>
      <c r="H25" s="24">
        <v>1.03</v>
      </c>
      <c r="I25" s="31"/>
      <c r="J25" s="31"/>
      <c r="K25" s="35"/>
    </row>
    <row r="26" spans="2:11" x14ac:dyDescent="0.35">
      <c r="B26" s="8" t="s">
        <v>2382</v>
      </c>
      <c r="C26" s="60" t="s">
        <v>2383</v>
      </c>
      <c r="D26" s="54" t="s">
        <v>2384</v>
      </c>
      <c r="E26" s="6" t="s">
        <v>253</v>
      </c>
      <c r="F26" s="19">
        <v>3575400</v>
      </c>
      <c r="G26" s="24">
        <v>45693.61</v>
      </c>
      <c r="H26" s="24">
        <v>0.99</v>
      </c>
      <c r="I26" s="31"/>
      <c r="J26" s="31"/>
      <c r="K26" s="35"/>
    </row>
    <row r="27" spans="2:11" x14ac:dyDescent="0.35">
      <c r="B27" s="8" t="s">
        <v>671</v>
      </c>
      <c r="C27" s="60" t="s">
        <v>672</v>
      </c>
      <c r="D27" s="54" t="s">
        <v>673</v>
      </c>
      <c r="E27" s="6" t="s">
        <v>284</v>
      </c>
      <c r="F27" s="19">
        <v>16354725</v>
      </c>
      <c r="G27" s="24">
        <v>42972.04</v>
      </c>
      <c r="H27" s="24">
        <v>0.93</v>
      </c>
      <c r="I27" s="31"/>
      <c r="J27" s="31"/>
      <c r="K27" s="35"/>
    </row>
    <row r="28" spans="2:11" x14ac:dyDescent="0.35">
      <c r="B28" s="8" t="s">
        <v>392</v>
      </c>
      <c r="C28" s="60" t="s">
        <v>393</v>
      </c>
      <c r="D28" s="54" t="s">
        <v>394</v>
      </c>
      <c r="E28" s="6" t="s">
        <v>395</v>
      </c>
      <c r="F28" s="19">
        <v>9796950</v>
      </c>
      <c r="G28" s="24">
        <v>41637.040000000001</v>
      </c>
      <c r="H28" s="24">
        <v>0.9</v>
      </c>
      <c r="I28" s="31"/>
      <c r="J28" s="31"/>
      <c r="K28" s="35"/>
    </row>
    <row r="29" spans="2:11" x14ac:dyDescent="0.35">
      <c r="B29" s="8" t="s">
        <v>2385</v>
      </c>
      <c r="C29" s="60" t="s">
        <v>1607</v>
      </c>
      <c r="D29" s="54" t="s">
        <v>2386</v>
      </c>
      <c r="E29" s="6" t="s">
        <v>44</v>
      </c>
      <c r="F29" s="19">
        <v>34357500</v>
      </c>
      <c r="G29" s="24">
        <v>41036.6</v>
      </c>
      <c r="H29" s="24">
        <v>0.89</v>
      </c>
      <c r="I29" s="31"/>
      <c r="J29" s="31"/>
      <c r="K29" s="35"/>
    </row>
    <row r="30" spans="2:11" x14ac:dyDescent="0.35">
      <c r="B30" s="8" t="s">
        <v>2387</v>
      </c>
      <c r="C30" s="60" t="s">
        <v>788</v>
      </c>
      <c r="D30" s="54" t="s">
        <v>2388</v>
      </c>
      <c r="E30" s="6" t="s">
        <v>58</v>
      </c>
      <c r="F30" s="19">
        <v>12569700</v>
      </c>
      <c r="G30" s="24">
        <v>40914.370000000003</v>
      </c>
      <c r="H30" s="24">
        <v>0.88</v>
      </c>
      <c r="I30" s="31"/>
      <c r="J30" s="31"/>
      <c r="K30" s="35"/>
    </row>
    <row r="31" spans="2:11" x14ac:dyDescent="0.35">
      <c r="B31" s="8" t="s">
        <v>51</v>
      </c>
      <c r="C31" s="60" t="s">
        <v>52</v>
      </c>
      <c r="D31" s="54" t="s">
        <v>53</v>
      </c>
      <c r="E31" s="6" t="s">
        <v>54</v>
      </c>
      <c r="F31" s="19">
        <v>1070300</v>
      </c>
      <c r="G31" s="24">
        <v>40243.279999999999</v>
      </c>
      <c r="H31" s="24">
        <v>0.87</v>
      </c>
      <c r="I31" s="31"/>
      <c r="J31" s="31"/>
      <c r="K31" s="35"/>
    </row>
    <row r="32" spans="2:11" x14ac:dyDescent="0.35">
      <c r="B32" s="8" t="s">
        <v>48</v>
      </c>
      <c r="C32" s="60" t="s">
        <v>49</v>
      </c>
      <c r="D32" s="54" t="s">
        <v>50</v>
      </c>
      <c r="E32" s="6" t="s">
        <v>44</v>
      </c>
      <c r="F32" s="19">
        <v>9384000</v>
      </c>
      <c r="G32" s="24">
        <v>39131.279999999999</v>
      </c>
      <c r="H32" s="24">
        <v>0.85</v>
      </c>
      <c r="I32" s="31"/>
      <c r="J32" s="31"/>
      <c r="K32" s="35"/>
    </row>
    <row r="33" spans="2:11" x14ac:dyDescent="0.35">
      <c r="B33" s="8" t="s">
        <v>316</v>
      </c>
      <c r="C33" s="60" t="s">
        <v>317</v>
      </c>
      <c r="D33" s="54" t="s">
        <v>318</v>
      </c>
      <c r="E33" s="6" t="s">
        <v>253</v>
      </c>
      <c r="F33" s="19">
        <v>2861325</v>
      </c>
      <c r="G33" s="24">
        <v>37614.980000000003</v>
      </c>
      <c r="H33" s="24">
        <v>0.81</v>
      </c>
      <c r="I33" s="31"/>
      <c r="J33" s="31"/>
      <c r="K33" s="35"/>
    </row>
    <row r="34" spans="2:11" x14ac:dyDescent="0.35">
      <c r="B34" s="8" t="s">
        <v>523</v>
      </c>
      <c r="C34" s="60" t="s">
        <v>524</v>
      </c>
      <c r="D34" s="54" t="s">
        <v>525</v>
      </c>
      <c r="E34" s="6" t="s">
        <v>44</v>
      </c>
      <c r="F34" s="19">
        <v>15692625</v>
      </c>
      <c r="G34" s="24">
        <v>36179.35</v>
      </c>
      <c r="H34" s="24">
        <v>0.78</v>
      </c>
      <c r="I34" s="31"/>
      <c r="J34" s="31"/>
      <c r="K34" s="35"/>
    </row>
    <row r="35" spans="2:11" x14ac:dyDescent="0.35">
      <c r="B35" s="8" t="s">
        <v>1118</v>
      </c>
      <c r="C35" s="60" t="s">
        <v>1119</v>
      </c>
      <c r="D35" s="54" t="s">
        <v>1120</v>
      </c>
      <c r="E35" s="6" t="s">
        <v>44</v>
      </c>
      <c r="F35" s="19">
        <v>31760000</v>
      </c>
      <c r="G35" s="24">
        <v>35907.86</v>
      </c>
      <c r="H35" s="24">
        <v>0.78</v>
      </c>
      <c r="I35" s="31"/>
      <c r="J35" s="31"/>
      <c r="K35" s="35"/>
    </row>
    <row r="36" spans="2:11" x14ac:dyDescent="0.35">
      <c r="B36" s="8" t="s">
        <v>1249</v>
      </c>
      <c r="C36" s="60" t="s">
        <v>1250</v>
      </c>
      <c r="D36" s="54" t="s">
        <v>1251</v>
      </c>
      <c r="E36" s="6" t="s">
        <v>58</v>
      </c>
      <c r="F36" s="19">
        <v>16435900</v>
      </c>
      <c r="G36" s="24">
        <v>35646.18</v>
      </c>
      <c r="H36" s="24">
        <v>0.77</v>
      </c>
      <c r="I36" s="31"/>
      <c r="J36" s="31"/>
      <c r="K36" s="35"/>
    </row>
    <row r="37" spans="2:11" x14ac:dyDescent="0.35">
      <c r="B37" s="8" t="s">
        <v>683</v>
      </c>
      <c r="C37" s="60" t="s">
        <v>684</v>
      </c>
      <c r="D37" s="54" t="s">
        <v>685</v>
      </c>
      <c r="E37" s="6" t="s">
        <v>274</v>
      </c>
      <c r="F37" s="19">
        <v>8135775</v>
      </c>
      <c r="G37" s="24">
        <v>35146.550000000003</v>
      </c>
      <c r="H37" s="24">
        <v>0.76</v>
      </c>
      <c r="I37" s="31"/>
      <c r="J37" s="31"/>
      <c r="K37" s="35"/>
    </row>
    <row r="38" spans="2:11" x14ac:dyDescent="0.35">
      <c r="B38" s="8" t="s">
        <v>2155</v>
      </c>
      <c r="C38" s="60" t="s">
        <v>2156</v>
      </c>
      <c r="D38" s="54" t="s">
        <v>2157</v>
      </c>
      <c r="E38" s="6" t="s">
        <v>44</v>
      </c>
      <c r="F38" s="19">
        <v>10780000</v>
      </c>
      <c r="G38" s="24">
        <v>34215.72</v>
      </c>
      <c r="H38" s="24">
        <v>0.74</v>
      </c>
      <c r="I38" s="31"/>
      <c r="J38" s="31"/>
      <c r="K38" s="35"/>
    </row>
    <row r="39" spans="2:11" x14ac:dyDescent="0.35">
      <c r="B39" s="8" t="s">
        <v>2389</v>
      </c>
      <c r="C39" s="60" t="s">
        <v>2390</v>
      </c>
      <c r="D39" s="54" t="s">
        <v>2391</v>
      </c>
      <c r="E39" s="6" t="s">
        <v>44</v>
      </c>
      <c r="F39" s="19">
        <v>41496350</v>
      </c>
      <c r="G39" s="24">
        <v>33794.629999999997</v>
      </c>
      <c r="H39" s="24">
        <v>0.73</v>
      </c>
      <c r="I39" s="31"/>
      <c r="J39" s="31"/>
      <c r="K39" s="35"/>
    </row>
    <row r="40" spans="2:11" x14ac:dyDescent="0.35">
      <c r="B40" s="8" t="s">
        <v>2153</v>
      </c>
      <c r="C40" s="60" t="s">
        <v>1464</v>
      </c>
      <c r="D40" s="54" t="s">
        <v>2154</v>
      </c>
      <c r="E40" s="6" t="s">
        <v>99</v>
      </c>
      <c r="F40" s="19">
        <v>8037750</v>
      </c>
      <c r="G40" s="24">
        <v>33396.85</v>
      </c>
      <c r="H40" s="24">
        <v>0.72</v>
      </c>
      <c r="I40" s="31"/>
      <c r="J40" s="31"/>
      <c r="K40" s="35"/>
    </row>
    <row r="41" spans="2:11" x14ac:dyDescent="0.35">
      <c r="B41" s="8" t="s">
        <v>325</v>
      </c>
      <c r="C41" s="60" t="s">
        <v>326</v>
      </c>
      <c r="D41" s="54" t="s">
        <v>327</v>
      </c>
      <c r="E41" s="6" t="s">
        <v>117</v>
      </c>
      <c r="F41" s="19">
        <v>20165850</v>
      </c>
      <c r="G41" s="24">
        <v>32922.769999999997</v>
      </c>
      <c r="H41" s="24">
        <v>0.71</v>
      </c>
      <c r="I41" s="31"/>
      <c r="J41" s="31"/>
      <c r="K41" s="35"/>
    </row>
    <row r="42" spans="2:11" x14ac:dyDescent="0.35">
      <c r="B42" s="8" t="s">
        <v>121</v>
      </c>
      <c r="C42" s="60" t="s">
        <v>122</v>
      </c>
      <c r="D42" s="54" t="s">
        <v>123</v>
      </c>
      <c r="E42" s="6" t="s">
        <v>124</v>
      </c>
      <c r="F42" s="19">
        <v>4445000</v>
      </c>
      <c r="G42" s="24">
        <v>32388.49</v>
      </c>
      <c r="H42" s="24">
        <v>0.7</v>
      </c>
      <c r="I42" s="31"/>
      <c r="J42" s="31"/>
      <c r="K42" s="35"/>
    </row>
    <row r="43" spans="2:11" x14ac:dyDescent="0.35">
      <c r="B43" s="8" t="s">
        <v>66</v>
      </c>
      <c r="C43" s="60" t="s">
        <v>67</v>
      </c>
      <c r="D43" s="54" t="s">
        <v>68</v>
      </c>
      <c r="E43" s="6" t="s">
        <v>69</v>
      </c>
      <c r="F43" s="19">
        <v>1936800</v>
      </c>
      <c r="G43" s="24">
        <v>29516.83</v>
      </c>
      <c r="H43" s="24">
        <v>0.64</v>
      </c>
      <c r="I43" s="31"/>
      <c r="J43" s="31"/>
      <c r="K43" s="35"/>
    </row>
    <row r="44" spans="2:11" x14ac:dyDescent="0.35">
      <c r="B44" s="8" t="s">
        <v>2392</v>
      </c>
      <c r="C44" s="60" t="s">
        <v>934</v>
      </c>
      <c r="D44" s="54" t="s">
        <v>2393</v>
      </c>
      <c r="E44" s="6" t="s">
        <v>253</v>
      </c>
      <c r="F44" s="19">
        <v>8220050</v>
      </c>
      <c r="G44" s="24">
        <v>29509.98</v>
      </c>
      <c r="H44" s="24">
        <v>0.64</v>
      </c>
      <c r="I44" s="31"/>
      <c r="J44" s="31"/>
      <c r="K44" s="35"/>
    </row>
    <row r="45" spans="2:11" x14ac:dyDescent="0.35">
      <c r="B45" s="8" t="s">
        <v>1252</v>
      </c>
      <c r="C45" s="60" t="s">
        <v>1253</v>
      </c>
      <c r="D45" s="54" t="s">
        <v>1254</v>
      </c>
      <c r="E45" s="6" t="s">
        <v>603</v>
      </c>
      <c r="F45" s="19">
        <v>3045350</v>
      </c>
      <c r="G45" s="24">
        <v>28915.599999999999</v>
      </c>
      <c r="H45" s="24">
        <v>0.62</v>
      </c>
      <c r="I45" s="31"/>
      <c r="J45" s="31"/>
      <c r="K45" s="35"/>
    </row>
    <row r="46" spans="2:11" x14ac:dyDescent="0.35">
      <c r="B46" s="8" t="s">
        <v>291</v>
      </c>
      <c r="C46" s="60" t="s">
        <v>292</v>
      </c>
      <c r="D46" s="54" t="s">
        <v>293</v>
      </c>
      <c r="E46" s="6" t="s">
        <v>294</v>
      </c>
      <c r="F46" s="19">
        <v>7614300</v>
      </c>
      <c r="G46" s="24">
        <v>28416.57</v>
      </c>
      <c r="H46" s="24">
        <v>0.61</v>
      </c>
      <c r="I46" s="31"/>
      <c r="J46" s="31"/>
      <c r="K46" s="35"/>
    </row>
    <row r="47" spans="2:11" x14ac:dyDescent="0.35">
      <c r="B47" s="8" t="s">
        <v>62</v>
      </c>
      <c r="C47" s="60" t="s">
        <v>63</v>
      </c>
      <c r="D47" s="54" t="s">
        <v>64</v>
      </c>
      <c r="E47" s="6" t="s">
        <v>65</v>
      </c>
      <c r="F47" s="19">
        <v>231550</v>
      </c>
      <c r="G47" s="24">
        <v>27709.59</v>
      </c>
      <c r="H47" s="24">
        <v>0.6</v>
      </c>
      <c r="I47" s="31"/>
      <c r="J47" s="31"/>
      <c r="K47" s="35"/>
    </row>
    <row r="48" spans="2:11" x14ac:dyDescent="0.35">
      <c r="B48" s="8" t="s">
        <v>2217</v>
      </c>
      <c r="C48" s="60" t="s">
        <v>2218</v>
      </c>
      <c r="D48" s="54" t="s">
        <v>2219</v>
      </c>
      <c r="E48" s="6" t="s">
        <v>84</v>
      </c>
      <c r="F48" s="19">
        <v>7366800</v>
      </c>
      <c r="G48" s="24">
        <v>27551.83</v>
      </c>
      <c r="H48" s="24">
        <v>0.59</v>
      </c>
      <c r="I48" s="31"/>
      <c r="J48" s="31"/>
      <c r="K48" s="35"/>
    </row>
    <row r="49" spans="2:11" x14ac:dyDescent="0.35">
      <c r="B49" s="8" t="s">
        <v>322</v>
      </c>
      <c r="C49" s="60" t="s">
        <v>323</v>
      </c>
      <c r="D49" s="54" t="s">
        <v>324</v>
      </c>
      <c r="E49" s="6" t="s">
        <v>69</v>
      </c>
      <c r="F49" s="19">
        <v>2734800</v>
      </c>
      <c r="G49" s="24">
        <v>27186.65</v>
      </c>
      <c r="H49" s="24">
        <v>0.59</v>
      </c>
      <c r="I49" s="31"/>
      <c r="J49" s="31"/>
      <c r="K49" s="35"/>
    </row>
    <row r="50" spans="2:11" x14ac:dyDescent="0.35">
      <c r="B50" s="8" t="s">
        <v>1136</v>
      </c>
      <c r="C50" s="60" t="s">
        <v>1137</v>
      </c>
      <c r="D50" s="54" t="s">
        <v>1138</v>
      </c>
      <c r="E50" s="6" t="s">
        <v>451</v>
      </c>
      <c r="F50" s="19">
        <v>19339125</v>
      </c>
      <c r="G50" s="24">
        <v>26094.28</v>
      </c>
      <c r="H50" s="24">
        <v>0.56000000000000005</v>
      </c>
      <c r="I50" s="31"/>
      <c r="J50" s="31"/>
      <c r="K50" s="35"/>
    </row>
    <row r="51" spans="2:11" x14ac:dyDescent="0.35">
      <c r="B51" s="8" t="s">
        <v>281</v>
      </c>
      <c r="C51" s="60" t="s">
        <v>282</v>
      </c>
      <c r="D51" s="54" t="s">
        <v>283</v>
      </c>
      <c r="E51" s="6" t="s">
        <v>284</v>
      </c>
      <c r="F51" s="19">
        <v>1386600</v>
      </c>
      <c r="G51" s="24">
        <v>26055.599999999999</v>
      </c>
      <c r="H51" s="24">
        <v>0.56000000000000005</v>
      </c>
      <c r="I51" s="31"/>
      <c r="J51" s="31"/>
      <c r="K51" s="35"/>
    </row>
    <row r="52" spans="2:11" x14ac:dyDescent="0.35">
      <c r="B52" s="8" t="s">
        <v>1228</v>
      </c>
      <c r="C52" s="60" t="s">
        <v>1229</v>
      </c>
      <c r="D52" s="54" t="s">
        <v>1230</v>
      </c>
      <c r="E52" s="6" t="s">
        <v>253</v>
      </c>
      <c r="F52" s="19">
        <v>7840500</v>
      </c>
      <c r="G52" s="24">
        <v>25305.21</v>
      </c>
      <c r="H52" s="24">
        <v>0.55000000000000004</v>
      </c>
      <c r="I52" s="31"/>
      <c r="J52" s="31"/>
      <c r="K52" s="35"/>
    </row>
    <row r="53" spans="2:11" x14ac:dyDescent="0.35">
      <c r="B53" s="8" t="s">
        <v>458</v>
      </c>
      <c r="C53" s="60" t="s">
        <v>459</v>
      </c>
      <c r="D53" s="54" t="s">
        <v>460</v>
      </c>
      <c r="E53" s="6" t="s">
        <v>218</v>
      </c>
      <c r="F53" s="19">
        <v>2632700</v>
      </c>
      <c r="G53" s="24">
        <v>24794.77</v>
      </c>
      <c r="H53" s="24">
        <v>0.54</v>
      </c>
      <c r="I53" s="31"/>
      <c r="J53" s="31"/>
      <c r="K53" s="35"/>
    </row>
    <row r="54" spans="2:11" x14ac:dyDescent="0.35">
      <c r="B54" s="8" t="s">
        <v>405</v>
      </c>
      <c r="C54" s="60" t="s">
        <v>406</v>
      </c>
      <c r="D54" s="54" t="s">
        <v>407</v>
      </c>
      <c r="E54" s="6" t="s">
        <v>65</v>
      </c>
      <c r="F54" s="19">
        <v>8432000</v>
      </c>
      <c r="G54" s="24">
        <v>23904.720000000001</v>
      </c>
      <c r="H54" s="24">
        <v>0.52</v>
      </c>
      <c r="I54" s="31"/>
      <c r="J54" s="31"/>
      <c r="K54" s="35"/>
    </row>
    <row r="55" spans="2:11" x14ac:dyDescent="0.35">
      <c r="B55" s="8" t="s">
        <v>461</v>
      </c>
      <c r="C55" s="60" t="s">
        <v>462</v>
      </c>
      <c r="D55" s="54" t="s">
        <v>463</v>
      </c>
      <c r="E55" s="6" t="s">
        <v>58</v>
      </c>
      <c r="F55" s="19">
        <v>1397500</v>
      </c>
      <c r="G55" s="24">
        <v>22639.5</v>
      </c>
      <c r="H55" s="24">
        <v>0.49</v>
      </c>
      <c r="I55" s="31"/>
      <c r="J55" s="31"/>
      <c r="K55" s="35"/>
    </row>
    <row r="56" spans="2:11" x14ac:dyDescent="0.35">
      <c r="B56" s="8" t="s">
        <v>2394</v>
      </c>
      <c r="C56" s="60" t="s">
        <v>2395</v>
      </c>
      <c r="D56" s="54" t="s">
        <v>2396</v>
      </c>
      <c r="E56" s="6" t="s">
        <v>88</v>
      </c>
      <c r="F56" s="19">
        <v>958875</v>
      </c>
      <c r="G56" s="24">
        <v>22386.85</v>
      </c>
      <c r="H56" s="24">
        <v>0.48</v>
      </c>
      <c r="I56" s="31"/>
      <c r="J56" s="31"/>
      <c r="K56" s="35"/>
    </row>
    <row r="57" spans="2:11" x14ac:dyDescent="0.35">
      <c r="B57" s="8" t="s">
        <v>1231</v>
      </c>
      <c r="C57" s="60" t="s">
        <v>1232</v>
      </c>
      <c r="D57" s="54" t="s">
        <v>1233</v>
      </c>
      <c r="E57" s="6" t="s">
        <v>890</v>
      </c>
      <c r="F57" s="19">
        <v>1192725</v>
      </c>
      <c r="G57" s="24">
        <v>21448.77</v>
      </c>
      <c r="H57" s="24">
        <v>0.46</v>
      </c>
      <c r="I57" s="31"/>
      <c r="J57" s="31"/>
      <c r="K57" s="35"/>
    </row>
    <row r="58" spans="2:11" x14ac:dyDescent="0.35">
      <c r="B58" s="8" t="s">
        <v>2397</v>
      </c>
      <c r="C58" s="60" t="s">
        <v>2398</v>
      </c>
      <c r="D58" s="54" t="s">
        <v>2399</v>
      </c>
      <c r="E58" s="6" t="s">
        <v>80</v>
      </c>
      <c r="F58" s="19">
        <v>3858300</v>
      </c>
      <c r="G58" s="24">
        <v>21342.19</v>
      </c>
      <c r="H58" s="24">
        <v>0.46</v>
      </c>
      <c r="I58" s="31"/>
      <c r="J58" s="31"/>
      <c r="K58" s="35"/>
    </row>
    <row r="59" spans="2:11" x14ac:dyDescent="0.35">
      <c r="B59" s="8" t="s">
        <v>2300</v>
      </c>
      <c r="C59" s="60" t="s">
        <v>2301</v>
      </c>
      <c r="D59" s="54" t="s">
        <v>2302</v>
      </c>
      <c r="E59" s="6" t="s">
        <v>76</v>
      </c>
      <c r="F59" s="19">
        <v>11726500</v>
      </c>
      <c r="G59" s="24">
        <v>21282.42</v>
      </c>
      <c r="H59" s="24">
        <v>0.46</v>
      </c>
      <c r="I59" s="31"/>
      <c r="J59" s="31"/>
      <c r="K59" s="35"/>
    </row>
    <row r="60" spans="2:11" x14ac:dyDescent="0.35">
      <c r="B60" s="8" t="s">
        <v>491</v>
      </c>
      <c r="C60" s="60" t="s">
        <v>492</v>
      </c>
      <c r="D60" s="54" t="s">
        <v>493</v>
      </c>
      <c r="E60" s="6" t="s">
        <v>58</v>
      </c>
      <c r="F60" s="19">
        <v>6645000</v>
      </c>
      <c r="G60" s="24">
        <v>20988.23</v>
      </c>
      <c r="H60" s="24">
        <v>0.45</v>
      </c>
      <c r="I60" s="31"/>
      <c r="J60" s="31"/>
      <c r="K60" s="35"/>
    </row>
    <row r="61" spans="2:11" x14ac:dyDescent="0.35">
      <c r="B61" s="8" t="s">
        <v>1237</v>
      </c>
      <c r="C61" s="60" t="s">
        <v>1238</v>
      </c>
      <c r="D61" s="54" t="s">
        <v>1239</v>
      </c>
      <c r="E61" s="6" t="s">
        <v>58</v>
      </c>
      <c r="F61" s="19">
        <v>2103750</v>
      </c>
      <c r="G61" s="24">
        <v>20673.55</v>
      </c>
      <c r="H61" s="24">
        <v>0.45</v>
      </c>
      <c r="I61" s="31"/>
      <c r="J61" s="31"/>
      <c r="K61" s="35"/>
    </row>
    <row r="62" spans="2:11" x14ac:dyDescent="0.35">
      <c r="B62" s="8" t="s">
        <v>482</v>
      </c>
      <c r="C62" s="60" t="s">
        <v>483</v>
      </c>
      <c r="D62" s="54" t="s">
        <v>484</v>
      </c>
      <c r="E62" s="6" t="s">
        <v>65</v>
      </c>
      <c r="F62" s="19">
        <v>683200</v>
      </c>
      <c r="G62" s="24">
        <v>20154.400000000001</v>
      </c>
      <c r="H62" s="24">
        <v>0.44</v>
      </c>
      <c r="I62" s="31"/>
      <c r="J62" s="31"/>
      <c r="K62" s="35"/>
    </row>
    <row r="63" spans="2:11" x14ac:dyDescent="0.35">
      <c r="B63" s="8" t="s">
        <v>2400</v>
      </c>
      <c r="C63" s="60" t="s">
        <v>2401</v>
      </c>
      <c r="D63" s="54" t="s">
        <v>2402</v>
      </c>
      <c r="E63" s="6" t="s">
        <v>44</v>
      </c>
      <c r="F63" s="19">
        <v>2209200</v>
      </c>
      <c r="G63" s="24">
        <v>19913.73</v>
      </c>
      <c r="H63" s="24">
        <v>0.43</v>
      </c>
      <c r="I63" s="31"/>
      <c r="J63" s="31"/>
      <c r="K63" s="35"/>
    </row>
    <row r="64" spans="2:11" x14ac:dyDescent="0.35">
      <c r="B64" s="8" t="s">
        <v>1170</v>
      </c>
      <c r="C64" s="60" t="s">
        <v>1171</v>
      </c>
      <c r="D64" s="54" t="s">
        <v>1172</v>
      </c>
      <c r="E64" s="6" t="s">
        <v>1173</v>
      </c>
      <c r="F64" s="19">
        <v>25690500</v>
      </c>
      <c r="G64" s="24">
        <v>19663.509999999998</v>
      </c>
      <c r="H64" s="24">
        <v>0.42</v>
      </c>
      <c r="I64" s="31"/>
      <c r="J64" s="31"/>
      <c r="K64" s="35"/>
    </row>
    <row r="65" spans="2:11" x14ac:dyDescent="0.35">
      <c r="B65" s="8" t="s">
        <v>81</v>
      </c>
      <c r="C65" s="60" t="s">
        <v>82</v>
      </c>
      <c r="D65" s="54" t="s">
        <v>83</v>
      </c>
      <c r="E65" s="6" t="s">
        <v>84</v>
      </c>
      <c r="F65" s="19">
        <v>176100</v>
      </c>
      <c r="G65" s="24">
        <v>19293.52</v>
      </c>
      <c r="H65" s="24">
        <v>0.42</v>
      </c>
      <c r="I65" s="31"/>
      <c r="J65" s="31"/>
      <c r="K65" s="35"/>
    </row>
    <row r="66" spans="2:11" x14ac:dyDescent="0.35">
      <c r="B66" s="8" t="s">
        <v>520</v>
      </c>
      <c r="C66" s="60" t="s">
        <v>521</v>
      </c>
      <c r="D66" s="54" t="s">
        <v>522</v>
      </c>
      <c r="E66" s="6" t="s">
        <v>128</v>
      </c>
      <c r="F66" s="19">
        <v>403400</v>
      </c>
      <c r="G66" s="24">
        <v>19201.84</v>
      </c>
      <c r="H66" s="24">
        <v>0.41</v>
      </c>
      <c r="I66" s="31"/>
      <c r="J66" s="31"/>
      <c r="K66" s="35"/>
    </row>
    <row r="67" spans="2:11" x14ac:dyDescent="0.35">
      <c r="B67" s="8" t="s">
        <v>568</v>
      </c>
      <c r="C67" s="60" t="s">
        <v>569</v>
      </c>
      <c r="D67" s="54" t="s">
        <v>570</v>
      </c>
      <c r="E67" s="6" t="s">
        <v>113</v>
      </c>
      <c r="F67" s="19">
        <v>573975</v>
      </c>
      <c r="G67" s="24">
        <v>18943.47</v>
      </c>
      <c r="H67" s="24">
        <v>0.41</v>
      </c>
      <c r="I67" s="31"/>
      <c r="J67" s="31"/>
      <c r="K67" s="35"/>
    </row>
    <row r="68" spans="2:11" x14ac:dyDescent="0.35">
      <c r="B68" s="8" t="s">
        <v>2403</v>
      </c>
      <c r="C68" s="60" t="s">
        <v>708</v>
      </c>
      <c r="D68" s="54" t="s">
        <v>2404</v>
      </c>
      <c r="E68" s="6" t="s">
        <v>890</v>
      </c>
      <c r="F68" s="19">
        <v>19557900</v>
      </c>
      <c r="G68" s="24">
        <v>18609.34</v>
      </c>
      <c r="H68" s="24">
        <v>0.4</v>
      </c>
      <c r="I68" s="31"/>
      <c r="J68" s="31"/>
      <c r="K68" s="35"/>
    </row>
    <row r="69" spans="2:11" x14ac:dyDescent="0.35">
      <c r="B69" s="8" t="s">
        <v>1033</v>
      </c>
      <c r="C69" s="60" t="s">
        <v>1034</v>
      </c>
      <c r="D69" s="54" t="s">
        <v>1035</v>
      </c>
      <c r="E69" s="6" t="s">
        <v>92</v>
      </c>
      <c r="F69" s="19">
        <v>1483900</v>
      </c>
      <c r="G69" s="24">
        <v>18096.16</v>
      </c>
      <c r="H69" s="24">
        <v>0.39</v>
      </c>
      <c r="I69" s="31"/>
      <c r="J69" s="31"/>
      <c r="K69" s="35"/>
    </row>
    <row r="70" spans="2:11" x14ac:dyDescent="0.35">
      <c r="B70" s="8" t="s">
        <v>574</v>
      </c>
      <c r="C70" s="60" t="s">
        <v>575</v>
      </c>
      <c r="D70" s="54" t="s">
        <v>576</v>
      </c>
      <c r="E70" s="6" t="s">
        <v>106</v>
      </c>
      <c r="F70" s="19">
        <v>90050</v>
      </c>
      <c r="G70" s="24">
        <v>17739.849999999999</v>
      </c>
      <c r="H70" s="24">
        <v>0.38</v>
      </c>
      <c r="I70" s="31"/>
      <c r="J70" s="31"/>
      <c r="K70" s="35"/>
    </row>
    <row r="71" spans="2:11" x14ac:dyDescent="0.35">
      <c r="B71" s="8" t="s">
        <v>2405</v>
      </c>
      <c r="C71" s="60" t="s">
        <v>2406</v>
      </c>
      <c r="D71" s="54" t="s">
        <v>2407</v>
      </c>
      <c r="E71" s="6" t="s">
        <v>128</v>
      </c>
      <c r="F71" s="19">
        <v>796250</v>
      </c>
      <c r="G71" s="24">
        <v>17438.669999999998</v>
      </c>
      <c r="H71" s="24">
        <v>0.38</v>
      </c>
      <c r="I71" s="31"/>
      <c r="J71" s="31"/>
      <c r="K71" s="35"/>
    </row>
    <row r="72" spans="2:11" x14ac:dyDescent="0.35">
      <c r="B72" s="8" t="s">
        <v>659</v>
      </c>
      <c r="C72" s="60" t="s">
        <v>660</v>
      </c>
      <c r="D72" s="54" t="s">
        <v>661</v>
      </c>
      <c r="E72" s="6" t="s">
        <v>270</v>
      </c>
      <c r="F72" s="19">
        <v>4394600</v>
      </c>
      <c r="G72" s="24">
        <v>17367.46</v>
      </c>
      <c r="H72" s="24">
        <v>0.38</v>
      </c>
      <c r="I72" s="31"/>
      <c r="J72" s="31"/>
      <c r="K72" s="35"/>
    </row>
    <row r="73" spans="2:11" x14ac:dyDescent="0.35">
      <c r="B73" s="8" t="s">
        <v>185</v>
      </c>
      <c r="C73" s="60" t="s">
        <v>186</v>
      </c>
      <c r="D73" s="54" t="s">
        <v>187</v>
      </c>
      <c r="E73" s="6" t="s">
        <v>88</v>
      </c>
      <c r="F73" s="19">
        <v>4670000</v>
      </c>
      <c r="G73" s="24">
        <v>17293.009999999998</v>
      </c>
      <c r="H73" s="24">
        <v>0.37</v>
      </c>
      <c r="I73" s="31"/>
      <c r="J73" s="31"/>
      <c r="K73" s="35"/>
    </row>
    <row r="74" spans="2:11" x14ac:dyDescent="0.35">
      <c r="B74" s="8" t="s">
        <v>2408</v>
      </c>
      <c r="C74" s="60" t="s">
        <v>870</v>
      </c>
      <c r="D74" s="54" t="s">
        <v>2409</v>
      </c>
      <c r="E74" s="6" t="s">
        <v>44</v>
      </c>
      <c r="F74" s="19">
        <v>9912000</v>
      </c>
      <c r="G74" s="24">
        <v>16949.52</v>
      </c>
      <c r="H74" s="24">
        <v>0.37</v>
      </c>
      <c r="I74" s="31"/>
      <c r="J74" s="31"/>
      <c r="K74" s="35"/>
    </row>
    <row r="75" spans="2:11" x14ac:dyDescent="0.35">
      <c r="B75" s="8" t="s">
        <v>427</v>
      </c>
      <c r="C75" s="60" t="s">
        <v>428</v>
      </c>
      <c r="D75" s="54" t="s">
        <v>429</v>
      </c>
      <c r="E75" s="6" t="s">
        <v>113</v>
      </c>
      <c r="F75" s="19">
        <v>731700</v>
      </c>
      <c r="G75" s="24">
        <v>16687.88</v>
      </c>
      <c r="H75" s="24">
        <v>0.36</v>
      </c>
      <c r="I75" s="31"/>
      <c r="J75" s="31"/>
      <c r="K75" s="35"/>
    </row>
    <row r="76" spans="2:11" x14ac:dyDescent="0.35">
      <c r="B76" s="8" t="s">
        <v>476</v>
      </c>
      <c r="C76" s="60" t="s">
        <v>477</v>
      </c>
      <c r="D76" s="54" t="s">
        <v>478</v>
      </c>
      <c r="E76" s="6" t="s">
        <v>65</v>
      </c>
      <c r="F76" s="19">
        <v>228000</v>
      </c>
      <c r="G76" s="24">
        <v>16302</v>
      </c>
      <c r="H76" s="24">
        <v>0.35</v>
      </c>
      <c r="I76" s="31"/>
      <c r="J76" s="31"/>
      <c r="K76" s="35"/>
    </row>
    <row r="77" spans="2:11" x14ac:dyDescent="0.35">
      <c r="B77" s="8" t="s">
        <v>254</v>
      </c>
      <c r="C77" s="60" t="s">
        <v>255</v>
      </c>
      <c r="D77" s="54" t="s">
        <v>256</v>
      </c>
      <c r="E77" s="6" t="s">
        <v>88</v>
      </c>
      <c r="F77" s="19">
        <v>929500</v>
      </c>
      <c r="G77" s="24">
        <v>15541.24</v>
      </c>
      <c r="H77" s="24">
        <v>0.34</v>
      </c>
      <c r="I77" s="31"/>
      <c r="J77" s="31"/>
      <c r="K77" s="35"/>
    </row>
    <row r="78" spans="2:11" x14ac:dyDescent="0.35">
      <c r="B78" s="8" t="s">
        <v>1071</v>
      </c>
      <c r="C78" s="60" t="s">
        <v>1072</v>
      </c>
      <c r="D78" s="54" t="s">
        <v>1073</v>
      </c>
      <c r="E78" s="6" t="s">
        <v>88</v>
      </c>
      <c r="F78" s="19">
        <v>310125</v>
      </c>
      <c r="G78" s="24">
        <v>14886</v>
      </c>
      <c r="H78" s="24">
        <v>0.32</v>
      </c>
      <c r="I78" s="31"/>
      <c r="J78" s="31"/>
      <c r="K78" s="35"/>
    </row>
    <row r="79" spans="2:11" x14ac:dyDescent="0.35">
      <c r="B79" s="8" t="s">
        <v>2410</v>
      </c>
      <c r="C79" s="60" t="s">
        <v>2411</v>
      </c>
      <c r="D79" s="54" t="s">
        <v>2412</v>
      </c>
      <c r="E79" s="6" t="s">
        <v>80</v>
      </c>
      <c r="F79" s="19">
        <v>7127250</v>
      </c>
      <c r="G79" s="24">
        <v>14872.43</v>
      </c>
      <c r="H79" s="24">
        <v>0.32</v>
      </c>
      <c r="I79" s="31"/>
      <c r="J79" s="31"/>
      <c r="K79" s="35"/>
    </row>
    <row r="80" spans="2:11" x14ac:dyDescent="0.35">
      <c r="B80" s="8" t="s">
        <v>170</v>
      </c>
      <c r="C80" s="60" t="s">
        <v>171</v>
      </c>
      <c r="D80" s="54" t="s">
        <v>172</v>
      </c>
      <c r="E80" s="6" t="s">
        <v>69</v>
      </c>
      <c r="F80" s="19">
        <v>846925</v>
      </c>
      <c r="G80" s="24">
        <v>14813.57</v>
      </c>
      <c r="H80" s="24">
        <v>0.32</v>
      </c>
      <c r="I80" s="31"/>
      <c r="J80" s="31"/>
      <c r="K80" s="35"/>
    </row>
    <row r="81" spans="2:11" x14ac:dyDescent="0.35">
      <c r="B81" s="8" t="s">
        <v>963</v>
      </c>
      <c r="C81" s="60" t="s">
        <v>964</v>
      </c>
      <c r="D81" s="54" t="s">
        <v>965</v>
      </c>
      <c r="E81" s="6" t="s">
        <v>80</v>
      </c>
      <c r="F81" s="19">
        <v>319200</v>
      </c>
      <c r="G81" s="24">
        <v>14641.7</v>
      </c>
      <c r="H81" s="24">
        <v>0.32</v>
      </c>
      <c r="I81" s="31"/>
      <c r="J81" s="31"/>
      <c r="K81" s="35"/>
    </row>
    <row r="82" spans="2:11" x14ac:dyDescent="0.35">
      <c r="B82" s="8" t="s">
        <v>2413</v>
      </c>
      <c r="C82" s="60" t="s">
        <v>1461</v>
      </c>
      <c r="D82" s="54" t="s">
        <v>2414</v>
      </c>
      <c r="E82" s="6" t="s">
        <v>58</v>
      </c>
      <c r="F82" s="19">
        <v>3813000</v>
      </c>
      <c r="G82" s="24">
        <v>14512.28</v>
      </c>
      <c r="H82" s="24">
        <v>0.31</v>
      </c>
      <c r="I82" s="31"/>
      <c r="J82" s="31"/>
      <c r="K82" s="35"/>
    </row>
    <row r="83" spans="2:11" x14ac:dyDescent="0.35">
      <c r="B83" s="8" t="s">
        <v>653</v>
      </c>
      <c r="C83" s="60" t="s">
        <v>654</v>
      </c>
      <c r="D83" s="54" t="s">
        <v>655</v>
      </c>
      <c r="E83" s="6" t="s">
        <v>92</v>
      </c>
      <c r="F83" s="19">
        <v>363750</v>
      </c>
      <c r="G83" s="24">
        <v>13827.59</v>
      </c>
      <c r="H83" s="24">
        <v>0.3</v>
      </c>
      <c r="I83" s="31"/>
      <c r="J83" s="31"/>
      <c r="K83" s="35"/>
    </row>
    <row r="84" spans="2:11" x14ac:dyDescent="0.35">
      <c r="B84" s="8" t="s">
        <v>334</v>
      </c>
      <c r="C84" s="60" t="s">
        <v>335</v>
      </c>
      <c r="D84" s="54" t="s">
        <v>336</v>
      </c>
      <c r="E84" s="6" t="s">
        <v>69</v>
      </c>
      <c r="F84" s="19">
        <v>1031600</v>
      </c>
      <c r="G84" s="24">
        <v>12688.68</v>
      </c>
      <c r="H84" s="24">
        <v>0.27</v>
      </c>
      <c r="I84" s="31"/>
      <c r="J84" s="31"/>
      <c r="K84" s="35"/>
    </row>
    <row r="85" spans="2:11" x14ac:dyDescent="0.35">
      <c r="B85" s="8" t="s">
        <v>1130</v>
      </c>
      <c r="C85" s="60" t="s">
        <v>1131</v>
      </c>
      <c r="D85" s="54" t="s">
        <v>1132</v>
      </c>
      <c r="E85" s="6" t="s">
        <v>65</v>
      </c>
      <c r="F85" s="19">
        <v>116175</v>
      </c>
      <c r="G85" s="24">
        <v>12632.87</v>
      </c>
      <c r="H85" s="24">
        <v>0.27</v>
      </c>
      <c r="I85" s="31"/>
      <c r="J85" s="31"/>
      <c r="K85" s="35"/>
    </row>
    <row r="86" spans="2:11" x14ac:dyDescent="0.35">
      <c r="B86" s="8" t="s">
        <v>2415</v>
      </c>
      <c r="C86" s="60" t="s">
        <v>2416</v>
      </c>
      <c r="D86" s="54" t="s">
        <v>2417</v>
      </c>
      <c r="E86" s="6" t="s">
        <v>99</v>
      </c>
      <c r="F86" s="19">
        <v>40750</v>
      </c>
      <c r="G86" s="24">
        <v>12481.73</v>
      </c>
      <c r="H86" s="24">
        <v>0.27</v>
      </c>
      <c r="I86" s="31"/>
      <c r="J86" s="31"/>
      <c r="K86" s="35"/>
    </row>
    <row r="87" spans="2:11" x14ac:dyDescent="0.35">
      <c r="B87" s="8" t="s">
        <v>1068</v>
      </c>
      <c r="C87" s="60" t="s">
        <v>1069</v>
      </c>
      <c r="D87" s="54" t="s">
        <v>1070</v>
      </c>
      <c r="E87" s="6" t="s">
        <v>343</v>
      </c>
      <c r="F87" s="19">
        <v>152625</v>
      </c>
      <c r="G87" s="24">
        <v>12462.59</v>
      </c>
      <c r="H87" s="24">
        <v>0.27</v>
      </c>
      <c r="I87" s="31"/>
      <c r="J87" s="31"/>
      <c r="K87" s="35"/>
    </row>
    <row r="88" spans="2:11" x14ac:dyDescent="0.35">
      <c r="B88" s="8" t="s">
        <v>153</v>
      </c>
      <c r="C88" s="60" t="s">
        <v>154</v>
      </c>
      <c r="D88" s="54" t="s">
        <v>155</v>
      </c>
      <c r="E88" s="6" t="s">
        <v>135</v>
      </c>
      <c r="F88" s="19">
        <v>668525</v>
      </c>
      <c r="G88" s="24">
        <v>10886.93</v>
      </c>
      <c r="H88" s="24">
        <v>0.24</v>
      </c>
      <c r="I88" s="31"/>
      <c r="J88" s="31"/>
      <c r="K88" s="35"/>
    </row>
    <row r="89" spans="2:11" x14ac:dyDescent="0.35">
      <c r="B89" s="8" t="s">
        <v>1198</v>
      </c>
      <c r="C89" s="60" t="s">
        <v>1199</v>
      </c>
      <c r="D89" s="54" t="s">
        <v>1200</v>
      </c>
      <c r="E89" s="6" t="s">
        <v>44</v>
      </c>
      <c r="F89" s="19">
        <v>7976800</v>
      </c>
      <c r="G89" s="24">
        <v>10388.98</v>
      </c>
      <c r="H89" s="24">
        <v>0.22</v>
      </c>
      <c r="I89" s="31"/>
      <c r="J89" s="31"/>
      <c r="K89" s="35"/>
    </row>
    <row r="90" spans="2:11" x14ac:dyDescent="0.35">
      <c r="B90" s="8" t="s">
        <v>424</v>
      </c>
      <c r="C90" s="60" t="s">
        <v>425</v>
      </c>
      <c r="D90" s="54" t="s">
        <v>426</v>
      </c>
      <c r="E90" s="6" t="s">
        <v>88</v>
      </c>
      <c r="F90" s="19">
        <v>571200</v>
      </c>
      <c r="G90" s="24">
        <v>10376.42</v>
      </c>
      <c r="H90" s="24">
        <v>0.22</v>
      </c>
      <c r="I90" s="31"/>
      <c r="J90" s="31"/>
      <c r="K90" s="35"/>
    </row>
    <row r="91" spans="2:11" x14ac:dyDescent="0.35">
      <c r="B91" s="8" t="s">
        <v>231</v>
      </c>
      <c r="C91" s="60" t="s">
        <v>232</v>
      </c>
      <c r="D91" s="54" t="s">
        <v>233</v>
      </c>
      <c r="E91" s="6" t="s">
        <v>92</v>
      </c>
      <c r="F91" s="19">
        <v>3931050</v>
      </c>
      <c r="G91" s="24">
        <v>9831.56</v>
      </c>
      <c r="H91" s="24">
        <v>0.21</v>
      </c>
      <c r="I91" s="31"/>
      <c r="J91" s="31"/>
      <c r="K91" s="35"/>
    </row>
    <row r="92" spans="2:11" x14ac:dyDescent="0.35">
      <c r="B92" s="8" t="s">
        <v>510</v>
      </c>
      <c r="C92" s="60" t="s">
        <v>511</v>
      </c>
      <c r="D92" s="54" t="s">
        <v>512</v>
      </c>
      <c r="E92" s="6" t="s">
        <v>513</v>
      </c>
      <c r="F92" s="19">
        <v>585800</v>
      </c>
      <c r="G92" s="24">
        <v>9829.7199999999993</v>
      </c>
      <c r="H92" s="24">
        <v>0.21</v>
      </c>
      <c r="I92" s="31"/>
      <c r="J92" s="31"/>
      <c r="K92" s="35"/>
    </row>
    <row r="93" spans="2:11" x14ac:dyDescent="0.35">
      <c r="B93" s="8" t="s">
        <v>2418</v>
      </c>
      <c r="C93" s="60" t="s">
        <v>2419</v>
      </c>
      <c r="D93" s="54" t="s">
        <v>2420</v>
      </c>
      <c r="E93" s="6" t="s">
        <v>603</v>
      </c>
      <c r="F93" s="19">
        <v>2690725</v>
      </c>
      <c r="G93" s="24">
        <v>9767.33</v>
      </c>
      <c r="H93" s="24">
        <v>0.21</v>
      </c>
      <c r="I93" s="31"/>
      <c r="J93" s="31"/>
      <c r="K93" s="35"/>
    </row>
    <row r="94" spans="2:11" x14ac:dyDescent="0.35">
      <c r="B94" s="8" t="s">
        <v>2267</v>
      </c>
      <c r="C94" s="60" t="s">
        <v>2268</v>
      </c>
      <c r="D94" s="54" t="s">
        <v>2269</v>
      </c>
      <c r="E94" s="6" t="s">
        <v>44</v>
      </c>
      <c r="F94" s="19">
        <v>955000</v>
      </c>
      <c r="G94" s="24">
        <v>9648.3700000000008</v>
      </c>
      <c r="H94" s="24">
        <v>0.21</v>
      </c>
      <c r="I94" s="31"/>
      <c r="J94" s="31"/>
      <c r="K94" s="35"/>
    </row>
    <row r="95" spans="2:11" x14ac:dyDescent="0.35">
      <c r="B95" s="8" t="s">
        <v>2421</v>
      </c>
      <c r="C95" s="60" t="s">
        <v>2422</v>
      </c>
      <c r="D95" s="54" t="s">
        <v>2423</v>
      </c>
      <c r="E95" s="6" t="s">
        <v>128</v>
      </c>
      <c r="F95" s="19">
        <v>212450</v>
      </c>
      <c r="G95" s="24">
        <v>9464.65</v>
      </c>
      <c r="H95" s="24">
        <v>0.2</v>
      </c>
      <c r="I95" s="31"/>
      <c r="J95" s="31"/>
      <c r="K95" s="35"/>
    </row>
    <row r="96" spans="2:11" x14ac:dyDescent="0.35">
      <c r="B96" s="8" t="s">
        <v>488</v>
      </c>
      <c r="C96" s="60" t="s">
        <v>489</v>
      </c>
      <c r="D96" s="54" t="s">
        <v>490</v>
      </c>
      <c r="E96" s="6" t="s">
        <v>69</v>
      </c>
      <c r="F96" s="19">
        <v>456975</v>
      </c>
      <c r="G96" s="24">
        <v>9370.73</v>
      </c>
      <c r="H96" s="24">
        <v>0.2</v>
      </c>
      <c r="I96" s="31"/>
      <c r="J96" s="31"/>
      <c r="K96" s="35"/>
    </row>
    <row r="97" spans="2:11" x14ac:dyDescent="0.35">
      <c r="B97" s="8" t="s">
        <v>2150</v>
      </c>
      <c r="C97" s="60" t="s">
        <v>2151</v>
      </c>
      <c r="D97" s="54" t="s">
        <v>2152</v>
      </c>
      <c r="E97" s="6" t="s">
        <v>106</v>
      </c>
      <c r="F97" s="19">
        <v>357400</v>
      </c>
      <c r="G97" s="24">
        <v>8836.7199999999993</v>
      </c>
      <c r="H97" s="24">
        <v>0.19</v>
      </c>
      <c r="I97" s="31"/>
      <c r="J97" s="31"/>
      <c r="K97" s="35"/>
    </row>
    <row r="98" spans="2:11" x14ac:dyDescent="0.35">
      <c r="B98" s="8" t="s">
        <v>517</v>
      </c>
      <c r="C98" s="60" t="s">
        <v>518</v>
      </c>
      <c r="D98" s="54" t="s">
        <v>519</v>
      </c>
      <c r="E98" s="6" t="s">
        <v>44</v>
      </c>
      <c r="F98" s="19">
        <v>4870800</v>
      </c>
      <c r="G98" s="24">
        <v>8681.23</v>
      </c>
      <c r="H98" s="24">
        <v>0.19</v>
      </c>
      <c r="I98" s="31"/>
      <c r="J98" s="31"/>
      <c r="K98" s="35"/>
    </row>
    <row r="99" spans="2:11" x14ac:dyDescent="0.35">
      <c r="B99" s="8" t="s">
        <v>267</v>
      </c>
      <c r="C99" s="60" t="s">
        <v>268</v>
      </c>
      <c r="D99" s="54" t="s">
        <v>269</v>
      </c>
      <c r="E99" s="6" t="s">
        <v>270</v>
      </c>
      <c r="F99" s="19">
        <v>1650000</v>
      </c>
      <c r="G99" s="24">
        <v>8599.7999999999993</v>
      </c>
      <c r="H99" s="24">
        <v>0.19</v>
      </c>
      <c r="I99" s="31"/>
      <c r="J99" s="31"/>
      <c r="K99" s="35"/>
    </row>
    <row r="100" spans="2:11" x14ac:dyDescent="0.35">
      <c r="B100" s="8" t="s">
        <v>1074</v>
      </c>
      <c r="C100" s="60" t="s">
        <v>1075</v>
      </c>
      <c r="D100" s="54" t="s">
        <v>1076</v>
      </c>
      <c r="E100" s="6" t="s">
        <v>88</v>
      </c>
      <c r="F100" s="19">
        <v>422450</v>
      </c>
      <c r="G100" s="24">
        <v>8364.51</v>
      </c>
      <c r="H100" s="24">
        <v>0.18</v>
      </c>
      <c r="I100" s="31"/>
      <c r="J100" s="31"/>
      <c r="K100" s="35"/>
    </row>
    <row r="101" spans="2:11" x14ac:dyDescent="0.35">
      <c r="B101" s="8" t="s">
        <v>1124</v>
      </c>
      <c r="C101" s="60" t="s">
        <v>1125</v>
      </c>
      <c r="D101" s="54" t="s">
        <v>1126</v>
      </c>
      <c r="E101" s="6" t="s">
        <v>266</v>
      </c>
      <c r="F101" s="19">
        <v>2177500</v>
      </c>
      <c r="G101" s="24">
        <v>8276.68</v>
      </c>
      <c r="H101" s="24">
        <v>0.18</v>
      </c>
      <c r="I101" s="31"/>
      <c r="J101" s="31"/>
      <c r="K101" s="35"/>
    </row>
    <row r="102" spans="2:11" x14ac:dyDescent="0.35">
      <c r="B102" s="8" t="s">
        <v>2211</v>
      </c>
      <c r="C102" s="60" t="s">
        <v>2212</v>
      </c>
      <c r="D102" s="54" t="s">
        <v>2213</v>
      </c>
      <c r="E102" s="6" t="s">
        <v>218</v>
      </c>
      <c r="F102" s="19">
        <v>1413650</v>
      </c>
      <c r="G102" s="24">
        <v>8001.26</v>
      </c>
      <c r="H102" s="24">
        <v>0.17</v>
      </c>
      <c r="I102" s="31"/>
      <c r="J102" s="31"/>
      <c r="K102" s="35"/>
    </row>
    <row r="103" spans="2:11" x14ac:dyDescent="0.35">
      <c r="B103" s="8" t="s">
        <v>2424</v>
      </c>
      <c r="C103" s="60" t="s">
        <v>2425</v>
      </c>
      <c r="D103" s="54" t="s">
        <v>2426</v>
      </c>
      <c r="E103" s="6" t="s">
        <v>54</v>
      </c>
      <c r="F103" s="19">
        <v>10172500</v>
      </c>
      <c r="G103" s="24">
        <v>7985.41</v>
      </c>
      <c r="H103" s="24">
        <v>0.17</v>
      </c>
      <c r="I103" s="31"/>
      <c r="J103" s="31"/>
      <c r="K103" s="35"/>
    </row>
    <row r="104" spans="2:11" x14ac:dyDescent="0.35">
      <c r="B104" s="8" t="s">
        <v>2427</v>
      </c>
      <c r="C104" s="60" t="s">
        <v>1276</v>
      </c>
      <c r="D104" s="54" t="s">
        <v>2428</v>
      </c>
      <c r="E104" s="6" t="s">
        <v>135</v>
      </c>
      <c r="F104" s="19">
        <v>703125</v>
      </c>
      <c r="G104" s="24">
        <v>7980.47</v>
      </c>
      <c r="H104" s="24">
        <v>0.17</v>
      </c>
      <c r="I104" s="31"/>
      <c r="J104" s="31"/>
      <c r="K104" s="35"/>
    </row>
    <row r="105" spans="2:11" x14ac:dyDescent="0.35">
      <c r="B105" s="8" t="s">
        <v>70</v>
      </c>
      <c r="C105" s="60" t="s">
        <v>71</v>
      </c>
      <c r="D105" s="54" t="s">
        <v>72</v>
      </c>
      <c r="E105" s="6" t="s">
        <v>65</v>
      </c>
      <c r="F105" s="19">
        <v>187775</v>
      </c>
      <c r="G105" s="24">
        <v>7710.04</v>
      </c>
      <c r="H105" s="24">
        <v>0.17</v>
      </c>
      <c r="I105" s="31"/>
      <c r="J105" s="31"/>
      <c r="K105" s="35"/>
    </row>
    <row r="106" spans="2:11" x14ac:dyDescent="0.35">
      <c r="B106" s="8" t="s">
        <v>2429</v>
      </c>
      <c r="C106" s="60" t="s">
        <v>2430</v>
      </c>
      <c r="D106" s="54" t="s">
        <v>2431</v>
      </c>
      <c r="E106" s="6" t="s">
        <v>99</v>
      </c>
      <c r="F106" s="19">
        <v>183000</v>
      </c>
      <c r="G106" s="24">
        <v>7687.83</v>
      </c>
      <c r="H106" s="24">
        <v>0.17</v>
      </c>
      <c r="I106" s="31"/>
      <c r="J106" s="31"/>
      <c r="K106" s="35"/>
    </row>
    <row r="107" spans="2:11" x14ac:dyDescent="0.35">
      <c r="B107" s="8" t="s">
        <v>960</v>
      </c>
      <c r="C107" s="60" t="s">
        <v>961</v>
      </c>
      <c r="D107" s="54" t="s">
        <v>962</v>
      </c>
      <c r="E107" s="6" t="s">
        <v>92</v>
      </c>
      <c r="F107" s="19">
        <v>2369225</v>
      </c>
      <c r="G107" s="24">
        <v>7581.52</v>
      </c>
      <c r="H107" s="24">
        <v>0.16</v>
      </c>
      <c r="I107" s="31"/>
      <c r="J107" s="31"/>
      <c r="K107" s="35"/>
    </row>
    <row r="108" spans="2:11" x14ac:dyDescent="0.35">
      <c r="B108" s="8" t="s">
        <v>535</v>
      </c>
      <c r="C108" s="60" t="s">
        <v>536</v>
      </c>
      <c r="D108" s="54" t="s">
        <v>537</v>
      </c>
      <c r="E108" s="6" t="s">
        <v>343</v>
      </c>
      <c r="F108" s="19">
        <v>968750</v>
      </c>
      <c r="G108" s="24">
        <v>7459.38</v>
      </c>
      <c r="H108" s="24">
        <v>0.16</v>
      </c>
      <c r="I108" s="31"/>
      <c r="J108" s="31"/>
      <c r="K108" s="35"/>
    </row>
    <row r="109" spans="2:11" x14ac:dyDescent="0.35">
      <c r="B109" s="8" t="s">
        <v>467</v>
      </c>
      <c r="C109" s="60" t="s">
        <v>468</v>
      </c>
      <c r="D109" s="54" t="s">
        <v>469</v>
      </c>
      <c r="E109" s="6" t="s">
        <v>58</v>
      </c>
      <c r="F109" s="19">
        <v>271425</v>
      </c>
      <c r="G109" s="24">
        <v>7429.17</v>
      </c>
      <c r="H109" s="24">
        <v>0.16</v>
      </c>
      <c r="I109" s="31"/>
      <c r="J109" s="31"/>
      <c r="K109" s="35"/>
    </row>
    <row r="110" spans="2:11" x14ac:dyDescent="0.35">
      <c r="B110" s="8" t="s">
        <v>288</v>
      </c>
      <c r="C110" s="60" t="s">
        <v>289</v>
      </c>
      <c r="D110" s="54" t="s">
        <v>290</v>
      </c>
      <c r="E110" s="6" t="s">
        <v>76</v>
      </c>
      <c r="F110" s="19">
        <v>647500</v>
      </c>
      <c r="G110" s="24">
        <v>7348.48</v>
      </c>
      <c r="H110" s="24">
        <v>0.16</v>
      </c>
      <c r="I110" s="31"/>
      <c r="J110" s="31"/>
      <c r="K110" s="35"/>
    </row>
    <row r="111" spans="2:11" x14ac:dyDescent="0.35">
      <c r="B111" s="8" t="s">
        <v>2432</v>
      </c>
      <c r="C111" s="60" t="s">
        <v>2433</v>
      </c>
      <c r="D111" s="54" t="s">
        <v>2434</v>
      </c>
      <c r="E111" s="6" t="s">
        <v>217</v>
      </c>
      <c r="F111" s="19">
        <v>1600000</v>
      </c>
      <c r="G111" s="24">
        <v>7160</v>
      </c>
      <c r="H111" s="24">
        <v>0.15</v>
      </c>
      <c r="I111" s="31"/>
      <c r="J111" s="31"/>
      <c r="K111" s="35"/>
    </row>
    <row r="112" spans="2:11" x14ac:dyDescent="0.35">
      <c r="B112" s="8" t="s">
        <v>2435</v>
      </c>
      <c r="C112" s="60" t="s">
        <v>2436</v>
      </c>
      <c r="D112" s="54" t="s">
        <v>2437</v>
      </c>
      <c r="E112" s="6" t="s">
        <v>69</v>
      </c>
      <c r="F112" s="19">
        <v>331375</v>
      </c>
      <c r="G112" s="24">
        <v>7139.14</v>
      </c>
      <c r="H112" s="24">
        <v>0.15</v>
      </c>
      <c r="I112" s="31"/>
      <c r="J112" s="31"/>
      <c r="K112" s="35"/>
    </row>
    <row r="113" spans="2:11" x14ac:dyDescent="0.35">
      <c r="B113" s="8" t="s">
        <v>2438</v>
      </c>
      <c r="C113" s="60" t="s">
        <v>2439</v>
      </c>
      <c r="D113" s="54" t="s">
        <v>2440</v>
      </c>
      <c r="E113" s="6" t="s">
        <v>99</v>
      </c>
      <c r="F113" s="19">
        <v>17780000</v>
      </c>
      <c r="G113" s="24">
        <v>7021.32</v>
      </c>
      <c r="H113" s="24">
        <v>0.15</v>
      </c>
      <c r="I113" s="31"/>
      <c r="J113" s="31"/>
      <c r="K113" s="35"/>
    </row>
    <row r="114" spans="2:11" x14ac:dyDescent="0.35">
      <c r="B114" s="8" t="s">
        <v>497</v>
      </c>
      <c r="C114" s="60" t="s">
        <v>498</v>
      </c>
      <c r="D114" s="54" t="s">
        <v>499</v>
      </c>
      <c r="E114" s="6" t="s">
        <v>500</v>
      </c>
      <c r="F114" s="19">
        <v>2952000</v>
      </c>
      <c r="G114" s="24">
        <v>6665.62</v>
      </c>
      <c r="H114" s="24">
        <v>0.14000000000000001</v>
      </c>
      <c r="I114" s="31"/>
      <c r="J114" s="31"/>
      <c r="K114" s="35"/>
    </row>
    <row r="115" spans="2:11" x14ac:dyDescent="0.35">
      <c r="B115" s="8" t="s">
        <v>2250</v>
      </c>
      <c r="C115" s="60" t="s">
        <v>2251</v>
      </c>
      <c r="D115" s="54" t="s">
        <v>2252</v>
      </c>
      <c r="E115" s="6" t="s">
        <v>44</v>
      </c>
      <c r="F115" s="19">
        <v>1635125</v>
      </c>
      <c r="G115" s="24">
        <v>6595.28</v>
      </c>
      <c r="H115" s="24">
        <v>0.14000000000000001</v>
      </c>
      <c r="I115" s="31"/>
      <c r="J115" s="31"/>
      <c r="K115" s="35"/>
    </row>
    <row r="116" spans="2:11" x14ac:dyDescent="0.35">
      <c r="B116" s="8" t="s">
        <v>2441</v>
      </c>
      <c r="C116" s="60" t="s">
        <v>2442</v>
      </c>
      <c r="D116" s="54" t="s">
        <v>2443</v>
      </c>
      <c r="E116" s="6" t="s">
        <v>58</v>
      </c>
      <c r="F116" s="19">
        <v>2488500</v>
      </c>
      <c r="G116" s="24">
        <v>6594.53</v>
      </c>
      <c r="H116" s="24">
        <v>0.14000000000000001</v>
      </c>
      <c r="I116" s="31"/>
      <c r="J116" s="31"/>
      <c r="K116" s="35"/>
    </row>
    <row r="117" spans="2:11" x14ac:dyDescent="0.35">
      <c r="B117" s="8" t="s">
        <v>313</v>
      </c>
      <c r="C117" s="60" t="s">
        <v>314</v>
      </c>
      <c r="D117" s="54" t="s">
        <v>315</v>
      </c>
      <c r="E117" s="6" t="s">
        <v>253</v>
      </c>
      <c r="F117" s="19">
        <v>1330850</v>
      </c>
      <c r="G117" s="24">
        <v>6583.71</v>
      </c>
      <c r="H117" s="24">
        <v>0.14000000000000001</v>
      </c>
      <c r="I117" s="31"/>
      <c r="J117" s="31"/>
      <c r="K117" s="35"/>
    </row>
    <row r="118" spans="2:11" x14ac:dyDescent="0.35">
      <c r="B118" s="8" t="s">
        <v>241</v>
      </c>
      <c r="C118" s="60" t="s">
        <v>242</v>
      </c>
      <c r="D118" s="54" t="s">
        <v>243</v>
      </c>
      <c r="E118" s="6" t="s">
        <v>240</v>
      </c>
      <c r="F118" s="19">
        <v>4255000</v>
      </c>
      <c r="G118" s="24">
        <v>6560.78</v>
      </c>
      <c r="H118" s="24">
        <v>0.14000000000000001</v>
      </c>
      <c r="I118" s="31"/>
      <c r="J118" s="31"/>
      <c r="K118" s="35"/>
    </row>
    <row r="119" spans="2:11" x14ac:dyDescent="0.35">
      <c r="B119" s="8" t="s">
        <v>110</v>
      </c>
      <c r="C119" s="60" t="s">
        <v>111</v>
      </c>
      <c r="D119" s="54" t="s">
        <v>112</v>
      </c>
      <c r="E119" s="6" t="s">
        <v>113</v>
      </c>
      <c r="F119" s="19">
        <v>514900</v>
      </c>
      <c r="G119" s="24">
        <v>6508.34</v>
      </c>
      <c r="H119" s="24">
        <v>0.14000000000000001</v>
      </c>
      <c r="I119" s="31"/>
      <c r="J119" s="31"/>
      <c r="K119" s="35"/>
    </row>
    <row r="120" spans="2:11" x14ac:dyDescent="0.35">
      <c r="B120" s="8" t="s">
        <v>304</v>
      </c>
      <c r="C120" s="60" t="s">
        <v>305</v>
      </c>
      <c r="D120" s="54" t="s">
        <v>306</v>
      </c>
      <c r="E120" s="6" t="s">
        <v>266</v>
      </c>
      <c r="F120" s="19">
        <v>759500</v>
      </c>
      <c r="G120" s="24">
        <v>6455.75</v>
      </c>
      <c r="H120" s="24">
        <v>0.14000000000000001</v>
      </c>
      <c r="I120" s="31"/>
      <c r="J120" s="31"/>
      <c r="K120" s="35"/>
    </row>
    <row r="121" spans="2:11" x14ac:dyDescent="0.35">
      <c r="B121" s="8" t="s">
        <v>452</v>
      </c>
      <c r="C121" s="60" t="s">
        <v>453</v>
      </c>
      <c r="D121" s="54" t="s">
        <v>454</v>
      </c>
      <c r="E121" s="6" t="s">
        <v>88</v>
      </c>
      <c r="F121" s="19">
        <v>459425</v>
      </c>
      <c r="G121" s="24">
        <v>6183.86</v>
      </c>
      <c r="H121" s="24">
        <v>0.13</v>
      </c>
      <c r="I121" s="31"/>
      <c r="J121" s="31"/>
      <c r="K121" s="35"/>
    </row>
    <row r="122" spans="2:11" x14ac:dyDescent="0.35">
      <c r="B122" s="8" t="s">
        <v>1240</v>
      </c>
      <c r="C122" s="60" t="s">
        <v>1241</v>
      </c>
      <c r="D122" s="54" t="s">
        <v>1242</v>
      </c>
      <c r="E122" s="6" t="s">
        <v>253</v>
      </c>
      <c r="F122" s="19">
        <v>2369300</v>
      </c>
      <c r="G122" s="24">
        <v>6172.03</v>
      </c>
      <c r="H122" s="24">
        <v>0.13</v>
      </c>
      <c r="I122" s="31"/>
      <c r="J122" s="31"/>
      <c r="K122" s="35"/>
    </row>
    <row r="123" spans="2:11" x14ac:dyDescent="0.35">
      <c r="B123" s="8" t="s">
        <v>331</v>
      </c>
      <c r="C123" s="60" t="s">
        <v>332</v>
      </c>
      <c r="D123" s="54" t="s">
        <v>333</v>
      </c>
      <c r="E123" s="6" t="s">
        <v>128</v>
      </c>
      <c r="F123" s="19">
        <v>427550</v>
      </c>
      <c r="G123" s="24">
        <v>5859.15</v>
      </c>
      <c r="H123" s="24">
        <v>0.13</v>
      </c>
      <c r="I123" s="31"/>
      <c r="J123" s="31"/>
      <c r="K123" s="35"/>
    </row>
    <row r="124" spans="2:11" x14ac:dyDescent="0.35">
      <c r="B124" s="8" t="s">
        <v>2444</v>
      </c>
      <c r="C124" s="60" t="s">
        <v>730</v>
      </c>
      <c r="D124" s="54" t="s">
        <v>2445</v>
      </c>
      <c r="E124" s="6" t="s">
        <v>58</v>
      </c>
      <c r="F124" s="19">
        <v>1089000</v>
      </c>
      <c r="G124" s="24">
        <v>5773.88</v>
      </c>
      <c r="H124" s="24">
        <v>0.12</v>
      </c>
      <c r="I124" s="31"/>
      <c r="J124" s="31"/>
      <c r="K124" s="35"/>
    </row>
    <row r="125" spans="2:11" x14ac:dyDescent="0.35">
      <c r="B125" s="8" t="s">
        <v>2446</v>
      </c>
      <c r="C125" s="60" t="s">
        <v>1548</v>
      </c>
      <c r="D125" s="54" t="s">
        <v>2447</v>
      </c>
      <c r="E125" s="6" t="s">
        <v>58</v>
      </c>
      <c r="F125" s="19">
        <v>511550</v>
      </c>
      <c r="G125" s="24">
        <v>5729.36</v>
      </c>
      <c r="H125" s="24">
        <v>0.12</v>
      </c>
      <c r="I125" s="31"/>
      <c r="J125" s="31"/>
      <c r="K125" s="35"/>
    </row>
    <row r="126" spans="2:11" x14ac:dyDescent="0.35">
      <c r="B126" s="8" t="s">
        <v>1921</v>
      </c>
      <c r="C126" s="60" t="s">
        <v>2209</v>
      </c>
      <c r="D126" s="54" t="s">
        <v>2210</v>
      </c>
      <c r="E126" s="6" t="s">
        <v>451</v>
      </c>
      <c r="F126" s="19">
        <v>1597725</v>
      </c>
      <c r="G126" s="24">
        <v>5597.63</v>
      </c>
      <c r="H126" s="24">
        <v>0.12</v>
      </c>
      <c r="I126" s="31"/>
      <c r="J126" s="31"/>
      <c r="K126" s="35"/>
    </row>
    <row r="127" spans="2:11" x14ac:dyDescent="0.35">
      <c r="B127" s="8" t="s">
        <v>556</v>
      </c>
      <c r="C127" s="60" t="s">
        <v>557</v>
      </c>
      <c r="D127" s="54" t="s">
        <v>558</v>
      </c>
      <c r="E127" s="6" t="s">
        <v>270</v>
      </c>
      <c r="F127" s="19">
        <v>325975</v>
      </c>
      <c r="G127" s="24">
        <v>5183</v>
      </c>
      <c r="H127" s="24">
        <v>0.11</v>
      </c>
      <c r="I127" s="31"/>
      <c r="J127" s="31"/>
      <c r="K127" s="35"/>
    </row>
    <row r="128" spans="2:11" x14ac:dyDescent="0.35">
      <c r="B128" s="8" t="s">
        <v>247</v>
      </c>
      <c r="C128" s="60" t="s">
        <v>248</v>
      </c>
      <c r="D128" s="54" t="s">
        <v>249</v>
      </c>
      <c r="E128" s="6" t="s">
        <v>117</v>
      </c>
      <c r="F128" s="19">
        <v>267000</v>
      </c>
      <c r="G128" s="24">
        <v>5142.42</v>
      </c>
      <c r="H128" s="24">
        <v>0.11</v>
      </c>
      <c r="I128" s="31"/>
      <c r="J128" s="31"/>
      <c r="K128" s="35"/>
    </row>
    <row r="129" spans="2:11" x14ac:dyDescent="0.35">
      <c r="B129" s="8" t="s">
        <v>596</v>
      </c>
      <c r="C129" s="60" t="s">
        <v>597</v>
      </c>
      <c r="D129" s="54" t="s">
        <v>598</v>
      </c>
      <c r="E129" s="6" t="s">
        <v>599</v>
      </c>
      <c r="F129" s="19">
        <v>1922800</v>
      </c>
      <c r="G129" s="24">
        <v>4980.05</v>
      </c>
      <c r="H129" s="24">
        <v>0.11</v>
      </c>
      <c r="I129" s="31"/>
      <c r="J129" s="31"/>
      <c r="K129" s="35"/>
    </row>
    <row r="130" spans="2:11" x14ac:dyDescent="0.35">
      <c r="B130" s="8" t="s">
        <v>310</v>
      </c>
      <c r="C130" s="60" t="s">
        <v>311</v>
      </c>
      <c r="D130" s="54" t="s">
        <v>312</v>
      </c>
      <c r="E130" s="6" t="s">
        <v>217</v>
      </c>
      <c r="F130" s="19">
        <v>1209725</v>
      </c>
      <c r="G130" s="24">
        <v>4956.24</v>
      </c>
      <c r="H130" s="24">
        <v>0.11</v>
      </c>
      <c r="I130" s="31"/>
      <c r="J130" s="31"/>
      <c r="K130" s="35"/>
    </row>
    <row r="131" spans="2:11" x14ac:dyDescent="0.35">
      <c r="B131" s="8" t="s">
        <v>359</v>
      </c>
      <c r="C131" s="60" t="s">
        <v>360</v>
      </c>
      <c r="D131" s="54" t="s">
        <v>361</v>
      </c>
      <c r="E131" s="6" t="s">
        <v>88</v>
      </c>
      <c r="F131" s="19">
        <v>236300</v>
      </c>
      <c r="G131" s="24">
        <v>4797.3599999999997</v>
      </c>
      <c r="H131" s="24">
        <v>0.1</v>
      </c>
      <c r="I131" s="31"/>
      <c r="J131" s="31"/>
      <c r="K131" s="35"/>
    </row>
    <row r="132" spans="2:11" x14ac:dyDescent="0.35">
      <c r="B132" s="8" t="s">
        <v>656</v>
      </c>
      <c r="C132" s="60" t="s">
        <v>657</v>
      </c>
      <c r="D132" s="54" t="s">
        <v>658</v>
      </c>
      <c r="E132" s="6" t="s">
        <v>217</v>
      </c>
      <c r="F132" s="19">
        <v>93900</v>
      </c>
      <c r="G132" s="24">
        <v>4679.9799999999996</v>
      </c>
      <c r="H132" s="24">
        <v>0.1</v>
      </c>
      <c r="I132" s="31"/>
      <c r="J132" s="31"/>
      <c r="K132" s="35"/>
    </row>
    <row r="133" spans="2:11" x14ac:dyDescent="0.35">
      <c r="B133" s="8" t="s">
        <v>2253</v>
      </c>
      <c r="C133" s="60" t="s">
        <v>1431</v>
      </c>
      <c r="D133" s="54" t="s">
        <v>2254</v>
      </c>
      <c r="E133" s="6" t="s">
        <v>451</v>
      </c>
      <c r="F133" s="19">
        <v>1449650</v>
      </c>
      <c r="G133" s="24">
        <v>4395.34</v>
      </c>
      <c r="H133" s="24">
        <v>0.09</v>
      </c>
      <c r="I133" s="31"/>
      <c r="J133" s="31"/>
      <c r="K133" s="35"/>
    </row>
    <row r="134" spans="2:11" x14ac:dyDescent="0.35">
      <c r="B134" s="8" t="s">
        <v>1927</v>
      </c>
      <c r="C134" s="60" t="s">
        <v>1928</v>
      </c>
      <c r="D134" s="54" t="s">
        <v>1929</v>
      </c>
      <c r="E134" s="6" t="s">
        <v>270</v>
      </c>
      <c r="F134" s="19">
        <v>318000</v>
      </c>
      <c r="G134" s="24">
        <v>4367.41</v>
      </c>
      <c r="H134" s="24">
        <v>0.09</v>
      </c>
      <c r="I134" s="31"/>
      <c r="J134" s="31"/>
      <c r="K134" s="35"/>
    </row>
    <row r="135" spans="2:11" x14ac:dyDescent="0.35">
      <c r="B135" s="8" t="s">
        <v>2448</v>
      </c>
      <c r="C135" s="60" t="s">
        <v>2449</v>
      </c>
      <c r="D135" s="54" t="s">
        <v>2450</v>
      </c>
      <c r="E135" s="6" t="s">
        <v>218</v>
      </c>
      <c r="F135" s="19">
        <v>1275000</v>
      </c>
      <c r="G135" s="24">
        <v>4347.1099999999997</v>
      </c>
      <c r="H135" s="24">
        <v>0.09</v>
      </c>
      <c r="I135" s="31"/>
      <c r="J135" s="31"/>
      <c r="K135" s="35"/>
    </row>
    <row r="136" spans="2:11" x14ac:dyDescent="0.35">
      <c r="B136" s="8" t="s">
        <v>2451</v>
      </c>
      <c r="C136" s="60" t="s">
        <v>2452</v>
      </c>
      <c r="D136" s="54" t="s">
        <v>2453</v>
      </c>
      <c r="E136" s="6" t="s">
        <v>128</v>
      </c>
      <c r="F136" s="19">
        <v>52750</v>
      </c>
      <c r="G136" s="24">
        <v>4233.72</v>
      </c>
      <c r="H136" s="24">
        <v>0.09</v>
      </c>
      <c r="I136" s="31"/>
      <c r="J136" s="31"/>
      <c r="K136" s="35"/>
    </row>
    <row r="137" spans="2:11" x14ac:dyDescent="0.35">
      <c r="B137" s="8" t="s">
        <v>2163</v>
      </c>
      <c r="C137" s="60" t="s">
        <v>2164</v>
      </c>
      <c r="D137" s="54" t="s">
        <v>2165</v>
      </c>
      <c r="E137" s="6" t="s">
        <v>135</v>
      </c>
      <c r="F137" s="19">
        <v>217350</v>
      </c>
      <c r="G137" s="24">
        <v>4205.72</v>
      </c>
      <c r="H137" s="24">
        <v>0.09</v>
      </c>
      <c r="I137" s="31"/>
      <c r="J137" s="31"/>
      <c r="K137" s="35"/>
    </row>
    <row r="138" spans="2:11" x14ac:dyDescent="0.35">
      <c r="B138" s="8" t="s">
        <v>257</v>
      </c>
      <c r="C138" s="60" t="s">
        <v>258</v>
      </c>
      <c r="D138" s="54" t="s">
        <v>259</v>
      </c>
      <c r="E138" s="6" t="s">
        <v>88</v>
      </c>
      <c r="F138" s="19">
        <v>81250</v>
      </c>
      <c r="G138" s="24">
        <v>4195.34</v>
      </c>
      <c r="H138" s="24">
        <v>0.09</v>
      </c>
      <c r="I138" s="31"/>
      <c r="J138" s="31"/>
      <c r="K138" s="35"/>
    </row>
    <row r="139" spans="2:11" x14ac:dyDescent="0.35">
      <c r="B139" s="8" t="s">
        <v>2454</v>
      </c>
      <c r="C139" s="60" t="s">
        <v>2455</v>
      </c>
      <c r="D139" s="54" t="s">
        <v>2456</v>
      </c>
      <c r="E139" s="6" t="s">
        <v>99</v>
      </c>
      <c r="F139" s="19">
        <v>6022400</v>
      </c>
      <c r="G139" s="24">
        <v>4186.17</v>
      </c>
      <c r="H139" s="24">
        <v>0.09</v>
      </c>
      <c r="I139" s="31"/>
      <c r="J139" s="31"/>
      <c r="K139" s="35"/>
    </row>
    <row r="140" spans="2:11" x14ac:dyDescent="0.35">
      <c r="B140" s="8" t="s">
        <v>1139</v>
      </c>
      <c r="C140" s="60" t="s">
        <v>1140</v>
      </c>
      <c r="D140" s="54" t="s">
        <v>1141</v>
      </c>
      <c r="E140" s="6" t="s">
        <v>1142</v>
      </c>
      <c r="F140" s="19">
        <v>766930</v>
      </c>
      <c r="G140" s="24">
        <v>4139.5</v>
      </c>
      <c r="H140" s="24">
        <v>0.09</v>
      </c>
      <c r="I140" s="31"/>
      <c r="J140" s="31"/>
      <c r="K140" s="35"/>
    </row>
    <row r="141" spans="2:11" x14ac:dyDescent="0.35">
      <c r="B141" s="8" t="s">
        <v>191</v>
      </c>
      <c r="C141" s="60" t="s">
        <v>192</v>
      </c>
      <c r="D141" s="54" t="s">
        <v>193</v>
      </c>
      <c r="E141" s="6" t="s">
        <v>80</v>
      </c>
      <c r="F141" s="19">
        <v>384750</v>
      </c>
      <c r="G141" s="24">
        <v>4116.83</v>
      </c>
      <c r="H141" s="24">
        <v>0.09</v>
      </c>
      <c r="I141" s="31"/>
      <c r="J141" s="31"/>
      <c r="K141" s="35"/>
    </row>
    <row r="142" spans="2:11" x14ac:dyDescent="0.35">
      <c r="B142" s="8" t="s">
        <v>2457</v>
      </c>
      <c r="C142" s="60" t="s">
        <v>2458</v>
      </c>
      <c r="D142" s="54" t="s">
        <v>2459</v>
      </c>
      <c r="E142" s="6" t="s">
        <v>603</v>
      </c>
      <c r="F142" s="19">
        <v>522000</v>
      </c>
      <c r="G142" s="24">
        <v>4102.92</v>
      </c>
      <c r="H142" s="24">
        <v>0.09</v>
      </c>
      <c r="I142" s="31"/>
      <c r="J142" s="31"/>
      <c r="K142" s="35"/>
    </row>
    <row r="143" spans="2:11" x14ac:dyDescent="0.35">
      <c r="B143" s="8" t="s">
        <v>77</v>
      </c>
      <c r="C143" s="60" t="s">
        <v>78</v>
      </c>
      <c r="D143" s="54" t="s">
        <v>79</v>
      </c>
      <c r="E143" s="6" t="s">
        <v>80</v>
      </c>
      <c r="F143" s="19">
        <v>165750</v>
      </c>
      <c r="G143" s="24">
        <v>3982.31</v>
      </c>
      <c r="H143" s="24">
        <v>0.09</v>
      </c>
      <c r="I143" s="31"/>
      <c r="J143" s="31"/>
      <c r="K143" s="35"/>
    </row>
    <row r="144" spans="2:11" x14ac:dyDescent="0.35">
      <c r="B144" s="8" t="s">
        <v>319</v>
      </c>
      <c r="C144" s="60" t="s">
        <v>320</v>
      </c>
      <c r="D144" s="54" t="s">
        <v>321</v>
      </c>
      <c r="E144" s="6" t="s">
        <v>58</v>
      </c>
      <c r="F144" s="19">
        <v>218100</v>
      </c>
      <c r="G144" s="24">
        <v>3775.31</v>
      </c>
      <c r="H144" s="24">
        <v>0.08</v>
      </c>
      <c r="I144" s="31"/>
      <c r="J144" s="31"/>
      <c r="K144" s="35"/>
    </row>
    <row r="145" spans="2:11" x14ac:dyDescent="0.35">
      <c r="B145" s="8" t="s">
        <v>1030</v>
      </c>
      <c r="C145" s="60" t="s">
        <v>1031</v>
      </c>
      <c r="D145" s="54" t="s">
        <v>1032</v>
      </c>
      <c r="E145" s="6" t="s">
        <v>69</v>
      </c>
      <c r="F145" s="19">
        <v>69375</v>
      </c>
      <c r="G145" s="24">
        <v>3662.31</v>
      </c>
      <c r="H145" s="24">
        <v>0.08</v>
      </c>
      <c r="I145" s="31"/>
      <c r="J145" s="31"/>
      <c r="K145" s="35"/>
    </row>
    <row r="146" spans="2:11" x14ac:dyDescent="0.35">
      <c r="B146" s="8" t="s">
        <v>2144</v>
      </c>
      <c r="C146" s="60" t="s">
        <v>2145</v>
      </c>
      <c r="D146" s="54" t="s">
        <v>2146</v>
      </c>
      <c r="E146" s="6" t="s">
        <v>128</v>
      </c>
      <c r="F146" s="19">
        <v>101850</v>
      </c>
      <c r="G146" s="24">
        <v>3514.84</v>
      </c>
      <c r="H146" s="24">
        <v>0.08</v>
      </c>
      <c r="I146" s="31"/>
      <c r="J146" s="31"/>
      <c r="K146" s="35"/>
    </row>
    <row r="147" spans="2:11" x14ac:dyDescent="0.35">
      <c r="B147" s="8" t="s">
        <v>541</v>
      </c>
      <c r="C147" s="60" t="s">
        <v>542</v>
      </c>
      <c r="D147" s="54" t="s">
        <v>543</v>
      </c>
      <c r="E147" s="6" t="s">
        <v>113</v>
      </c>
      <c r="F147" s="19">
        <v>110800</v>
      </c>
      <c r="G147" s="24">
        <v>3425.94</v>
      </c>
      <c r="H147" s="24">
        <v>7.0000000000000007E-2</v>
      </c>
      <c r="I147" s="31"/>
      <c r="J147" s="31"/>
      <c r="K147" s="35"/>
    </row>
    <row r="148" spans="2:11" x14ac:dyDescent="0.35">
      <c r="B148" s="8" t="s">
        <v>2460</v>
      </c>
      <c r="C148" s="60" t="s">
        <v>2461</v>
      </c>
      <c r="D148" s="54" t="s">
        <v>2462</v>
      </c>
      <c r="E148" s="6" t="s">
        <v>80</v>
      </c>
      <c r="F148" s="19">
        <v>51200</v>
      </c>
      <c r="G148" s="24">
        <v>3416.32</v>
      </c>
      <c r="H148" s="24">
        <v>7.0000000000000007E-2</v>
      </c>
      <c r="I148" s="31"/>
      <c r="J148" s="31"/>
      <c r="K148" s="35"/>
    </row>
    <row r="149" spans="2:11" x14ac:dyDescent="0.35">
      <c r="B149" s="8" t="s">
        <v>1243</v>
      </c>
      <c r="C149" s="60" t="s">
        <v>1244</v>
      </c>
      <c r="D149" s="54" t="s">
        <v>1245</v>
      </c>
      <c r="E149" s="6" t="s">
        <v>270</v>
      </c>
      <c r="F149" s="19">
        <v>198750</v>
      </c>
      <c r="G149" s="24">
        <v>3371.6</v>
      </c>
      <c r="H149" s="24">
        <v>7.0000000000000007E-2</v>
      </c>
      <c r="I149" s="31"/>
      <c r="J149" s="31"/>
      <c r="K149" s="35"/>
    </row>
    <row r="150" spans="2:11" x14ac:dyDescent="0.35">
      <c r="B150" s="8" t="s">
        <v>132</v>
      </c>
      <c r="C150" s="60" t="s">
        <v>133</v>
      </c>
      <c r="D150" s="54" t="s">
        <v>134</v>
      </c>
      <c r="E150" s="6" t="s">
        <v>135</v>
      </c>
      <c r="F150" s="19">
        <v>188650</v>
      </c>
      <c r="G150" s="24">
        <v>3330.99</v>
      </c>
      <c r="H150" s="24">
        <v>7.0000000000000007E-2</v>
      </c>
      <c r="I150" s="31"/>
      <c r="J150" s="31"/>
      <c r="K150" s="35"/>
    </row>
    <row r="151" spans="2:11" x14ac:dyDescent="0.35">
      <c r="B151" s="8" t="s">
        <v>1036</v>
      </c>
      <c r="C151" s="60" t="s">
        <v>1037</v>
      </c>
      <c r="D151" s="54" t="s">
        <v>1038</v>
      </c>
      <c r="E151" s="6" t="s">
        <v>513</v>
      </c>
      <c r="F151" s="19">
        <v>299250</v>
      </c>
      <c r="G151" s="24">
        <v>3183.72</v>
      </c>
      <c r="H151" s="24">
        <v>7.0000000000000007E-2</v>
      </c>
      <c r="I151" s="31"/>
      <c r="J151" s="31"/>
      <c r="K151" s="35"/>
    </row>
    <row r="152" spans="2:11" x14ac:dyDescent="0.35">
      <c r="B152" s="8" t="s">
        <v>2194</v>
      </c>
      <c r="C152" s="60" t="s">
        <v>2195</v>
      </c>
      <c r="D152" s="54" t="s">
        <v>2196</v>
      </c>
      <c r="E152" s="6" t="s">
        <v>500</v>
      </c>
      <c r="F152" s="19">
        <v>695800</v>
      </c>
      <c r="G152" s="24">
        <v>3121.71</v>
      </c>
      <c r="H152" s="24">
        <v>7.0000000000000007E-2</v>
      </c>
      <c r="I152" s="31"/>
      <c r="J152" s="31"/>
      <c r="K152" s="35"/>
    </row>
    <row r="153" spans="2:11" x14ac:dyDescent="0.35">
      <c r="B153" s="8" t="s">
        <v>2463</v>
      </c>
      <c r="C153" s="60" t="s">
        <v>2464</v>
      </c>
      <c r="D153" s="54" t="s">
        <v>2465</v>
      </c>
      <c r="E153" s="6" t="s">
        <v>58</v>
      </c>
      <c r="F153" s="19">
        <v>27525</v>
      </c>
      <c r="G153" s="24">
        <v>2969.4</v>
      </c>
      <c r="H153" s="24">
        <v>0.06</v>
      </c>
      <c r="I153" s="31"/>
      <c r="J153" s="31"/>
      <c r="K153" s="35"/>
    </row>
    <row r="154" spans="2:11" x14ac:dyDescent="0.35">
      <c r="B154" s="8" t="s">
        <v>2466</v>
      </c>
      <c r="C154" s="60" t="s">
        <v>2467</v>
      </c>
      <c r="D154" s="54" t="s">
        <v>2468</v>
      </c>
      <c r="E154" s="6" t="s">
        <v>117</v>
      </c>
      <c r="F154" s="19">
        <v>124000</v>
      </c>
      <c r="G154" s="24">
        <v>2945</v>
      </c>
      <c r="H154" s="24">
        <v>0.06</v>
      </c>
      <c r="I154" s="31"/>
      <c r="J154" s="31"/>
      <c r="K154" s="35"/>
    </row>
    <row r="155" spans="2:11" x14ac:dyDescent="0.35">
      <c r="B155" s="8" t="s">
        <v>507</v>
      </c>
      <c r="C155" s="60" t="s">
        <v>508</v>
      </c>
      <c r="D155" s="54" t="s">
        <v>509</v>
      </c>
      <c r="E155" s="6" t="s">
        <v>117</v>
      </c>
      <c r="F155" s="19">
        <v>6250</v>
      </c>
      <c r="G155" s="24">
        <v>2943.75</v>
      </c>
      <c r="H155" s="24">
        <v>0.06</v>
      </c>
      <c r="I155" s="31"/>
      <c r="J155" s="31"/>
      <c r="K155" s="35"/>
    </row>
    <row r="156" spans="2:11" x14ac:dyDescent="0.35">
      <c r="B156" s="8" t="s">
        <v>337</v>
      </c>
      <c r="C156" s="60" t="s">
        <v>338</v>
      </c>
      <c r="D156" s="54" t="s">
        <v>339</v>
      </c>
      <c r="E156" s="6" t="s">
        <v>65</v>
      </c>
      <c r="F156" s="19">
        <v>54000</v>
      </c>
      <c r="G156" s="24">
        <v>2830.14</v>
      </c>
      <c r="H156" s="24">
        <v>0.06</v>
      </c>
      <c r="I156" s="31"/>
      <c r="J156" s="31"/>
      <c r="K156" s="35"/>
    </row>
    <row r="157" spans="2:11" x14ac:dyDescent="0.35">
      <c r="B157" s="8" t="s">
        <v>547</v>
      </c>
      <c r="C157" s="60" t="s">
        <v>548</v>
      </c>
      <c r="D157" s="54" t="s">
        <v>549</v>
      </c>
      <c r="E157" s="6" t="s">
        <v>423</v>
      </c>
      <c r="F157" s="19">
        <v>1593950</v>
      </c>
      <c r="G157" s="24">
        <v>2718.48</v>
      </c>
      <c r="H157" s="24">
        <v>0.06</v>
      </c>
      <c r="I157" s="31"/>
      <c r="J157" s="31"/>
      <c r="K157" s="35"/>
    </row>
    <row r="158" spans="2:11" x14ac:dyDescent="0.35">
      <c r="B158" s="8" t="s">
        <v>1143</v>
      </c>
      <c r="C158" s="60" t="s">
        <v>1144</v>
      </c>
      <c r="D158" s="54" t="s">
        <v>1145</v>
      </c>
      <c r="E158" s="6" t="s">
        <v>274</v>
      </c>
      <c r="F158" s="19">
        <v>197200</v>
      </c>
      <c r="G158" s="24">
        <v>2670.09</v>
      </c>
      <c r="H158" s="24">
        <v>0.06</v>
      </c>
      <c r="I158" s="31"/>
      <c r="J158" s="31"/>
      <c r="K158" s="35"/>
    </row>
    <row r="159" spans="2:11" x14ac:dyDescent="0.35">
      <c r="B159" s="8" t="s">
        <v>2248</v>
      </c>
      <c r="C159" s="60" t="s">
        <v>1811</v>
      </c>
      <c r="D159" s="54" t="s">
        <v>2249</v>
      </c>
      <c r="E159" s="6" t="s">
        <v>44</v>
      </c>
      <c r="F159" s="19">
        <v>313000</v>
      </c>
      <c r="G159" s="24">
        <v>2522.4699999999998</v>
      </c>
      <c r="H159" s="24">
        <v>0.05</v>
      </c>
      <c r="I159" s="31"/>
      <c r="J159" s="31"/>
      <c r="K159" s="35"/>
    </row>
    <row r="160" spans="2:11" x14ac:dyDescent="0.35">
      <c r="B160" s="8" t="s">
        <v>1133</v>
      </c>
      <c r="C160" s="60" t="s">
        <v>1134</v>
      </c>
      <c r="D160" s="54" t="s">
        <v>1135</v>
      </c>
      <c r="E160" s="6" t="s">
        <v>253</v>
      </c>
      <c r="F160" s="19">
        <v>3412450</v>
      </c>
      <c r="G160" s="24">
        <v>2484.6</v>
      </c>
      <c r="H160" s="24">
        <v>0.05</v>
      </c>
      <c r="I160" s="31"/>
      <c r="J160" s="31"/>
      <c r="K160" s="35"/>
    </row>
    <row r="161" spans="2:11" x14ac:dyDescent="0.35">
      <c r="B161" s="8" t="s">
        <v>2469</v>
      </c>
      <c r="C161" s="60" t="s">
        <v>2470</v>
      </c>
      <c r="D161" s="54" t="s">
        <v>2471</v>
      </c>
      <c r="E161" s="6" t="s">
        <v>99</v>
      </c>
      <c r="F161" s="19">
        <v>285350</v>
      </c>
      <c r="G161" s="24">
        <v>2482.83</v>
      </c>
      <c r="H161" s="24">
        <v>0.05</v>
      </c>
      <c r="I161" s="31"/>
      <c r="J161" s="31"/>
      <c r="K161" s="35"/>
    </row>
    <row r="162" spans="2:11" x14ac:dyDescent="0.35">
      <c r="B162" s="8" t="s">
        <v>1189</v>
      </c>
      <c r="C162" s="60" t="s">
        <v>1190</v>
      </c>
      <c r="D162" s="54" t="s">
        <v>1191</v>
      </c>
      <c r="E162" s="6" t="s">
        <v>113</v>
      </c>
      <c r="F162" s="19">
        <v>2205450</v>
      </c>
      <c r="G162" s="24">
        <v>2359.83</v>
      </c>
      <c r="H162" s="24">
        <v>0.05</v>
      </c>
      <c r="I162" s="31"/>
      <c r="J162" s="31"/>
      <c r="K162" s="35"/>
    </row>
    <row r="163" spans="2:11" x14ac:dyDescent="0.35">
      <c r="B163" s="8" t="s">
        <v>976</v>
      </c>
      <c r="C163" s="60" t="s">
        <v>977</v>
      </c>
      <c r="D163" s="54" t="s">
        <v>978</v>
      </c>
      <c r="E163" s="6" t="s">
        <v>92</v>
      </c>
      <c r="F163" s="19">
        <v>90000</v>
      </c>
      <c r="G163" s="24">
        <v>2359.44</v>
      </c>
      <c r="H163" s="24">
        <v>0.05</v>
      </c>
      <c r="I163" s="31"/>
      <c r="J163" s="31"/>
      <c r="K163" s="35"/>
    </row>
    <row r="164" spans="2:11" x14ac:dyDescent="0.35">
      <c r="B164" s="8" t="s">
        <v>2472</v>
      </c>
      <c r="C164" s="60" t="s">
        <v>785</v>
      </c>
      <c r="D164" s="54" t="s">
        <v>2473</v>
      </c>
      <c r="E164" s="6" t="s">
        <v>58</v>
      </c>
      <c r="F164" s="19">
        <v>724500</v>
      </c>
      <c r="G164" s="24">
        <v>2166.2600000000002</v>
      </c>
      <c r="H164" s="24">
        <v>0.05</v>
      </c>
      <c r="I164" s="31"/>
      <c r="J164" s="31"/>
      <c r="K164" s="35"/>
    </row>
    <row r="165" spans="2:11" x14ac:dyDescent="0.35">
      <c r="B165" s="8" t="s">
        <v>526</v>
      </c>
      <c r="C165" s="60" t="s">
        <v>527</v>
      </c>
      <c r="D165" s="54" t="s">
        <v>528</v>
      </c>
      <c r="E165" s="6" t="s">
        <v>113</v>
      </c>
      <c r="F165" s="19">
        <v>203000</v>
      </c>
      <c r="G165" s="24">
        <v>2090.9</v>
      </c>
      <c r="H165" s="24">
        <v>0.05</v>
      </c>
      <c r="I165" s="31"/>
      <c r="J165" s="31"/>
      <c r="K165" s="35"/>
    </row>
    <row r="166" spans="2:11" x14ac:dyDescent="0.35">
      <c r="B166" s="8" t="s">
        <v>662</v>
      </c>
      <c r="C166" s="60" t="s">
        <v>663</v>
      </c>
      <c r="D166" s="54" t="s">
        <v>664</v>
      </c>
      <c r="E166" s="6" t="s">
        <v>135</v>
      </c>
      <c r="F166" s="19">
        <v>309700</v>
      </c>
      <c r="G166" s="24">
        <v>2087.38</v>
      </c>
      <c r="H166" s="24">
        <v>0.05</v>
      </c>
      <c r="I166" s="31"/>
      <c r="J166" s="31"/>
      <c r="K166" s="35"/>
    </row>
    <row r="167" spans="2:11" x14ac:dyDescent="0.35">
      <c r="B167" s="8" t="s">
        <v>2474</v>
      </c>
      <c r="C167" s="60" t="s">
        <v>2475</v>
      </c>
      <c r="D167" s="54" t="s">
        <v>2476</v>
      </c>
      <c r="E167" s="6" t="s">
        <v>274</v>
      </c>
      <c r="F167" s="19">
        <v>45750</v>
      </c>
      <c r="G167" s="24">
        <v>1997.45</v>
      </c>
      <c r="H167" s="24">
        <v>0.04</v>
      </c>
      <c r="I167" s="31"/>
      <c r="J167" s="31"/>
      <c r="K167" s="35"/>
    </row>
    <row r="168" spans="2:11" x14ac:dyDescent="0.35">
      <c r="B168" s="8" t="s">
        <v>263</v>
      </c>
      <c r="C168" s="60" t="s">
        <v>264</v>
      </c>
      <c r="D168" s="54" t="s">
        <v>265</v>
      </c>
      <c r="E168" s="6" t="s">
        <v>266</v>
      </c>
      <c r="F168" s="19">
        <v>112750</v>
      </c>
      <c r="G168" s="24">
        <v>1988.12</v>
      </c>
      <c r="H168" s="24">
        <v>0.04</v>
      </c>
      <c r="I168" s="31"/>
      <c r="J168" s="31"/>
      <c r="K168" s="35"/>
    </row>
    <row r="169" spans="2:11" x14ac:dyDescent="0.35">
      <c r="B169" s="8" t="s">
        <v>2477</v>
      </c>
      <c r="C169" s="60" t="s">
        <v>2478</v>
      </c>
      <c r="D169" s="54" t="s">
        <v>2479</v>
      </c>
      <c r="E169" s="6" t="s">
        <v>80</v>
      </c>
      <c r="F169" s="19">
        <v>376200</v>
      </c>
      <c r="G169" s="24">
        <v>1856.36</v>
      </c>
      <c r="H169" s="24">
        <v>0.04</v>
      </c>
      <c r="I169" s="31"/>
      <c r="J169" s="31"/>
      <c r="K169" s="35"/>
    </row>
    <row r="170" spans="2:11" x14ac:dyDescent="0.35">
      <c r="B170" s="8" t="s">
        <v>107</v>
      </c>
      <c r="C170" s="60" t="s">
        <v>108</v>
      </c>
      <c r="D170" s="54" t="s">
        <v>109</v>
      </c>
      <c r="E170" s="6" t="s">
        <v>99</v>
      </c>
      <c r="F170" s="19">
        <v>27250</v>
      </c>
      <c r="G170" s="24">
        <v>1846.46</v>
      </c>
      <c r="H170" s="24">
        <v>0.04</v>
      </c>
      <c r="I170" s="31"/>
      <c r="J170" s="31"/>
      <c r="K170" s="35"/>
    </row>
    <row r="171" spans="2:11" x14ac:dyDescent="0.35">
      <c r="B171" s="8" t="s">
        <v>129</v>
      </c>
      <c r="C171" s="60" t="s">
        <v>130</v>
      </c>
      <c r="D171" s="54" t="s">
        <v>131</v>
      </c>
      <c r="E171" s="6" t="s">
        <v>92</v>
      </c>
      <c r="F171" s="19">
        <v>562500</v>
      </c>
      <c r="G171" s="24">
        <v>1800</v>
      </c>
      <c r="H171" s="24">
        <v>0.04</v>
      </c>
      <c r="I171" s="31"/>
      <c r="J171" s="31"/>
      <c r="K171" s="35"/>
    </row>
    <row r="172" spans="2:11" x14ac:dyDescent="0.35">
      <c r="B172" s="8" t="s">
        <v>2480</v>
      </c>
      <c r="C172" s="60" t="s">
        <v>2481</v>
      </c>
      <c r="D172" s="54" t="s">
        <v>2482</v>
      </c>
      <c r="E172" s="6" t="s">
        <v>54</v>
      </c>
      <c r="F172" s="19">
        <v>854700</v>
      </c>
      <c r="G172" s="24">
        <v>1724.44</v>
      </c>
      <c r="H172" s="24">
        <v>0.04</v>
      </c>
      <c r="I172" s="31"/>
      <c r="J172" s="31"/>
      <c r="K172" s="35"/>
    </row>
    <row r="173" spans="2:11" x14ac:dyDescent="0.35">
      <c r="B173" s="8" t="s">
        <v>479</v>
      </c>
      <c r="C173" s="60" t="s">
        <v>480</v>
      </c>
      <c r="D173" s="54" t="s">
        <v>481</v>
      </c>
      <c r="E173" s="6" t="s">
        <v>270</v>
      </c>
      <c r="F173" s="19">
        <v>383875</v>
      </c>
      <c r="G173" s="24">
        <v>1703.64</v>
      </c>
      <c r="H173" s="24">
        <v>0.04</v>
      </c>
      <c r="I173" s="31"/>
      <c r="J173" s="31"/>
      <c r="K173" s="35"/>
    </row>
    <row r="174" spans="2:11" x14ac:dyDescent="0.35">
      <c r="B174" s="8" t="s">
        <v>260</v>
      </c>
      <c r="C174" s="60" t="s">
        <v>261</v>
      </c>
      <c r="D174" s="54" t="s">
        <v>262</v>
      </c>
      <c r="E174" s="6" t="s">
        <v>84</v>
      </c>
      <c r="F174" s="19">
        <v>7525</v>
      </c>
      <c r="G174" s="24">
        <v>1681.46</v>
      </c>
      <c r="H174" s="24">
        <v>0.04</v>
      </c>
      <c r="I174" s="31"/>
      <c r="J174" s="31"/>
      <c r="K174" s="35"/>
    </row>
    <row r="175" spans="2:11" x14ac:dyDescent="0.35">
      <c r="B175" s="8" t="s">
        <v>580</v>
      </c>
      <c r="C175" s="60" t="s">
        <v>581</v>
      </c>
      <c r="D175" s="54" t="s">
        <v>582</v>
      </c>
      <c r="E175" s="6" t="s">
        <v>113</v>
      </c>
      <c r="F175" s="19">
        <v>605000</v>
      </c>
      <c r="G175" s="24">
        <v>1657.7</v>
      </c>
      <c r="H175" s="24">
        <v>0.04</v>
      </c>
      <c r="I175" s="31"/>
      <c r="J175" s="31"/>
      <c r="K175" s="35"/>
    </row>
    <row r="176" spans="2:11" x14ac:dyDescent="0.35">
      <c r="B176" s="8" t="s">
        <v>2483</v>
      </c>
      <c r="C176" s="60" t="s">
        <v>2484</v>
      </c>
      <c r="D176" s="54" t="s">
        <v>2485</v>
      </c>
      <c r="E176" s="6" t="s">
        <v>69</v>
      </c>
      <c r="F176" s="19">
        <v>308450</v>
      </c>
      <c r="G176" s="24">
        <v>1539.47</v>
      </c>
      <c r="H176" s="24">
        <v>0.03</v>
      </c>
      <c r="I176" s="31"/>
      <c r="J176" s="31"/>
      <c r="K176" s="35"/>
    </row>
    <row r="177" spans="2:11" x14ac:dyDescent="0.35">
      <c r="B177" s="8" t="s">
        <v>114</v>
      </c>
      <c r="C177" s="60" t="s">
        <v>115</v>
      </c>
      <c r="D177" s="54" t="s">
        <v>116</v>
      </c>
      <c r="E177" s="6" t="s">
        <v>117</v>
      </c>
      <c r="F177" s="19">
        <v>173950</v>
      </c>
      <c r="G177" s="24">
        <v>1443.79</v>
      </c>
      <c r="H177" s="24">
        <v>0.03</v>
      </c>
      <c r="I177" s="31"/>
      <c r="J177" s="31"/>
      <c r="K177" s="35"/>
    </row>
    <row r="178" spans="2:11" x14ac:dyDescent="0.35">
      <c r="B178" s="8" t="s">
        <v>389</v>
      </c>
      <c r="C178" s="60" t="s">
        <v>390</v>
      </c>
      <c r="D178" s="54" t="s">
        <v>391</v>
      </c>
      <c r="E178" s="6" t="s">
        <v>58</v>
      </c>
      <c r="F178" s="19">
        <v>239200</v>
      </c>
      <c r="G178" s="24">
        <v>1382.7</v>
      </c>
      <c r="H178" s="24">
        <v>0.03</v>
      </c>
      <c r="I178" s="31"/>
      <c r="J178" s="31"/>
      <c r="K178" s="35"/>
    </row>
    <row r="179" spans="2:11" x14ac:dyDescent="0.35">
      <c r="B179" s="8" t="s">
        <v>639</v>
      </c>
      <c r="C179" s="60" t="s">
        <v>640</v>
      </c>
      <c r="D179" s="54" t="s">
        <v>641</v>
      </c>
      <c r="E179" s="6" t="s">
        <v>142</v>
      </c>
      <c r="F179" s="19">
        <v>105500</v>
      </c>
      <c r="G179" s="24">
        <v>1382.05</v>
      </c>
      <c r="H179" s="24">
        <v>0.03</v>
      </c>
      <c r="I179" s="31"/>
      <c r="J179" s="31"/>
      <c r="K179" s="35"/>
    </row>
    <row r="180" spans="2:11" x14ac:dyDescent="0.35">
      <c r="B180" s="8" t="s">
        <v>143</v>
      </c>
      <c r="C180" s="60" t="s">
        <v>144</v>
      </c>
      <c r="D180" s="54" t="s">
        <v>145</v>
      </c>
      <c r="E180" s="6" t="s">
        <v>88</v>
      </c>
      <c r="F180" s="19">
        <v>54750</v>
      </c>
      <c r="G180" s="24">
        <v>1370.83</v>
      </c>
      <c r="H180" s="24">
        <v>0.03</v>
      </c>
      <c r="I180" s="31"/>
      <c r="J180" s="31"/>
      <c r="K180" s="35"/>
    </row>
    <row r="181" spans="2:11" x14ac:dyDescent="0.35">
      <c r="B181" s="8" t="s">
        <v>2486</v>
      </c>
      <c r="C181" s="60" t="s">
        <v>2487</v>
      </c>
      <c r="D181" s="54" t="s">
        <v>2488</v>
      </c>
      <c r="E181" s="6" t="s">
        <v>99</v>
      </c>
      <c r="F181" s="19">
        <v>159800</v>
      </c>
      <c r="G181" s="24">
        <v>1365.01</v>
      </c>
      <c r="H181" s="24">
        <v>0.03</v>
      </c>
      <c r="I181" s="31"/>
      <c r="J181" s="31"/>
      <c r="K181" s="35"/>
    </row>
    <row r="182" spans="2:11" x14ac:dyDescent="0.35">
      <c r="B182" s="8" t="s">
        <v>1146</v>
      </c>
      <c r="C182" s="60" t="s">
        <v>1147</v>
      </c>
      <c r="D182" s="54" t="s">
        <v>1148</v>
      </c>
      <c r="E182" s="6" t="s">
        <v>84</v>
      </c>
      <c r="F182" s="19">
        <v>42000</v>
      </c>
      <c r="G182" s="24">
        <v>1286</v>
      </c>
      <c r="H182" s="24">
        <v>0.03</v>
      </c>
      <c r="I182" s="31"/>
      <c r="J182" s="31"/>
      <c r="K182" s="35"/>
    </row>
    <row r="183" spans="2:11" x14ac:dyDescent="0.35">
      <c r="B183" s="8" t="s">
        <v>674</v>
      </c>
      <c r="C183" s="60" t="s">
        <v>675</v>
      </c>
      <c r="D183" s="54" t="s">
        <v>676</v>
      </c>
      <c r="E183" s="6" t="s">
        <v>92</v>
      </c>
      <c r="F183" s="19">
        <v>1125200</v>
      </c>
      <c r="G183" s="24">
        <v>1136.45</v>
      </c>
      <c r="H183" s="24">
        <v>0.02</v>
      </c>
      <c r="I183" s="31"/>
      <c r="J183" s="31"/>
      <c r="K183" s="35"/>
    </row>
    <row r="184" spans="2:11" x14ac:dyDescent="0.35">
      <c r="B184" s="8" t="s">
        <v>2489</v>
      </c>
      <c r="C184" s="60" t="s">
        <v>2490</v>
      </c>
      <c r="D184" s="54" t="s">
        <v>2491</v>
      </c>
      <c r="E184" s="6" t="s">
        <v>166</v>
      </c>
      <c r="F184" s="19">
        <v>2604000</v>
      </c>
      <c r="G184" s="24">
        <v>1108.78</v>
      </c>
      <c r="H184" s="24">
        <v>0.02</v>
      </c>
      <c r="I184" s="31"/>
      <c r="J184" s="31"/>
      <c r="K184" s="35"/>
    </row>
    <row r="185" spans="2:11" x14ac:dyDescent="0.35">
      <c r="B185" s="8" t="s">
        <v>179</v>
      </c>
      <c r="C185" s="60" t="s">
        <v>180</v>
      </c>
      <c r="D185" s="54" t="s">
        <v>181</v>
      </c>
      <c r="E185" s="6" t="s">
        <v>113</v>
      </c>
      <c r="F185" s="19">
        <v>158400</v>
      </c>
      <c r="G185" s="24">
        <v>1062.8599999999999</v>
      </c>
      <c r="H185" s="24">
        <v>0.02</v>
      </c>
      <c r="I185" s="31"/>
      <c r="J185" s="31"/>
      <c r="K185" s="35"/>
    </row>
    <row r="186" spans="2:11" x14ac:dyDescent="0.35">
      <c r="B186" s="8" t="s">
        <v>103</v>
      </c>
      <c r="C186" s="60" t="s">
        <v>104</v>
      </c>
      <c r="D186" s="54" t="s">
        <v>105</v>
      </c>
      <c r="E186" s="6" t="s">
        <v>106</v>
      </c>
      <c r="F186" s="19">
        <v>71000</v>
      </c>
      <c r="G186" s="24">
        <v>1040.22</v>
      </c>
      <c r="H186" s="24">
        <v>0.02</v>
      </c>
      <c r="I186" s="31"/>
      <c r="J186" s="31"/>
      <c r="K186" s="35"/>
    </row>
    <row r="187" spans="2:11" x14ac:dyDescent="0.35">
      <c r="B187" s="8" t="s">
        <v>2492</v>
      </c>
      <c r="C187" s="60" t="s">
        <v>2493</v>
      </c>
      <c r="D187" s="54" t="s">
        <v>2494</v>
      </c>
      <c r="E187" s="6" t="s">
        <v>65</v>
      </c>
      <c r="F187" s="19">
        <v>5425</v>
      </c>
      <c r="G187" s="24">
        <v>925.18</v>
      </c>
      <c r="H187" s="24">
        <v>0.02</v>
      </c>
      <c r="I187" s="31"/>
      <c r="J187" s="31"/>
      <c r="K187" s="35"/>
    </row>
    <row r="188" spans="2:11" x14ac:dyDescent="0.35">
      <c r="B188" s="8" t="s">
        <v>2495</v>
      </c>
      <c r="C188" s="60" t="s">
        <v>2496</v>
      </c>
      <c r="D188" s="54" t="s">
        <v>2497</v>
      </c>
      <c r="E188" s="6" t="s">
        <v>88</v>
      </c>
      <c r="F188" s="19">
        <v>67500</v>
      </c>
      <c r="G188" s="24">
        <v>784.35</v>
      </c>
      <c r="H188" s="24">
        <v>0.02</v>
      </c>
      <c r="I188" s="31"/>
      <c r="J188" s="31"/>
      <c r="K188" s="35"/>
    </row>
    <row r="189" spans="2:11" x14ac:dyDescent="0.35">
      <c r="B189" s="8" t="s">
        <v>2498</v>
      </c>
      <c r="C189" s="60" t="s">
        <v>2499</v>
      </c>
      <c r="D189" s="54" t="s">
        <v>2500</v>
      </c>
      <c r="E189" s="6" t="s">
        <v>135</v>
      </c>
      <c r="F189" s="19">
        <v>48150</v>
      </c>
      <c r="G189" s="24">
        <v>713.53</v>
      </c>
      <c r="H189" s="24">
        <v>0.02</v>
      </c>
      <c r="I189" s="31"/>
      <c r="J189" s="31"/>
      <c r="K189" s="35"/>
    </row>
    <row r="190" spans="2:11" x14ac:dyDescent="0.35">
      <c r="B190" s="8" t="s">
        <v>677</v>
      </c>
      <c r="C190" s="60" t="s">
        <v>678</v>
      </c>
      <c r="D190" s="54" t="s">
        <v>679</v>
      </c>
      <c r="E190" s="6" t="s">
        <v>343</v>
      </c>
      <c r="F190" s="19">
        <v>58800</v>
      </c>
      <c r="G190" s="24">
        <v>546.72</v>
      </c>
      <c r="H190" s="24">
        <v>0.01</v>
      </c>
      <c r="I190" s="31"/>
      <c r="J190" s="31"/>
      <c r="K190" s="35"/>
    </row>
    <row r="191" spans="2:11" x14ac:dyDescent="0.35">
      <c r="B191" s="8" t="s">
        <v>2501</v>
      </c>
      <c r="C191" s="60" t="s">
        <v>2502</v>
      </c>
      <c r="D191" s="54" t="s">
        <v>2503</v>
      </c>
      <c r="E191" s="6" t="s">
        <v>69</v>
      </c>
      <c r="F191" s="19">
        <v>15875</v>
      </c>
      <c r="G191" s="24">
        <v>490.36</v>
      </c>
      <c r="H191" s="24">
        <v>0.01</v>
      </c>
      <c r="I191" s="31"/>
      <c r="J191" s="31"/>
      <c r="K191" s="35"/>
    </row>
    <row r="192" spans="2:11" x14ac:dyDescent="0.35">
      <c r="B192" s="8" t="s">
        <v>1164</v>
      </c>
      <c r="C192" s="60" t="s">
        <v>1165</v>
      </c>
      <c r="D192" s="54" t="s">
        <v>1166</v>
      </c>
      <c r="E192" s="6" t="s">
        <v>423</v>
      </c>
      <c r="F192" s="19">
        <v>169100</v>
      </c>
      <c r="G192" s="24">
        <v>481.09</v>
      </c>
      <c r="H192" s="24">
        <v>0.01</v>
      </c>
      <c r="I192" s="31"/>
      <c r="J192" s="31"/>
      <c r="K192" s="35"/>
    </row>
    <row r="193" spans="2:11" x14ac:dyDescent="0.35">
      <c r="B193" s="8" t="s">
        <v>2504</v>
      </c>
      <c r="C193" s="60" t="s">
        <v>920</v>
      </c>
      <c r="D193" s="54" t="s">
        <v>2505</v>
      </c>
      <c r="E193" s="6" t="s">
        <v>113</v>
      </c>
      <c r="F193" s="19">
        <v>29450</v>
      </c>
      <c r="G193" s="24">
        <v>292.73</v>
      </c>
      <c r="H193" s="24">
        <v>0.01</v>
      </c>
      <c r="I193" s="31"/>
      <c r="J193" s="31"/>
      <c r="K193" s="35"/>
    </row>
    <row r="194" spans="2:11" x14ac:dyDescent="0.35">
      <c r="B194" s="8" t="s">
        <v>2506</v>
      </c>
      <c r="C194" s="60" t="s">
        <v>2507</v>
      </c>
      <c r="D194" s="54" t="s">
        <v>2508</v>
      </c>
      <c r="E194" s="6" t="s">
        <v>152</v>
      </c>
      <c r="F194" s="19">
        <v>12825</v>
      </c>
      <c r="G194" s="24">
        <v>270.99</v>
      </c>
      <c r="H194" s="24">
        <v>0.01</v>
      </c>
      <c r="I194" s="31"/>
      <c r="J194" s="31"/>
      <c r="K194" s="35"/>
    </row>
    <row r="195" spans="2:11" x14ac:dyDescent="0.35">
      <c r="B195" s="8" t="s">
        <v>139</v>
      </c>
      <c r="C195" s="60" t="s">
        <v>140</v>
      </c>
      <c r="D195" s="54" t="s">
        <v>141</v>
      </c>
      <c r="E195" s="6" t="s">
        <v>142</v>
      </c>
      <c r="F195" s="19">
        <v>4750</v>
      </c>
      <c r="G195" s="24">
        <v>229.43</v>
      </c>
      <c r="H195" s="24" t="s">
        <v>4704</v>
      </c>
      <c r="I195" s="31"/>
      <c r="J195" s="31"/>
      <c r="K195" s="35"/>
    </row>
    <row r="196" spans="2:11" x14ac:dyDescent="0.35">
      <c r="B196" s="8" t="s">
        <v>2509</v>
      </c>
      <c r="C196" s="60" t="s">
        <v>2510</v>
      </c>
      <c r="D196" s="54" t="s">
        <v>2511</v>
      </c>
      <c r="E196" s="6" t="s">
        <v>44</v>
      </c>
      <c r="F196" s="19">
        <v>240500</v>
      </c>
      <c r="G196" s="24">
        <v>190.88</v>
      </c>
      <c r="H196" s="24" t="s">
        <v>4704</v>
      </c>
      <c r="I196" s="31"/>
      <c r="J196" s="31"/>
      <c r="K196" s="35"/>
    </row>
    <row r="197" spans="2:11" x14ac:dyDescent="0.35">
      <c r="B197" s="8" t="s">
        <v>2512</v>
      </c>
      <c r="C197" s="60" t="s">
        <v>2513</v>
      </c>
      <c r="D197" s="54" t="s">
        <v>2514</v>
      </c>
      <c r="E197" s="6" t="s">
        <v>117</v>
      </c>
      <c r="F197" s="19">
        <v>15400</v>
      </c>
      <c r="G197" s="24">
        <v>180.18</v>
      </c>
      <c r="H197" s="24" t="s">
        <v>4704</v>
      </c>
      <c r="I197" s="31"/>
      <c r="J197" s="31"/>
      <c r="K197" s="35"/>
    </row>
    <row r="198" spans="2:11" x14ac:dyDescent="0.35">
      <c r="B198" s="8" t="s">
        <v>2515</v>
      </c>
      <c r="C198" s="60" t="s">
        <v>2516</v>
      </c>
      <c r="D198" s="54" t="s">
        <v>2517</v>
      </c>
      <c r="E198" s="6" t="s">
        <v>1937</v>
      </c>
      <c r="F198" s="19">
        <v>6600</v>
      </c>
      <c r="G198" s="24">
        <v>124.86</v>
      </c>
      <c r="H198" s="24" t="s">
        <v>4704</v>
      </c>
      <c r="I198" s="31"/>
      <c r="J198" s="31"/>
      <c r="K198" s="35"/>
    </row>
    <row r="199" spans="2:11" x14ac:dyDescent="0.35">
      <c r="C199" s="58" t="s">
        <v>194</v>
      </c>
      <c r="D199" s="54"/>
      <c r="E199" s="6"/>
      <c r="F199" s="19"/>
      <c r="G199" s="25">
        <v>3576108.7</v>
      </c>
      <c r="H199" s="25">
        <v>77.150000000000006</v>
      </c>
      <c r="I199" s="31"/>
      <c r="J199" s="31"/>
      <c r="K199" s="35"/>
    </row>
    <row r="200" spans="2:11" x14ac:dyDescent="0.35">
      <c r="C200" s="57"/>
      <c r="D200" s="54"/>
      <c r="E200" s="6"/>
      <c r="F200" s="19"/>
      <c r="G200" s="24"/>
      <c r="H200" s="24"/>
      <c r="I200" s="31"/>
      <c r="J200" s="31"/>
      <c r="K200" s="35"/>
    </row>
    <row r="201" spans="2:11" x14ac:dyDescent="0.35">
      <c r="C201" s="58" t="s">
        <v>3</v>
      </c>
      <c r="D201" s="54"/>
      <c r="E201" s="6"/>
      <c r="F201" s="19"/>
      <c r="G201" s="24" t="s">
        <v>2</v>
      </c>
      <c r="H201" s="24" t="s">
        <v>2</v>
      </c>
      <c r="I201" s="31"/>
      <c r="J201" s="31"/>
      <c r="K201" s="35"/>
    </row>
    <row r="202" spans="2:11" x14ac:dyDescent="0.35">
      <c r="C202" s="57"/>
      <c r="D202" s="54"/>
      <c r="E202" s="6"/>
      <c r="F202" s="19"/>
      <c r="G202" s="24"/>
      <c r="H202" s="24"/>
      <c r="I202" s="31"/>
      <c r="J202" s="31"/>
      <c r="K202" s="35"/>
    </row>
    <row r="203" spans="2:11" x14ac:dyDescent="0.35">
      <c r="C203" s="58" t="s">
        <v>4</v>
      </c>
      <c r="D203" s="54"/>
      <c r="E203" s="6"/>
      <c r="F203" s="19"/>
      <c r="G203" s="24" t="s">
        <v>2</v>
      </c>
      <c r="H203" s="24" t="s">
        <v>2</v>
      </c>
      <c r="I203" s="31"/>
      <c r="J203" s="31"/>
      <c r="K203" s="35"/>
    </row>
    <row r="204" spans="2:11" x14ac:dyDescent="0.35">
      <c r="C204" s="57"/>
      <c r="D204" s="54"/>
      <c r="E204" s="6"/>
      <c r="F204" s="19"/>
      <c r="G204" s="24"/>
      <c r="H204" s="24"/>
      <c r="I204" s="31"/>
      <c r="J204" s="31"/>
      <c r="K204" s="35"/>
    </row>
    <row r="205" spans="2:11" x14ac:dyDescent="0.35">
      <c r="C205" s="58" t="s">
        <v>5</v>
      </c>
      <c r="D205" s="54"/>
      <c r="E205" s="6"/>
      <c r="F205" s="19"/>
      <c r="G205" s="24"/>
      <c r="H205" s="24"/>
      <c r="I205" s="31"/>
      <c r="J205" s="31"/>
      <c r="K205" s="35"/>
    </row>
    <row r="206" spans="2:11" x14ac:dyDescent="0.35">
      <c r="C206" s="57"/>
      <c r="D206" s="54"/>
      <c r="E206" s="6"/>
      <c r="F206" s="19"/>
      <c r="G206" s="24"/>
      <c r="H206" s="24"/>
      <c r="I206" s="31"/>
      <c r="J206" s="31"/>
      <c r="K206" s="35"/>
    </row>
    <row r="207" spans="2:11" x14ac:dyDescent="0.35">
      <c r="C207" s="58" t="s">
        <v>6</v>
      </c>
      <c r="D207" s="54"/>
      <c r="E207" s="6"/>
      <c r="F207" s="19"/>
      <c r="G207" s="24" t="s">
        <v>2</v>
      </c>
      <c r="H207" s="24" t="s">
        <v>2</v>
      </c>
      <c r="I207" s="31"/>
      <c r="J207" s="31"/>
      <c r="K207" s="35"/>
    </row>
    <row r="208" spans="2:11" x14ac:dyDescent="0.35">
      <c r="C208" s="57"/>
      <c r="D208" s="54"/>
      <c r="E208" s="6"/>
      <c r="F208" s="19"/>
      <c r="G208" s="24"/>
      <c r="H208" s="24"/>
      <c r="I208" s="31"/>
      <c r="J208" s="31"/>
      <c r="K208" s="35"/>
    </row>
    <row r="209" spans="1:11" x14ac:dyDescent="0.35">
      <c r="C209" s="58" t="s">
        <v>7</v>
      </c>
      <c r="D209" s="54"/>
      <c r="E209" s="6"/>
      <c r="F209" s="19"/>
      <c r="G209" s="24" t="s">
        <v>2</v>
      </c>
      <c r="H209" s="24" t="s">
        <v>2</v>
      </c>
      <c r="I209" s="31"/>
      <c r="J209" s="31"/>
      <c r="K209" s="35"/>
    </row>
    <row r="210" spans="1:11" x14ac:dyDescent="0.35">
      <c r="C210" s="57"/>
      <c r="D210" s="54"/>
      <c r="E210" s="6"/>
      <c r="F210" s="19"/>
      <c r="G210" s="24"/>
      <c r="H210" s="24"/>
      <c r="I210" s="31"/>
      <c r="J210" s="31"/>
      <c r="K210" s="35"/>
    </row>
    <row r="211" spans="1:11" x14ac:dyDescent="0.35">
      <c r="C211" s="58" t="s">
        <v>8</v>
      </c>
      <c r="D211" s="54"/>
      <c r="E211" s="6"/>
      <c r="F211" s="19"/>
      <c r="G211" s="24" t="s">
        <v>2</v>
      </c>
      <c r="H211" s="24" t="s">
        <v>2</v>
      </c>
      <c r="I211" s="31"/>
      <c r="J211" s="31"/>
      <c r="K211" s="35"/>
    </row>
    <row r="212" spans="1:11" x14ac:dyDescent="0.35">
      <c r="C212" s="57"/>
      <c r="D212" s="54"/>
      <c r="E212" s="6"/>
      <c r="F212" s="19"/>
      <c r="G212" s="24"/>
      <c r="H212" s="24"/>
      <c r="I212" s="31"/>
      <c r="J212" s="31"/>
      <c r="K212" s="35"/>
    </row>
    <row r="213" spans="1:11" x14ac:dyDescent="0.35">
      <c r="C213" s="58" t="s">
        <v>9</v>
      </c>
      <c r="D213" s="54"/>
      <c r="E213" s="6"/>
      <c r="F213" s="19"/>
      <c r="G213" s="24" t="s">
        <v>2</v>
      </c>
      <c r="H213" s="24" t="s">
        <v>2</v>
      </c>
      <c r="I213" s="31"/>
      <c r="J213" s="31"/>
      <c r="K213" s="35"/>
    </row>
    <row r="214" spans="1:11" x14ac:dyDescent="0.35">
      <c r="C214" s="57"/>
      <c r="D214" s="54"/>
      <c r="E214" s="6"/>
      <c r="F214" s="19"/>
      <c r="G214" s="24"/>
      <c r="H214" s="24"/>
      <c r="I214" s="31"/>
      <c r="J214" s="31"/>
      <c r="K214" s="35"/>
    </row>
    <row r="215" spans="1:11" x14ac:dyDescent="0.35">
      <c r="C215" s="58" t="s">
        <v>10</v>
      </c>
      <c r="D215" s="54"/>
      <c r="E215" s="6"/>
      <c r="F215" s="19"/>
      <c r="G215" s="24" t="s">
        <v>2</v>
      </c>
      <c r="H215" s="24" t="s">
        <v>2</v>
      </c>
      <c r="I215" s="31"/>
      <c r="J215" s="31"/>
      <c r="K215" s="35"/>
    </row>
    <row r="216" spans="1:11" x14ac:dyDescent="0.35">
      <c r="C216" s="57"/>
      <c r="D216" s="54"/>
      <c r="E216" s="6"/>
      <c r="F216" s="19"/>
      <c r="G216" s="24"/>
      <c r="H216" s="24"/>
      <c r="I216" s="31"/>
      <c r="J216" s="31"/>
      <c r="K216" s="35"/>
    </row>
    <row r="217" spans="1:11" x14ac:dyDescent="0.35">
      <c r="C217" s="58" t="s">
        <v>11</v>
      </c>
      <c r="D217" s="54"/>
      <c r="E217" s="6"/>
      <c r="F217" s="19"/>
      <c r="G217" s="24" t="s">
        <v>2</v>
      </c>
      <c r="H217" s="24" t="s">
        <v>2</v>
      </c>
      <c r="I217" s="31"/>
      <c r="J217" s="31"/>
      <c r="K217" s="35"/>
    </row>
    <row r="218" spans="1:11" x14ac:dyDescent="0.35">
      <c r="C218" s="57"/>
      <c r="D218" s="54"/>
      <c r="E218" s="6"/>
      <c r="F218" s="19"/>
      <c r="G218" s="24"/>
      <c r="H218" s="24"/>
      <c r="I218" s="31"/>
      <c r="J218" s="31"/>
      <c r="K218" s="35"/>
    </row>
    <row r="219" spans="1:11" x14ac:dyDescent="0.35">
      <c r="A219" s="10"/>
      <c r="B219" s="28"/>
      <c r="C219" s="58" t="s">
        <v>13</v>
      </c>
      <c r="D219" s="54"/>
      <c r="E219" s="6"/>
      <c r="F219" s="19"/>
      <c r="G219" s="24"/>
      <c r="H219" s="24"/>
      <c r="I219" s="31"/>
      <c r="J219" s="31"/>
      <c r="K219" s="35"/>
    </row>
    <row r="220" spans="1:11" x14ac:dyDescent="0.35">
      <c r="A220" s="28"/>
      <c r="B220" s="28"/>
      <c r="C220" s="58" t="s">
        <v>14</v>
      </c>
      <c r="D220" s="54"/>
      <c r="E220" s="6"/>
      <c r="F220" s="19"/>
      <c r="G220" s="24" t="s">
        <v>2</v>
      </c>
      <c r="H220" s="24" t="s">
        <v>2</v>
      </c>
      <c r="I220" s="31"/>
      <c r="J220" s="31"/>
      <c r="K220" s="35"/>
    </row>
    <row r="221" spans="1:11" x14ac:dyDescent="0.35">
      <c r="A221" s="28"/>
      <c r="B221" s="28"/>
      <c r="C221" s="58"/>
      <c r="D221" s="54"/>
      <c r="E221" s="6"/>
      <c r="F221" s="19"/>
      <c r="G221" s="24"/>
      <c r="H221" s="24"/>
      <c r="I221" s="31"/>
      <c r="J221" s="31"/>
      <c r="K221" s="35"/>
    </row>
    <row r="222" spans="1:11" x14ac:dyDescent="0.35">
      <c r="C222" s="59" t="s">
        <v>15</v>
      </c>
      <c r="D222" s="54"/>
      <c r="E222" s="6"/>
      <c r="F222" s="19"/>
      <c r="G222" s="24"/>
      <c r="H222" s="24"/>
      <c r="I222" s="31"/>
      <c r="J222" s="31"/>
      <c r="K222" s="35"/>
    </row>
    <row r="223" spans="1:11" x14ac:dyDescent="0.35">
      <c r="B223" s="8" t="s">
        <v>2518</v>
      </c>
      <c r="C223" s="60" t="s">
        <v>46</v>
      </c>
      <c r="D223" s="54" t="s">
        <v>2519</v>
      </c>
      <c r="E223" s="6" t="s">
        <v>872</v>
      </c>
      <c r="F223" s="19">
        <v>24000</v>
      </c>
      <c r="G223" s="24">
        <v>117628.92</v>
      </c>
      <c r="H223" s="24">
        <v>2.54</v>
      </c>
      <c r="I223" s="31">
        <v>6.7500999999999998</v>
      </c>
      <c r="J223" s="31"/>
      <c r="K223" s="35" t="s">
        <v>695</v>
      </c>
    </row>
    <row r="224" spans="1:11" x14ac:dyDescent="0.35">
      <c r="B224" s="8" t="s">
        <v>1696</v>
      </c>
      <c r="C224" s="60" t="s">
        <v>870</v>
      </c>
      <c r="D224" s="54" t="s">
        <v>1697</v>
      </c>
      <c r="E224" s="6" t="s">
        <v>872</v>
      </c>
      <c r="F224" s="19">
        <v>10000</v>
      </c>
      <c r="G224" s="24">
        <v>49045.7</v>
      </c>
      <c r="H224" s="24">
        <v>1.06</v>
      </c>
      <c r="I224" s="31">
        <v>6.6999000000000004</v>
      </c>
      <c r="J224" s="31"/>
      <c r="K224" s="35" t="s">
        <v>695</v>
      </c>
    </row>
    <row r="225" spans="2:11" x14ac:dyDescent="0.35">
      <c r="B225" s="8" t="s">
        <v>2520</v>
      </c>
      <c r="C225" s="60" t="s">
        <v>524</v>
      </c>
      <c r="D225" s="54" t="s">
        <v>2521</v>
      </c>
      <c r="E225" s="6" t="s">
        <v>883</v>
      </c>
      <c r="F225" s="19">
        <v>10000</v>
      </c>
      <c r="G225" s="24">
        <v>48880.75</v>
      </c>
      <c r="H225" s="24">
        <v>1.06</v>
      </c>
      <c r="I225" s="31">
        <v>6.74</v>
      </c>
      <c r="J225" s="31"/>
      <c r="K225" s="35" t="s">
        <v>695</v>
      </c>
    </row>
    <row r="226" spans="2:11" x14ac:dyDescent="0.35">
      <c r="B226" s="8" t="s">
        <v>2044</v>
      </c>
      <c r="C226" s="60" t="s">
        <v>1119</v>
      </c>
      <c r="D226" s="54" t="s">
        <v>2045</v>
      </c>
      <c r="E226" s="6" t="s">
        <v>866</v>
      </c>
      <c r="F226" s="19">
        <v>4500</v>
      </c>
      <c r="G226" s="24">
        <v>21984.32</v>
      </c>
      <c r="H226" s="24">
        <v>0.47</v>
      </c>
      <c r="I226" s="31">
        <v>6.7416</v>
      </c>
      <c r="J226" s="31"/>
      <c r="K226" s="35" t="s">
        <v>695</v>
      </c>
    </row>
    <row r="227" spans="2:11" x14ac:dyDescent="0.35">
      <c r="B227" s="8" t="s">
        <v>2135</v>
      </c>
      <c r="C227" s="60" t="s">
        <v>870</v>
      </c>
      <c r="D227" s="54" t="s">
        <v>2136</v>
      </c>
      <c r="E227" s="6" t="s">
        <v>872</v>
      </c>
      <c r="F227" s="19">
        <v>4000</v>
      </c>
      <c r="G227" s="24">
        <v>19401</v>
      </c>
      <c r="H227" s="24">
        <v>0.42</v>
      </c>
      <c r="I227" s="31">
        <v>6.83</v>
      </c>
      <c r="J227" s="31"/>
      <c r="K227" s="35" t="s">
        <v>695</v>
      </c>
    </row>
    <row r="228" spans="2:11" x14ac:dyDescent="0.35">
      <c r="B228" s="8" t="s">
        <v>2522</v>
      </c>
      <c r="C228" s="60" t="s">
        <v>1607</v>
      </c>
      <c r="D228" s="54" t="s">
        <v>2523</v>
      </c>
      <c r="E228" s="6" t="s">
        <v>866</v>
      </c>
      <c r="F228" s="19">
        <v>2000</v>
      </c>
      <c r="G228" s="24">
        <v>10000</v>
      </c>
      <c r="H228" s="24">
        <v>0.22</v>
      </c>
      <c r="I228" s="31">
        <v>5.1928000000000001</v>
      </c>
      <c r="J228" s="31"/>
      <c r="K228" s="35"/>
    </row>
    <row r="229" spans="2:11" x14ac:dyDescent="0.35">
      <c r="B229" s="8" t="s">
        <v>2524</v>
      </c>
      <c r="C229" s="60" t="s">
        <v>524</v>
      </c>
      <c r="D229" s="54" t="s">
        <v>2525</v>
      </c>
      <c r="E229" s="6" t="s">
        <v>883</v>
      </c>
      <c r="F229" s="19">
        <v>2000</v>
      </c>
      <c r="G229" s="24">
        <v>9958.5</v>
      </c>
      <c r="H229" s="24">
        <v>0.22</v>
      </c>
      <c r="I229" s="31">
        <v>5.8502000000000001</v>
      </c>
      <c r="J229" s="31"/>
      <c r="K229" s="35" t="s">
        <v>695</v>
      </c>
    </row>
    <row r="230" spans="2:11" x14ac:dyDescent="0.35">
      <c r="B230" s="8" t="s">
        <v>2526</v>
      </c>
      <c r="C230" s="60" t="s">
        <v>42</v>
      </c>
      <c r="D230" s="54" t="s">
        <v>2527</v>
      </c>
      <c r="E230" s="6" t="s">
        <v>872</v>
      </c>
      <c r="F230" s="19">
        <v>2000</v>
      </c>
      <c r="G230" s="24">
        <v>9684.1200000000008</v>
      </c>
      <c r="H230" s="24">
        <v>0.21</v>
      </c>
      <c r="I230" s="31">
        <v>6.8033000000000001</v>
      </c>
      <c r="J230" s="31"/>
      <c r="K230" s="35" t="s">
        <v>695</v>
      </c>
    </row>
    <row r="231" spans="2:11" x14ac:dyDescent="0.35">
      <c r="B231" s="8" t="s">
        <v>2528</v>
      </c>
      <c r="C231" s="60" t="s">
        <v>735</v>
      </c>
      <c r="D231" s="54" t="s">
        <v>2529</v>
      </c>
      <c r="E231" s="6" t="s">
        <v>866</v>
      </c>
      <c r="F231" s="19">
        <v>2000</v>
      </c>
      <c r="G231" s="24">
        <v>9673.7099999999991</v>
      </c>
      <c r="H231" s="24">
        <v>0.21</v>
      </c>
      <c r="I231" s="31">
        <v>7.0350000000000001</v>
      </c>
      <c r="J231" s="31"/>
      <c r="K231" s="35" t="s">
        <v>695</v>
      </c>
    </row>
    <row r="232" spans="2:11" x14ac:dyDescent="0.35">
      <c r="C232" s="58" t="s">
        <v>194</v>
      </c>
      <c r="D232" s="54"/>
      <c r="E232" s="6"/>
      <c r="F232" s="19"/>
      <c r="G232" s="25">
        <v>296257.02</v>
      </c>
      <c r="H232" s="25">
        <v>6.41</v>
      </c>
      <c r="I232" s="31"/>
      <c r="J232" s="31"/>
      <c r="K232" s="35"/>
    </row>
    <row r="233" spans="2:11" x14ac:dyDescent="0.35">
      <c r="C233" s="57"/>
      <c r="D233" s="54"/>
      <c r="E233" s="6"/>
      <c r="F233" s="19"/>
      <c r="G233" s="24"/>
      <c r="H233" s="24"/>
      <c r="I233" s="31"/>
      <c r="J233" s="31"/>
      <c r="K233" s="35"/>
    </row>
    <row r="234" spans="2:11" x14ac:dyDescent="0.35">
      <c r="C234" s="59" t="s">
        <v>16</v>
      </c>
      <c r="D234" s="54"/>
      <c r="E234" s="6"/>
      <c r="F234" s="19"/>
      <c r="G234" s="24"/>
      <c r="H234" s="24"/>
      <c r="I234" s="31"/>
      <c r="J234" s="31"/>
      <c r="K234" s="35"/>
    </row>
    <row r="235" spans="2:11" x14ac:dyDescent="0.35">
      <c r="B235" s="8" t="s">
        <v>202</v>
      </c>
      <c r="C235" s="60" t="s">
        <v>203</v>
      </c>
      <c r="D235" s="54" t="s">
        <v>204</v>
      </c>
      <c r="E235" s="6" t="s">
        <v>205</v>
      </c>
      <c r="F235" s="19">
        <v>2300000</v>
      </c>
      <c r="G235" s="24">
        <v>2283.61</v>
      </c>
      <c r="H235" s="24">
        <v>0.05</v>
      </c>
      <c r="I235" s="31">
        <v>5.3459000000000003</v>
      </c>
      <c r="J235" s="31"/>
      <c r="K235" s="35"/>
    </row>
    <row r="236" spans="2:11" x14ac:dyDescent="0.35">
      <c r="C236" s="58" t="s">
        <v>194</v>
      </c>
      <c r="D236" s="54"/>
      <c r="E236" s="6"/>
      <c r="F236" s="19"/>
      <c r="G236" s="25">
        <v>2283.61</v>
      </c>
      <c r="H236" s="25">
        <v>0.05</v>
      </c>
      <c r="I236" s="31"/>
      <c r="J236" s="31"/>
      <c r="K236" s="35"/>
    </row>
    <row r="237" spans="2:11" x14ac:dyDescent="0.35">
      <c r="C237" s="57"/>
      <c r="D237" s="54"/>
      <c r="E237" s="6"/>
      <c r="F237" s="19"/>
      <c r="G237" s="24"/>
      <c r="H237" s="24"/>
      <c r="I237" s="31"/>
      <c r="J237" s="31"/>
      <c r="K237" s="35"/>
    </row>
    <row r="238" spans="2:11" x14ac:dyDescent="0.35">
      <c r="C238" s="58" t="s">
        <v>17</v>
      </c>
      <c r="D238" s="54"/>
      <c r="E238" s="6"/>
      <c r="F238" s="19"/>
      <c r="G238" s="24" t="s">
        <v>2</v>
      </c>
      <c r="H238" s="24" t="s">
        <v>2</v>
      </c>
      <c r="I238" s="31"/>
      <c r="J238" s="31"/>
      <c r="K238" s="35"/>
    </row>
    <row r="239" spans="2:11" x14ac:dyDescent="0.35">
      <c r="C239" s="57"/>
      <c r="D239" s="54"/>
      <c r="E239" s="6"/>
      <c r="F239" s="19"/>
      <c r="G239" s="24"/>
      <c r="H239" s="24"/>
      <c r="I239" s="31"/>
      <c r="J239" s="31"/>
      <c r="K239" s="35"/>
    </row>
    <row r="240" spans="2:11" x14ac:dyDescent="0.35">
      <c r="C240" s="58" t="s">
        <v>18</v>
      </c>
      <c r="D240" s="54"/>
      <c r="E240" s="6"/>
      <c r="F240" s="19"/>
      <c r="G240" s="24" t="s">
        <v>2</v>
      </c>
      <c r="H240" s="24" t="s">
        <v>2</v>
      </c>
      <c r="I240" s="31"/>
      <c r="J240" s="31"/>
      <c r="K240" s="35"/>
    </row>
    <row r="241" spans="1:11" x14ac:dyDescent="0.35">
      <c r="C241" s="57"/>
      <c r="D241" s="54"/>
      <c r="E241" s="6"/>
      <c r="F241" s="19"/>
      <c r="G241" s="24"/>
      <c r="H241" s="24"/>
      <c r="I241" s="31"/>
      <c r="J241" s="31"/>
      <c r="K241" s="35"/>
    </row>
    <row r="242" spans="1:11" x14ac:dyDescent="0.35">
      <c r="A242" s="10"/>
      <c r="B242" s="28"/>
      <c r="C242" s="58" t="s">
        <v>19</v>
      </c>
      <c r="D242" s="54"/>
      <c r="E242" s="6"/>
      <c r="F242" s="19"/>
      <c r="G242" s="24"/>
      <c r="H242" s="24"/>
      <c r="I242" s="31"/>
      <c r="J242" s="31"/>
      <c r="K242" s="35"/>
    </row>
    <row r="243" spans="1:11" x14ac:dyDescent="0.35">
      <c r="C243" s="59" t="s">
        <v>20</v>
      </c>
      <c r="D243" s="54"/>
      <c r="E243" s="6"/>
      <c r="F243" s="19"/>
      <c r="G243" s="24"/>
      <c r="H243" s="24"/>
      <c r="I243" s="31"/>
      <c r="J243" s="31"/>
      <c r="K243" s="35"/>
    </row>
    <row r="244" spans="1:11" x14ac:dyDescent="0.35">
      <c r="B244" s="8" t="s">
        <v>2530</v>
      </c>
      <c r="C244" s="60" t="s">
        <v>4706</v>
      </c>
      <c r="D244" s="54" t="s">
        <v>2531</v>
      </c>
      <c r="E244" s="6" t="s">
        <v>4705</v>
      </c>
      <c r="F244" s="19">
        <v>7538172.5899999999</v>
      </c>
      <c r="G244" s="24">
        <v>335665.86</v>
      </c>
      <c r="H244" s="24">
        <v>7.25</v>
      </c>
      <c r="I244" s="31"/>
      <c r="J244" s="31"/>
      <c r="K244" s="35"/>
    </row>
    <row r="245" spans="1:11" x14ac:dyDescent="0.35">
      <c r="B245" s="8" t="s">
        <v>2532</v>
      </c>
      <c r="C245" s="60" t="s">
        <v>4707</v>
      </c>
      <c r="D245" s="54" t="s">
        <v>2533</v>
      </c>
      <c r="E245" s="6" t="s">
        <v>4705</v>
      </c>
      <c r="F245" s="19">
        <v>679406835.48500001</v>
      </c>
      <c r="G245" s="24">
        <v>327135.75</v>
      </c>
      <c r="H245" s="24">
        <v>7.06</v>
      </c>
      <c r="I245" s="31"/>
      <c r="J245" s="31"/>
      <c r="K245" s="35"/>
    </row>
    <row r="246" spans="1:11" x14ac:dyDescent="0.35">
      <c r="C246" s="58" t="s">
        <v>194</v>
      </c>
      <c r="D246" s="54"/>
      <c r="E246" s="6"/>
      <c r="F246" s="19"/>
      <c r="G246" s="25">
        <v>662801.61</v>
      </c>
      <c r="H246" s="25">
        <v>14.31</v>
      </c>
      <c r="I246" s="31"/>
      <c r="J246" s="31"/>
      <c r="K246" s="35"/>
    </row>
    <row r="247" spans="1:11" x14ac:dyDescent="0.35">
      <c r="C247" s="57"/>
      <c r="D247" s="54"/>
      <c r="E247" s="6"/>
      <c r="F247" s="19"/>
      <c r="G247" s="24"/>
      <c r="H247" s="24"/>
      <c r="I247" s="31"/>
      <c r="J247" s="31"/>
      <c r="K247" s="35"/>
    </row>
    <row r="248" spans="1:11" x14ac:dyDescent="0.35">
      <c r="C248" s="58" t="s">
        <v>21</v>
      </c>
      <c r="D248" s="54"/>
      <c r="E248" s="6"/>
      <c r="F248" s="19"/>
      <c r="G248" s="24" t="s">
        <v>2</v>
      </c>
      <c r="H248" s="24" t="s">
        <v>2</v>
      </c>
      <c r="I248" s="31"/>
      <c r="J248" s="31"/>
      <c r="K248" s="35"/>
    </row>
    <row r="249" spans="1:11" x14ac:dyDescent="0.35">
      <c r="C249" s="57"/>
      <c r="D249" s="54"/>
      <c r="E249" s="6"/>
      <c r="F249" s="19"/>
      <c r="G249" s="24"/>
      <c r="H249" s="24"/>
      <c r="I249" s="31"/>
      <c r="J249" s="31"/>
      <c r="K249" s="35"/>
    </row>
    <row r="250" spans="1:11" x14ac:dyDescent="0.35">
      <c r="C250" s="58" t="s">
        <v>22</v>
      </c>
      <c r="D250" s="54"/>
      <c r="E250" s="6"/>
      <c r="F250" s="19"/>
      <c r="G250" s="24" t="s">
        <v>2</v>
      </c>
      <c r="H250" s="24" t="s">
        <v>2</v>
      </c>
      <c r="I250" s="31"/>
      <c r="J250" s="31"/>
      <c r="K250" s="35"/>
    </row>
    <row r="251" spans="1:11" x14ac:dyDescent="0.35">
      <c r="C251" s="57"/>
      <c r="D251" s="54"/>
      <c r="E251" s="6"/>
      <c r="F251" s="19"/>
      <c r="G251" s="24"/>
      <c r="H251" s="24"/>
      <c r="I251" s="31"/>
      <c r="J251" s="31"/>
      <c r="K251" s="35"/>
    </row>
    <row r="252" spans="1:11" x14ac:dyDescent="0.35">
      <c r="C252" s="58" t="s">
        <v>23</v>
      </c>
      <c r="D252" s="54"/>
      <c r="E252" s="6"/>
      <c r="F252" s="19"/>
      <c r="G252" s="24" t="s">
        <v>2</v>
      </c>
      <c r="H252" s="24" t="s">
        <v>2</v>
      </c>
      <c r="I252" s="31"/>
      <c r="J252" s="31"/>
      <c r="K252" s="35"/>
    </row>
    <row r="253" spans="1:11" x14ac:dyDescent="0.35">
      <c r="C253" s="57"/>
      <c r="D253" s="54"/>
      <c r="E253" s="6"/>
      <c r="F253" s="19"/>
      <c r="G253" s="24"/>
      <c r="H253" s="24"/>
      <c r="I253" s="31"/>
      <c r="J253" s="31"/>
      <c r="K253" s="35"/>
    </row>
    <row r="254" spans="1:11" x14ac:dyDescent="0.35">
      <c r="C254" s="59" t="s">
        <v>24</v>
      </c>
      <c r="D254" s="54"/>
      <c r="E254" s="6"/>
      <c r="F254" s="19"/>
      <c r="G254" s="24"/>
      <c r="H254" s="24"/>
      <c r="I254" s="31"/>
      <c r="J254" s="31"/>
      <c r="K254" s="35"/>
    </row>
    <row r="255" spans="1:11" x14ac:dyDescent="0.35">
      <c r="B255" s="8" t="s">
        <v>206</v>
      </c>
      <c r="C255" s="60" t="s">
        <v>207</v>
      </c>
      <c r="D255" s="54"/>
      <c r="E255" s="6"/>
      <c r="F255" s="19"/>
      <c r="G255" s="24">
        <v>111365.69</v>
      </c>
      <c r="H255" s="24">
        <v>2.4</v>
      </c>
      <c r="I255" s="31"/>
      <c r="J255" s="31"/>
      <c r="K255" s="35"/>
    </row>
    <row r="256" spans="1:11" x14ac:dyDescent="0.35">
      <c r="C256" s="58" t="s">
        <v>194</v>
      </c>
      <c r="D256" s="54"/>
      <c r="E256" s="6"/>
      <c r="F256" s="19"/>
      <c r="G256" s="25">
        <v>111365.69</v>
      </c>
      <c r="H256" s="25">
        <v>2.4</v>
      </c>
      <c r="I256" s="31"/>
      <c r="J256" s="31"/>
      <c r="K256" s="35"/>
    </row>
    <row r="257" spans="1:54" x14ac:dyDescent="0.35">
      <c r="C257" s="57"/>
      <c r="D257" s="54"/>
      <c r="E257" s="6"/>
      <c r="F257" s="19"/>
      <c r="G257" s="24"/>
      <c r="H257" s="24"/>
      <c r="I257" s="31"/>
      <c r="J257" s="31"/>
      <c r="K257" s="35"/>
    </row>
    <row r="258" spans="1:54" x14ac:dyDescent="0.35">
      <c r="A258" s="10"/>
      <c r="B258" s="28"/>
      <c r="C258" s="58" t="s">
        <v>25</v>
      </c>
      <c r="D258" s="54"/>
      <c r="E258" s="6"/>
      <c r="F258" s="19"/>
      <c r="G258" s="24"/>
      <c r="H258" s="24"/>
      <c r="I258" s="31"/>
      <c r="J258" s="31"/>
      <c r="K258" s="35"/>
    </row>
    <row r="259" spans="1:54" s="2" customFormat="1" ht="13.5" x14ac:dyDescent="0.35">
      <c r="A259" s="28"/>
      <c r="B259" s="28"/>
      <c r="C259" s="57" t="s">
        <v>4703</v>
      </c>
      <c r="D259" s="54"/>
      <c r="E259" s="6"/>
      <c r="F259" s="19"/>
      <c r="G259" s="24">
        <v>10</v>
      </c>
      <c r="H259" s="24" t="s">
        <v>4704</v>
      </c>
      <c r="I259" s="31"/>
      <c r="J259" s="31"/>
      <c r="K259" s="35"/>
      <c r="L259" s="3"/>
      <c r="AI259" s="3"/>
      <c r="AV259" s="3"/>
      <c r="AX259" s="3"/>
      <c r="BB259" s="3"/>
    </row>
    <row r="260" spans="1:54" x14ac:dyDescent="0.35">
      <c r="B260" s="8"/>
      <c r="C260" s="60" t="s">
        <v>208</v>
      </c>
      <c r="D260" s="54"/>
      <c r="E260" s="6"/>
      <c r="F260" s="19"/>
      <c r="G260" s="24">
        <v>-17913.14</v>
      </c>
      <c r="H260" s="24">
        <v>-0.32</v>
      </c>
      <c r="I260" s="31"/>
      <c r="J260" s="31"/>
      <c r="K260" s="35"/>
    </row>
    <row r="261" spans="1:54" x14ac:dyDescent="0.35">
      <c r="C261" s="58" t="s">
        <v>194</v>
      </c>
      <c r="D261" s="54"/>
      <c r="E261" s="6"/>
      <c r="F261" s="19"/>
      <c r="G261" s="25">
        <v>-17903.14</v>
      </c>
      <c r="H261" s="25">
        <v>-0.32</v>
      </c>
      <c r="I261" s="31"/>
      <c r="J261" s="31"/>
      <c r="K261" s="35"/>
    </row>
    <row r="262" spans="1:54" x14ac:dyDescent="0.35">
      <c r="C262" s="57"/>
      <c r="D262" s="54"/>
      <c r="E262" s="6"/>
      <c r="F262" s="19"/>
      <c r="G262" s="24"/>
      <c r="H262" s="24"/>
      <c r="I262" s="31"/>
      <c r="J262" s="31"/>
      <c r="K262" s="35"/>
    </row>
    <row r="263" spans="1:54" x14ac:dyDescent="0.35">
      <c r="C263" s="61" t="s">
        <v>209</v>
      </c>
      <c r="D263" s="55"/>
      <c r="E263" s="5"/>
      <c r="F263" s="20"/>
      <c r="G263" s="26">
        <v>4630913.49</v>
      </c>
      <c r="H263" s="26">
        <v>100.00000000000001</v>
      </c>
      <c r="I263" s="32"/>
      <c r="J263" s="32"/>
      <c r="K263" s="36"/>
    </row>
    <row r="265" spans="1:54" s="50" customFormat="1" ht="15" x14ac:dyDescent="0.4">
      <c r="C265" s="50" t="s">
        <v>4380</v>
      </c>
      <c r="F265" s="51"/>
      <c r="G265" s="51"/>
      <c r="H265" s="51"/>
    </row>
    <row r="266" spans="1:54" s="42" customFormat="1" ht="27" x14ac:dyDescent="0.35">
      <c r="B266" s="43"/>
      <c r="C266" s="43" t="s">
        <v>4375</v>
      </c>
      <c r="D266" s="43" t="s">
        <v>4376</v>
      </c>
      <c r="E266" s="43" t="s">
        <v>4377</v>
      </c>
      <c r="F266" s="44" t="s">
        <v>34</v>
      </c>
      <c r="G266" s="45" t="s">
        <v>4378</v>
      </c>
      <c r="H266" s="44" t="s">
        <v>36</v>
      </c>
      <c r="I266" s="43" t="s">
        <v>39</v>
      </c>
    </row>
    <row r="267" spans="1:54" s="42" customFormat="1" ht="13.5" x14ac:dyDescent="0.35">
      <c r="B267" s="43"/>
      <c r="C267" s="43" t="s">
        <v>4373</v>
      </c>
      <c r="D267" s="43"/>
      <c r="E267" s="43"/>
      <c r="F267" s="44"/>
      <c r="G267" s="45"/>
      <c r="H267" s="44"/>
      <c r="I267" s="43"/>
    </row>
    <row r="268" spans="1:54" s="2" customFormat="1" ht="13.5" x14ac:dyDescent="0.35">
      <c r="B268" s="46">
        <v>2224008</v>
      </c>
      <c r="C268" s="46" t="s">
        <v>4403</v>
      </c>
      <c r="D268" s="46" t="s">
        <v>4372</v>
      </c>
      <c r="E268" s="46" t="s">
        <v>44</v>
      </c>
      <c r="F268" s="47">
        <v>-29143400</v>
      </c>
      <c r="G268" s="47">
        <v>-208535.5987</v>
      </c>
      <c r="H268" s="47">
        <v>-4.5</v>
      </c>
      <c r="I268" s="46"/>
    </row>
    <row r="269" spans="1:54" s="2" customFormat="1" ht="13.5" x14ac:dyDescent="0.35">
      <c r="B269" s="46">
        <v>2223987</v>
      </c>
      <c r="C269" s="46" t="s">
        <v>4413</v>
      </c>
      <c r="D269" s="46" t="s">
        <v>4372</v>
      </c>
      <c r="E269" s="46" t="s">
        <v>451</v>
      </c>
      <c r="F269" s="47">
        <v>-17117000</v>
      </c>
      <c r="G269" s="47">
        <v>-204000.40599999999</v>
      </c>
      <c r="H269" s="47">
        <v>-4.41</v>
      </c>
      <c r="I269" s="46"/>
    </row>
    <row r="270" spans="1:54" s="2" customFormat="1" ht="13.5" x14ac:dyDescent="0.35">
      <c r="B270" s="46">
        <v>2224041</v>
      </c>
      <c r="C270" s="46" t="s">
        <v>4381</v>
      </c>
      <c r="D270" s="46" t="s">
        <v>4372</v>
      </c>
      <c r="E270" s="46" t="s">
        <v>44</v>
      </c>
      <c r="F270" s="47">
        <v>-15329250</v>
      </c>
      <c r="G270" s="47">
        <v>-148264.50599999999</v>
      </c>
      <c r="H270" s="47">
        <v>-3.2</v>
      </c>
      <c r="I270" s="46"/>
    </row>
    <row r="271" spans="1:54" s="2" customFormat="1" ht="13.5" x14ac:dyDescent="0.35">
      <c r="B271" s="46">
        <v>2224124</v>
      </c>
      <c r="C271" s="46" t="s">
        <v>4407</v>
      </c>
      <c r="D271" s="46" t="s">
        <v>4372</v>
      </c>
      <c r="E271" s="46" t="s">
        <v>44</v>
      </c>
      <c r="F271" s="47">
        <v>-7571200</v>
      </c>
      <c r="G271" s="47">
        <v>-100621.24800000001</v>
      </c>
      <c r="H271" s="47">
        <v>-2.17</v>
      </c>
      <c r="I271" s="46"/>
    </row>
    <row r="272" spans="1:54" s="2" customFormat="1" ht="13.5" x14ac:dyDescent="0.35">
      <c r="B272" s="46">
        <v>2224004</v>
      </c>
      <c r="C272" s="46" t="s">
        <v>4414</v>
      </c>
      <c r="D272" s="46" t="s">
        <v>4372</v>
      </c>
      <c r="E272" s="46" t="s">
        <v>294</v>
      </c>
      <c r="F272" s="47">
        <v>-4717700</v>
      </c>
      <c r="G272" s="47">
        <v>-83342.888200000001</v>
      </c>
      <c r="H272" s="47">
        <v>-1.8</v>
      </c>
      <c r="I272" s="46"/>
    </row>
    <row r="273" spans="2:9" s="2" customFormat="1" ht="13.5" x14ac:dyDescent="0.35">
      <c r="B273" s="46">
        <v>2224133</v>
      </c>
      <c r="C273" s="46" t="s">
        <v>4388</v>
      </c>
      <c r="D273" s="46" t="s">
        <v>4372</v>
      </c>
      <c r="E273" s="46" t="s">
        <v>44</v>
      </c>
      <c r="F273" s="47">
        <v>-6724375</v>
      </c>
      <c r="G273" s="47">
        <v>-82561.876250000001</v>
      </c>
      <c r="H273" s="47">
        <v>-1.78</v>
      </c>
      <c r="I273" s="46"/>
    </row>
    <row r="274" spans="2:9" s="2" customFormat="1" ht="13.5" x14ac:dyDescent="0.35">
      <c r="B274" s="46">
        <v>2223985</v>
      </c>
      <c r="C274" s="46" t="s">
        <v>4415</v>
      </c>
      <c r="D274" s="46" t="s">
        <v>4372</v>
      </c>
      <c r="E274" s="46" t="s">
        <v>76</v>
      </c>
      <c r="F274" s="47">
        <v>-5396625</v>
      </c>
      <c r="G274" s="47">
        <v>-68310.479250000004</v>
      </c>
      <c r="H274" s="47">
        <v>-1.48</v>
      </c>
      <c r="I274" s="46"/>
    </row>
    <row r="275" spans="2:9" s="2" customFormat="1" ht="13.5" x14ac:dyDescent="0.35">
      <c r="B275" s="46">
        <v>2224074</v>
      </c>
      <c r="C275" s="46" t="s">
        <v>4416</v>
      </c>
      <c r="D275" s="46" t="s">
        <v>4372</v>
      </c>
      <c r="E275" s="46" t="s">
        <v>76</v>
      </c>
      <c r="F275" s="47">
        <v>-36569500</v>
      </c>
      <c r="G275" s="47">
        <v>-68044.868650000004</v>
      </c>
      <c r="H275" s="47">
        <v>-1.47</v>
      </c>
      <c r="I275" s="46"/>
    </row>
    <row r="276" spans="2:9" s="2" customFormat="1" ht="13.5" x14ac:dyDescent="0.35">
      <c r="B276" s="46">
        <v>2224259</v>
      </c>
      <c r="C276" s="46" t="s">
        <v>4417</v>
      </c>
      <c r="D276" s="46" t="s">
        <v>4372</v>
      </c>
      <c r="E276" s="46" t="s">
        <v>451</v>
      </c>
      <c r="F276" s="47">
        <v>-4654000</v>
      </c>
      <c r="G276" s="47">
        <v>-55740.957999999999</v>
      </c>
      <c r="H276" s="47">
        <v>-1.2</v>
      </c>
      <c r="I276" s="46"/>
    </row>
    <row r="277" spans="2:9" s="2" customFormat="1" ht="13.5" x14ac:dyDescent="0.35">
      <c r="B277" s="46">
        <v>2224088</v>
      </c>
      <c r="C277" s="46" t="s">
        <v>4384</v>
      </c>
      <c r="D277" s="46" t="s">
        <v>4372</v>
      </c>
      <c r="E277" s="46" t="s">
        <v>230</v>
      </c>
      <c r="F277" s="47">
        <v>-1864197</v>
      </c>
      <c r="G277" s="47">
        <v>-54108.317925000003</v>
      </c>
      <c r="H277" s="47">
        <v>-1.17</v>
      </c>
      <c r="I277" s="46"/>
    </row>
    <row r="278" spans="2:9" s="2" customFormat="1" ht="13.5" x14ac:dyDescent="0.35">
      <c r="B278" s="46">
        <v>2223978</v>
      </c>
      <c r="C278" s="46" t="s">
        <v>4418</v>
      </c>
      <c r="D278" s="46" t="s">
        <v>4372</v>
      </c>
      <c r="E278" s="46" t="s">
        <v>632</v>
      </c>
      <c r="F278" s="47">
        <v>-1018050</v>
      </c>
      <c r="G278" s="47">
        <v>-47889.072</v>
      </c>
      <c r="H278" s="47">
        <v>-1.03</v>
      </c>
      <c r="I278" s="46"/>
    </row>
    <row r="279" spans="2:9" s="2" customFormat="1" ht="13.5" x14ac:dyDescent="0.35">
      <c r="B279" s="46">
        <v>2223955</v>
      </c>
      <c r="C279" s="46" t="s">
        <v>4405</v>
      </c>
      <c r="D279" s="46" t="s">
        <v>4372</v>
      </c>
      <c r="E279" s="46" t="s">
        <v>58</v>
      </c>
      <c r="F279" s="47">
        <v>-4636500</v>
      </c>
      <c r="G279" s="47">
        <v>-44779.317000000003</v>
      </c>
      <c r="H279" s="47">
        <v>-0.97</v>
      </c>
      <c r="I279" s="46"/>
    </row>
    <row r="280" spans="2:9" s="2" customFormat="1" ht="13.5" x14ac:dyDescent="0.35">
      <c r="B280" s="46">
        <v>2224070</v>
      </c>
      <c r="C280" s="46" t="s">
        <v>4419</v>
      </c>
      <c r="D280" s="46" t="s">
        <v>4372</v>
      </c>
      <c r="E280" s="46" t="s">
        <v>294</v>
      </c>
      <c r="F280" s="47">
        <v>-342293775</v>
      </c>
      <c r="G280" s="47">
        <v>-44429.731995000002</v>
      </c>
      <c r="H280" s="47">
        <v>-0.96</v>
      </c>
      <c r="I280" s="46"/>
    </row>
    <row r="281" spans="2:9" s="2" customFormat="1" ht="13.5" x14ac:dyDescent="0.35">
      <c r="B281" s="46">
        <v>2224171</v>
      </c>
      <c r="C281" s="46" t="s">
        <v>4420</v>
      </c>
      <c r="D281" s="46" t="s">
        <v>4372</v>
      </c>
      <c r="E281" s="46" t="s">
        <v>253</v>
      </c>
      <c r="F281" s="47">
        <v>-3458400</v>
      </c>
      <c r="G281" s="47">
        <v>-44187.976799999997</v>
      </c>
      <c r="H281" s="47">
        <v>-0.95</v>
      </c>
      <c r="I281" s="46"/>
    </row>
    <row r="282" spans="2:9" s="2" customFormat="1" ht="13.5" x14ac:dyDescent="0.35">
      <c r="B282" s="46">
        <v>2224214</v>
      </c>
      <c r="C282" s="46" t="s">
        <v>4421</v>
      </c>
      <c r="D282" s="46" t="s">
        <v>4372</v>
      </c>
      <c r="E282" s="46" t="s">
        <v>253</v>
      </c>
      <c r="F282" s="47">
        <v>-21108300</v>
      </c>
      <c r="G282" s="47">
        <v>-43082.040300000001</v>
      </c>
      <c r="H282" s="47">
        <v>-0.93</v>
      </c>
      <c r="I282" s="46"/>
    </row>
    <row r="283" spans="2:9" s="2" customFormat="1" ht="13.5" x14ac:dyDescent="0.35">
      <c r="B283" s="46">
        <v>2224085</v>
      </c>
      <c r="C283" s="46" t="s">
        <v>4422</v>
      </c>
      <c r="D283" s="46" t="s">
        <v>4372</v>
      </c>
      <c r="E283" s="46" t="s">
        <v>632</v>
      </c>
      <c r="F283" s="47">
        <v>-10691775</v>
      </c>
      <c r="G283" s="47">
        <v>-41564.275312500002</v>
      </c>
      <c r="H283" s="47">
        <v>-0.9</v>
      </c>
      <c r="I283" s="46"/>
    </row>
    <row r="284" spans="2:9" s="2" customFormat="1" ht="13.5" x14ac:dyDescent="0.35">
      <c r="B284" s="46">
        <v>2224084</v>
      </c>
      <c r="C284" s="46" t="s">
        <v>4423</v>
      </c>
      <c r="D284" s="46" t="s">
        <v>4372</v>
      </c>
      <c r="E284" s="46" t="s">
        <v>58</v>
      </c>
      <c r="F284" s="47">
        <v>-12569700</v>
      </c>
      <c r="G284" s="47">
        <v>-41297.749349999998</v>
      </c>
      <c r="H284" s="47">
        <v>-0.89</v>
      </c>
      <c r="I284" s="46"/>
    </row>
    <row r="285" spans="2:9" s="2" customFormat="1" ht="13.5" x14ac:dyDescent="0.35">
      <c r="B285" s="46">
        <v>2224101</v>
      </c>
      <c r="C285" s="46" t="s">
        <v>4425</v>
      </c>
      <c r="D285" s="46" t="s">
        <v>4372</v>
      </c>
      <c r="E285" s="46" t="s">
        <v>44</v>
      </c>
      <c r="F285" s="47">
        <v>-32217750</v>
      </c>
      <c r="G285" s="47">
        <v>-38822.388749999998</v>
      </c>
      <c r="H285" s="47">
        <v>-0.84</v>
      </c>
      <c r="I285" s="46"/>
    </row>
    <row r="286" spans="2:9" s="2" customFormat="1" ht="13.5" x14ac:dyDescent="0.35">
      <c r="B286" s="46">
        <v>2224111</v>
      </c>
      <c r="C286" s="46" t="s">
        <v>4424</v>
      </c>
      <c r="D286" s="46" t="s">
        <v>4372</v>
      </c>
      <c r="E286" s="46" t="s">
        <v>395</v>
      </c>
      <c r="F286" s="47">
        <v>-9082800</v>
      </c>
      <c r="G286" s="47">
        <v>-38701.810799999999</v>
      </c>
      <c r="H286" s="47">
        <v>-0.84</v>
      </c>
      <c r="I286" s="46"/>
    </row>
    <row r="287" spans="2:9" s="2" customFormat="1" ht="13.5" x14ac:dyDescent="0.35">
      <c r="B287" s="46">
        <v>2223977</v>
      </c>
      <c r="C287" s="46" t="s">
        <v>4426</v>
      </c>
      <c r="D287" s="46" t="s">
        <v>4372</v>
      </c>
      <c r="E287" s="46" t="s">
        <v>88</v>
      </c>
      <c r="F287" s="47">
        <v>-408200</v>
      </c>
      <c r="G287" s="47">
        <v>-38109.552000000003</v>
      </c>
      <c r="H287" s="47">
        <v>-0.82</v>
      </c>
      <c r="I287" s="46"/>
    </row>
    <row r="288" spans="2:9" s="2" customFormat="1" ht="13.5" x14ac:dyDescent="0.35">
      <c r="B288" s="46">
        <v>2224144</v>
      </c>
      <c r="C288" s="46" t="s">
        <v>4427</v>
      </c>
      <c r="D288" s="46" t="s">
        <v>4372</v>
      </c>
      <c r="E288" s="46" t="s">
        <v>253</v>
      </c>
      <c r="F288" s="47">
        <v>-2829600</v>
      </c>
      <c r="G288" s="47">
        <v>-37472.392800000001</v>
      </c>
      <c r="H288" s="47">
        <v>-0.81</v>
      </c>
      <c r="I288" s="46"/>
    </row>
    <row r="289" spans="2:9" s="2" customFormat="1" ht="13.5" x14ac:dyDescent="0.35">
      <c r="B289" s="46">
        <v>2224154</v>
      </c>
      <c r="C289" s="46" t="s">
        <v>4428</v>
      </c>
      <c r="D289" s="46" t="s">
        <v>4372</v>
      </c>
      <c r="E289" s="46" t="s">
        <v>274</v>
      </c>
      <c r="F289" s="47">
        <v>-7834875</v>
      </c>
      <c r="G289" s="47">
        <v>-33866.247187499997</v>
      </c>
      <c r="H289" s="47">
        <v>-0.73</v>
      </c>
      <c r="I289" s="46"/>
    </row>
    <row r="290" spans="2:9" s="2" customFormat="1" ht="13.5" x14ac:dyDescent="0.35">
      <c r="B290" s="46">
        <v>2224103</v>
      </c>
      <c r="C290" s="46" t="s">
        <v>4392</v>
      </c>
      <c r="D290" s="46" t="s">
        <v>4372</v>
      </c>
      <c r="E290" s="46" t="s">
        <v>44</v>
      </c>
      <c r="F290" s="47">
        <v>-14548950</v>
      </c>
      <c r="G290" s="47">
        <v>-33846.677280000004</v>
      </c>
      <c r="H290" s="47">
        <v>-0.73</v>
      </c>
      <c r="I290" s="46"/>
    </row>
    <row r="291" spans="2:9" s="2" customFormat="1" ht="13.5" x14ac:dyDescent="0.35">
      <c r="B291" s="46">
        <v>2223968</v>
      </c>
      <c r="C291" s="46" t="s">
        <v>4429</v>
      </c>
      <c r="D291" s="46" t="s">
        <v>4372</v>
      </c>
      <c r="E291" s="46" t="s">
        <v>44</v>
      </c>
      <c r="F291" s="47">
        <v>-39585700</v>
      </c>
      <c r="G291" s="47">
        <v>-32297.97263</v>
      </c>
      <c r="H291" s="47">
        <v>-0.7</v>
      </c>
      <c r="I291" s="46"/>
    </row>
    <row r="292" spans="2:9" s="2" customFormat="1" ht="13.5" x14ac:dyDescent="0.35">
      <c r="B292" s="46">
        <v>2224028</v>
      </c>
      <c r="C292" s="46" t="s">
        <v>4394</v>
      </c>
      <c r="D292" s="46" t="s">
        <v>4372</v>
      </c>
      <c r="E292" s="46" t="s">
        <v>284</v>
      </c>
      <c r="F292" s="47">
        <v>-12126750</v>
      </c>
      <c r="G292" s="47">
        <v>-31960.049625</v>
      </c>
      <c r="H292" s="47">
        <v>-0.69</v>
      </c>
      <c r="I292" s="46"/>
    </row>
    <row r="293" spans="2:9" s="2" customFormat="1" ht="13.5" x14ac:dyDescent="0.35">
      <c r="B293" s="46">
        <v>2224081</v>
      </c>
      <c r="C293" s="46" t="s">
        <v>4430</v>
      </c>
      <c r="D293" s="46" t="s">
        <v>4372</v>
      </c>
      <c r="E293" s="46" t="s">
        <v>69</v>
      </c>
      <c r="F293" s="47">
        <v>-1936800</v>
      </c>
      <c r="G293" s="47">
        <v>-29652.407999999999</v>
      </c>
      <c r="H293" s="47">
        <v>-0.64</v>
      </c>
      <c r="I293" s="46"/>
    </row>
    <row r="294" spans="2:9" s="2" customFormat="1" ht="13.5" x14ac:dyDescent="0.35">
      <c r="B294" s="46">
        <v>2224227</v>
      </c>
      <c r="C294" s="46" t="s">
        <v>4431</v>
      </c>
      <c r="D294" s="46" t="s">
        <v>4372</v>
      </c>
      <c r="E294" s="46" t="s">
        <v>58</v>
      </c>
      <c r="F294" s="47">
        <v>-2951250</v>
      </c>
      <c r="G294" s="47">
        <v>-28641.881249999999</v>
      </c>
      <c r="H294" s="47">
        <v>-0.62</v>
      </c>
      <c r="I294" s="46"/>
    </row>
    <row r="295" spans="2:9" s="2" customFormat="1" ht="13.5" x14ac:dyDescent="0.35">
      <c r="B295" s="46">
        <v>2224082</v>
      </c>
      <c r="C295" s="46" t="s">
        <v>4393</v>
      </c>
      <c r="D295" s="46" t="s">
        <v>4372</v>
      </c>
      <c r="E295" s="46" t="s">
        <v>294</v>
      </c>
      <c r="F295" s="47">
        <v>-7549700</v>
      </c>
      <c r="G295" s="47">
        <v>-28254.752250000001</v>
      </c>
      <c r="H295" s="47">
        <v>-0.61</v>
      </c>
      <c r="I295" s="46"/>
    </row>
    <row r="296" spans="2:9" s="2" customFormat="1" ht="13.5" x14ac:dyDescent="0.35">
      <c r="B296" s="46">
        <v>2224069</v>
      </c>
      <c r="C296" s="46" t="s">
        <v>4432</v>
      </c>
      <c r="D296" s="46" t="s">
        <v>4372</v>
      </c>
      <c r="E296" s="46" t="s">
        <v>253</v>
      </c>
      <c r="F296" s="47">
        <v>-7798100</v>
      </c>
      <c r="G296" s="47">
        <v>-28077.05905</v>
      </c>
      <c r="H296" s="47">
        <v>-0.61</v>
      </c>
      <c r="I296" s="46"/>
    </row>
    <row r="297" spans="2:9" s="2" customFormat="1" ht="13.5" x14ac:dyDescent="0.35">
      <c r="B297" s="46">
        <v>2224395</v>
      </c>
      <c r="C297" s="46" t="s">
        <v>4433</v>
      </c>
      <c r="D297" s="46" t="s">
        <v>4372</v>
      </c>
      <c r="E297" s="46" t="s">
        <v>44</v>
      </c>
      <c r="F297" s="47">
        <v>-2069900</v>
      </c>
      <c r="G297" s="47">
        <v>-27660.073700000001</v>
      </c>
      <c r="H297" s="47">
        <v>-0.6</v>
      </c>
      <c r="I297" s="46"/>
    </row>
    <row r="298" spans="2:9" s="2" customFormat="1" ht="13.5" x14ac:dyDescent="0.35">
      <c r="B298" s="46">
        <v>2224276</v>
      </c>
      <c r="C298" s="46" t="s">
        <v>4434</v>
      </c>
      <c r="D298" s="46" t="s">
        <v>4372</v>
      </c>
      <c r="E298" s="46" t="s">
        <v>294</v>
      </c>
      <c r="F298" s="47">
        <v>-1557050</v>
      </c>
      <c r="G298" s="47">
        <v>-27648.53685</v>
      </c>
      <c r="H298" s="47">
        <v>-0.6</v>
      </c>
      <c r="I298" s="46"/>
    </row>
    <row r="299" spans="2:9" s="2" customFormat="1" ht="13.5" x14ac:dyDescent="0.35">
      <c r="B299" s="46">
        <v>2224127</v>
      </c>
      <c r="C299" s="46" t="s">
        <v>4408</v>
      </c>
      <c r="D299" s="46" t="s">
        <v>4372</v>
      </c>
      <c r="E299" s="46" t="s">
        <v>69</v>
      </c>
      <c r="F299" s="47">
        <v>-2734800</v>
      </c>
      <c r="G299" s="47">
        <v>-27419.104800000001</v>
      </c>
      <c r="H299" s="47">
        <v>-0.59</v>
      </c>
      <c r="I299" s="46"/>
    </row>
    <row r="300" spans="2:9" s="2" customFormat="1" ht="13.5" x14ac:dyDescent="0.35">
      <c r="B300" s="46">
        <v>2224039</v>
      </c>
      <c r="C300" s="46" t="s">
        <v>4435</v>
      </c>
      <c r="D300" s="46" t="s">
        <v>4372</v>
      </c>
      <c r="E300" s="46" t="s">
        <v>44</v>
      </c>
      <c r="F300" s="47">
        <v>-23536000</v>
      </c>
      <c r="G300" s="47">
        <v>-26776.907200000001</v>
      </c>
      <c r="H300" s="47">
        <v>-0.57999999999999996</v>
      </c>
      <c r="I300" s="46"/>
    </row>
    <row r="301" spans="2:9" s="2" customFormat="1" ht="13.5" x14ac:dyDescent="0.35">
      <c r="B301" s="46">
        <v>2223975</v>
      </c>
      <c r="C301" s="46" t="s">
        <v>4436</v>
      </c>
      <c r="D301" s="46" t="s">
        <v>4372</v>
      </c>
      <c r="E301" s="46" t="s">
        <v>99</v>
      </c>
      <c r="F301" s="47">
        <v>-6391875</v>
      </c>
      <c r="G301" s="47">
        <v>-26558.240624999999</v>
      </c>
      <c r="H301" s="47">
        <v>-0.56999999999999995</v>
      </c>
      <c r="I301" s="46"/>
    </row>
    <row r="302" spans="2:9" s="2" customFormat="1" ht="13.5" x14ac:dyDescent="0.35">
      <c r="B302" s="46">
        <v>2224027</v>
      </c>
      <c r="C302" s="46" t="s">
        <v>4386</v>
      </c>
      <c r="D302" s="46" t="s">
        <v>4372</v>
      </c>
      <c r="E302" s="46" t="s">
        <v>54</v>
      </c>
      <c r="F302" s="47">
        <v>-700175</v>
      </c>
      <c r="G302" s="47">
        <v>-26348.9856</v>
      </c>
      <c r="H302" s="47">
        <v>-0.56999999999999995</v>
      </c>
      <c r="I302" s="46"/>
    </row>
    <row r="303" spans="2:9" s="2" customFormat="1" ht="13.5" x14ac:dyDescent="0.35">
      <c r="B303" s="46">
        <v>2224062</v>
      </c>
      <c r="C303" s="46" t="s">
        <v>4437</v>
      </c>
      <c r="D303" s="46" t="s">
        <v>4372</v>
      </c>
      <c r="E303" s="46" t="s">
        <v>284</v>
      </c>
      <c r="F303" s="47">
        <v>-1386300</v>
      </c>
      <c r="G303" s="47">
        <v>-26062.44</v>
      </c>
      <c r="H303" s="47">
        <v>-0.56000000000000005</v>
      </c>
      <c r="I303" s="46"/>
    </row>
    <row r="304" spans="2:9" s="2" customFormat="1" ht="13.5" x14ac:dyDescent="0.35">
      <c r="B304" s="46">
        <v>2223988</v>
      </c>
      <c r="C304" s="46" t="s">
        <v>4438</v>
      </c>
      <c r="D304" s="46" t="s">
        <v>4372</v>
      </c>
      <c r="E304" s="46" t="s">
        <v>451</v>
      </c>
      <c r="F304" s="47">
        <v>-18924750</v>
      </c>
      <c r="G304" s="47">
        <v>-25381.8747</v>
      </c>
      <c r="H304" s="47">
        <v>-0.55000000000000004</v>
      </c>
      <c r="I304" s="46"/>
    </row>
    <row r="305" spans="2:9" s="2" customFormat="1" ht="13.5" x14ac:dyDescent="0.35">
      <c r="B305" s="46">
        <v>2224404</v>
      </c>
      <c r="C305" s="46" t="s">
        <v>4440</v>
      </c>
      <c r="D305" s="46" t="s">
        <v>4372</v>
      </c>
      <c r="E305" s="46" t="s">
        <v>44</v>
      </c>
      <c r="F305" s="47">
        <v>-2016250</v>
      </c>
      <c r="G305" s="47">
        <v>-24884.557499999999</v>
      </c>
      <c r="H305" s="47">
        <v>-0.54</v>
      </c>
      <c r="I305" s="46"/>
    </row>
    <row r="306" spans="2:9" s="2" customFormat="1" ht="13.5" x14ac:dyDescent="0.35">
      <c r="B306" s="46">
        <v>2223958</v>
      </c>
      <c r="C306" s="46" t="s">
        <v>4439</v>
      </c>
      <c r="D306" s="46" t="s">
        <v>4372</v>
      </c>
      <c r="E306" s="46" t="s">
        <v>84</v>
      </c>
      <c r="F306" s="47">
        <v>-6639600</v>
      </c>
      <c r="G306" s="47">
        <v>-24881.901000000002</v>
      </c>
      <c r="H306" s="47">
        <v>-0.54</v>
      </c>
      <c r="I306" s="46"/>
    </row>
    <row r="307" spans="2:9" s="2" customFormat="1" ht="13.5" x14ac:dyDescent="0.35">
      <c r="B307" s="46">
        <v>2224159</v>
      </c>
      <c r="C307" s="46" t="s">
        <v>4441</v>
      </c>
      <c r="D307" s="46" t="s">
        <v>4372</v>
      </c>
      <c r="E307" s="46" t="s">
        <v>58</v>
      </c>
      <c r="F307" s="47">
        <v>-11343450</v>
      </c>
      <c r="G307" s="47">
        <v>-24601.674360000001</v>
      </c>
      <c r="H307" s="47">
        <v>-0.53</v>
      </c>
      <c r="I307" s="46"/>
    </row>
    <row r="308" spans="2:9" s="2" customFormat="1" ht="13.5" x14ac:dyDescent="0.35">
      <c r="B308" s="46">
        <v>2224313</v>
      </c>
      <c r="C308" s="46" t="s">
        <v>4442</v>
      </c>
      <c r="D308" s="46" t="s">
        <v>4372</v>
      </c>
      <c r="E308" s="46" t="s">
        <v>44</v>
      </c>
      <c r="F308" s="47">
        <v>-2442750</v>
      </c>
      <c r="G308" s="47">
        <v>-23748.415499999999</v>
      </c>
      <c r="H308" s="47">
        <v>-0.51</v>
      </c>
      <c r="I308" s="46"/>
    </row>
    <row r="309" spans="2:9" s="2" customFormat="1" ht="13.5" x14ac:dyDescent="0.35">
      <c r="B309" s="46">
        <v>2224021</v>
      </c>
      <c r="C309" s="46" t="s">
        <v>4443</v>
      </c>
      <c r="D309" s="46" t="s">
        <v>4372</v>
      </c>
      <c r="E309" s="46" t="s">
        <v>88</v>
      </c>
      <c r="F309" s="47">
        <v>-954750</v>
      </c>
      <c r="G309" s="47">
        <v>-22526.371500000001</v>
      </c>
      <c r="H309" s="47">
        <v>-0.49</v>
      </c>
      <c r="I309" s="46"/>
    </row>
    <row r="310" spans="2:9" s="2" customFormat="1" ht="13.5" x14ac:dyDescent="0.35">
      <c r="B310" s="46">
        <v>2223962</v>
      </c>
      <c r="C310" s="46" t="s">
        <v>4391</v>
      </c>
      <c r="D310" s="46" t="s">
        <v>4372</v>
      </c>
      <c r="E310" s="46" t="s">
        <v>44</v>
      </c>
      <c r="F310" s="47">
        <v>-5388000</v>
      </c>
      <c r="G310" s="47">
        <v>-22462.572</v>
      </c>
      <c r="H310" s="47">
        <v>-0.49</v>
      </c>
      <c r="I310" s="46"/>
    </row>
    <row r="311" spans="2:9" s="2" customFormat="1" ht="13.5" x14ac:dyDescent="0.35">
      <c r="B311" s="46">
        <v>2224267</v>
      </c>
      <c r="C311" s="46" t="s">
        <v>4444</v>
      </c>
      <c r="D311" s="46" t="s">
        <v>4372</v>
      </c>
      <c r="E311" s="46" t="s">
        <v>44</v>
      </c>
      <c r="F311" s="47">
        <v>-6752500</v>
      </c>
      <c r="G311" s="47">
        <v>-21749.802500000002</v>
      </c>
      <c r="H311" s="47">
        <v>-0.47</v>
      </c>
      <c r="I311" s="46"/>
    </row>
    <row r="312" spans="2:9" s="2" customFormat="1" ht="13.5" x14ac:dyDescent="0.35">
      <c r="B312" s="46">
        <v>2223976</v>
      </c>
      <c r="C312" s="46" t="s">
        <v>4446</v>
      </c>
      <c r="D312" s="46" t="s">
        <v>4372</v>
      </c>
      <c r="E312" s="46" t="s">
        <v>253</v>
      </c>
      <c r="F312" s="47">
        <v>-6748500</v>
      </c>
      <c r="G312" s="47">
        <v>-21676.182000000001</v>
      </c>
      <c r="H312" s="47">
        <v>-0.47</v>
      </c>
      <c r="I312" s="46"/>
    </row>
    <row r="313" spans="2:9" s="2" customFormat="1" ht="13.5" x14ac:dyDescent="0.35">
      <c r="B313" s="46">
        <v>2224356</v>
      </c>
      <c r="C313" s="46" t="s">
        <v>4445</v>
      </c>
      <c r="D313" s="46" t="s">
        <v>4372</v>
      </c>
      <c r="E313" s="46" t="s">
        <v>632</v>
      </c>
      <c r="F313" s="47">
        <v>-5511900</v>
      </c>
      <c r="G313" s="47">
        <v>-21537.749250000001</v>
      </c>
      <c r="H313" s="47">
        <v>-0.47</v>
      </c>
      <c r="I313" s="46"/>
    </row>
    <row r="314" spans="2:9" s="2" customFormat="1" ht="13.5" x14ac:dyDescent="0.35">
      <c r="B314" s="46">
        <v>2224146</v>
      </c>
      <c r="C314" s="46" t="s">
        <v>4448</v>
      </c>
      <c r="D314" s="46" t="s">
        <v>4372</v>
      </c>
      <c r="E314" s="46" t="s">
        <v>80</v>
      </c>
      <c r="F314" s="47">
        <v>-3809700</v>
      </c>
      <c r="G314" s="47">
        <v>-21195.265950000001</v>
      </c>
      <c r="H314" s="47">
        <v>-0.46</v>
      </c>
      <c r="I314" s="46"/>
    </row>
    <row r="315" spans="2:9" s="2" customFormat="1" ht="13.5" x14ac:dyDescent="0.35">
      <c r="B315" s="46">
        <v>2224087</v>
      </c>
      <c r="C315" s="46" t="s">
        <v>4449</v>
      </c>
      <c r="D315" s="46" t="s">
        <v>4372</v>
      </c>
      <c r="E315" s="46" t="s">
        <v>58</v>
      </c>
      <c r="F315" s="47">
        <v>-6645000</v>
      </c>
      <c r="G315" s="47">
        <v>-21157.68</v>
      </c>
      <c r="H315" s="47">
        <v>-0.46</v>
      </c>
      <c r="I315" s="46"/>
    </row>
    <row r="316" spans="2:9" s="2" customFormat="1" ht="13.5" x14ac:dyDescent="0.35">
      <c r="B316" s="46">
        <v>2224280</v>
      </c>
      <c r="C316" s="46" t="s">
        <v>4447</v>
      </c>
      <c r="D316" s="46" t="s">
        <v>4372</v>
      </c>
      <c r="E316" s="46" t="s">
        <v>44</v>
      </c>
      <c r="F316" s="47">
        <v>-2941250</v>
      </c>
      <c r="G316" s="47">
        <v>-21141.705000000002</v>
      </c>
      <c r="H316" s="47">
        <v>-0.46</v>
      </c>
      <c r="I316" s="46"/>
    </row>
    <row r="317" spans="2:9" s="2" customFormat="1" ht="13.5" x14ac:dyDescent="0.35">
      <c r="B317" s="46">
        <v>2224110</v>
      </c>
      <c r="C317" s="46" t="s">
        <v>4452</v>
      </c>
      <c r="D317" s="46" t="s">
        <v>4372</v>
      </c>
      <c r="E317" s="46" t="s">
        <v>603</v>
      </c>
      <c r="F317" s="47">
        <v>-2188450</v>
      </c>
      <c r="G317" s="47">
        <v>-20956.5972</v>
      </c>
      <c r="H317" s="47">
        <v>-0.45</v>
      </c>
      <c r="I317" s="46"/>
    </row>
    <row r="318" spans="2:9" s="2" customFormat="1" ht="13.5" x14ac:dyDescent="0.35">
      <c r="B318" s="46">
        <v>2224017</v>
      </c>
      <c r="C318" s="46" t="s">
        <v>4450</v>
      </c>
      <c r="D318" s="46" t="s">
        <v>4372</v>
      </c>
      <c r="E318" s="46" t="s">
        <v>76</v>
      </c>
      <c r="F318" s="47">
        <v>-11726500</v>
      </c>
      <c r="G318" s="47">
        <v>-20857.92555</v>
      </c>
      <c r="H318" s="47">
        <v>-0.45</v>
      </c>
      <c r="I318" s="46"/>
    </row>
    <row r="319" spans="2:9" s="2" customFormat="1" ht="13.5" x14ac:dyDescent="0.35">
      <c r="B319" s="46">
        <v>2224066</v>
      </c>
      <c r="C319" s="46" t="s">
        <v>4451</v>
      </c>
      <c r="D319" s="46" t="s">
        <v>4372</v>
      </c>
      <c r="E319" s="46" t="s">
        <v>58</v>
      </c>
      <c r="F319" s="47">
        <v>-2103750</v>
      </c>
      <c r="G319" s="47">
        <v>-20721.9375</v>
      </c>
      <c r="H319" s="47">
        <v>-0.45</v>
      </c>
      <c r="I319" s="46"/>
    </row>
    <row r="320" spans="2:9" s="2" customFormat="1" ht="13.5" x14ac:dyDescent="0.35">
      <c r="B320" s="46">
        <v>2224375</v>
      </c>
      <c r="C320" s="46" t="s">
        <v>4453</v>
      </c>
      <c r="D320" s="46" t="s">
        <v>4372</v>
      </c>
      <c r="E320" s="46" t="s">
        <v>117</v>
      </c>
      <c r="F320" s="47">
        <v>-12041700</v>
      </c>
      <c r="G320" s="47">
        <v>-19817.025689999999</v>
      </c>
      <c r="H320" s="47">
        <v>-0.43</v>
      </c>
      <c r="I320" s="46"/>
    </row>
    <row r="321" spans="2:9" s="2" customFormat="1" ht="13.5" x14ac:dyDescent="0.35">
      <c r="B321" s="46">
        <v>2224051</v>
      </c>
      <c r="C321" s="46" t="s">
        <v>4401</v>
      </c>
      <c r="D321" s="46" t="s">
        <v>4372</v>
      </c>
      <c r="E321" s="46" t="s">
        <v>65</v>
      </c>
      <c r="F321" s="47">
        <v>-163500</v>
      </c>
      <c r="G321" s="47">
        <v>-19588.935000000001</v>
      </c>
      <c r="H321" s="47">
        <v>-0.42</v>
      </c>
      <c r="I321" s="46"/>
    </row>
    <row r="322" spans="2:9" s="2" customFormat="1" ht="13.5" x14ac:dyDescent="0.35">
      <c r="B322" s="46">
        <v>2223972</v>
      </c>
      <c r="C322" s="46" t="s">
        <v>4455</v>
      </c>
      <c r="D322" s="46" t="s">
        <v>4372</v>
      </c>
      <c r="E322" s="46" t="s">
        <v>1173</v>
      </c>
      <c r="F322" s="47">
        <v>-25056000</v>
      </c>
      <c r="G322" s="47">
        <v>-19160.323199999999</v>
      </c>
      <c r="H322" s="47">
        <v>-0.41</v>
      </c>
      <c r="I322" s="46"/>
    </row>
    <row r="323" spans="2:9" s="2" customFormat="1" ht="13.5" x14ac:dyDescent="0.35">
      <c r="B323" s="46">
        <v>2224099</v>
      </c>
      <c r="C323" s="46" t="s">
        <v>4454</v>
      </c>
      <c r="D323" s="46" t="s">
        <v>4372</v>
      </c>
      <c r="E323" s="46" t="s">
        <v>113</v>
      </c>
      <c r="F323" s="47">
        <v>-573525</v>
      </c>
      <c r="G323" s="47">
        <v>-19133.941050000001</v>
      </c>
      <c r="H323" s="47">
        <v>-0.41</v>
      </c>
      <c r="I323" s="46"/>
    </row>
    <row r="324" spans="2:9" s="2" customFormat="1" ht="13.5" x14ac:dyDescent="0.35">
      <c r="B324" s="46">
        <v>2224125</v>
      </c>
      <c r="C324" s="46" t="s">
        <v>4456</v>
      </c>
      <c r="D324" s="46" t="s">
        <v>4372</v>
      </c>
      <c r="E324" s="46" t="s">
        <v>65</v>
      </c>
      <c r="F324" s="47">
        <v>-6601600</v>
      </c>
      <c r="G324" s="47">
        <v>-18718.836800000001</v>
      </c>
      <c r="H324" s="47">
        <v>-0.4</v>
      </c>
      <c r="I324" s="46"/>
    </row>
    <row r="325" spans="2:9" s="2" customFormat="1" ht="13.5" x14ac:dyDescent="0.35">
      <c r="B325" s="46">
        <v>2224013</v>
      </c>
      <c r="C325" s="46" t="s">
        <v>4458</v>
      </c>
      <c r="D325" s="46" t="s">
        <v>4372</v>
      </c>
      <c r="E325" s="46" t="s">
        <v>92</v>
      </c>
      <c r="F325" s="47">
        <v>-1483900</v>
      </c>
      <c r="G325" s="47">
        <v>-18113.9673</v>
      </c>
      <c r="H325" s="47">
        <v>-0.39</v>
      </c>
      <c r="I325" s="46"/>
    </row>
    <row r="326" spans="2:9" s="2" customFormat="1" ht="13.5" x14ac:dyDescent="0.35">
      <c r="B326" s="46">
        <v>2224080</v>
      </c>
      <c r="C326" s="46" t="s">
        <v>4457</v>
      </c>
      <c r="D326" s="46" t="s">
        <v>4372</v>
      </c>
      <c r="E326" s="46" t="s">
        <v>124</v>
      </c>
      <c r="F326" s="47">
        <v>-2440000</v>
      </c>
      <c r="G326" s="47">
        <v>-17923.02</v>
      </c>
      <c r="H326" s="47">
        <v>-0.39</v>
      </c>
      <c r="I326" s="46"/>
    </row>
    <row r="327" spans="2:9" s="2" customFormat="1" ht="13.5" x14ac:dyDescent="0.35">
      <c r="B327" s="46">
        <v>2223991</v>
      </c>
      <c r="C327" s="46" t="s">
        <v>4460</v>
      </c>
      <c r="D327" s="46" t="s">
        <v>4372</v>
      </c>
      <c r="E327" s="46" t="s">
        <v>890</v>
      </c>
      <c r="F327" s="47">
        <v>-18609300</v>
      </c>
      <c r="G327" s="47">
        <v>-17740.24569</v>
      </c>
      <c r="H327" s="47">
        <v>-0.38</v>
      </c>
      <c r="I327" s="46"/>
    </row>
    <row r="328" spans="2:9" s="2" customFormat="1" ht="13.5" x14ac:dyDescent="0.35">
      <c r="B328" s="46">
        <v>2224049</v>
      </c>
      <c r="C328" s="46" t="s">
        <v>4459</v>
      </c>
      <c r="D328" s="46" t="s">
        <v>4372</v>
      </c>
      <c r="E328" s="46" t="s">
        <v>218</v>
      </c>
      <c r="F328" s="47">
        <v>-1841000</v>
      </c>
      <c r="G328" s="47">
        <v>-17485.817999999999</v>
      </c>
      <c r="H328" s="47">
        <v>-0.38</v>
      </c>
      <c r="I328" s="46"/>
    </row>
    <row r="329" spans="2:9" s="2" customFormat="1" ht="13.5" x14ac:dyDescent="0.35">
      <c r="B329" s="46">
        <v>2224182</v>
      </c>
      <c r="C329" s="46" t="s">
        <v>4461</v>
      </c>
      <c r="D329" s="46" t="s">
        <v>4372</v>
      </c>
      <c r="E329" s="46" t="s">
        <v>106</v>
      </c>
      <c r="F329" s="47">
        <v>-87800</v>
      </c>
      <c r="G329" s="47">
        <v>-17230.75</v>
      </c>
      <c r="H329" s="47">
        <v>-0.37</v>
      </c>
      <c r="I329" s="46"/>
    </row>
    <row r="330" spans="2:9" s="2" customFormat="1" ht="13.5" x14ac:dyDescent="0.35">
      <c r="B330" s="46">
        <v>2224142</v>
      </c>
      <c r="C330" s="46" t="s">
        <v>4382</v>
      </c>
      <c r="D330" s="46" t="s">
        <v>4372</v>
      </c>
      <c r="E330" s="46" t="s">
        <v>270</v>
      </c>
      <c r="F330" s="47">
        <v>-4235000</v>
      </c>
      <c r="G330" s="47">
        <v>-16923.060000000001</v>
      </c>
      <c r="H330" s="47">
        <v>-0.37</v>
      </c>
      <c r="I330" s="46"/>
    </row>
    <row r="331" spans="2:9" s="2" customFormat="1" ht="13.5" x14ac:dyDescent="0.35">
      <c r="B331" s="46">
        <v>2224020</v>
      </c>
      <c r="C331" s="46" t="s">
        <v>4410</v>
      </c>
      <c r="D331" s="46" t="s">
        <v>4372</v>
      </c>
      <c r="E331" s="46" t="s">
        <v>88</v>
      </c>
      <c r="F331" s="47">
        <v>-4477500</v>
      </c>
      <c r="G331" s="47">
        <v>-16752.56625</v>
      </c>
      <c r="H331" s="47">
        <v>-0.36</v>
      </c>
      <c r="I331" s="46"/>
    </row>
    <row r="332" spans="2:9" s="2" customFormat="1" ht="13.5" x14ac:dyDescent="0.35">
      <c r="B332" s="46">
        <v>2224234</v>
      </c>
      <c r="C332" s="46" t="s">
        <v>4463</v>
      </c>
      <c r="D332" s="46" t="s">
        <v>4372</v>
      </c>
      <c r="E332" s="46" t="s">
        <v>44</v>
      </c>
      <c r="F332" s="47">
        <v>-3996000</v>
      </c>
      <c r="G332" s="47">
        <v>-16743.240000000002</v>
      </c>
      <c r="H332" s="47">
        <v>-0.36</v>
      </c>
      <c r="I332" s="46"/>
    </row>
    <row r="333" spans="2:9" s="2" customFormat="1" ht="13.5" x14ac:dyDescent="0.35">
      <c r="B333" s="46">
        <v>2224268</v>
      </c>
      <c r="C333" s="46" t="s">
        <v>4462</v>
      </c>
      <c r="D333" s="46" t="s">
        <v>4372</v>
      </c>
      <c r="E333" s="46" t="s">
        <v>890</v>
      </c>
      <c r="F333" s="47">
        <v>-931000</v>
      </c>
      <c r="G333" s="47">
        <v>-16724.484</v>
      </c>
      <c r="H333" s="47">
        <v>-0.36</v>
      </c>
      <c r="I333" s="46"/>
    </row>
    <row r="334" spans="2:9" s="2" customFormat="1" ht="13.5" x14ac:dyDescent="0.35">
      <c r="B334" s="46">
        <v>2224095</v>
      </c>
      <c r="C334" s="46" t="s">
        <v>4397</v>
      </c>
      <c r="D334" s="46" t="s">
        <v>4372</v>
      </c>
      <c r="E334" s="46" t="s">
        <v>65</v>
      </c>
      <c r="F334" s="47">
        <v>-224200</v>
      </c>
      <c r="G334" s="47">
        <v>-16136.795</v>
      </c>
      <c r="H334" s="47">
        <v>-0.35</v>
      </c>
      <c r="I334" s="46"/>
    </row>
    <row r="335" spans="2:9" s="2" customFormat="1" ht="13.5" x14ac:dyDescent="0.35">
      <c r="B335" s="46">
        <v>2224105</v>
      </c>
      <c r="C335" s="46" t="s">
        <v>4465</v>
      </c>
      <c r="D335" s="46" t="s">
        <v>4372</v>
      </c>
      <c r="E335" s="46" t="s">
        <v>44</v>
      </c>
      <c r="F335" s="47">
        <v>-1733200</v>
      </c>
      <c r="G335" s="47">
        <v>-15629.997600000001</v>
      </c>
      <c r="H335" s="47">
        <v>-0.34</v>
      </c>
      <c r="I335" s="46"/>
    </row>
    <row r="336" spans="2:9" s="2" customFormat="1" ht="13.5" x14ac:dyDescent="0.35">
      <c r="B336" s="46">
        <v>2224036</v>
      </c>
      <c r="C336" s="46" t="s">
        <v>4464</v>
      </c>
      <c r="D336" s="46" t="s">
        <v>4372</v>
      </c>
      <c r="E336" s="46" t="s">
        <v>88</v>
      </c>
      <c r="F336" s="47">
        <v>-929500</v>
      </c>
      <c r="G336" s="47">
        <v>-15586.7855</v>
      </c>
      <c r="H336" s="47">
        <v>-0.34</v>
      </c>
      <c r="I336" s="46"/>
    </row>
    <row r="337" spans="2:9" s="2" customFormat="1" ht="13.5" x14ac:dyDescent="0.35">
      <c r="B337" s="46">
        <v>2224251</v>
      </c>
      <c r="C337" s="46" t="s">
        <v>4467</v>
      </c>
      <c r="D337" s="46" t="s">
        <v>4372</v>
      </c>
      <c r="E337" s="46" t="s">
        <v>65</v>
      </c>
      <c r="F337" s="47">
        <v>-519000</v>
      </c>
      <c r="G337" s="47">
        <v>-15407.034</v>
      </c>
      <c r="H337" s="47">
        <v>-0.33</v>
      </c>
      <c r="I337" s="46"/>
    </row>
    <row r="338" spans="2:9" s="2" customFormat="1" ht="13.5" x14ac:dyDescent="0.35">
      <c r="B338" s="46">
        <v>2224150</v>
      </c>
      <c r="C338" s="46" t="s">
        <v>4466</v>
      </c>
      <c r="D338" s="46" t="s">
        <v>4372</v>
      </c>
      <c r="E338" s="46" t="s">
        <v>128</v>
      </c>
      <c r="F338" s="47">
        <v>-686700</v>
      </c>
      <c r="G338" s="47">
        <v>-15137.614799999999</v>
      </c>
      <c r="H338" s="47">
        <v>-0.33</v>
      </c>
      <c r="I338" s="46"/>
    </row>
    <row r="339" spans="2:9" s="2" customFormat="1" ht="13.5" x14ac:dyDescent="0.35">
      <c r="B339" s="46">
        <v>2224086</v>
      </c>
      <c r="C339" s="46" t="s">
        <v>4468</v>
      </c>
      <c r="D339" s="46" t="s">
        <v>4372</v>
      </c>
      <c r="E339" s="46" t="s">
        <v>69</v>
      </c>
      <c r="F339" s="47">
        <v>-846925</v>
      </c>
      <c r="G339" s="47">
        <v>-14963.4709</v>
      </c>
      <c r="H339" s="47">
        <v>-0.32</v>
      </c>
      <c r="I339" s="46"/>
    </row>
    <row r="340" spans="2:9" s="2" customFormat="1" ht="13.5" x14ac:dyDescent="0.35">
      <c r="B340" s="46">
        <v>2224351</v>
      </c>
      <c r="C340" s="46" t="s">
        <v>4469</v>
      </c>
      <c r="D340" s="46" t="s">
        <v>4372</v>
      </c>
      <c r="E340" s="46" t="s">
        <v>124</v>
      </c>
      <c r="F340" s="47">
        <v>-2005000</v>
      </c>
      <c r="G340" s="47">
        <v>-14817.952499999999</v>
      </c>
      <c r="H340" s="47">
        <v>-0.32</v>
      </c>
      <c r="I340" s="46"/>
    </row>
    <row r="341" spans="2:9" s="2" customFormat="1" ht="13.5" x14ac:dyDescent="0.35">
      <c r="B341" s="46">
        <v>2224078</v>
      </c>
      <c r="C341" s="46" t="s">
        <v>4470</v>
      </c>
      <c r="D341" s="46" t="s">
        <v>4372</v>
      </c>
      <c r="E341" s="46" t="s">
        <v>80</v>
      </c>
      <c r="F341" s="47">
        <v>-6856350</v>
      </c>
      <c r="G341" s="47">
        <v>-14434.673655000001</v>
      </c>
      <c r="H341" s="47">
        <v>-0.31</v>
      </c>
      <c r="I341" s="46"/>
    </row>
    <row r="342" spans="2:9" s="2" customFormat="1" ht="13.5" x14ac:dyDescent="0.35">
      <c r="B342" s="46">
        <v>2224052</v>
      </c>
      <c r="C342" s="46" t="s">
        <v>4472</v>
      </c>
      <c r="D342" s="46" t="s">
        <v>4372</v>
      </c>
      <c r="E342" s="46" t="s">
        <v>58</v>
      </c>
      <c r="F342" s="47">
        <v>-3676600</v>
      </c>
      <c r="G342" s="47">
        <v>-14081.378000000001</v>
      </c>
      <c r="H342" s="47">
        <v>-0.3</v>
      </c>
      <c r="I342" s="46"/>
    </row>
    <row r="343" spans="2:9" s="2" customFormat="1" ht="13.5" x14ac:dyDescent="0.35">
      <c r="B343" s="46">
        <v>2224299</v>
      </c>
      <c r="C343" s="46" t="s">
        <v>4471</v>
      </c>
      <c r="D343" s="46" t="s">
        <v>4372</v>
      </c>
      <c r="E343" s="46" t="s">
        <v>54</v>
      </c>
      <c r="F343" s="47">
        <v>-369775</v>
      </c>
      <c r="G343" s="47">
        <v>-13965.662200000001</v>
      </c>
      <c r="H343" s="47">
        <v>-0.3</v>
      </c>
      <c r="I343" s="46"/>
    </row>
    <row r="344" spans="2:9" s="2" customFormat="1" ht="13.5" x14ac:dyDescent="0.35">
      <c r="B344" s="46">
        <v>2224160</v>
      </c>
      <c r="C344" s="46" t="s">
        <v>4385</v>
      </c>
      <c r="D344" s="46" t="s">
        <v>4372</v>
      </c>
      <c r="E344" s="46" t="s">
        <v>92</v>
      </c>
      <c r="F344" s="47">
        <v>-363750</v>
      </c>
      <c r="G344" s="47">
        <v>-13954.905000000001</v>
      </c>
      <c r="H344" s="47">
        <v>-0.3</v>
      </c>
      <c r="I344" s="46"/>
    </row>
    <row r="345" spans="2:9" s="2" customFormat="1" ht="13.5" x14ac:dyDescent="0.35">
      <c r="B345" s="46">
        <v>2224030</v>
      </c>
      <c r="C345" s="46" t="s">
        <v>4475</v>
      </c>
      <c r="D345" s="46" t="s">
        <v>4372</v>
      </c>
      <c r="E345" s="46" t="s">
        <v>80</v>
      </c>
      <c r="F345" s="47">
        <v>-294875</v>
      </c>
      <c r="G345" s="47">
        <v>-13645.340625000001</v>
      </c>
      <c r="H345" s="47">
        <v>-0.28999999999999998</v>
      </c>
      <c r="I345" s="46"/>
    </row>
    <row r="346" spans="2:9" s="2" customFormat="1" ht="13.5" x14ac:dyDescent="0.35">
      <c r="B346" s="46">
        <v>2224414</v>
      </c>
      <c r="C346" s="46" t="s">
        <v>4473</v>
      </c>
      <c r="D346" s="46" t="s">
        <v>4372</v>
      </c>
      <c r="E346" s="46" t="s">
        <v>44</v>
      </c>
      <c r="F346" s="47">
        <v>-7770300</v>
      </c>
      <c r="G346" s="47">
        <v>-13432.517610000001</v>
      </c>
      <c r="H346" s="47">
        <v>-0.28999999999999998</v>
      </c>
      <c r="I346" s="46"/>
    </row>
    <row r="347" spans="2:9" s="2" customFormat="1" ht="13.5" x14ac:dyDescent="0.35">
      <c r="B347" s="46">
        <v>2224104</v>
      </c>
      <c r="C347" s="46" t="s">
        <v>4474</v>
      </c>
      <c r="D347" s="46" t="s">
        <v>4372</v>
      </c>
      <c r="E347" s="46" t="s">
        <v>117</v>
      </c>
      <c r="F347" s="47">
        <v>-8124150</v>
      </c>
      <c r="G347" s="47">
        <v>-13288.672155</v>
      </c>
      <c r="H347" s="47">
        <v>-0.28999999999999998</v>
      </c>
      <c r="I347" s="46"/>
    </row>
    <row r="348" spans="2:9" s="2" customFormat="1" ht="13.5" x14ac:dyDescent="0.35">
      <c r="B348" s="46">
        <v>2223995</v>
      </c>
      <c r="C348" s="46" t="s">
        <v>4476</v>
      </c>
      <c r="D348" s="46" t="s">
        <v>4372</v>
      </c>
      <c r="E348" s="46" t="s">
        <v>44</v>
      </c>
      <c r="F348" s="47">
        <v>-4027500</v>
      </c>
      <c r="G348" s="47">
        <v>-12900.0825</v>
      </c>
      <c r="H348" s="47">
        <v>-0.28000000000000003</v>
      </c>
      <c r="I348" s="46"/>
    </row>
    <row r="349" spans="2:9" s="2" customFormat="1" ht="13.5" x14ac:dyDescent="0.35">
      <c r="B349" s="46">
        <v>2223983</v>
      </c>
      <c r="C349" s="46" t="s">
        <v>4477</v>
      </c>
      <c r="D349" s="46" t="s">
        <v>4372</v>
      </c>
      <c r="E349" s="46" t="s">
        <v>84</v>
      </c>
      <c r="F349" s="47">
        <v>-116850</v>
      </c>
      <c r="G349" s="47">
        <v>-12809.097</v>
      </c>
      <c r="H349" s="47">
        <v>-0.28000000000000003</v>
      </c>
      <c r="I349" s="46"/>
    </row>
    <row r="350" spans="2:9" s="2" customFormat="1" ht="13.5" x14ac:dyDescent="0.35">
      <c r="B350" s="46">
        <v>2224014</v>
      </c>
      <c r="C350" s="46" t="s">
        <v>4478</v>
      </c>
      <c r="D350" s="46" t="s">
        <v>4372</v>
      </c>
      <c r="E350" s="46" t="s">
        <v>69</v>
      </c>
      <c r="F350" s="47">
        <v>-1031600</v>
      </c>
      <c r="G350" s="47">
        <v>-12632.973599999999</v>
      </c>
      <c r="H350" s="47">
        <v>-0.27</v>
      </c>
      <c r="I350" s="46"/>
    </row>
    <row r="351" spans="2:9" s="2" customFormat="1" ht="13.5" x14ac:dyDescent="0.35">
      <c r="B351" s="46">
        <v>2224042</v>
      </c>
      <c r="C351" s="46" t="s">
        <v>4480</v>
      </c>
      <c r="D351" s="46" t="s">
        <v>4372</v>
      </c>
      <c r="E351" s="46" t="s">
        <v>65</v>
      </c>
      <c r="F351" s="47">
        <v>-115425</v>
      </c>
      <c r="G351" s="47">
        <v>-12603.25575</v>
      </c>
      <c r="H351" s="47">
        <v>-0.27</v>
      </c>
      <c r="I351" s="46"/>
    </row>
    <row r="352" spans="2:9" s="2" customFormat="1" ht="13.5" x14ac:dyDescent="0.35">
      <c r="B352" s="46">
        <v>2224249</v>
      </c>
      <c r="C352" s="46" t="s">
        <v>4481</v>
      </c>
      <c r="D352" s="46" t="s">
        <v>4372</v>
      </c>
      <c r="E352" s="46" t="s">
        <v>88</v>
      </c>
      <c r="F352" s="47">
        <v>-133600</v>
      </c>
      <c r="G352" s="47">
        <v>-12539.696</v>
      </c>
      <c r="H352" s="47">
        <v>-0.27</v>
      </c>
      <c r="I352" s="46"/>
    </row>
    <row r="353" spans="2:9" s="2" customFormat="1" ht="13.5" x14ac:dyDescent="0.35">
      <c r="B353" s="46">
        <v>2224010</v>
      </c>
      <c r="C353" s="46" t="s">
        <v>4479</v>
      </c>
      <c r="D353" s="46" t="s">
        <v>4372</v>
      </c>
      <c r="E353" s="46" t="s">
        <v>343</v>
      </c>
      <c r="F353" s="47">
        <v>-152500</v>
      </c>
      <c r="G353" s="47">
        <v>-12395.2</v>
      </c>
      <c r="H353" s="47">
        <v>-0.27</v>
      </c>
      <c r="I353" s="46"/>
    </row>
    <row r="354" spans="2:9" s="2" customFormat="1" ht="13.5" x14ac:dyDescent="0.35">
      <c r="B354" s="46">
        <v>2224207</v>
      </c>
      <c r="C354" s="46" t="s">
        <v>4483</v>
      </c>
      <c r="D354" s="46" t="s">
        <v>4372</v>
      </c>
      <c r="E354" s="46" t="s">
        <v>99</v>
      </c>
      <c r="F354" s="47">
        <v>-39425</v>
      </c>
      <c r="G354" s="47">
        <v>-12075.877500000001</v>
      </c>
      <c r="H354" s="47">
        <v>-0.26</v>
      </c>
      <c r="I354" s="46"/>
    </row>
    <row r="355" spans="2:9" s="2" customFormat="1" ht="13.5" x14ac:dyDescent="0.35">
      <c r="B355" s="46">
        <v>2224046</v>
      </c>
      <c r="C355" s="46" t="s">
        <v>4482</v>
      </c>
      <c r="D355" s="46" t="s">
        <v>4372</v>
      </c>
      <c r="E355" s="46" t="s">
        <v>58</v>
      </c>
      <c r="F355" s="47">
        <v>-744375</v>
      </c>
      <c r="G355" s="47">
        <v>-12067.063125000001</v>
      </c>
      <c r="H355" s="47">
        <v>-0.26</v>
      </c>
      <c r="I355" s="46"/>
    </row>
    <row r="356" spans="2:9" s="2" customFormat="1" ht="13.5" x14ac:dyDescent="0.35">
      <c r="B356" s="46">
        <v>2224102</v>
      </c>
      <c r="C356" s="46" t="s">
        <v>4484</v>
      </c>
      <c r="D356" s="46" t="s">
        <v>4372</v>
      </c>
      <c r="E356" s="46" t="s">
        <v>128</v>
      </c>
      <c r="F356" s="47">
        <v>-243600</v>
      </c>
      <c r="G356" s="47">
        <v>-11687.928</v>
      </c>
      <c r="H356" s="47">
        <v>-0.25</v>
      </c>
      <c r="I356" s="46"/>
    </row>
    <row r="357" spans="2:9" s="2" customFormat="1" ht="13.5" x14ac:dyDescent="0.35">
      <c r="B357" s="46">
        <v>2224359</v>
      </c>
      <c r="C357" s="46" t="s">
        <v>4487</v>
      </c>
      <c r="D357" s="46" t="s">
        <v>4372</v>
      </c>
      <c r="E357" s="46" t="s">
        <v>230</v>
      </c>
      <c r="F357" s="47">
        <v>-388722</v>
      </c>
      <c r="G357" s="47">
        <v>-11340.96435</v>
      </c>
      <c r="H357" s="47">
        <v>-0.24</v>
      </c>
      <c r="I357" s="46"/>
    </row>
    <row r="358" spans="2:9" s="2" customFormat="1" ht="13.5" x14ac:dyDescent="0.35">
      <c r="B358" s="46">
        <v>2224300</v>
      </c>
      <c r="C358" s="46" t="s">
        <v>4486</v>
      </c>
      <c r="D358" s="46" t="s">
        <v>4372</v>
      </c>
      <c r="E358" s="46" t="s">
        <v>284</v>
      </c>
      <c r="F358" s="47">
        <v>-4227975</v>
      </c>
      <c r="G358" s="47">
        <v>-11206.2477375</v>
      </c>
      <c r="H358" s="47">
        <v>-0.24</v>
      </c>
      <c r="I358" s="46"/>
    </row>
    <row r="359" spans="2:9" s="2" customFormat="1" ht="13.5" x14ac:dyDescent="0.35">
      <c r="B359" s="46">
        <v>2224430</v>
      </c>
      <c r="C359" s="46" t="s">
        <v>4485</v>
      </c>
      <c r="D359" s="46" t="s">
        <v>4372</v>
      </c>
      <c r="E359" s="46" t="s">
        <v>58</v>
      </c>
      <c r="F359" s="47">
        <v>-5047800</v>
      </c>
      <c r="G359" s="47">
        <v>-11004.204</v>
      </c>
      <c r="H359" s="47">
        <v>-0.24</v>
      </c>
      <c r="I359" s="46"/>
    </row>
    <row r="360" spans="2:9" s="2" customFormat="1" ht="13.5" x14ac:dyDescent="0.35">
      <c r="B360" s="46">
        <v>2223981</v>
      </c>
      <c r="C360" s="46" t="s">
        <v>4488</v>
      </c>
      <c r="D360" s="46" t="s">
        <v>4372</v>
      </c>
      <c r="E360" s="46" t="s">
        <v>135</v>
      </c>
      <c r="F360" s="47">
        <v>-650975</v>
      </c>
      <c r="G360" s="47">
        <v>-10694.2173</v>
      </c>
      <c r="H360" s="47">
        <v>-0.23</v>
      </c>
      <c r="I360" s="46"/>
    </row>
    <row r="361" spans="2:9" s="2" customFormat="1" ht="13.5" x14ac:dyDescent="0.35">
      <c r="B361" s="46">
        <v>2224318</v>
      </c>
      <c r="C361" s="46" t="s">
        <v>4489</v>
      </c>
      <c r="D361" s="46" t="s">
        <v>4372</v>
      </c>
      <c r="E361" s="46" t="s">
        <v>58</v>
      </c>
      <c r="F361" s="47">
        <v>-653125</v>
      </c>
      <c r="G361" s="47">
        <v>-10632.875</v>
      </c>
      <c r="H361" s="47">
        <v>-0.23</v>
      </c>
      <c r="I361" s="46"/>
    </row>
    <row r="362" spans="2:9" s="2" customFormat="1" ht="13.5" x14ac:dyDescent="0.35">
      <c r="B362" s="46">
        <v>2224149</v>
      </c>
      <c r="C362" s="46" t="s">
        <v>4490</v>
      </c>
      <c r="D362" s="46" t="s">
        <v>4372</v>
      </c>
      <c r="E362" s="46" t="s">
        <v>44</v>
      </c>
      <c r="F362" s="47">
        <v>-7696000</v>
      </c>
      <c r="G362" s="47">
        <v>-10095.612800000001</v>
      </c>
      <c r="H362" s="47">
        <v>-0.22</v>
      </c>
      <c r="I362" s="46"/>
    </row>
    <row r="363" spans="2:9" s="2" customFormat="1" ht="13.5" x14ac:dyDescent="0.35">
      <c r="B363" s="46">
        <v>2224208</v>
      </c>
      <c r="C363" s="46" t="s">
        <v>4387</v>
      </c>
      <c r="D363" s="46" t="s">
        <v>4372</v>
      </c>
      <c r="E363" s="46" t="s">
        <v>92</v>
      </c>
      <c r="F363" s="47">
        <v>-3927400</v>
      </c>
      <c r="G363" s="47">
        <v>-9863.6651000000002</v>
      </c>
      <c r="H363" s="47">
        <v>-0.21</v>
      </c>
      <c r="I363" s="46"/>
    </row>
    <row r="364" spans="2:9" s="2" customFormat="1" ht="13.5" x14ac:dyDescent="0.35">
      <c r="B364" s="46">
        <v>2224148</v>
      </c>
      <c r="C364" s="46" t="s">
        <v>4492</v>
      </c>
      <c r="D364" s="46" t="s">
        <v>4372</v>
      </c>
      <c r="E364" s="46" t="s">
        <v>513</v>
      </c>
      <c r="F364" s="47">
        <v>-583625</v>
      </c>
      <c r="G364" s="47">
        <v>-9826.4941249999993</v>
      </c>
      <c r="H364" s="47">
        <v>-0.21</v>
      </c>
      <c r="I364" s="46"/>
    </row>
    <row r="365" spans="2:9" s="2" customFormat="1" ht="13.5" x14ac:dyDescent="0.35">
      <c r="B365" s="46">
        <v>2224188</v>
      </c>
      <c r="C365" s="46" t="s">
        <v>4491</v>
      </c>
      <c r="D365" s="46" t="s">
        <v>4372</v>
      </c>
      <c r="E365" s="46" t="s">
        <v>603</v>
      </c>
      <c r="F365" s="47">
        <v>-2690725</v>
      </c>
      <c r="G365" s="47">
        <v>-9811.7287125000003</v>
      </c>
      <c r="H365" s="47">
        <v>-0.21</v>
      </c>
      <c r="I365" s="46"/>
    </row>
    <row r="366" spans="2:9" s="2" customFormat="1" ht="13.5" x14ac:dyDescent="0.35">
      <c r="B366" s="46">
        <v>2224161</v>
      </c>
      <c r="C366" s="46" t="s">
        <v>4495</v>
      </c>
      <c r="D366" s="46" t="s">
        <v>4372</v>
      </c>
      <c r="E366" s="46" t="s">
        <v>128</v>
      </c>
      <c r="F366" s="47">
        <v>-212450</v>
      </c>
      <c r="G366" s="47">
        <v>-9483.768</v>
      </c>
      <c r="H366" s="47">
        <v>-0.2</v>
      </c>
      <c r="I366" s="46"/>
    </row>
    <row r="367" spans="2:9" s="2" customFormat="1" ht="13.5" x14ac:dyDescent="0.35">
      <c r="B367" s="46">
        <v>2224311</v>
      </c>
      <c r="C367" s="46" t="s">
        <v>4493</v>
      </c>
      <c r="D367" s="46" t="s">
        <v>4372</v>
      </c>
      <c r="E367" s="46" t="s">
        <v>44</v>
      </c>
      <c r="F367" s="47">
        <v>-8224000</v>
      </c>
      <c r="G367" s="47">
        <v>-9409.0784000000003</v>
      </c>
      <c r="H367" s="47">
        <v>-0.2</v>
      </c>
      <c r="I367" s="46"/>
    </row>
    <row r="368" spans="2:9" s="2" customFormat="1" ht="13.5" x14ac:dyDescent="0.35">
      <c r="B368" s="46">
        <v>2224107</v>
      </c>
      <c r="C368" s="46" t="s">
        <v>4494</v>
      </c>
      <c r="D368" s="46" t="s">
        <v>4372</v>
      </c>
      <c r="E368" s="46" t="s">
        <v>113</v>
      </c>
      <c r="F368" s="47">
        <v>-402900</v>
      </c>
      <c r="G368" s="47">
        <v>-9273.1463999999996</v>
      </c>
      <c r="H368" s="47">
        <v>-0.2</v>
      </c>
      <c r="I368" s="46"/>
    </row>
    <row r="369" spans="2:9" s="2" customFormat="1" ht="13.5" x14ac:dyDescent="0.35">
      <c r="B369" s="46">
        <v>2224061</v>
      </c>
      <c r="C369" s="46" t="s">
        <v>4496</v>
      </c>
      <c r="D369" s="46" t="s">
        <v>4372</v>
      </c>
      <c r="E369" s="46" t="s">
        <v>88</v>
      </c>
      <c r="F369" s="47">
        <v>-185000</v>
      </c>
      <c r="G369" s="47">
        <v>-8939.2000000000007</v>
      </c>
      <c r="H369" s="47">
        <v>-0.19</v>
      </c>
      <c r="I369" s="46"/>
    </row>
    <row r="370" spans="2:9" s="2" customFormat="1" ht="13.5" x14ac:dyDescent="0.35">
      <c r="B370" s="46">
        <v>2224003</v>
      </c>
      <c r="C370" s="46" t="s">
        <v>4497</v>
      </c>
      <c r="D370" s="46" t="s">
        <v>4372</v>
      </c>
      <c r="E370" s="46" t="s">
        <v>106</v>
      </c>
      <c r="F370" s="47">
        <v>-348000</v>
      </c>
      <c r="G370" s="47">
        <v>-8640.84</v>
      </c>
      <c r="H370" s="47">
        <v>-0.19</v>
      </c>
      <c r="I370" s="46"/>
    </row>
    <row r="371" spans="2:9" s="2" customFormat="1" ht="13.5" x14ac:dyDescent="0.35">
      <c r="B371" s="46">
        <v>2224273</v>
      </c>
      <c r="C371" s="46" t="s">
        <v>4500</v>
      </c>
      <c r="D371" s="46" t="s">
        <v>4372</v>
      </c>
      <c r="E371" s="46" t="s">
        <v>44</v>
      </c>
      <c r="F371" s="47">
        <v>-840000</v>
      </c>
      <c r="G371" s="47">
        <v>-8566.6560000000009</v>
      </c>
      <c r="H371" s="47">
        <v>-0.18</v>
      </c>
      <c r="I371" s="46"/>
    </row>
    <row r="372" spans="2:9" s="2" customFormat="1" ht="13.5" x14ac:dyDescent="0.35">
      <c r="B372" s="46">
        <v>2224006</v>
      </c>
      <c r="C372" s="46" t="s">
        <v>4499</v>
      </c>
      <c r="D372" s="46" t="s">
        <v>4372</v>
      </c>
      <c r="E372" s="46" t="s">
        <v>88</v>
      </c>
      <c r="F372" s="47">
        <v>-422450</v>
      </c>
      <c r="G372" s="47">
        <v>-8420.6958500000001</v>
      </c>
      <c r="H372" s="47">
        <v>-0.18</v>
      </c>
      <c r="I372" s="46"/>
    </row>
    <row r="373" spans="2:9" s="2" customFormat="1" ht="13.5" x14ac:dyDescent="0.35">
      <c r="B373" s="46">
        <v>2224381</v>
      </c>
      <c r="C373" s="46" t="s">
        <v>4501</v>
      </c>
      <c r="D373" s="46" t="s">
        <v>4372</v>
      </c>
      <c r="E373" s="46" t="s">
        <v>603</v>
      </c>
      <c r="F373" s="47">
        <v>-856900</v>
      </c>
      <c r="G373" s="47">
        <v>-8252.8039000000008</v>
      </c>
      <c r="H373" s="47">
        <v>-0.18</v>
      </c>
      <c r="I373" s="46"/>
    </row>
    <row r="374" spans="2:9" s="2" customFormat="1" ht="13.5" x14ac:dyDescent="0.35">
      <c r="B374" s="46">
        <v>2224323</v>
      </c>
      <c r="C374" s="46" t="s">
        <v>4498</v>
      </c>
      <c r="D374" s="46" t="s">
        <v>4372</v>
      </c>
      <c r="E374" s="46" t="s">
        <v>65</v>
      </c>
      <c r="F374" s="47">
        <v>-68000</v>
      </c>
      <c r="G374" s="47">
        <v>-8188.56</v>
      </c>
      <c r="H374" s="47">
        <v>-0.18</v>
      </c>
      <c r="I374" s="46"/>
    </row>
    <row r="375" spans="2:9" s="2" customFormat="1" ht="13.5" x14ac:dyDescent="0.35">
      <c r="B375" s="46">
        <v>2224205</v>
      </c>
      <c r="C375" s="46" t="s">
        <v>4503</v>
      </c>
      <c r="D375" s="46" t="s">
        <v>4372</v>
      </c>
      <c r="E375" s="46" t="s">
        <v>135</v>
      </c>
      <c r="F375" s="47">
        <v>-703125</v>
      </c>
      <c r="G375" s="47">
        <v>-7948.125</v>
      </c>
      <c r="H375" s="47">
        <v>-0.17</v>
      </c>
      <c r="I375" s="46"/>
    </row>
    <row r="376" spans="2:9" s="2" customFormat="1" ht="13.5" x14ac:dyDescent="0.35">
      <c r="B376" s="46">
        <v>2224176</v>
      </c>
      <c r="C376" s="46" t="s">
        <v>4504</v>
      </c>
      <c r="D376" s="46" t="s">
        <v>4372</v>
      </c>
      <c r="E376" s="46" t="s">
        <v>54</v>
      </c>
      <c r="F376" s="47">
        <v>-9984000</v>
      </c>
      <c r="G376" s="47">
        <v>-7901.3375999999998</v>
      </c>
      <c r="H376" s="47">
        <v>-0.17</v>
      </c>
      <c r="I376" s="46"/>
    </row>
    <row r="377" spans="2:9" s="2" customFormat="1" ht="13.5" x14ac:dyDescent="0.35">
      <c r="B377" s="46">
        <v>2224018</v>
      </c>
      <c r="C377" s="46" t="s">
        <v>4505</v>
      </c>
      <c r="D377" s="46" t="s">
        <v>4372</v>
      </c>
      <c r="E377" s="46" t="s">
        <v>65</v>
      </c>
      <c r="F377" s="47">
        <v>-187075</v>
      </c>
      <c r="G377" s="47">
        <v>-7751.4526249999999</v>
      </c>
      <c r="H377" s="47">
        <v>-0.17</v>
      </c>
      <c r="I377" s="46"/>
    </row>
    <row r="378" spans="2:9" s="2" customFormat="1" ht="13.5" x14ac:dyDescent="0.35">
      <c r="B378" s="46">
        <v>2224373</v>
      </c>
      <c r="C378" s="46" t="s">
        <v>4502</v>
      </c>
      <c r="D378" s="46" t="s">
        <v>4372</v>
      </c>
      <c r="E378" s="46" t="s">
        <v>128</v>
      </c>
      <c r="F378" s="47">
        <v>-159800</v>
      </c>
      <c r="G378" s="47">
        <v>-7729.5259999999998</v>
      </c>
      <c r="H378" s="47">
        <v>-0.17</v>
      </c>
      <c r="I378" s="46"/>
    </row>
    <row r="379" spans="2:9" s="2" customFormat="1" ht="13.5" x14ac:dyDescent="0.35">
      <c r="B379" s="46">
        <v>2224221</v>
      </c>
      <c r="C379" s="46" t="s">
        <v>4506</v>
      </c>
      <c r="D379" s="46" t="s">
        <v>4372</v>
      </c>
      <c r="E379" s="46" t="s">
        <v>99</v>
      </c>
      <c r="F379" s="47">
        <v>-181625</v>
      </c>
      <c r="G379" s="47">
        <v>-7705.4406250000002</v>
      </c>
      <c r="H379" s="47">
        <v>-0.17</v>
      </c>
      <c r="I379" s="46"/>
    </row>
    <row r="380" spans="2:9" s="2" customFormat="1" ht="13.5" x14ac:dyDescent="0.35">
      <c r="B380" s="46">
        <v>2224378</v>
      </c>
      <c r="C380" s="46" t="s">
        <v>4509</v>
      </c>
      <c r="D380" s="46" t="s">
        <v>4372</v>
      </c>
      <c r="E380" s="46" t="s">
        <v>113</v>
      </c>
      <c r="F380" s="47">
        <v>-328800</v>
      </c>
      <c r="G380" s="47">
        <v>-7593.6360000000004</v>
      </c>
      <c r="H380" s="47">
        <v>-0.16</v>
      </c>
      <c r="I380" s="46"/>
    </row>
    <row r="381" spans="2:9" s="2" customFormat="1" ht="13.5" x14ac:dyDescent="0.35">
      <c r="B381" s="46">
        <v>2224029</v>
      </c>
      <c r="C381" s="46" t="s">
        <v>4512</v>
      </c>
      <c r="D381" s="46" t="s">
        <v>4372</v>
      </c>
      <c r="E381" s="46" t="s">
        <v>266</v>
      </c>
      <c r="F381" s="47">
        <v>-1985000</v>
      </c>
      <c r="G381" s="47">
        <v>-7579.7224999999999</v>
      </c>
      <c r="H381" s="47">
        <v>-0.16</v>
      </c>
      <c r="I381" s="46"/>
    </row>
    <row r="382" spans="2:9" s="2" customFormat="1" ht="13.5" x14ac:dyDescent="0.35">
      <c r="B382" s="46">
        <v>2224321</v>
      </c>
      <c r="C382" s="46" t="s">
        <v>4508</v>
      </c>
      <c r="D382" s="46" t="s">
        <v>4372</v>
      </c>
      <c r="E382" s="46" t="s">
        <v>218</v>
      </c>
      <c r="F382" s="47">
        <v>-791700</v>
      </c>
      <c r="G382" s="47">
        <v>-7569.4436999999998</v>
      </c>
      <c r="H382" s="47">
        <v>-0.16</v>
      </c>
      <c r="I382" s="46"/>
    </row>
    <row r="383" spans="2:9" s="2" customFormat="1" ht="13.5" x14ac:dyDescent="0.35">
      <c r="B383" s="46">
        <v>2224187</v>
      </c>
      <c r="C383" s="46" t="s">
        <v>4409</v>
      </c>
      <c r="D383" s="46" t="s">
        <v>4372</v>
      </c>
      <c r="E383" s="46" t="s">
        <v>218</v>
      </c>
      <c r="F383" s="47">
        <v>-1310750</v>
      </c>
      <c r="G383" s="47">
        <v>-7422.1218749999998</v>
      </c>
      <c r="H383" s="47">
        <v>-0.16</v>
      </c>
      <c r="I383" s="46"/>
    </row>
    <row r="384" spans="2:9" s="2" customFormat="1" ht="13.5" x14ac:dyDescent="0.35">
      <c r="B384" s="46">
        <v>2224096</v>
      </c>
      <c r="C384" s="46" t="s">
        <v>4507</v>
      </c>
      <c r="D384" s="46" t="s">
        <v>4372</v>
      </c>
      <c r="E384" s="46" t="s">
        <v>69</v>
      </c>
      <c r="F384" s="47">
        <v>-358875</v>
      </c>
      <c r="G384" s="47">
        <v>-7375.5990000000002</v>
      </c>
      <c r="H384" s="47">
        <v>-0.16</v>
      </c>
      <c r="I384" s="46"/>
    </row>
    <row r="385" spans="2:9" s="2" customFormat="1" ht="13.5" x14ac:dyDescent="0.35">
      <c r="B385" s="46">
        <v>2224106</v>
      </c>
      <c r="C385" s="46" t="s">
        <v>4510</v>
      </c>
      <c r="D385" s="46" t="s">
        <v>4372</v>
      </c>
      <c r="E385" s="46" t="s">
        <v>76</v>
      </c>
      <c r="F385" s="47">
        <v>-646250</v>
      </c>
      <c r="G385" s="47">
        <v>-7349.1549999999997</v>
      </c>
      <c r="H385" s="47">
        <v>-0.16</v>
      </c>
      <c r="I385" s="46"/>
    </row>
    <row r="386" spans="2:9" s="2" customFormat="1" ht="13.5" x14ac:dyDescent="0.35">
      <c r="B386" s="46">
        <v>2224094</v>
      </c>
      <c r="C386" s="46" t="s">
        <v>4395</v>
      </c>
      <c r="D386" s="46" t="s">
        <v>4372</v>
      </c>
      <c r="E386" s="46" t="s">
        <v>88</v>
      </c>
      <c r="F386" s="47">
        <v>-396900</v>
      </c>
      <c r="G386" s="47">
        <v>-7270.8110999999999</v>
      </c>
      <c r="H386" s="47">
        <v>-0.16</v>
      </c>
      <c r="I386" s="46"/>
    </row>
    <row r="387" spans="2:9" s="2" customFormat="1" ht="13.5" x14ac:dyDescent="0.35">
      <c r="B387" s="46">
        <v>2224015</v>
      </c>
      <c r="C387" s="46" t="s">
        <v>4511</v>
      </c>
      <c r="D387" s="46" t="s">
        <v>4372</v>
      </c>
      <c r="E387" s="46" t="s">
        <v>217</v>
      </c>
      <c r="F387" s="47">
        <v>-1600000</v>
      </c>
      <c r="G387" s="47">
        <v>-7223.2</v>
      </c>
      <c r="H387" s="47">
        <v>-0.16</v>
      </c>
      <c r="I387" s="46"/>
    </row>
    <row r="388" spans="2:9" s="2" customFormat="1" ht="13.5" x14ac:dyDescent="0.35">
      <c r="B388" s="46">
        <v>2224044</v>
      </c>
      <c r="C388" s="46" t="s">
        <v>4514</v>
      </c>
      <c r="D388" s="46" t="s">
        <v>4372</v>
      </c>
      <c r="E388" s="46" t="s">
        <v>69</v>
      </c>
      <c r="F388" s="47">
        <v>-329725</v>
      </c>
      <c r="G388" s="47">
        <v>-7160.3081000000002</v>
      </c>
      <c r="H388" s="47">
        <v>-0.15</v>
      </c>
      <c r="I388" s="46"/>
    </row>
    <row r="389" spans="2:9" s="2" customFormat="1" ht="13.5" x14ac:dyDescent="0.35">
      <c r="B389" s="46">
        <v>2224247</v>
      </c>
      <c r="C389" s="46" t="s">
        <v>4515</v>
      </c>
      <c r="D389" s="46" t="s">
        <v>4372</v>
      </c>
      <c r="E389" s="46" t="s">
        <v>99</v>
      </c>
      <c r="F389" s="47">
        <v>-1645875</v>
      </c>
      <c r="G389" s="47">
        <v>-6878.1116249999995</v>
      </c>
      <c r="H389" s="47">
        <v>-0.15</v>
      </c>
      <c r="I389" s="46"/>
    </row>
    <row r="390" spans="2:9" s="2" customFormat="1" ht="13.5" x14ac:dyDescent="0.35">
      <c r="B390" s="46">
        <v>2224341</v>
      </c>
      <c r="C390" s="46" t="s">
        <v>4513</v>
      </c>
      <c r="D390" s="46" t="s">
        <v>4372</v>
      </c>
      <c r="E390" s="46" t="s">
        <v>294</v>
      </c>
      <c r="F390" s="47">
        <v>-52391175</v>
      </c>
      <c r="G390" s="47">
        <v>-6837.0483375000003</v>
      </c>
      <c r="H390" s="47">
        <v>-0.15</v>
      </c>
      <c r="I390" s="46"/>
    </row>
    <row r="391" spans="2:9" s="2" customFormat="1" ht="13.5" x14ac:dyDescent="0.35">
      <c r="B391" s="46">
        <v>2224097</v>
      </c>
      <c r="C391" s="46" t="s">
        <v>4520</v>
      </c>
      <c r="D391" s="46" t="s">
        <v>4372</v>
      </c>
      <c r="E391" s="46" t="s">
        <v>44</v>
      </c>
      <c r="F391" s="47">
        <v>-1635125</v>
      </c>
      <c r="G391" s="47">
        <v>-6670.4924375000001</v>
      </c>
      <c r="H391" s="47">
        <v>-0.14000000000000001</v>
      </c>
      <c r="I391" s="46"/>
    </row>
    <row r="392" spans="2:9" s="2" customFormat="1" ht="13.5" x14ac:dyDescent="0.35">
      <c r="B392" s="46">
        <v>2223966</v>
      </c>
      <c r="C392" s="46" t="s">
        <v>4521</v>
      </c>
      <c r="D392" s="46" t="s">
        <v>4372</v>
      </c>
      <c r="E392" s="46" t="s">
        <v>58</v>
      </c>
      <c r="F392" s="47">
        <v>-2488500</v>
      </c>
      <c r="G392" s="47">
        <v>-6643.0507500000003</v>
      </c>
      <c r="H392" s="47">
        <v>-0.14000000000000001</v>
      </c>
      <c r="I392" s="46"/>
    </row>
    <row r="393" spans="2:9" s="2" customFormat="1" ht="13.5" x14ac:dyDescent="0.35">
      <c r="B393" s="46">
        <v>2224128</v>
      </c>
      <c r="C393" s="46" t="s">
        <v>4519</v>
      </c>
      <c r="D393" s="46" t="s">
        <v>4372</v>
      </c>
      <c r="E393" s="46" t="s">
        <v>240</v>
      </c>
      <c r="F393" s="47">
        <v>-4255000</v>
      </c>
      <c r="G393" s="47">
        <v>-6614.8230000000003</v>
      </c>
      <c r="H393" s="47">
        <v>-0.14000000000000001</v>
      </c>
      <c r="I393" s="46"/>
    </row>
    <row r="394" spans="2:9" s="2" customFormat="1" ht="13.5" x14ac:dyDescent="0.35">
      <c r="B394" s="46">
        <v>2224255</v>
      </c>
      <c r="C394" s="46" t="s">
        <v>4516</v>
      </c>
      <c r="D394" s="46" t="s">
        <v>4372</v>
      </c>
      <c r="E394" s="46" t="s">
        <v>84</v>
      </c>
      <c r="F394" s="47">
        <v>-59250</v>
      </c>
      <c r="G394" s="47">
        <v>-6537.0524999999998</v>
      </c>
      <c r="H394" s="47">
        <v>-0.14000000000000001</v>
      </c>
      <c r="I394" s="46"/>
    </row>
    <row r="395" spans="2:9" s="2" customFormat="1" ht="13.5" x14ac:dyDescent="0.35">
      <c r="B395" s="46">
        <v>2224152</v>
      </c>
      <c r="C395" s="46" t="s">
        <v>4518</v>
      </c>
      <c r="D395" s="46" t="s">
        <v>4372</v>
      </c>
      <c r="E395" s="46" t="s">
        <v>253</v>
      </c>
      <c r="F395" s="47">
        <v>-1320100</v>
      </c>
      <c r="G395" s="47">
        <v>-6500.8324499999999</v>
      </c>
      <c r="H395" s="47">
        <v>-0.14000000000000001</v>
      </c>
      <c r="I395" s="46"/>
    </row>
    <row r="396" spans="2:9" s="2" customFormat="1" ht="13.5" x14ac:dyDescent="0.35">
      <c r="B396" s="46">
        <v>2224250</v>
      </c>
      <c r="C396" s="46" t="s">
        <v>4517</v>
      </c>
      <c r="D396" s="46" t="s">
        <v>4372</v>
      </c>
      <c r="E396" s="46" t="s">
        <v>632</v>
      </c>
      <c r="F396" s="47">
        <v>-137400</v>
      </c>
      <c r="G396" s="47">
        <v>-6497.9207999999999</v>
      </c>
      <c r="H396" s="47">
        <v>-0.14000000000000001</v>
      </c>
      <c r="I396" s="46"/>
    </row>
    <row r="397" spans="2:9" s="2" customFormat="1" ht="13.5" x14ac:dyDescent="0.35">
      <c r="B397" s="46">
        <v>2224140</v>
      </c>
      <c r="C397" s="46" t="s">
        <v>4522</v>
      </c>
      <c r="D397" s="46" t="s">
        <v>4372</v>
      </c>
      <c r="E397" s="46" t="s">
        <v>113</v>
      </c>
      <c r="F397" s="47">
        <v>-500175</v>
      </c>
      <c r="G397" s="47">
        <v>-6373.2298499999997</v>
      </c>
      <c r="H397" s="47">
        <v>-0.14000000000000001</v>
      </c>
      <c r="I397" s="46"/>
    </row>
    <row r="398" spans="2:9" s="2" customFormat="1" ht="13.5" x14ac:dyDescent="0.35">
      <c r="B398" s="46">
        <v>2224168</v>
      </c>
      <c r="C398" s="46" t="s">
        <v>4412</v>
      </c>
      <c r="D398" s="46" t="s">
        <v>4372</v>
      </c>
      <c r="E398" s="46" t="s">
        <v>92</v>
      </c>
      <c r="F398" s="47">
        <v>-1966675</v>
      </c>
      <c r="G398" s="47">
        <v>-6286.4766374999999</v>
      </c>
      <c r="H398" s="47">
        <v>-0.14000000000000001</v>
      </c>
      <c r="I398" s="46"/>
    </row>
    <row r="399" spans="2:9" s="2" customFormat="1" ht="13.5" x14ac:dyDescent="0.35">
      <c r="B399" s="46">
        <v>2224461</v>
      </c>
      <c r="C399" s="46" t="s">
        <v>4524</v>
      </c>
      <c r="D399" s="46" t="s">
        <v>4372</v>
      </c>
      <c r="E399" s="46" t="s">
        <v>343</v>
      </c>
      <c r="F399" s="47">
        <v>-809100</v>
      </c>
      <c r="G399" s="47">
        <v>-6205.3924500000003</v>
      </c>
      <c r="H399" s="47">
        <v>-0.13</v>
      </c>
      <c r="I399" s="46"/>
    </row>
    <row r="400" spans="2:9" s="2" customFormat="1" ht="13.5" x14ac:dyDescent="0.35">
      <c r="B400" s="46">
        <v>2224241</v>
      </c>
      <c r="C400" s="46" t="s">
        <v>4525</v>
      </c>
      <c r="D400" s="46" t="s">
        <v>4372</v>
      </c>
      <c r="E400" s="46" t="s">
        <v>44</v>
      </c>
      <c r="F400" s="47">
        <v>-3416400</v>
      </c>
      <c r="G400" s="47">
        <v>-6159.4275600000001</v>
      </c>
      <c r="H400" s="47">
        <v>-0.13</v>
      </c>
      <c r="I400" s="46"/>
    </row>
    <row r="401" spans="2:9" s="2" customFormat="1" ht="13.5" x14ac:dyDescent="0.35">
      <c r="B401" s="46">
        <v>2223980</v>
      </c>
      <c r="C401" s="46" t="s">
        <v>4526</v>
      </c>
      <c r="D401" s="46" t="s">
        <v>4372</v>
      </c>
      <c r="E401" s="46" t="s">
        <v>253</v>
      </c>
      <c r="F401" s="47">
        <v>-2369300</v>
      </c>
      <c r="G401" s="47">
        <v>-6151.8874500000002</v>
      </c>
      <c r="H401" s="47">
        <v>-0.13</v>
      </c>
      <c r="I401" s="46"/>
    </row>
    <row r="402" spans="2:9" s="2" customFormat="1" ht="13.5" x14ac:dyDescent="0.35">
      <c r="B402" s="46">
        <v>2224345</v>
      </c>
      <c r="C402" s="46" t="s">
        <v>4523</v>
      </c>
      <c r="D402" s="46" t="s">
        <v>4372</v>
      </c>
      <c r="E402" s="46" t="s">
        <v>76</v>
      </c>
      <c r="F402" s="47">
        <v>-3275250</v>
      </c>
      <c r="G402" s="47">
        <v>-6134.8707750000003</v>
      </c>
      <c r="H402" s="47">
        <v>-0.13</v>
      </c>
      <c r="I402" s="46"/>
    </row>
    <row r="403" spans="2:9" s="2" customFormat="1" ht="13.5" x14ac:dyDescent="0.35">
      <c r="B403" s="46">
        <v>2224333</v>
      </c>
      <c r="C403" s="46" t="s">
        <v>4529</v>
      </c>
      <c r="D403" s="46" t="s">
        <v>4372</v>
      </c>
      <c r="E403" s="46" t="s">
        <v>88</v>
      </c>
      <c r="F403" s="47">
        <v>-125125</v>
      </c>
      <c r="G403" s="47">
        <v>-6071.6906250000002</v>
      </c>
      <c r="H403" s="47">
        <v>-0.13</v>
      </c>
      <c r="I403" s="46"/>
    </row>
    <row r="404" spans="2:9" s="2" customFormat="1" ht="13.5" x14ac:dyDescent="0.35">
      <c r="B404" s="46">
        <v>2224093</v>
      </c>
      <c r="C404" s="46" t="s">
        <v>4527</v>
      </c>
      <c r="D404" s="46" t="s">
        <v>4372</v>
      </c>
      <c r="E404" s="46" t="s">
        <v>128</v>
      </c>
      <c r="F404" s="47">
        <v>-427550</v>
      </c>
      <c r="G404" s="47">
        <v>-5865.5584500000004</v>
      </c>
      <c r="H404" s="47">
        <v>-0.13</v>
      </c>
      <c r="I404" s="46"/>
    </row>
    <row r="405" spans="2:9" s="2" customFormat="1" ht="13.5" x14ac:dyDescent="0.35">
      <c r="B405" s="46">
        <v>2223957</v>
      </c>
      <c r="C405" s="46" t="s">
        <v>4528</v>
      </c>
      <c r="D405" s="46" t="s">
        <v>4372</v>
      </c>
      <c r="E405" s="46" t="s">
        <v>58</v>
      </c>
      <c r="F405" s="47">
        <v>-1086000</v>
      </c>
      <c r="G405" s="47">
        <v>-5828.0190000000002</v>
      </c>
      <c r="H405" s="47">
        <v>-0.13</v>
      </c>
      <c r="I405" s="46"/>
    </row>
    <row r="406" spans="2:9" s="2" customFormat="1" ht="13.5" x14ac:dyDescent="0.35">
      <c r="B406" s="46">
        <v>2224185</v>
      </c>
      <c r="C406" s="46" t="s">
        <v>4532</v>
      </c>
      <c r="D406" s="46" t="s">
        <v>4372</v>
      </c>
      <c r="E406" s="46" t="s">
        <v>58</v>
      </c>
      <c r="F406" s="47">
        <v>-511550</v>
      </c>
      <c r="G406" s="47">
        <v>-5764.1454000000003</v>
      </c>
      <c r="H406" s="47">
        <v>-0.12</v>
      </c>
      <c r="I406" s="46"/>
    </row>
    <row r="407" spans="2:9" s="2" customFormat="1" ht="13.5" x14ac:dyDescent="0.35">
      <c r="B407" s="46">
        <v>2223999</v>
      </c>
      <c r="C407" s="46" t="s">
        <v>4531</v>
      </c>
      <c r="D407" s="46" t="s">
        <v>4372</v>
      </c>
      <c r="E407" s="46" t="s">
        <v>451</v>
      </c>
      <c r="F407" s="47">
        <v>-1581525</v>
      </c>
      <c r="G407" s="47">
        <v>-5589.9001125000004</v>
      </c>
      <c r="H407" s="47">
        <v>-0.12</v>
      </c>
      <c r="I407" s="46"/>
    </row>
    <row r="408" spans="2:9" s="2" customFormat="1" ht="13.5" x14ac:dyDescent="0.35">
      <c r="B408" s="46">
        <v>2224079</v>
      </c>
      <c r="C408" s="46" t="s">
        <v>4389</v>
      </c>
      <c r="D408" s="46" t="s">
        <v>4372</v>
      </c>
      <c r="E408" s="46" t="s">
        <v>500</v>
      </c>
      <c r="F408" s="47">
        <v>-2457000</v>
      </c>
      <c r="G408" s="47">
        <v>-5540.2893000000004</v>
      </c>
      <c r="H408" s="47">
        <v>-0.12</v>
      </c>
      <c r="I408" s="46"/>
    </row>
    <row r="409" spans="2:9" s="2" customFormat="1" ht="13.5" x14ac:dyDescent="0.35">
      <c r="B409" s="46">
        <v>2224257</v>
      </c>
      <c r="C409" s="46" t="s">
        <v>4534</v>
      </c>
      <c r="D409" s="46" t="s">
        <v>4372</v>
      </c>
      <c r="E409" s="46" t="s">
        <v>76</v>
      </c>
      <c r="F409" s="47">
        <v>-431325</v>
      </c>
      <c r="G409" s="47">
        <v>-5485.5913499999997</v>
      </c>
      <c r="H409" s="47">
        <v>-0.12</v>
      </c>
      <c r="I409" s="46"/>
    </row>
    <row r="410" spans="2:9" s="2" customFormat="1" ht="13.5" x14ac:dyDescent="0.35">
      <c r="B410" s="46">
        <v>2224474</v>
      </c>
      <c r="C410" s="46" t="s">
        <v>4533</v>
      </c>
      <c r="D410" s="46" t="s">
        <v>4372</v>
      </c>
      <c r="E410" s="46" t="s">
        <v>99</v>
      </c>
      <c r="F410" s="47">
        <v>-13766800</v>
      </c>
      <c r="G410" s="47">
        <v>-5477.8097200000002</v>
      </c>
      <c r="H410" s="47">
        <v>-0.12</v>
      </c>
      <c r="I410" s="46"/>
    </row>
    <row r="411" spans="2:9" s="2" customFormat="1" ht="13.5" x14ac:dyDescent="0.35">
      <c r="B411" s="46">
        <v>2224092</v>
      </c>
      <c r="C411" s="46" t="s">
        <v>4530</v>
      </c>
      <c r="D411" s="46" t="s">
        <v>4372</v>
      </c>
      <c r="E411" s="46" t="s">
        <v>266</v>
      </c>
      <c r="F411" s="47">
        <v>-627500</v>
      </c>
      <c r="G411" s="47">
        <v>-5344.1037500000002</v>
      </c>
      <c r="H411" s="47">
        <v>-0.12</v>
      </c>
      <c r="I411" s="46"/>
    </row>
    <row r="412" spans="2:9" s="2" customFormat="1" ht="13.5" x14ac:dyDescent="0.35">
      <c r="B412" s="46">
        <v>2224396</v>
      </c>
      <c r="C412" s="46" t="s">
        <v>4537</v>
      </c>
      <c r="D412" s="46" t="s">
        <v>4372</v>
      </c>
      <c r="E412" s="46" t="s">
        <v>65</v>
      </c>
      <c r="F412" s="47">
        <v>-1830400</v>
      </c>
      <c r="G412" s="47">
        <v>-5214.8095999999996</v>
      </c>
      <c r="H412" s="47">
        <v>-0.11</v>
      </c>
      <c r="I412" s="46"/>
    </row>
    <row r="413" spans="2:9" s="2" customFormat="1" ht="13.5" x14ac:dyDescent="0.35">
      <c r="B413" s="46">
        <v>2224047</v>
      </c>
      <c r="C413" s="46" t="s">
        <v>4536</v>
      </c>
      <c r="D413" s="46" t="s">
        <v>4372</v>
      </c>
      <c r="E413" s="46" t="s">
        <v>117</v>
      </c>
      <c r="F413" s="47">
        <v>-267000</v>
      </c>
      <c r="G413" s="47">
        <v>-5155.2359999999999</v>
      </c>
      <c r="H413" s="47">
        <v>-0.11</v>
      </c>
      <c r="I413" s="46"/>
    </row>
    <row r="414" spans="2:9" s="2" customFormat="1" ht="13.5" x14ac:dyDescent="0.35">
      <c r="B414" s="46">
        <v>2223971</v>
      </c>
      <c r="C414" s="46" t="s">
        <v>4535</v>
      </c>
      <c r="D414" s="46" t="s">
        <v>4372</v>
      </c>
      <c r="E414" s="46" t="s">
        <v>270</v>
      </c>
      <c r="F414" s="47">
        <v>-323700</v>
      </c>
      <c r="G414" s="47">
        <v>-5093.7431999999999</v>
      </c>
      <c r="H414" s="47">
        <v>-0.11</v>
      </c>
      <c r="I414" s="46"/>
    </row>
    <row r="415" spans="2:9" s="2" customFormat="1" ht="13.5" x14ac:dyDescent="0.35">
      <c r="B415" s="46">
        <v>2224164</v>
      </c>
      <c r="C415" s="46" t="s">
        <v>4390</v>
      </c>
      <c r="D415" s="46" t="s">
        <v>4372</v>
      </c>
      <c r="E415" s="46" t="s">
        <v>217</v>
      </c>
      <c r="F415" s="47">
        <v>-1191050</v>
      </c>
      <c r="G415" s="47">
        <v>-4873.1810750000004</v>
      </c>
      <c r="H415" s="47">
        <v>-0.11</v>
      </c>
      <c r="I415" s="46"/>
    </row>
    <row r="416" spans="2:9" s="2" customFormat="1" ht="13.5" x14ac:dyDescent="0.35">
      <c r="B416" s="46">
        <v>2223979</v>
      </c>
      <c r="C416" s="46" t="s">
        <v>4411</v>
      </c>
      <c r="D416" s="46" t="s">
        <v>4372</v>
      </c>
      <c r="E416" s="46" t="s">
        <v>65</v>
      </c>
      <c r="F416" s="47">
        <v>-164200</v>
      </c>
      <c r="G416" s="47">
        <v>-4846.3630000000003</v>
      </c>
      <c r="H416" s="47">
        <v>-0.1</v>
      </c>
      <c r="I416" s="46"/>
    </row>
    <row r="417" spans="2:9" s="2" customFormat="1" ht="13.5" x14ac:dyDescent="0.35">
      <c r="B417" s="46">
        <v>2224063</v>
      </c>
      <c r="C417" s="46" t="s">
        <v>4540</v>
      </c>
      <c r="D417" s="46" t="s">
        <v>4372</v>
      </c>
      <c r="E417" s="46" t="s">
        <v>88</v>
      </c>
      <c r="F417" s="47">
        <v>-235025</v>
      </c>
      <c r="G417" s="47">
        <v>-4810.9617500000004</v>
      </c>
      <c r="H417" s="47">
        <v>-0.1</v>
      </c>
      <c r="I417" s="46"/>
    </row>
    <row r="418" spans="2:9" s="2" customFormat="1" ht="13.5" x14ac:dyDescent="0.35">
      <c r="B418" s="46">
        <v>2224360</v>
      </c>
      <c r="C418" s="46" t="s">
        <v>4541</v>
      </c>
      <c r="D418" s="46" t="s">
        <v>4372</v>
      </c>
      <c r="E418" s="46" t="s">
        <v>270</v>
      </c>
      <c r="F418" s="47">
        <v>-910800</v>
      </c>
      <c r="G418" s="47">
        <v>-4751.1881999999996</v>
      </c>
      <c r="H418" s="47">
        <v>-0.1</v>
      </c>
      <c r="I418" s="46"/>
    </row>
    <row r="419" spans="2:9" s="2" customFormat="1" ht="13.5" x14ac:dyDescent="0.35">
      <c r="B419" s="46">
        <v>2223996</v>
      </c>
      <c r="C419" s="46" t="s">
        <v>4398</v>
      </c>
      <c r="D419" s="46" t="s">
        <v>4372</v>
      </c>
      <c r="E419" s="46" t="s">
        <v>890</v>
      </c>
      <c r="F419" s="47">
        <v>-261725</v>
      </c>
      <c r="G419" s="47">
        <v>-4681.4750750000003</v>
      </c>
      <c r="H419" s="47">
        <v>-0.1</v>
      </c>
      <c r="I419" s="46"/>
    </row>
    <row r="420" spans="2:9" s="2" customFormat="1" ht="13.5" x14ac:dyDescent="0.35">
      <c r="B420" s="46">
        <v>2224485</v>
      </c>
      <c r="C420" s="46" t="s">
        <v>4538</v>
      </c>
      <c r="D420" s="46" t="s">
        <v>4372</v>
      </c>
      <c r="E420" s="46" t="s">
        <v>253</v>
      </c>
      <c r="F420" s="47">
        <v>-2264900</v>
      </c>
      <c r="G420" s="47">
        <v>-4642.8185100000001</v>
      </c>
      <c r="H420" s="47">
        <v>-0.1</v>
      </c>
      <c r="I420" s="46"/>
    </row>
    <row r="421" spans="2:9" s="2" customFormat="1" ht="13.5" x14ac:dyDescent="0.35">
      <c r="B421" s="46">
        <v>2223974</v>
      </c>
      <c r="C421" s="46" t="s">
        <v>4542</v>
      </c>
      <c r="D421" s="46" t="s">
        <v>4372</v>
      </c>
      <c r="E421" s="46" t="s">
        <v>217</v>
      </c>
      <c r="F421" s="47">
        <v>-92250</v>
      </c>
      <c r="G421" s="47">
        <v>-4594.9724999999999</v>
      </c>
      <c r="H421" s="47">
        <v>-0.1</v>
      </c>
      <c r="I421" s="46"/>
    </row>
    <row r="422" spans="2:9" s="2" customFormat="1" ht="13.5" x14ac:dyDescent="0.35">
      <c r="B422" s="46">
        <v>2223956</v>
      </c>
      <c r="C422" s="46" t="s">
        <v>4539</v>
      </c>
      <c r="D422" s="46" t="s">
        <v>4372</v>
      </c>
      <c r="E422" s="46" t="s">
        <v>451</v>
      </c>
      <c r="F422" s="47">
        <v>-1449650</v>
      </c>
      <c r="G422" s="47">
        <v>-4412.7345999999998</v>
      </c>
      <c r="H422" s="47">
        <v>-0.1</v>
      </c>
      <c r="I422" s="46"/>
    </row>
    <row r="423" spans="2:9" s="2" customFormat="1" ht="13.5" x14ac:dyDescent="0.35">
      <c r="B423" s="46">
        <v>2224055</v>
      </c>
      <c r="C423" s="46" t="s">
        <v>4548</v>
      </c>
      <c r="D423" s="46" t="s">
        <v>4372</v>
      </c>
      <c r="E423" s="46" t="s">
        <v>218</v>
      </c>
      <c r="F423" s="47">
        <v>-1267500</v>
      </c>
      <c r="G423" s="47">
        <v>-4360.2</v>
      </c>
      <c r="H423" s="47">
        <v>-0.09</v>
      </c>
      <c r="I423" s="46"/>
    </row>
    <row r="424" spans="2:9" s="2" customFormat="1" ht="13.5" x14ac:dyDescent="0.35">
      <c r="B424" s="46">
        <v>2224116</v>
      </c>
      <c r="C424" s="46" t="s">
        <v>4551</v>
      </c>
      <c r="D424" s="46" t="s">
        <v>4372</v>
      </c>
      <c r="E424" s="46" t="s">
        <v>270</v>
      </c>
      <c r="F424" s="47">
        <v>-315600</v>
      </c>
      <c r="G424" s="47">
        <v>-4336.6596</v>
      </c>
      <c r="H424" s="47">
        <v>-0.09</v>
      </c>
      <c r="I424" s="46"/>
    </row>
    <row r="425" spans="2:9" s="2" customFormat="1" ht="13.5" x14ac:dyDescent="0.35">
      <c r="B425" s="46">
        <v>2224376</v>
      </c>
      <c r="C425" s="46" t="s">
        <v>4547</v>
      </c>
      <c r="D425" s="46" t="s">
        <v>4372</v>
      </c>
      <c r="E425" s="46" t="s">
        <v>44</v>
      </c>
      <c r="F425" s="47">
        <v>-476000</v>
      </c>
      <c r="G425" s="47">
        <v>-4314.4639999999999</v>
      </c>
      <c r="H425" s="47">
        <v>-0.09</v>
      </c>
      <c r="I425" s="46"/>
    </row>
    <row r="426" spans="2:9" s="2" customFormat="1" ht="13.5" x14ac:dyDescent="0.35">
      <c r="B426" s="46">
        <v>2223959</v>
      </c>
      <c r="C426" s="46" t="s">
        <v>4550</v>
      </c>
      <c r="D426" s="46" t="s">
        <v>4372</v>
      </c>
      <c r="E426" s="46" t="s">
        <v>599</v>
      </c>
      <c r="F426" s="47">
        <v>-1660600</v>
      </c>
      <c r="G426" s="47">
        <v>-4280.1965</v>
      </c>
      <c r="H426" s="47">
        <v>-0.09</v>
      </c>
      <c r="I426" s="46"/>
    </row>
    <row r="427" spans="2:9" s="2" customFormat="1" ht="13.5" x14ac:dyDescent="0.35">
      <c r="B427" s="46">
        <v>2224033</v>
      </c>
      <c r="C427" s="46" t="s">
        <v>4543</v>
      </c>
      <c r="D427" s="46" t="s">
        <v>4372</v>
      </c>
      <c r="E427" s="46" t="s">
        <v>128</v>
      </c>
      <c r="F427" s="47">
        <v>-52750</v>
      </c>
      <c r="G427" s="47">
        <v>-4269.8487500000001</v>
      </c>
      <c r="H427" s="47">
        <v>-0.09</v>
      </c>
      <c r="I427" s="46"/>
    </row>
    <row r="428" spans="2:9" s="2" customFormat="1" ht="13.5" x14ac:dyDescent="0.35">
      <c r="B428" s="46">
        <v>2224177</v>
      </c>
      <c r="C428" s="46" t="s">
        <v>4545</v>
      </c>
      <c r="D428" s="46" t="s">
        <v>4372</v>
      </c>
      <c r="E428" s="46" t="s">
        <v>135</v>
      </c>
      <c r="F428" s="47">
        <v>-217350</v>
      </c>
      <c r="G428" s="47">
        <v>-4242.0199499999999</v>
      </c>
      <c r="H428" s="47">
        <v>-0.09</v>
      </c>
      <c r="I428" s="46"/>
    </row>
    <row r="429" spans="2:9" s="2" customFormat="1" ht="13.5" x14ac:dyDescent="0.35">
      <c r="B429" s="46">
        <v>2224023</v>
      </c>
      <c r="C429" s="46" t="s">
        <v>4549</v>
      </c>
      <c r="D429" s="46" t="s">
        <v>4372</v>
      </c>
      <c r="E429" s="46" t="s">
        <v>88</v>
      </c>
      <c r="F429" s="47">
        <v>-81250</v>
      </c>
      <c r="G429" s="47">
        <v>-4201.84375</v>
      </c>
      <c r="H429" s="47">
        <v>-0.09</v>
      </c>
      <c r="I429" s="46"/>
    </row>
    <row r="430" spans="2:9" s="2" customFormat="1" ht="13.5" x14ac:dyDescent="0.35">
      <c r="B430" s="46">
        <v>2224109</v>
      </c>
      <c r="C430" s="46" t="s">
        <v>4546</v>
      </c>
      <c r="D430" s="46" t="s">
        <v>4372</v>
      </c>
      <c r="E430" s="46" t="s">
        <v>603</v>
      </c>
      <c r="F430" s="47">
        <v>-519600</v>
      </c>
      <c r="G430" s="47">
        <v>-4124.5847999999996</v>
      </c>
      <c r="H430" s="47">
        <v>-0.09</v>
      </c>
      <c r="I430" s="46"/>
    </row>
    <row r="431" spans="2:9" s="2" customFormat="1" ht="13.5" x14ac:dyDescent="0.35">
      <c r="B431" s="46">
        <v>2223994</v>
      </c>
      <c r="C431" s="46" t="s">
        <v>4399</v>
      </c>
      <c r="D431" s="46" t="s">
        <v>4372</v>
      </c>
      <c r="E431" s="46" t="s">
        <v>88</v>
      </c>
      <c r="F431" s="47">
        <v>-295800</v>
      </c>
      <c r="G431" s="47">
        <v>-4014.5976000000001</v>
      </c>
      <c r="H431" s="47">
        <v>-0.09</v>
      </c>
      <c r="I431" s="46"/>
    </row>
    <row r="432" spans="2:9" s="2" customFormat="1" ht="13.5" x14ac:dyDescent="0.35">
      <c r="B432" s="46">
        <v>2224050</v>
      </c>
      <c r="C432" s="46" t="s">
        <v>4383</v>
      </c>
      <c r="D432" s="46" t="s">
        <v>4372</v>
      </c>
      <c r="E432" s="46" t="s">
        <v>80</v>
      </c>
      <c r="F432" s="47">
        <v>-165750</v>
      </c>
      <c r="G432" s="47">
        <v>-3985.6244999999999</v>
      </c>
      <c r="H432" s="47">
        <v>-0.09</v>
      </c>
      <c r="I432" s="46"/>
    </row>
    <row r="433" spans="2:9" s="2" customFormat="1" ht="13.5" x14ac:dyDescent="0.35">
      <c r="B433" s="46">
        <v>2224083</v>
      </c>
      <c r="C433" s="46" t="s">
        <v>4552</v>
      </c>
      <c r="D433" s="46" t="s">
        <v>4372</v>
      </c>
      <c r="E433" s="46" t="s">
        <v>1142</v>
      </c>
      <c r="F433" s="47">
        <v>-734410</v>
      </c>
      <c r="G433" s="47">
        <v>-3959.9387200000001</v>
      </c>
      <c r="H433" s="47">
        <v>-0.09</v>
      </c>
      <c r="I433" s="46"/>
    </row>
    <row r="434" spans="2:9" s="2" customFormat="1" ht="13.5" x14ac:dyDescent="0.35">
      <c r="B434" s="46">
        <v>2224274</v>
      </c>
      <c r="C434" s="46" t="s">
        <v>4544</v>
      </c>
      <c r="D434" s="46" t="s">
        <v>4372</v>
      </c>
      <c r="E434" s="46" t="s">
        <v>58</v>
      </c>
      <c r="F434" s="47">
        <v>-141625</v>
      </c>
      <c r="G434" s="47">
        <v>-3937.3166249999999</v>
      </c>
      <c r="H434" s="47">
        <v>-0.09</v>
      </c>
      <c r="I434" s="46"/>
    </row>
    <row r="435" spans="2:9" s="2" customFormat="1" ht="13.5" x14ac:dyDescent="0.35">
      <c r="B435" s="46">
        <v>2224089</v>
      </c>
      <c r="C435" s="46" t="s">
        <v>4404</v>
      </c>
      <c r="D435" s="46" t="s">
        <v>4372</v>
      </c>
      <c r="E435" s="46" t="s">
        <v>270</v>
      </c>
      <c r="F435" s="47">
        <v>-739200</v>
      </c>
      <c r="G435" s="47">
        <v>-3839.7743999999998</v>
      </c>
      <c r="H435" s="47">
        <v>-0.08</v>
      </c>
      <c r="I435" s="46"/>
    </row>
    <row r="436" spans="2:9" s="2" customFormat="1" ht="13.5" x14ac:dyDescent="0.35">
      <c r="B436" s="46">
        <v>2224143</v>
      </c>
      <c r="C436" s="46" t="s">
        <v>4557</v>
      </c>
      <c r="D436" s="46" t="s">
        <v>4372</v>
      </c>
      <c r="E436" s="46" t="s">
        <v>44</v>
      </c>
      <c r="F436" s="47">
        <v>-2141700</v>
      </c>
      <c r="G436" s="47">
        <v>-3681.7964700000002</v>
      </c>
      <c r="H436" s="47">
        <v>-0.08</v>
      </c>
      <c r="I436" s="46"/>
    </row>
    <row r="437" spans="2:9" s="2" customFormat="1" ht="13.5" x14ac:dyDescent="0.35">
      <c r="B437" s="46">
        <v>2224118</v>
      </c>
      <c r="C437" s="46" t="s">
        <v>4554</v>
      </c>
      <c r="D437" s="46" t="s">
        <v>4372</v>
      </c>
      <c r="E437" s="46" t="s">
        <v>69</v>
      </c>
      <c r="F437" s="47">
        <v>-69375</v>
      </c>
      <c r="G437" s="47">
        <v>-3648.0843749999999</v>
      </c>
      <c r="H437" s="47">
        <v>-0.08</v>
      </c>
      <c r="I437" s="46"/>
    </row>
    <row r="438" spans="2:9" s="2" customFormat="1" ht="13.5" x14ac:dyDescent="0.35">
      <c r="B438" s="46">
        <v>2224002</v>
      </c>
      <c r="C438" s="46" t="s">
        <v>4400</v>
      </c>
      <c r="D438" s="46" t="s">
        <v>4372</v>
      </c>
      <c r="E438" s="46" t="s">
        <v>58</v>
      </c>
      <c r="F438" s="47">
        <v>-129800</v>
      </c>
      <c r="G438" s="47">
        <v>-3581.7012</v>
      </c>
      <c r="H438" s="47">
        <v>-0.08</v>
      </c>
      <c r="I438" s="46"/>
    </row>
    <row r="439" spans="2:9" s="2" customFormat="1" ht="13.5" x14ac:dyDescent="0.35">
      <c r="B439" s="46">
        <v>2224157</v>
      </c>
      <c r="C439" s="46" t="s">
        <v>4556</v>
      </c>
      <c r="D439" s="46" t="s">
        <v>4372</v>
      </c>
      <c r="E439" s="46" t="s">
        <v>128</v>
      </c>
      <c r="F439" s="47">
        <v>-101850</v>
      </c>
      <c r="G439" s="47">
        <v>-3530.1210000000001</v>
      </c>
      <c r="H439" s="47">
        <v>-0.08</v>
      </c>
      <c r="I439" s="46"/>
    </row>
    <row r="440" spans="2:9" s="2" customFormat="1" ht="13.5" x14ac:dyDescent="0.35">
      <c r="B440" s="46">
        <v>2224186</v>
      </c>
      <c r="C440" s="46" t="s">
        <v>4553</v>
      </c>
      <c r="D440" s="46" t="s">
        <v>4372</v>
      </c>
      <c r="E440" s="46" t="s">
        <v>99</v>
      </c>
      <c r="F440" s="47">
        <v>-5024000</v>
      </c>
      <c r="G440" s="47">
        <v>-3520.8191999999999</v>
      </c>
      <c r="H440" s="47">
        <v>-0.08</v>
      </c>
      <c r="I440" s="46"/>
    </row>
    <row r="441" spans="2:9" s="2" customFormat="1" ht="13.5" x14ac:dyDescent="0.35">
      <c r="B441" s="46">
        <v>2224248</v>
      </c>
      <c r="C441" s="46" t="s">
        <v>4555</v>
      </c>
      <c r="D441" s="46" t="s">
        <v>4372</v>
      </c>
      <c r="E441" s="46" t="s">
        <v>253</v>
      </c>
      <c r="F441" s="47">
        <v>-1092000</v>
      </c>
      <c r="G441" s="47">
        <v>-3504.7739999999999</v>
      </c>
      <c r="H441" s="47">
        <v>-0.08</v>
      </c>
      <c r="I441" s="46"/>
    </row>
    <row r="442" spans="2:9" s="2" customFormat="1" ht="13.5" x14ac:dyDescent="0.35">
      <c r="B442" s="46">
        <v>2224136</v>
      </c>
      <c r="C442" s="46" t="s">
        <v>4402</v>
      </c>
      <c r="D442" s="46" t="s">
        <v>4372</v>
      </c>
      <c r="E442" s="46" t="s">
        <v>113</v>
      </c>
      <c r="F442" s="47">
        <v>-110800</v>
      </c>
      <c r="G442" s="47">
        <v>-3444.3287999999998</v>
      </c>
      <c r="H442" s="47">
        <v>-7.0000000000000007E-2</v>
      </c>
      <c r="I442" s="46"/>
    </row>
    <row r="443" spans="2:9" s="2" customFormat="1" ht="13.5" x14ac:dyDescent="0.35">
      <c r="B443" s="46">
        <v>2224201</v>
      </c>
      <c r="C443" s="46" t="s">
        <v>4561</v>
      </c>
      <c r="D443" s="46" t="s">
        <v>4372</v>
      </c>
      <c r="E443" s="46" t="s">
        <v>80</v>
      </c>
      <c r="F443" s="47">
        <v>-51200</v>
      </c>
      <c r="G443" s="47">
        <v>-3437.3119999999999</v>
      </c>
      <c r="H443" s="47">
        <v>-7.0000000000000007E-2</v>
      </c>
      <c r="I443" s="46"/>
    </row>
    <row r="444" spans="2:9" s="2" customFormat="1" ht="13.5" x14ac:dyDescent="0.35">
      <c r="B444" s="46">
        <v>2224038</v>
      </c>
      <c r="C444" s="46" t="s">
        <v>4563</v>
      </c>
      <c r="D444" s="46" t="s">
        <v>4372</v>
      </c>
      <c r="E444" s="46" t="s">
        <v>135</v>
      </c>
      <c r="F444" s="47">
        <v>-188650</v>
      </c>
      <c r="G444" s="47">
        <v>-3360.6111000000001</v>
      </c>
      <c r="H444" s="47">
        <v>-7.0000000000000007E-2</v>
      </c>
      <c r="I444" s="46"/>
    </row>
    <row r="445" spans="2:9" s="2" customFormat="1" ht="13.5" x14ac:dyDescent="0.35">
      <c r="B445" s="46">
        <v>2224007</v>
      </c>
      <c r="C445" s="46" t="s">
        <v>4406</v>
      </c>
      <c r="D445" s="46" t="s">
        <v>4372</v>
      </c>
      <c r="E445" s="46" t="s">
        <v>58</v>
      </c>
      <c r="F445" s="47">
        <v>-190200</v>
      </c>
      <c r="G445" s="47">
        <v>-3297.6876000000002</v>
      </c>
      <c r="H445" s="47">
        <v>-7.0000000000000007E-2</v>
      </c>
      <c r="I445" s="46"/>
    </row>
    <row r="446" spans="2:9" s="2" customFormat="1" ht="13.5" x14ac:dyDescent="0.35">
      <c r="B446" s="46">
        <v>2224032</v>
      </c>
      <c r="C446" s="46" t="s">
        <v>4558</v>
      </c>
      <c r="D446" s="46" t="s">
        <v>4372</v>
      </c>
      <c r="E446" s="46" t="s">
        <v>270</v>
      </c>
      <c r="F446" s="47">
        <v>-192375</v>
      </c>
      <c r="G446" s="47">
        <v>-3263.2571250000001</v>
      </c>
      <c r="H446" s="47">
        <v>-7.0000000000000007E-2</v>
      </c>
      <c r="I446" s="46"/>
    </row>
    <row r="447" spans="2:9" s="2" customFormat="1" ht="13.5" x14ac:dyDescent="0.35">
      <c r="B447" s="46">
        <v>2224365</v>
      </c>
      <c r="C447" s="46" t="s">
        <v>4565</v>
      </c>
      <c r="D447" s="46" t="s">
        <v>4372</v>
      </c>
      <c r="E447" s="46" t="s">
        <v>88</v>
      </c>
      <c r="F447" s="47">
        <v>-174300</v>
      </c>
      <c r="G447" s="47">
        <v>-3206.5971</v>
      </c>
      <c r="H447" s="47">
        <v>-7.0000000000000007E-2</v>
      </c>
      <c r="I447" s="46"/>
    </row>
    <row r="448" spans="2:9" s="2" customFormat="1" ht="13.5" x14ac:dyDescent="0.35">
      <c r="B448" s="46">
        <v>2224172</v>
      </c>
      <c r="C448" s="46" t="s">
        <v>4560</v>
      </c>
      <c r="D448" s="46" t="s">
        <v>4372</v>
      </c>
      <c r="E448" s="46" t="s">
        <v>513</v>
      </c>
      <c r="F448" s="47">
        <v>-299250</v>
      </c>
      <c r="G448" s="47">
        <v>-3196.5884999999998</v>
      </c>
      <c r="H448" s="47">
        <v>-7.0000000000000007E-2</v>
      </c>
      <c r="I448" s="46"/>
    </row>
    <row r="449" spans="2:9" s="2" customFormat="1" ht="13.5" x14ac:dyDescent="0.35">
      <c r="B449" s="46">
        <v>2223986</v>
      </c>
      <c r="C449" s="46" t="s">
        <v>4564</v>
      </c>
      <c r="D449" s="46" t="s">
        <v>4372</v>
      </c>
      <c r="E449" s="46" t="s">
        <v>80</v>
      </c>
      <c r="F449" s="47">
        <v>-292500</v>
      </c>
      <c r="G449" s="47">
        <v>-3148.1774999999998</v>
      </c>
      <c r="H449" s="47">
        <v>-7.0000000000000007E-2</v>
      </c>
      <c r="I449" s="46"/>
    </row>
    <row r="450" spans="2:9" s="2" customFormat="1" ht="13.5" x14ac:dyDescent="0.35">
      <c r="B450" s="46">
        <v>2224174</v>
      </c>
      <c r="C450" s="46" t="s">
        <v>4562</v>
      </c>
      <c r="D450" s="46" t="s">
        <v>4372</v>
      </c>
      <c r="E450" s="46" t="s">
        <v>500</v>
      </c>
      <c r="F450" s="47">
        <v>-695800</v>
      </c>
      <c r="G450" s="47">
        <v>-3128.6646999999998</v>
      </c>
      <c r="H450" s="47">
        <v>-7.0000000000000007E-2</v>
      </c>
      <c r="I450" s="46"/>
    </row>
    <row r="451" spans="2:9" s="2" customFormat="1" ht="13.5" x14ac:dyDescent="0.35">
      <c r="B451" s="46">
        <v>2224382</v>
      </c>
      <c r="C451" s="46" t="s">
        <v>4559</v>
      </c>
      <c r="D451" s="46" t="s">
        <v>4372</v>
      </c>
      <c r="E451" s="46" t="s">
        <v>395</v>
      </c>
      <c r="F451" s="47">
        <v>-714150</v>
      </c>
      <c r="G451" s="47">
        <v>-3059.7756749999999</v>
      </c>
      <c r="H451" s="47">
        <v>-7.0000000000000007E-2</v>
      </c>
      <c r="I451" s="46"/>
    </row>
    <row r="452" spans="2:9" s="2" customFormat="1" ht="13.5" x14ac:dyDescent="0.35">
      <c r="B452" s="46">
        <v>2224210</v>
      </c>
      <c r="C452" s="46" t="s">
        <v>4571</v>
      </c>
      <c r="D452" s="46" t="s">
        <v>4372</v>
      </c>
      <c r="E452" s="46" t="s">
        <v>58</v>
      </c>
      <c r="F452" s="47">
        <v>-27525</v>
      </c>
      <c r="G452" s="47">
        <v>-2982.6089999999999</v>
      </c>
      <c r="H452" s="47">
        <v>-0.06</v>
      </c>
      <c r="I452" s="46"/>
    </row>
    <row r="453" spans="2:9" s="2" customFormat="1" ht="13.5" x14ac:dyDescent="0.35">
      <c r="B453" s="46">
        <v>2224040</v>
      </c>
      <c r="C453" s="46" t="s">
        <v>4570</v>
      </c>
      <c r="D453" s="46" t="s">
        <v>4372</v>
      </c>
      <c r="E453" s="46" t="s">
        <v>117</v>
      </c>
      <c r="F453" s="47">
        <v>-6250</v>
      </c>
      <c r="G453" s="47">
        <v>-2960.625</v>
      </c>
      <c r="H453" s="47">
        <v>-0.06</v>
      </c>
      <c r="I453" s="46"/>
    </row>
    <row r="454" spans="2:9" s="2" customFormat="1" ht="13.5" x14ac:dyDescent="0.35">
      <c r="B454" s="46">
        <v>2224139</v>
      </c>
      <c r="C454" s="46" t="s">
        <v>4568</v>
      </c>
      <c r="D454" s="46" t="s">
        <v>4372</v>
      </c>
      <c r="E454" s="46" t="s">
        <v>117</v>
      </c>
      <c r="F454" s="47">
        <v>-121400</v>
      </c>
      <c r="G454" s="47">
        <v>-2914.2069999999999</v>
      </c>
      <c r="H454" s="47">
        <v>-0.06</v>
      </c>
      <c r="I454" s="46"/>
    </row>
    <row r="455" spans="2:9" s="2" customFormat="1" ht="13.5" x14ac:dyDescent="0.35">
      <c r="B455" s="46">
        <v>2224230</v>
      </c>
      <c r="C455" s="46" t="s">
        <v>4574</v>
      </c>
      <c r="D455" s="46" t="s">
        <v>4372</v>
      </c>
      <c r="E455" s="46" t="s">
        <v>84</v>
      </c>
      <c r="F455" s="47">
        <v>-727200</v>
      </c>
      <c r="G455" s="47">
        <v>-2736.4535999999998</v>
      </c>
      <c r="H455" s="47">
        <v>-0.06</v>
      </c>
      <c r="I455" s="46"/>
    </row>
    <row r="456" spans="2:9" s="2" customFormat="1" ht="13.5" x14ac:dyDescent="0.35">
      <c r="B456" s="46">
        <v>2224374</v>
      </c>
      <c r="C456" s="46" t="s">
        <v>4569</v>
      </c>
      <c r="D456" s="46" t="s">
        <v>4372</v>
      </c>
      <c r="E456" s="46" t="s">
        <v>44</v>
      </c>
      <c r="F456" s="47">
        <v>-1143675</v>
      </c>
      <c r="G456" s="47">
        <v>-2674.5983550000001</v>
      </c>
      <c r="H456" s="47">
        <v>-0.06</v>
      </c>
      <c r="I456" s="46"/>
    </row>
    <row r="457" spans="2:9" s="2" customFormat="1" ht="13.5" x14ac:dyDescent="0.35">
      <c r="B457" s="46">
        <v>2223969</v>
      </c>
      <c r="C457" s="46" t="s">
        <v>4567</v>
      </c>
      <c r="D457" s="46" t="s">
        <v>4372</v>
      </c>
      <c r="E457" s="46" t="s">
        <v>44</v>
      </c>
      <c r="F457" s="47">
        <v>-1454400</v>
      </c>
      <c r="G457" s="47">
        <v>-2605.2667200000001</v>
      </c>
      <c r="H457" s="47">
        <v>-0.06</v>
      </c>
      <c r="I457" s="46"/>
    </row>
    <row r="458" spans="2:9" s="2" customFormat="1" ht="13.5" x14ac:dyDescent="0.35">
      <c r="B458" s="46">
        <v>2224126</v>
      </c>
      <c r="C458" s="46" t="s">
        <v>4572</v>
      </c>
      <c r="D458" s="46" t="s">
        <v>4372</v>
      </c>
      <c r="E458" s="46" t="s">
        <v>423</v>
      </c>
      <c r="F458" s="47">
        <v>-1505200</v>
      </c>
      <c r="G458" s="47">
        <v>-2592.85752</v>
      </c>
      <c r="H458" s="47">
        <v>-0.06</v>
      </c>
      <c r="I458" s="46"/>
    </row>
    <row r="459" spans="2:9" s="2" customFormat="1" ht="13.5" x14ac:dyDescent="0.35">
      <c r="B459" s="46">
        <v>2224372</v>
      </c>
      <c r="C459" s="46" t="s">
        <v>4566</v>
      </c>
      <c r="D459" s="46" t="s">
        <v>4372</v>
      </c>
      <c r="E459" s="46" t="s">
        <v>44</v>
      </c>
      <c r="F459" s="47">
        <v>-2139750</v>
      </c>
      <c r="G459" s="47">
        <v>-2591.023275</v>
      </c>
      <c r="H459" s="47">
        <v>-0.06</v>
      </c>
      <c r="I459" s="46"/>
    </row>
    <row r="460" spans="2:9" s="2" customFormat="1" ht="13.5" x14ac:dyDescent="0.35">
      <c r="B460" s="46">
        <v>2224011</v>
      </c>
      <c r="C460" s="46" t="s">
        <v>4573</v>
      </c>
      <c r="D460" s="46" t="s">
        <v>4372</v>
      </c>
      <c r="E460" s="46" t="s">
        <v>274</v>
      </c>
      <c r="F460" s="47">
        <v>-190000</v>
      </c>
      <c r="G460" s="47">
        <v>-2570.13</v>
      </c>
      <c r="H460" s="47">
        <v>-0.06</v>
      </c>
      <c r="I460" s="46"/>
    </row>
    <row r="461" spans="2:9" s="2" customFormat="1" ht="13.5" x14ac:dyDescent="0.35">
      <c r="B461" s="46">
        <v>2224153</v>
      </c>
      <c r="C461" s="46" t="s">
        <v>4578</v>
      </c>
      <c r="D461" s="46" t="s">
        <v>4372</v>
      </c>
      <c r="E461" s="46" t="s">
        <v>44</v>
      </c>
      <c r="F461" s="47">
        <v>-313000</v>
      </c>
      <c r="G461" s="47">
        <v>-2534.8305</v>
      </c>
      <c r="H461" s="47">
        <v>-0.05</v>
      </c>
      <c r="I461" s="46"/>
    </row>
    <row r="462" spans="2:9" s="2" customFormat="1" ht="13.5" x14ac:dyDescent="0.35">
      <c r="B462" s="46">
        <v>2224211</v>
      </c>
      <c r="C462" s="46" t="s">
        <v>4582</v>
      </c>
      <c r="D462" s="46" t="s">
        <v>4372</v>
      </c>
      <c r="E462" s="46" t="s">
        <v>99</v>
      </c>
      <c r="F462" s="47">
        <v>-285350</v>
      </c>
      <c r="G462" s="47">
        <v>-2507.0850999999998</v>
      </c>
      <c r="H462" s="47">
        <v>-0.05</v>
      </c>
      <c r="I462" s="46"/>
    </row>
    <row r="463" spans="2:9" s="2" customFormat="1" ht="13.5" x14ac:dyDescent="0.35">
      <c r="B463" s="46">
        <v>2224167</v>
      </c>
      <c r="C463" s="46" t="s">
        <v>4577</v>
      </c>
      <c r="D463" s="46" t="s">
        <v>4372</v>
      </c>
      <c r="E463" s="46" t="s">
        <v>253</v>
      </c>
      <c r="F463" s="47">
        <v>-3412450</v>
      </c>
      <c r="G463" s="47">
        <v>-2505.4207900000001</v>
      </c>
      <c r="H463" s="47">
        <v>-0.05</v>
      </c>
      <c r="I463" s="46"/>
    </row>
    <row r="464" spans="2:9" s="2" customFormat="1" ht="13.5" x14ac:dyDescent="0.35">
      <c r="B464" s="46">
        <v>2224421</v>
      </c>
      <c r="C464" s="46" t="s">
        <v>4581</v>
      </c>
      <c r="D464" s="46" t="s">
        <v>4372</v>
      </c>
      <c r="E464" s="46" t="s">
        <v>128</v>
      </c>
      <c r="F464" s="47">
        <v>-109550</v>
      </c>
      <c r="G464" s="47">
        <v>-2424.3415</v>
      </c>
      <c r="H464" s="47">
        <v>-0.05</v>
      </c>
      <c r="I464" s="46"/>
    </row>
    <row r="465" spans="2:9" s="2" customFormat="1" ht="13.5" x14ac:dyDescent="0.35">
      <c r="B465" s="46">
        <v>2223960</v>
      </c>
      <c r="C465" s="46" t="s">
        <v>4580</v>
      </c>
      <c r="D465" s="46" t="s">
        <v>4372</v>
      </c>
      <c r="E465" s="46" t="s">
        <v>92</v>
      </c>
      <c r="F465" s="47">
        <v>-90000</v>
      </c>
      <c r="G465" s="47">
        <v>-2378.34</v>
      </c>
      <c r="H465" s="47">
        <v>-0.05</v>
      </c>
      <c r="I465" s="46"/>
    </row>
    <row r="466" spans="2:9" s="2" customFormat="1" ht="13.5" x14ac:dyDescent="0.35">
      <c r="B466" s="46">
        <v>2224068</v>
      </c>
      <c r="C466" s="46" t="s">
        <v>4579</v>
      </c>
      <c r="D466" s="46" t="s">
        <v>4372</v>
      </c>
      <c r="E466" s="46" t="s">
        <v>65</v>
      </c>
      <c r="F466" s="47">
        <v>-43650</v>
      </c>
      <c r="G466" s="47">
        <v>-2304.7199999999998</v>
      </c>
      <c r="H466" s="47">
        <v>-0.05</v>
      </c>
      <c r="I466" s="46"/>
    </row>
    <row r="467" spans="2:9" s="2" customFormat="1" ht="13.5" x14ac:dyDescent="0.35">
      <c r="B467" s="46">
        <v>2224266</v>
      </c>
      <c r="C467" s="46" t="s">
        <v>4575</v>
      </c>
      <c r="D467" s="46" t="s">
        <v>4372</v>
      </c>
      <c r="E467" s="46" t="s">
        <v>88</v>
      </c>
      <c r="F467" s="47">
        <v>-163625</v>
      </c>
      <c r="G467" s="47">
        <v>-2232.4994999999999</v>
      </c>
      <c r="H467" s="47">
        <v>-0.05</v>
      </c>
      <c r="I467" s="46"/>
    </row>
    <row r="468" spans="2:9" s="2" customFormat="1" ht="13.5" x14ac:dyDescent="0.35">
      <c r="B468" s="46">
        <v>2224117</v>
      </c>
      <c r="C468" s="46" t="s">
        <v>4576</v>
      </c>
      <c r="D468" s="46" t="s">
        <v>4372</v>
      </c>
      <c r="E468" s="46" t="s">
        <v>58</v>
      </c>
      <c r="F468" s="47">
        <v>-724500</v>
      </c>
      <c r="G468" s="47">
        <v>-2155.7497499999999</v>
      </c>
      <c r="H468" s="47">
        <v>-0.05</v>
      </c>
      <c r="I468" s="46"/>
    </row>
    <row r="469" spans="2:9" s="2" customFormat="1" ht="13.5" x14ac:dyDescent="0.35">
      <c r="B469" s="46">
        <v>2224202</v>
      </c>
      <c r="C469" s="46" t="s">
        <v>4396</v>
      </c>
      <c r="D469" s="46" t="s">
        <v>4372</v>
      </c>
      <c r="E469" s="46" t="s">
        <v>113</v>
      </c>
      <c r="F469" s="47">
        <v>-200000</v>
      </c>
      <c r="G469" s="47">
        <v>-2073.6</v>
      </c>
      <c r="H469" s="47">
        <v>-0.04</v>
      </c>
      <c r="I469" s="46"/>
    </row>
    <row r="470" spans="2:9" s="2" customFormat="1" ht="13.5" x14ac:dyDescent="0.35">
      <c r="B470" s="46">
        <v>2224367</v>
      </c>
      <c r="C470" s="46" t="s">
        <v>4586</v>
      </c>
      <c r="D470" s="46" t="s">
        <v>4372</v>
      </c>
      <c r="E470" s="46" t="s">
        <v>69</v>
      </c>
      <c r="F470" s="47">
        <v>-98100</v>
      </c>
      <c r="G470" s="47">
        <v>-2025.9612</v>
      </c>
      <c r="H470" s="47">
        <v>-0.04</v>
      </c>
      <c r="I470" s="46"/>
    </row>
    <row r="471" spans="2:9" s="2" customFormat="1" ht="13.5" x14ac:dyDescent="0.35">
      <c r="B471" s="46">
        <v>2224222</v>
      </c>
      <c r="C471" s="46" t="s">
        <v>4585</v>
      </c>
      <c r="D471" s="46" t="s">
        <v>4372</v>
      </c>
      <c r="E471" s="46" t="s">
        <v>274</v>
      </c>
      <c r="F471" s="47">
        <v>-45750</v>
      </c>
      <c r="G471" s="47">
        <v>-2017.6665</v>
      </c>
      <c r="H471" s="47">
        <v>-0.04</v>
      </c>
      <c r="I471" s="46"/>
    </row>
    <row r="472" spans="2:9" s="2" customFormat="1" ht="13.5" x14ac:dyDescent="0.35">
      <c r="B472" s="46">
        <v>2224022</v>
      </c>
      <c r="C472" s="46" t="s">
        <v>4584</v>
      </c>
      <c r="D472" s="46" t="s">
        <v>4372</v>
      </c>
      <c r="E472" s="46" t="s">
        <v>99</v>
      </c>
      <c r="F472" s="47">
        <v>-27250</v>
      </c>
      <c r="G472" s="47">
        <v>-1861.72</v>
      </c>
      <c r="H472" s="47">
        <v>-0.04</v>
      </c>
      <c r="I472" s="46"/>
    </row>
    <row r="473" spans="2:9" s="2" customFormat="1" ht="13.5" x14ac:dyDescent="0.35">
      <c r="B473" s="46">
        <v>2224200</v>
      </c>
      <c r="C473" s="46" t="s">
        <v>4583</v>
      </c>
      <c r="D473" s="46" t="s">
        <v>4372</v>
      </c>
      <c r="E473" s="46" t="s">
        <v>80</v>
      </c>
      <c r="F473" s="47">
        <v>-366700</v>
      </c>
      <c r="G473" s="47">
        <v>-1830.5663999999999</v>
      </c>
      <c r="H473" s="47">
        <v>-0.04</v>
      </c>
      <c r="I473" s="46"/>
    </row>
    <row r="474" spans="2:9" s="2" customFormat="1" ht="13.5" x14ac:dyDescent="0.35">
      <c r="B474" s="46">
        <v>2224170</v>
      </c>
      <c r="C474" s="46" t="s">
        <v>4371</v>
      </c>
      <c r="D474" s="46" t="s">
        <v>4372</v>
      </c>
      <c r="E474" s="46" t="s">
        <v>92</v>
      </c>
      <c r="F474" s="47">
        <v>-562500</v>
      </c>
      <c r="G474" s="47">
        <v>-1813.5</v>
      </c>
      <c r="H474" s="47">
        <v>-0.04</v>
      </c>
      <c r="I474" s="46"/>
    </row>
    <row r="475" spans="2:9" s="2" customFormat="1" ht="13.5" x14ac:dyDescent="0.35">
      <c r="B475" s="46">
        <v>2224195</v>
      </c>
      <c r="C475" s="46" t="s">
        <v>4588</v>
      </c>
      <c r="D475" s="46" t="s">
        <v>4372</v>
      </c>
      <c r="E475" s="46" t="s">
        <v>54</v>
      </c>
      <c r="F475" s="47">
        <v>-854700</v>
      </c>
      <c r="G475" s="47">
        <v>-1728.4598100000001</v>
      </c>
      <c r="H475" s="47">
        <v>-0.04</v>
      </c>
      <c r="I475" s="46"/>
    </row>
    <row r="476" spans="2:9" s="2" customFormat="1" ht="13.5" x14ac:dyDescent="0.35">
      <c r="B476" s="46">
        <v>2224031</v>
      </c>
      <c r="C476" s="46" t="s">
        <v>4590</v>
      </c>
      <c r="D476" s="46" t="s">
        <v>4372</v>
      </c>
      <c r="E476" s="46" t="s">
        <v>113</v>
      </c>
      <c r="F476" s="47">
        <v>-1600800</v>
      </c>
      <c r="G476" s="47">
        <v>-1719.8995199999999</v>
      </c>
      <c r="H476" s="47">
        <v>-0.04</v>
      </c>
      <c r="I476" s="46"/>
    </row>
    <row r="477" spans="2:9" s="2" customFormat="1" ht="13.5" x14ac:dyDescent="0.35">
      <c r="B477" s="46">
        <v>2224135</v>
      </c>
      <c r="C477" s="46" t="s">
        <v>4587</v>
      </c>
      <c r="D477" s="46" t="s">
        <v>4372</v>
      </c>
      <c r="E477" s="46" t="s">
        <v>113</v>
      </c>
      <c r="F477" s="47">
        <v>-605000</v>
      </c>
      <c r="G477" s="47">
        <v>-1670.405</v>
      </c>
      <c r="H477" s="47">
        <v>-0.04</v>
      </c>
      <c r="I477" s="46"/>
    </row>
    <row r="478" spans="2:9" s="2" customFormat="1" ht="13.5" x14ac:dyDescent="0.35">
      <c r="B478" s="46">
        <v>2224121</v>
      </c>
      <c r="C478" s="46" t="s">
        <v>4589</v>
      </c>
      <c r="D478" s="46" t="s">
        <v>4372</v>
      </c>
      <c r="E478" s="46" t="s">
        <v>84</v>
      </c>
      <c r="F478" s="47">
        <v>-7525</v>
      </c>
      <c r="G478" s="47">
        <v>-1666.0350000000001</v>
      </c>
      <c r="H478" s="47">
        <v>-0.04</v>
      </c>
      <c r="I478" s="46"/>
    </row>
    <row r="479" spans="2:9" s="2" customFormat="1" ht="13.5" x14ac:dyDescent="0.35">
      <c r="B479" s="46">
        <v>2224203</v>
      </c>
      <c r="C479" s="46" t="s">
        <v>4597</v>
      </c>
      <c r="D479" s="46" t="s">
        <v>4372</v>
      </c>
      <c r="E479" s="46" t="s">
        <v>99</v>
      </c>
      <c r="F479" s="47">
        <v>-4013200</v>
      </c>
      <c r="G479" s="47">
        <v>-1588.02324</v>
      </c>
      <c r="H479" s="47">
        <v>-0.03</v>
      </c>
      <c r="I479" s="46"/>
    </row>
    <row r="480" spans="2:9" s="2" customFormat="1" ht="13.5" x14ac:dyDescent="0.35">
      <c r="B480" s="46">
        <v>2224240</v>
      </c>
      <c r="C480" s="46" t="s">
        <v>4595</v>
      </c>
      <c r="D480" s="46" t="s">
        <v>4372</v>
      </c>
      <c r="E480" s="46" t="s">
        <v>44</v>
      </c>
      <c r="F480" s="47">
        <v>-1910650</v>
      </c>
      <c r="G480" s="47">
        <v>-1566.35087</v>
      </c>
      <c r="H480" s="47">
        <v>-0.03</v>
      </c>
      <c r="I480" s="46"/>
    </row>
    <row r="481" spans="2:9" s="2" customFormat="1" ht="13.5" x14ac:dyDescent="0.35">
      <c r="B481" s="46">
        <v>2224060</v>
      </c>
      <c r="C481" s="46" t="s">
        <v>4599</v>
      </c>
      <c r="D481" s="46" t="s">
        <v>4372</v>
      </c>
      <c r="E481" s="46" t="s">
        <v>135</v>
      </c>
      <c r="F481" s="47">
        <v>-232750</v>
      </c>
      <c r="G481" s="47">
        <v>-1556.6320000000001</v>
      </c>
      <c r="H481" s="47">
        <v>-0.03</v>
      </c>
      <c r="I481" s="46"/>
    </row>
    <row r="482" spans="2:9" s="2" customFormat="1" ht="13.5" x14ac:dyDescent="0.35">
      <c r="B482" s="46">
        <v>2224340</v>
      </c>
      <c r="C482" s="46" t="s">
        <v>4606</v>
      </c>
      <c r="D482" s="46" t="s">
        <v>4372</v>
      </c>
      <c r="E482" s="46" t="s">
        <v>253</v>
      </c>
      <c r="F482" s="47">
        <v>-421950</v>
      </c>
      <c r="G482" s="47">
        <v>-1528.7248500000001</v>
      </c>
      <c r="H482" s="47">
        <v>-0.03</v>
      </c>
      <c r="I482" s="46"/>
    </row>
    <row r="483" spans="2:9" s="2" customFormat="1" ht="13.5" x14ac:dyDescent="0.35">
      <c r="B483" s="46">
        <v>2224442</v>
      </c>
      <c r="C483" s="46" t="s">
        <v>4603</v>
      </c>
      <c r="D483" s="46" t="s">
        <v>4372</v>
      </c>
      <c r="E483" s="46" t="s">
        <v>253</v>
      </c>
      <c r="F483" s="47">
        <v>-117000</v>
      </c>
      <c r="G483" s="47">
        <v>-1497.951</v>
      </c>
      <c r="H483" s="47">
        <v>-0.03</v>
      </c>
      <c r="I483" s="46"/>
    </row>
    <row r="484" spans="2:9" s="2" customFormat="1" ht="13.5" x14ac:dyDescent="0.35">
      <c r="B484" s="46">
        <v>2224166</v>
      </c>
      <c r="C484" s="46" t="s">
        <v>4604</v>
      </c>
      <c r="D484" s="46" t="s">
        <v>4372</v>
      </c>
      <c r="E484" s="46" t="s">
        <v>69</v>
      </c>
      <c r="F484" s="47">
        <v>-296825</v>
      </c>
      <c r="G484" s="47">
        <v>-1484.8670625</v>
      </c>
      <c r="H484" s="47">
        <v>-0.03</v>
      </c>
      <c r="I484" s="46"/>
    </row>
    <row r="485" spans="2:9" s="2" customFormat="1" ht="13.5" x14ac:dyDescent="0.35">
      <c r="B485" s="46">
        <v>2224169</v>
      </c>
      <c r="C485" s="46" t="s">
        <v>4594</v>
      </c>
      <c r="D485" s="46" t="s">
        <v>4372</v>
      </c>
      <c r="E485" s="46" t="s">
        <v>117</v>
      </c>
      <c r="F485" s="47">
        <v>-173950</v>
      </c>
      <c r="G485" s="47">
        <v>-1447.9598000000001</v>
      </c>
      <c r="H485" s="47">
        <v>-0.03</v>
      </c>
      <c r="I485" s="46"/>
    </row>
    <row r="486" spans="2:9" s="2" customFormat="1" ht="13.5" x14ac:dyDescent="0.35">
      <c r="B486" s="46">
        <v>2224130</v>
      </c>
      <c r="C486" s="46" t="s">
        <v>4591</v>
      </c>
      <c r="D486" s="46" t="s">
        <v>4372</v>
      </c>
      <c r="E486" s="46" t="s">
        <v>58</v>
      </c>
      <c r="F486" s="47">
        <v>-239200</v>
      </c>
      <c r="G486" s="47">
        <v>-1393.5791999999999</v>
      </c>
      <c r="H486" s="47">
        <v>-0.03</v>
      </c>
      <c r="I486" s="46"/>
    </row>
    <row r="487" spans="2:9" s="2" customFormat="1" ht="13.5" x14ac:dyDescent="0.35">
      <c r="B487" s="46">
        <v>2224193</v>
      </c>
      <c r="C487" s="46" t="s">
        <v>4598</v>
      </c>
      <c r="D487" s="46" t="s">
        <v>4372</v>
      </c>
      <c r="E487" s="46" t="s">
        <v>88</v>
      </c>
      <c r="F487" s="47">
        <v>-54750</v>
      </c>
      <c r="G487" s="47">
        <v>-1370.0092500000001</v>
      </c>
      <c r="H487" s="47">
        <v>-0.03</v>
      </c>
      <c r="I487" s="46"/>
    </row>
    <row r="488" spans="2:9" s="2" customFormat="1" ht="13.5" x14ac:dyDescent="0.35">
      <c r="B488" s="46">
        <v>2224425</v>
      </c>
      <c r="C488" s="46" t="s">
        <v>4605</v>
      </c>
      <c r="D488" s="46" t="s">
        <v>4372</v>
      </c>
      <c r="E488" s="46" t="s">
        <v>274</v>
      </c>
      <c r="F488" s="47">
        <v>-300900</v>
      </c>
      <c r="G488" s="47">
        <v>-1308.16275</v>
      </c>
      <c r="H488" s="47">
        <v>-0.03</v>
      </c>
      <c r="I488" s="46"/>
    </row>
    <row r="489" spans="2:9" s="2" customFormat="1" ht="13.5" x14ac:dyDescent="0.35">
      <c r="B489" s="46">
        <v>2224439</v>
      </c>
      <c r="C489" s="46" t="s">
        <v>4596</v>
      </c>
      <c r="D489" s="46" t="s">
        <v>4372</v>
      </c>
      <c r="E489" s="46" t="s">
        <v>92</v>
      </c>
      <c r="F489" s="47">
        <v>-402550</v>
      </c>
      <c r="G489" s="47">
        <v>-1292.5880500000001</v>
      </c>
      <c r="H489" s="47">
        <v>-0.03</v>
      </c>
      <c r="I489" s="46"/>
    </row>
    <row r="490" spans="2:9" s="2" customFormat="1" ht="13.5" x14ac:dyDescent="0.35">
      <c r="B490" s="46">
        <v>2224114</v>
      </c>
      <c r="C490" s="46" t="s">
        <v>4602</v>
      </c>
      <c r="D490" s="46" t="s">
        <v>4372</v>
      </c>
      <c r="E490" s="46" t="s">
        <v>84</v>
      </c>
      <c r="F490" s="47">
        <v>-41750</v>
      </c>
      <c r="G490" s="47">
        <v>-1280.8900000000001</v>
      </c>
      <c r="H490" s="47">
        <v>-0.03</v>
      </c>
      <c r="I490" s="46"/>
    </row>
    <row r="491" spans="2:9" s="2" customFormat="1" ht="13.5" x14ac:dyDescent="0.35">
      <c r="B491" s="46">
        <v>2224190</v>
      </c>
      <c r="C491" s="46" t="s">
        <v>4601</v>
      </c>
      <c r="D491" s="46" t="s">
        <v>4372</v>
      </c>
      <c r="E491" s="46" t="s">
        <v>343</v>
      </c>
      <c r="F491" s="47">
        <v>-159650</v>
      </c>
      <c r="G491" s="47">
        <v>-1220.8435500000001</v>
      </c>
      <c r="H491" s="47">
        <v>-0.03</v>
      </c>
      <c r="I491" s="46"/>
    </row>
    <row r="492" spans="2:9" s="2" customFormat="1" ht="13.5" x14ac:dyDescent="0.35">
      <c r="B492" s="46">
        <v>2224270</v>
      </c>
      <c r="C492" s="46" t="s">
        <v>4593</v>
      </c>
      <c r="D492" s="46" t="s">
        <v>4372</v>
      </c>
      <c r="E492" s="46" t="s">
        <v>266</v>
      </c>
      <c r="F492" s="47">
        <v>-68475</v>
      </c>
      <c r="G492" s="47">
        <v>-1211.3912250000001</v>
      </c>
      <c r="H492" s="47">
        <v>-0.03</v>
      </c>
      <c r="I492" s="46"/>
    </row>
    <row r="493" spans="2:9" s="2" customFormat="1" ht="13.5" x14ac:dyDescent="0.35">
      <c r="B493" s="46">
        <v>2224001</v>
      </c>
      <c r="C493" s="46" t="s">
        <v>4600</v>
      </c>
      <c r="D493" s="46" t="s">
        <v>4372</v>
      </c>
      <c r="E493" s="46" t="s">
        <v>44</v>
      </c>
      <c r="F493" s="47">
        <v>-115000</v>
      </c>
      <c r="G493" s="47">
        <v>-1163.3399999999999</v>
      </c>
      <c r="H493" s="47">
        <v>-0.03</v>
      </c>
      <c r="I493" s="46"/>
    </row>
    <row r="494" spans="2:9" s="2" customFormat="1" ht="13.5" x14ac:dyDescent="0.35">
      <c r="B494" s="46">
        <v>2224338</v>
      </c>
      <c r="C494" s="46" t="s">
        <v>4592</v>
      </c>
      <c r="D494" s="46" t="s">
        <v>4372</v>
      </c>
      <c r="E494" s="46" t="s">
        <v>270</v>
      </c>
      <c r="F494" s="47">
        <v>-259000</v>
      </c>
      <c r="G494" s="47">
        <v>-1160.2682</v>
      </c>
      <c r="H494" s="47">
        <v>-0.03</v>
      </c>
      <c r="I494" s="46"/>
    </row>
    <row r="495" spans="2:9" s="2" customFormat="1" ht="13.5" x14ac:dyDescent="0.35">
      <c r="B495" s="46">
        <v>2224302</v>
      </c>
      <c r="C495" s="46" t="s">
        <v>4611</v>
      </c>
      <c r="D495" s="46" t="s">
        <v>4372</v>
      </c>
      <c r="E495" s="46" t="s">
        <v>80</v>
      </c>
      <c r="F495" s="47">
        <v>-24325</v>
      </c>
      <c r="G495" s="47">
        <v>-1131.3557499999999</v>
      </c>
      <c r="H495" s="47">
        <v>-0.02</v>
      </c>
      <c r="I495" s="46"/>
    </row>
    <row r="496" spans="2:9" s="2" customFormat="1" ht="13.5" x14ac:dyDescent="0.35">
      <c r="B496" s="46">
        <v>2224219</v>
      </c>
      <c r="C496" s="46" t="s">
        <v>4614</v>
      </c>
      <c r="D496" s="46" t="s">
        <v>4372</v>
      </c>
      <c r="E496" s="46" t="s">
        <v>92</v>
      </c>
      <c r="F496" s="47">
        <v>-1125200</v>
      </c>
      <c r="G496" s="47">
        <v>-1126.4377199999999</v>
      </c>
      <c r="H496" s="47">
        <v>-0.02</v>
      </c>
      <c r="I496" s="46"/>
    </row>
    <row r="497" spans="2:9" s="2" customFormat="1" ht="13.5" x14ac:dyDescent="0.35">
      <c r="B497" s="46">
        <v>2224363</v>
      </c>
      <c r="C497" s="46" t="s">
        <v>4610</v>
      </c>
      <c r="D497" s="46" t="s">
        <v>4372</v>
      </c>
      <c r="E497" s="46" t="s">
        <v>266</v>
      </c>
      <c r="F497" s="47">
        <v>-132000</v>
      </c>
      <c r="G497" s="47">
        <v>-1123.7819999999999</v>
      </c>
      <c r="H497" s="47">
        <v>-0.02</v>
      </c>
      <c r="I497" s="46"/>
    </row>
    <row r="498" spans="2:9" s="2" customFormat="1" ht="13.5" x14ac:dyDescent="0.35">
      <c r="B498" s="46">
        <v>2224350</v>
      </c>
      <c r="C498" s="46" t="s">
        <v>4617</v>
      </c>
      <c r="D498" s="46" t="s">
        <v>4372</v>
      </c>
      <c r="E498" s="46" t="s">
        <v>500</v>
      </c>
      <c r="F498" s="47">
        <v>-495000</v>
      </c>
      <c r="G498" s="47">
        <v>-1121.9670000000001</v>
      </c>
      <c r="H498" s="47">
        <v>-0.02</v>
      </c>
      <c r="I498" s="46"/>
    </row>
    <row r="499" spans="2:9" s="2" customFormat="1" ht="13.5" x14ac:dyDescent="0.35">
      <c r="B499" s="46">
        <v>2224497</v>
      </c>
      <c r="C499" s="46" t="s">
        <v>4608</v>
      </c>
      <c r="D499" s="46" t="s">
        <v>4372</v>
      </c>
      <c r="E499" s="46" t="s">
        <v>166</v>
      </c>
      <c r="F499" s="47">
        <v>-2508000</v>
      </c>
      <c r="G499" s="47">
        <v>-1079.9448</v>
      </c>
      <c r="H499" s="47">
        <v>-0.02</v>
      </c>
      <c r="I499" s="46"/>
    </row>
    <row r="500" spans="2:9" s="2" customFormat="1" ht="13.5" x14ac:dyDescent="0.35">
      <c r="B500" s="46">
        <v>2224137</v>
      </c>
      <c r="C500" s="46" t="s">
        <v>4624</v>
      </c>
      <c r="D500" s="46" t="s">
        <v>4372</v>
      </c>
      <c r="E500" s="46" t="s">
        <v>113</v>
      </c>
      <c r="F500" s="47">
        <v>-158400</v>
      </c>
      <c r="G500" s="47">
        <v>-1072.1304</v>
      </c>
      <c r="H500" s="47">
        <v>-0.02</v>
      </c>
      <c r="I500" s="46"/>
    </row>
    <row r="501" spans="2:9" s="2" customFormat="1" ht="13.5" x14ac:dyDescent="0.35">
      <c r="B501" s="46">
        <v>2224012</v>
      </c>
      <c r="C501" s="46" t="s">
        <v>4621</v>
      </c>
      <c r="D501" s="46" t="s">
        <v>4372</v>
      </c>
      <c r="E501" s="46" t="s">
        <v>142</v>
      </c>
      <c r="F501" s="47">
        <v>-78000</v>
      </c>
      <c r="G501" s="47">
        <v>-1028.1959999999999</v>
      </c>
      <c r="H501" s="47">
        <v>-0.02</v>
      </c>
      <c r="I501" s="46"/>
    </row>
    <row r="502" spans="2:9" s="2" customFormat="1" ht="13.5" x14ac:dyDescent="0.35">
      <c r="B502" s="46">
        <v>2224026</v>
      </c>
      <c r="C502" s="46" t="s">
        <v>4613</v>
      </c>
      <c r="D502" s="46" t="s">
        <v>4372</v>
      </c>
      <c r="E502" s="46" t="s">
        <v>106</v>
      </c>
      <c r="F502" s="47">
        <v>-69500</v>
      </c>
      <c r="G502" s="47">
        <v>-1028.0440000000001</v>
      </c>
      <c r="H502" s="47">
        <v>-0.02</v>
      </c>
      <c r="I502" s="46"/>
    </row>
    <row r="503" spans="2:9" s="2" customFormat="1" ht="13.5" x14ac:dyDescent="0.35">
      <c r="B503" s="46">
        <v>2224258</v>
      </c>
      <c r="C503" s="46" t="s">
        <v>4607</v>
      </c>
      <c r="D503" s="46" t="s">
        <v>4372</v>
      </c>
      <c r="E503" s="46" t="s">
        <v>80</v>
      </c>
      <c r="F503" s="47">
        <v>-92250</v>
      </c>
      <c r="G503" s="47">
        <v>-997.03800000000001</v>
      </c>
      <c r="H503" s="47">
        <v>-0.02</v>
      </c>
      <c r="I503" s="46"/>
    </row>
    <row r="504" spans="2:9" s="2" customFormat="1" ht="13.5" x14ac:dyDescent="0.35">
      <c r="B504" s="46">
        <v>2224216</v>
      </c>
      <c r="C504" s="46" t="s">
        <v>4618</v>
      </c>
      <c r="D504" s="46" t="s">
        <v>4372</v>
      </c>
      <c r="E504" s="46" t="s">
        <v>65</v>
      </c>
      <c r="F504" s="47">
        <v>-5425</v>
      </c>
      <c r="G504" s="47">
        <v>-929.19399999999996</v>
      </c>
      <c r="H504" s="47">
        <v>-0.02</v>
      </c>
      <c r="I504" s="46"/>
    </row>
    <row r="505" spans="2:9" s="2" customFormat="1" ht="13.5" x14ac:dyDescent="0.35">
      <c r="B505" s="46">
        <v>2224263</v>
      </c>
      <c r="C505" s="46" t="s">
        <v>4620</v>
      </c>
      <c r="D505" s="46" t="s">
        <v>4372</v>
      </c>
      <c r="E505" s="46" t="s">
        <v>890</v>
      </c>
      <c r="F505" s="47">
        <v>-948600</v>
      </c>
      <c r="G505" s="47">
        <v>-909.32795999999996</v>
      </c>
      <c r="H505" s="47">
        <v>-0.02</v>
      </c>
      <c r="I505" s="46"/>
    </row>
    <row r="506" spans="2:9" s="2" customFormat="1" ht="13.5" x14ac:dyDescent="0.35">
      <c r="B506" s="46">
        <v>2224162</v>
      </c>
      <c r="C506" s="46" t="s">
        <v>4609</v>
      </c>
      <c r="D506" s="46" t="s">
        <v>4372</v>
      </c>
      <c r="E506" s="46" t="s">
        <v>99</v>
      </c>
      <c r="F506" s="47">
        <v>-103700</v>
      </c>
      <c r="G506" s="47">
        <v>-892.96069999999997</v>
      </c>
      <c r="H506" s="47">
        <v>-0.02</v>
      </c>
      <c r="I506" s="46"/>
    </row>
    <row r="507" spans="2:9" s="2" customFormat="1" ht="13.5" x14ac:dyDescent="0.35">
      <c r="B507" s="46">
        <v>2223998</v>
      </c>
      <c r="C507" s="46" t="s">
        <v>4616</v>
      </c>
      <c r="D507" s="46" t="s">
        <v>4372</v>
      </c>
      <c r="E507" s="46" t="s">
        <v>266</v>
      </c>
      <c r="F507" s="47">
        <v>-44275</v>
      </c>
      <c r="G507" s="47">
        <v>-788.09500000000003</v>
      </c>
      <c r="H507" s="47">
        <v>-0.02</v>
      </c>
      <c r="I507" s="46"/>
    </row>
    <row r="508" spans="2:9" s="2" customFormat="1" ht="13.5" x14ac:dyDescent="0.35">
      <c r="B508" s="46">
        <v>2224120</v>
      </c>
      <c r="C508" s="46" t="s">
        <v>4612</v>
      </c>
      <c r="D508" s="46" t="s">
        <v>4372</v>
      </c>
      <c r="E508" s="46" t="s">
        <v>88</v>
      </c>
      <c r="F508" s="47">
        <v>-67500</v>
      </c>
      <c r="G508" s="47">
        <v>-786.4425</v>
      </c>
      <c r="H508" s="47">
        <v>-0.02</v>
      </c>
      <c r="I508" s="46"/>
    </row>
    <row r="509" spans="2:9" s="2" customFormat="1" ht="13.5" x14ac:dyDescent="0.35">
      <c r="B509" s="46">
        <v>2224301</v>
      </c>
      <c r="C509" s="46" t="s">
        <v>4622</v>
      </c>
      <c r="D509" s="46" t="s">
        <v>4372</v>
      </c>
      <c r="E509" s="46" t="s">
        <v>266</v>
      </c>
      <c r="F509" s="47">
        <v>-192500</v>
      </c>
      <c r="G509" s="47">
        <v>-733.52125000000001</v>
      </c>
      <c r="H509" s="47">
        <v>-0.02</v>
      </c>
      <c r="I509" s="46"/>
    </row>
    <row r="510" spans="2:9" s="2" customFormat="1" ht="13.5" x14ac:dyDescent="0.35">
      <c r="B510" s="46">
        <v>2224292</v>
      </c>
      <c r="C510" s="46" t="s">
        <v>4619</v>
      </c>
      <c r="D510" s="46" t="s">
        <v>4372</v>
      </c>
      <c r="E510" s="46" t="s">
        <v>88</v>
      </c>
      <c r="F510" s="47">
        <v>-192500</v>
      </c>
      <c r="G510" s="47">
        <v>-723.70375000000001</v>
      </c>
      <c r="H510" s="47">
        <v>-0.02</v>
      </c>
      <c r="I510" s="46"/>
    </row>
    <row r="511" spans="2:9" s="2" customFormat="1" ht="13.5" x14ac:dyDescent="0.35">
      <c r="B511" s="46">
        <v>2224138</v>
      </c>
      <c r="C511" s="46" t="s">
        <v>4615</v>
      </c>
      <c r="D511" s="46" t="s">
        <v>4372</v>
      </c>
      <c r="E511" s="46" t="s">
        <v>135</v>
      </c>
      <c r="F511" s="47">
        <v>-48150</v>
      </c>
      <c r="G511" s="47">
        <v>-713.67930000000001</v>
      </c>
      <c r="H511" s="47">
        <v>-0.02</v>
      </c>
      <c r="I511" s="46"/>
    </row>
    <row r="512" spans="2:9" s="2" customFormat="1" ht="13.5" x14ac:dyDescent="0.35">
      <c r="B512" s="46">
        <v>2224457</v>
      </c>
      <c r="C512" s="46" t="s">
        <v>4623</v>
      </c>
      <c r="D512" s="46" t="s">
        <v>4372</v>
      </c>
      <c r="E512" s="46" t="s">
        <v>99</v>
      </c>
      <c r="F512" s="47">
        <v>-998400</v>
      </c>
      <c r="G512" s="47">
        <v>-701.87519999999995</v>
      </c>
      <c r="H512" s="47">
        <v>-0.02</v>
      </c>
      <c r="I512" s="46"/>
    </row>
    <row r="513" spans="2:9" s="2" customFormat="1" ht="13.5" x14ac:dyDescent="0.35">
      <c r="B513" s="46">
        <v>2224231</v>
      </c>
      <c r="C513" s="46" t="s">
        <v>4648</v>
      </c>
      <c r="D513" s="46" t="s">
        <v>4372</v>
      </c>
      <c r="E513" s="46" t="s">
        <v>599</v>
      </c>
      <c r="F513" s="47">
        <v>-262200</v>
      </c>
      <c r="G513" s="47">
        <v>-678.4425</v>
      </c>
      <c r="H513" s="47">
        <v>-0.01</v>
      </c>
      <c r="I513" s="46"/>
    </row>
    <row r="514" spans="2:9" s="2" customFormat="1" ht="13.5" x14ac:dyDescent="0.35">
      <c r="B514" s="46">
        <v>2224303</v>
      </c>
      <c r="C514" s="46" t="s">
        <v>4649</v>
      </c>
      <c r="D514" s="46" t="s">
        <v>4372</v>
      </c>
      <c r="E514" s="46" t="s">
        <v>113</v>
      </c>
      <c r="F514" s="47">
        <v>-604650</v>
      </c>
      <c r="G514" s="47">
        <v>-652.65921000000003</v>
      </c>
      <c r="H514" s="47">
        <v>-0.01</v>
      </c>
      <c r="I514" s="46"/>
    </row>
    <row r="515" spans="2:9" s="2" customFormat="1" ht="13.5" x14ac:dyDescent="0.35">
      <c r="B515" s="46">
        <v>2224413</v>
      </c>
      <c r="C515" s="46" t="s">
        <v>4630</v>
      </c>
      <c r="D515" s="46" t="s">
        <v>4372</v>
      </c>
      <c r="E515" s="46" t="s">
        <v>270</v>
      </c>
      <c r="F515" s="47">
        <v>-159600</v>
      </c>
      <c r="G515" s="47">
        <v>-641.35260000000005</v>
      </c>
      <c r="H515" s="47">
        <v>-0.01</v>
      </c>
      <c r="I515" s="46"/>
    </row>
    <row r="516" spans="2:9" s="2" customFormat="1" ht="13.5" x14ac:dyDescent="0.35">
      <c r="B516" s="46">
        <v>2224458</v>
      </c>
      <c r="C516" s="46" t="s">
        <v>4653</v>
      </c>
      <c r="D516" s="46" t="s">
        <v>4372</v>
      </c>
      <c r="E516" s="46" t="s">
        <v>218</v>
      </c>
      <c r="F516" s="47">
        <v>-102900</v>
      </c>
      <c r="G516" s="47">
        <v>-585.75824999999998</v>
      </c>
      <c r="H516" s="47">
        <v>-0.01</v>
      </c>
      <c r="I516" s="46"/>
    </row>
    <row r="517" spans="2:9" s="2" customFormat="1" ht="13.5" x14ac:dyDescent="0.35">
      <c r="B517" s="46">
        <v>2224349</v>
      </c>
      <c r="C517" s="46" t="s">
        <v>4626</v>
      </c>
      <c r="D517" s="46" t="s">
        <v>4372</v>
      </c>
      <c r="E517" s="46" t="s">
        <v>80</v>
      </c>
      <c r="F517" s="47">
        <v>-270900</v>
      </c>
      <c r="G517" s="47">
        <v>-571.62608999999998</v>
      </c>
      <c r="H517" s="47">
        <v>-0.01</v>
      </c>
      <c r="I517" s="46"/>
    </row>
    <row r="518" spans="2:9" s="2" customFormat="1" ht="13.5" x14ac:dyDescent="0.35">
      <c r="B518" s="46">
        <v>2224260</v>
      </c>
      <c r="C518" s="46" t="s">
        <v>4627</v>
      </c>
      <c r="D518" s="46" t="s">
        <v>4372</v>
      </c>
      <c r="E518" s="46" t="s">
        <v>451</v>
      </c>
      <c r="F518" s="47">
        <v>-414375</v>
      </c>
      <c r="G518" s="47">
        <v>-557.74874999999997</v>
      </c>
      <c r="H518" s="47">
        <v>-0.01</v>
      </c>
      <c r="I518" s="46"/>
    </row>
    <row r="519" spans="2:9" s="2" customFormat="1" ht="13.5" x14ac:dyDescent="0.35">
      <c r="B519" s="46">
        <v>2224067</v>
      </c>
      <c r="C519" s="46" t="s">
        <v>4634</v>
      </c>
      <c r="D519" s="46" t="s">
        <v>4372</v>
      </c>
      <c r="E519" s="46" t="s">
        <v>270</v>
      </c>
      <c r="F519" s="47">
        <v>-124875</v>
      </c>
      <c r="G519" s="47">
        <v>-553.75818749999996</v>
      </c>
      <c r="H519" s="47">
        <v>-0.01</v>
      </c>
      <c r="I519" s="46"/>
    </row>
    <row r="520" spans="2:9" s="2" customFormat="1" ht="13.5" x14ac:dyDescent="0.35">
      <c r="B520" s="46">
        <v>2224339</v>
      </c>
      <c r="C520" s="46" t="s">
        <v>4651</v>
      </c>
      <c r="D520" s="46" t="s">
        <v>4372</v>
      </c>
      <c r="E520" s="46" t="s">
        <v>65</v>
      </c>
      <c r="F520" s="47">
        <v>-10350</v>
      </c>
      <c r="G520" s="47">
        <v>-548.65350000000001</v>
      </c>
      <c r="H520" s="47">
        <v>-0.01</v>
      </c>
      <c r="I520" s="46"/>
    </row>
    <row r="521" spans="2:9" s="2" customFormat="1" ht="13.5" x14ac:dyDescent="0.35">
      <c r="B521" s="46">
        <v>2224324</v>
      </c>
      <c r="C521" s="46" t="s">
        <v>4646</v>
      </c>
      <c r="D521" s="46" t="s">
        <v>4372</v>
      </c>
      <c r="E521" s="46" t="s">
        <v>58</v>
      </c>
      <c r="F521" s="47">
        <v>-136400</v>
      </c>
      <c r="G521" s="47">
        <v>-525.34460000000001</v>
      </c>
      <c r="H521" s="47">
        <v>-0.01</v>
      </c>
      <c r="I521" s="46"/>
    </row>
    <row r="522" spans="2:9" s="2" customFormat="1" ht="13.5" x14ac:dyDescent="0.35">
      <c r="B522" s="46">
        <v>2224151</v>
      </c>
      <c r="C522" s="46" t="s">
        <v>4632</v>
      </c>
      <c r="D522" s="46" t="s">
        <v>4372</v>
      </c>
      <c r="E522" s="46" t="s">
        <v>343</v>
      </c>
      <c r="F522" s="47">
        <v>-56175</v>
      </c>
      <c r="G522" s="47">
        <v>-516.75382500000001</v>
      </c>
      <c r="H522" s="47">
        <v>-0.01</v>
      </c>
      <c r="I522" s="46"/>
    </row>
    <row r="523" spans="2:9" s="2" customFormat="1" ht="13.5" x14ac:dyDescent="0.35">
      <c r="B523" s="46">
        <v>2224332</v>
      </c>
      <c r="C523" s="46" t="s">
        <v>4628</v>
      </c>
      <c r="D523" s="46" t="s">
        <v>4372</v>
      </c>
      <c r="E523" s="46" t="s">
        <v>135</v>
      </c>
      <c r="F523" s="47">
        <v>-76950</v>
      </c>
      <c r="G523" s="47">
        <v>-515.71889999999996</v>
      </c>
      <c r="H523" s="47">
        <v>-0.01</v>
      </c>
      <c r="I523" s="46"/>
    </row>
    <row r="524" spans="2:9" s="2" customFormat="1" ht="13.5" x14ac:dyDescent="0.35">
      <c r="B524" s="46">
        <v>2224165</v>
      </c>
      <c r="C524" s="46" t="s">
        <v>4637</v>
      </c>
      <c r="D524" s="46" t="s">
        <v>4372</v>
      </c>
      <c r="E524" s="46" t="s">
        <v>69</v>
      </c>
      <c r="F524" s="47">
        <v>-15875</v>
      </c>
      <c r="G524" s="47">
        <v>-490.42637500000001</v>
      </c>
      <c r="H524" s="47">
        <v>-0.01</v>
      </c>
      <c r="I524" s="46"/>
    </row>
    <row r="525" spans="2:9" s="2" customFormat="1" ht="13.5" x14ac:dyDescent="0.35">
      <c r="B525" s="46">
        <v>2224244</v>
      </c>
      <c r="C525" s="46" t="s">
        <v>4625</v>
      </c>
      <c r="D525" s="46" t="s">
        <v>4372</v>
      </c>
      <c r="E525" s="46" t="s">
        <v>1173</v>
      </c>
      <c r="F525" s="47">
        <v>-634500</v>
      </c>
      <c r="G525" s="47">
        <v>-488.43810000000002</v>
      </c>
      <c r="H525" s="47">
        <v>-0.01</v>
      </c>
      <c r="I525" s="46"/>
    </row>
    <row r="526" spans="2:9" s="2" customFormat="1" ht="13.5" x14ac:dyDescent="0.35">
      <c r="B526" s="46">
        <v>2224279</v>
      </c>
      <c r="C526" s="46" t="s">
        <v>4643</v>
      </c>
      <c r="D526" s="46" t="s">
        <v>4372</v>
      </c>
      <c r="E526" s="46" t="s">
        <v>58</v>
      </c>
      <c r="F526" s="47">
        <v>-27900</v>
      </c>
      <c r="G526" s="47">
        <v>-485.90640000000002</v>
      </c>
      <c r="H526" s="47">
        <v>-0.01</v>
      </c>
      <c r="I526" s="46"/>
    </row>
    <row r="527" spans="2:9" s="2" customFormat="1" ht="13.5" x14ac:dyDescent="0.35">
      <c r="B527" s="46">
        <v>2224129</v>
      </c>
      <c r="C527" s="46" t="s">
        <v>4636</v>
      </c>
      <c r="D527" s="46" t="s">
        <v>4372</v>
      </c>
      <c r="E527" s="46" t="s">
        <v>423</v>
      </c>
      <c r="F527" s="47">
        <v>-169100</v>
      </c>
      <c r="G527" s="47">
        <v>-485.23244999999997</v>
      </c>
      <c r="H527" s="47">
        <v>-0.01</v>
      </c>
      <c r="I527" s="46"/>
    </row>
    <row r="528" spans="2:9" s="2" customFormat="1" ht="13.5" x14ac:dyDescent="0.35">
      <c r="B528" s="46">
        <v>2224433</v>
      </c>
      <c r="C528" s="46" t="s">
        <v>4631</v>
      </c>
      <c r="D528" s="46" t="s">
        <v>4372</v>
      </c>
      <c r="E528" s="46" t="s">
        <v>99</v>
      </c>
      <c r="F528" s="47">
        <v>-56100</v>
      </c>
      <c r="G528" s="47">
        <v>-484.84424999999999</v>
      </c>
      <c r="H528" s="47">
        <v>-0.01</v>
      </c>
      <c r="I528" s="46"/>
    </row>
    <row r="529" spans="2:9" s="2" customFormat="1" ht="13.5" x14ac:dyDescent="0.35">
      <c r="B529" s="46">
        <v>2224453</v>
      </c>
      <c r="C529" s="46" t="s">
        <v>4642</v>
      </c>
      <c r="D529" s="46" t="s">
        <v>4372</v>
      </c>
      <c r="E529" s="46" t="s">
        <v>106</v>
      </c>
      <c r="F529" s="47">
        <v>-2250</v>
      </c>
      <c r="G529" s="47">
        <v>-443.8125</v>
      </c>
      <c r="H529" s="47">
        <v>-0.01</v>
      </c>
      <c r="I529" s="46"/>
    </row>
    <row r="530" spans="2:9" s="2" customFormat="1" ht="13.5" x14ac:dyDescent="0.35">
      <c r="B530" s="46">
        <v>2224415</v>
      </c>
      <c r="C530" s="46" t="s">
        <v>4645</v>
      </c>
      <c r="D530" s="46" t="s">
        <v>4372</v>
      </c>
      <c r="E530" s="46" t="s">
        <v>253</v>
      </c>
      <c r="F530" s="47">
        <v>-31725</v>
      </c>
      <c r="G530" s="47">
        <v>-421.97422499999999</v>
      </c>
      <c r="H530" s="47">
        <v>-0.01</v>
      </c>
      <c r="I530" s="46"/>
    </row>
    <row r="531" spans="2:9" s="2" customFormat="1" ht="13.5" x14ac:dyDescent="0.35">
      <c r="B531" s="46">
        <v>2224478</v>
      </c>
      <c r="C531" s="46" t="s">
        <v>4638</v>
      </c>
      <c r="D531" s="46" t="s">
        <v>4372</v>
      </c>
      <c r="E531" s="46" t="s">
        <v>99</v>
      </c>
      <c r="F531" s="47">
        <v>-1325</v>
      </c>
      <c r="G531" s="47">
        <v>-409.02749999999997</v>
      </c>
      <c r="H531" s="47">
        <v>-0.01</v>
      </c>
      <c r="I531" s="46"/>
    </row>
    <row r="532" spans="2:9" s="2" customFormat="1" ht="13.5" x14ac:dyDescent="0.35">
      <c r="B532" s="46">
        <v>2224420</v>
      </c>
      <c r="C532" s="46" t="s">
        <v>4629</v>
      </c>
      <c r="D532" s="46" t="s">
        <v>4372</v>
      </c>
      <c r="E532" s="46" t="s">
        <v>44</v>
      </c>
      <c r="F532" s="47">
        <v>-280800</v>
      </c>
      <c r="G532" s="47">
        <v>-369.16775999999999</v>
      </c>
      <c r="H532" s="47">
        <v>-0.01</v>
      </c>
      <c r="I532" s="46"/>
    </row>
    <row r="533" spans="2:9" s="2" customFormat="1" ht="13.5" x14ac:dyDescent="0.35">
      <c r="B533" s="46">
        <v>2224284</v>
      </c>
      <c r="C533" s="46" t="s">
        <v>4647</v>
      </c>
      <c r="D533" s="46" t="s">
        <v>4372</v>
      </c>
      <c r="E533" s="46" t="s">
        <v>142</v>
      </c>
      <c r="F533" s="47">
        <v>-27500</v>
      </c>
      <c r="G533" s="47">
        <v>-362.34</v>
      </c>
      <c r="H533" s="47">
        <v>-0.01</v>
      </c>
      <c r="I533" s="46"/>
    </row>
    <row r="534" spans="2:9" s="2" customFormat="1" ht="13.5" x14ac:dyDescent="0.35">
      <c r="B534" s="46">
        <v>2224218</v>
      </c>
      <c r="C534" s="46" t="s">
        <v>4633</v>
      </c>
      <c r="D534" s="46" t="s">
        <v>4372</v>
      </c>
      <c r="E534" s="46" t="s">
        <v>113</v>
      </c>
      <c r="F534" s="47">
        <v>-29450</v>
      </c>
      <c r="G534" s="47">
        <v>-295.64855</v>
      </c>
      <c r="H534" s="47">
        <v>-0.01</v>
      </c>
      <c r="I534" s="46"/>
    </row>
    <row r="535" spans="2:9" s="2" customFormat="1" ht="13.5" x14ac:dyDescent="0.35">
      <c r="B535" s="46">
        <v>2224253</v>
      </c>
      <c r="C535" s="46" t="s">
        <v>4644</v>
      </c>
      <c r="D535" s="46" t="s">
        <v>4372</v>
      </c>
      <c r="E535" s="46" t="s">
        <v>135</v>
      </c>
      <c r="F535" s="47">
        <v>-17550</v>
      </c>
      <c r="G535" s="47">
        <v>-289.89089999999999</v>
      </c>
      <c r="H535" s="47">
        <v>-0.01</v>
      </c>
      <c r="I535" s="46"/>
    </row>
    <row r="536" spans="2:9" s="2" customFormat="1" ht="13.5" x14ac:dyDescent="0.35">
      <c r="B536" s="46">
        <v>2224366</v>
      </c>
      <c r="C536" s="46" t="s">
        <v>4650</v>
      </c>
      <c r="D536" s="46" t="s">
        <v>4372</v>
      </c>
      <c r="E536" s="46" t="s">
        <v>65</v>
      </c>
      <c r="F536" s="47">
        <v>-3800</v>
      </c>
      <c r="G536" s="47">
        <v>-275.12</v>
      </c>
      <c r="H536" s="47">
        <v>-0.01</v>
      </c>
      <c r="I536" s="46"/>
    </row>
    <row r="537" spans="2:9" s="2" customFormat="1" ht="13.5" x14ac:dyDescent="0.35">
      <c r="B537" s="46">
        <v>2224417</v>
      </c>
      <c r="C537" s="46" t="s">
        <v>4639</v>
      </c>
      <c r="D537" s="46" t="s">
        <v>4372</v>
      </c>
      <c r="E537" s="46" t="s">
        <v>80</v>
      </c>
      <c r="F537" s="47">
        <v>-48600</v>
      </c>
      <c r="G537" s="47">
        <v>-271.52820000000003</v>
      </c>
      <c r="H537" s="47">
        <v>-0.01</v>
      </c>
      <c r="I537" s="46"/>
    </row>
    <row r="538" spans="2:9" s="2" customFormat="1" ht="13.5" x14ac:dyDescent="0.35">
      <c r="B538" s="46">
        <v>2224191</v>
      </c>
      <c r="C538" s="46" t="s">
        <v>4635</v>
      </c>
      <c r="D538" s="46" t="s">
        <v>4372</v>
      </c>
      <c r="E538" s="46" t="s">
        <v>152</v>
      </c>
      <c r="F538" s="47">
        <v>-12825</v>
      </c>
      <c r="G538" s="47">
        <v>-271.13332500000001</v>
      </c>
      <c r="H538" s="47">
        <v>-0.01</v>
      </c>
      <c r="I538" s="46"/>
    </row>
    <row r="539" spans="2:9" s="2" customFormat="1" ht="13.5" x14ac:dyDescent="0.35">
      <c r="B539" s="46">
        <v>2224353</v>
      </c>
      <c r="C539" s="46" t="s">
        <v>4640</v>
      </c>
      <c r="D539" s="46" t="s">
        <v>4372</v>
      </c>
      <c r="E539" s="46" t="s">
        <v>294</v>
      </c>
      <c r="F539" s="47">
        <v>-64600</v>
      </c>
      <c r="G539" s="47">
        <v>-242.54069999999999</v>
      </c>
      <c r="H539" s="47">
        <v>-0.01</v>
      </c>
      <c r="I539" s="46"/>
    </row>
    <row r="540" spans="2:9" s="2" customFormat="1" ht="13.5" x14ac:dyDescent="0.35">
      <c r="B540" s="46">
        <v>2224560</v>
      </c>
      <c r="C540" s="46" t="s">
        <v>4652</v>
      </c>
      <c r="D540" s="46" t="s">
        <v>4372</v>
      </c>
      <c r="E540" s="46" t="s">
        <v>44</v>
      </c>
      <c r="F540" s="47">
        <v>-32500</v>
      </c>
      <c r="G540" s="47">
        <v>-235.23500000000001</v>
      </c>
      <c r="H540" s="47">
        <v>-0.01</v>
      </c>
      <c r="I540" s="46"/>
    </row>
    <row r="541" spans="2:9" s="2" customFormat="1" ht="13.5" x14ac:dyDescent="0.35">
      <c r="B541" s="46">
        <v>2224275</v>
      </c>
      <c r="C541" s="46" t="s">
        <v>4641</v>
      </c>
      <c r="D541" s="46" t="s">
        <v>4372</v>
      </c>
      <c r="E541" s="46" t="s">
        <v>106</v>
      </c>
      <c r="F541" s="47">
        <v>-9400</v>
      </c>
      <c r="G541" s="47">
        <v>-234.26679999999999</v>
      </c>
      <c r="H541" s="47">
        <v>-0.01</v>
      </c>
      <c r="I541" s="46"/>
    </row>
    <row r="542" spans="2:9" s="2" customFormat="1" ht="13.5" x14ac:dyDescent="0.35">
      <c r="B542" s="46">
        <v>2224556</v>
      </c>
      <c r="C542" s="46" t="s">
        <v>4694</v>
      </c>
      <c r="D542" s="46" t="s">
        <v>4372</v>
      </c>
      <c r="E542" s="46" t="s">
        <v>294</v>
      </c>
      <c r="F542" s="47">
        <v>-11875</v>
      </c>
      <c r="G542" s="47">
        <v>-212.13499999999999</v>
      </c>
      <c r="H542" s="47" t="s">
        <v>4704</v>
      </c>
      <c r="I542" s="46"/>
    </row>
    <row r="543" spans="2:9" s="2" customFormat="1" ht="13.5" x14ac:dyDescent="0.35">
      <c r="B543" s="46">
        <v>2224498</v>
      </c>
      <c r="C543" s="46" t="s">
        <v>4676</v>
      </c>
      <c r="D543" s="46" t="s">
        <v>4372</v>
      </c>
      <c r="E543" s="46" t="s">
        <v>44</v>
      </c>
      <c r="F543" s="47">
        <v>-240500</v>
      </c>
      <c r="G543" s="47">
        <v>-193.04935</v>
      </c>
      <c r="H543" s="47" t="s">
        <v>4704</v>
      </c>
      <c r="I543" s="46"/>
    </row>
    <row r="544" spans="2:9" s="2" customFormat="1" ht="13.5" x14ac:dyDescent="0.35">
      <c r="B544" s="46">
        <v>2224411</v>
      </c>
      <c r="C544" s="46" t="s">
        <v>4665</v>
      </c>
      <c r="D544" s="46" t="s">
        <v>4372</v>
      </c>
      <c r="E544" s="46" t="s">
        <v>113</v>
      </c>
      <c r="F544" s="47">
        <v>-14725</v>
      </c>
      <c r="G544" s="47">
        <v>-188.45054999999999</v>
      </c>
      <c r="H544" s="47" t="s">
        <v>4704</v>
      </c>
      <c r="I544" s="46"/>
    </row>
    <row r="545" spans="2:9" s="2" customFormat="1" ht="13.5" x14ac:dyDescent="0.35">
      <c r="B545" s="46">
        <v>2224194</v>
      </c>
      <c r="C545" s="46" t="s">
        <v>4691</v>
      </c>
      <c r="D545" s="46" t="s">
        <v>4372</v>
      </c>
      <c r="E545" s="46" t="s">
        <v>117</v>
      </c>
      <c r="F545" s="47">
        <v>-15400</v>
      </c>
      <c r="G545" s="47">
        <v>-180.21080000000001</v>
      </c>
      <c r="H545" s="47" t="s">
        <v>4704</v>
      </c>
      <c r="I545" s="46"/>
    </row>
    <row r="546" spans="2:9" s="2" customFormat="1" ht="13.5" x14ac:dyDescent="0.35">
      <c r="B546" s="46">
        <v>2224354</v>
      </c>
      <c r="C546" s="46" t="s">
        <v>4654</v>
      </c>
      <c r="D546" s="46" t="s">
        <v>4372</v>
      </c>
      <c r="E546" s="46" t="s">
        <v>1142</v>
      </c>
      <c r="F546" s="47">
        <v>-32520</v>
      </c>
      <c r="G546" s="47">
        <v>-176.04702</v>
      </c>
      <c r="H546" s="47" t="s">
        <v>4704</v>
      </c>
      <c r="I546" s="46"/>
    </row>
    <row r="547" spans="2:9" s="2" customFormat="1" ht="13.5" x14ac:dyDescent="0.35">
      <c r="B547" s="46">
        <v>2224397</v>
      </c>
      <c r="C547" s="46" t="s">
        <v>4657</v>
      </c>
      <c r="D547" s="46" t="s">
        <v>4372</v>
      </c>
      <c r="E547" s="46" t="s">
        <v>423</v>
      </c>
      <c r="F547" s="47">
        <v>-88750</v>
      </c>
      <c r="G547" s="47">
        <v>-154.07</v>
      </c>
      <c r="H547" s="47" t="s">
        <v>4704</v>
      </c>
      <c r="I547" s="46"/>
    </row>
    <row r="548" spans="2:9" s="2" customFormat="1" ht="13.5" x14ac:dyDescent="0.35">
      <c r="B548" s="46">
        <v>2224447</v>
      </c>
      <c r="C548" s="46" t="s">
        <v>4656</v>
      </c>
      <c r="D548" s="46" t="s">
        <v>4372</v>
      </c>
      <c r="E548" s="46" t="s">
        <v>54</v>
      </c>
      <c r="F548" s="47">
        <v>-188500</v>
      </c>
      <c r="G548" s="47">
        <v>-149.91405</v>
      </c>
      <c r="H548" s="47" t="s">
        <v>4704</v>
      </c>
      <c r="I548" s="46"/>
    </row>
    <row r="549" spans="2:9" s="2" customFormat="1" ht="13.5" x14ac:dyDescent="0.35">
      <c r="B549" s="46">
        <v>2224213</v>
      </c>
      <c r="C549" s="46" t="s">
        <v>4692</v>
      </c>
      <c r="D549" s="46" t="s">
        <v>4372</v>
      </c>
      <c r="E549" s="46" t="s">
        <v>1937</v>
      </c>
      <c r="F549" s="47">
        <v>-6600</v>
      </c>
      <c r="G549" s="47">
        <v>-126.1062</v>
      </c>
      <c r="H549" s="47" t="s">
        <v>4704</v>
      </c>
      <c r="I549" s="46"/>
    </row>
    <row r="550" spans="2:9" s="2" customFormat="1" ht="13.5" x14ac:dyDescent="0.35">
      <c r="B550" s="46">
        <v>2224306</v>
      </c>
      <c r="C550" s="46" t="s">
        <v>4664</v>
      </c>
      <c r="D550" s="46" t="s">
        <v>4372</v>
      </c>
      <c r="E550" s="46" t="s">
        <v>142</v>
      </c>
      <c r="F550" s="47">
        <v>-2375</v>
      </c>
      <c r="G550" s="47">
        <v>-114.92625</v>
      </c>
      <c r="H550" s="47" t="s">
        <v>4704</v>
      </c>
      <c r="I550" s="46"/>
    </row>
    <row r="551" spans="2:9" s="2" customFormat="1" ht="13.5" x14ac:dyDescent="0.35">
      <c r="B551" s="46">
        <v>2224034</v>
      </c>
      <c r="C551" s="46" t="s">
        <v>4660</v>
      </c>
      <c r="D551" s="46" t="s">
        <v>4372</v>
      </c>
      <c r="E551" s="46" t="s">
        <v>142</v>
      </c>
      <c r="F551" s="47">
        <v>-2375</v>
      </c>
      <c r="G551" s="47">
        <v>-114.249375</v>
      </c>
      <c r="H551" s="47" t="s">
        <v>4704</v>
      </c>
      <c r="I551" s="46"/>
    </row>
    <row r="552" spans="2:9" s="2" customFormat="1" ht="13.5" x14ac:dyDescent="0.35">
      <c r="B552" s="46">
        <v>2224304</v>
      </c>
      <c r="C552" s="46" t="s">
        <v>4663</v>
      </c>
      <c r="D552" s="46" t="s">
        <v>4372</v>
      </c>
      <c r="E552" s="46" t="s">
        <v>270</v>
      </c>
      <c r="F552" s="47">
        <v>-6375</v>
      </c>
      <c r="G552" s="47">
        <v>-108.54712499999999</v>
      </c>
      <c r="H552" s="47" t="s">
        <v>4704</v>
      </c>
      <c r="I552" s="46"/>
    </row>
    <row r="553" spans="2:9" s="2" customFormat="1" ht="13.5" x14ac:dyDescent="0.35">
      <c r="B553" s="46">
        <v>2224283</v>
      </c>
      <c r="C553" s="46" t="s">
        <v>4668</v>
      </c>
      <c r="D553" s="46" t="s">
        <v>4372</v>
      </c>
      <c r="E553" s="46" t="s">
        <v>274</v>
      </c>
      <c r="F553" s="47">
        <v>-7200</v>
      </c>
      <c r="G553" s="47">
        <v>-98.063999999999993</v>
      </c>
      <c r="H553" s="47" t="s">
        <v>4704</v>
      </c>
      <c r="I553" s="46"/>
    </row>
    <row r="554" spans="2:9" s="2" customFormat="1" ht="13.5" x14ac:dyDescent="0.35">
      <c r="B554" s="46">
        <v>2224711</v>
      </c>
      <c r="C554" s="46" t="s">
        <v>4693</v>
      </c>
      <c r="D554" s="46" t="s">
        <v>4372</v>
      </c>
      <c r="E554" s="46" t="s">
        <v>58</v>
      </c>
      <c r="F554" s="47">
        <v>-44650</v>
      </c>
      <c r="G554" s="47">
        <v>-97.935310000000001</v>
      </c>
      <c r="H554" s="47" t="s">
        <v>4704</v>
      </c>
      <c r="I554" s="46"/>
    </row>
    <row r="555" spans="2:9" s="2" customFormat="1" ht="13.5" x14ac:dyDescent="0.35">
      <c r="B555" s="46">
        <v>2224293</v>
      </c>
      <c r="C555" s="46" t="s">
        <v>4679</v>
      </c>
      <c r="D555" s="46" t="s">
        <v>4372</v>
      </c>
      <c r="E555" s="46" t="s">
        <v>88</v>
      </c>
      <c r="F555" s="47">
        <v>-4125</v>
      </c>
      <c r="G555" s="47">
        <v>-97.704750000000004</v>
      </c>
      <c r="H555" s="47" t="s">
        <v>4704</v>
      </c>
      <c r="I555" s="46"/>
    </row>
    <row r="556" spans="2:9" s="2" customFormat="1" ht="13.5" x14ac:dyDescent="0.35">
      <c r="B556" s="46">
        <v>2224676</v>
      </c>
      <c r="C556" s="46" t="s">
        <v>4695</v>
      </c>
      <c r="D556" s="46" t="s">
        <v>4372</v>
      </c>
      <c r="E556" s="46" t="s">
        <v>44</v>
      </c>
      <c r="F556" s="47">
        <v>-7000</v>
      </c>
      <c r="G556" s="47">
        <v>-94.08</v>
      </c>
      <c r="H556" s="47" t="s">
        <v>4704</v>
      </c>
      <c r="I556" s="46"/>
    </row>
    <row r="557" spans="2:9" s="2" customFormat="1" ht="13.5" x14ac:dyDescent="0.35">
      <c r="B557" s="46">
        <v>2224246</v>
      </c>
      <c r="C557" s="46" t="s">
        <v>4661</v>
      </c>
      <c r="D557" s="46" t="s">
        <v>4372</v>
      </c>
      <c r="E557" s="46" t="s">
        <v>217</v>
      </c>
      <c r="F557" s="47">
        <v>-1650</v>
      </c>
      <c r="G557" s="47">
        <v>-82.582499999999996</v>
      </c>
      <c r="H557" s="47" t="s">
        <v>4704</v>
      </c>
      <c r="I557" s="46"/>
    </row>
    <row r="558" spans="2:9" s="2" customFormat="1" ht="13.5" x14ac:dyDescent="0.35">
      <c r="B558" s="46">
        <v>2224314</v>
      </c>
      <c r="C558" s="46" t="s">
        <v>4685</v>
      </c>
      <c r="D558" s="46" t="s">
        <v>4372</v>
      </c>
      <c r="E558" s="46" t="s">
        <v>65</v>
      </c>
      <c r="F558" s="47">
        <v>-750</v>
      </c>
      <c r="G558" s="47">
        <v>-82.357500000000002</v>
      </c>
      <c r="H558" s="47" t="s">
        <v>4704</v>
      </c>
      <c r="I558" s="46"/>
    </row>
    <row r="559" spans="2:9" s="2" customFormat="1" ht="13.5" x14ac:dyDescent="0.35">
      <c r="B559" s="46">
        <v>2224435</v>
      </c>
      <c r="C559" s="46" t="s">
        <v>4662</v>
      </c>
      <c r="D559" s="46" t="s">
        <v>4372</v>
      </c>
      <c r="E559" s="46" t="s">
        <v>217</v>
      </c>
      <c r="F559" s="47">
        <v>-18675</v>
      </c>
      <c r="G559" s="47">
        <v>-76.744912499999998</v>
      </c>
      <c r="H559" s="47" t="s">
        <v>4704</v>
      </c>
      <c r="I559" s="46"/>
    </row>
    <row r="560" spans="2:9" s="2" customFormat="1" ht="13.5" x14ac:dyDescent="0.35">
      <c r="B560" s="46">
        <v>2224410</v>
      </c>
      <c r="C560" s="46" t="s">
        <v>4667</v>
      </c>
      <c r="D560" s="46" t="s">
        <v>4372</v>
      </c>
      <c r="E560" s="46" t="s">
        <v>117</v>
      </c>
      <c r="F560" s="47">
        <v>-2600</v>
      </c>
      <c r="G560" s="47">
        <v>-62.641800000000003</v>
      </c>
      <c r="H560" s="47" t="s">
        <v>4704</v>
      </c>
      <c r="I560" s="46"/>
    </row>
    <row r="561" spans="2:9" s="2" customFormat="1" ht="13.5" x14ac:dyDescent="0.35">
      <c r="B561" s="46">
        <v>2224492</v>
      </c>
      <c r="C561" s="46" t="s">
        <v>4674</v>
      </c>
      <c r="D561" s="46" t="s">
        <v>4372</v>
      </c>
      <c r="E561" s="46" t="s">
        <v>99</v>
      </c>
      <c r="F561" s="47">
        <v>-1375</v>
      </c>
      <c r="G561" s="47">
        <v>-58.653374999999997</v>
      </c>
      <c r="H561" s="47" t="s">
        <v>4704</v>
      </c>
      <c r="I561" s="46"/>
    </row>
    <row r="562" spans="2:9" s="2" customFormat="1" ht="13.5" x14ac:dyDescent="0.35">
      <c r="B562" s="46">
        <v>2224437</v>
      </c>
      <c r="C562" s="46" t="s">
        <v>4678</v>
      </c>
      <c r="D562" s="46" t="s">
        <v>4372</v>
      </c>
      <c r="E562" s="46" t="s">
        <v>69</v>
      </c>
      <c r="F562" s="47">
        <v>-11625</v>
      </c>
      <c r="G562" s="47">
        <v>-58.398187499999999</v>
      </c>
      <c r="H562" s="47" t="s">
        <v>4704</v>
      </c>
      <c r="I562" s="46"/>
    </row>
    <row r="563" spans="2:9" s="2" customFormat="1" ht="13.5" x14ac:dyDescent="0.35">
      <c r="B563" s="46">
        <v>2224271</v>
      </c>
      <c r="C563" s="46" t="s">
        <v>4689</v>
      </c>
      <c r="D563" s="46" t="s">
        <v>4372</v>
      </c>
      <c r="E563" s="46" t="s">
        <v>451</v>
      </c>
      <c r="F563" s="47">
        <v>-16200</v>
      </c>
      <c r="G563" s="47">
        <v>-57.429000000000002</v>
      </c>
      <c r="H563" s="47" t="s">
        <v>4704</v>
      </c>
      <c r="I563" s="46"/>
    </row>
    <row r="564" spans="2:9" s="2" customFormat="1" ht="13.5" x14ac:dyDescent="0.35">
      <c r="B564" s="46">
        <v>2224423</v>
      </c>
      <c r="C564" s="46" t="s">
        <v>4666</v>
      </c>
      <c r="D564" s="46" t="s">
        <v>4372</v>
      </c>
      <c r="E564" s="46" t="s">
        <v>253</v>
      </c>
      <c r="F564" s="47">
        <v>-10750</v>
      </c>
      <c r="G564" s="47">
        <v>-53.674750000000003</v>
      </c>
      <c r="H564" s="47" t="s">
        <v>4704</v>
      </c>
      <c r="I564" s="46"/>
    </row>
    <row r="565" spans="2:9" s="2" customFormat="1" ht="13.5" x14ac:dyDescent="0.35">
      <c r="B565" s="46">
        <v>2224471</v>
      </c>
      <c r="C565" s="46" t="s">
        <v>4669</v>
      </c>
      <c r="D565" s="46" t="s">
        <v>4372</v>
      </c>
      <c r="E565" s="46" t="s">
        <v>80</v>
      </c>
      <c r="F565" s="47">
        <v>-9500</v>
      </c>
      <c r="G565" s="47">
        <v>-47.666249999999998</v>
      </c>
      <c r="H565" s="47" t="s">
        <v>4704</v>
      </c>
      <c r="I565" s="46"/>
    </row>
    <row r="566" spans="2:9" s="2" customFormat="1" ht="13.5" x14ac:dyDescent="0.35">
      <c r="B566" s="46">
        <v>2224494</v>
      </c>
      <c r="C566" s="46" t="s">
        <v>4684</v>
      </c>
      <c r="D566" s="46" t="s">
        <v>4372</v>
      </c>
      <c r="E566" s="46" t="s">
        <v>166</v>
      </c>
      <c r="F566" s="47">
        <v>-96000</v>
      </c>
      <c r="G566" s="47">
        <v>-41.270400000000002</v>
      </c>
      <c r="H566" s="47" t="s">
        <v>4704</v>
      </c>
      <c r="I566" s="46"/>
    </row>
    <row r="567" spans="2:9" s="2" customFormat="1" ht="13.5" x14ac:dyDescent="0.35">
      <c r="B567" s="46">
        <v>2224419</v>
      </c>
      <c r="C567" s="46" t="s">
        <v>4671</v>
      </c>
      <c r="D567" s="46" t="s">
        <v>4372</v>
      </c>
      <c r="E567" s="46" t="s">
        <v>513</v>
      </c>
      <c r="F567" s="47">
        <v>-2175</v>
      </c>
      <c r="G567" s="47">
        <v>-36.794474999999998</v>
      </c>
      <c r="H567" s="47" t="s">
        <v>4704</v>
      </c>
      <c r="I567" s="46"/>
    </row>
    <row r="568" spans="2:9" s="2" customFormat="1" ht="13.5" x14ac:dyDescent="0.35">
      <c r="B568" s="46">
        <v>2224316</v>
      </c>
      <c r="C568" s="46" t="s">
        <v>4688</v>
      </c>
      <c r="D568" s="46" t="s">
        <v>4372</v>
      </c>
      <c r="E568" s="46" t="s">
        <v>69</v>
      </c>
      <c r="F568" s="47">
        <v>-1650</v>
      </c>
      <c r="G568" s="47">
        <v>-35.983199999999997</v>
      </c>
      <c r="H568" s="47" t="s">
        <v>4704</v>
      </c>
      <c r="I568" s="46"/>
    </row>
    <row r="569" spans="2:9" s="2" customFormat="1" ht="13.5" x14ac:dyDescent="0.35">
      <c r="B569" s="46">
        <v>2224243</v>
      </c>
      <c r="C569" s="46" t="s">
        <v>4673</v>
      </c>
      <c r="D569" s="46" t="s">
        <v>4372</v>
      </c>
      <c r="E569" s="46" t="s">
        <v>270</v>
      </c>
      <c r="F569" s="47">
        <v>-2275</v>
      </c>
      <c r="G569" s="47">
        <v>-35.931350000000002</v>
      </c>
      <c r="H569" s="47" t="s">
        <v>4704</v>
      </c>
      <c r="I569" s="46"/>
    </row>
    <row r="570" spans="2:9" s="2" customFormat="1" ht="13.5" x14ac:dyDescent="0.35">
      <c r="B570" s="46">
        <v>2224387</v>
      </c>
      <c r="C570" s="46" t="s">
        <v>4690</v>
      </c>
      <c r="D570" s="46" t="s">
        <v>4372</v>
      </c>
      <c r="E570" s="46" t="s">
        <v>270</v>
      </c>
      <c r="F570" s="47">
        <v>-2400</v>
      </c>
      <c r="G570" s="47">
        <v>-33.2376</v>
      </c>
      <c r="H570" s="47" t="s">
        <v>4704</v>
      </c>
      <c r="I570" s="46"/>
    </row>
    <row r="571" spans="2:9" s="2" customFormat="1" ht="13.5" x14ac:dyDescent="0.35">
      <c r="B571" s="46">
        <v>2224473</v>
      </c>
      <c r="C571" s="46" t="s">
        <v>4672</v>
      </c>
      <c r="D571" s="46" t="s">
        <v>4372</v>
      </c>
      <c r="E571" s="46" t="s">
        <v>113</v>
      </c>
      <c r="F571" s="47">
        <v>-3000</v>
      </c>
      <c r="G571" s="47">
        <v>-31.2</v>
      </c>
      <c r="H571" s="47" t="s">
        <v>4704</v>
      </c>
      <c r="I571" s="46"/>
    </row>
    <row r="572" spans="2:9" s="2" customFormat="1" ht="13.5" x14ac:dyDescent="0.35">
      <c r="B572" s="46">
        <v>2224290</v>
      </c>
      <c r="C572" s="46" t="s">
        <v>4675</v>
      </c>
      <c r="D572" s="46" t="s">
        <v>4372</v>
      </c>
      <c r="E572" s="46" t="s">
        <v>65</v>
      </c>
      <c r="F572" s="47">
        <v>-700</v>
      </c>
      <c r="G572" s="47">
        <v>-29.159199999999998</v>
      </c>
      <c r="H572" s="47" t="s">
        <v>4704</v>
      </c>
      <c r="I572" s="46"/>
    </row>
    <row r="573" spans="2:9" s="2" customFormat="1" ht="13.5" x14ac:dyDescent="0.35">
      <c r="B573" s="46">
        <v>2224334</v>
      </c>
      <c r="C573" s="46" t="s">
        <v>4683</v>
      </c>
      <c r="D573" s="46" t="s">
        <v>4372</v>
      </c>
      <c r="E573" s="46" t="s">
        <v>88</v>
      </c>
      <c r="F573" s="47">
        <v>-1275</v>
      </c>
      <c r="G573" s="47">
        <v>-26.25225</v>
      </c>
      <c r="H573" s="47" t="s">
        <v>4704</v>
      </c>
      <c r="I573" s="46"/>
    </row>
    <row r="574" spans="2:9" s="2" customFormat="1" ht="13.5" x14ac:dyDescent="0.35">
      <c r="B574" s="46">
        <v>2224327</v>
      </c>
      <c r="C574" s="46" t="s">
        <v>4681</v>
      </c>
      <c r="D574" s="46" t="s">
        <v>4372</v>
      </c>
      <c r="E574" s="46" t="s">
        <v>218</v>
      </c>
      <c r="F574" s="47">
        <v>-7500</v>
      </c>
      <c r="G574" s="47">
        <v>-25.796250000000001</v>
      </c>
      <c r="H574" s="47" t="s">
        <v>4704</v>
      </c>
      <c r="I574" s="46"/>
    </row>
    <row r="575" spans="2:9" s="2" customFormat="1" ht="13.5" x14ac:dyDescent="0.35">
      <c r="B575" s="46">
        <v>2224422</v>
      </c>
      <c r="C575" s="46" t="s">
        <v>4655</v>
      </c>
      <c r="D575" s="46" t="s">
        <v>4372</v>
      </c>
      <c r="E575" s="46" t="s">
        <v>343</v>
      </c>
      <c r="F575" s="47">
        <v>-2625</v>
      </c>
      <c r="G575" s="47">
        <v>-24.100124999999998</v>
      </c>
      <c r="H575" s="47" t="s">
        <v>4704</v>
      </c>
      <c r="I575" s="46"/>
    </row>
    <row r="576" spans="2:9" s="2" customFormat="1" ht="13.5" x14ac:dyDescent="0.35">
      <c r="B576" s="46">
        <v>2224298</v>
      </c>
      <c r="C576" s="46" t="s">
        <v>4698</v>
      </c>
      <c r="D576" s="46" t="s">
        <v>4372</v>
      </c>
      <c r="E576" s="46" t="s">
        <v>106</v>
      </c>
      <c r="F576" s="47">
        <v>-1500</v>
      </c>
      <c r="G576" s="47">
        <v>-22.239000000000001</v>
      </c>
      <c r="H576" s="47" t="s">
        <v>4704</v>
      </c>
      <c r="I576" s="46"/>
    </row>
    <row r="577" spans="2:11" s="2" customFormat="1" ht="13.5" x14ac:dyDescent="0.35">
      <c r="B577" s="46">
        <v>2224380</v>
      </c>
      <c r="C577" s="46" t="s">
        <v>4680</v>
      </c>
      <c r="D577" s="46" t="s">
        <v>4372</v>
      </c>
      <c r="E577" s="46" t="s">
        <v>603</v>
      </c>
      <c r="F577" s="47">
        <v>-2400</v>
      </c>
      <c r="G577" s="47">
        <v>-19.0824</v>
      </c>
      <c r="H577" s="47" t="s">
        <v>4704</v>
      </c>
      <c r="I577" s="46"/>
    </row>
    <row r="578" spans="2:11" s="2" customFormat="1" ht="13.5" x14ac:dyDescent="0.35">
      <c r="B578" s="46">
        <v>2224229</v>
      </c>
      <c r="C578" s="46" t="s">
        <v>4677</v>
      </c>
      <c r="D578" s="46" t="s">
        <v>4372</v>
      </c>
      <c r="E578" s="46" t="s">
        <v>58</v>
      </c>
      <c r="F578" s="47">
        <v>-3000</v>
      </c>
      <c r="G578" s="47">
        <v>-16.159500000000001</v>
      </c>
      <c r="H578" s="47" t="s">
        <v>4704</v>
      </c>
      <c r="I578" s="46"/>
    </row>
    <row r="579" spans="2:11" s="2" customFormat="1" ht="13.5" x14ac:dyDescent="0.35">
      <c r="B579" s="46">
        <v>2224370</v>
      </c>
      <c r="C579" s="46" t="s">
        <v>4687</v>
      </c>
      <c r="D579" s="46" t="s">
        <v>4372</v>
      </c>
      <c r="E579" s="46" t="s">
        <v>113</v>
      </c>
      <c r="F579" s="47">
        <v>-450</v>
      </c>
      <c r="G579" s="47">
        <v>-15.0822</v>
      </c>
      <c r="H579" s="47" t="s">
        <v>4704</v>
      </c>
      <c r="I579" s="46"/>
    </row>
    <row r="580" spans="2:11" s="2" customFormat="1" ht="13.5" x14ac:dyDescent="0.35">
      <c r="B580" s="46">
        <v>2224377</v>
      </c>
      <c r="C580" s="46" t="s">
        <v>4670</v>
      </c>
      <c r="D580" s="46" t="s">
        <v>4372</v>
      </c>
      <c r="E580" s="46" t="s">
        <v>76</v>
      </c>
      <c r="F580" s="47">
        <v>-1250</v>
      </c>
      <c r="G580" s="47">
        <v>-14.282500000000001</v>
      </c>
      <c r="H580" s="47" t="s">
        <v>4704</v>
      </c>
      <c r="I580" s="46"/>
    </row>
    <row r="581" spans="2:11" s="2" customFormat="1" ht="13.5" x14ac:dyDescent="0.35">
      <c r="B581" s="46">
        <v>2224579</v>
      </c>
      <c r="C581" s="46" t="s">
        <v>4696</v>
      </c>
      <c r="D581" s="46" t="s">
        <v>4372</v>
      </c>
      <c r="E581" s="46" t="s">
        <v>54</v>
      </c>
      <c r="F581" s="47">
        <v>-350</v>
      </c>
      <c r="G581" s="47">
        <v>-13.3231</v>
      </c>
      <c r="H581" s="47" t="s">
        <v>4704</v>
      </c>
      <c r="I581" s="46"/>
    </row>
    <row r="582" spans="2:11" s="2" customFormat="1" ht="13.5" x14ac:dyDescent="0.35">
      <c r="B582" s="46">
        <v>2224282</v>
      </c>
      <c r="C582" s="46" t="s">
        <v>4686</v>
      </c>
      <c r="D582" s="46" t="s">
        <v>4372</v>
      </c>
      <c r="E582" s="46" t="s">
        <v>343</v>
      </c>
      <c r="F582" s="47">
        <v>-125</v>
      </c>
      <c r="G582" s="47">
        <v>-10.19875</v>
      </c>
      <c r="H582" s="47" t="s">
        <v>4704</v>
      </c>
      <c r="I582" s="46"/>
    </row>
    <row r="583" spans="2:11" s="2" customFormat="1" ht="13.5" x14ac:dyDescent="0.35">
      <c r="B583" s="46">
        <v>2224479</v>
      </c>
      <c r="C583" s="46" t="s">
        <v>4682</v>
      </c>
      <c r="D583" s="46" t="s">
        <v>4372</v>
      </c>
      <c r="E583" s="46" t="s">
        <v>92</v>
      </c>
      <c r="F583" s="47">
        <v>-3650</v>
      </c>
      <c r="G583" s="47">
        <v>-9.2016500000000008</v>
      </c>
      <c r="H583" s="47" t="s">
        <v>4704</v>
      </c>
      <c r="I583" s="46"/>
    </row>
    <row r="584" spans="2:11" s="2" customFormat="1" ht="13.5" x14ac:dyDescent="0.35">
      <c r="B584" s="46">
        <v>2224385</v>
      </c>
      <c r="C584" s="46" t="s">
        <v>4659</v>
      </c>
      <c r="D584" s="46" t="s">
        <v>4372</v>
      </c>
      <c r="E584" s="46" t="s">
        <v>84</v>
      </c>
      <c r="F584" s="47">
        <v>-250</v>
      </c>
      <c r="G584" s="47">
        <v>-7.7270000000000003</v>
      </c>
      <c r="H584" s="47" t="s">
        <v>4704</v>
      </c>
      <c r="I584" s="46"/>
    </row>
    <row r="585" spans="2:11" s="2" customFormat="1" ht="13.5" x14ac:dyDescent="0.35">
      <c r="B585" s="46">
        <v>2224603</v>
      </c>
      <c r="C585" s="46" t="s">
        <v>4697</v>
      </c>
      <c r="D585" s="46" t="s">
        <v>4372</v>
      </c>
      <c r="E585" s="46" t="s">
        <v>65</v>
      </c>
      <c r="F585" s="47">
        <v>-50</v>
      </c>
      <c r="G585" s="47">
        <v>-6.0549999999999997</v>
      </c>
      <c r="H585" s="47" t="s">
        <v>4704</v>
      </c>
      <c r="I585" s="46"/>
    </row>
    <row r="586" spans="2:11" s="2" customFormat="1" ht="13.5" x14ac:dyDescent="0.35">
      <c r="B586" s="46">
        <v>2224226</v>
      </c>
      <c r="C586" s="46" t="s">
        <v>4658</v>
      </c>
      <c r="D586" s="46" t="s">
        <v>4372</v>
      </c>
      <c r="E586" s="46" t="s">
        <v>284</v>
      </c>
      <c r="F586" s="47">
        <v>-300</v>
      </c>
      <c r="G586" s="47">
        <v>-5.6132999999999997</v>
      </c>
      <c r="H586" s="47" t="s">
        <v>4704</v>
      </c>
      <c r="I586" s="46"/>
    </row>
    <row r="587" spans="2:11" s="1" customFormat="1" ht="13.5" x14ac:dyDescent="0.35">
      <c r="B587" s="48"/>
      <c r="C587" s="48" t="s">
        <v>4379</v>
      </c>
      <c r="D587" s="48"/>
      <c r="E587" s="48"/>
      <c r="F587" s="49"/>
      <c r="G587" s="49">
        <v>-3595400.9219900016</v>
      </c>
      <c r="H587" s="49">
        <v>-77.570000000000093</v>
      </c>
      <c r="I587" s="48"/>
    </row>
    <row r="589" spans="2:11" x14ac:dyDescent="0.35">
      <c r="C589" s="1" t="s">
        <v>210</v>
      </c>
    </row>
    <row r="590" spans="2:11" x14ac:dyDescent="0.35">
      <c r="C590" s="37" t="s">
        <v>211</v>
      </c>
      <c r="D590" s="37"/>
      <c r="E590" s="37"/>
      <c r="F590" s="37"/>
      <c r="G590" s="37"/>
      <c r="H590" s="37"/>
      <c r="I590" s="37"/>
      <c r="J590" s="37"/>
      <c r="K590" s="37"/>
    </row>
    <row r="591" spans="2:11" x14ac:dyDescent="0.35">
      <c r="C591" s="2" t="s">
        <v>212</v>
      </c>
    </row>
    <row r="592" spans="2:11" x14ac:dyDescent="0.35">
      <c r="C592" s="2" t="s">
        <v>213</v>
      </c>
    </row>
    <row r="593" spans="1:256" ht="30" customHeight="1" x14ac:dyDescent="0.35">
      <c r="C593" s="218" t="s">
        <v>214</v>
      </c>
      <c r="D593" s="219"/>
      <c r="E593" s="219"/>
      <c r="F593" s="219"/>
      <c r="G593" s="219"/>
      <c r="H593" s="219"/>
      <c r="I593" s="219"/>
      <c r="J593" s="219"/>
      <c r="K593" s="219"/>
    </row>
    <row r="594" spans="1:256" x14ac:dyDescent="0.35">
      <c r="C594" s="2" t="s">
        <v>215</v>
      </c>
    </row>
    <row r="595" spans="1:256" x14ac:dyDescent="0.35">
      <c r="C595" s="2" t="s">
        <v>4735</v>
      </c>
    </row>
    <row r="597" spans="1:256" x14ac:dyDescent="0.35">
      <c r="C597" s="2" t="s">
        <v>4813</v>
      </c>
      <c r="E597" s="2" t="s">
        <v>2</v>
      </c>
    </row>
    <row r="599" spans="1:256" x14ac:dyDescent="0.35">
      <c r="C599" s="2" t="s">
        <v>4814</v>
      </c>
      <c r="E599" s="2" t="s">
        <v>2</v>
      </c>
    </row>
    <row r="601" spans="1:256" x14ac:dyDescent="0.35">
      <c r="C601" s="2" t="s">
        <v>4918</v>
      </c>
    </row>
    <row r="603" spans="1:256" x14ac:dyDescent="0.35">
      <c r="C603" s="2" t="s">
        <v>4919</v>
      </c>
    </row>
    <row r="604" spans="1:256" s="79" customFormat="1" ht="35.25" customHeight="1" x14ac:dyDescent="0.35">
      <c r="A604" s="75"/>
      <c r="B604" s="75"/>
      <c r="C604" s="80" t="s">
        <v>4820</v>
      </c>
      <c r="D604" s="84" t="s">
        <v>4821</v>
      </c>
      <c r="E604" s="84" t="s">
        <v>4822</v>
      </c>
      <c r="F604" s="76"/>
      <c r="G604" s="77"/>
      <c r="H604" s="77"/>
      <c r="I604" s="77"/>
      <c r="J604" s="77"/>
      <c r="K604" s="78"/>
      <c r="L604" s="78"/>
      <c r="M604" s="75"/>
      <c r="N604" s="75"/>
      <c r="O604" s="75"/>
      <c r="P604" s="75"/>
      <c r="Q604" s="75"/>
      <c r="R604" s="75"/>
      <c r="S604" s="75"/>
      <c r="T604" s="75"/>
      <c r="U604" s="75"/>
      <c r="V604" s="75"/>
      <c r="W604" s="75"/>
      <c r="X604" s="75"/>
      <c r="Y604" s="75"/>
      <c r="Z604" s="75"/>
      <c r="AA604" s="75"/>
      <c r="AB604" s="75"/>
      <c r="AC604" s="75"/>
      <c r="AD604" s="75"/>
      <c r="AE604" s="75"/>
      <c r="AF604" s="75"/>
      <c r="AG604" s="75"/>
      <c r="AH604" s="75"/>
      <c r="AI604" s="78"/>
      <c r="AJ604" s="75"/>
      <c r="AK604" s="75"/>
      <c r="AL604" s="75"/>
      <c r="AM604" s="75"/>
      <c r="AN604" s="75"/>
      <c r="AO604" s="75"/>
      <c r="AP604" s="75"/>
      <c r="AQ604" s="75"/>
      <c r="AR604" s="75"/>
      <c r="AS604" s="75"/>
      <c r="AT604" s="75"/>
      <c r="AU604" s="75"/>
      <c r="AV604" s="78"/>
      <c r="AW604" s="75"/>
      <c r="AX604" s="78"/>
      <c r="AY604" s="75"/>
      <c r="AZ604" s="75"/>
      <c r="BA604" s="75"/>
      <c r="BB604" s="78"/>
      <c r="BC604" s="75"/>
      <c r="BD604" s="75"/>
      <c r="BE604" s="75"/>
      <c r="BF604" s="75"/>
      <c r="BG604" s="75"/>
      <c r="BH604" s="75"/>
      <c r="BI604" s="75"/>
      <c r="BJ604" s="75"/>
      <c r="BK604" s="75"/>
      <c r="BL604" s="75"/>
      <c r="BM604" s="75"/>
      <c r="BN604" s="75"/>
      <c r="BO604" s="75"/>
      <c r="BP604" s="75"/>
      <c r="BQ604" s="75"/>
      <c r="BR604" s="75"/>
      <c r="BS604" s="75"/>
      <c r="BT604" s="75"/>
      <c r="BU604" s="75"/>
      <c r="BV604" s="75"/>
      <c r="BW604" s="75"/>
      <c r="BX604" s="75"/>
      <c r="BY604" s="75"/>
      <c r="BZ604" s="75"/>
      <c r="CA604" s="75"/>
      <c r="CB604" s="75"/>
      <c r="CC604" s="75"/>
      <c r="CD604" s="75"/>
      <c r="CE604" s="75"/>
      <c r="CF604" s="75"/>
      <c r="CG604" s="75"/>
      <c r="CH604" s="75"/>
      <c r="CI604" s="75"/>
      <c r="CJ604" s="75"/>
      <c r="CK604" s="75"/>
      <c r="CL604" s="75"/>
      <c r="CM604" s="75"/>
      <c r="CN604" s="75"/>
      <c r="CO604" s="75"/>
      <c r="CP604" s="75"/>
      <c r="CQ604" s="75"/>
      <c r="CR604" s="75"/>
      <c r="CS604" s="75"/>
      <c r="CT604" s="75"/>
      <c r="CU604" s="75"/>
      <c r="CV604" s="75"/>
      <c r="CW604" s="75"/>
      <c r="CX604" s="75"/>
      <c r="CY604" s="75"/>
      <c r="CZ604" s="75"/>
      <c r="DA604" s="75"/>
      <c r="DB604" s="75"/>
      <c r="DC604" s="75"/>
      <c r="DD604" s="75"/>
      <c r="DE604" s="75"/>
      <c r="DF604" s="75"/>
      <c r="DG604" s="75"/>
      <c r="DH604" s="75"/>
      <c r="DI604" s="75"/>
      <c r="DJ604" s="75"/>
      <c r="DK604" s="75"/>
      <c r="DL604" s="75"/>
      <c r="DM604" s="75"/>
      <c r="DN604" s="75"/>
      <c r="DO604" s="75"/>
      <c r="DP604" s="75"/>
      <c r="DQ604" s="75"/>
      <c r="DR604" s="75"/>
      <c r="DS604" s="75"/>
      <c r="DT604" s="75"/>
      <c r="DU604" s="75"/>
      <c r="DV604" s="75"/>
      <c r="DW604" s="75"/>
      <c r="DX604" s="75"/>
      <c r="DY604" s="75"/>
      <c r="DZ604" s="75"/>
      <c r="EA604" s="75"/>
      <c r="EB604" s="75"/>
      <c r="EC604" s="75"/>
      <c r="ED604" s="75"/>
      <c r="EE604" s="75"/>
      <c r="EF604" s="75"/>
      <c r="EG604" s="75"/>
      <c r="EH604" s="75"/>
      <c r="EI604" s="75"/>
      <c r="EJ604" s="75"/>
      <c r="EK604" s="75"/>
      <c r="EL604" s="75"/>
      <c r="EM604" s="75"/>
      <c r="EN604" s="75"/>
      <c r="EO604" s="75"/>
      <c r="EP604" s="75"/>
      <c r="EQ604" s="75"/>
      <c r="ER604" s="75"/>
      <c r="ES604" s="75"/>
      <c r="ET604" s="75"/>
      <c r="EU604" s="75"/>
      <c r="EV604" s="75"/>
      <c r="EW604" s="75"/>
      <c r="EX604" s="75"/>
      <c r="EY604" s="75"/>
      <c r="EZ604" s="75"/>
      <c r="FA604" s="75"/>
      <c r="FB604" s="75"/>
      <c r="FC604" s="75"/>
      <c r="FD604" s="75"/>
      <c r="FE604" s="75"/>
      <c r="FF604" s="75"/>
      <c r="FG604" s="75"/>
      <c r="FH604" s="75"/>
      <c r="FI604" s="75"/>
      <c r="FJ604" s="75"/>
      <c r="FK604" s="75"/>
      <c r="FL604" s="75"/>
      <c r="FM604" s="75"/>
      <c r="FN604" s="75"/>
      <c r="FO604" s="75"/>
      <c r="FP604" s="75"/>
      <c r="FQ604" s="75"/>
      <c r="FR604" s="75"/>
      <c r="FS604" s="75"/>
      <c r="FT604" s="75"/>
      <c r="FU604" s="75"/>
      <c r="FV604" s="75"/>
      <c r="FW604" s="75"/>
      <c r="FX604" s="75"/>
      <c r="FY604" s="75"/>
      <c r="FZ604" s="75"/>
      <c r="GA604" s="75"/>
      <c r="GB604" s="75"/>
      <c r="GC604" s="75"/>
      <c r="GD604" s="75"/>
      <c r="GE604" s="75"/>
      <c r="GF604" s="75"/>
      <c r="GG604" s="75"/>
      <c r="GH604" s="75"/>
      <c r="GI604" s="75"/>
      <c r="GJ604" s="75"/>
      <c r="GK604" s="75"/>
      <c r="GL604" s="75"/>
      <c r="GM604" s="75"/>
      <c r="GN604" s="75"/>
      <c r="GO604" s="75"/>
      <c r="GP604" s="75"/>
      <c r="GQ604" s="75"/>
      <c r="GR604" s="75"/>
      <c r="GS604" s="75"/>
      <c r="GT604" s="75"/>
      <c r="GU604" s="75"/>
      <c r="GV604" s="75"/>
      <c r="GW604" s="75"/>
      <c r="GX604" s="75"/>
      <c r="GY604" s="75"/>
      <c r="GZ604" s="75"/>
      <c r="HA604" s="75"/>
      <c r="HB604" s="75"/>
      <c r="HC604" s="75"/>
      <c r="HD604" s="75"/>
      <c r="HE604" s="75"/>
      <c r="HF604" s="75"/>
      <c r="HG604" s="75"/>
      <c r="HH604" s="75"/>
      <c r="HI604" s="75"/>
      <c r="HJ604" s="75"/>
      <c r="HK604" s="75"/>
      <c r="HL604" s="75"/>
      <c r="HM604" s="75"/>
      <c r="HN604" s="75"/>
      <c r="HO604" s="75"/>
      <c r="HP604" s="75"/>
      <c r="HQ604" s="75"/>
      <c r="HR604" s="75"/>
      <c r="HS604" s="75"/>
      <c r="HT604" s="75"/>
      <c r="HU604" s="75"/>
      <c r="HV604" s="75"/>
      <c r="HW604" s="75"/>
      <c r="HX604" s="75"/>
      <c r="HY604" s="75"/>
      <c r="HZ604" s="75"/>
      <c r="IA604" s="75"/>
      <c r="IB604" s="75"/>
      <c r="IC604" s="75"/>
      <c r="ID604" s="75"/>
      <c r="IE604" s="75"/>
      <c r="IF604" s="75"/>
      <c r="IG604" s="75"/>
      <c r="IH604" s="75"/>
      <c r="II604" s="75"/>
      <c r="IJ604" s="75"/>
      <c r="IK604" s="75"/>
      <c r="IL604" s="75"/>
      <c r="IM604" s="75"/>
      <c r="IN604" s="75"/>
      <c r="IO604" s="75"/>
      <c r="IP604" s="75"/>
      <c r="IQ604" s="75"/>
      <c r="IR604" s="75"/>
      <c r="IS604" s="75"/>
      <c r="IT604" s="75"/>
      <c r="IU604" s="75"/>
      <c r="IV604" s="75"/>
    </row>
    <row r="605" spans="1:256" s="79" customFormat="1" x14ac:dyDescent="0.35">
      <c r="A605" s="75"/>
      <c r="B605" s="75"/>
      <c r="C605" s="82" t="s">
        <v>4823</v>
      </c>
      <c r="D605" s="85">
        <v>19.009899999999998</v>
      </c>
      <c r="E605" s="85">
        <v>19.102499999999999</v>
      </c>
      <c r="F605" s="76"/>
      <c r="G605" s="77"/>
      <c r="H605" s="77"/>
      <c r="I605" s="77"/>
      <c r="J605" s="77"/>
      <c r="K605" s="78"/>
      <c r="L605" s="78"/>
      <c r="M605" s="75"/>
      <c r="N605" s="75"/>
      <c r="O605" s="75"/>
      <c r="P605" s="75"/>
      <c r="Q605" s="75"/>
      <c r="R605" s="75"/>
      <c r="S605" s="75"/>
      <c r="T605" s="75"/>
      <c r="U605" s="75"/>
      <c r="V605" s="75"/>
      <c r="W605" s="75"/>
      <c r="X605" s="75"/>
      <c r="Y605" s="75"/>
      <c r="Z605" s="75"/>
      <c r="AA605" s="75"/>
      <c r="AB605" s="75"/>
      <c r="AC605" s="75"/>
      <c r="AD605" s="75"/>
      <c r="AE605" s="75"/>
      <c r="AF605" s="75"/>
      <c r="AG605" s="75"/>
      <c r="AH605" s="75"/>
      <c r="AI605" s="78"/>
      <c r="AJ605" s="75"/>
      <c r="AK605" s="75"/>
      <c r="AL605" s="75"/>
      <c r="AM605" s="75"/>
      <c r="AN605" s="75"/>
      <c r="AO605" s="75"/>
      <c r="AP605" s="75"/>
      <c r="AQ605" s="75"/>
      <c r="AR605" s="75"/>
      <c r="AS605" s="75"/>
      <c r="AT605" s="75"/>
      <c r="AU605" s="75"/>
      <c r="AV605" s="78"/>
      <c r="AW605" s="75"/>
      <c r="AX605" s="78"/>
      <c r="AY605" s="75"/>
      <c r="AZ605" s="75"/>
      <c r="BA605" s="75"/>
      <c r="BB605" s="78"/>
      <c r="BC605" s="75"/>
      <c r="BD605" s="75"/>
      <c r="BE605" s="75"/>
      <c r="BF605" s="75"/>
      <c r="BG605" s="75"/>
      <c r="BH605" s="75"/>
      <c r="BI605" s="75"/>
      <c r="BJ605" s="75"/>
      <c r="BK605" s="75"/>
      <c r="BL605" s="75"/>
      <c r="BM605" s="75"/>
      <c r="BN605" s="75"/>
      <c r="BO605" s="75"/>
      <c r="BP605" s="75"/>
      <c r="BQ605" s="75"/>
      <c r="BR605" s="75"/>
      <c r="BS605" s="75"/>
      <c r="BT605" s="75"/>
      <c r="BU605" s="75"/>
      <c r="BV605" s="75"/>
      <c r="BW605" s="75"/>
      <c r="BX605" s="75"/>
      <c r="BY605" s="75"/>
      <c r="BZ605" s="75"/>
      <c r="CA605" s="75"/>
      <c r="CB605" s="75"/>
      <c r="CC605" s="75"/>
      <c r="CD605" s="75"/>
      <c r="CE605" s="75"/>
      <c r="CF605" s="75"/>
      <c r="CG605" s="75"/>
      <c r="CH605" s="75"/>
      <c r="CI605" s="75"/>
      <c r="CJ605" s="75"/>
      <c r="CK605" s="75"/>
      <c r="CL605" s="75"/>
      <c r="CM605" s="75"/>
      <c r="CN605" s="75"/>
      <c r="CO605" s="75"/>
      <c r="CP605" s="75"/>
      <c r="CQ605" s="75"/>
      <c r="CR605" s="75"/>
      <c r="CS605" s="75"/>
      <c r="CT605" s="75"/>
      <c r="CU605" s="75"/>
      <c r="CV605" s="75"/>
      <c r="CW605" s="75"/>
      <c r="CX605" s="75"/>
      <c r="CY605" s="75"/>
      <c r="CZ605" s="75"/>
      <c r="DA605" s="75"/>
      <c r="DB605" s="75"/>
      <c r="DC605" s="75"/>
      <c r="DD605" s="75"/>
      <c r="DE605" s="75"/>
      <c r="DF605" s="75"/>
      <c r="DG605" s="75"/>
      <c r="DH605" s="75"/>
      <c r="DI605" s="75"/>
      <c r="DJ605" s="75"/>
      <c r="DK605" s="75"/>
      <c r="DL605" s="75"/>
      <c r="DM605" s="75"/>
      <c r="DN605" s="75"/>
      <c r="DO605" s="75"/>
      <c r="DP605" s="75"/>
      <c r="DQ605" s="75"/>
      <c r="DR605" s="75"/>
      <c r="DS605" s="75"/>
      <c r="DT605" s="75"/>
      <c r="DU605" s="75"/>
      <c r="DV605" s="75"/>
      <c r="DW605" s="75"/>
      <c r="DX605" s="75"/>
      <c r="DY605" s="75"/>
      <c r="DZ605" s="75"/>
      <c r="EA605" s="75"/>
      <c r="EB605" s="75"/>
      <c r="EC605" s="75"/>
      <c r="ED605" s="75"/>
      <c r="EE605" s="75"/>
      <c r="EF605" s="75"/>
      <c r="EG605" s="75"/>
      <c r="EH605" s="75"/>
      <c r="EI605" s="75"/>
      <c r="EJ605" s="75"/>
      <c r="EK605" s="75"/>
      <c r="EL605" s="75"/>
      <c r="EM605" s="75"/>
      <c r="EN605" s="75"/>
      <c r="EO605" s="75"/>
      <c r="EP605" s="75"/>
      <c r="EQ605" s="75"/>
      <c r="ER605" s="75"/>
      <c r="ES605" s="75"/>
      <c r="ET605" s="75"/>
      <c r="EU605" s="75"/>
      <c r="EV605" s="75"/>
      <c r="EW605" s="75"/>
      <c r="EX605" s="75"/>
      <c r="EY605" s="75"/>
      <c r="EZ605" s="75"/>
      <c r="FA605" s="75"/>
      <c r="FB605" s="75"/>
      <c r="FC605" s="75"/>
      <c r="FD605" s="75"/>
      <c r="FE605" s="75"/>
      <c r="FF605" s="75"/>
      <c r="FG605" s="75"/>
      <c r="FH605" s="75"/>
      <c r="FI605" s="75"/>
      <c r="FJ605" s="75"/>
      <c r="FK605" s="75"/>
      <c r="FL605" s="75"/>
      <c r="FM605" s="75"/>
      <c r="FN605" s="75"/>
      <c r="FO605" s="75"/>
      <c r="FP605" s="75"/>
      <c r="FQ605" s="75"/>
      <c r="FR605" s="75"/>
      <c r="FS605" s="75"/>
      <c r="FT605" s="75"/>
      <c r="FU605" s="75"/>
      <c r="FV605" s="75"/>
      <c r="FW605" s="75"/>
      <c r="FX605" s="75"/>
      <c r="FY605" s="75"/>
      <c r="FZ605" s="75"/>
      <c r="GA605" s="75"/>
      <c r="GB605" s="75"/>
      <c r="GC605" s="75"/>
      <c r="GD605" s="75"/>
      <c r="GE605" s="75"/>
      <c r="GF605" s="75"/>
      <c r="GG605" s="75"/>
      <c r="GH605" s="75"/>
      <c r="GI605" s="75"/>
      <c r="GJ605" s="75"/>
      <c r="GK605" s="75"/>
      <c r="GL605" s="75"/>
      <c r="GM605" s="75"/>
      <c r="GN605" s="75"/>
      <c r="GO605" s="75"/>
      <c r="GP605" s="75"/>
      <c r="GQ605" s="75"/>
      <c r="GR605" s="75"/>
      <c r="GS605" s="75"/>
      <c r="GT605" s="75"/>
      <c r="GU605" s="75"/>
      <c r="GV605" s="75"/>
      <c r="GW605" s="75"/>
      <c r="GX605" s="75"/>
      <c r="GY605" s="75"/>
      <c r="GZ605" s="75"/>
      <c r="HA605" s="75"/>
      <c r="HB605" s="75"/>
      <c r="HC605" s="75"/>
      <c r="HD605" s="75"/>
      <c r="HE605" s="75"/>
      <c r="HF605" s="75"/>
      <c r="HG605" s="75"/>
      <c r="HH605" s="75"/>
      <c r="HI605" s="75"/>
      <c r="HJ605" s="75"/>
      <c r="HK605" s="75"/>
      <c r="HL605" s="75"/>
      <c r="HM605" s="75"/>
      <c r="HN605" s="75"/>
      <c r="HO605" s="75"/>
      <c r="HP605" s="75"/>
      <c r="HQ605" s="75"/>
      <c r="HR605" s="75"/>
      <c r="HS605" s="75"/>
      <c r="HT605" s="75"/>
      <c r="HU605" s="75"/>
      <c r="HV605" s="75"/>
      <c r="HW605" s="75"/>
      <c r="HX605" s="75"/>
      <c r="HY605" s="75"/>
      <c r="HZ605" s="75"/>
      <c r="IA605" s="75"/>
      <c r="IB605" s="75"/>
      <c r="IC605" s="75"/>
      <c r="ID605" s="75"/>
      <c r="IE605" s="75"/>
      <c r="IF605" s="75"/>
      <c r="IG605" s="75"/>
      <c r="IH605" s="75"/>
      <c r="II605" s="75"/>
      <c r="IJ605" s="75"/>
      <c r="IK605" s="75"/>
      <c r="IL605" s="75"/>
      <c r="IM605" s="75"/>
      <c r="IN605" s="75"/>
      <c r="IO605" s="75"/>
      <c r="IP605" s="75"/>
      <c r="IQ605" s="75"/>
      <c r="IR605" s="75"/>
      <c r="IS605" s="75"/>
      <c r="IT605" s="75"/>
      <c r="IU605" s="75"/>
      <c r="IV605" s="75"/>
    </row>
    <row r="606" spans="1:256" s="79" customFormat="1" x14ac:dyDescent="0.35">
      <c r="A606" s="75"/>
      <c r="B606" s="75"/>
      <c r="C606" s="82" t="s">
        <v>4824</v>
      </c>
      <c r="D606" s="85">
        <v>36.148099999999999</v>
      </c>
      <c r="E606" s="85">
        <v>36.324100000000001</v>
      </c>
      <c r="F606" s="76"/>
      <c r="G606" s="77"/>
      <c r="H606" s="77"/>
      <c r="I606" s="77"/>
      <c r="J606" s="77"/>
      <c r="K606" s="78"/>
      <c r="L606" s="78"/>
      <c r="M606" s="75"/>
      <c r="N606" s="75"/>
      <c r="O606" s="75"/>
      <c r="P606" s="75"/>
      <c r="Q606" s="75"/>
      <c r="R606" s="75"/>
      <c r="S606" s="75"/>
      <c r="T606" s="75"/>
      <c r="U606" s="75"/>
      <c r="V606" s="75"/>
      <c r="W606" s="75"/>
      <c r="X606" s="75"/>
      <c r="Y606" s="75"/>
      <c r="Z606" s="75"/>
      <c r="AA606" s="75"/>
      <c r="AB606" s="75"/>
      <c r="AC606" s="75"/>
      <c r="AD606" s="75"/>
      <c r="AE606" s="75"/>
      <c r="AF606" s="75"/>
      <c r="AG606" s="75"/>
      <c r="AH606" s="75"/>
      <c r="AI606" s="78"/>
      <c r="AJ606" s="75"/>
      <c r="AK606" s="75"/>
      <c r="AL606" s="75"/>
      <c r="AM606" s="75"/>
      <c r="AN606" s="75"/>
      <c r="AO606" s="75"/>
      <c r="AP606" s="75"/>
      <c r="AQ606" s="75"/>
      <c r="AR606" s="75"/>
      <c r="AS606" s="75"/>
      <c r="AT606" s="75"/>
      <c r="AU606" s="75"/>
      <c r="AV606" s="78"/>
      <c r="AW606" s="75"/>
      <c r="AX606" s="78"/>
      <c r="AY606" s="75"/>
      <c r="AZ606" s="75"/>
      <c r="BA606" s="75"/>
      <c r="BB606" s="78"/>
      <c r="BC606" s="75"/>
      <c r="BD606" s="75"/>
      <c r="BE606" s="75"/>
      <c r="BF606" s="75"/>
      <c r="BG606" s="75"/>
      <c r="BH606" s="75"/>
      <c r="BI606" s="75"/>
      <c r="BJ606" s="75"/>
      <c r="BK606" s="75"/>
      <c r="BL606" s="75"/>
      <c r="BM606" s="75"/>
      <c r="BN606" s="75"/>
      <c r="BO606" s="75"/>
      <c r="BP606" s="75"/>
      <c r="BQ606" s="75"/>
      <c r="BR606" s="75"/>
      <c r="BS606" s="75"/>
      <c r="BT606" s="75"/>
      <c r="BU606" s="75"/>
      <c r="BV606" s="75"/>
      <c r="BW606" s="75"/>
      <c r="BX606" s="75"/>
      <c r="BY606" s="75"/>
      <c r="BZ606" s="75"/>
      <c r="CA606" s="75"/>
      <c r="CB606" s="75"/>
      <c r="CC606" s="75"/>
      <c r="CD606" s="75"/>
      <c r="CE606" s="75"/>
      <c r="CF606" s="75"/>
      <c r="CG606" s="75"/>
      <c r="CH606" s="75"/>
      <c r="CI606" s="75"/>
      <c r="CJ606" s="75"/>
      <c r="CK606" s="75"/>
      <c r="CL606" s="75"/>
      <c r="CM606" s="75"/>
      <c r="CN606" s="75"/>
      <c r="CO606" s="75"/>
      <c r="CP606" s="75"/>
      <c r="CQ606" s="75"/>
      <c r="CR606" s="75"/>
      <c r="CS606" s="75"/>
      <c r="CT606" s="75"/>
      <c r="CU606" s="75"/>
      <c r="CV606" s="75"/>
      <c r="CW606" s="75"/>
      <c r="CX606" s="75"/>
      <c r="CY606" s="75"/>
      <c r="CZ606" s="75"/>
      <c r="DA606" s="75"/>
      <c r="DB606" s="75"/>
      <c r="DC606" s="75"/>
      <c r="DD606" s="75"/>
      <c r="DE606" s="75"/>
      <c r="DF606" s="75"/>
      <c r="DG606" s="75"/>
      <c r="DH606" s="75"/>
      <c r="DI606" s="75"/>
      <c r="DJ606" s="75"/>
      <c r="DK606" s="75"/>
      <c r="DL606" s="75"/>
      <c r="DM606" s="75"/>
      <c r="DN606" s="75"/>
      <c r="DO606" s="75"/>
      <c r="DP606" s="75"/>
      <c r="DQ606" s="75"/>
      <c r="DR606" s="75"/>
      <c r="DS606" s="75"/>
      <c r="DT606" s="75"/>
      <c r="DU606" s="75"/>
      <c r="DV606" s="75"/>
      <c r="DW606" s="75"/>
      <c r="DX606" s="75"/>
      <c r="DY606" s="75"/>
      <c r="DZ606" s="75"/>
      <c r="EA606" s="75"/>
      <c r="EB606" s="75"/>
      <c r="EC606" s="75"/>
      <c r="ED606" s="75"/>
      <c r="EE606" s="75"/>
      <c r="EF606" s="75"/>
      <c r="EG606" s="75"/>
      <c r="EH606" s="75"/>
      <c r="EI606" s="75"/>
      <c r="EJ606" s="75"/>
      <c r="EK606" s="75"/>
      <c r="EL606" s="75"/>
      <c r="EM606" s="75"/>
      <c r="EN606" s="75"/>
      <c r="EO606" s="75"/>
      <c r="EP606" s="75"/>
      <c r="EQ606" s="75"/>
      <c r="ER606" s="75"/>
      <c r="ES606" s="75"/>
      <c r="ET606" s="75"/>
      <c r="EU606" s="75"/>
      <c r="EV606" s="75"/>
      <c r="EW606" s="75"/>
      <c r="EX606" s="75"/>
      <c r="EY606" s="75"/>
      <c r="EZ606" s="75"/>
      <c r="FA606" s="75"/>
      <c r="FB606" s="75"/>
      <c r="FC606" s="75"/>
      <c r="FD606" s="75"/>
      <c r="FE606" s="75"/>
      <c r="FF606" s="75"/>
      <c r="FG606" s="75"/>
      <c r="FH606" s="75"/>
      <c r="FI606" s="75"/>
      <c r="FJ606" s="75"/>
      <c r="FK606" s="75"/>
      <c r="FL606" s="75"/>
      <c r="FM606" s="75"/>
      <c r="FN606" s="75"/>
      <c r="FO606" s="75"/>
      <c r="FP606" s="75"/>
      <c r="FQ606" s="75"/>
      <c r="FR606" s="75"/>
      <c r="FS606" s="75"/>
      <c r="FT606" s="75"/>
      <c r="FU606" s="75"/>
      <c r="FV606" s="75"/>
      <c r="FW606" s="75"/>
      <c r="FX606" s="75"/>
      <c r="FY606" s="75"/>
      <c r="FZ606" s="75"/>
      <c r="GA606" s="75"/>
      <c r="GB606" s="75"/>
      <c r="GC606" s="75"/>
      <c r="GD606" s="75"/>
      <c r="GE606" s="75"/>
      <c r="GF606" s="75"/>
      <c r="GG606" s="75"/>
      <c r="GH606" s="75"/>
      <c r="GI606" s="75"/>
      <c r="GJ606" s="75"/>
      <c r="GK606" s="75"/>
      <c r="GL606" s="75"/>
      <c r="GM606" s="75"/>
      <c r="GN606" s="75"/>
      <c r="GO606" s="75"/>
      <c r="GP606" s="75"/>
      <c r="GQ606" s="75"/>
      <c r="GR606" s="75"/>
      <c r="GS606" s="75"/>
      <c r="GT606" s="75"/>
      <c r="GU606" s="75"/>
      <c r="GV606" s="75"/>
      <c r="GW606" s="75"/>
      <c r="GX606" s="75"/>
      <c r="GY606" s="75"/>
      <c r="GZ606" s="75"/>
      <c r="HA606" s="75"/>
      <c r="HB606" s="75"/>
      <c r="HC606" s="75"/>
      <c r="HD606" s="75"/>
      <c r="HE606" s="75"/>
      <c r="HF606" s="75"/>
      <c r="HG606" s="75"/>
      <c r="HH606" s="75"/>
      <c r="HI606" s="75"/>
      <c r="HJ606" s="75"/>
      <c r="HK606" s="75"/>
      <c r="HL606" s="75"/>
      <c r="HM606" s="75"/>
      <c r="HN606" s="75"/>
      <c r="HO606" s="75"/>
      <c r="HP606" s="75"/>
      <c r="HQ606" s="75"/>
      <c r="HR606" s="75"/>
      <c r="HS606" s="75"/>
      <c r="HT606" s="75"/>
      <c r="HU606" s="75"/>
      <c r="HV606" s="75"/>
      <c r="HW606" s="75"/>
      <c r="HX606" s="75"/>
      <c r="HY606" s="75"/>
      <c r="HZ606" s="75"/>
      <c r="IA606" s="75"/>
      <c r="IB606" s="75"/>
      <c r="IC606" s="75"/>
      <c r="ID606" s="75"/>
      <c r="IE606" s="75"/>
      <c r="IF606" s="75"/>
      <c r="IG606" s="75"/>
      <c r="IH606" s="75"/>
      <c r="II606" s="75"/>
      <c r="IJ606" s="75"/>
      <c r="IK606" s="75"/>
      <c r="IL606" s="75"/>
      <c r="IM606" s="75"/>
      <c r="IN606" s="75"/>
      <c r="IO606" s="75"/>
      <c r="IP606" s="75"/>
      <c r="IQ606" s="75"/>
      <c r="IR606" s="75"/>
      <c r="IS606" s="75"/>
      <c r="IT606" s="75"/>
      <c r="IU606" s="75"/>
      <c r="IV606" s="75"/>
    </row>
    <row r="607" spans="1:256" s="79" customFormat="1" x14ac:dyDescent="0.35">
      <c r="A607" s="75"/>
      <c r="B607" s="75"/>
      <c r="C607" s="82" t="s">
        <v>4825</v>
      </c>
      <c r="D607" s="85">
        <v>20.8872</v>
      </c>
      <c r="E607" s="85">
        <v>20.997599999999998</v>
      </c>
      <c r="F607" s="76"/>
      <c r="G607" s="77"/>
      <c r="H607" s="77"/>
      <c r="I607" s="77"/>
      <c r="J607" s="77"/>
      <c r="K607" s="78"/>
      <c r="L607" s="78"/>
      <c r="M607" s="75"/>
      <c r="N607" s="75"/>
      <c r="O607" s="75"/>
      <c r="P607" s="75"/>
      <c r="Q607" s="75"/>
      <c r="R607" s="75"/>
      <c r="S607" s="75"/>
      <c r="T607" s="75"/>
      <c r="U607" s="75"/>
      <c r="V607" s="75"/>
      <c r="W607" s="75"/>
      <c r="X607" s="75"/>
      <c r="Y607" s="75"/>
      <c r="Z607" s="75"/>
      <c r="AA607" s="75"/>
      <c r="AB607" s="75"/>
      <c r="AC607" s="75"/>
      <c r="AD607" s="75"/>
      <c r="AE607" s="75"/>
      <c r="AF607" s="75"/>
      <c r="AG607" s="75"/>
      <c r="AH607" s="75"/>
      <c r="AI607" s="78"/>
      <c r="AJ607" s="75"/>
      <c r="AK607" s="75"/>
      <c r="AL607" s="75"/>
      <c r="AM607" s="75"/>
      <c r="AN607" s="75"/>
      <c r="AO607" s="75"/>
      <c r="AP607" s="75"/>
      <c r="AQ607" s="75"/>
      <c r="AR607" s="75"/>
      <c r="AS607" s="75"/>
      <c r="AT607" s="75"/>
      <c r="AU607" s="75"/>
      <c r="AV607" s="78"/>
      <c r="AW607" s="75"/>
      <c r="AX607" s="78"/>
      <c r="AY607" s="75"/>
      <c r="AZ607" s="75"/>
      <c r="BA607" s="75"/>
      <c r="BB607" s="78"/>
      <c r="BC607" s="75"/>
      <c r="BD607" s="75"/>
      <c r="BE607" s="75"/>
      <c r="BF607" s="75"/>
      <c r="BG607" s="75"/>
      <c r="BH607" s="75"/>
      <c r="BI607" s="75"/>
      <c r="BJ607" s="75"/>
      <c r="BK607" s="75"/>
      <c r="BL607" s="75"/>
      <c r="BM607" s="75"/>
      <c r="BN607" s="75"/>
      <c r="BO607" s="75"/>
      <c r="BP607" s="75"/>
      <c r="BQ607" s="75"/>
      <c r="BR607" s="75"/>
      <c r="BS607" s="75"/>
      <c r="BT607" s="75"/>
      <c r="BU607" s="75"/>
      <c r="BV607" s="75"/>
      <c r="BW607" s="75"/>
      <c r="BX607" s="75"/>
      <c r="BY607" s="75"/>
      <c r="BZ607" s="75"/>
      <c r="CA607" s="75"/>
      <c r="CB607" s="75"/>
      <c r="CC607" s="75"/>
      <c r="CD607" s="75"/>
      <c r="CE607" s="75"/>
      <c r="CF607" s="75"/>
      <c r="CG607" s="75"/>
      <c r="CH607" s="75"/>
      <c r="CI607" s="75"/>
      <c r="CJ607" s="75"/>
      <c r="CK607" s="75"/>
      <c r="CL607" s="75"/>
      <c r="CM607" s="75"/>
      <c r="CN607" s="75"/>
      <c r="CO607" s="75"/>
      <c r="CP607" s="75"/>
      <c r="CQ607" s="75"/>
      <c r="CR607" s="75"/>
      <c r="CS607" s="75"/>
      <c r="CT607" s="75"/>
      <c r="CU607" s="75"/>
      <c r="CV607" s="75"/>
      <c r="CW607" s="75"/>
      <c r="CX607" s="75"/>
      <c r="CY607" s="75"/>
      <c r="CZ607" s="75"/>
      <c r="DA607" s="75"/>
      <c r="DB607" s="75"/>
      <c r="DC607" s="75"/>
      <c r="DD607" s="75"/>
      <c r="DE607" s="75"/>
      <c r="DF607" s="75"/>
      <c r="DG607" s="75"/>
      <c r="DH607" s="75"/>
      <c r="DI607" s="75"/>
      <c r="DJ607" s="75"/>
      <c r="DK607" s="75"/>
      <c r="DL607" s="75"/>
      <c r="DM607" s="75"/>
      <c r="DN607" s="75"/>
      <c r="DO607" s="75"/>
      <c r="DP607" s="75"/>
      <c r="DQ607" s="75"/>
      <c r="DR607" s="75"/>
      <c r="DS607" s="75"/>
      <c r="DT607" s="75"/>
      <c r="DU607" s="75"/>
      <c r="DV607" s="75"/>
      <c r="DW607" s="75"/>
      <c r="DX607" s="75"/>
      <c r="DY607" s="75"/>
      <c r="DZ607" s="75"/>
      <c r="EA607" s="75"/>
      <c r="EB607" s="75"/>
      <c r="EC607" s="75"/>
      <c r="ED607" s="75"/>
      <c r="EE607" s="75"/>
      <c r="EF607" s="75"/>
      <c r="EG607" s="75"/>
      <c r="EH607" s="75"/>
      <c r="EI607" s="75"/>
      <c r="EJ607" s="75"/>
      <c r="EK607" s="75"/>
      <c r="EL607" s="75"/>
      <c r="EM607" s="75"/>
      <c r="EN607" s="75"/>
      <c r="EO607" s="75"/>
      <c r="EP607" s="75"/>
      <c r="EQ607" s="75"/>
      <c r="ER607" s="75"/>
      <c r="ES607" s="75"/>
      <c r="ET607" s="75"/>
      <c r="EU607" s="75"/>
      <c r="EV607" s="75"/>
      <c r="EW607" s="75"/>
      <c r="EX607" s="75"/>
      <c r="EY607" s="75"/>
      <c r="EZ607" s="75"/>
      <c r="FA607" s="75"/>
      <c r="FB607" s="75"/>
      <c r="FC607" s="75"/>
      <c r="FD607" s="75"/>
      <c r="FE607" s="75"/>
      <c r="FF607" s="75"/>
      <c r="FG607" s="75"/>
      <c r="FH607" s="75"/>
      <c r="FI607" s="75"/>
      <c r="FJ607" s="75"/>
      <c r="FK607" s="75"/>
      <c r="FL607" s="75"/>
      <c r="FM607" s="75"/>
      <c r="FN607" s="75"/>
      <c r="FO607" s="75"/>
      <c r="FP607" s="75"/>
      <c r="FQ607" s="75"/>
      <c r="FR607" s="75"/>
      <c r="FS607" s="75"/>
      <c r="FT607" s="75"/>
      <c r="FU607" s="75"/>
      <c r="FV607" s="75"/>
      <c r="FW607" s="75"/>
      <c r="FX607" s="75"/>
      <c r="FY607" s="75"/>
      <c r="FZ607" s="75"/>
      <c r="GA607" s="75"/>
      <c r="GB607" s="75"/>
      <c r="GC607" s="75"/>
      <c r="GD607" s="75"/>
      <c r="GE607" s="75"/>
      <c r="GF607" s="75"/>
      <c r="GG607" s="75"/>
      <c r="GH607" s="75"/>
      <c r="GI607" s="75"/>
      <c r="GJ607" s="75"/>
      <c r="GK607" s="75"/>
      <c r="GL607" s="75"/>
      <c r="GM607" s="75"/>
      <c r="GN607" s="75"/>
      <c r="GO607" s="75"/>
      <c r="GP607" s="75"/>
      <c r="GQ607" s="75"/>
      <c r="GR607" s="75"/>
      <c r="GS607" s="75"/>
      <c r="GT607" s="75"/>
      <c r="GU607" s="75"/>
      <c r="GV607" s="75"/>
      <c r="GW607" s="75"/>
      <c r="GX607" s="75"/>
      <c r="GY607" s="75"/>
      <c r="GZ607" s="75"/>
      <c r="HA607" s="75"/>
      <c r="HB607" s="75"/>
      <c r="HC607" s="75"/>
      <c r="HD607" s="75"/>
      <c r="HE607" s="75"/>
      <c r="HF607" s="75"/>
      <c r="HG607" s="75"/>
      <c r="HH607" s="75"/>
      <c r="HI607" s="75"/>
      <c r="HJ607" s="75"/>
      <c r="HK607" s="75"/>
      <c r="HL607" s="75"/>
      <c r="HM607" s="75"/>
      <c r="HN607" s="75"/>
      <c r="HO607" s="75"/>
      <c r="HP607" s="75"/>
      <c r="HQ607" s="75"/>
      <c r="HR607" s="75"/>
      <c r="HS607" s="75"/>
      <c r="HT607" s="75"/>
      <c r="HU607" s="75"/>
      <c r="HV607" s="75"/>
      <c r="HW607" s="75"/>
      <c r="HX607" s="75"/>
      <c r="HY607" s="75"/>
      <c r="HZ607" s="75"/>
      <c r="IA607" s="75"/>
      <c r="IB607" s="75"/>
      <c r="IC607" s="75"/>
      <c r="ID607" s="75"/>
      <c r="IE607" s="75"/>
      <c r="IF607" s="75"/>
      <c r="IG607" s="75"/>
      <c r="IH607" s="75"/>
      <c r="II607" s="75"/>
      <c r="IJ607" s="75"/>
      <c r="IK607" s="75"/>
      <c r="IL607" s="75"/>
      <c r="IM607" s="75"/>
      <c r="IN607" s="75"/>
      <c r="IO607" s="75"/>
      <c r="IP607" s="75"/>
      <c r="IQ607" s="75"/>
      <c r="IR607" s="75"/>
      <c r="IS607" s="75"/>
      <c r="IT607" s="75"/>
      <c r="IU607" s="75"/>
      <c r="IV607" s="75"/>
    </row>
    <row r="608" spans="1:256" s="79" customFormat="1" x14ac:dyDescent="0.35">
      <c r="A608" s="75"/>
      <c r="B608" s="75"/>
      <c r="C608" s="82" t="s">
        <v>4826</v>
      </c>
      <c r="D608" s="85">
        <v>38.657499999999999</v>
      </c>
      <c r="E608" s="85">
        <v>38.861899999999999</v>
      </c>
      <c r="F608" s="76"/>
      <c r="G608" s="77"/>
      <c r="H608" s="77"/>
      <c r="I608" s="77"/>
      <c r="J608" s="77"/>
      <c r="K608" s="78"/>
      <c r="L608" s="78"/>
      <c r="M608" s="75"/>
      <c r="N608" s="75"/>
      <c r="O608" s="75"/>
      <c r="P608" s="75"/>
      <c r="Q608" s="75"/>
      <c r="R608" s="75"/>
      <c r="S608" s="75"/>
      <c r="T608" s="75"/>
      <c r="U608" s="75"/>
      <c r="V608" s="75"/>
      <c r="W608" s="75"/>
      <c r="X608" s="75"/>
      <c r="Y608" s="75"/>
      <c r="Z608" s="75"/>
      <c r="AA608" s="75"/>
      <c r="AB608" s="75"/>
      <c r="AC608" s="75"/>
      <c r="AD608" s="75"/>
      <c r="AE608" s="75"/>
      <c r="AF608" s="75"/>
      <c r="AG608" s="75"/>
      <c r="AH608" s="75"/>
      <c r="AI608" s="78"/>
      <c r="AJ608" s="75"/>
      <c r="AK608" s="75"/>
      <c r="AL608" s="75"/>
      <c r="AM608" s="75"/>
      <c r="AN608" s="75"/>
      <c r="AO608" s="75"/>
      <c r="AP608" s="75"/>
      <c r="AQ608" s="75"/>
      <c r="AR608" s="75"/>
      <c r="AS608" s="75"/>
      <c r="AT608" s="75"/>
      <c r="AU608" s="75"/>
      <c r="AV608" s="78"/>
      <c r="AW608" s="75"/>
      <c r="AX608" s="78"/>
      <c r="AY608" s="75"/>
      <c r="AZ608" s="75"/>
      <c r="BA608" s="75"/>
      <c r="BB608" s="78"/>
      <c r="BC608" s="75"/>
      <c r="BD608" s="75"/>
      <c r="BE608" s="75"/>
      <c r="BF608" s="75"/>
      <c r="BG608" s="75"/>
      <c r="BH608" s="75"/>
      <c r="BI608" s="75"/>
      <c r="BJ608" s="75"/>
      <c r="BK608" s="75"/>
      <c r="BL608" s="75"/>
      <c r="BM608" s="75"/>
      <c r="BN608" s="75"/>
      <c r="BO608" s="75"/>
      <c r="BP608" s="75"/>
      <c r="BQ608" s="75"/>
      <c r="BR608" s="75"/>
      <c r="BS608" s="75"/>
      <c r="BT608" s="75"/>
      <c r="BU608" s="75"/>
      <c r="BV608" s="75"/>
      <c r="BW608" s="75"/>
      <c r="BX608" s="75"/>
      <c r="BY608" s="75"/>
      <c r="BZ608" s="75"/>
      <c r="CA608" s="75"/>
      <c r="CB608" s="75"/>
      <c r="CC608" s="75"/>
      <c r="CD608" s="75"/>
      <c r="CE608" s="75"/>
      <c r="CF608" s="75"/>
      <c r="CG608" s="75"/>
      <c r="CH608" s="75"/>
      <c r="CI608" s="75"/>
      <c r="CJ608" s="75"/>
      <c r="CK608" s="75"/>
      <c r="CL608" s="75"/>
      <c r="CM608" s="75"/>
      <c r="CN608" s="75"/>
      <c r="CO608" s="75"/>
      <c r="CP608" s="75"/>
      <c r="CQ608" s="75"/>
      <c r="CR608" s="75"/>
      <c r="CS608" s="75"/>
      <c r="CT608" s="75"/>
      <c r="CU608" s="75"/>
      <c r="CV608" s="75"/>
      <c r="CW608" s="75"/>
      <c r="CX608" s="75"/>
      <c r="CY608" s="75"/>
      <c r="CZ608" s="75"/>
      <c r="DA608" s="75"/>
      <c r="DB608" s="75"/>
      <c r="DC608" s="75"/>
      <c r="DD608" s="75"/>
      <c r="DE608" s="75"/>
      <c r="DF608" s="75"/>
      <c r="DG608" s="75"/>
      <c r="DH608" s="75"/>
      <c r="DI608" s="75"/>
      <c r="DJ608" s="75"/>
      <c r="DK608" s="75"/>
      <c r="DL608" s="75"/>
      <c r="DM608" s="75"/>
      <c r="DN608" s="75"/>
      <c r="DO608" s="75"/>
      <c r="DP608" s="75"/>
      <c r="DQ608" s="75"/>
      <c r="DR608" s="75"/>
      <c r="DS608" s="75"/>
      <c r="DT608" s="75"/>
      <c r="DU608" s="75"/>
      <c r="DV608" s="75"/>
      <c r="DW608" s="75"/>
      <c r="DX608" s="75"/>
      <c r="DY608" s="75"/>
      <c r="DZ608" s="75"/>
      <c r="EA608" s="75"/>
      <c r="EB608" s="75"/>
      <c r="EC608" s="75"/>
      <c r="ED608" s="75"/>
      <c r="EE608" s="75"/>
      <c r="EF608" s="75"/>
      <c r="EG608" s="75"/>
      <c r="EH608" s="75"/>
      <c r="EI608" s="75"/>
      <c r="EJ608" s="75"/>
      <c r="EK608" s="75"/>
      <c r="EL608" s="75"/>
      <c r="EM608" s="75"/>
      <c r="EN608" s="75"/>
      <c r="EO608" s="75"/>
      <c r="EP608" s="75"/>
      <c r="EQ608" s="75"/>
      <c r="ER608" s="75"/>
      <c r="ES608" s="75"/>
      <c r="ET608" s="75"/>
      <c r="EU608" s="75"/>
      <c r="EV608" s="75"/>
      <c r="EW608" s="75"/>
      <c r="EX608" s="75"/>
      <c r="EY608" s="75"/>
      <c r="EZ608" s="75"/>
      <c r="FA608" s="75"/>
      <c r="FB608" s="75"/>
      <c r="FC608" s="75"/>
      <c r="FD608" s="75"/>
      <c r="FE608" s="75"/>
      <c r="FF608" s="75"/>
      <c r="FG608" s="75"/>
      <c r="FH608" s="75"/>
      <c r="FI608" s="75"/>
      <c r="FJ608" s="75"/>
      <c r="FK608" s="75"/>
      <c r="FL608" s="75"/>
      <c r="FM608" s="75"/>
      <c r="FN608" s="75"/>
      <c r="FO608" s="75"/>
      <c r="FP608" s="75"/>
      <c r="FQ608" s="75"/>
      <c r="FR608" s="75"/>
      <c r="FS608" s="75"/>
      <c r="FT608" s="75"/>
      <c r="FU608" s="75"/>
      <c r="FV608" s="75"/>
      <c r="FW608" s="75"/>
      <c r="FX608" s="75"/>
      <c r="FY608" s="75"/>
      <c r="FZ608" s="75"/>
      <c r="GA608" s="75"/>
      <c r="GB608" s="75"/>
      <c r="GC608" s="75"/>
      <c r="GD608" s="75"/>
      <c r="GE608" s="75"/>
      <c r="GF608" s="75"/>
      <c r="GG608" s="75"/>
      <c r="GH608" s="75"/>
      <c r="GI608" s="75"/>
      <c r="GJ608" s="75"/>
      <c r="GK608" s="75"/>
      <c r="GL608" s="75"/>
      <c r="GM608" s="75"/>
      <c r="GN608" s="75"/>
      <c r="GO608" s="75"/>
      <c r="GP608" s="75"/>
      <c r="GQ608" s="75"/>
      <c r="GR608" s="75"/>
      <c r="GS608" s="75"/>
      <c r="GT608" s="75"/>
      <c r="GU608" s="75"/>
      <c r="GV608" s="75"/>
      <c r="GW608" s="75"/>
      <c r="GX608" s="75"/>
      <c r="GY608" s="75"/>
      <c r="GZ608" s="75"/>
      <c r="HA608" s="75"/>
      <c r="HB608" s="75"/>
      <c r="HC608" s="75"/>
      <c r="HD608" s="75"/>
      <c r="HE608" s="75"/>
      <c r="HF608" s="75"/>
      <c r="HG608" s="75"/>
      <c r="HH608" s="75"/>
      <c r="HI608" s="75"/>
      <c r="HJ608" s="75"/>
      <c r="HK608" s="75"/>
      <c r="HL608" s="75"/>
      <c r="HM608" s="75"/>
      <c r="HN608" s="75"/>
      <c r="HO608" s="75"/>
      <c r="HP608" s="75"/>
      <c r="HQ608" s="75"/>
      <c r="HR608" s="75"/>
      <c r="HS608" s="75"/>
      <c r="HT608" s="75"/>
      <c r="HU608" s="75"/>
      <c r="HV608" s="75"/>
      <c r="HW608" s="75"/>
      <c r="HX608" s="75"/>
      <c r="HY608" s="75"/>
      <c r="HZ608" s="75"/>
      <c r="IA608" s="75"/>
      <c r="IB608" s="75"/>
      <c r="IC608" s="75"/>
      <c r="ID608" s="75"/>
      <c r="IE608" s="75"/>
      <c r="IF608" s="75"/>
      <c r="IG608" s="75"/>
      <c r="IH608" s="75"/>
      <c r="II608" s="75"/>
      <c r="IJ608" s="75"/>
      <c r="IK608" s="75"/>
      <c r="IL608" s="75"/>
      <c r="IM608" s="75"/>
      <c r="IN608" s="75"/>
      <c r="IO608" s="75"/>
      <c r="IP608" s="75"/>
      <c r="IQ608" s="75"/>
      <c r="IR608" s="75"/>
      <c r="IS608" s="75"/>
      <c r="IT608" s="75"/>
      <c r="IU608" s="75"/>
      <c r="IV608" s="75"/>
    </row>
    <row r="609" spans="1:256" s="79" customFormat="1" ht="85" customHeight="1" x14ac:dyDescent="0.35">
      <c r="A609" s="75"/>
      <c r="B609" s="75"/>
      <c r="C609" s="215" t="s">
        <v>4860</v>
      </c>
      <c r="D609" s="216"/>
      <c r="E609" s="217"/>
      <c r="F609" s="76"/>
      <c r="G609" s="77"/>
      <c r="H609" s="77"/>
      <c r="I609" s="77"/>
      <c r="J609" s="77"/>
      <c r="K609" s="78"/>
      <c r="L609" s="78"/>
      <c r="M609" s="75"/>
      <c r="N609" s="75"/>
      <c r="O609" s="75"/>
      <c r="P609" s="75"/>
      <c r="Q609" s="75"/>
      <c r="R609" s="75"/>
      <c r="S609" s="75"/>
      <c r="T609" s="75"/>
      <c r="U609" s="75"/>
      <c r="V609" s="75"/>
      <c r="W609" s="75"/>
      <c r="X609" s="75"/>
      <c r="Y609" s="75"/>
      <c r="Z609" s="75"/>
      <c r="AA609" s="75"/>
      <c r="AB609" s="75"/>
      <c r="AC609" s="75"/>
      <c r="AD609" s="75"/>
      <c r="AE609" s="75"/>
      <c r="AF609" s="75"/>
      <c r="AG609" s="75"/>
      <c r="AH609" s="75"/>
      <c r="AI609" s="78"/>
      <c r="AJ609" s="75"/>
      <c r="AK609" s="75"/>
      <c r="AL609" s="75"/>
      <c r="AM609" s="75"/>
      <c r="AN609" s="75"/>
      <c r="AO609" s="75"/>
      <c r="AP609" s="75"/>
      <c r="AQ609" s="75"/>
      <c r="AR609" s="75"/>
      <c r="AS609" s="75"/>
      <c r="AT609" s="75"/>
      <c r="AU609" s="75"/>
      <c r="AV609" s="78"/>
      <c r="AW609" s="75"/>
      <c r="AX609" s="78"/>
      <c r="AY609" s="75"/>
      <c r="AZ609" s="75"/>
      <c r="BA609" s="75"/>
      <c r="BB609" s="78"/>
      <c r="BC609" s="75"/>
      <c r="BD609" s="75"/>
      <c r="BE609" s="75"/>
      <c r="BF609" s="75"/>
      <c r="BG609" s="75"/>
      <c r="BH609" s="75"/>
      <c r="BI609" s="75"/>
      <c r="BJ609" s="75"/>
      <c r="BK609" s="75"/>
      <c r="BL609" s="75"/>
      <c r="BM609" s="75"/>
      <c r="BN609" s="75"/>
      <c r="BO609" s="75"/>
      <c r="BP609" s="75"/>
      <c r="BQ609" s="75"/>
      <c r="BR609" s="75"/>
      <c r="BS609" s="75"/>
      <c r="BT609" s="75"/>
      <c r="BU609" s="75"/>
      <c r="BV609" s="75"/>
      <c r="BW609" s="75"/>
      <c r="BX609" s="75"/>
      <c r="BY609" s="75"/>
      <c r="BZ609" s="75"/>
      <c r="CA609" s="75"/>
      <c r="CB609" s="75"/>
      <c r="CC609" s="75"/>
      <c r="CD609" s="75"/>
      <c r="CE609" s="75"/>
      <c r="CF609" s="75"/>
      <c r="CG609" s="75"/>
      <c r="CH609" s="75"/>
      <c r="CI609" s="75"/>
      <c r="CJ609" s="75"/>
      <c r="CK609" s="75"/>
      <c r="CL609" s="75"/>
      <c r="CM609" s="75"/>
      <c r="CN609" s="75"/>
      <c r="CO609" s="75"/>
      <c r="CP609" s="75"/>
      <c r="CQ609" s="75"/>
      <c r="CR609" s="75"/>
      <c r="CS609" s="75"/>
      <c r="CT609" s="75"/>
      <c r="CU609" s="75"/>
      <c r="CV609" s="75"/>
      <c r="CW609" s="75"/>
      <c r="CX609" s="75"/>
      <c r="CY609" s="75"/>
      <c r="CZ609" s="75"/>
      <c r="DA609" s="75"/>
      <c r="DB609" s="75"/>
      <c r="DC609" s="75"/>
      <c r="DD609" s="75"/>
      <c r="DE609" s="75"/>
      <c r="DF609" s="75"/>
      <c r="DG609" s="75"/>
      <c r="DH609" s="75"/>
      <c r="DI609" s="75"/>
      <c r="DJ609" s="75"/>
      <c r="DK609" s="75"/>
      <c r="DL609" s="75"/>
      <c r="DM609" s="75"/>
      <c r="DN609" s="75"/>
      <c r="DO609" s="75"/>
      <c r="DP609" s="75"/>
      <c r="DQ609" s="75"/>
      <c r="DR609" s="75"/>
      <c r="DS609" s="75"/>
      <c r="DT609" s="75"/>
      <c r="DU609" s="75"/>
      <c r="DV609" s="75"/>
      <c r="DW609" s="75"/>
      <c r="DX609" s="75"/>
      <c r="DY609" s="75"/>
      <c r="DZ609" s="75"/>
      <c r="EA609" s="75"/>
      <c r="EB609" s="75"/>
      <c r="EC609" s="75"/>
      <c r="ED609" s="75"/>
      <c r="EE609" s="75"/>
      <c r="EF609" s="75"/>
      <c r="EG609" s="75"/>
      <c r="EH609" s="75"/>
      <c r="EI609" s="75"/>
      <c r="EJ609" s="75"/>
      <c r="EK609" s="75"/>
      <c r="EL609" s="75"/>
      <c r="EM609" s="75"/>
      <c r="EN609" s="75"/>
      <c r="EO609" s="75"/>
      <c r="EP609" s="75"/>
      <c r="EQ609" s="75"/>
      <c r="ER609" s="75"/>
      <c r="ES609" s="75"/>
      <c r="ET609" s="75"/>
      <c r="EU609" s="75"/>
      <c r="EV609" s="75"/>
      <c r="EW609" s="75"/>
      <c r="EX609" s="75"/>
      <c r="EY609" s="75"/>
      <c r="EZ609" s="75"/>
      <c r="FA609" s="75"/>
      <c r="FB609" s="75"/>
      <c r="FC609" s="75"/>
      <c r="FD609" s="75"/>
      <c r="FE609" s="75"/>
      <c r="FF609" s="75"/>
      <c r="FG609" s="75"/>
      <c r="FH609" s="75"/>
      <c r="FI609" s="75"/>
      <c r="FJ609" s="75"/>
      <c r="FK609" s="75"/>
      <c r="FL609" s="75"/>
      <c r="FM609" s="75"/>
      <c r="FN609" s="75"/>
      <c r="FO609" s="75"/>
      <c r="FP609" s="75"/>
      <c r="FQ609" s="75"/>
      <c r="FR609" s="75"/>
      <c r="FS609" s="75"/>
      <c r="FT609" s="75"/>
      <c r="FU609" s="75"/>
      <c r="FV609" s="75"/>
      <c r="FW609" s="75"/>
      <c r="FX609" s="75"/>
      <c r="FY609" s="75"/>
      <c r="FZ609" s="75"/>
      <c r="GA609" s="75"/>
      <c r="GB609" s="75"/>
      <c r="GC609" s="75"/>
      <c r="GD609" s="75"/>
      <c r="GE609" s="75"/>
      <c r="GF609" s="75"/>
      <c r="GG609" s="75"/>
      <c r="GH609" s="75"/>
      <c r="GI609" s="75"/>
      <c r="GJ609" s="75"/>
      <c r="GK609" s="75"/>
      <c r="GL609" s="75"/>
      <c r="GM609" s="75"/>
      <c r="GN609" s="75"/>
      <c r="GO609" s="75"/>
      <c r="GP609" s="75"/>
      <c r="GQ609" s="75"/>
      <c r="GR609" s="75"/>
      <c r="GS609" s="75"/>
      <c r="GT609" s="75"/>
      <c r="GU609" s="75"/>
      <c r="GV609" s="75"/>
      <c r="GW609" s="75"/>
      <c r="GX609" s="75"/>
      <c r="GY609" s="75"/>
      <c r="GZ609" s="75"/>
      <c r="HA609" s="75"/>
      <c r="HB609" s="75"/>
      <c r="HC609" s="75"/>
      <c r="HD609" s="75"/>
      <c r="HE609" s="75"/>
      <c r="HF609" s="75"/>
      <c r="HG609" s="75"/>
      <c r="HH609" s="75"/>
      <c r="HI609" s="75"/>
      <c r="HJ609" s="75"/>
      <c r="HK609" s="75"/>
      <c r="HL609" s="75"/>
      <c r="HM609" s="75"/>
      <c r="HN609" s="75"/>
      <c r="HO609" s="75"/>
      <c r="HP609" s="75"/>
      <c r="HQ609" s="75"/>
      <c r="HR609" s="75"/>
      <c r="HS609" s="75"/>
      <c r="HT609" s="75"/>
      <c r="HU609" s="75"/>
      <c r="HV609" s="75"/>
      <c r="HW609" s="75"/>
      <c r="HX609" s="75"/>
      <c r="HY609" s="75"/>
      <c r="HZ609" s="75"/>
      <c r="IA609" s="75"/>
      <c r="IB609" s="75"/>
      <c r="IC609" s="75"/>
      <c r="ID609" s="75"/>
      <c r="IE609" s="75"/>
      <c r="IF609" s="75"/>
      <c r="IG609" s="75"/>
      <c r="IH609" s="75"/>
      <c r="II609" s="75"/>
      <c r="IJ609" s="75"/>
      <c r="IK609" s="75"/>
      <c r="IL609" s="75"/>
      <c r="IM609" s="75"/>
      <c r="IN609" s="75"/>
      <c r="IO609" s="75"/>
      <c r="IP609" s="75"/>
      <c r="IQ609" s="75"/>
      <c r="IR609" s="75"/>
      <c r="IS609" s="75"/>
      <c r="IT609" s="75"/>
      <c r="IU609" s="75"/>
      <c r="IV609" s="75"/>
    </row>
    <row r="611" spans="1:256" x14ac:dyDescent="0.35">
      <c r="C611" s="2" t="s">
        <v>4920</v>
      </c>
      <c r="E611" s="2" t="s">
        <v>2</v>
      </c>
    </row>
    <row r="613" spans="1:256" x14ac:dyDescent="0.35">
      <c r="C613" s="2" t="s">
        <v>4921</v>
      </c>
      <c r="E613" s="2" t="s">
        <v>2</v>
      </c>
    </row>
    <row r="615" spans="1:256" x14ac:dyDescent="0.35">
      <c r="C615" s="2" t="s">
        <v>4815</v>
      </c>
    </row>
    <row r="617" spans="1:256" s="112" customFormat="1" ht="13.5" x14ac:dyDescent="0.35">
      <c r="C617" s="113" t="s">
        <v>4982</v>
      </c>
      <c r="D617" s="113"/>
      <c r="E617" s="113"/>
      <c r="F617" s="114"/>
      <c r="G617" s="114"/>
      <c r="H617" s="114"/>
    </row>
    <row r="618" spans="1:256" s="112" customFormat="1" ht="40.5" x14ac:dyDescent="0.3">
      <c r="C618" s="100" t="s">
        <v>4983</v>
      </c>
      <c r="D618" s="100" t="s">
        <v>4984</v>
      </c>
      <c r="E618" s="100" t="s">
        <v>4376</v>
      </c>
      <c r="F618" s="100" t="s">
        <v>4985</v>
      </c>
      <c r="G618" s="100" t="s">
        <v>4986</v>
      </c>
      <c r="H618" s="100" t="s">
        <v>4987</v>
      </c>
    </row>
    <row r="619" spans="1:256" s="112" customFormat="1" ht="13.5" x14ac:dyDescent="0.35">
      <c r="C619" s="101" t="s">
        <v>527</v>
      </c>
      <c r="D619" s="107">
        <v>46322</v>
      </c>
      <c r="E619" s="144" t="s">
        <v>4372</v>
      </c>
      <c r="F619" s="145">
        <v>1046.6524999999999</v>
      </c>
      <c r="G619" s="145">
        <v>1036.8</v>
      </c>
      <c r="H619" s="145">
        <v>423.71348141391104</v>
      </c>
      <c r="L619" s="153"/>
    </row>
    <row r="620" spans="1:256" s="112" customFormat="1" ht="13.5" x14ac:dyDescent="0.35">
      <c r="C620" s="101" t="s">
        <v>527</v>
      </c>
      <c r="D620" s="107">
        <v>46349</v>
      </c>
      <c r="E620" s="144" t="s">
        <v>4372</v>
      </c>
      <c r="F620" s="145">
        <v>1101.5833</v>
      </c>
      <c r="G620" s="145">
        <v>1040</v>
      </c>
      <c r="H620" s="145">
        <v>6.3753185860889401</v>
      </c>
      <c r="L620" s="153"/>
    </row>
    <row r="621" spans="1:256" s="112" customFormat="1" ht="13.5" x14ac:dyDescent="0.35">
      <c r="C621" s="101" t="s">
        <v>108</v>
      </c>
      <c r="D621" s="107">
        <v>46322</v>
      </c>
      <c r="E621" s="144" t="s">
        <v>4372</v>
      </c>
      <c r="F621" s="145">
        <v>6941.0550460000004</v>
      </c>
      <c r="G621" s="145">
        <v>6832</v>
      </c>
      <c r="H621" s="145">
        <v>365.17452500000002</v>
      </c>
      <c r="L621" s="153"/>
    </row>
    <row r="622" spans="1:256" s="112" customFormat="1" ht="13.5" x14ac:dyDescent="0.35">
      <c r="C622" s="101" t="s">
        <v>317</v>
      </c>
      <c r="D622" s="107">
        <v>46322</v>
      </c>
      <c r="E622" s="144" t="s">
        <v>4372</v>
      </c>
      <c r="F622" s="145">
        <v>1375.6794689999999</v>
      </c>
      <c r="G622" s="145">
        <v>1324.3</v>
      </c>
      <c r="H622" s="145">
        <v>15339.709746052135</v>
      </c>
      <c r="L622" s="153"/>
    </row>
    <row r="623" spans="1:256" s="112" customFormat="1" ht="13.5" x14ac:dyDescent="0.35">
      <c r="C623" s="101" t="s">
        <v>317</v>
      </c>
      <c r="D623" s="107">
        <v>46349</v>
      </c>
      <c r="E623" s="144" t="s">
        <v>4372</v>
      </c>
      <c r="F623" s="145">
        <v>1358.663832</v>
      </c>
      <c r="G623" s="145">
        <v>1330.1</v>
      </c>
      <c r="H623" s="145">
        <v>172.73949294786684</v>
      </c>
      <c r="L623" s="153"/>
    </row>
    <row r="624" spans="1:256" s="112" customFormat="1" ht="13.5" x14ac:dyDescent="0.35">
      <c r="C624" s="101" t="s">
        <v>228</v>
      </c>
      <c r="D624" s="107">
        <v>46322</v>
      </c>
      <c r="E624" s="144" t="s">
        <v>4372</v>
      </c>
      <c r="F624" s="145">
        <v>2979.7021789999999</v>
      </c>
      <c r="G624" s="145">
        <v>2902.5</v>
      </c>
      <c r="H624" s="145">
        <v>13265.833918097156</v>
      </c>
      <c r="L624" s="153"/>
    </row>
    <row r="625" spans="3:12" s="112" customFormat="1" ht="13.5" x14ac:dyDescent="0.35">
      <c r="C625" s="101" t="s">
        <v>228</v>
      </c>
      <c r="D625" s="107">
        <v>46349</v>
      </c>
      <c r="E625" s="144" t="s">
        <v>4372</v>
      </c>
      <c r="F625" s="145">
        <v>2995.76215</v>
      </c>
      <c r="G625" s="145">
        <v>2917.5</v>
      </c>
      <c r="H625" s="145">
        <v>2780.4846890028448</v>
      </c>
      <c r="L625" s="153"/>
    </row>
    <row r="626" spans="3:12" s="112" customFormat="1" ht="13.5" x14ac:dyDescent="0.35">
      <c r="C626" s="101" t="s">
        <v>2383</v>
      </c>
      <c r="D626" s="107">
        <v>46322</v>
      </c>
      <c r="E626" s="144" t="s">
        <v>4372</v>
      </c>
      <c r="F626" s="145">
        <v>1296.0758559999999</v>
      </c>
      <c r="G626" s="145">
        <v>1277.7</v>
      </c>
      <c r="H626" s="145">
        <v>11835.79385494998</v>
      </c>
      <c r="L626" s="153"/>
    </row>
    <row r="627" spans="3:12" s="112" customFormat="1" ht="13.5" x14ac:dyDescent="0.35">
      <c r="C627" s="101" t="s">
        <v>2383</v>
      </c>
      <c r="D627" s="107">
        <v>46349</v>
      </c>
      <c r="E627" s="144" t="s">
        <v>4372</v>
      </c>
      <c r="F627" s="145">
        <v>1259.6733160000001</v>
      </c>
      <c r="G627" s="145">
        <v>1280.3</v>
      </c>
      <c r="H627" s="145">
        <v>401.22767605001945</v>
      </c>
      <c r="L627" s="153"/>
    </row>
    <row r="628" spans="3:12" s="112" customFormat="1" ht="13.5" x14ac:dyDescent="0.35">
      <c r="C628" s="101" t="s">
        <v>1232</v>
      </c>
      <c r="D628" s="107">
        <v>46322</v>
      </c>
      <c r="E628" s="144" t="s">
        <v>4372</v>
      </c>
      <c r="F628" s="145">
        <v>1776.5124169999999</v>
      </c>
      <c r="G628" s="145">
        <v>1788.7</v>
      </c>
      <c r="H628" s="145">
        <v>962.09391354776528</v>
      </c>
      <c r="L628" s="153"/>
    </row>
    <row r="629" spans="3:12" s="112" customFormat="1" ht="13.5" x14ac:dyDescent="0.35">
      <c r="C629" s="101" t="s">
        <v>1232</v>
      </c>
      <c r="D629" s="107">
        <v>46349</v>
      </c>
      <c r="E629" s="144" t="s">
        <v>4372</v>
      </c>
      <c r="F629" s="145">
        <v>1787.771616</v>
      </c>
      <c r="G629" s="145">
        <v>1796.4</v>
      </c>
      <c r="H629" s="145">
        <v>3437.0628927522343</v>
      </c>
      <c r="L629" s="153"/>
    </row>
    <row r="630" spans="3:12" s="112" customFormat="1" ht="13.5" x14ac:dyDescent="0.35">
      <c r="C630" s="101" t="s">
        <v>648</v>
      </c>
      <c r="D630" s="107">
        <v>46322</v>
      </c>
      <c r="E630" s="144" t="s">
        <v>4372</v>
      </c>
      <c r="F630" s="145">
        <v>200.030698</v>
      </c>
      <c r="G630" s="145">
        <v>204.1</v>
      </c>
      <c r="H630" s="145">
        <v>10291.631129131756</v>
      </c>
      <c r="L630" s="153"/>
    </row>
    <row r="631" spans="3:12" s="112" customFormat="1" ht="13.5" x14ac:dyDescent="0.35">
      <c r="C631" s="101" t="s">
        <v>648</v>
      </c>
      <c r="D631" s="107">
        <v>46349</v>
      </c>
      <c r="E631" s="144" t="s">
        <v>4372</v>
      </c>
      <c r="F631" s="145">
        <v>200.515761</v>
      </c>
      <c r="G631" s="145">
        <v>204.99</v>
      </c>
      <c r="H631" s="145">
        <v>1109.0973215682432</v>
      </c>
      <c r="L631" s="153"/>
    </row>
    <row r="632" spans="3:12" s="112" customFormat="1" ht="13.5" x14ac:dyDescent="0.35">
      <c r="C632" s="101" t="s">
        <v>1461</v>
      </c>
      <c r="D632" s="107">
        <v>46322</v>
      </c>
      <c r="E632" s="144" t="s">
        <v>4372</v>
      </c>
      <c r="F632" s="145">
        <v>387.20176600000002</v>
      </c>
      <c r="G632" s="145">
        <v>383</v>
      </c>
      <c r="H632" s="145">
        <v>2965.2516461736313</v>
      </c>
      <c r="L632" s="153"/>
    </row>
    <row r="633" spans="3:12" s="112" customFormat="1" ht="13.5" x14ac:dyDescent="0.35">
      <c r="C633" s="101" t="s">
        <v>1461</v>
      </c>
      <c r="D633" s="107">
        <v>46349</v>
      </c>
      <c r="E633" s="144" t="s">
        <v>4372</v>
      </c>
      <c r="F633" s="145">
        <v>392.59886399999999</v>
      </c>
      <c r="G633" s="145">
        <v>385.15</v>
      </c>
      <c r="H633" s="145">
        <v>110.62688182636869</v>
      </c>
      <c r="L633" s="153"/>
    </row>
    <row r="634" spans="3:12" s="112" customFormat="1" ht="13.5" x14ac:dyDescent="0.35">
      <c r="C634" s="101" t="s">
        <v>258</v>
      </c>
      <c r="D634" s="107">
        <v>46322</v>
      </c>
      <c r="E634" s="144" t="s">
        <v>4372</v>
      </c>
      <c r="F634" s="145">
        <v>5316.9977479999998</v>
      </c>
      <c r="G634" s="145">
        <v>5171.5</v>
      </c>
      <c r="H634" s="145">
        <v>754.07718750000004</v>
      </c>
      <c r="L634" s="153"/>
    </row>
    <row r="635" spans="3:12" s="112" customFormat="1" ht="13.5" x14ac:dyDescent="0.35">
      <c r="C635" s="101" t="s">
        <v>2461</v>
      </c>
      <c r="D635" s="107">
        <v>46322</v>
      </c>
      <c r="E635" s="144" t="s">
        <v>4372</v>
      </c>
      <c r="F635" s="145">
        <v>6822.3818140000003</v>
      </c>
      <c r="G635" s="145">
        <v>6713.5</v>
      </c>
      <c r="H635" s="145">
        <v>890.42944</v>
      </c>
      <c r="L635" s="153"/>
    </row>
    <row r="636" spans="3:12" s="112" customFormat="1" ht="13.5" x14ac:dyDescent="0.35">
      <c r="C636" s="101" t="s">
        <v>2218</v>
      </c>
      <c r="D636" s="107">
        <v>46322</v>
      </c>
      <c r="E636" s="144" t="s">
        <v>4372</v>
      </c>
      <c r="F636" s="145">
        <v>386.81998099999998</v>
      </c>
      <c r="G636" s="145">
        <v>374.75</v>
      </c>
      <c r="H636" s="145">
        <v>8310.1304881656579</v>
      </c>
      <c r="L636" s="153"/>
    </row>
    <row r="637" spans="3:12" s="112" customFormat="1" ht="13.5" x14ac:dyDescent="0.35">
      <c r="C637" s="101" t="s">
        <v>2218</v>
      </c>
      <c r="D637" s="107">
        <v>46349</v>
      </c>
      <c r="E637" s="144" t="s">
        <v>4372</v>
      </c>
      <c r="F637" s="145">
        <v>384.262092</v>
      </c>
      <c r="G637" s="145">
        <v>376.3</v>
      </c>
      <c r="H637" s="145">
        <v>913.92882283434335</v>
      </c>
      <c r="L637" s="153"/>
    </row>
    <row r="638" spans="3:12" s="112" customFormat="1" ht="13.5" x14ac:dyDescent="0.35">
      <c r="C638" s="101" t="s">
        <v>581</v>
      </c>
      <c r="D638" s="107">
        <v>46322</v>
      </c>
      <c r="E638" s="144" t="s">
        <v>4372</v>
      </c>
      <c r="F638" s="145">
        <v>280.73387200000002</v>
      </c>
      <c r="G638" s="145">
        <v>276.10000000000002</v>
      </c>
      <c r="H638" s="145">
        <v>431.04435000000001</v>
      </c>
      <c r="L638" s="153"/>
    </row>
    <row r="639" spans="3:12" s="112" customFormat="1" ht="13.5" x14ac:dyDescent="0.35">
      <c r="C639" s="101" t="s">
        <v>2406</v>
      </c>
      <c r="D639" s="107">
        <v>46322</v>
      </c>
      <c r="E639" s="144" t="s">
        <v>4372</v>
      </c>
      <c r="F639" s="145">
        <v>2200.283089</v>
      </c>
      <c r="G639" s="145">
        <v>2204.4</v>
      </c>
      <c r="H639" s="145">
        <v>2859.8973212834694</v>
      </c>
      <c r="L639" s="153"/>
    </row>
    <row r="640" spans="3:12" s="112" customFormat="1" ht="13.5" x14ac:dyDescent="0.35">
      <c r="C640" s="101" t="s">
        <v>2406</v>
      </c>
      <c r="D640" s="107">
        <v>46349</v>
      </c>
      <c r="E640" s="144" t="s">
        <v>4372</v>
      </c>
      <c r="F640" s="145">
        <v>2198.4191700000001</v>
      </c>
      <c r="G640" s="145">
        <v>2213</v>
      </c>
      <c r="H640" s="145">
        <v>458.0224727165305</v>
      </c>
      <c r="L640" s="153"/>
    </row>
    <row r="641" spans="3:12" s="112" customFormat="1" ht="13.5" x14ac:dyDescent="0.35">
      <c r="C641" s="101" t="s">
        <v>1069</v>
      </c>
      <c r="D641" s="107">
        <v>46322</v>
      </c>
      <c r="E641" s="144" t="s">
        <v>4372</v>
      </c>
      <c r="F641" s="145">
        <v>8869.5981969999993</v>
      </c>
      <c r="G641" s="145">
        <v>8128</v>
      </c>
      <c r="H641" s="145">
        <v>2313.1900266829489</v>
      </c>
      <c r="L641" s="153"/>
    </row>
    <row r="642" spans="3:12" s="112" customFormat="1" ht="13.5" x14ac:dyDescent="0.35">
      <c r="C642" s="101" t="s">
        <v>1069</v>
      </c>
      <c r="D642" s="107">
        <v>46349</v>
      </c>
      <c r="E642" s="144" t="s">
        <v>4372</v>
      </c>
      <c r="F642" s="145">
        <v>9140</v>
      </c>
      <c r="G642" s="145">
        <v>8159</v>
      </c>
      <c r="H642" s="145">
        <v>1.9032889170511751</v>
      </c>
      <c r="L642" s="153"/>
    </row>
    <row r="643" spans="3:12" s="112" customFormat="1" ht="13.5" x14ac:dyDescent="0.35">
      <c r="C643" s="101" t="s">
        <v>242</v>
      </c>
      <c r="D643" s="107">
        <v>46322</v>
      </c>
      <c r="E643" s="144" t="s">
        <v>4372</v>
      </c>
      <c r="F643" s="145">
        <v>160.764702</v>
      </c>
      <c r="G643" s="145">
        <v>155.46</v>
      </c>
      <c r="H643" s="145">
        <v>1456.2120525</v>
      </c>
      <c r="L643" s="153"/>
    </row>
    <row r="644" spans="3:12" s="112" customFormat="1" ht="13.5" x14ac:dyDescent="0.35">
      <c r="C644" s="101" t="s">
        <v>78</v>
      </c>
      <c r="D644" s="107">
        <v>46322</v>
      </c>
      <c r="E644" s="144" t="s">
        <v>4372</v>
      </c>
      <c r="F644" s="145">
        <v>2575.9805470000001</v>
      </c>
      <c r="G644" s="145">
        <v>2404.6</v>
      </c>
      <c r="H644" s="145">
        <v>708.98733749999997</v>
      </c>
      <c r="L644" s="153"/>
    </row>
    <row r="645" spans="3:12" s="112" customFormat="1" ht="13.5" x14ac:dyDescent="0.35">
      <c r="C645" s="101" t="s">
        <v>332</v>
      </c>
      <c r="D645" s="107">
        <v>46322</v>
      </c>
      <c r="E645" s="144" t="s">
        <v>4372</v>
      </c>
      <c r="F645" s="145">
        <v>1388.418003</v>
      </c>
      <c r="G645" s="145">
        <v>1371.9</v>
      </c>
      <c r="H645" s="145">
        <v>1152.9206412999999</v>
      </c>
      <c r="L645" s="153"/>
    </row>
    <row r="646" spans="3:12" s="112" customFormat="1" ht="13.5" x14ac:dyDescent="0.35">
      <c r="C646" s="101" t="s">
        <v>2268</v>
      </c>
      <c r="D646" s="107">
        <v>46322</v>
      </c>
      <c r="E646" s="144" t="s">
        <v>4372</v>
      </c>
      <c r="F646" s="145">
        <v>1032.160396</v>
      </c>
      <c r="G646" s="145">
        <v>1011.6</v>
      </c>
      <c r="H646" s="145">
        <v>225.30322381519994</v>
      </c>
      <c r="L646" s="153"/>
    </row>
    <row r="647" spans="3:12" s="112" customFormat="1" ht="13.5" x14ac:dyDescent="0.35">
      <c r="C647" s="101" t="s">
        <v>2268</v>
      </c>
      <c r="D647" s="107">
        <v>46349</v>
      </c>
      <c r="E647" s="144" t="s">
        <v>4372</v>
      </c>
      <c r="F647" s="145">
        <v>1054.0925</v>
      </c>
      <c r="G647" s="145">
        <v>1019.84</v>
      </c>
      <c r="H647" s="145">
        <v>1659.0981261848001</v>
      </c>
      <c r="L647" s="153"/>
    </row>
    <row r="648" spans="3:12" s="112" customFormat="1" ht="13.5" x14ac:dyDescent="0.35">
      <c r="C648" s="101" t="s">
        <v>255</v>
      </c>
      <c r="D648" s="107">
        <v>46322</v>
      </c>
      <c r="E648" s="144" t="s">
        <v>4372</v>
      </c>
      <c r="F648" s="145">
        <v>1721.6972089999999</v>
      </c>
      <c r="G648" s="145">
        <v>1676.9</v>
      </c>
      <c r="H648" s="145">
        <v>2815.8412425000001</v>
      </c>
      <c r="L648" s="153"/>
    </row>
    <row r="649" spans="3:12" s="112" customFormat="1" ht="13.5" x14ac:dyDescent="0.35">
      <c r="C649" s="101" t="s">
        <v>654</v>
      </c>
      <c r="D649" s="107">
        <v>46322</v>
      </c>
      <c r="E649" s="144" t="s">
        <v>4372</v>
      </c>
      <c r="F649" s="145">
        <v>3816.6935669999998</v>
      </c>
      <c r="G649" s="145">
        <v>3836.4</v>
      </c>
      <c r="H649" s="145">
        <v>2428.8187687999998</v>
      </c>
      <c r="L649" s="153"/>
    </row>
    <row r="650" spans="3:12" s="112" customFormat="1" ht="13.5" x14ac:dyDescent="0.35">
      <c r="C650" s="101" t="s">
        <v>222</v>
      </c>
      <c r="D650" s="107">
        <v>46322</v>
      </c>
      <c r="E650" s="144" t="s">
        <v>4372</v>
      </c>
      <c r="F650" s="145">
        <v>1218.9899439999999</v>
      </c>
      <c r="G650" s="145">
        <v>1227.8</v>
      </c>
      <c r="H650" s="145">
        <v>14486.99123293746</v>
      </c>
      <c r="L650" s="153"/>
    </row>
    <row r="651" spans="3:12" s="112" customFormat="1" ht="13.5" x14ac:dyDescent="0.35">
      <c r="C651" s="101" t="s">
        <v>222</v>
      </c>
      <c r="D651" s="107">
        <v>46349</v>
      </c>
      <c r="E651" s="144" t="s">
        <v>4372</v>
      </c>
      <c r="F651" s="145">
        <v>1253.799172</v>
      </c>
      <c r="G651" s="145">
        <v>1234.2</v>
      </c>
      <c r="H651" s="145">
        <v>4366.4507483625421</v>
      </c>
      <c r="L651" s="153"/>
    </row>
    <row r="652" spans="3:12" s="112" customFormat="1" ht="13.5" x14ac:dyDescent="0.35">
      <c r="C652" s="101" t="s">
        <v>1131</v>
      </c>
      <c r="D652" s="107">
        <v>46322</v>
      </c>
      <c r="E652" s="144" t="s">
        <v>4372</v>
      </c>
      <c r="F652" s="145">
        <v>11190.857651</v>
      </c>
      <c r="G652" s="145">
        <v>10919</v>
      </c>
      <c r="H652" s="145">
        <v>2216.4770860334766</v>
      </c>
      <c r="L652" s="153"/>
    </row>
    <row r="653" spans="3:12" s="112" customFormat="1" ht="13.5" x14ac:dyDescent="0.35">
      <c r="C653" s="101" t="s">
        <v>1131</v>
      </c>
      <c r="D653" s="107">
        <v>46349</v>
      </c>
      <c r="E653" s="144" t="s">
        <v>4372</v>
      </c>
      <c r="F653" s="145">
        <v>11082.1</v>
      </c>
      <c r="G653" s="145">
        <v>10981</v>
      </c>
      <c r="H653" s="145">
        <v>14.483837766523308</v>
      </c>
      <c r="L653" s="153"/>
    </row>
    <row r="654" spans="3:12" s="112" customFormat="1" ht="13.5" x14ac:dyDescent="0.35">
      <c r="C654" s="101" t="s">
        <v>56</v>
      </c>
      <c r="D654" s="107">
        <v>46322</v>
      </c>
      <c r="E654" s="144" t="s">
        <v>4372</v>
      </c>
      <c r="F654" s="145">
        <v>1074.0272460000001</v>
      </c>
      <c r="G654" s="145">
        <v>965.8</v>
      </c>
      <c r="H654" s="145">
        <v>8799.279733756739</v>
      </c>
      <c r="L654" s="153"/>
    </row>
    <row r="655" spans="3:12" s="112" customFormat="1" ht="13.5" x14ac:dyDescent="0.35">
      <c r="C655" s="101" t="s">
        <v>56</v>
      </c>
      <c r="D655" s="107">
        <v>46349</v>
      </c>
      <c r="E655" s="144" t="s">
        <v>4372</v>
      </c>
      <c r="F655" s="145">
        <v>1032.5527440000001</v>
      </c>
      <c r="G655" s="145">
        <v>970.5</v>
      </c>
      <c r="H655" s="145">
        <v>5628.2217350432602</v>
      </c>
      <c r="L655" s="153"/>
    </row>
    <row r="656" spans="3:12" s="112" customFormat="1" ht="13.5" x14ac:dyDescent="0.35">
      <c r="C656" s="101" t="s">
        <v>320</v>
      </c>
      <c r="D656" s="107">
        <v>46322</v>
      </c>
      <c r="E656" s="144" t="s">
        <v>4372</v>
      </c>
      <c r="F656" s="145">
        <v>1904.510147</v>
      </c>
      <c r="G656" s="145">
        <v>1733.8</v>
      </c>
      <c r="H656" s="145">
        <v>587.23901562472997</v>
      </c>
      <c r="L656" s="153"/>
    </row>
    <row r="657" spans="3:12" s="112" customFormat="1" ht="13.5" x14ac:dyDescent="0.35">
      <c r="C657" s="101" t="s">
        <v>320</v>
      </c>
      <c r="D657" s="107">
        <v>46349</v>
      </c>
      <c r="E657" s="144" t="s">
        <v>4372</v>
      </c>
      <c r="F657" s="145">
        <v>1778.1343979999999</v>
      </c>
      <c r="G657" s="145">
        <v>1741.6</v>
      </c>
      <c r="H657" s="145">
        <v>86.528267875270018</v>
      </c>
      <c r="L657" s="153"/>
    </row>
    <row r="658" spans="3:12" s="112" customFormat="1" ht="13.5" x14ac:dyDescent="0.35">
      <c r="C658" s="101" t="s">
        <v>2464</v>
      </c>
      <c r="D658" s="107">
        <v>46322</v>
      </c>
      <c r="E658" s="144" t="s">
        <v>4372</v>
      </c>
      <c r="F658" s="145">
        <v>10961.621225000001</v>
      </c>
      <c r="G658" s="145">
        <v>10836</v>
      </c>
      <c r="H658" s="145">
        <v>563.96798249999995</v>
      </c>
      <c r="L658" s="153"/>
    </row>
    <row r="659" spans="3:12" s="112" customFormat="1" ht="13.5" x14ac:dyDescent="0.35">
      <c r="C659" s="101" t="s">
        <v>518</v>
      </c>
      <c r="D659" s="107">
        <v>46322</v>
      </c>
      <c r="E659" s="144" t="s">
        <v>4372</v>
      </c>
      <c r="F659" s="145">
        <v>180.42576600000001</v>
      </c>
      <c r="G659" s="145">
        <v>179.13</v>
      </c>
      <c r="H659" s="145">
        <v>1080.6054287287548</v>
      </c>
      <c r="L659" s="153"/>
    </row>
    <row r="660" spans="3:12" s="112" customFormat="1" ht="13.5" x14ac:dyDescent="0.35">
      <c r="C660" s="101" t="s">
        <v>518</v>
      </c>
      <c r="D660" s="107">
        <v>46349</v>
      </c>
      <c r="E660" s="144" t="s">
        <v>4372</v>
      </c>
      <c r="F660" s="145">
        <v>180.840734</v>
      </c>
      <c r="G660" s="145">
        <v>180.29</v>
      </c>
      <c r="H660" s="145">
        <v>2554.7905740712449</v>
      </c>
      <c r="L660" s="153"/>
    </row>
    <row r="661" spans="3:12" s="112" customFormat="1" ht="13.5" x14ac:dyDescent="0.35">
      <c r="C661" s="101" t="s">
        <v>524</v>
      </c>
      <c r="D661" s="107">
        <v>46322</v>
      </c>
      <c r="E661" s="144" t="s">
        <v>4372</v>
      </c>
      <c r="F661" s="145">
        <v>234.83571000000001</v>
      </c>
      <c r="G661" s="145">
        <v>232.64</v>
      </c>
      <c r="H661" s="145">
        <v>6154.0080195241162</v>
      </c>
      <c r="L661" s="153"/>
    </row>
    <row r="662" spans="3:12" s="112" customFormat="1" ht="13.5" x14ac:dyDescent="0.35">
      <c r="C662" s="101" t="s">
        <v>524</v>
      </c>
      <c r="D662" s="107">
        <v>46349</v>
      </c>
      <c r="E662" s="144" t="s">
        <v>4372</v>
      </c>
      <c r="F662" s="145">
        <v>238.53926000000001</v>
      </c>
      <c r="G662" s="145">
        <v>233.86</v>
      </c>
      <c r="H662" s="145">
        <v>486.29588037588343</v>
      </c>
      <c r="L662" s="153"/>
    </row>
    <row r="663" spans="3:12" s="112" customFormat="1" ht="13.5" x14ac:dyDescent="0.35">
      <c r="C663" s="101" t="s">
        <v>1199</v>
      </c>
      <c r="D663" s="107">
        <v>46322</v>
      </c>
      <c r="E663" s="144" t="s">
        <v>4372</v>
      </c>
      <c r="F663" s="145">
        <v>137.33235300000001</v>
      </c>
      <c r="G663" s="145">
        <v>131.18</v>
      </c>
      <c r="H663" s="145">
        <v>3621.8083020490731</v>
      </c>
      <c r="L663" s="153"/>
    </row>
    <row r="664" spans="3:12" s="112" customFormat="1" ht="13.5" x14ac:dyDescent="0.35">
      <c r="C664" s="101" t="s">
        <v>1199</v>
      </c>
      <c r="D664" s="107">
        <v>46349</v>
      </c>
      <c r="E664" s="144" t="s">
        <v>4372</v>
      </c>
      <c r="F664" s="145">
        <v>142.24462399999999</v>
      </c>
      <c r="G664" s="145">
        <v>131.47</v>
      </c>
      <c r="H664" s="145">
        <v>132.43919755092625</v>
      </c>
      <c r="L664" s="153"/>
    </row>
    <row r="665" spans="3:12" s="112" customFormat="1" ht="13.5" x14ac:dyDescent="0.35">
      <c r="C665" s="101" t="s">
        <v>2510</v>
      </c>
      <c r="D665" s="107">
        <v>46322</v>
      </c>
      <c r="E665" s="144" t="s">
        <v>4372</v>
      </c>
      <c r="F665" s="145">
        <v>84.679502999999997</v>
      </c>
      <c r="G665" s="145">
        <v>80.27</v>
      </c>
      <c r="H665" s="145">
        <v>43.66037</v>
      </c>
      <c r="L665" s="153"/>
    </row>
    <row r="666" spans="3:12" s="112" customFormat="1" ht="13.5" x14ac:dyDescent="0.35">
      <c r="C666" s="101" t="s">
        <v>1235</v>
      </c>
      <c r="D666" s="107">
        <v>46322</v>
      </c>
      <c r="E666" s="144" t="s">
        <v>4372</v>
      </c>
      <c r="F666" s="145">
        <v>398.653143</v>
      </c>
      <c r="G666" s="145">
        <v>388.75</v>
      </c>
      <c r="H666" s="145">
        <v>7496.7543335418404</v>
      </c>
      <c r="L666" s="153"/>
    </row>
    <row r="667" spans="3:12" s="112" customFormat="1" ht="13.5" x14ac:dyDescent="0.35">
      <c r="C667" s="101" t="s">
        <v>1235</v>
      </c>
      <c r="D667" s="107">
        <v>46349</v>
      </c>
      <c r="E667" s="144" t="s">
        <v>4372</v>
      </c>
      <c r="F667" s="145">
        <v>400.31183399999998</v>
      </c>
      <c r="G667" s="145">
        <v>390.75</v>
      </c>
      <c r="H667" s="145">
        <v>3884.6633030581606</v>
      </c>
      <c r="L667" s="153"/>
    </row>
    <row r="668" spans="3:12" s="112" customFormat="1" ht="13.5" x14ac:dyDescent="0.35">
      <c r="C668" s="101" t="s">
        <v>248</v>
      </c>
      <c r="D668" s="107">
        <v>46322</v>
      </c>
      <c r="E668" s="144" t="s">
        <v>4372</v>
      </c>
      <c r="F668" s="145">
        <v>1998.5555890000001</v>
      </c>
      <c r="G668" s="145">
        <v>1930.8</v>
      </c>
      <c r="H668" s="145">
        <v>1034.12571</v>
      </c>
      <c r="L668" s="153"/>
    </row>
    <row r="669" spans="3:12" s="112" customFormat="1" ht="13.5" x14ac:dyDescent="0.35">
      <c r="C669" s="101" t="s">
        <v>1464</v>
      </c>
      <c r="D669" s="107">
        <v>46322</v>
      </c>
      <c r="E669" s="144" t="s">
        <v>4372</v>
      </c>
      <c r="F669" s="145">
        <v>417.22222399999998</v>
      </c>
      <c r="G669" s="145">
        <v>415.5</v>
      </c>
      <c r="H669" s="145">
        <v>6224.9152991753808</v>
      </c>
      <c r="L669" s="153"/>
    </row>
    <row r="670" spans="3:12" s="112" customFormat="1" ht="13.5" x14ac:dyDescent="0.35">
      <c r="C670" s="101" t="s">
        <v>1464</v>
      </c>
      <c r="D670" s="107">
        <v>46349</v>
      </c>
      <c r="E670" s="144" t="s">
        <v>4372</v>
      </c>
      <c r="F670" s="145">
        <v>424.02025500000002</v>
      </c>
      <c r="G670" s="145">
        <v>417.9</v>
      </c>
      <c r="H670" s="145">
        <v>1612.142268324619</v>
      </c>
      <c r="L670" s="153"/>
    </row>
    <row r="671" spans="3:12" s="112" customFormat="1" ht="13.5" x14ac:dyDescent="0.35">
      <c r="C671" s="101" t="s">
        <v>1431</v>
      </c>
      <c r="D671" s="107">
        <v>46322</v>
      </c>
      <c r="E671" s="144" t="s">
        <v>4372</v>
      </c>
      <c r="F671" s="145">
        <v>312.56898000000001</v>
      </c>
      <c r="G671" s="145">
        <v>304.39999999999998</v>
      </c>
      <c r="H671" s="145">
        <v>828.62718829999994</v>
      </c>
      <c r="L671" s="153"/>
    </row>
    <row r="672" spans="3:12" s="112" customFormat="1" ht="13.5" x14ac:dyDescent="0.35">
      <c r="C672" s="101" t="s">
        <v>456</v>
      </c>
      <c r="D672" s="107">
        <v>46322</v>
      </c>
      <c r="E672" s="144" t="s">
        <v>4372</v>
      </c>
      <c r="F672" s="145">
        <v>1906.112484</v>
      </c>
      <c r="G672" s="145">
        <v>1766.6</v>
      </c>
      <c r="H672" s="145">
        <v>14800.693904240454</v>
      </c>
      <c r="L672" s="153"/>
    </row>
    <row r="673" spans="3:12" s="112" customFormat="1" ht="13.5" x14ac:dyDescent="0.35">
      <c r="C673" s="101" t="s">
        <v>456</v>
      </c>
      <c r="D673" s="107">
        <v>46349</v>
      </c>
      <c r="E673" s="144" t="s">
        <v>4372</v>
      </c>
      <c r="F673" s="145">
        <v>1852.769399</v>
      </c>
      <c r="G673" s="145">
        <v>1775.7</v>
      </c>
      <c r="H673" s="145">
        <v>4910.0473916257033</v>
      </c>
      <c r="L673" s="153"/>
    </row>
    <row r="674" spans="3:12" s="112" customFormat="1" ht="13.5" x14ac:dyDescent="0.35">
      <c r="C674" s="101" t="s">
        <v>456</v>
      </c>
      <c r="D674" s="107">
        <v>46385</v>
      </c>
      <c r="E674" s="144" t="s">
        <v>4372</v>
      </c>
      <c r="F674" s="145">
        <v>1791.0640000000001</v>
      </c>
      <c r="G674" s="145">
        <v>1786.4</v>
      </c>
      <c r="H674" s="145">
        <v>37.672622933843186</v>
      </c>
      <c r="L674" s="153"/>
    </row>
    <row r="675" spans="3:12" s="112" customFormat="1" ht="13.5" x14ac:dyDescent="0.35">
      <c r="C675" s="101" t="s">
        <v>186</v>
      </c>
      <c r="D675" s="107">
        <v>46322</v>
      </c>
      <c r="E675" s="144" t="s">
        <v>4372</v>
      </c>
      <c r="F675" s="145">
        <v>388.04201799999998</v>
      </c>
      <c r="G675" s="145">
        <v>374.15</v>
      </c>
      <c r="H675" s="145">
        <v>3098.1017927945418</v>
      </c>
      <c r="L675" s="153"/>
    </row>
    <row r="676" spans="3:12" s="112" customFormat="1" ht="13.5" x14ac:dyDescent="0.35">
      <c r="C676" s="101" t="s">
        <v>186</v>
      </c>
      <c r="D676" s="107">
        <v>46349</v>
      </c>
      <c r="E676" s="144" t="s">
        <v>4372</v>
      </c>
      <c r="F676" s="145">
        <v>391.53440000000001</v>
      </c>
      <c r="G676" s="145">
        <v>375.95</v>
      </c>
      <c r="H676" s="145">
        <v>133.83668220545809</v>
      </c>
      <c r="L676" s="153"/>
    </row>
    <row r="677" spans="3:12" s="112" customFormat="1" ht="13.5" x14ac:dyDescent="0.35">
      <c r="C677" s="101" t="s">
        <v>508</v>
      </c>
      <c r="D677" s="107">
        <v>46322</v>
      </c>
      <c r="E677" s="144" t="s">
        <v>4372</v>
      </c>
      <c r="F677" s="145">
        <v>48340.040018</v>
      </c>
      <c r="G677" s="145">
        <v>47370</v>
      </c>
      <c r="H677" s="145">
        <v>525.30124999999998</v>
      </c>
      <c r="L677" s="153"/>
    </row>
    <row r="678" spans="3:12" s="112" customFormat="1" ht="13.5" x14ac:dyDescent="0.35">
      <c r="C678" s="101" t="s">
        <v>140</v>
      </c>
      <c r="D678" s="107">
        <v>46322</v>
      </c>
      <c r="E678" s="144" t="s">
        <v>4372</v>
      </c>
      <c r="F678" s="145">
        <v>5065.1842150000002</v>
      </c>
      <c r="G678" s="145">
        <v>4810.5</v>
      </c>
      <c r="H678" s="145">
        <v>20.326993755510646</v>
      </c>
      <c r="L678" s="153"/>
    </row>
    <row r="679" spans="3:12" s="112" customFormat="1" ht="13.5" x14ac:dyDescent="0.35">
      <c r="C679" s="101" t="s">
        <v>140</v>
      </c>
      <c r="D679" s="107">
        <v>46349</v>
      </c>
      <c r="E679" s="144" t="s">
        <v>4372</v>
      </c>
      <c r="F679" s="145">
        <v>5112.5262860000003</v>
      </c>
      <c r="G679" s="145">
        <v>4839</v>
      </c>
      <c r="H679" s="145">
        <v>20.447421844489352</v>
      </c>
      <c r="L679" s="153"/>
    </row>
    <row r="680" spans="3:12" s="112" customFormat="1" ht="13.5" x14ac:dyDescent="0.35">
      <c r="C680" s="101" t="s">
        <v>542</v>
      </c>
      <c r="D680" s="107">
        <v>46322</v>
      </c>
      <c r="E680" s="144" t="s">
        <v>4372</v>
      </c>
      <c r="F680" s="145">
        <v>3166.2256349999998</v>
      </c>
      <c r="G680" s="145">
        <v>3108.6</v>
      </c>
      <c r="H680" s="145">
        <v>931.78368</v>
      </c>
      <c r="L680" s="153"/>
    </row>
    <row r="681" spans="3:12" s="112" customFormat="1" ht="13.5" x14ac:dyDescent="0.35">
      <c r="C681" s="101" t="s">
        <v>1607</v>
      </c>
      <c r="D681" s="107">
        <v>46322</v>
      </c>
      <c r="E681" s="144" t="s">
        <v>4372</v>
      </c>
      <c r="F681" s="145">
        <v>124.662876</v>
      </c>
      <c r="G681" s="145">
        <v>120.5</v>
      </c>
      <c r="H681" s="145">
        <v>13315.481223609037</v>
      </c>
      <c r="L681" s="153"/>
    </row>
    <row r="682" spans="3:12" s="112" customFormat="1" ht="13.5" x14ac:dyDescent="0.35">
      <c r="C682" s="101" t="s">
        <v>1607</v>
      </c>
      <c r="D682" s="107">
        <v>46349</v>
      </c>
      <c r="E682" s="144" t="s">
        <v>4372</v>
      </c>
      <c r="F682" s="145">
        <v>123.037485</v>
      </c>
      <c r="G682" s="145">
        <v>121.09</v>
      </c>
      <c r="H682" s="145">
        <v>888.68106469096381</v>
      </c>
      <c r="L682" s="153"/>
    </row>
    <row r="683" spans="3:12" s="112" customFormat="1" ht="13.5" x14ac:dyDescent="0.35">
      <c r="C683" s="101" t="s">
        <v>111</v>
      </c>
      <c r="D683" s="107">
        <v>46322</v>
      </c>
      <c r="E683" s="144" t="s">
        <v>4372</v>
      </c>
      <c r="F683" s="145">
        <v>1322.873024</v>
      </c>
      <c r="G683" s="145">
        <v>1274.2</v>
      </c>
      <c r="H683" s="145">
        <v>1405.9540903466368</v>
      </c>
      <c r="L683" s="153"/>
    </row>
    <row r="684" spans="3:12" s="112" customFormat="1" ht="13.5" x14ac:dyDescent="0.35">
      <c r="C684" s="101" t="s">
        <v>111</v>
      </c>
      <c r="D684" s="107">
        <v>46349</v>
      </c>
      <c r="E684" s="144" t="s">
        <v>4372</v>
      </c>
      <c r="F684" s="145">
        <v>1389.3451130000001</v>
      </c>
      <c r="G684" s="145">
        <v>1279.8</v>
      </c>
      <c r="H684" s="145">
        <v>41.572770453363361</v>
      </c>
      <c r="L684" s="153"/>
    </row>
    <row r="685" spans="3:12" s="112" customFormat="1" ht="13.5" x14ac:dyDescent="0.35">
      <c r="C685" s="101" t="s">
        <v>2487</v>
      </c>
      <c r="D685" s="107">
        <v>46322</v>
      </c>
      <c r="E685" s="144" t="s">
        <v>4372</v>
      </c>
      <c r="F685" s="145">
        <v>868.09765900000002</v>
      </c>
      <c r="G685" s="145">
        <v>861.1</v>
      </c>
      <c r="H685" s="145">
        <v>198.08181531151337</v>
      </c>
      <c r="L685" s="153"/>
    </row>
    <row r="686" spans="3:12" s="112" customFormat="1" ht="13.5" x14ac:dyDescent="0.35">
      <c r="C686" s="101" t="s">
        <v>2487</v>
      </c>
      <c r="D686" s="107">
        <v>46349</v>
      </c>
      <c r="E686" s="144" t="s">
        <v>4372</v>
      </c>
      <c r="F686" s="145">
        <v>901.93938000000003</v>
      </c>
      <c r="G686" s="145">
        <v>864.25</v>
      </c>
      <c r="H686" s="145">
        <v>107.55101448848667</v>
      </c>
      <c r="L686" s="153"/>
    </row>
    <row r="687" spans="3:12" s="112" customFormat="1" ht="13.5" x14ac:dyDescent="0.35">
      <c r="C687" s="101" t="s">
        <v>462</v>
      </c>
      <c r="D687" s="107">
        <v>46322</v>
      </c>
      <c r="E687" s="144" t="s">
        <v>4372</v>
      </c>
      <c r="F687" s="145">
        <v>1791.0114120000001</v>
      </c>
      <c r="G687" s="145">
        <v>1621.1</v>
      </c>
      <c r="H687" s="145">
        <v>2567.7129221999262</v>
      </c>
      <c r="L687" s="153"/>
    </row>
    <row r="688" spans="3:12" s="112" customFormat="1" ht="13.5" x14ac:dyDescent="0.35">
      <c r="C688" s="101" t="s">
        <v>462</v>
      </c>
      <c r="D688" s="107">
        <v>46349</v>
      </c>
      <c r="E688" s="144" t="s">
        <v>4372</v>
      </c>
      <c r="F688" s="145">
        <v>1817.156266</v>
      </c>
      <c r="G688" s="145">
        <v>1628</v>
      </c>
      <c r="H688" s="145">
        <v>2262.5364809000735</v>
      </c>
      <c r="L688" s="153"/>
    </row>
    <row r="689" spans="3:12" s="112" customFormat="1" ht="13.5" x14ac:dyDescent="0.35">
      <c r="C689" s="101" t="s">
        <v>453</v>
      </c>
      <c r="D689" s="107">
        <v>46322</v>
      </c>
      <c r="E689" s="144" t="s">
        <v>4372</v>
      </c>
      <c r="F689" s="145">
        <v>1417.124495</v>
      </c>
      <c r="G689" s="145">
        <v>1357.2</v>
      </c>
      <c r="H689" s="145">
        <v>720.64555077880118</v>
      </c>
      <c r="L689" s="153"/>
    </row>
    <row r="690" spans="3:12" s="112" customFormat="1" ht="13.5" x14ac:dyDescent="0.35">
      <c r="C690" s="101" t="s">
        <v>453</v>
      </c>
      <c r="D690" s="107">
        <v>46349</v>
      </c>
      <c r="E690" s="144" t="s">
        <v>4372</v>
      </c>
      <c r="F690" s="145">
        <v>1392.604405</v>
      </c>
      <c r="G690" s="145">
        <v>1364.4</v>
      </c>
      <c r="H690" s="145">
        <v>400.74771922119874</v>
      </c>
      <c r="L690" s="153"/>
    </row>
    <row r="691" spans="3:12" s="112" customFormat="1" ht="13.5" x14ac:dyDescent="0.35">
      <c r="C691" s="101" t="s">
        <v>393</v>
      </c>
      <c r="D691" s="107">
        <v>46322</v>
      </c>
      <c r="E691" s="144" t="s">
        <v>4372</v>
      </c>
      <c r="F691" s="145">
        <v>425.97761000000003</v>
      </c>
      <c r="G691" s="145">
        <v>426.1</v>
      </c>
      <c r="H691" s="145">
        <v>6848.8111234360922</v>
      </c>
      <c r="L691" s="153"/>
    </row>
    <row r="692" spans="3:12" s="112" customFormat="1" ht="13.5" x14ac:dyDescent="0.35">
      <c r="C692" s="101" t="s">
        <v>393</v>
      </c>
      <c r="D692" s="107">
        <v>46349</v>
      </c>
      <c r="E692" s="144" t="s">
        <v>4372</v>
      </c>
      <c r="F692" s="145">
        <v>426.20718299999999</v>
      </c>
      <c r="G692" s="145">
        <v>428.45</v>
      </c>
      <c r="H692" s="145">
        <v>541.46886786390826</v>
      </c>
      <c r="L692" s="153"/>
    </row>
    <row r="693" spans="3:12" s="112" customFormat="1" ht="13.5" x14ac:dyDescent="0.35">
      <c r="C693" s="101" t="s">
        <v>171</v>
      </c>
      <c r="D693" s="107">
        <v>46322</v>
      </c>
      <c r="E693" s="144" t="s">
        <v>4372</v>
      </c>
      <c r="F693" s="145">
        <v>1791.8688629999999</v>
      </c>
      <c r="G693" s="145">
        <v>1766.8</v>
      </c>
      <c r="H693" s="145">
        <v>3535.8017748000002</v>
      </c>
      <c r="L693" s="153"/>
    </row>
    <row r="694" spans="3:12" s="112" customFormat="1" ht="13.5" x14ac:dyDescent="0.35">
      <c r="C694" s="101" t="s">
        <v>264</v>
      </c>
      <c r="D694" s="107">
        <v>46322</v>
      </c>
      <c r="E694" s="144" t="s">
        <v>4372</v>
      </c>
      <c r="F694" s="145">
        <v>1888.1769839999999</v>
      </c>
      <c r="G694" s="145">
        <v>1780</v>
      </c>
      <c r="H694" s="145">
        <v>140.71635886026397</v>
      </c>
      <c r="L694" s="153"/>
    </row>
    <row r="695" spans="3:12" s="112" customFormat="1" ht="13.5" x14ac:dyDescent="0.35">
      <c r="C695" s="101" t="s">
        <v>264</v>
      </c>
      <c r="D695" s="107">
        <v>46349</v>
      </c>
      <c r="E695" s="144" t="s">
        <v>4372</v>
      </c>
      <c r="F695" s="145">
        <v>1833.914395</v>
      </c>
      <c r="G695" s="145">
        <v>1769.1</v>
      </c>
      <c r="H695" s="145">
        <v>216.29697223973602</v>
      </c>
      <c r="L695" s="153"/>
    </row>
    <row r="696" spans="3:12" s="112" customFormat="1" ht="13.5" x14ac:dyDescent="0.35">
      <c r="C696" s="101" t="s">
        <v>180</v>
      </c>
      <c r="D696" s="107">
        <v>46322</v>
      </c>
      <c r="E696" s="144" t="s">
        <v>4372</v>
      </c>
      <c r="F696" s="145">
        <v>725.79542900000001</v>
      </c>
      <c r="G696" s="145">
        <v>676.85</v>
      </c>
      <c r="H696" s="145">
        <v>221.46973199999999</v>
      </c>
      <c r="L696" s="153"/>
    </row>
    <row r="697" spans="3:12" s="112" customFormat="1" ht="13.5" x14ac:dyDescent="0.35">
      <c r="C697" s="101" t="s">
        <v>2433</v>
      </c>
      <c r="D697" s="107">
        <v>46322</v>
      </c>
      <c r="E697" s="144" t="s">
        <v>4372</v>
      </c>
      <c r="F697" s="145">
        <v>468.47938900000003</v>
      </c>
      <c r="G697" s="145">
        <v>451.45</v>
      </c>
      <c r="H697" s="145">
        <v>1376.664</v>
      </c>
      <c r="L697" s="153"/>
    </row>
    <row r="698" spans="3:12" s="112" customFormat="1" ht="13.5" x14ac:dyDescent="0.35">
      <c r="C698" s="101" t="s">
        <v>2411</v>
      </c>
      <c r="D698" s="107">
        <v>46322</v>
      </c>
      <c r="E698" s="144" t="s">
        <v>4372</v>
      </c>
      <c r="F698" s="145">
        <v>223.51348400000001</v>
      </c>
      <c r="G698" s="145">
        <v>210.53</v>
      </c>
      <c r="H698" s="145">
        <v>4965.5543947805309</v>
      </c>
      <c r="L698" s="153"/>
    </row>
    <row r="699" spans="3:12" s="112" customFormat="1" ht="13.5" x14ac:dyDescent="0.35">
      <c r="C699" s="101" t="s">
        <v>2411</v>
      </c>
      <c r="D699" s="107">
        <v>46349</v>
      </c>
      <c r="E699" s="144" t="s">
        <v>4372</v>
      </c>
      <c r="F699" s="145">
        <v>232.83949799999999</v>
      </c>
      <c r="G699" s="145">
        <v>211.01</v>
      </c>
      <c r="H699" s="145">
        <v>196.64043061946944</v>
      </c>
      <c r="L699" s="153"/>
    </row>
    <row r="700" spans="3:12" s="112" customFormat="1" ht="13.5" x14ac:dyDescent="0.35">
      <c r="C700" s="101" t="s">
        <v>521</v>
      </c>
      <c r="D700" s="107">
        <v>46322</v>
      </c>
      <c r="E700" s="144" t="s">
        <v>4372</v>
      </c>
      <c r="F700" s="145">
        <v>4989.7417990000004</v>
      </c>
      <c r="G700" s="145">
        <v>4798</v>
      </c>
      <c r="H700" s="145">
        <v>2211.3786602095952</v>
      </c>
      <c r="L700" s="153"/>
    </row>
    <row r="701" spans="3:12" s="112" customFormat="1" ht="13.5" x14ac:dyDescent="0.35">
      <c r="C701" s="101" t="s">
        <v>521</v>
      </c>
      <c r="D701" s="107">
        <v>46349</v>
      </c>
      <c r="E701" s="144" t="s">
        <v>4372</v>
      </c>
      <c r="F701" s="145">
        <v>5119.2227789999997</v>
      </c>
      <c r="G701" s="145">
        <v>4837</v>
      </c>
      <c r="H701" s="145">
        <v>1462.4413197904053</v>
      </c>
      <c r="L701" s="153"/>
    </row>
    <row r="702" spans="3:12" s="112" customFormat="1" ht="13.5" x14ac:dyDescent="0.35">
      <c r="C702" s="101" t="s">
        <v>1125</v>
      </c>
      <c r="D702" s="107">
        <v>46322</v>
      </c>
      <c r="E702" s="144" t="s">
        <v>4372</v>
      </c>
      <c r="F702" s="145">
        <v>387.22047700000002</v>
      </c>
      <c r="G702" s="145">
        <v>381.85</v>
      </c>
      <c r="H702" s="145">
        <v>1340.5435650005263</v>
      </c>
      <c r="L702" s="153"/>
    </row>
    <row r="703" spans="3:12" s="112" customFormat="1" ht="13.5" x14ac:dyDescent="0.35">
      <c r="C703" s="101" t="s">
        <v>1125</v>
      </c>
      <c r="D703" s="107">
        <v>46349</v>
      </c>
      <c r="E703" s="144" t="s">
        <v>4372</v>
      </c>
      <c r="F703" s="145">
        <v>390.99296600000002</v>
      </c>
      <c r="G703" s="145">
        <v>381.05</v>
      </c>
      <c r="H703" s="145">
        <v>129.72997249947372</v>
      </c>
      <c r="L703" s="153"/>
    </row>
    <row r="704" spans="3:12" s="112" customFormat="1" ht="13.5" x14ac:dyDescent="0.35">
      <c r="C704" s="101" t="s">
        <v>311</v>
      </c>
      <c r="D704" s="107">
        <v>46322</v>
      </c>
      <c r="E704" s="144" t="s">
        <v>4372</v>
      </c>
      <c r="F704" s="145">
        <v>431.37198000000001</v>
      </c>
      <c r="G704" s="145">
        <v>409.15</v>
      </c>
      <c r="H704" s="145">
        <v>1004.5344783292719</v>
      </c>
      <c r="L704" s="153"/>
    </row>
    <row r="705" spans="3:12" s="112" customFormat="1" ht="13.5" x14ac:dyDescent="0.35">
      <c r="C705" s="101" t="s">
        <v>311</v>
      </c>
      <c r="D705" s="107">
        <v>46349</v>
      </c>
      <c r="E705" s="144" t="s">
        <v>4372</v>
      </c>
      <c r="F705" s="145">
        <v>445.08333299999998</v>
      </c>
      <c r="G705" s="145">
        <v>410.95</v>
      </c>
      <c r="H705" s="145">
        <v>15.819832970728083</v>
      </c>
      <c r="L705" s="153"/>
    </row>
    <row r="706" spans="3:12" s="112" customFormat="1" ht="13.5" x14ac:dyDescent="0.35">
      <c r="C706" s="101" t="s">
        <v>86</v>
      </c>
      <c r="D706" s="107">
        <v>46322</v>
      </c>
      <c r="E706" s="144" t="s">
        <v>4372</v>
      </c>
      <c r="F706" s="145">
        <v>9596.9723180000001</v>
      </c>
      <c r="G706" s="145">
        <v>9336</v>
      </c>
      <c r="H706" s="145">
        <v>6811.2261311740367</v>
      </c>
      <c r="L706" s="153"/>
    </row>
    <row r="707" spans="3:12" s="112" customFormat="1" ht="13.5" x14ac:dyDescent="0.35">
      <c r="C707" s="101" t="s">
        <v>86</v>
      </c>
      <c r="D707" s="107">
        <v>46349</v>
      </c>
      <c r="E707" s="144" t="s">
        <v>4372</v>
      </c>
      <c r="F707" s="145">
        <v>9413.6212539999997</v>
      </c>
      <c r="G707" s="145">
        <v>9386</v>
      </c>
      <c r="H707" s="145">
        <v>2241.1889038259633</v>
      </c>
      <c r="L707" s="153"/>
    </row>
    <row r="708" spans="3:12" s="112" customFormat="1" ht="13.5" x14ac:dyDescent="0.35">
      <c r="C708" s="101" t="s">
        <v>663</v>
      </c>
      <c r="D708" s="107">
        <v>46322</v>
      </c>
      <c r="E708" s="144" t="s">
        <v>4372</v>
      </c>
      <c r="F708" s="145">
        <v>669.72434099999998</v>
      </c>
      <c r="G708" s="145">
        <v>668.8</v>
      </c>
      <c r="H708" s="145">
        <v>307.21060060371633</v>
      </c>
      <c r="L708" s="153"/>
    </row>
    <row r="709" spans="3:12" s="112" customFormat="1" ht="13.5" x14ac:dyDescent="0.35">
      <c r="C709" s="101" t="s">
        <v>663</v>
      </c>
      <c r="D709" s="107">
        <v>46349</v>
      </c>
      <c r="E709" s="144" t="s">
        <v>4372</v>
      </c>
      <c r="F709" s="145">
        <v>664.34257000000002</v>
      </c>
      <c r="G709" s="145">
        <v>670.2</v>
      </c>
      <c r="H709" s="145">
        <v>101.78019789628372</v>
      </c>
      <c r="L709" s="153"/>
    </row>
    <row r="710" spans="3:12" s="112" customFormat="1" ht="13.5" x14ac:dyDescent="0.35">
      <c r="C710" s="101" t="s">
        <v>477</v>
      </c>
      <c r="D710" s="107">
        <v>46322</v>
      </c>
      <c r="E710" s="144" t="s">
        <v>4372</v>
      </c>
      <c r="F710" s="145">
        <v>7945.5962470000004</v>
      </c>
      <c r="G710" s="145">
        <v>7197.5</v>
      </c>
      <c r="H710" s="145">
        <v>2855.9536960743703</v>
      </c>
      <c r="L710" s="153"/>
    </row>
    <row r="711" spans="3:12" s="112" customFormat="1" ht="13.5" x14ac:dyDescent="0.35">
      <c r="C711" s="101" t="s">
        <v>477</v>
      </c>
      <c r="D711" s="107">
        <v>46349</v>
      </c>
      <c r="E711" s="144" t="s">
        <v>4372</v>
      </c>
      <c r="F711" s="145">
        <v>7751.8157760000004</v>
      </c>
      <c r="G711" s="145">
        <v>7240</v>
      </c>
      <c r="H711" s="145">
        <v>48.691823925629642</v>
      </c>
      <c r="L711" s="153"/>
    </row>
    <row r="712" spans="3:12" s="112" customFormat="1" ht="13.5" x14ac:dyDescent="0.35">
      <c r="C712" s="101" t="s">
        <v>961</v>
      </c>
      <c r="D712" s="107">
        <v>46322</v>
      </c>
      <c r="E712" s="144" t="s">
        <v>4372</v>
      </c>
      <c r="F712" s="145">
        <v>330.17809999999997</v>
      </c>
      <c r="G712" s="145">
        <v>319.64999999999998</v>
      </c>
      <c r="H712" s="145">
        <v>1407.3153638768692</v>
      </c>
      <c r="L712" s="153"/>
    </row>
    <row r="713" spans="3:12" s="112" customFormat="1" ht="13.5" x14ac:dyDescent="0.35">
      <c r="C713" s="101" t="s">
        <v>961</v>
      </c>
      <c r="D713" s="107">
        <v>46349</v>
      </c>
      <c r="E713" s="144" t="s">
        <v>4372</v>
      </c>
      <c r="F713" s="145">
        <v>329.13610399999999</v>
      </c>
      <c r="G713" s="145">
        <v>321.10000000000002</v>
      </c>
      <c r="H713" s="145">
        <v>289.36384032313089</v>
      </c>
      <c r="L713" s="153"/>
    </row>
    <row r="714" spans="3:12" s="112" customFormat="1" ht="13.5" x14ac:dyDescent="0.35">
      <c r="C714" s="101" t="s">
        <v>2493</v>
      </c>
      <c r="D714" s="107">
        <v>46322</v>
      </c>
      <c r="E714" s="144" t="s">
        <v>4372</v>
      </c>
      <c r="F714" s="145">
        <v>17071.751100000001</v>
      </c>
      <c r="G714" s="145">
        <v>17128</v>
      </c>
      <c r="H714" s="145">
        <v>269.31653</v>
      </c>
      <c r="L714" s="153"/>
    </row>
    <row r="715" spans="3:12" s="112" customFormat="1" ht="13.5" x14ac:dyDescent="0.35">
      <c r="C715" s="101" t="s">
        <v>536</v>
      </c>
      <c r="D715" s="107">
        <v>46322</v>
      </c>
      <c r="E715" s="144" t="s">
        <v>4372</v>
      </c>
      <c r="F715" s="145">
        <v>868.18485599999997</v>
      </c>
      <c r="G715" s="145">
        <v>764.7</v>
      </c>
      <c r="H715" s="145">
        <v>230.32341810686498</v>
      </c>
      <c r="L715" s="153"/>
    </row>
    <row r="716" spans="3:12" s="112" customFormat="1" ht="13.5" x14ac:dyDescent="0.35">
      <c r="C716" s="101" t="s">
        <v>536</v>
      </c>
      <c r="D716" s="107">
        <v>46349</v>
      </c>
      <c r="E716" s="144" t="s">
        <v>4372</v>
      </c>
      <c r="F716" s="145">
        <v>912.66135099999997</v>
      </c>
      <c r="G716" s="145">
        <v>766.95</v>
      </c>
      <c r="H716" s="145">
        <v>1170.7046326931352</v>
      </c>
      <c r="L716" s="153"/>
    </row>
    <row r="717" spans="3:12" s="112" customFormat="1" ht="13.5" x14ac:dyDescent="0.35">
      <c r="C717" s="101" t="s">
        <v>130</v>
      </c>
      <c r="D717" s="107">
        <v>46322</v>
      </c>
      <c r="E717" s="144" t="s">
        <v>4372</v>
      </c>
      <c r="F717" s="145">
        <v>340.41597200000001</v>
      </c>
      <c r="G717" s="145">
        <v>322.39999999999998</v>
      </c>
      <c r="H717" s="145">
        <v>344.05874999999997</v>
      </c>
      <c r="L717" s="153"/>
    </row>
    <row r="718" spans="3:12" s="112" customFormat="1" ht="13.5" x14ac:dyDescent="0.35">
      <c r="C718" s="101" t="s">
        <v>548</v>
      </c>
      <c r="D718" s="107">
        <v>46322</v>
      </c>
      <c r="E718" s="144" t="s">
        <v>4372</v>
      </c>
      <c r="F718" s="145">
        <v>172.630143</v>
      </c>
      <c r="G718" s="145">
        <v>172.26</v>
      </c>
      <c r="H718" s="145">
        <v>455.62516554495386</v>
      </c>
      <c r="L718" s="153"/>
    </row>
    <row r="719" spans="3:12" s="112" customFormat="1" ht="13.5" x14ac:dyDescent="0.35">
      <c r="C719" s="101" t="s">
        <v>548</v>
      </c>
      <c r="D719" s="107">
        <v>46349</v>
      </c>
      <c r="E719" s="144" t="s">
        <v>4372</v>
      </c>
      <c r="F719" s="145">
        <v>174.32879600000001</v>
      </c>
      <c r="G719" s="145">
        <v>173.6</v>
      </c>
      <c r="H719" s="145">
        <v>27.073670155046177</v>
      </c>
      <c r="L719" s="153"/>
    </row>
    <row r="720" spans="3:12" s="112" customFormat="1" ht="13.5" x14ac:dyDescent="0.35">
      <c r="C720" s="101" t="s">
        <v>2430</v>
      </c>
      <c r="D720" s="107">
        <v>46322</v>
      </c>
      <c r="E720" s="144" t="s">
        <v>4372</v>
      </c>
      <c r="F720" s="145">
        <v>4322.1604600000001</v>
      </c>
      <c r="G720" s="145">
        <v>4242.5</v>
      </c>
      <c r="H720" s="145">
        <v>2065.3948216984672</v>
      </c>
      <c r="L720" s="153"/>
    </row>
    <row r="721" spans="3:12" s="112" customFormat="1" ht="13.5" x14ac:dyDescent="0.35">
      <c r="C721" s="101" t="s">
        <v>2430</v>
      </c>
      <c r="D721" s="107">
        <v>46349</v>
      </c>
      <c r="E721" s="144" t="s">
        <v>4372</v>
      </c>
      <c r="F721" s="145">
        <v>4229.2181090000004</v>
      </c>
      <c r="G721" s="145">
        <v>4265.7</v>
      </c>
      <c r="H721" s="145">
        <v>15.721667701532429</v>
      </c>
      <c r="L721" s="153"/>
    </row>
    <row r="722" spans="3:12" s="112" customFormat="1" ht="13.5" x14ac:dyDescent="0.35">
      <c r="C722" s="101" t="s">
        <v>2395</v>
      </c>
      <c r="D722" s="107">
        <v>46322</v>
      </c>
      <c r="E722" s="144" t="s">
        <v>4372</v>
      </c>
      <c r="F722" s="145">
        <v>2397.26208</v>
      </c>
      <c r="G722" s="145">
        <v>2359.4</v>
      </c>
      <c r="H722" s="145">
        <v>7763.9697123275273</v>
      </c>
      <c r="L722" s="153"/>
    </row>
    <row r="723" spans="3:12" s="112" customFormat="1" ht="13.5" x14ac:dyDescent="0.35">
      <c r="C723" s="101" t="s">
        <v>2395</v>
      </c>
      <c r="D723" s="107">
        <v>46349</v>
      </c>
      <c r="E723" s="144" t="s">
        <v>4372</v>
      </c>
      <c r="F723" s="145">
        <v>2423.636364</v>
      </c>
      <c r="G723" s="145">
        <v>2368.6</v>
      </c>
      <c r="H723" s="145">
        <v>33.675051472472298</v>
      </c>
      <c r="L723" s="153"/>
    </row>
    <row r="724" spans="3:12" s="112" customFormat="1" ht="13.5" x14ac:dyDescent="0.35">
      <c r="C724" s="101" t="s">
        <v>708</v>
      </c>
      <c r="D724" s="107">
        <v>46322</v>
      </c>
      <c r="E724" s="144" t="s">
        <v>4372</v>
      </c>
      <c r="F724" s="145">
        <v>96.870679999999993</v>
      </c>
      <c r="G724" s="145">
        <v>95.33</v>
      </c>
      <c r="H724" s="145">
        <v>3567.6347906325482</v>
      </c>
      <c r="L724" s="153"/>
    </row>
    <row r="725" spans="3:12" s="112" customFormat="1" ht="13.5" x14ac:dyDescent="0.35">
      <c r="C725" s="101" t="s">
        <v>708</v>
      </c>
      <c r="D725" s="107">
        <v>46349</v>
      </c>
      <c r="E725" s="144" t="s">
        <v>4372</v>
      </c>
      <c r="F725" s="145">
        <v>96.784896000000003</v>
      </c>
      <c r="G725" s="145">
        <v>95.86</v>
      </c>
      <c r="H725" s="145">
        <v>182.86951166745212</v>
      </c>
      <c r="L725" s="153"/>
    </row>
    <row r="726" spans="3:12" s="112" customFormat="1" ht="13.5" x14ac:dyDescent="0.35">
      <c r="C726" s="101" t="s">
        <v>2516</v>
      </c>
      <c r="D726" s="107">
        <v>46322</v>
      </c>
      <c r="E726" s="144" t="s">
        <v>4372</v>
      </c>
      <c r="F726" s="145">
        <v>1892.55</v>
      </c>
      <c r="G726" s="145">
        <v>1910.7</v>
      </c>
      <c r="H726" s="145">
        <v>37.369727999999995</v>
      </c>
      <c r="L726" s="153"/>
    </row>
    <row r="727" spans="3:12" s="112" customFormat="1" ht="13.5" x14ac:dyDescent="0.35">
      <c r="C727" s="101" t="s">
        <v>305</v>
      </c>
      <c r="D727" s="107">
        <v>46322</v>
      </c>
      <c r="E727" s="144" t="s">
        <v>4372</v>
      </c>
      <c r="F727" s="145">
        <v>869.85770100000002</v>
      </c>
      <c r="G727" s="145">
        <v>851.65</v>
      </c>
      <c r="H727" s="145">
        <v>965.86027272001422</v>
      </c>
      <c r="L727" s="153"/>
    </row>
    <row r="728" spans="3:12" s="112" customFormat="1" ht="13.5" x14ac:dyDescent="0.35">
      <c r="C728" s="101" t="s">
        <v>305</v>
      </c>
      <c r="D728" s="107">
        <v>46349</v>
      </c>
      <c r="E728" s="144" t="s">
        <v>4372</v>
      </c>
      <c r="F728" s="145">
        <v>867.60486900000001</v>
      </c>
      <c r="G728" s="145">
        <v>851.35</v>
      </c>
      <c r="H728" s="145">
        <v>203.10541107998566</v>
      </c>
      <c r="L728" s="153"/>
    </row>
    <row r="729" spans="3:12" s="112" customFormat="1" ht="13.5" x14ac:dyDescent="0.35">
      <c r="C729" s="101" t="s">
        <v>154</v>
      </c>
      <c r="D729" s="107">
        <v>46322</v>
      </c>
      <c r="E729" s="144" t="s">
        <v>4372</v>
      </c>
      <c r="F729" s="145">
        <v>1739.432947</v>
      </c>
      <c r="G729" s="145">
        <v>1642.8</v>
      </c>
      <c r="H729" s="145">
        <v>2451.6954621793211</v>
      </c>
      <c r="L729" s="153"/>
    </row>
    <row r="730" spans="3:12" s="112" customFormat="1" ht="13.5" x14ac:dyDescent="0.35">
      <c r="C730" s="101" t="s">
        <v>154</v>
      </c>
      <c r="D730" s="107">
        <v>46349</v>
      </c>
      <c r="E730" s="144" t="s">
        <v>4372</v>
      </c>
      <c r="F730" s="145">
        <v>1773.4740750000001</v>
      </c>
      <c r="G730" s="145">
        <v>1651.8</v>
      </c>
      <c r="H730" s="145">
        <v>66.458739720678707</v>
      </c>
      <c r="L730" s="153"/>
    </row>
    <row r="731" spans="3:12" s="112" customFormat="1" ht="13.5" x14ac:dyDescent="0.35">
      <c r="C731" s="101" t="s">
        <v>1147</v>
      </c>
      <c r="D731" s="107">
        <v>46322</v>
      </c>
      <c r="E731" s="144" t="s">
        <v>4372</v>
      </c>
      <c r="F731" s="145">
        <v>3174.9433979999999</v>
      </c>
      <c r="G731" s="145">
        <v>3068</v>
      </c>
      <c r="H731" s="145">
        <v>228.94688615491026</v>
      </c>
      <c r="L731" s="153"/>
    </row>
    <row r="732" spans="3:12" s="112" customFormat="1" ht="13.5" x14ac:dyDescent="0.35">
      <c r="C732" s="101" t="s">
        <v>1147</v>
      </c>
      <c r="D732" s="107">
        <v>46349</v>
      </c>
      <c r="E732" s="144" t="s">
        <v>4372</v>
      </c>
      <c r="F732" s="145">
        <v>3351.6</v>
      </c>
      <c r="G732" s="145">
        <v>3090.8</v>
      </c>
      <c r="H732" s="145">
        <v>1.3811276450897356</v>
      </c>
      <c r="L732" s="153"/>
    </row>
    <row r="733" spans="3:12" s="112" customFormat="1" ht="13.5" x14ac:dyDescent="0.35">
      <c r="C733" s="101" t="s">
        <v>335</v>
      </c>
      <c r="D733" s="107">
        <v>46322</v>
      </c>
      <c r="E733" s="144" t="s">
        <v>4372</v>
      </c>
      <c r="F733" s="145">
        <v>1250.908762</v>
      </c>
      <c r="G733" s="145">
        <v>1224.5999999999999</v>
      </c>
      <c r="H733" s="145">
        <v>2378.6013840000001</v>
      </c>
      <c r="L733" s="153"/>
    </row>
    <row r="734" spans="3:12" s="112" customFormat="1" ht="13.5" x14ac:dyDescent="0.35">
      <c r="C734" s="101" t="s">
        <v>428</v>
      </c>
      <c r="D734" s="107">
        <v>46322</v>
      </c>
      <c r="E734" s="144" t="s">
        <v>4372</v>
      </c>
      <c r="F734" s="145">
        <v>2390.4101780000001</v>
      </c>
      <c r="G734" s="145">
        <v>2301.6</v>
      </c>
      <c r="H734" s="145">
        <v>1832.0549240457817</v>
      </c>
      <c r="L734" s="153"/>
    </row>
    <row r="735" spans="3:12" s="112" customFormat="1" ht="13.5" x14ac:dyDescent="0.35">
      <c r="C735" s="101" t="s">
        <v>428</v>
      </c>
      <c r="D735" s="107">
        <v>46349</v>
      </c>
      <c r="E735" s="144" t="s">
        <v>4372</v>
      </c>
      <c r="F735" s="145">
        <v>2435.5076589999999</v>
      </c>
      <c r="G735" s="145">
        <v>2309.5</v>
      </c>
      <c r="H735" s="145">
        <v>1500.2414094542187</v>
      </c>
      <c r="L735" s="153"/>
    </row>
    <row r="736" spans="3:12" s="112" customFormat="1" ht="13.5" x14ac:dyDescent="0.35">
      <c r="C736" s="101" t="s">
        <v>46</v>
      </c>
      <c r="D736" s="107">
        <v>46322</v>
      </c>
      <c r="E736" s="144" t="s">
        <v>4372</v>
      </c>
      <c r="F736" s="145">
        <v>731.14644299999998</v>
      </c>
      <c r="G736" s="145">
        <v>715.55</v>
      </c>
      <c r="H736" s="145">
        <v>37251.565666150978</v>
      </c>
      <c r="L736" s="153"/>
    </row>
    <row r="737" spans="3:12" s="112" customFormat="1" ht="13.5" x14ac:dyDescent="0.35">
      <c r="C737" s="101" t="s">
        <v>46</v>
      </c>
      <c r="D737" s="107">
        <v>46349</v>
      </c>
      <c r="E737" s="144" t="s">
        <v>4372</v>
      </c>
      <c r="F737" s="145">
        <v>722.99961699999994</v>
      </c>
      <c r="G737" s="145">
        <v>718.8</v>
      </c>
      <c r="H737" s="145">
        <v>3776.629107986887</v>
      </c>
      <c r="L737" s="153"/>
    </row>
    <row r="738" spans="3:12" s="112" customFormat="1" ht="13.5" x14ac:dyDescent="0.35">
      <c r="C738" s="101" t="s">
        <v>46</v>
      </c>
      <c r="D738" s="107">
        <v>46385</v>
      </c>
      <c r="E738" s="144" t="s">
        <v>4372</v>
      </c>
      <c r="F738" s="145">
        <v>727.250992</v>
      </c>
      <c r="G738" s="145">
        <v>723.8</v>
      </c>
      <c r="H738" s="145">
        <v>42.020988762131317</v>
      </c>
      <c r="L738" s="153"/>
    </row>
    <row r="739" spans="3:12" s="112" customFormat="1" ht="13.5" x14ac:dyDescent="0.35">
      <c r="C739" s="101" t="s">
        <v>268</v>
      </c>
      <c r="D739" s="107">
        <v>46322</v>
      </c>
      <c r="E739" s="144" t="s">
        <v>4372</v>
      </c>
      <c r="F739" s="145">
        <v>550.30450299999995</v>
      </c>
      <c r="G739" s="145">
        <v>519.45000000000005</v>
      </c>
      <c r="H739" s="145">
        <v>685.10470022167067</v>
      </c>
      <c r="L739" s="153"/>
    </row>
    <row r="740" spans="3:12" s="112" customFormat="1" ht="13.5" x14ac:dyDescent="0.35">
      <c r="C740" s="101" t="s">
        <v>268</v>
      </c>
      <c r="D740" s="107">
        <v>46349</v>
      </c>
      <c r="E740" s="144" t="s">
        <v>4372</v>
      </c>
      <c r="F740" s="145">
        <v>561.38223500000004</v>
      </c>
      <c r="G740" s="145">
        <v>521.65</v>
      </c>
      <c r="H740" s="145">
        <v>847.72203477832932</v>
      </c>
      <c r="L740" s="153"/>
    </row>
    <row r="741" spans="3:12" s="112" customFormat="1" ht="13.5" x14ac:dyDescent="0.35">
      <c r="C741" s="101" t="s">
        <v>338</v>
      </c>
      <c r="D741" s="107">
        <v>46322</v>
      </c>
      <c r="E741" s="144" t="s">
        <v>4372</v>
      </c>
      <c r="F741" s="145">
        <v>5313.5418499999996</v>
      </c>
      <c r="G741" s="145">
        <v>5280</v>
      </c>
      <c r="H741" s="145">
        <v>404.24079777412106</v>
      </c>
      <c r="L741" s="153"/>
    </row>
    <row r="742" spans="3:12" s="112" customFormat="1" ht="13.5" x14ac:dyDescent="0.35">
      <c r="C742" s="101" t="s">
        <v>338</v>
      </c>
      <c r="D742" s="107">
        <v>46349</v>
      </c>
      <c r="E742" s="144" t="s">
        <v>4372</v>
      </c>
      <c r="F742" s="145">
        <v>5454.1883390000003</v>
      </c>
      <c r="G742" s="145">
        <v>5301</v>
      </c>
      <c r="H742" s="145">
        <v>96.232136025878958</v>
      </c>
      <c r="L742" s="153"/>
    </row>
    <row r="743" spans="3:12" s="112" customFormat="1" ht="13.5" x14ac:dyDescent="0.35">
      <c r="C743" s="101" t="s">
        <v>459</v>
      </c>
      <c r="D743" s="107">
        <v>46322</v>
      </c>
      <c r="E743" s="144" t="s">
        <v>4372</v>
      </c>
      <c r="F743" s="145">
        <v>993.46420699999999</v>
      </c>
      <c r="G743" s="145">
        <v>949.8</v>
      </c>
      <c r="H743" s="145">
        <v>3318.5273391402352</v>
      </c>
      <c r="L743" s="153"/>
    </row>
    <row r="744" spans="3:12" s="112" customFormat="1" ht="13.5" x14ac:dyDescent="0.35">
      <c r="C744" s="101" t="s">
        <v>459</v>
      </c>
      <c r="D744" s="107">
        <v>46349</v>
      </c>
      <c r="E744" s="144" t="s">
        <v>4372</v>
      </c>
      <c r="F744" s="145">
        <v>1008.412686</v>
      </c>
      <c r="G744" s="145">
        <v>956.1</v>
      </c>
      <c r="H744" s="145">
        <v>1436.5588078597648</v>
      </c>
      <c r="L744" s="153"/>
    </row>
    <row r="745" spans="3:12" s="112" customFormat="1" ht="13.5" x14ac:dyDescent="0.35">
      <c r="C745" s="101" t="s">
        <v>2286</v>
      </c>
      <c r="D745" s="107">
        <v>46322</v>
      </c>
      <c r="E745" s="144" t="s">
        <v>4372</v>
      </c>
      <c r="F745" s="145">
        <v>4800.5747970000002</v>
      </c>
      <c r="G745" s="145">
        <v>4704</v>
      </c>
      <c r="H745" s="145">
        <v>9086.7752353653668</v>
      </c>
      <c r="L745" s="153"/>
    </row>
    <row r="746" spans="3:12" s="112" customFormat="1" ht="13.5" x14ac:dyDescent="0.35">
      <c r="C746" s="101" t="s">
        <v>2286</v>
      </c>
      <c r="D746" s="107">
        <v>46349</v>
      </c>
      <c r="E746" s="144" t="s">
        <v>4372</v>
      </c>
      <c r="F746" s="145">
        <v>4852.7838320000001</v>
      </c>
      <c r="G746" s="145">
        <v>4729.2</v>
      </c>
      <c r="H746" s="145">
        <v>1232.9565669346341</v>
      </c>
      <c r="L746" s="153"/>
    </row>
    <row r="747" spans="3:12" s="112" customFormat="1" ht="13.5" x14ac:dyDescent="0.35">
      <c r="C747" s="101" t="s">
        <v>2209</v>
      </c>
      <c r="D747" s="107">
        <v>46322</v>
      </c>
      <c r="E747" s="144" t="s">
        <v>4372</v>
      </c>
      <c r="F747" s="145">
        <v>356.99475999999999</v>
      </c>
      <c r="G747" s="145">
        <v>353.45</v>
      </c>
      <c r="H747" s="145">
        <v>1205.6975264020382</v>
      </c>
      <c r="L747" s="153"/>
    </row>
    <row r="748" spans="3:12" s="112" customFormat="1" ht="13.5" x14ac:dyDescent="0.35">
      <c r="C748" s="101" t="s">
        <v>2209</v>
      </c>
      <c r="D748" s="107">
        <v>46349</v>
      </c>
      <c r="E748" s="144" t="s">
        <v>4372</v>
      </c>
      <c r="F748" s="145">
        <v>346.3</v>
      </c>
      <c r="G748" s="145">
        <v>354.5</v>
      </c>
      <c r="H748" s="145">
        <v>12.386983997961849</v>
      </c>
      <c r="L748" s="153"/>
    </row>
    <row r="749" spans="3:12" s="112" customFormat="1" ht="13.5" x14ac:dyDescent="0.35">
      <c r="C749" s="101" t="s">
        <v>282</v>
      </c>
      <c r="D749" s="107">
        <v>46322</v>
      </c>
      <c r="E749" s="144" t="s">
        <v>4372</v>
      </c>
      <c r="F749" s="145">
        <v>1975.175291</v>
      </c>
      <c r="G749" s="145">
        <v>1880</v>
      </c>
      <c r="H749" s="145">
        <v>4589.2843204311475</v>
      </c>
      <c r="L749" s="153"/>
    </row>
    <row r="750" spans="3:12" s="112" customFormat="1" ht="13.5" x14ac:dyDescent="0.35">
      <c r="C750" s="101" t="s">
        <v>282</v>
      </c>
      <c r="D750" s="107">
        <v>46349</v>
      </c>
      <c r="E750" s="144" t="s">
        <v>4372</v>
      </c>
      <c r="F750" s="145">
        <v>2024</v>
      </c>
      <c r="G750" s="145">
        <v>1871.1</v>
      </c>
      <c r="H750" s="145">
        <v>0.98843506885296073</v>
      </c>
      <c r="L750" s="153"/>
    </row>
    <row r="751" spans="3:12" s="112" customFormat="1" ht="13.5" x14ac:dyDescent="0.35">
      <c r="C751" s="101" t="s">
        <v>2212</v>
      </c>
      <c r="D751" s="107">
        <v>46322</v>
      </c>
      <c r="E751" s="144" t="s">
        <v>4372</v>
      </c>
      <c r="F751" s="145">
        <v>590.57619899999997</v>
      </c>
      <c r="G751" s="145">
        <v>566.25</v>
      </c>
      <c r="H751" s="145">
        <v>1783.6235974313336</v>
      </c>
      <c r="L751" s="153"/>
    </row>
    <row r="752" spans="3:12" s="112" customFormat="1" ht="13.5" x14ac:dyDescent="0.35">
      <c r="C752" s="101" t="s">
        <v>2212</v>
      </c>
      <c r="D752" s="107">
        <v>46349</v>
      </c>
      <c r="E752" s="144" t="s">
        <v>4372</v>
      </c>
      <c r="F752" s="145">
        <v>590.44940099999997</v>
      </c>
      <c r="G752" s="145">
        <v>569.25</v>
      </c>
      <c r="H752" s="145">
        <v>140.76462966866634</v>
      </c>
      <c r="L752" s="153"/>
    </row>
    <row r="753" spans="3:12" s="112" customFormat="1" ht="13.5" x14ac:dyDescent="0.35">
      <c r="C753" s="101" t="s">
        <v>2416</v>
      </c>
      <c r="D753" s="107">
        <v>46322</v>
      </c>
      <c r="E753" s="144" t="s">
        <v>4372</v>
      </c>
      <c r="F753" s="145">
        <v>30494.966263999999</v>
      </c>
      <c r="G753" s="145">
        <v>30630</v>
      </c>
      <c r="H753" s="145">
        <v>3353.1760328709643</v>
      </c>
      <c r="L753" s="153"/>
    </row>
    <row r="754" spans="3:12" s="112" customFormat="1" ht="13.5" x14ac:dyDescent="0.35">
      <c r="C754" s="101" t="s">
        <v>2416</v>
      </c>
      <c r="D754" s="107">
        <v>46349</v>
      </c>
      <c r="E754" s="144" t="s">
        <v>4372</v>
      </c>
      <c r="F754" s="145">
        <v>30528.490497999999</v>
      </c>
      <c r="G754" s="145">
        <v>30870</v>
      </c>
      <c r="H754" s="145">
        <v>113.57693962903551</v>
      </c>
      <c r="L754" s="153"/>
    </row>
    <row r="755" spans="3:12" s="112" customFormat="1" ht="13.5" x14ac:dyDescent="0.35">
      <c r="C755" s="101" t="s">
        <v>42</v>
      </c>
      <c r="D755" s="107">
        <v>46322</v>
      </c>
      <c r="E755" s="144" t="s">
        <v>4372</v>
      </c>
      <c r="F755" s="145">
        <v>1386.8050270000001</v>
      </c>
      <c r="G755" s="145">
        <v>1329</v>
      </c>
      <c r="H755" s="145">
        <v>17438.137106831713</v>
      </c>
      <c r="L755" s="153"/>
    </row>
    <row r="756" spans="3:12" s="112" customFormat="1" ht="13.5" x14ac:dyDescent="0.35">
      <c r="C756" s="101" t="s">
        <v>42</v>
      </c>
      <c r="D756" s="107">
        <v>46349</v>
      </c>
      <c r="E756" s="144" t="s">
        <v>4372</v>
      </c>
      <c r="F756" s="145">
        <v>1380.770201</v>
      </c>
      <c r="G756" s="145">
        <v>1336.3</v>
      </c>
      <c r="H756" s="145">
        <v>4793.6212992077972</v>
      </c>
      <c r="L756" s="153"/>
    </row>
    <row r="757" spans="3:12" s="112" customFormat="1" ht="13.5" x14ac:dyDescent="0.35">
      <c r="C757" s="101" t="s">
        <v>42</v>
      </c>
      <c r="D757" s="107">
        <v>46385</v>
      </c>
      <c r="E757" s="144" t="s">
        <v>4372</v>
      </c>
      <c r="F757" s="145">
        <v>1346.33</v>
      </c>
      <c r="G757" s="145">
        <v>1344</v>
      </c>
      <c r="H757" s="145">
        <v>16.30450796049287</v>
      </c>
      <c r="L757" s="153"/>
    </row>
    <row r="758" spans="3:12" s="112" customFormat="1" ht="13.5" x14ac:dyDescent="0.35">
      <c r="C758" s="101" t="s">
        <v>557</v>
      </c>
      <c r="D758" s="107">
        <v>46322</v>
      </c>
      <c r="E758" s="144" t="s">
        <v>4372</v>
      </c>
      <c r="F758" s="145">
        <v>1515.585656</v>
      </c>
      <c r="G758" s="145">
        <v>1573.6</v>
      </c>
      <c r="H758" s="145">
        <v>876.79520243043248</v>
      </c>
      <c r="L758" s="153"/>
    </row>
    <row r="759" spans="3:12" s="112" customFormat="1" ht="13.5" x14ac:dyDescent="0.35">
      <c r="C759" s="101" t="s">
        <v>557</v>
      </c>
      <c r="D759" s="107">
        <v>46349</v>
      </c>
      <c r="E759" s="144" t="s">
        <v>4372</v>
      </c>
      <c r="F759" s="145">
        <v>1480.3857009999999</v>
      </c>
      <c r="G759" s="145">
        <v>1579.4</v>
      </c>
      <c r="H759" s="145">
        <v>6.1849280695675271</v>
      </c>
      <c r="L759" s="153"/>
    </row>
    <row r="760" spans="3:12" s="112" customFormat="1" ht="13.5" x14ac:dyDescent="0.35">
      <c r="C760" s="101" t="s">
        <v>480</v>
      </c>
      <c r="D760" s="107">
        <v>46322</v>
      </c>
      <c r="E760" s="144" t="s">
        <v>4372</v>
      </c>
      <c r="F760" s="145">
        <v>497.85754200000002</v>
      </c>
      <c r="G760" s="145">
        <v>443.45</v>
      </c>
      <c r="H760" s="145">
        <v>99.425479979426882</v>
      </c>
      <c r="L760" s="153"/>
    </row>
    <row r="761" spans="3:12" s="112" customFormat="1" ht="13.5" x14ac:dyDescent="0.35">
      <c r="C761" s="101" t="s">
        <v>480</v>
      </c>
      <c r="D761" s="107">
        <v>46349</v>
      </c>
      <c r="E761" s="144" t="s">
        <v>4372</v>
      </c>
      <c r="F761" s="145">
        <v>485.69711699999999</v>
      </c>
      <c r="G761" s="145">
        <v>447.98</v>
      </c>
      <c r="H761" s="145">
        <v>208.3223784205731</v>
      </c>
      <c r="L761" s="153"/>
    </row>
    <row r="762" spans="3:12" s="112" customFormat="1" ht="13.5" x14ac:dyDescent="0.35">
      <c r="C762" s="101" t="s">
        <v>2390</v>
      </c>
      <c r="D762" s="107">
        <v>46322</v>
      </c>
      <c r="E762" s="144" t="s">
        <v>4372</v>
      </c>
      <c r="F762" s="145">
        <v>85.176152999999999</v>
      </c>
      <c r="G762" s="145">
        <v>81.59</v>
      </c>
      <c r="H762" s="145">
        <v>6328.0750060431155</v>
      </c>
      <c r="L762" s="153"/>
    </row>
    <row r="763" spans="3:12" s="112" customFormat="1" ht="13.5" x14ac:dyDescent="0.35">
      <c r="C763" s="101" t="s">
        <v>2390</v>
      </c>
      <c r="D763" s="107">
        <v>46349</v>
      </c>
      <c r="E763" s="144" t="s">
        <v>4372</v>
      </c>
      <c r="F763" s="145">
        <v>85.789441999999994</v>
      </c>
      <c r="G763" s="145">
        <v>81.98</v>
      </c>
      <c r="H763" s="145">
        <v>306.89188775688456</v>
      </c>
      <c r="L763" s="153"/>
    </row>
    <row r="764" spans="3:12" s="112" customFormat="1" ht="13.5" x14ac:dyDescent="0.35">
      <c r="C764" s="101" t="s">
        <v>1811</v>
      </c>
      <c r="D764" s="107">
        <v>46322</v>
      </c>
      <c r="E764" s="144" t="s">
        <v>4372</v>
      </c>
      <c r="F764" s="145">
        <v>804.43402400000002</v>
      </c>
      <c r="G764" s="145">
        <v>809.85</v>
      </c>
      <c r="H764" s="145">
        <v>509.73771499999998</v>
      </c>
      <c r="L764" s="153"/>
    </row>
    <row r="765" spans="3:12" s="112" customFormat="1" ht="13.5" x14ac:dyDescent="0.35">
      <c r="C765" s="101" t="s">
        <v>1190</v>
      </c>
      <c r="D765" s="107">
        <v>46322</v>
      </c>
      <c r="E765" s="144" t="s">
        <v>4372</v>
      </c>
      <c r="F765" s="145">
        <v>113.79022999999999</v>
      </c>
      <c r="G765" s="145">
        <v>107.44</v>
      </c>
      <c r="H765" s="145">
        <v>656.85297738909173</v>
      </c>
      <c r="L765" s="153"/>
    </row>
    <row r="766" spans="3:12" s="112" customFormat="1" ht="13.5" x14ac:dyDescent="0.35">
      <c r="C766" s="101" t="s">
        <v>1190</v>
      </c>
      <c r="D766" s="107">
        <v>46349</v>
      </c>
      <c r="E766" s="144" t="s">
        <v>4372</v>
      </c>
      <c r="F766" s="145">
        <v>115.62276799999999</v>
      </c>
      <c r="G766" s="145">
        <v>107.94</v>
      </c>
      <c r="H766" s="145">
        <v>249.25941331090814</v>
      </c>
      <c r="L766" s="153"/>
    </row>
    <row r="767" spans="3:12" s="112" customFormat="1" ht="13.5" x14ac:dyDescent="0.35">
      <c r="C767" s="101" t="s">
        <v>1137</v>
      </c>
      <c r="D767" s="107">
        <v>46322</v>
      </c>
      <c r="E767" s="144" t="s">
        <v>4372</v>
      </c>
      <c r="F767" s="145">
        <v>136.284176</v>
      </c>
      <c r="G767" s="145">
        <v>134.12</v>
      </c>
      <c r="H767" s="145">
        <v>4425.9052565716247</v>
      </c>
      <c r="L767" s="153"/>
    </row>
    <row r="768" spans="3:12" s="112" customFormat="1" ht="13.5" x14ac:dyDescent="0.35">
      <c r="C768" s="101" t="s">
        <v>1137</v>
      </c>
      <c r="D768" s="107">
        <v>46349</v>
      </c>
      <c r="E768" s="144" t="s">
        <v>4372</v>
      </c>
      <c r="F768" s="145">
        <v>136.99595299999999</v>
      </c>
      <c r="G768" s="145">
        <v>134.6</v>
      </c>
      <c r="H768" s="145">
        <v>97.256138628375339</v>
      </c>
      <c r="L768" s="153"/>
    </row>
    <row r="769" spans="3:12" s="112" customFormat="1" ht="13.5" x14ac:dyDescent="0.35">
      <c r="C769" s="101" t="s">
        <v>292</v>
      </c>
      <c r="D769" s="107">
        <v>46322</v>
      </c>
      <c r="E769" s="144" t="s">
        <v>4372</v>
      </c>
      <c r="F769" s="145">
        <v>379.82232499999998</v>
      </c>
      <c r="G769" s="145">
        <v>374.25</v>
      </c>
      <c r="H769" s="145">
        <v>9479.5357742164924</v>
      </c>
      <c r="L769" s="153"/>
    </row>
    <row r="770" spans="3:12" s="112" customFormat="1" ht="13.5" x14ac:dyDescent="0.35">
      <c r="C770" s="101" t="s">
        <v>292</v>
      </c>
      <c r="D770" s="107">
        <v>46349</v>
      </c>
      <c r="E770" s="144" t="s">
        <v>4372</v>
      </c>
      <c r="F770" s="145">
        <v>369.14471600000002</v>
      </c>
      <c r="G770" s="145">
        <v>375.45</v>
      </c>
      <c r="H770" s="145">
        <v>81.372974783507786</v>
      </c>
      <c r="L770" s="153"/>
    </row>
    <row r="771" spans="3:12" s="112" customFormat="1" ht="13.5" x14ac:dyDescent="0.35">
      <c r="C771" s="101" t="s">
        <v>2401</v>
      </c>
      <c r="D771" s="107">
        <v>46322</v>
      </c>
      <c r="E771" s="144" t="s">
        <v>4372</v>
      </c>
      <c r="F771" s="145">
        <v>941.22742200000005</v>
      </c>
      <c r="G771" s="145">
        <v>901.8</v>
      </c>
      <c r="H771" s="145">
        <v>3223.5719966160286</v>
      </c>
      <c r="L771" s="153"/>
    </row>
    <row r="772" spans="3:12" s="112" customFormat="1" ht="13.5" x14ac:dyDescent="0.35">
      <c r="C772" s="101" t="s">
        <v>2401</v>
      </c>
      <c r="D772" s="107">
        <v>46349</v>
      </c>
      <c r="E772" s="144" t="s">
        <v>4372</v>
      </c>
      <c r="F772" s="145">
        <v>940.772919</v>
      </c>
      <c r="G772" s="145">
        <v>906.4</v>
      </c>
      <c r="H772" s="145">
        <v>889.82645338397094</v>
      </c>
      <c r="L772" s="153"/>
    </row>
    <row r="773" spans="3:12" s="112" customFormat="1" ht="13.5" x14ac:dyDescent="0.35">
      <c r="C773" s="101" t="s">
        <v>1034</v>
      </c>
      <c r="D773" s="107">
        <v>46322</v>
      </c>
      <c r="E773" s="144" t="s">
        <v>4372</v>
      </c>
      <c r="F773" s="145">
        <v>1243.1882029999999</v>
      </c>
      <c r="G773" s="145">
        <v>1220.7</v>
      </c>
      <c r="H773" s="145">
        <v>3811.6419935000004</v>
      </c>
      <c r="L773" s="153"/>
    </row>
    <row r="774" spans="3:12" s="112" customFormat="1" ht="13.5" x14ac:dyDescent="0.35">
      <c r="C774" s="101" t="s">
        <v>323</v>
      </c>
      <c r="D774" s="107">
        <v>46322</v>
      </c>
      <c r="E774" s="144" t="s">
        <v>4372</v>
      </c>
      <c r="F774" s="145">
        <v>1010.7372339999999</v>
      </c>
      <c r="G774" s="145">
        <v>1002.6</v>
      </c>
      <c r="H774" s="145">
        <v>5338.4116439999998</v>
      </c>
      <c r="L774" s="153"/>
    </row>
    <row r="775" spans="3:12" s="112" customFormat="1" ht="13.5" x14ac:dyDescent="0.35">
      <c r="C775" s="101" t="s">
        <v>2455</v>
      </c>
      <c r="D775" s="107">
        <v>46322</v>
      </c>
      <c r="E775" s="144" t="s">
        <v>4372</v>
      </c>
      <c r="F775" s="145">
        <v>75.803831000000002</v>
      </c>
      <c r="G775" s="145">
        <v>70.08</v>
      </c>
      <c r="H775" s="145">
        <v>1478.6560830080571</v>
      </c>
      <c r="L775" s="153"/>
    </row>
    <row r="776" spans="3:12" s="112" customFormat="1" ht="13.5" x14ac:dyDescent="0.35">
      <c r="C776" s="101" t="s">
        <v>2455</v>
      </c>
      <c r="D776" s="107">
        <v>46349</v>
      </c>
      <c r="E776" s="144" t="s">
        <v>4372</v>
      </c>
      <c r="F776" s="145">
        <v>72.825094000000007</v>
      </c>
      <c r="G776" s="145">
        <v>70.3</v>
      </c>
      <c r="H776" s="145">
        <v>294.770044991943</v>
      </c>
      <c r="L776" s="153"/>
    </row>
    <row r="777" spans="3:12" s="112" customFormat="1" ht="13.5" x14ac:dyDescent="0.35">
      <c r="C777" s="101" t="s">
        <v>657</v>
      </c>
      <c r="D777" s="107">
        <v>46322</v>
      </c>
      <c r="E777" s="144" t="s">
        <v>4372</v>
      </c>
      <c r="F777" s="145">
        <v>4946.8488049999996</v>
      </c>
      <c r="G777" s="145">
        <v>4981</v>
      </c>
      <c r="H777" s="145">
        <v>935.04715343340024</v>
      </c>
      <c r="L777" s="153"/>
    </row>
    <row r="778" spans="3:12" s="112" customFormat="1" ht="13.5" x14ac:dyDescent="0.35">
      <c r="C778" s="101" t="s">
        <v>657</v>
      </c>
      <c r="D778" s="107">
        <v>46349</v>
      </c>
      <c r="E778" s="144" t="s">
        <v>4372</v>
      </c>
      <c r="F778" s="145">
        <v>4934.7727269999996</v>
      </c>
      <c r="G778" s="145">
        <v>5005</v>
      </c>
      <c r="H778" s="145">
        <v>16.805004066599697</v>
      </c>
      <c r="L778" s="153"/>
    </row>
    <row r="779" spans="3:12" s="112" customFormat="1" ht="13.5" x14ac:dyDescent="0.35">
      <c r="C779" s="101" t="s">
        <v>672</v>
      </c>
      <c r="D779" s="107">
        <v>46322</v>
      </c>
      <c r="E779" s="144" t="s">
        <v>4372</v>
      </c>
      <c r="F779" s="145">
        <v>268.99377099999998</v>
      </c>
      <c r="G779" s="145">
        <v>263.55</v>
      </c>
      <c r="H779" s="145">
        <v>5693.085440189112</v>
      </c>
      <c r="L779" s="153"/>
    </row>
    <row r="780" spans="3:12" s="112" customFormat="1" ht="13.5" x14ac:dyDescent="0.35">
      <c r="C780" s="101" t="s">
        <v>672</v>
      </c>
      <c r="D780" s="107">
        <v>46349</v>
      </c>
      <c r="E780" s="144" t="s">
        <v>4372</v>
      </c>
      <c r="F780" s="145">
        <v>266.67528099999998</v>
      </c>
      <c r="G780" s="145">
        <v>265.05</v>
      </c>
      <c r="H780" s="145">
        <v>1996.1835661108876</v>
      </c>
      <c r="L780" s="153"/>
    </row>
    <row r="781" spans="3:12" s="112" customFormat="1" ht="13.5" x14ac:dyDescent="0.35">
      <c r="C781" s="101" t="s">
        <v>289</v>
      </c>
      <c r="D781" s="107">
        <v>46322</v>
      </c>
      <c r="E781" s="144" t="s">
        <v>4372</v>
      </c>
      <c r="F781" s="145">
        <v>1140.785429</v>
      </c>
      <c r="G781" s="145">
        <v>1137.2</v>
      </c>
      <c r="H781" s="145">
        <v>1368.2804617188203</v>
      </c>
      <c r="L781" s="153"/>
    </row>
    <row r="782" spans="3:12" s="112" customFormat="1" ht="13.5" x14ac:dyDescent="0.35">
      <c r="C782" s="101" t="s">
        <v>289</v>
      </c>
      <c r="D782" s="107">
        <v>46349</v>
      </c>
      <c r="E782" s="144" t="s">
        <v>4372</v>
      </c>
      <c r="F782" s="145">
        <v>1152.55</v>
      </c>
      <c r="G782" s="145">
        <v>1142.5999999999999</v>
      </c>
      <c r="H782" s="145">
        <v>2.6591445811796119</v>
      </c>
      <c r="L782" s="153"/>
    </row>
    <row r="783" spans="3:12" s="112" customFormat="1" ht="13.5" x14ac:dyDescent="0.35">
      <c r="C783" s="101" t="s">
        <v>1250</v>
      </c>
      <c r="D783" s="107">
        <v>46322</v>
      </c>
      <c r="E783" s="144" t="s">
        <v>4372</v>
      </c>
      <c r="F783" s="145">
        <v>235.277492</v>
      </c>
      <c r="G783" s="145">
        <v>216.88</v>
      </c>
      <c r="H783" s="145">
        <v>4779.9611820892887</v>
      </c>
      <c r="L783" s="153"/>
    </row>
    <row r="784" spans="3:12" s="112" customFormat="1" ht="13.5" x14ac:dyDescent="0.35">
      <c r="C784" s="101" t="s">
        <v>1250</v>
      </c>
      <c r="D784" s="107">
        <v>46349</v>
      </c>
      <c r="E784" s="144" t="s">
        <v>4372</v>
      </c>
      <c r="F784" s="145">
        <v>231.541664</v>
      </c>
      <c r="G784" s="145">
        <v>218</v>
      </c>
      <c r="H784" s="145">
        <v>2138.0523613999935</v>
      </c>
      <c r="L784" s="153"/>
    </row>
    <row r="785" spans="3:12" s="112" customFormat="1" ht="13.5" x14ac:dyDescent="0.35">
      <c r="C785" s="101" t="s">
        <v>1250</v>
      </c>
      <c r="D785" s="107">
        <v>46385</v>
      </c>
      <c r="E785" s="144" t="s">
        <v>4372</v>
      </c>
      <c r="F785" s="145">
        <v>220.79943700000001</v>
      </c>
      <c r="G785" s="145">
        <v>219.34</v>
      </c>
      <c r="H785" s="145">
        <v>19.028256910717069</v>
      </c>
      <c r="L785" s="153"/>
    </row>
    <row r="786" spans="3:12" s="112" customFormat="1" ht="13.5" x14ac:dyDescent="0.35">
      <c r="C786" s="101" t="s">
        <v>314</v>
      </c>
      <c r="D786" s="107">
        <v>46322</v>
      </c>
      <c r="E786" s="144" t="s">
        <v>4372</v>
      </c>
      <c r="F786" s="145">
        <v>501.656452</v>
      </c>
      <c r="G786" s="145">
        <v>492.45</v>
      </c>
      <c r="H786" s="145">
        <v>1380.8690028207361</v>
      </c>
      <c r="L786" s="153"/>
    </row>
    <row r="787" spans="3:12" s="112" customFormat="1" ht="13.5" x14ac:dyDescent="0.35">
      <c r="C787" s="101" t="s">
        <v>314</v>
      </c>
      <c r="D787" s="107">
        <v>46349</v>
      </c>
      <c r="E787" s="144" t="s">
        <v>4372</v>
      </c>
      <c r="F787" s="145">
        <v>507.90994000000001</v>
      </c>
      <c r="G787" s="145">
        <v>499.3</v>
      </c>
      <c r="H787" s="145">
        <v>11.40127807926388</v>
      </c>
      <c r="L787" s="153"/>
    </row>
    <row r="788" spans="3:12" s="112" customFormat="1" ht="13.5" x14ac:dyDescent="0.35">
      <c r="C788" s="101" t="s">
        <v>74</v>
      </c>
      <c r="D788" s="107">
        <v>46322</v>
      </c>
      <c r="E788" s="144" t="s">
        <v>4372</v>
      </c>
      <c r="F788" s="145">
        <v>1289.356585</v>
      </c>
      <c r="G788" s="145">
        <v>1265.8</v>
      </c>
      <c r="H788" s="145">
        <v>12159.605669552109</v>
      </c>
      <c r="L788" s="153"/>
    </row>
    <row r="789" spans="3:12" s="112" customFormat="1" ht="13.5" x14ac:dyDescent="0.35">
      <c r="C789" s="101" t="s">
        <v>74</v>
      </c>
      <c r="D789" s="107">
        <v>46349</v>
      </c>
      <c r="E789" s="144" t="s">
        <v>4372</v>
      </c>
      <c r="F789" s="145">
        <v>1255.333175</v>
      </c>
      <c r="G789" s="145">
        <v>1271.8</v>
      </c>
      <c r="H789" s="145">
        <v>976.46259274789099</v>
      </c>
      <c r="L789" s="153"/>
    </row>
    <row r="790" spans="3:12" s="112" customFormat="1" ht="13.5" x14ac:dyDescent="0.35">
      <c r="C790" s="101" t="s">
        <v>2398</v>
      </c>
      <c r="D790" s="107">
        <v>46322</v>
      </c>
      <c r="E790" s="144" t="s">
        <v>4372</v>
      </c>
      <c r="F790" s="145">
        <v>579.08124499999997</v>
      </c>
      <c r="G790" s="145">
        <v>556.35</v>
      </c>
      <c r="H790" s="145">
        <v>6229.6555059663051</v>
      </c>
      <c r="L790" s="153"/>
    </row>
    <row r="791" spans="3:12" s="112" customFormat="1" ht="13.5" x14ac:dyDescent="0.35">
      <c r="C791" s="101" t="s">
        <v>2398</v>
      </c>
      <c r="D791" s="107">
        <v>46349</v>
      </c>
      <c r="E791" s="144" t="s">
        <v>4372</v>
      </c>
      <c r="F791" s="145">
        <v>580.198578</v>
      </c>
      <c r="G791" s="145">
        <v>558.70000000000005</v>
      </c>
      <c r="H791" s="145">
        <v>79.806837533695585</v>
      </c>
      <c r="L791" s="153"/>
    </row>
    <row r="792" spans="3:12" s="112" customFormat="1" ht="13.5" x14ac:dyDescent="0.35">
      <c r="C792" s="101" t="s">
        <v>2422</v>
      </c>
      <c r="D792" s="107">
        <v>46322</v>
      </c>
      <c r="E792" s="144" t="s">
        <v>4372</v>
      </c>
      <c r="F792" s="145">
        <v>4595.1898680000004</v>
      </c>
      <c r="G792" s="145">
        <v>4464</v>
      </c>
      <c r="H792" s="145">
        <v>2261.7586338000001</v>
      </c>
      <c r="L792" s="153"/>
    </row>
    <row r="793" spans="3:12" s="112" customFormat="1" ht="13.5" x14ac:dyDescent="0.35">
      <c r="C793" s="101" t="s">
        <v>49</v>
      </c>
      <c r="D793" s="107">
        <v>46322</v>
      </c>
      <c r="E793" s="144" t="s">
        <v>4372</v>
      </c>
      <c r="F793" s="145">
        <v>404.40331400000002</v>
      </c>
      <c r="G793" s="145">
        <v>416.9</v>
      </c>
      <c r="H793" s="145">
        <v>3898.301053962422</v>
      </c>
      <c r="L793" s="153"/>
    </row>
    <row r="794" spans="3:12" s="112" customFormat="1" ht="13.5" x14ac:dyDescent="0.35">
      <c r="C794" s="101" t="s">
        <v>49</v>
      </c>
      <c r="D794" s="107">
        <v>46349</v>
      </c>
      <c r="E794" s="144" t="s">
        <v>4372</v>
      </c>
      <c r="F794" s="145">
        <v>424.72378800000001</v>
      </c>
      <c r="G794" s="145">
        <v>419</v>
      </c>
      <c r="H794" s="145">
        <v>2905.7309260375782</v>
      </c>
      <c r="L794" s="153"/>
    </row>
    <row r="795" spans="3:12" s="112" customFormat="1" ht="13.5" x14ac:dyDescent="0.35">
      <c r="C795" s="101" t="s">
        <v>2484</v>
      </c>
      <c r="D795" s="107">
        <v>46322</v>
      </c>
      <c r="E795" s="144" t="s">
        <v>4372</v>
      </c>
      <c r="F795" s="145">
        <v>507.361647</v>
      </c>
      <c r="G795" s="145">
        <v>500.25</v>
      </c>
      <c r="H795" s="145">
        <v>385.74619476623718</v>
      </c>
      <c r="L795" s="153"/>
    </row>
    <row r="796" spans="3:12" s="112" customFormat="1" ht="13.5" x14ac:dyDescent="0.35">
      <c r="C796" s="101" t="s">
        <v>2484</v>
      </c>
      <c r="D796" s="107">
        <v>46349</v>
      </c>
      <c r="E796" s="144" t="s">
        <v>4372</v>
      </c>
      <c r="F796" s="145">
        <v>551.16</v>
      </c>
      <c r="G796" s="145">
        <v>502.35</v>
      </c>
      <c r="H796" s="145">
        <v>15.170973333762825</v>
      </c>
      <c r="L796" s="153"/>
    </row>
    <row r="797" spans="3:12" s="112" customFormat="1" ht="13.5" x14ac:dyDescent="0.35">
      <c r="C797" s="101" t="s">
        <v>2442</v>
      </c>
      <c r="D797" s="107">
        <v>46322</v>
      </c>
      <c r="E797" s="144" t="s">
        <v>4372</v>
      </c>
      <c r="F797" s="145">
        <v>270.71943099999999</v>
      </c>
      <c r="G797" s="145">
        <v>266.95</v>
      </c>
      <c r="H797" s="145">
        <v>1509.9720299999999</v>
      </c>
      <c r="L797" s="153"/>
    </row>
    <row r="798" spans="3:12" s="112" customFormat="1" ht="13.5" x14ac:dyDescent="0.35">
      <c r="C798" s="101" t="s">
        <v>52</v>
      </c>
      <c r="D798" s="107">
        <v>46322</v>
      </c>
      <c r="E798" s="144" t="s">
        <v>4372</v>
      </c>
      <c r="F798" s="145">
        <v>3889.7091789999999</v>
      </c>
      <c r="G798" s="145">
        <v>3763.2</v>
      </c>
      <c r="H798" s="145">
        <v>4660.0359507434032</v>
      </c>
      <c r="L798" s="153"/>
    </row>
    <row r="799" spans="3:12" s="112" customFormat="1" ht="13.5" x14ac:dyDescent="0.35">
      <c r="C799" s="101" t="s">
        <v>52</v>
      </c>
      <c r="D799" s="107">
        <v>46349</v>
      </c>
      <c r="E799" s="144" t="s">
        <v>4372</v>
      </c>
      <c r="F799" s="145">
        <v>3902.9396959999999</v>
      </c>
      <c r="G799" s="145">
        <v>3776.8</v>
      </c>
      <c r="H799" s="145">
        <v>2469.9428249692546</v>
      </c>
      <c r="L799" s="153"/>
    </row>
    <row r="800" spans="3:12" s="112" customFormat="1" ht="13.5" x14ac:dyDescent="0.35">
      <c r="C800" s="101" t="s">
        <v>52</v>
      </c>
      <c r="D800" s="107">
        <v>46385</v>
      </c>
      <c r="E800" s="144" t="s">
        <v>4372</v>
      </c>
      <c r="F800" s="145">
        <v>3831.5</v>
      </c>
      <c r="G800" s="145">
        <v>3806.6</v>
      </c>
      <c r="H800" s="145">
        <v>2.3563003873420252</v>
      </c>
      <c r="L800" s="153"/>
    </row>
    <row r="801" spans="3:12" s="112" customFormat="1" ht="13.5" x14ac:dyDescent="0.35">
      <c r="C801" s="101" t="s">
        <v>1075</v>
      </c>
      <c r="D801" s="107">
        <v>46322</v>
      </c>
      <c r="E801" s="144" t="s">
        <v>4372</v>
      </c>
      <c r="F801" s="145">
        <v>2029.0571500000001</v>
      </c>
      <c r="G801" s="145">
        <v>1993.3</v>
      </c>
      <c r="H801" s="145">
        <v>1690.4400118000001</v>
      </c>
      <c r="L801" s="153"/>
    </row>
    <row r="802" spans="3:12" s="112" customFormat="1" ht="13.5" x14ac:dyDescent="0.35">
      <c r="C802" s="101" t="s">
        <v>730</v>
      </c>
      <c r="D802" s="107">
        <v>46322</v>
      </c>
      <c r="E802" s="144" t="s">
        <v>4372</v>
      </c>
      <c r="F802" s="145">
        <v>559.86872900000003</v>
      </c>
      <c r="G802" s="145">
        <v>536.65</v>
      </c>
      <c r="H802" s="145">
        <v>1290.5726506146323</v>
      </c>
      <c r="L802" s="153"/>
    </row>
    <row r="803" spans="3:12" s="112" customFormat="1" ht="13.5" x14ac:dyDescent="0.35">
      <c r="C803" s="101" t="s">
        <v>730</v>
      </c>
      <c r="D803" s="107">
        <v>46349</v>
      </c>
      <c r="E803" s="144" t="s">
        <v>4372</v>
      </c>
      <c r="F803" s="145">
        <v>552.29999999999995</v>
      </c>
      <c r="G803" s="145">
        <v>538.65</v>
      </c>
      <c r="H803" s="145">
        <v>3.5784043853678495</v>
      </c>
      <c r="L803" s="153"/>
    </row>
    <row r="804" spans="3:12" s="112" customFormat="1" ht="13.5" x14ac:dyDescent="0.35">
      <c r="C804" s="101" t="s">
        <v>660</v>
      </c>
      <c r="D804" s="107">
        <v>46322</v>
      </c>
      <c r="E804" s="144" t="s">
        <v>4372</v>
      </c>
      <c r="F804" s="145">
        <v>407.50326200000001</v>
      </c>
      <c r="G804" s="145">
        <v>399.6</v>
      </c>
      <c r="H804" s="145">
        <v>3287.4354258044145</v>
      </c>
      <c r="L804" s="153"/>
    </row>
    <row r="805" spans="3:12" s="112" customFormat="1" ht="13.5" x14ac:dyDescent="0.35">
      <c r="C805" s="101" t="s">
        <v>660</v>
      </c>
      <c r="D805" s="107">
        <v>46349</v>
      </c>
      <c r="E805" s="144" t="s">
        <v>4372</v>
      </c>
      <c r="F805" s="145">
        <v>411.41489100000001</v>
      </c>
      <c r="G805" s="145">
        <v>401.85</v>
      </c>
      <c r="H805" s="145">
        <v>124.58770799558522</v>
      </c>
      <c r="L805" s="153"/>
    </row>
    <row r="806" spans="3:12" s="112" customFormat="1" ht="13.5" x14ac:dyDescent="0.35">
      <c r="C806" s="101" t="s">
        <v>1276</v>
      </c>
      <c r="D806" s="107">
        <v>46322</v>
      </c>
      <c r="E806" s="144" t="s">
        <v>4372</v>
      </c>
      <c r="F806" s="145">
        <v>1121.1954330000001</v>
      </c>
      <c r="G806" s="145">
        <v>1130.4000000000001</v>
      </c>
      <c r="H806" s="145">
        <v>1939.9359374999999</v>
      </c>
      <c r="L806" s="153"/>
    </row>
    <row r="807" spans="3:12" s="112" customFormat="1" ht="13.5" x14ac:dyDescent="0.35">
      <c r="C807" s="101" t="s">
        <v>360</v>
      </c>
      <c r="D807" s="107">
        <v>46322</v>
      </c>
      <c r="E807" s="144" t="s">
        <v>4372</v>
      </c>
      <c r="F807" s="145">
        <v>2116.101232</v>
      </c>
      <c r="G807" s="145">
        <v>2047</v>
      </c>
      <c r="H807" s="145">
        <v>854.36598419418999</v>
      </c>
      <c r="L807" s="153"/>
    </row>
    <row r="808" spans="3:12" s="112" customFormat="1" ht="13.5" x14ac:dyDescent="0.35">
      <c r="C808" s="101" t="s">
        <v>360</v>
      </c>
      <c r="D808" s="107">
        <v>46349</v>
      </c>
      <c r="E808" s="144" t="s">
        <v>4372</v>
      </c>
      <c r="F808" s="145">
        <v>2137.166667</v>
      </c>
      <c r="G808" s="145">
        <v>2059</v>
      </c>
      <c r="H808" s="145">
        <v>4.6620677058099504</v>
      </c>
      <c r="L808" s="153"/>
    </row>
    <row r="809" spans="3:12" s="112" customFormat="1" ht="13.5" x14ac:dyDescent="0.35">
      <c r="C809" s="101" t="s">
        <v>483</v>
      </c>
      <c r="D809" s="107">
        <v>46322</v>
      </c>
      <c r="E809" s="144" t="s">
        <v>4372</v>
      </c>
      <c r="F809" s="145">
        <v>3241.3366040000001</v>
      </c>
      <c r="G809" s="145">
        <v>2951.5</v>
      </c>
      <c r="H809" s="145">
        <v>879.72447038526798</v>
      </c>
      <c r="L809" s="153"/>
    </row>
    <row r="810" spans="3:12" s="112" customFormat="1" ht="13.5" x14ac:dyDescent="0.35">
      <c r="C810" s="101" t="s">
        <v>483</v>
      </c>
      <c r="D810" s="107">
        <v>46349</v>
      </c>
      <c r="E810" s="144" t="s">
        <v>4372</v>
      </c>
      <c r="F810" s="145">
        <v>3102.7122509999999</v>
      </c>
      <c r="G810" s="145">
        <v>2968.6</v>
      </c>
      <c r="H810" s="145">
        <v>2796.725054614732</v>
      </c>
      <c r="L810" s="153"/>
    </row>
    <row r="811" spans="3:12" s="112" customFormat="1" ht="13.5" x14ac:dyDescent="0.35">
      <c r="C811" s="101" t="s">
        <v>492</v>
      </c>
      <c r="D811" s="107">
        <v>46322</v>
      </c>
      <c r="E811" s="144" t="s">
        <v>4372</v>
      </c>
      <c r="F811" s="145">
        <v>319.02141999999998</v>
      </c>
      <c r="G811" s="145">
        <v>318.39999999999998</v>
      </c>
      <c r="H811" s="145">
        <v>7886.9504999999999</v>
      </c>
      <c r="L811" s="153"/>
    </row>
    <row r="812" spans="3:12" s="112" customFormat="1" ht="13.5" x14ac:dyDescent="0.35">
      <c r="C812" s="101" t="s">
        <v>144</v>
      </c>
      <c r="D812" s="107">
        <v>46322</v>
      </c>
      <c r="E812" s="144" t="s">
        <v>4372</v>
      </c>
      <c r="F812" s="145">
        <v>2466.0675630000001</v>
      </c>
      <c r="G812" s="145">
        <v>2502.3000000000002</v>
      </c>
      <c r="H812" s="145">
        <v>254.68878749999999</v>
      </c>
      <c r="L812" s="153"/>
    </row>
    <row r="813" spans="3:12" s="112" customFormat="1" ht="13.5" x14ac:dyDescent="0.35">
      <c r="C813" s="101" t="s">
        <v>2458</v>
      </c>
      <c r="D813" s="107">
        <v>46322</v>
      </c>
      <c r="E813" s="144" t="s">
        <v>4372</v>
      </c>
      <c r="F813" s="145">
        <v>817.75329799999997</v>
      </c>
      <c r="G813" s="145">
        <v>793.8</v>
      </c>
      <c r="H813" s="145">
        <v>726.13709723679199</v>
      </c>
      <c r="L813" s="153"/>
    </row>
    <row r="814" spans="3:12" s="112" customFormat="1" ht="13.5" x14ac:dyDescent="0.35">
      <c r="C814" s="101" t="s">
        <v>2458</v>
      </c>
      <c r="D814" s="107">
        <v>46349</v>
      </c>
      <c r="E814" s="144" t="s">
        <v>4372</v>
      </c>
      <c r="F814" s="145">
        <v>820.45</v>
      </c>
      <c r="G814" s="145">
        <v>795.1</v>
      </c>
      <c r="H814" s="145">
        <v>3.3594747632080102</v>
      </c>
      <c r="L814" s="153"/>
    </row>
    <row r="815" spans="3:12" s="112" customFormat="1" ht="13.5" x14ac:dyDescent="0.35">
      <c r="C815" s="101" t="s">
        <v>63</v>
      </c>
      <c r="D815" s="107">
        <v>46322</v>
      </c>
      <c r="E815" s="144" t="s">
        <v>4372</v>
      </c>
      <c r="F815" s="145">
        <v>13376.568379</v>
      </c>
      <c r="G815" s="145">
        <v>11981</v>
      </c>
      <c r="H815" s="145">
        <v>3448.6243727653687</v>
      </c>
      <c r="L815" s="153"/>
    </row>
    <row r="816" spans="3:12" s="112" customFormat="1" ht="13.5" x14ac:dyDescent="0.35">
      <c r="C816" s="101" t="s">
        <v>63</v>
      </c>
      <c r="D816" s="107">
        <v>46349</v>
      </c>
      <c r="E816" s="144" t="s">
        <v>4372</v>
      </c>
      <c r="F816" s="145">
        <v>12589.219824</v>
      </c>
      <c r="G816" s="145">
        <v>12042</v>
      </c>
      <c r="H816" s="145">
        <v>1441.5927968443198</v>
      </c>
      <c r="L816" s="153"/>
    </row>
    <row r="817" spans="3:12" s="112" customFormat="1" ht="13.5" x14ac:dyDescent="0.35">
      <c r="C817" s="101" t="s">
        <v>63</v>
      </c>
      <c r="D817" s="107">
        <v>46385</v>
      </c>
      <c r="E817" s="144" t="s">
        <v>4372</v>
      </c>
      <c r="F817" s="145">
        <v>12110</v>
      </c>
      <c r="G817" s="145">
        <v>12110</v>
      </c>
      <c r="H817" s="145">
        <v>1.0659803903118932</v>
      </c>
      <c r="L817" s="153"/>
    </row>
    <row r="818" spans="3:12" s="112" customFormat="1" ht="13.5" x14ac:dyDescent="0.35">
      <c r="C818" s="101" t="s">
        <v>1928</v>
      </c>
      <c r="D818" s="107">
        <v>46322</v>
      </c>
      <c r="E818" s="144" t="s">
        <v>4372</v>
      </c>
      <c r="F818" s="145">
        <v>1451.3524159999999</v>
      </c>
      <c r="G818" s="145">
        <v>1374.1</v>
      </c>
      <c r="H818" s="145">
        <v>851.49170467306919</v>
      </c>
      <c r="L818" s="153"/>
    </row>
    <row r="819" spans="3:12" s="112" customFormat="1" ht="13.5" x14ac:dyDescent="0.35">
      <c r="C819" s="101" t="s">
        <v>1928</v>
      </c>
      <c r="D819" s="107">
        <v>46349</v>
      </c>
      <c r="E819" s="144" t="s">
        <v>4372</v>
      </c>
      <c r="F819" s="145">
        <v>1407.3333</v>
      </c>
      <c r="G819" s="145">
        <v>1384.9</v>
      </c>
      <c r="H819" s="145">
        <v>6.5261153269308032</v>
      </c>
      <c r="L819" s="153"/>
    </row>
    <row r="820" spans="3:12" s="112" customFormat="1" ht="13.5" x14ac:dyDescent="0.35">
      <c r="C820" s="101" t="s">
        <v>678</v>
      </c>
      <c r="D820" s="107">
        <v>46322</v>
      </c>
      <c r="E820" s="144" t="s">
        <v>4372</v>
      </c>
      <c r="F820" s="145">
        <v>1004.686432</v>
      </c>
      <c r="G820" s="145">
        <v>919.9</v>
      </c>
      <c r="H820" s="145">
        <v>103.41108062775291</v>
      </c>
      <c r="L820" s="153"/>
    </row>
    <row r="821" spans="3:12" s="112" customFormat="1" ht="13.5" x14ac:dyDescent="0.35">
      <c r="C821" s="101" t="s">
        <v>678</v>
      </c>
      <c r="D821" s="107">
        <v>46349</v>
      </c>
      <c r="E821" s="144" t="s">
        <v>4372</v>
      </c>
      <c r="F821" s="145">
        <v>1024.8800000000001</v>
      </c>
      <c r="G821" s="145">
        <v>918.1</v>
      </c>
      <c r="H821" s="145">
        <v>4.8228379722470827</v>
      </c>
      <c r="L821" s="153"/>
    </row>
    <row r="822" spans="3:12" s="112" customFormat="1" ht="13.5" x14ac:dyDescent="0.35">
      <c r="C822" s="101" t="s">
        <v>2507</v>
      </c>
      <c r="D822" s="107">
        <v>46322</v>
      </c>
      <c r="E822" s="144" t="s">
        <v>4372</v>
      </c>
      <c r="F822" s="145">
        <v>2116.8526000000002</v>
      </c>
      <c r="G822" s="145">
        <v>2114.1</v>
      </c>
      <c r="H822" s="145">
        <v>66.6387</v>
      </c>
      <c r="L822" s="153"/>
    </row>
    <row r="823" spans="3:12" s="112" customFormat="1" ht="13.5" x14ac:dyDescent="0.35">
      <c r="C823" s="101" t="s">
        <v>920</v>
      </c>
      <c r="D823" s="107">
        <v>46322</v>
      </c>
      <c r="E823" s="144" t="s">
        <v>4372</v>
      </c>
      <c r="F823" s="145">
        <v>1017.174788</v>
      </c>
      <c r="G823" s="145">
        <v>1003.9</v>
      </c>
      <c r="H823" s="145">
        <v>75.13814099999999</v>
      </c>
      <c r="L823" s="153"/>
    </row>
    <row r="824" spans="3:12" s="112" customFormat="1" ht="13.5" x14ac:dyDescent="0.35">
      <c r="C824" s="101" t="s">
        <v>2436</v>
      </c>
      <c r="D824" s="107">
        <v>46322</v>
      </c>
      <c r="E824" s="144" t="s">
        <v>4372</v>
      </c>
      <c r="F824" s="145">
        <v>2241.1033870000001</v>
      </c>
      <c r="G824" s="145">
        <v>2171.6</v>
      </c>
      <c r="H824" s="145">
        <v>1405.296343228214</v>
      </c>
      <c r="L824" s="153"/>
    </row>
    <row r="825" spans="3:12" s="112" customFormat="1" ht="13.5" x14ac:dyDescent="0.35">
      <c r="C825" s="101" t="s">
        <v>2436</v>
      </c>
      <c r="D825" s="107">
        <v>46349</v>
      </c>
      <c r="E825" s="144" t="s">
        <v>4372</v>
      </c>
      <c r="F825" s="145">
        <v>2236.2166480000001</v>
      </c>
      <c r="G825" s="145">
        <v>2180.8000000000002</v>
      </c>
      <c r="H825" s="145">
        <v>7.0621345717860198</v>
      </c>
      <c r="L825" s="153"/>
    </row>
    <row r="826" spans="3:12" s="112" customFormat="1" ht="13.5" x14ac:dyDescent="0.35">
      <c r="C826" s="101" t="s">
        <v>569</v>
      </c>
      <c r="D826" s="107">
        <v>46322</v>
      </c>
      <c r="E826" s="144" t="s">
        <v>4372</v>
      </c>
      <c r="F826" s="145">
        <v>3347.976377</v>
      </c>
      <c r="G826" s="145">
        <v>3336.2</v>
      </c>
      <c r="H826" s="145">
        <v>4556.9519752360238</v>
      </c>
      <c r="L826" s="153"/>
    </row>
    <row r="827" spans="3:12" s="112" customFormat="1" ht="13.5" x14ac:dyDescent="0.35">
      <c r="C827" s="101" t="s">
        <v>569</v>
      </c>
      <c r="D827" s="107">
        <v>46349</v>
      </c>
      <c r="E827" s="144" t="s">
        <v>4372</v>
      </c>
      <c r="F827" s="145">
        <v>3290.25</v>
      </c>
      <c r="G827" s="145">
        <v>3351.6</v>
      </c>
      <c r="H827" s="145">
        <v>3.5919866639760949</v>
      </c>
      <c r="L827" s="153"/>
    </row>
    <row r="828" spans="3:12" s="112" customFormat="1" ht="13.5" x14ac:dyDescent="0.35">
      <c r="C828" s="101" t="s">
        <v>468</v>
      </c>
      <c r="D828" s="107">
        <v>46322</v>
      </c>
      <c r="E828" s="144" t="s">
        <v>4372</v>
      </c>
      <c r="F828" s="145">
        <v>2806.6349730000002</v>
      </c>
      <c r="G828" s="145">
        <v>2759.4</v>
      </c>
      <c r="H828" s="145">
        <v>803.29570948591208</v>
      </c>
      <c r="L828" s="153"/>
    </row>
    <row r="829" spans="3:12" s="112" customFormat="1" ht="13.5" x14ac:dyDescent="0.35">
      <c r="C829" s="101" t="s">
        <v>468</v>
      </c>
      <c r="D829" s="107">
        <v>46349</v>
      </c>
      <c r="E829" s="144" t="s">
        <v>4372</v>
      </c>
      <c r="F829" s="145">
        <v>2881.7650370000001</v>
      </c>
      <c r="G829" s="145">
        <v>2780.1</v>
      </c>
      <c r="H829" s="145">
        <v>883.05231931408787</v>
      </c>
      <c r="L829" s="153"/>
    </row>
    <row r="830" spans="3:12" s="112" customFormat="1" ht="13.5" x14ac:dyDescent="0.35">
      <c r="C830" s="101" t="s">
        <v>2449</v>
      </c>
      <c r="D830" s="107">
        <v>46322</v>
      </c>
      <c r="E830" s="144" t="s">
        <v>4372</v>
      </c>
      <c r="F830" s="145">
        <v>356.15026999999998</v>
      </c>
      <c r="G830" s="145">
        <v>344</v>
      </c>
      <c r="H830" s="145">
        <v>1131.8342916076365</v>
      </c>
      <c r="L830" s="153"/>
    </row>
    <row r="831" spans="3:12" s="112" customFormat="1" ht="13.5" x14ac:dyDescent="0.35">
      <c r="C831" s="101" t="s">
        <v>2449</v>
      </c>
      <c r="D831" s="107">
        <v>46349</v>
      </c>
      <c r="E831" s="144" t="s">
        <v>4372</v>
      </c>
      <c r="F831" s="145">
        <v>357.2</v>
      </c>
      <c r="G831" s="145">
        <v>343.95</v>
      </c>
      <c r="H831" s="145">
        <v>6.6962708923635379</v>
      </c>
      <c r="L831" s="153"/>
    </row>
    <row r="832" spans="3:12" s="112" customFormat="1" ht="13.5" x14ac:dyDescent="0.35">
      <c r="C832" s="101" t="s">
        <v>2425</v>
      </c>
      <c r="D832" s="107">
        <v>46322</v>
      </c>
      <c r="E832" s="144" t="s">
        <v>4372</v>
      </c>
      <c r="F832" s="145">
        <v>81.260337000000007</v>
      </c>
      <c r="G832" s="145">
        <v>79.14</v>
      </c>
      <c r="H832" s="145">
        <v>3052.6114502007244</v>
      </c>
      <c r="L832" s="153"/>
    </row>
    <row r="833" spans="3:12" s="112" customFormat="1" ht="13.5" x14ac:dyDescent="0.35">
      <c r="C833" s="101" t="s">
        <v>2425</v>
      </c>
      <c r="D833" s="107">
        <v>46349</v>
      </c>
      <c r="E833" s="144" t="s">
        <v>4372</v>
      </c>
      <c r="F833" s="145">
        <v>83.152754999999999</v>
      </c>
      <c r="G833" s="145">
        <v>79.53</v>
      </c>
      <c r="H833" s="145">
        <v>57.917958799275198</v>
      </c>
      <c r="L833" s="153"/>
    </row>
    <row r="834" spans="3:12" s="112" customFormat="1" ht="13.5" x14ac:dyDescent="0.35">
      <c r="C834" s="101" t="s">
        <v>640</v>
      </c>
      <c r="D834" s="107">
        <v>46322</v>
      </c>
      <c r="E834" s="144" t="s">
        <v>4372</v>
      </c>
      <c r="F834" s="145">
        <v>1412.198253</v>
      </c>
      <c r="G834" s="145">
        <v>1318.2</v>
      </c>
      <c r="H834" s="145">
        <v>185.40712989372443</v>
      </c>
      <c r="L834" s="153"/>
    </row>
    <row r="835" spans="3:12" s="112" customFormat="1" ht="13.5" x14ac:dyDescent="0.35">
      <c r="C835" s="101" t="s">
        <v>640</v>
      </c>
      <c r="D835" s="107">
        <v>46349</v>
      </c>
      <c r="E835" s="144" t="s">
        <v>4372</v>
      </c>
      <c r="F835" s="145">
        <v>1409.3872469999999</v>
      </c>
      <c r="G835" s="145">
        <v>1317.6</v>
      </c>
      <c r="H835" s="145">
        <v>65.338145106275576</v>
      </c>
      <c r="L835" s="153"/>
    </row>
    <row r="836" spans="3:12" s="112" customFormat="1" ht="13.5" x14ac:dyDescent="0.35">
      <c r="C836" s="101" t="s">
        <v>1134</v>
      </c>
      <c r="D836" s="107">
        <v>46322</v>
      </c>
      <c r="E836" s="144" t="s">
        <v>4372</v>
      </c>
      <c r="F836" s="145">
        <v>74.086127000000005</v>
      </c>
      <c r="G836" s="145">
        <v>73.42</v>
      </c>
      <c r="H836" s="145">
        <v>443.52465759999995</v>
      </c>
      <c r="L836" s="153"/>
    </row>
    <row r="837" spans="3:12" s="112" customFormat="1" ht="13.5" x14ac:dyDescent="0.35">
      <c r="C837" s="101" t="s">
        <v>1171</v>
      </c>
      <c r="D837" s="107">
        <v>46322</v>
      </c>
      <c r="E837" s="144" t="s">
        <v>4372</v>
      </c>
      <c r="F837" s="145">
        <v>79.617644999999996</v>
      </c>
      <c r="G837" s="145">
        <v>76.47</v>
      </c>
      <c r="H837" s="145">
        <v>6556.6518258128717</v>
      </c>
      <c r="L837" s="153"/>
    </row>
    <row r="838" spans="3:12" s="112" customFormat="1" ht="13.5" x14ac:dyDescent="0.35">
      <c r="C838" s="101" t="s">
        <v>1171</v>
      </c>
      <c r="D838" s="107">
        <v>46349</v>
      </c>
      <c r="E838" s="144" t="s">
        <v>4372</v>
      </c>
      <c r="F838" s="145">
        <v>81.676479</v>
      </c>
      <c r="G838" s="145">
        <v>76.98</v>
      </c>
      <c r="H838" s="145">
        <v>167.14324318712798</v>
      </c>
      <c r="L838" s="153"/>
    </row>
    <row r="839" spans="3:12" s="112" customFormat="1" ht="13.5" x14ac:dyDescent="0.35">
      <c r="C839" s="101" t="s">
        <v>1229</v>
      </c>
      <c r="D839" s="107">
        <v>46322</v>
      </c>
      <c r="E839" s="144" t="s">
        <v>4372</v>
      </c>
      <c r="F839" s="145">
        <v>327.56078600000001</v>
      </c>
      <c r="G839" s="145">
        <v>321.2</v>
      </c>
      <c r="H839" s="145">
        <v>3866.8944527154604</v>
      </c>
      <c r="L839" s="153"/>
    </row>
    <row r="840" spans="3:12" s="112" customFormat="1" ht="13.5" x14ac:dyDescent="0.35">
      <c r="C840" s="101" t="s">
        <v>1229</v>
      </c>
      <c r="D840" s="107">
        <v>46349</v>
      </c>
      <c r="E840" s="144" t="s">
        <v>4372</v>
      </c>
      <c r="F840" s="145">
        <v>323.68727100000001</v>
      </c>
      <c r="G840" s="145">
        <v>320.95</v>
      </c>
      <c r="H840" s="145">
        <v>625.22962478453883</v>
      </c>
      <c r="L840" s="153"/>
    </row>
    <row r="841" spans="3:12" s="112" customFormat="1" ht="13.5" x14ac:dyDescent="0.35">
      <c r="C841" s="101" t="s">
        <v>133</v>
      </c>
      <c r="D841" s="107">
        <v>46322</v>
      </c>
      <c r="E841" s="144" t="s">
        <v>4372</v>
      </c>
      <c r="F841" s="145">
        <v>1848.9088790000001</v>
      </c>
      <c r="G841" s="145">
        <v>1781.4</v>
      </c>
      <c r="H841" s="145">
        <v>643.11728249999999</v>
      </c>
      <c r="L841" s="153"/>
    </row>
    <row r="842" spans="3:12" s="112" customFormat="1" ht="13.5" x14ac:dyDescent="0.35">
      <c r="C842" s="101" t="s">
        <v>498</v>
      </c>
      <c r="D842" s="107">
        <v>46322</v>
      </c>
      <c r="E842" s="144" t="s">
        <v>4372</v>
      </c>
      <c r="F842" s="145">
        <v>236.30541700000001</v>
      </c>
      <c r="G842" s="145">
        <v>225.49</v>
      </c>
      <c r="H842" s="145">
        <v>998.14614599410788</v>
      </c>
      <c r="L842" s="153"/>
    </row>
    <row r="843" spans="3:12" s="112" customFormat="1" ht="13.5" x14ac:dyDescent="0.35">
      <c r="C843" s="101" t="s">
        <v>498</v>
      </c>
      <c r="D843" s="107">
        <v>46349</v>
      </c>
      <c r="E843" s="144" t="s">
        <v>4372</v>
      </c>
      <c r="F843" s="145">
        <v>233.35961</v>
      </c>
      <c r="G843" s="145">
        <v>226.66</v>
      </c>
      <c r="H843" s="145">
        <v>202.13511900589222</v>
      </c>
      <c r="L843" s="153"/>
    </row>
    <row r="844" spans="3:12" s="112" customFormat="1" ht="13.5" x14ac:dyDescent="0.35">
      <c r="C844" s="101" t="s">
        <v>2195</v>
      </c>
      <c r="D844" s="107">
        <v>46322</v>
      </c>
      <c r="E844" s="144" t="s">
        <v>4372</v>
      </c>
      <c r="F844" s="145">
        <v>472.45628199999999</v>
      </c>
      <c r="G844" s="145">
        <v>449.65</v>
      </c>
      <c r="H844" s="145">
        <v>677.43088</v>
      </c>
      <c r="L844" s="153"/>
    </row>
    <row r="845" spans="3:12" s="112" customFormat="1" ht="13.5" x14ac:dyDescent="0.35">
      <c r="C845" s="101" t="s">
        <v>511</v>
      </c>
      <c r="D845" s="107">
        <v>46322</v>
      </c>
      <c r="E845" s="144" t="s">
        <v>4372</v>
      </c>
      <c r="F845" s="145">
        <v>1683.803825</v>
      </c>
      <c r="G845" s="145">
        <v>1683.7</v>
      </c>
      <c r="H845" s="145">
        <v>2605.3493419481151</v>
      </c>
      <c r="L845" s="153"/>
    </row>
    <row r="846" spans="3:12" s="112" customFormat="1" ht="13.5" x14ac:dyDescent="0.35">
      <c r="C846" s="101" t="s">
        <v>511</v>
      </c>
      <c r="D846" s="107">
        <v>46349</v>
      </c>
      <c r="E846" s="144" t="s">
        <v>4372</v>
      </c>
      <c r="F846" s="145">
        <v>1766.066699</v>
      </c>
      <c r="G846" s="145">
        <v>1691.7</v>
      </c>
      <c r="H846" s="145">
        <v>9.7555099518849371</v>
      </c>
      <c r="L846" s="153"/>
    </row>
    <row r="847" spans="3:12" s="112" customFormat="1" ht="13.5" x14ac:dyDescent="0.35">
      <c r="C847" s="101" t="s">
        <v>2419</v>
      </c>
      <c r="D847" s="107">
        <v>46322</v>
      </c>
      <c r="E847" s="144" t="s">
        <v>4372</v>
      </c>
      <c r="F847" s="145">
        <v>403.53715899999997</v>
      </c>
      <c r="G847" s="145">
        <v>364.65</v>
      </c>
      <c r="H847" s="145">
        <v>3494.7136300000002</v>
      </c>
      <c r="L847" s="153"/>
    </row>
    <row r="848" spans="3:12" s="112" customFormat="1" ht="13.5" x14ac:dyDescent="0.35">
      <c r="C848" s="101" t="s">
        <v>1037</v>
      </c>
      <c r="D848" s="107">
        <v>46322</v>
      </c>
      <c r="E848" s="144" t="s">
        <v>4372</v>
      </c>
      <c r="F848" s="145">
        <v>1119.3437260000001</v>
      </c>
      <c r="G848" s="145">
        <v>1068.2</v>
      </c>
      <c r="H848" s="145">
        <v>1621.8227812999999</v>
      </c>
      <c r="L848" s="153"/>
    </row>
    <row r="849" spans="3:12" s="112" customFormat="1" ht="13.5" x14ac:dyDescent="0.35">
      <c r="C849" s="101" t="s">
        <v>1031</v>
      </c>
      <c r="D849" s="107">
        <v>46322</v>
      </c>
      <c r="E849" s="144" t="s">
        <v>4372</v>
      </c>
      <c r="F849" s="145">
        <v>5371.6288000000004</v>
      </c>
      <c r="G849" s="145">
        <v>5258.5</v>
      </c>
      <c r="H849" s="145">
        <v>807.06712500000003</v>
      </c>
      <c r="L849" s="153"/>
    </row>
    <row r="850" spans="3:12" s="112" customFormat="1" ht="13.5" x14ac:dyDescent="0.35">
      <c r="C850" s="101" t="s">
        <v>1165</v>
      </c>
      <c r="D850" s="107">
        <v>46322</v>
      </c>
      <c r="E850" s="144" t="s">
        <v>4372</v>
      </c>
      <c r="F850" s="145">
        <v>285.63249999999999</v>
      </c>
      <c r="G850" s="145">
        <v>286.95</v>
      </c>
      <c r="H850" s="145">
        <v>90.867998800000009</v>
      </c>
      <c r="L850" s="153"/>
    </row>
    <row r="851" spans="3:12" s="112" customFormat="1" ht="13.5" x14ac:dyDescent="0.35">
      <c r="C851" s="101" t="s">
        <v>2478</v>
      </c>
      <c r="D851" s="107">
        <v>46322</v>
      </c>
      <c r="E851" s="144" t="s">
        <v>4372</v>
      </c>
      <c r="F851" s="145">
        <v>523.47494099999994</v>
      </c>
      <c r="G851" s="145">
        <v>499.2</v>
      </c>
      <c r="H851" s="145">
        <v>532.13496228768565</v>
      </c>
      <c r="L851" s="153"/>
    </row>
    <row r="852" spans="3:12" s="112" customFormat="1" ht="13.5" x14ac:dyDescent="0.35">
      <c r="C852" s="101" t="s">
        <v>2478</v>
      </c>
      <c r="D852" s="107">
        <v>46349</v>
      </c>
      <c r="E852" s="144" t="s">
        <v>4372</v>
      </c>
      <c r="F852" s="145">
        <v>515.50995999999998</v>
      </c>
      <c r="G852" s="145">
        <v>501.75</v>
      </c>
      <c r="H852" s="145">
        <v>13.856300512314329</v>
      </c>
      <c r="L852" s="153"/>
    </row>
    <row r="853" spans="3:12" s="112" customFormat="1" ht="13.5" x14ac:dyDescent="0.35">
      <c r="C853" s="101" t="s">
        <v>104</v>
      </c>
      <c r="D853" s="107">
        <v>46322</v>
      </c>
      <c r="E853" s="144" t="s">
        <v>4372</v>
      </c>
      <c r="F853" s="145">
        <v>1527.518996</v>
      </c>
      <c r="G853" s="145">
        <v>1479.2</v>
      </c>
      <c r="H853" s="145">
        <v>180.40250863019776</v>
      </c>
      <c r="L853" s="153"/>
    </row>
    <row r="854" spans="3:12" s="112" customFormat="1" ht="13.5" x14ac:dyDescent="0.35">
      <c r="C854" s="101" t="s">
        <v>104</v>
      </c>
      <c r="D854" s="107">
        <v>46349</v>
      </c>
      <c r="E854" s="144" t="s">
        <v>4372</v>
      </c>
      <c r="F854" s="145">
        <v>1501.9332999999999</v>
      </c>
      <c r="G854" s="145">
        <v>1482.6</v>
      </c>
      <c r="H854" s="145">
        <v>3.9025288698022345</v>
      </c>
      <c r="L854" s="153"/>
    </row>
    <row r="855" spans="3:12" s="112" customFormat="1" ht="13.5" x14ac:dyDescent="0.35">
      <c r="C855" s="101" t="s">
        <v>1548</v>
      </c>
      <c r="D855" s="107">
        <v>46322</v>
      </c>
      <c r="E855" s="144" t="s">
        <v>4372</v>
      </c>
      <c r="F855" s="145">
        <v>1123.4768429999999</v>
      </c>
      <c r="G855" s="145">
        <v>1126.8</v>
      </c>
      <c r="H855" s="145">
        <v>1256.7351159999998</v>
      </c>
      <c r="L855" s="153"/>
    </row>
    <row r="856" spans="3:12" s="112" customFormat="1" ht="13.5" x14ac:dyDescent="0.35">
      <c r="C856" s="101" t="s">
        <v>2452</v>
      </c>
      <c r="D856" s="107">
        <v>46322</v>
      </c>
      <c r="E856" s="144" t="s">
        <v>4372</v>
      </c>
      <c r="F856" s="145">
        <v>8157.1587499999996</v>
      </c>
      <c r="G856" s="145">
        <v>8094.5</v>
      </c>
      <c r="H856" s="145">
        <v>882.26089379999996</v>
      </c>
      <c r="L856" s="153"/>
    </row>
    <row r="857" spans="3:12" s="112" customFormat="1" ht="13.5" x14ac:dyDescent="0.35">
      <c r="C857" s="101" t="s">
        <v>788</v>
      </c>
      <c r="D857" s="107">
        <v>46322</v>
      </c>
      <c r="E857" s="144" t="s">
        <v>4372</v>
      </c>
      <c r="F857" s="145">
        <v>346.70730400000002</v>
      </c>
      <c r="G857" s="145">
        <v>328.55</v>
      </c>
      <c r="H857" s="145">
        <v>8309.3887304999989</v>
      </c>
      <c r="L857" s="153"/>
    </row>
    <row r="858" spans="3:12" s="112" customFormat="1" ht="13.5" x14ac:dyDescent="0.35">
      <c r="C858" s="101" t="s">
        <v>1241</v>
      </c>
      <c r="D858" s="107">
        <v>46322</v>
      </c>
      <c r="E858" s="144" t="s">
        <v>4372</v>
      </c>
      <c r="F858" s="145">
        <v>266.865542</v>
      </c>
      <c r="G858" s="145">
        <v>259.64999999999998</v>
      </c>
      <c r="H858" s="145">
        <v>1097.4301438</v>
      </c>
      <c r="L858" s="153"/>
    </row>
    <row r="859" spans="3:12" s="112" customFormat="1" ht="13.5" x14ac:dyDescent="0.35">
      <c r="C859" s="101" t="s">
        <v>2470</v>
      </c>
      <c r="D859" s="107">
        <v>46322</v>
      </c>
      <c r="E859" s="144" t="s">
        <v>4372</v>
      </c>
      <c r="F859" s="145">
        <v>886.556645</v>
      </c>
      <c r="G859" s="145">
        <v>878.6</v>
      </c>
      <c r="H859" s="145">
        <v>568.11900930000002</v>
      </c>
      <c r="L859" s="153"/>
    </row>
    <row r="860" spans="3:12" s="112" customFormat="1" ht="13.5" x14ac:dyDescent="0.35">
      <c r="C860" s="101" t="s">
        <v>2499</v>
      </c>
      <c r="D860" s="107">
        <v>46322</v>
      </c>
      <c r="E860" s="144" t="s">
        <v>4372</v>
      </c>
      <c r="F860" s="145">
        <v>1466.497537</v>
      </c>
      <c r="G860" s="145">
        <v>1482.2</v>
      </c>
      <c r="H860" s="145">
        <v>156.1646543</v>
      </c>
      <c r="L860" s="153"/>
    </row>
    <row r="861" spans="3:12" s="112" customFormat="1" ht="13.5" x14ac:dyDescent="0.35">
      <c r="C861" s="101" t="s">
        <v>1119</v>
      </c>
      <c r="D861" s="107">
        <v>46322</v>
      </c>
      <c r="E861" s="144" t="s">
        <v>4372</v>
      </c>
      <c r="F861" s="145">
        <v>117.0188</v>
      </c>
      <c r="G861" s="145">
        <v>113.77</v>
      </c>
      <c r="H861" s="145">
        <v>8918.0365881939942</v>
      </c>
      <c r="L861" s="153"/>
    </row>
    <row r="862" spans="3:12" s="112" customFormat="1" ht="13.5" x14ac:dyDescent="0.35">
      <c r="C862" s="101" t="s">
        <v>1119</v>
      </c>
      <c r="D862" s="107">
        <v>46349</v>
      </c>
      <c r="E862" s="144" t="s">
        <v>4372</v>
      </c>
      <c r="F862" s="145">
        <v>118.613277</v>
      </c>
      <c r="G862" s="145">
        <v>114.41</v>
      </c>
      <c r="H862" s="145">
        <v>3133.689219806005</v>
      </c>
      <c r="L862" s="153"/>
    </row>
    <row r="863" spans="3:12" s="112" customFormat="1" ht="13.5" x14ac:dyDescent="0.35">
      <c r="C863" s="101" t="s">
        <v>2475</v>
      </c>
      <c r="D863" s="107">
        <v>46322</v>
      </c>
      <c r="E863" s="144" t="s">
        <v>4372</v>
      </c>
      <c r="F863" s="145">
        <v>4556.8616160000001</v>
      </c>
      <c r="G863" s="145">
        <v>4410.2</v>
      </c>
      <c r="H863" s="145">
        <v>411.8529375</v>
      </c>
      <c r="L863" s="153"/>
    </row>
    <row r="864" spans="3:12" s="112" customFormat="1" ht="13.5" x14ac:dyDescent="0.35">
      <c r="C864" s="101" t="s">
        <v>2481</v>
      </c>
      <c r="D864" s="107">
        <v>46322</v>
      </c>
      <c r="E864" s="144" t="s">
        <v>4372</v>
      </c>
      <c r="F864" s="145">
        <v>199.99250000000001</v>
      </c>
      <c r="G864" s="145">
        <v>202.23</v>
      </c>
      <c r="H864" s="145">
        <v>430.00982640000001</v>
      </c>
      <c r="L864" s="153"/>
    </row>
    <row r="865" spans="3:12" s="112" customFormat="1" ht="13.5" x14ac:dyDescent="0.35">
      <c r="C865" s="101" t="s">
        <v>2251</v>
      </c>
      <c r="D865" s="107">
        <v>46322</v>
      </c>
      <c r="E865" s="144" t="s">
        <v>4372</v>
      </c>
      <c r="F865" s="145">
        <v>414.54232100000002</v>
      </c>
      <c r="G865" s="145">
        <v>407.95</v>
      </c>
      <c r="H865" s="145">
        <v>1418.7979625</v>
      </c>
      <c r="L865" s="153"/>
    </row>
    <row r="866" spans="3:12" s="112" customFormat="1" ht="13.5" x14ac:dyDescent="0.35">
      <c r="C866" s="101" t="s">
        <v>785</v>
      </c>
      <c r="D866" s="107">
        <v>46322</v>
      </c>
      <c r="E866" s="144" t="s">
        <v>4372</v>
      </c>
      <c r="F866" s="145">
        <v>294.19240000000002</v>
      </c>
      <c r="G866" s="145">
        <v>297.55</v>
      </c>
      <c r="H866" s="145">
        <v>431.33832000000001</v>
      </c>
      <c r="L866" s="153"/>
    </row>
    <row r="867" spans="3:12" s="112" customFormat="1" ht="13.5" x14ac:dyDescent="0.35">
      <c r="C867" s="101" t="s">
        <v>449</v>
      </c>
      <c r="D867" s="107">
        <v>46322</v>
      </c>
      <c r="E867" s="144" t="s">
        <v>4372</v>
      </c>
      <c r="F867" s="145">
        <v>1253.058385</v>
      </c>
      <c r="G867" s="145">
        <v>1191.8</v>
      </c>
      <c r="H867" s="145">
        <v>35923.728760893311</v>
      </c>
      <c r="L867" s="153"/>
    </row>
    <row r="868" spans="3:12" s="112" customFormat="1" ht="13.5" x14ac:dyDescent="0.35">
      <c r="C868" s="101" t="s">
        <v>449</v>
      </c>
      <c r="D868" s="107">
        <v>46349</v>
      </c>
      <c r="E868" s="144" t="s">
        <v>4372</v>
      </c>
      <c r="F868" s="145">
        <v>1240.900218</v>
      </c>
      <c r="G868" s="145">
        <v>1197.7</v>
      </c>
      <c r="H868" s="145">
        <v>9815.7797591066883</v>
      </c>
      <c r="L868" s="153"/>
    </row>
    <row r="869" spans="3:12" s="112" customFormat="1" ht="13.5" x14ac:dyDescent="0.35">
      <c r="C869" s="101" t="s">
        <v>2490</v>
      </c>
      <c r="D869" s="107">
        <v>46349</v>
      </c>
      <c r="E869" s="144" t="s">
        <v>4372</v>
      </c>
      <c r="F869" s="145">
        <v>43.518749999999997</v>
      </c>
      <c r="G869" s="145">
        <v>42.99</v>
      </c>
      <c r="H869" s="145">
        <v>9.0373563221333413</v>
      </c>
      <c r="L869" s="153"/>
    </row>
    <row r="870" spans="3:12" s="112" customFormat="1" ht="13.5" x14ac:dyDescent="0.35">
      <c r="C870" s="101" t="s">
        <v>2490</v>
      </c>
      <c r="D870" s="107">
        <v>46322</v>
      </c>
      <c r="E870" s="144" t="s">
        <v>4372</v>
      </c>
      <c r="F870" s="145">
        <v>45.136006000000002</v>
      </c>
      <c r="G870" s="145">
        <v>43.06</v>
      </c>
      <c r="H870" s="145">
        <v>236.48537367786665</v>
      </c>
      <c r="L870" s="153"/>
    </row>
    <row r="871" spans="3:12" s="112" customFormat="1" ht="13.5" x14ac:dyDescent="0.35">
      <c r="C871" s="101" t="s">
        <v>326</v>
      </c>
      <c r="D871" s="107">
        <v>46322</v>
      </c>
      <c r="E871" s="144" t="s">
        <v>4372</v>
      </c>
      <c r="F871" s="145">
        <v>164.65870699999999</v>
      </c>
      <c r="G871" s="145">
        <v>163.57</v>
      </c>
      <c r="H871" s="145">
        <v>2816.6100076078255</v>
      </c>
      <c r="L871" s="153"/>
    </row>
    <row r="872" spans="3:12" s="112" customFormat="1" ht="13.5" x14ac:dyDescent="0.35">
      <c r="C872" s="101" t="s">
        <v>326</v>
      </c>
      <c r="D872" s="107">
        <v>46349</v>
      </c>
      <c r="E872" s="144" t="s">
        <v>4372</v>
      </c>
      <c r="F872" s="145">
        <v>162.07822100000001</v>
      </c>
      <c r="G872" s="145">
        <v>164.57</v>
      </c>
      <c r="H872" s="145">
        <v>4200.3318486921744</v>
      </c>
      <c r="L872" s="153"/>
    </row>
    <row r="873" spans="3:12" s="112" customFormat="1" ht="13.5" x14ac:dyDescent="0.35">
      <c r="C873" s="101" t="s">
        <v>390</v>
      </c>
      <c r="D873" s="107">
        <v>46322</v>
      </c>
      <c r="E873" s="144" t="s">
        <v>4372</v>
      </c>
      <c r="F873" s="145">
        <v>596.3075</v>
      </c>
      <c r="G873" s="145">
        <v>582.6</v>
      </c>
      <c r="H873" s="145">
        <v>256.557548</v>
      </c>
      <c r="L873" s="153"/>
    </row>
    <row r="874" spans="3:12" s="112" customFormat="1" ht="13.5" x14ac:dyDescent="0.35">
      <c r="C874" s="101" t="s">
        <v>1244</v>
      </c>
      <c r="D874" s="107">
        <v>46322</v>
      </c>
      <c r="E874" s="144" t="s">
        <v>4372</v>
      </c>
      <c r="F874" s="145">
        <v>1758.3901719999999</v>
      </c>
      <c r="G874" s="145">
        <v>1696.3</v>
      </c>
      <c r="H874" s="145">
        <v>588.87987189372973</v>
      </c>
      <c r="L874" s="153"/>
    </row>
    <row r="875" spans="3:12" s="112" customFormat="1" ht="13.5" x14ac:dyDescent="0.35">
      <c r="C875" s="101" t="s">
        <v>1244</v>
      </c>
      <c r="D875" s="107">
        <v>46349</v>
      </c>
      <c r="E875" s="144" t="s">
        <v>4372</v>
      </c>
      <c r="F875" s="145">
        <v>1747.176471</v>
      </c>
      <c r="G875" s="145">
        <v>1702.7</v>
      </c>
      <c r="H875" s="145">
        <v>19.588164406270216</v>
      </c>
      <c r="L875" s="153"/>
    </row>
    <row r="876" spans="3:12" s="112" customFormat="1" ht="13.5" x14ac:dyDescent="0.35">
      <c r="C876" s="101" t="s">
        <v>261</v>
      </c>
      <c r="D876" s="107">
        <v>46322</v>
      </c>
      <c r="E876" s="144" t="s">
        <v>4372</v>
      </c>
      <c r="F876" s="145">
        <v>21829.417152999999</v>
      </c>
      <c r="G876" s="145">
        <v>22140</v>
      </c>
      <c r="H876" s="145">
        <v>292.74018380000001</v>
      </c>
      <c r="L876" s="153"/>
    </row>
    <row r="877" spans="3:12" s="112" customFormat="1" ht="13.5" x14ac:dyDescent="0.35">
      <c r="C877" s="101" t="s">
        <v>1238</v>
      </c>
      <c r="D877" s="107">
        <v>46322</v>
      </c>
      <c r="E877" s="144" t="s">
        <v>4372</v>
      </c>
      <c r="F877" s="145">
        <v>1006.818638</v>
      </c>
      <c r="G877" s="145">
        <v>985</v>
      </c>
      <c r="H877" s="145">
        <v>4540.4605124999998</v>
      </c>
      <c r="L877" s="153"/>
    </row>
    <row r="878" spans="3:12" s="112" customFormat="1" ht="13.5" x14ac:dyDescent="0.35">
      <c r="C878" s="101" t="s">
        <v>575</v>
      </c>
      <c r="D878" s="107">
        <v>46322</v>
      </c>
      <c r="E878" s="144" t="s">
        <v>4372</v>
      </c>
      <c r="F878" s="145">
        <v>19281.652814000001</v>
      </c>
      <c r="G878" s="145">
        <v>19625</v>
      </c>
      <c r="H878" s="145">
        <v>3877.5273688029401</v>
      </c>
      <c r="L878" s="153"/>
    </row>
    <row r="879" spans="3:12" s="112" customFormat="1" ht="13.5" x14ac:dyDescent="0.35">
      <c r="C879" s="101" t="s">
        <v>575</v>
      </c>
      <c r="D879" s="107">
        <v>46349</v>
      </c>
      <c r="E879" s="144" t="s">
        <v>4372</v>
      </c>
      <c r="F879" s="145">
        <v>19721.000022</v>
      </c>
      <c r="G879" s="145">
        <v>19725</v>
      </c>
      <c r="H879" s="145">
        <v>99.873488697059329</v>
      </c>
      <c r="L879" s="153"/>
    </row>
    <row r="880" spans="3:12" s="112" customFormat="1" ht="13.5" x14ac:dyDescent="0.35">
      <c r="C880" s="101" t="s">
        <v>115</v>
      </c>
      <c r="D880" s="107">
        <v>46322</v>
      </c>
      <c r="E880" s="144" t="s">
        <v>4372</v>
      </c>
      <c r="F880" s="145">
        <v>810.9873</v>
      </c>
      <c r="G880" s="145">
        <v>832.4</v>
      </c>
      <c r="H880" s="145">
        <v>295.61063000000001</v>
      </c>
      <c r="L880" s="153"/>
    </row>
    <row r="881" spans="3:12" s="112" customFormat="1" ht="13.5" x14ac:dyDescent="0.35">
      <c r="C881" s="101" t="s">
        <v>2151</v>
      </c>
      <c r="D881" s="107">
        <v>46322</v>
      </c>
      <c r="E881" s="144" t="s">
        <v>4372</v>
      </c>
      <c r="F881" s="145">
        <v>2507.372241</v>
      </c>
      <c r="G881" s="145">
        <v>2483</v>
      </c>
      <c r="H881" s="145">
        <v>1608.3782977501521</v>
      </c>
      <c r="L881" s="153"/>
    </row>
    <row r="882" spans="3:12" s="112" customFormat="1" ht="13.5" x14ac:dyDescent="0.35">
      <c r="C882" s="101" t="s">
        <v>2151</v>
      </c>
      <c r="D882" s="107">
        <v>46349</v>
      </c>
      <c r="E882" s="144" t="s">
        <v>4372</v>
      </c>
      <c r="F882" s="145">
        <v>2475.6871529999999</v>
      </c>
      <c r="G882" s="145">
        <v>2492.1999999999998</v>
      </c>
      <c r="H882" s="145">
        <v>43.605672249847849</v>
      </c>
      <c r="L882" s="153"/>
    </row>
    <row r="883" spans="3:12" s="112" customFormat="1" ht="13.5" x14ac:dyDescent="0.35">
      <c r="C883" s="101" t="s">
        <v>60</v>
      </c>
      <c r="D883" s="107">
        <v>46322</v>
      </c>
      <c r="E883" s="144" t="s">
        <v>4372</v>
      </c>
      <c r="F883" s="145">
        <v>1001.74054</v>
      </c>
      <c r="G883" s="145">
        <v>967.2</v>
      </c>
      <c r="H883" s="145">
        <v>26230.662269009052</v>
      </c>
      <c r="L883" s="153"/>
    </row>
    <row r="884" spans="3:12" s="112" customFormat="1" ht="13.5" x14ac:dyDescent="0.35">
      <c r="C884" s="101" t="s">
        <v>60</v>
      </c>
      <c r="D884" s="107">
        <v>46349</v>
      </c>
      <c r="E884" s="144" t="s">
        <v>4372</v>
      </c>
      <c r="F884" s="145">
        <v>998.443487</v>
      </c>
      <c r="G884" s="145">
        <v>972.2</v>
      </c>
      <c r="H884" s="145">
        <v>4201.5225572909521</v>
      </c>
      <c r="L884" s="153"/>
    </row>
    <row r="885" spans="3:12" s="112" customFormat="1" ht="13.5" x14ac:dyDescent="0.35">
      <c r="C885" s="101" t="s">
        <v>2301</v>
      </c>
      <c r="D885" s="107">
        <v>46322</v>
      </c>
      <c r="E885" s="144" t="s">
        <v>4372</v>
      </c>
      <c r="F885" s="145">
        <v>193.67388099999999</v>
      </c>
      <c r="G885" s="145">
        <v>177.87</v>
      </c>
      <c r="H885" s="145">
        <v>8033.8075602999997</v>
      </c>
      <c r="L885" s="153"/>
    </row>
    <row r="886" spans="3:12" s="112" customFormat="1" ht="13.5" x14ac:dyDescent="0.35">
      <c r="C886" s="101" t="s">
        <v>425</v>
      </c>
      <c r="D886" s="107">
        <v>46322</v>
      </c>
      <c r="E886" s="144" t="s">
        <v>4372</v>
      </c>
      <c r="F886" s="145">
        <v>1876.819982</v>
      </c>
      <c r="G886" s="145">
        <v>1831.9</v>
      </c>
      <c r="H886" s="145">
        <v>1307.9639828857837</v>
      </c>
      <c r="L886" s="153"/>
    </row>
    <row r="887" spans="3:12" s="112" customFormat="1" ht="13.5" x14ac:dyDescent="0.35">
      <c r="C887" s="101" t="s">
        <v>425</v>
      </c>
      <c r="D887" s="107">
        <v>46349</v>
      </c>
      <c r="E887" s="144" t="s">
        <v>4372</v>
      </c>
      <c r="F887" s="145">
        <v>1900.752387</v>
      </c>
      <c r="G887" s="145">
        <v>1839.7</v>
      </c>
      <c r="H887" s="145">
        <v>576.84259111421613</v>
      </c>
      <c r="L887" s="153"/>
    </row>
    <row r="888" spans="3:12" s="112" customFormat="1" ht="13.5" x14ac:dyDescent="0.35">
      <c r="C888" s="101" t="s">
        <v>2145</v>
      </c>
      <c r="D888" s="107">
        <v>46322</v>
      </c>
      <c r="E888" s="144" t="s">
        <v>4372</v>
      </c>
      <c r="F888" s="145">
        <v>3597.9560839999999</v>
      </c>
      <c r="G888" s="145">
        <v>3466</v>
      </c>
      <c r="H888" s="145">
        <v>698.21077730000002</v>
      </c>
      <c r="L888" s="153"/>
    </row>
    <row r="889" spans="3:12" s="112" customFormat="1" ht="13.5" x14ac:dyDescent="0.35">
      <c r="C889" s="101" t="s">
        <v>2439</v>
      </c>
      <c r="D889" s="107">
        <v>46322</v>
      </c>
      <c r="E889" s="144" t="s">
        <v>4372</v>
      </c>
      <c r="F889" s="145">
        <v>41.650399</v>
      </c>
      <c r="G889" s="145">
        <v>39.57</v>
      </c>
      <c r="H889" s="145">
        <v>369.29822891797284</v>
      </c>
      <c r="L889" s="153"/>
    </row>
    <row r="890" spans="3:12" s="112" customFormat="1" ht="13.5" x14ac:dyDescent="0.35">
      <c r="C890" s="101" t="s">
        <v>2439</v>
      </c>
      <c r="D890" s="107">
        <v>46349</v>
      </c>
      <c r="E890" s="144" t="s">
        <v>4372</v>
      </c>
      <c r="F890" s="145">
        <v>43.878295000000001</v>
      </c>
      <c r="G890" s="145">
        <v>39.79</v>
      </c>
      <c r="H890" s="145">
        <v>1273.8764628820275</v>
      </c>
      <c r="L890" s="153"/>
    </row>
    <row r="891" spans="3:12" s="112" customFormat="1" ht="13.5" x14ac:dyDescent="0.35">
      <c r="C891" s="101" t="s">
        <v>232</v>
      </c>
      <c r="D891" s="107">
        <v>46322</v>
      </c>
      <c r="E891" s="144" t="s">
        <v>4372</v>
      </c>
      <c r="F891" s="145">
        <v>268.22451799999999</v>
      </c>
      <c r="G891" s="145">
        <v>251.15</v>
      </c>
      <c r="H891" s="145">
        <v>2377.0613408981217</v>
      </c>
      <c r="L891" s="153"/>
    </row>
    <row r="892" spans="3:12" s="112" customFormat="1" ht="13.5" x14ac:dyDescent="0.35">
      <c r="C892" s="101" t="s">
        <v>232</v>
      </c>
      <c r="D892" s="107">
        <v>46349</v>
      </c>
      <c r="E892" s="144" t="s">
        <v>4372</v>
      </c>
      <c r="F892" s="145">
        <v>277.8</v>
      </c>
      <c r="G892" s="145">
        <v>252.1</v>
      </c>
      <c r="H892" s="145">
        <v>2.2175212018781134</v>
      </c>
      <c r="L892" s="153"/>
    </row>
    <row r="893" spans="3:12" s="112" customFormat="1" ht="13.5" x14ac:dyDescent="0.35">
      <c r="C893" s="101" t="s">
        <v>489</v>
      </c>
      <c r="D893" s="107">
        <v>46322</v>
      </c>
      <c r="E893" s="144" t="s">
        <v>4372</v>
      </c>
      <c r="F893" s="145">
        <v>2127.375552</v>
      </c>
      <c r="G893" s="145">
        <v>2055.1999999999998</v>
      </c>
      <c r="H893" s="145">
        <v>1335.2265944290812</v>
      </c>
      <c r="L893" s="153"/>
    </row>
    <row r="894" spans="3:12" s="112" customFormat="1" ht="13.5" x14ac:dyDescent="0.35">
      <c r="C894" s="101" t="s">
        <v>489</v>
      </c>
      <c r="D894" s="107">
        <v>46349</v>
      </c>
      <c r="E894" s="144" t="s">
        <v>4372</v>
      </c>
      <c r="F894" s="145">
        <v>2072.5932710000002</v>
      </c>
      <c r="G894" s="145">
        <v>2065.1999999999998</v>
      </c>
      <c r="H894" s="145">
        <v>366.76577367091875</v>
      </c>
      <c r="L894" s="153"/>
    </row>
    <row r="895" spans="3:12" s="112" customFormat="1" ht="13.5" x14ac:dyDescent="0.35">
      <c r="C895" s="101" t="s">
        <v>1253</v>
      </c>
      <c r="D895" s="107">
        <v>46322</v>
      </c>
      <c r="E895" s="144" t="s">
        <v>4372</v>
      </c>
      <c r="F895" s="145">
        <v>989.69887800000004</v>
      </c>
      <c r="G895" s="145">
        <v>957.6</v>
      </c>
      <c r="H895" s="145">
        <v>3745.0885487603923</v>
      </c>
      <c r="L895" s="153"/>
    </row>
    <row r="896" spans="3:12" s="112" customFormat="1" ht="13.5" x14ac:dyDescent="0.35">
      <c r="C896" s="101" t="s">
        <v>1253</v>
      </c>
      <c r="D896" s="107">
        <v>46349</v>
      </c>
      <c r="E896" s="144" t="s">
        <v>4372</v>
      </c>
      <c r="F896" s="145">
        <v>1014.118099</v>
      </c>
      <c r="G896" s="145">
        <v>963.1</v>
      </c>
      <c r="H896" s="145">
        <v>1474.8330125396074</v>
      </c>
      <c r="L896" s="153"/>
    </row>
    <row r="897" spans="3:12" s="112" customFormat="1" ht="13.5" x14ac:dyDescent="0.35">
      <c r="C897" s="101" t="s">
        <v>2502</v>
      </c>
      <c r="D897" s="107">
        <v>46322</v>
      </c>
      <c r="E897" s="144" t="s">
        <v>4372</v>
      </c>
      <c r="F897" s="145">
        <v>3122.9834999999998</v>
      </c>
      <c r="G897" s="145">
        <v>3089.3</v>
      </c>
      <c r="H897" s="145">
        <v>104.29787689999999</v>
      </c>
      <c r="L897" s="153"/>
    </row>
    <row r="898" spans="3:12" s="112" customFormat="1" ht="13.5" x14ac:dyDescent="0.35">
      <c r="C898" s="101" t="s">
        <v>406</v>
      </c>
      <c r="D898" s="107">
        <v>46322</v>
      </c>
      <c r="E898" s="144" t="s">
        <v>4372</v>
      </c>
      <c r="F898" s="145">
        <v>302.00103300000001</v>
      </c>
      <c r="G898" s="145">
        <v>283.55</v>
      </c>
      <c r="H898" s="145">
        <v>3798.1831326999022</v>
      </c>
      <c r="L898" s="153"/>
    </row>
    <row r="899" spans="3:12" s="112" customFormat="1" ht="13.5" x14ac:dyDescent="0.35">
      <c r="C899" s="101" t="s">
        <v>406</v>
      </c>
      <c r="D899" s="107">
        <v>46349</v>
      </c>
      <c r="E899" s="144" t="s">
        <v>4372</v>
      </c>
      <c r="F899" s="145">
        <v>297.70669199999998</v>
      </c>
      <c r="G899" s="145">
        <v>284.89999999999998</v>
      </c>
      <c r="H899" s="145">
        <v>1058.1214033000983</v>
      </c>
      <c r="L899" s="153"/>
    </row>
    <row r="900" spans="3:12" s="112" customFormat="1" ht="13.5" x14ac:dyDescent="0.35">
      <c r="C900" s="101" t="s">
        <v>934</v>
      </c>
      <c r="D900" s="107">
        <v>46322</v>
      </c>
      <c r="E900" s="144" t="s">
        <v>4372</v>
      </c>
      <c r="F900" s="145">
        <v>366.617704</v>
      </c>
      <c r="G900" s="145">
        <v>360.05</v>
      </c>
      <c r="H900" s="145">
        <v>4964.6108653652946</v>
      </c>
      <c r="L900" s="153"/>
    </row>
    <row r="901" spans="3:12" s="112" customFormat="1" ht="13.5" x14ac:dyDescent="0.35">
      <c r="C901" s="101" t="s">
        <v>934</v>
      </c>
      <c r="D901" s="107">
        <v>46349</v>
      </c>
      <c r="E901" s="144" t="s">
        <v>4372</v>
      </c>
      <c r="F901" s="145">
        <v>360.24979999999999</v>
      </c>
      <c r="G901" s="145">
        <v>362.3</v>
      </c>
      <c r="H901" s="145">
        <v>270.31050463470569</v>
      </c>
      <c r="L901" s="153"/>
    </row>
    <row r="902" spans="3:12" s="112" customFormat="1" ht="13.5" x14ac:dyDescent="0.35">
      <c r="C902" s="101" t="s">
        <v>345</v>
      </c>
      <c r="D902" s="107">
        <v>46322</v>
      </c>
      <c r="E902" s="144" t="s">
        <v>4372</v>
      </c>
      <c r="F902" s="145">
        <v>187.00496000000001</v>
      </c>
      <c r="G902" s="145">
        <v>186.07</v>
      </c>
      <c r="H902" s="145">
        <v>12165.607495408349</v>
      </c>
      <c r="L902" s="153"/>
    </row>
    <row r="903" spans="3:12" s="112" customFormat="1" ht="13.5" x14ac:dyDescent="0.35">
      <c r="C903" s="101" t="s">
        <v>345</v>
      </c>
      <c r="D903" s="107">
        <v>46349</v>
      </c>
      <c r="E903" s="144" t="s">
        <v>4372</v>
      </c>
      <c r="F903" s="145">
        <v>187.10949299999999</v>
      </c>
      <c r="G903" s="145">
        <v>187.31</v>
      </c>
      <c r="H903" s="145">
        <v>1096.8414130916487</v>
      </c>
      <c r="L903" s="153"/>
    </row>
    <row r="904" spans="3:12" s="112" customFormat="1" ht="13.5" x14ac:dyDescent="0.35">
      <c r="C904" s="101" t="s">
        <v>67</v>
      </c>
      <c r="D904" s="107">
        <v>46322</v>
      </c>
      <c r="E904" s="144" t="s">
        <v>4372</v>
      </c>
      <c r="F904" s="145">
        <v>1550.0980649999999</v>
      </c>
      <c r="G904" s="145">
        <v>1531</v>
      </c>
      <c r="H904" s="145">
        <v>5306.1928560000006</v>
      </c>
      <c r="L904" s="153"/>
    </row>
    <row r="905" spans="3:12" s="112" customFormat="1" ht="13.5" x14ac:dyDescent="0.35">
      <c r="C905" s="101" t="s">
        <v>2156</v>
      </c>
      <c r="D905" s="107">
        <v>46322</v>
      </c>
      <c r="E905" s="144" t="s">
        <v>4372</v>
      </c>
      <c r="F905" s="145">
        <v>351.09217599999999</v>
      </c>
      <c r="G905" s="145">
        <v>320.3</v>
      </c>
      <c r="H905" s="145">
        <v>2285.7544452703605</v>
      </c>
      <c r="L905" s="153"/>
    </row>
    <row r="906" spans="3:12" s="112" customFormat="1" ht="13.5" x14ac:dyDescent="0.35">
      <c r="C906" s="101" t="s">
        <v>2156</v>
      </c>
      <c r="D906" s="107">
        <v>46349</v>
      </c>
      <c r="E906" s="144" t="s">
        <v>4372</v>
      </c>
      <c r="F906" s="145">
        <v>343.87114000000003</v>
      </c>
      <c r="G906" s="145">
        <v>322.10000000000002</v>
      </c>
      <c r="H906" s="145">
        <v>3853.8286672296399</v>
      </c>
      <c r="L906" s="153"/>
    </row>
    <row r="907" spans="3:12" s="112" customFormat="1" ht="13.5" x14ac:dyDescent="0.35">
      <c r="C907" s="101" t="s">
        <v>122</v>
      </c>
      <c r="D907" s="107">
        <v>46322</v>
      </c>
      <c r="E907" s="144" t="s">
        <v>4372</v>
      </c>
      <c r="F907" s="145">
        <v>729.13072899999997</v>
      </c>
      <c r="G907" s="145">
        <v>734.55</v>
      </c>
      <c r="H907" s="145">
        <v>3106.7209232558153</v>
      </c>
      <c r="L907" s="153"/>
    </row>
    <row r="908" spans="3:12" s="112" customFormat="1" ht="13.5" x14ac:dyDescent="0.35">
      <c r="C908" s="101" t="s">
        <v>122</v>
      </c>
      <c r="D908" s="107">
        <v>46349</v>
      </c>
      <c r="E908" s="144" t="s">
        <v>4372</v>
      </c>
      <c r="F908" s="145">
        <v>733.71364100000005</v>
      </c>
      <c r="G908" s="145">
        <v>739.05</v>
      </c>
      <c r="H908" s="145">
        <v>2568.4981142441852</v>
      </c>
      <c r="L908" s="153"/>
    </row>
    <row r="909" spans="3:12" s="112" customFormat="1" ht="13.5" x14ac:dyDescent="0.35">
      <c r="C909" s="101" t="s">
        <v>2164</v>
      </c>
      <c r="D909" s="107">
        <v>46322</v>
      </c>
      <c r="E909" s="144" t="s">
        <v>4372</v>
      </c>
      <c r="F909" s="145">
        <v>1972.681462</v>
      </c>
      <c r="G909" s="145">
        <v>1951.7</v>
      </c>
      <c r="H909" s="145">
        <v>827.21236499999998</v>
      </c>
      <c r="L909" s="153"/>
    </row>
    <row r="910" spans="3:12" s="112" customFormat="1" ht="13.5" x14ac:dyDescent="0.35">
      <c r="C910" s="101" t="s">
        <v>964</v>
      </c>
      <c r="D910" s="107">
        <v>46322</v>
      </c>
      <c r="E910" s="144" t="s">
        <v>4372</v>
      </c>
      <c r="F910" s="145">
        <v>4916.3060290000003</v>
      </c>
      <c r="G910" s="145">
        <v>4627.5</v>
      </c>
      <c r="H910" s="145">
        <v>2439.3346571472148</v>
      </c>
      <c r="L910" s="153"/>
    </row>
    <row r="911" spans="3:12" s="112" customFormat="1" ht="13.5" x14ac:dyDescent="0.35">
      <c r="C911" s="101" t="s">
        <v>964</v>
      </c>
      <c r="D911" s="107">
        <v>46349</v>
      </c>
      <c r="E911" s="144" t="s">
        <v>4372</v>
      </c>
      <c r="F911" s="145">
        <v>4925.7855689999997</v>
      </c>
      <c r="G911" s="145">
        <v>4651</v>
      </c>
      <c r="H911" s="145">
        <v>202.24891165278478</v>
      </c>
      <c r="L911" s="153"/>
    </row>
    <row r="912" spans="3:12" s="112" customFormat="1" ht="13.5" x14ac:dyDescent="0.35">
      <c r="C912" s="101" t="s">
        <v>1072</v>
      </c>
      <c r="D912" s="107">
        <v>46322</v>
      </c>
      <c r="E912" s="144" t="s">
        <v>4372</v>
      </c>
      <c r="F912" s="145">
        <v>4954.1188190000003</v>
      </c>
      <c r="G912" s="145">
        <v>4832</v>
      </c>
      <c r="H912" s="145">
        <v>1601.2485470095151</v>
      </c>
      <c r="L912" s="153"/>
    </row>
    <row r="913" spans="3:12" s="112" customFormat="1" ht="13.5" x14ac:dyDescent="0.35">
      <c r="C913" s="101" t="s">
        <v>1072</v>
      </c>
      <c r="D913" s="107">
        <v>46349</v>
      </c>
      <c r="E913" s="144" t="s">
        <v>4372</v>
      </c>
      <c r="F913" s="145">
        <v>5009.6673330000003</v>
      </c>
      <c r="G913" s="145">
        <v>4852.5</v>
      </c>
      <c r="H913" s="145">
        <v>1087.6013279904851</v>
      </c>
      <c r="L913" s="153"/>
    </row>
    <row r="914" spans="3:12" s="112" customFormat="1" ht="13.5" x14ac:dyDescent="0.35">
      <c r="C914" s="101" t="s">
        <v>977</v>
      </c>
      <c r="D914" s="107">
        <v>46322</v>
      </c>
      <c r="E914" s="144" t="s">
        <v>4372</v>
      </c>
      <c r="F914" s="145">
        <v>2644.1325449999999</v>
      </c>
      <c r="G914" s="145">
        <v>2642.6</v>
      </c>
      <c r="H914" s="145">
        <v>525.22154999999998</v>
      </c>
      <c r="L914" s="153"/>
    </row>
    <row r="915" spans="3:12" s="112" customFormat="1" ht="13.5" x14ac:dyDescent="0.35">
      <c r="C915" s="101" t="s">
        <v>2467</v>
      </c>
      <c r="D915" s="107">
        <v>46322</v>
      </c>
      <c r="E915" s="144" t="s">
        <v>4372</v>
      </c>
      <c r="F915" s="145">
        <v>2533.2125019999999</v>
      </c>
      <c r="G915" s="145">
        <v>2400.5</v>
      </c>
      <c r="H915" s="145">
        <v>648.73149558220359</v>
      </c>
      <c r="L915" s="153"/>
    </row>
    <row r="916" spans="3:12" s="112" customFormat="1" ht="13.5" x14ac:dyDescent="0.35">
      <c r="C916" s="101" t="s">
        <v>2467</v>
      </c>
      <c r="D916" s="107">
        <v>46349</v>
      </c>
      <c r="E916" s="144" t="s">
        <v>4372</v>
      </c>
      <c r="F916" s="145">
        <v>2697.992315</v>
      </c>
      <c r="G916" s="145">
        <v>2409.3000000000002</v>
      </c>
      <c r="H916" s="145">
        <v>13.94468841779643</v>
      </c>
      <c r="L916" s="153"/>
    </row>
    <row r="917" spans="3:12" s="112" customFormat="1" ht="13.5" x14ac:dyDescent="0.35">
      <c r="C917" s="101" t="s">
        <v>71</v>
      </c>
      <c r="D917" s="107">
        <v>46322</v>
      </c>
      <c r="E917" s="144" t="s">
        <v>4372</v>
      </c>
      <c r="F917" s="145">
        <v>4146.8279199999997</v>
      </c>
      <c r="G917" s="145">
        <v>4143.5</v>
      </c>
      <c r="H917" s="145">
        <v>1391.6744269487006</v>
      </c>
      <c r="L917" s="153"/>
    </row>
    <row r="918" spans="3:12" s="112" customFormat="1" ht="13.5" x14ac:dyDescent="0.35">
      <c r="C918" s="101" t="s">
        <v>71</v>
      </c>
      <c r="D918" s="107">
        <v>46349</v>
      </c>
      <c r="E918" s="144" t="s">
        <v>4372</v>
      </c>
      <c r="F918" s="145">
        <v>4125.5</v>
      </c>
      <c r="G918" s="145">
        <v>4165.6000000000004</v>
      </c>
      <c r="H918" s="145">
        <v>5.2351623512996115</v>
      </c>
      <c r="L918" s="153"/>
    </row>
    <row r="919" spans="3:12" s="112" customFormat="1" ht="13.5" x14ac:dyDescent="0.35">
      <c r="C919" s="101" t="s">
        <v>82</v>
      </c>
      <c r="D919" s="107">
        <v>46322</v>
      </c>
      <c r="E919" s="144" t="s">
        <v>4372</v>
      </c>
      <c r="F919" s="145">
        <v>11306.699415999999</v>
      </c>
      <c r="G919" s="145">
        <v>10962</v>
      </c>
      <c r="H919" s="145">
        <v>2248.5778877096632</v>
      </c>
      <c r="L919" s="153"/>
    </row>
    <row r="920" spans="3:12" s="112" customFormat="1" ht="13.5" x14ac:dyDescent="0.35">
      <c r="C920" s="101" t="s">
        <v>82</v>
      </c>
      <c r="D920" s="107">
        <v>46349</v>
      </c>
      <c r="E920" s="144" t="s">
        <v>4372</v>
      </c>
      <c r="F920" s="145">
        <v>11107.765401000001</v>
      </c>
      <c r="G920" s="145">
        <v>11033</v>
      </c>
      <c r="H920" s="145">
        <v>1147.549409790337</v>
      </c>
      <c r="L920" s="153"/>
    </row>
    <row r="921" spans="3:12" s="112" customFormat="1" ht="13.5" x14ac:dyDescent="0.35">
      <c r="C921" s="101" t="s">
        <v>870</v>
      </c>
      <c r="D921" s="107">
        <v>46322</v>
      </c>
      <c r="E921" s="144" t="s">
        <v>4372</v>
      </c>
      <c r="F921" s="145">
        <v>180.89169000000001</v>
      </c>
      <c r="G921" s="145">
        <v>171.91</v>
      </c>
      <c r="H921" s="145">
        <v>770.40475755473915</v>
      </c>
      <c r="L921" s="153"/>
    </row>
    <row r="922" spans="3:12" s="112" customFormat="1" ht="13.5" x14ac:dyDescent="0.35">
      <c r="C922" s="101" t="s">
        <v>870</v>
      </c>
      <c r="D922" s="107">
        <v>46349</v>
      </c>
      <c r="E922" s="144" t="s">
        <v>4372</v>
      </c>
      <c r="F922" s="145">
        <v>182.89712900000001</v>
      </c>
      <c r="G922" s="145">
        <v>172.87</v>
      </c>
      <c r="H922" s="145">
        <v>2810.7136168452607</v>
      </c>
      <c r="L922" s="153"/>
    </row>
    <row r="923" spans="3:12" s="112" customFormat="1" ht="13.5" x14ac:dyDescent="0.35">
      <c r="C923" s="101" t="s">
        <v>1144</v>
      </c>
      <c r="D923" s="107">
        <v>46322</v>
      </c>
      <c r="E923" s="144" t="s">
        <v>4372</v>
      </c>
      <c r="F923" s="145">
        <v>1523.9475460000001</v>
      </c>
      <c r="G923" s="145">
        <v>1352.7</v>
      </c>
      <c r="H923" s="145">
        <v>458.30692621582239</v>
      </c>
      <c r="L923" s="153"/>
    </row>
    <row r="924" spans="3:12" s="112" customFormat="1" ht="13.5" x14ac:dyDescent="0.35">
      <c r="C924" s="101" t="s">
        <v>1144</v>
      </c>
      <c r="D924" s="107">
        <v>46349</v>
      </c>
      <c r="E924" s="144" t="s">
        <v>4372</v>
      </c>
      <c r="F924" s="145">
        <v>1388.1944169999999</v>
      </c>
      <c r="G924" s="145">
        <v>1362</v>
      </c>
      <c r="H924" s="145">
        <v>17.486823784177613</v>
      </c>
      <c r="L924" s="153"/>
    </row>
    <row r="925" spans="3:12" s="112" customFormat="1" ht="13.5" x14ac:dyDescent="0.35">
      <c r="C925" s="101" t="s">
        <v>2513</v>
      </c>
      <c r="D925" s="107">
        <v>46322</v>
      </c>
      <c r="E925" s="144" t="s">
        <v>4372</v>
      </c>
      <c r="F925" s="145">
        <v>1167.3</v>
      </c>
      <c r="G925" s="145">
        <v>1170.2</v>
      </c>
      <c r="H925" s="145">
        <v>38.528489999999998</v>
      </c>
      <c r="L925" s="153"/>
    </row>
    <row r="926" spans="3:12" s="112" customFormat="1" ht="13.5" x14ac:dyDescent="0.35">
      <c r="C926" s="101" t="s">
        <v>1140</v>
      </c>
      <c r="D926" s="107">
        <v>46322</v>
      </c>
      <c r="E926" s="144" t="s">
        <v>4372</v>
      </c>
      <c r="F926" s="145">
        <v>558.08400200000005</v>
      </c>
      <c r="G926" s="145">
        <v>539.20000000000005</v>
      </c>
      <c r="H926" s="145">
        <v>811.79780968801913</v>
      </c>
      <c r="L926" s="153"/>
    </row>
    <row r="927" spans="3:12" s="112" customFormat="1" ht="13.5" x14ac:dyDescent="0.35">
      <c r="C927" s="101" t="s">
        <v>1140</v>
      </c>
      <c r="D927" s="107">
        <v>46349</v>
      </c>
      <c r="E927" s="144" t="s">
        <v>4372</v>
      </c>
      <c r="F927" s="145">
        <v>568.75830800000006</v>
      </c>
      <c r="G927" s="145">
        <v>541.35</v>
      </c>
      <c r="H927" s="145">
        <v>36.090100211980783</v>
      </c>
      <c r="L927" s="153"/>
    </row>
    <row r="928" spans="3:12" s="112" customFormat="1" ht="13.5" x14ac:dyDescent="0.35">
      <c r="C928" s="101" t="s">
        <v>684</v>
      </c>
      <c r="D928" s="107">
        <v>46322</v>
      </c>
      <c r="E928" s="144" t="s">
        <v>4372</v>
      </c>
      <c r="F928" s="145">
        <v>434.26051799999999</v>
      </c>
      <c r="G928" s="145">
        <v>432.25</v>
      </c>
      <c r="H928" s="145">
        <v>6640.6067943225262</v>
      </c>
      <c r="L928" s="153"/>
    </row>
    <row r="929" spans="3:12" s="112" customFormat="1" ht="13.5" x14ac:dyDescent="0.35">
      <c r="C929" s="101" t="s">
        <v>684</v>
      </c>
      <c r="D929" s="107">
        <v>46349</v>
      </c>
      <c r="E929" s="144" t="s">
        <v>4372</v>
      </c>
      <c r="F929" s="145">
        <v>425.268394</v>
      </c>
      <c r="G929" s="145">
        <v>434.75</v>
      </c>
      <c r="H929" s="145">
        <v>256.5089186774731</v>
      </c>
      <c r="L929" s="153"/>
    </row>
    <row r="930" spans="3:12" s="112" customFormat="1" ht="13.5" x14ac:dyDescent="0.35">
      <c r="C930" s="101" t="s">
        <v>597</v>
      </c>
      <c r="D930" s="107">
        <v>46322</v>
      </c>
      <c r="E930" s="144" t="s">
        <v>4372</v>
      </c>
      <c r="F930" s="145">
        <v>266.30698000000001</v>
      </c>
      <c r="G930" s="145">
        <v>257.75</v>
      </c>
      <c r="H930" s="145">
        <v>1514.5141673423591</v>
      </c>
      <c r="L930" s="153"/>
    </row>
    <row r="931" spans="3:12" s="112" customFormat="1" ht="13.5" x14ac:dyDescent="0.35">
      <c r="C931" s="101" t="s">
        <v>597</v>
      </c>
      <c r="D931" s="107">
        <v>46349</v>
      </c>
      <c r="E931" s="144" t="s">
        <v>4372</v>
      </c>
      <c r="F931" s="145">
        <v>267.97763700000002</v>
      </c>
      <c r="G931" s="145">
        <v>258.75</v>
      </c>
      <c r="H931" s="145">
        <v>240.06159015764078</v>
      </c>
      <c r="L931" s="153"/>
    </row>
    <row r="932" spans="3:12" s="112" customFormat="1" ht="13.5" x14ac:dyDescent="0.35">
      <c r="C932" s="101" t="s">
        <v>675</v>
      </c>
      <c r="D932" s="107">
        <v>46322</v>
      </c>
      <c r="E932" s="144" t="s">
        <v>4372</v>
      </c>
      <c r="F932" s="145">
        <v>100.203948</v>
      </c>
      <c r="G932" s="145">
        <v>100.11</v>
      </c>
      <c r="H932" s="145">
        <v>233.33891260000001</v>
      </c>
      <c r="L932" s="153"/>
    </row>
    <row r="933" spans="3:12" s="112" customFormat="1" ht="13.5" x14ac:dyDescent="0.35">
      <c r="C933" s="101" t="s">
        <v>2380</v>
      </c>
      <c r="D933" s="107">
        <v>46322</v>
      </c>
      <c r="E933" s="144" t="s">
        <v>4372</v>
      </c>
      <c r="F933" s="145">
        <v>14.041096</v>
      </c>
      <c r="G933" s="145">
        <v>12.98</v>
      </c>
      <c r="H933" s="145">
        <v>20562.93382839176</v>
      </c>
      <c r="L933" s="153"/>
    </row>
    <row r="934" spans="3:12" s="112" customFormat="1" ht="13.5" x14ac:dyDescent="0.35">
      <c r="C934" s="101" t="s">
        <v>2380</v>
      </c>
      <c r="D934" s="107">
        <v>46349</v>
      </c>
      <c r="E934" s="144" t="s">
        <v>4372</v>
      </c>
      <c r="F934" s="145">
        <v>14.65526</v>
      </c>
      <c r="G934" s="145">
        <v>13.05</v>
      </c>
      <c r="H934" s="145">
        <v>3164.3173666082421</v>
      </c>
      <c r="L934" s="153"/>
    </row>
    <row r="935" spans="3:12" s="112" customFormat="1" ht="13.5" x14ac:dyDescent="0.35">
      <c r="C935" s="101" t="s">
        <v>192</v>
      </c>
      <c r="D935" s="107">
        <v>46322</v>
      </c>
      <c r="E935" s="144" t="s">
        <v>4372</v>
      </c>
      <c r="F935" s="145">
        <v>1132.40291</v>
      </c>
      <c r="G935" s="145">
        <v>1076.3</v>
      </c>
      <c r="H935" s="145">
        <v>654.58902720002743</v>
      </c>
      <c r="L935" s="153"/>
    </row>
    <row r="936" spans="3:12" s="112" customFormat="1" ht="13.5" x14ac:dyDescent="0.35">
      <c r="C936" s="101" t="s">
        <v>192</v>
      </c>
      <c r="D936" s="107">
        <v>46349</v>
      </c>
      <c r="E936" s="144" t="s">
        <v>4372</v>
      </c>
      <c r="F936" s="145">
        <v>1161.2625720000001</v>
      </c>
      <c r="G936" s="145">
        <v>1080.8</v>
      </c>
      <c r="H936" s="145">
        <v>207.31046279997264</v>
      </c>
      <c r="L936" s="153"/>
    </row>
    <row r="937" spans="3:12" s="112" customFormat="1" ht="13.5" x14ac:dyDescent="0.35">
      <c r="C937" s="101" t="s">
        <v>2496</v>
      </c>
      <c r="D937" s="107">
        <v>46322</v>
      </c>
      <c r="E937" s="144" t="s">
        <v>4372</v>
      </c>
      <c r="F937" s="145">
        <v>1197.8426449999999</v>
      </c>
      <c r="G937" s="145">
        <v>1165.0999999999999</v>
      </c>
      <c r="H937" s="145">
        <v>142.892775</v>
      </c>
      <c r="L937" s="153"/>
    </row>
    <row r="938" spans="3:12" s="112" customFormat="1" ht="13.5" x14ac:dyDescent="0.35">
      <c r="C938" s="116"/>
      <c r="D938" s="116"/>
      <c r="E938" s="116"/>
      <c r="F938" s="116"/>
      <c r="G938" s="116"/>
      <c r="H938" s="114"/>
    </row>
    <row r="939" spans="3:12" s="112" customFormat="1" ht="13.5" x14ac:dyDescent="0.35">
      <c r="C939" s="114" t="s">
        <v>5068</v>
      </c>
      <c r="D939" s="114"/>
      <c r="E939" s="114"/>
      <c r="F939" s="114"/>
      <c r="G939" s="114"/>
      <c r="H939" s="114"/>
    </row>
    <row r="940" spans="3:12" s="112" customFormat="1" ht="13.5" x14ac:dyDescent="0.35">
      <c r="C940" s="119"/>
      <c r="D940" s="119"/>
      <c r="E940" s="119"/>
      <c r="F940" s="114"/>
      <c r="G940" s="114"/>
      <c r="H940" s="114"/>
    </row>
    <row r="941" spans="3:12" s="112" customFormat="1" ht="13.5" x14ac:dyDescent="0.35">
      <c r="C941" s="119" t="s">
        <v>4990</v>
      </c>
      <c r="D941" s="119"/>
      <c r="E941" s="1"/>
      <c r="F941" s="114"/>
      <c r="G941" s="114"/>
      <c r="H941" s="114"/>
    </row>
    <row r="942" spans="3:12" s="112" customFormat="1" ht="13.5" x14ac:dyDescent="0.35">
      <c r="C942" s="114" t="s">
        <v>4991</v>
      </c>
      <c r="D942" s="114"/>
      <c r="E942" s="114"/>
      <c r="F942" s="134">
        <v>0</v>
      </c>
      <c r="G942" s="114"/>
      <c r="H942" s="114"/>
    </row>
    <row r="943" spans="3:12" s="112" customFormat="1" ht="13.5" x14ac:dyDescent="0.35">
      <c r="C943" s="114" t="s">
        <v>4992</v>
      </c>
      <c r="D943" s="114"/>
      <c r="E943" s="114"/>
      <c r="F943" s="110">
        <v>540809</v>
      </c>
      <c r="G943" s="114"/>
      <c r="H943" s="128"/>
    </row>
    <row r="944" spans="3:12" s="112" customFormat="1" ht="13.5" x14ac:dyDescent="0.35">
      <c r="C944" s="114" t="s">
        <v>4993</v>
      </c>
      <c r="D944" s="114"/>
      <c r="E944" s="114"/>
      <c r="F944" s="110">
        <f>+F943-F945</f>
        <v>455612</v>
      </c>
      <c r="G944" s="103"/>
      <c r="H944" s="128"/>
    </row>
    <row r="945" spans="3:12" s="112" customFormat="1" ht="13.5" x14ac:dyDescent="0.35">
      <c r="C945" s="114" t="s">
        <v>4994</v>
      </c>
      <c r="D945" s="114"/>
      <c r="E945" s="114"/>
      <c r="F945" s="110">
        <v>85197</v>
      </c>
      <c r="G945" s="103"/>
      <c r="H945" s="128"/>
    </row>
    <row r="946" spans="3:12" s="112" customFormat="1" ht="13.5" x14ac:dyDescent="0.35">
      <c r="C946" s="114" t="s">
        <v>4995</v>
      </c>
      <c r="D946" s="114"/>
      <c r="E946" s="114"/>
      <c r="F946" s="146">
        <v>0</v>
      </c>
      <c r="G946" s="103"/>
      <c r="H946" s="128"/>
    </row>
    <row r="947" spans="3:12" s="112" customFormat="1" ht="13.5" x14ac:dyDescent="0.35">
      <c r="C947" s="114" t="s">
        <v>4996</v>
      </c>
      <c r="D947" s="114"/>
      <c r="E947" s="114"/>
      <c r="F947" s="110">
        <v>361100387988.78119</v>
      </c>
      <c r="G947" s="103"/>
      <c r="H947" s="128"/>
    </row>
    <row r="948" spans="3:12" s="112" customFormat="1" ht="13.5" x14ac:dyDescent="0.35">
      <c r="C948" s="114" t="s">
        <v>4997</v>
      </c>
      <c r="D948" s="114"/>
      <c r="E948" s="114"/>
      <c r="F948" s="110">
        <v>316484339194.41101</v>
      </c>
      <c r="G948" s="103"/>
      <c r="H948" s="128"/>
    </row>
    <row r="949" spans="3:12" s="112" customFormat="1" ht="13.5" x14ac:dyDescent="0.35">
      <c r="C949" s="114" t="s">
        <v>4998</v>
      </c>
      <c r="D949" s="114"/>
      <c r="E949" s="114"/>
      <c r="F949" s="110">
        <v>57479044607.629997</v>
      </c>
      <c r="G949" s="103"/>
      <c r="H949" s="128"/>
    </row>
    <row r="950" spans="3:12" s="112" customFormat="1" ht="13.5" x14ac:dyDescent="0.35">
      <c r="C950" s="114" t="s">
        <v>4999</v>
      </c>
      <c r="D950" s="114"/>
      <c r="E950" s="114"/>
      <c r="F950" s="146">
        <f>+F949+F948-F947-F946</f>
        <v>12862995813.259827</v>
      </c>
      <c r="G950" s="103"/>
      <c r="H950" s="128"/>
      <c r="K950" s="122"/>
      <c r="L950" s="122"/>
    </row>
    <row r="951" spans="3:12" s="112" customFormat="1" ht="13.5" x14ac:dyDescent="0.35">
      <c r="C951" s="105"/>
      <c r="D951" s="105"/>
      <c r="E951" s="105"/>
      <c r="F951" s="106"/>
      <c r="G951" s="103"/>
      <c r="H951" s="103"/>
    </row>
    <row r="952" spans="3:12" s="112" customFormat="1" ht="13.5" x14ac:dyDescent="0.35">
      <c r="C952" s="114"/>
      <c r="D952" s="114"/>
      <c r="E952" s="114"/>
      <c r="F952" s="106"/>
      <c r="G952" s="106"/>
      <c r="H952" s="103"/>
    </row>
    <row r="953" spans="3:12" s="112" customFormat="1" ht="13.5" x14ac:dyDescent="0.35">
      <c r="C953" s="119" t="s">
        <v>5000</v>
      </c>
      <c r="D953" s="119"/>
      <c r="E953" s="1"/>
      <c r="F953" s="114"/>
      <c r="G953" s="114"/>
      <c r="H953" s="114"/>
    </row>
    <row r="954" spans="3:12" s="112" customFormat="1" ht="40.5" x14ac:dyDescent="0.3">
      <c r="C954" s="100" t="s">
        <v>4983</v>
      </c>
      <c r="D954" s="100" t="s">
        <v>4984</v>
      </c>
      <c r="E954" s="100" t="s">
        <v>4376</v>
      </c>
      <c r="F954" s="100" t="s">
        <v>4985</v>
      </c>
      <c r="G954" s="100" t="s">
        <v>4986</v>
      </c>
      <c r="H954" s="100" t="s">
        <v>4987</v>
      </c>
    </row>
    <row r="955" spans="3:12" s="112" customFormat="1" ht="13.5" x14ac:dyDescent="0.3">
      <c r="C955" s="220" t="s">
        <v>4988</v>
      </c>
      <c r="D955" s="220"/>
      <c r="E955" s="220"/>
      <c r="F955" s="220"/>
      <c r="G955" s="220"/>
      <c r="H955" s="220"/>
    </row>
    <row r="956" spans="3:12" s="112" customFormat="1" ht="13.5" x14ac:dyDescent="0.35">
      <c r="C956" s="114" t="s">
        <v>5018</v>
      </c>
      <c r="D956" s="114"/>
      <c r="E956" s="114"/>
      <c r="F956" s="114"/>
      <c r="G956" s="114"/>
      <c r="H956" s="114"/>
    </row>
    <row r="957" spans="3:12" s="112" customFormat="1" ht="13.5" x14ac:dyDescent="0.35">
      <c r="C957" s="119"/>
      <c r="D957" s="119"/>
      <c r="E957" s="119"/>
      <c r="F957" s="114"/>
      <c r="G957" s="114"/>
      <c r="H957" s="114"/>
    </row>
    <row r="958" spans="3:12" s="112" customFormat="1" ht="13.5" x14ac:dyDescent="0.35">
      <c r="C958" s="119" t="s">
        <v>5069</v>
      </c>
      <c r="D958" s="119"/>
      <c r="E958" s="1"/>
      <c r="F958" s="114"/>
      <c r="G958" s="114"/>
      <c r="H958" s="114"/>
    </row>
    <row r="959" spans="3:12" s="112" customFormat="1" ht="13.5" x14ac:dyDescent="0.35">
      <c r="C959" s="114" t="s">
        <v>4991</v>
      </c>
      <c r="D959" s="114"/>
      <c r="E959" s="114"/>
      <c r="F959" s="110" t="s">
        <v>4988</v>
      </c>
      <c r="G959" s="114"/>
      <c r="H959" s="114"/>
    </row>
    <row r="960" spans="3:12" s="112" customFormat="1" ht="13.5" x14ac:dyDescent="0.35">
      <c r="C960" s="114" t="s">
        <v>4992</v>
      </c>
      <c r="D960" s="114"/>
      <c r="E960" s="114"/>
      <c r="F960" s="110" t="s">
        <v>4988</v>
      </c>
      <c r="G960" s="114"/>
      <c r="H960" s="114"/>
    </row>
    <row r="961" spans="3:8" s="112" customFormat="1" ht="13.5" x14ac:dyDescent="0.35">
      <c r="C961" s="114" t="s">
        <v>4993</v>
      </c>
      <c r="D961" s="114"/>
      <c r="E961" s="114"/>
      <c r="F961" s="110" t="s">
        <v>4988</v>
      </c>
      <c r="G961" s="103"/>
      <c r="H961" s="103"/>
    </row>
    <row r="962" spans="3:8" s="112" customFormat="1" ht="13.5" x14ac:dyDescent="0.35">
      <c r="C962" s="114" t="s">
        <v>4994</v>
      </c>
      <c r="D962" s="114"/>
      <c r="E962" s="114"/>
      <c r="F962" s="110" t="s">
        <v>4988</v>
      </c>
      <c r="G962" s="103"/>
      <c r="H962" s="103"/>
    </row>
    <row r="963" spans="3:8" s="112" customFormat="1" ht="13.5" x14ac:dyDescent="0.35">
      <c r="C963" s="114" t="s">
        <v>4995</v>
      </c>
      <c r="D963" s="114"/>
      <c r="E963" s="114"/>
      <c r="F963" s="110" t="s">
        <v>4988</v>
      </c>
      <c r="G963" s="103"/>
      <c r="H963" s="103"/>
    </row>
    <row r="964" spans="3:8" s="112" customFormat="1" ht="13.5" x14ac:dyDescent="0.35">
      <c r="C964" s="114" t="s">
        <v>4996</v>
      </c>
      <c r="D964" s="114"/>
      <c r="E964" s="114"/>
      <c r="F964" s="110" t="s">
        <v>4988</v>
      </c>
      <c r="G964" s="103"/>
      <c r="H964" s="103"/>
    </row>
    <row r="965" spans="3:8" s="112" customFormat="1" ht="13.5" x14ac:dyDescent="0.35">
      <c r="C965" s="114" t="s">
        <v>4997</v>
      </c>
      <c r="D965" s="114"/>
      <c r="E965" s="114"/>
      <c r="F965" s="110" t="s">
        <v>4988</v>
      </c>
      <c r="G965" s="103"/>
      <c r="H965" s="103"/>
    </row>
    <row r="966" spans="3:8" s="112" customFormat="1" ht="13.5" x14ac:dyDescent="0.35">
      <c r="C966" s="114" t="s">
        <v>4998</v>
      </c>
      <c r="D966" s="114"/>
      <c r="E966" s="114"/>
      <c r="F966" s="110" t="s">
        <v>4988</v>
      </c>
      <c r="G966" s="103"/>
      <c r="H966" s="103"/>
    </row>
    <row r="967" spans="3:8" s="112" customFormat="1" ht="13.5" x14ac:dyDescent="0.35">
      <c r="C967" s="37" t="s">
        <v>4999</v>
      </c>
      <c r="D967" s="37"/>
      <c r="E967" s="37"/>
      <c r="F967" s="110" t="s">
        <v>4988</v>
      </c>
      <c r="G967" s="126"/>
      <c r="H967" s="126"/>
    </row>
    <row r="968" spans="3:8" s="112" customFormat="1" ht="13.5" x14ac:dyDescent="0.35">
      <c r="C968" s="114"/>
      <c r="D968" s="114"/>
      <c r="E968" s="114"/>
      <c r="F968" s="114"/>
      <c r="G968" s="129"/>
      <c r="H968" s="129"/>
    </row>
    <row r="969" spans="3:8" s="112" customFormat="1" ht="13.5" x14ac:dyDescent="0.35">
      <c r="C969" s="119" t="s">
        <v>5003</v>
      </c>
      <c r="D969" s="119"/>
      <c r="E969" s="113"/>
      <c r="F969" s="114"/>
      <c r="G969" s="130"/>
      <c r="H969" s="114"/>
    </row>
    <row r="970" spans="3:8" s="112" customFormat="1" ht="40.5" x14ac:dyDescent="0.35">
      <c r="C970" s="100" t="s">
        <v>4983</v>
      </c>
      <c r="D970" s="100" t="s">
        <v>5004</v>
      </c>
      <c r="E970" s="100" t="s">
        <v>5005</v>
      </c>
      <c r="F970" s="100" t="s">
        <v>5006</v>
      </c>
      <c r="G970" s="130"/>
      <c r="H970" s="114"/>
    </row>
    <row r="971" spans="3:8" s="112" customFormat="1" ht="13.5" x14ac:dyDescent="0.35">
      <c r="C971" s="220" t="s">
        <v>4988</v>
      </c>
      <c r="D971" s="220"/>
      <c r="E971" s="220"/>
      <c r="F971" s="220"/>
      <c r="G971" s="130"/>
      <c r="H971" s="114"/>
    </row>
    <row r="972" spans="3:8" s="112" customFormat="1" ht="13.5" x14ac:dyDescent="0.35">
      <c r="C972" s="114" t="s">
        <v>5007</v>
      </c>
      <c r="D972" s="114"/>
      <c r="E972" s="114"/>
      <c r="F972" s="114"/>
      <c r="G972" s="130"/>
      <c r="H972" s="114"/>
    </row>
    <row r="973" spans="3:8" s="112" customFormat="1" ht="13.5" x14ac:dyDescent="0.35">
      <c r="C973" s="132"/>
      <c r="D973" s="132"/>
      <c r="E973" s="132"/>
      <c r="F973" s="114"/>
      <c r="G973" s="130"/>
      <c r="H973" s="114"/>
    </row>
    <row r="974" spans="3:8" s="112" customFormat="1" ht="13.5" x14ac:dyDescent="0.35">
      <c r="C974" s="119" t="s">
        <v>5070</v>
      </c>
      <c r="D974" s="119"/>
      <c r="E974" s="1"/>
      <c r="F974" s="114"/>
      <c r="G974" s="114"/>
      <c r="H974" s="114"/>
    </row>
    <row r="975" spans="3:8" s="112" customFormat="1" ht="13.5" x14ac:dyDescent="0.35">
      <c r="C975" s="114" t="s">
        <v>5009</v>
      </c>
      <c r="D975" s="114"/>
      <c r="E975" s="114"/>
      <c r="F975" s="114" t="s">
        <v>4988</v>
      </c>
      <c r="G975" s="114"/>
      <c r="H975" s="114"/>
    </row>
    <row r="976" spans="3:8" s="112" customFormat="1" ht="13.5" x14ac:dyDescent="0.35">
      <c r="C976" s="114" t="s">
        <v>5010</v>
      </c>
      <c r="D976" s="114"/>
      <c r="E976" s="114"/>
      <c r="F976" s="114" t="s">
        <v>4988</v>
      </c>
      <c r="G976" s="114"/>
      <c r="H976" s="114"/>
    </row>
    <row r="977" spans="3:8" s="112" customFormat="1" ht="13.5" x14ac:dyDescent="0.35">
      <c r="C977" s="114" t="s">
        <v>5011</v>
      </c>
      <c r="D977" s="114"/>
      <c r="E977" s="114"/>
      <c r="F977" s="114" t="s">
        <v>4988</v>
      </c>
      <c r="G977" s="114"/>
      <c r="H977" s="114"/>
    </row>
    <row r="978" spans="3:8" s="112" customFormat="1" ht="13.5" x14ac:dyDescent="0.35">
      <c r="C978" s="105" t="s">
        <v>5012</v>
      </c>
      <c r="D978" s="105"/>
      <c r="E978" s="105"/>
      <c r="F978" s="114"/>
      <c r="G978" s="114"/>
      <c r="H978" s="114"/>
    </row>
    <row r="979" spans="3:8" s="112" customFormat="1" ht="13.5" x14ac:dyDescent="0.35">
      <c r="C979" s="105"/>
      <c r="D979" s="105"/>
      <c r="E979" s="105"/>
      <c r="F979" s="114"/>
      <c r="G979" s="114"/>
      <c r="H979" s="114"/>
    </row>
    <row r="980" spans="3:8" s="112" customFormat="1" ht="13.5" x14ac:dyDescent="0.35">
      <c r="C980" s="113" t="s">
        <v>5013</v>
      </c>
      <c r="D980" s="113"/>
      <c r="E980" s="113"/>
      <c r="F980" s="114"/>
      <c r="G980" s="130"/>
      <c r="H980" s="114"/>
    </row>
    <row r="981" spans="3:8" s="112" customFormat="1" ht="40.5" x14ac:dyDescent="0.35">
      <c r="C981" s="100" t="s">
        <v>4983</v>
      </c>
      <c r="D981" s="100" t="s">
        <v>4756</v>
      </c>
      <c r="E981" s="100" t="s">
        <v>5004</v>
      </c>
      <c r="F981" s="100" t="s">
        <v>5005</v>
      </c>
      <c r="G981" s="100" t="s">
        <v>5014</v>
      </c>
      <c r="H981" s="114"/>
    </row>
    <row r="982" spans="3:8" s="112" customFormat="1" ht="13.5" x14ac:dyDescent="0.35">
      <c r="C982" s="220" t="s">
        <v>4988</v>
      </c>
      <c r="D982" s="220"/>
      <c r="E982" s="220"/>
      <c r="F982" s="220"/>
      <c r="G982" s="220"/>
      <c r="H982" s="114"/>
    </row>
    <row r="983" spans="3:8" s="112" customFormat="1" ht="13.5" x14ac:dyDescent="0.35">
      <c r="C983" s="221" t="s">
        <v>5015</v>
      </c>
      <c r="D983" s="221"/>
      <c r="E983" s="221"/>
      <c r="F983" s="221"/>
      <c r="G983" s="221"/>
      <c r="H983" s="114"/>
    </row>
    <row r="984" spans="3:8" s="112" customFormat="1" ht="13.5" x14ac:dyDescent="0.35">
      <c r="C984" s="133"/>
      <c r="D984" s="111"/>
      <c r="E984" s="111"/>
      <c r="F984" s="111"/>
      <c r="G984" s="111"/>
      <c r="H984" s="114"/>
    </row>
    <row r="985" spans="3:8" s="112" customFormat="1" ht="13.5" x14ac:dyDescent="0.35">
      <c r="C985" s="1" t="s">
        <v>5016</v>
      </c>
      <c r="D985" s="1"/>
      <c r="E985" s="1"/>
      <c r="F985" s="114"/>
      <c r="G985" s="114"/>
      <c r="H985" s="114"/>
    </row>
    <row r="986" spans="3:8" s="112" customFormat="1" ht="13.5" x14ac:dyDescent="0.35">
      <c r="C986" s="114" t="s">
        <v>5009</v>
      </c>
      <c r="D986" s="114"/>
      <c r="E986" s="114"/>
      <c r="F986" s="114" t="s">
        <v>4988</v>
      </c>
      <c r="G986" s="114"/>
      <c r="H986" s="114"/>
    </row>
    <row r="987" spans="3:8" s="112" customFormat="1" ht="13.5" x14ac:dyDescent="0.35">
      <c r="C987" s="114" t="s">
        <v>5010</v>
      </c>
      <c r="D987" s="114"/>
      <c r="E987" s="114"/>
      <c r="F987" s="114" t="s">
        <v>4988</v>
      </c>
      <c r="G987" s="114"/>
      <c r="H987" s="114"/>
    </row>
    <row r="988" spans="3:8" s="112" customFormat="1" ht="13.5" x14ac:dyDescent="0.35">
      <c r="C988" s="114" t="s">
        <v>5011</v>
      </c>
      <c r="D988" s="114"/>
      <c r="E988" s="114"/>
      <c r="F988" s="114" t="s">
        <v>4988</v>
      </c>
      <c r="G988" s="114"/>
      <c r="H988" s="114"/>
    </row>
    <row r="989" spans="3:8" s="112" customFormat="1" ht="13" x14ac:dyDescent="0.3">
      <c r="H989" s="134"/>
    </row>
    <row r="990" spans="3:8" s="112" customFormat="1" ht="13.5" x14ac:dyDescent="0.35">
      <c r="C990" s="119" t="s">
        <v>5017</v>
      </c>
      <c r="H990" s="134"/>
    </row>
    <row r="991" spans="3:8" s="112" customFormat="1" ht="13.5" x14ac:dyDescent="0.35">
      <c r="C991" s="119"/>
      <c r="H991" s="134"/>
    </row>
    <row r="992" spans="3:8" x14ac:dyDescent="0.35">
      <c r="C992" s="2" t="s">
        <v>4816</v>
      </c>
      <c r="E992" s="2" t="s">
        <v>2</v>
      </c>
    </row>
    <row r="994" spans="3:5" x14ac:dyDescent="0.35">
      <c r="C994" s="2" t="s">
        <v>4817</v>
      </c>
      <c r="E994" s="92">
        <v>11.571661112907861</v>
      </c>
    </row>
    <row r="996" spans="3:5" x14ac:dyDescent="0.35">
      <c r="C996" s="2" t="s">
        <v>4819</v>
      </c>
      <c r="E996" s="93" t="s">
        <v>4818</v>
      </c>
    </row>
    <row r="998" spans="3:5" x14ac:dyDescent="0.35">
      <c r="C998" s="2" t="s">
        <v>4922</v>
      </c>
      <c r="E998" s="2" t="s">
        <v>2</v>
      </c>
    </row>
    <row r="1000" spans="3:5" x14ac:dyDescent="0.35">
      <c r="C1000" s="2" t="s">
        <v>4864</v>
      </c>
    </row>
    <row r="1002" spans="3:5" x14ac:dyDescent="0.35">
      <c r="C1002" s="1" t="s">
        <v>5102</v>
      </c>
      <c r="E1002" s="156" t="s">
        <v>5103</v>
      </c>
    </row>
    <row r="1003" spans="3:5" x14ac:dyDescent="0.35">
      <c r="E1003" s="2" t="s">
        <v>5128</v>
      </c>
    </row>
  </sheetData>
  <mergeCells count="6">
    <mergeCell ref="C983:G983"/>
    <mergeCell ref="C593:K593"/>
    <mergeCell ref="C609:E609"/>
    <mergeCell ref="C955:H955"/>
    <mergeCell ref="C971:F971"/>
    <mergeCell ref="C982:G982"/>
  </mergeCells>
  <hyperlinks>
    <hyperlink ref="J2" location="'Index'!A1" display="'Index'!A1" xr:uid="{DE436D5D-866D-45DF-8239-A5FE77F31932}"/>
  </hyperlinks>
  <pageMargins left="0.7" right="0.7" top="0.75" bottom="0.75" header="0.3" footer="0.3"/>
  <pageSetup orientation="portrait" horizontalDpi="4294967293"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E2206-8B01-4799-A438-631EF8E5065D}">
  <sheetPr codeName="Sheet1"/>
  <dimension ref="A1:IV208"/>
  <sheetViews>
    <sheetView showGridLines="0" zoomScale="90" zoomScaleNormal="90" workbookViewId="0">
      <pane ySplit="6" topLeftCell="A18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2534</v>
      </c>
      <c r="J2" s="38" t="s">
        <v>4365</v>
      </c>
    </row>
    <row r="3" spans="1:54" ht="16" x14ac:dyDescent="0.4">
      <c r="C3" s="1" t="s">
        <v>28</v>
      </c>
      <c r="D3" s="21" t="s">
        <v>2535</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448</v>
      </c>
      <c r="C11" s="60" t="s">
        <v>449</v>
      </c>
      <c r="D11" s="54" t="s">
        <v>450</v>
      </c>
      <c r="E11" s="6" t="s">
        <v>451</v>
      </c>
      <c r="F11" s="19">
        <v>4350000</v>
      </c>
      <c r="G11" s="24">
        <v>51634.5</v>
      </c>
      <c r="H11" s="24">
        <v>10.98</v>
      </c>
      <c r="I11" s="31"/>
      <c r="J11" s="31"/>
      <c r="K11" s="35"/>
    </row>
    <row r="12" spans="1:54" x14ac:dyDescent="0.35">
      <c r="B12" s="8" t="s">
        <v>455</v>
      </c>
      <c r="C12" s="60" t="s">
        <v>456</v>
      </c>
      <c r="D12" s="54" t="s">
        <v>457</v>
      </c>
      <c r="E12" s="6" t="s">
        <v>294</v>
      </c>
      <c r="F12" s="19">
        <v>1600000</v>
      </c>
      <c r="G12" s="24">
        <v>28112</v>
      </c>
      <c r="H12" s="24">
        <v>5.98</v>
      </c>
      <c r="I12" s="31"/>
      <c r="J12" s="31"/>
      <c r="K12" s="35"/>
    </row>
    <row r="13" spans="1:54" x14ac:dyDescent="0.35">
      <c r="B13" s="8" t="s">
        <v>51</v>
      </c>
      <c r="C13" s="60" t="s">
        <v>52</v>
      </c>
      <c r="D13" s="54" t="s">
        <v>53</v>
      </c>
      <c r="E13" s="6" t="s">
        <v>54</v>
      </c>
      <c r="F13" s="19">
        <v>600000</v>
      </c>
      <c r="G13" s="24">
        <v>22560</v>
      </c>
      <c r="H13" s="24">
        <v>4.8</v>
      </c>
      <c r="I13" s="31"/>
      <c r="J13" s="31"/>
      <c r="K13" s="35"/>
    </row>
    <row r="14" spans="1:54" x14ac:dyDescent="0.35">
      <c r="B14" s="8" t="s">
        <v>260</v>
      </c>
      <c r="C14" s="60" t="s">
        <v>261</v>
      </c>
      <c r="D14" s="54" t="s">
        <v>262</v>
      </c>
      <c r="E14" s="6" t="s">
        <v>84</v>
      </c>
      <c r="F14" s="19">
        <v>100000</v>
      </c>
      <c r="G14" s="24">
        <v>22345</v>
      </c>
      <c r="H14" s="24">
        <v>4.75</v>
      </c>
      <c r="I14" s="31"/>
      <c r="J14" s="31"/>
      <c r="K14" s="35"/>
    </row>
    <row r="15" spans="1:54" x14ac:dyDescent="0.35">
      <c r="B15" s="8" t="s">
        <v>1231</v>
      </c>
      <c r="C15" s="60" t="s">
        <v>1232</v>
      </c>
      <c r="D15" s="54" t="s">
        <v>1233</v>
      </c>
      <c r="E15" s="6" t="s">
        <v>890</v>
      </c>
      <c r="F15" s="19">
        <v>1200000</v>
      </c>
      <c r="G15" s="24">
        <v>21579.599999999999</v>
      </c>
      <c r="H15" s="24">
        <v>4.59</v>
      </c>
      <c r="I15" s="31"/>
      <c r="J15" s="31"/>
      <c r="K15" s="35"/>
    </row>
    <row r="16" spans="1:54" x14ac:dyDescent="0.35">
      <c r="B16" s="8" t="s">
        <v>1228</v>
      </c>
      <c r="C16" s="60" t="s">
        <v>1229</v>
      </c>
      <c r="D16" s="54" t="s">
        <v>1230</v>
      </c>
      <c r="E16" s="6" t="s">
        <v>253</v>
      </c>
      <c r="F16" s="19">
        <v>6500000</v>
      </c>
      <c r="G16" s="24">
        <v>20978.75</v>
      </c>
      <c r="H16" s="24">
        <v>4.46</v>
      </c>
      <c r="I16" s="31"/>
      <c r="J16" s="31"/>
      <c r="K16" s="35"/>
    </row>
    <row r="17" spans="2:11" x14ac:dyDescent="0.35">
      <c r="B17" s="8" t="s">
        <v>96</v>
      </c>
      <c r="C17" s="60" t="s">
        <v>97</v>
      </c>
      <c r="D17" s="54" t="s">
        <v>98</v>
      </c>
      <c r="E17" s="6" t="s">
        <v>99</v>
      </c>
      <c r="F17" s="19">
        <v>500000</v>
      </c>
      <c r="G17" s="24">
        <v>18628</v>
      </c>
      <c r="H17" s="24">
        <v>3.96</v>
      </c>
      <c r="I17" s="31"/>
      <c r="J17" s="31"/>
      <c r="K17" s="35"/>
    </row>
    <row r="18" spans="2:11" x14ac:dyDescent="0.35">
      <c r="B18" s="8" t="s">
        <v>2153</v>
      </c>
      <c r="C18" s="60" t="s">
        <v>1464</v>
      </c>
      <c r="D18" s="54" t="s">
        <v>2154</v>
      </c>
      <c r="E18" s="6" t="s">
        <v>99</v>
      </c>
      <c r="F18" s="19">
        <v>4000000</v>
      </c>
      <c r="G18" s="24">
        <v>16620</v>
      </c>
      <c r="H18" s="24">
        <v>3.54</v>
      </c>
      <c r="I18" s="31"/>
      <c r="J18" s="31"/>
      <c r="K18" s="35"/>
    </row>
    <row r="19" spans="2:11" x14ac:dyDescent="0.35">
      <c r="B19" s="8" t="s">
        <v>1257</v>
      </c>
      <c r="C19" s="60" t="s">
        <v>1258</v>
      </c>
      <c r="D19" s="54" t="s">
        <v>1259</v>
      </c>
      <c r="E19" s="6" t="s">
        <v>99</v>
      </c>
      <c r="F19" s="19">
        <v>2500000</v>
      </c>
      <c r="G19" s="24">
        <v>15015</v>
      </c>
      <c r="H19" s="24">
        <v>3.19</v>
      </c>
      <c r="I19" s="31"/>
      <c r="J19" s="31"/>
      <c r="K19" s="35"/>
    </row>
    <row r="20" spans="2:11" x14ac:dyDescent="0.35">
      <c r="B20" s="8" t="s">
        <v>250</v>
      </c>
      <c r="C20" s="60" t="s">
        <v>251</v>
      </c>
      <c r="D20" s="54" t="s">
        <v>252</v>
      </c>
      <c r="E20" s="6" t="s">
        <v>253</v>
      </c>
      <c r="F20" s="19">
        <v>1200000</v>
      </c>
      <c r="G20" s="24">
        <v>14950.8</v>
      </c>
      <c r="H20" s="24">
        <v>3.18</v>
      </c>
      <c r="I20" s="31"/>
      <c r="J20" s="31"/>
      <c r="K20" s="35"/>
    </row>
    <row r="21" spans="2:11" x14ac:dyDescent="0.35">
      <c r="B21" s="8" t="s">
        <v>464</v>
      </c>
      <c r="C21" s="60" t="s">
        <v>465</v>
      </c>
      <c r="D21" s="54" t="s">
        <v>466</v>
      </c>
      <c r="E21" s="6" t="s">
        <v>128</v>
      </c>
      <c r="F21" s="19">
        <v>700000</v>
      </c>
      <c r="G21" s="24">
        <v>13958.7</v>
      </c>
      <c r="H21" s="24">
        <v>2.97</v>
      </c>
      <c r="I21" s="31"/>
      <c r="J21" s="31"/>
      <c r="K21" s="35"/>
    </row>
    <row r="22" spans="2:11" x14ac:dyDescent="0.35">
      <c r="B22" s="8" t="s">
        <v>316</v>
      </c>
      <c r="C22" s="60" t="s">
        <v>317</v>
      </c>
      <c r="D22" s="54" t="s">
        <v>318</v>
      </c>
      <c r="E22" s="6" t="s">
        <v>253</v>
      </c>
      <c r="F22" s="19">
        <v>1000000</v>
      </c>
      <c r="G22" s="24">
        <v>13146</v>
      </c>
      <c r="H22" s="24">
        <v>2.8</v>
      </c>
      <c r="I22" s="31"/>
      <c r="J22" s="31"/>
      <c r="K22" s="35"/>
    </row>
    <row r="23" spans="2:11" x14ac:dyDescent="0.35">
      <c r="B23" s="8" t="s">
        <v>497</v>
      </c>
      <c r="C23" s="60" t="s">
        <v>498</v>
      </c>
      <c r="D23" s="54" t="s">
        <v>499</v>
      </c>
      <c r="E23" s="6" t="s">
        <v>500</v>
      </c>
      <c r="F23" s="19">
        <v>5000000</v>
      </c>
      <c r="G23" s="24">
        <v>11290</v>
      </c>
      <c r="H23" s="24">
        <v>2.4</v>
      </c>
      <c r="I23" s="31"/>
      <c r="J23" s="31"/>
      <c r="K23" s="35"/>
    </row>
    <row r="24" spans="2:11" x14ac:dyDescent="0.35">
      <c r="B24" s="8" t="s">
        <v>662</v>
      </c>
      <c r="C24" s="60" t="s">
        <v>663</v>
      </c>
      <c r="D24" s="54" t="s">
        <v>664</v>
      </c>
      <c r="E24" s="6" t="s">
        <v>135</v>
      </c>
      <c r="F24" s="19">
        <v>1500000</v>
      </c>
      <c r="G24" s="24">
        <v>10110</v>
      </c>
      <c r="H24" s="24">
        <v>2.15</v>
      </c>
      <c r="I24" s="31"/>
      <c r="J24" s="31"/>
      <c r="K24" s="35"/>
    </row>
    <row r="25" spans="2:11" x14ac:dyDescent="0.35">
      <c r="B25" s="8" t="s">
        <v>73</v>
      </c>
      <c r="C25" s="60" t="s">
        <v>74</v>
      </c>
      <c r="D25" s="54" t="s">
        <v>75</v>
      </c>
      <c r="E25" s="6" t="s">
        <v>76</v>
      </c>
      <c r="F25" s="19">
        <v>800000</v>
      </c>
      <c r="G25" s="24">
        <v>10027.200000000001</v>
      </c>
      <c r="H25" s="24">
        <v>2.13</v>
      </c>
      <c r="I25" s="31"/>
      <c r="J25" s="31"/>
      <c r="K25" s="35"/>
    </row>
    <row r="26" spans="2:11" x14ac:dyDescent="0.35">
      <c r="B26" s="8" t="s">
        <v>574</v>
      </c>
      <c r="C26" s="60" t="s">
        <v>575</v>
      </c>
      <c r="D26" s="54" t="s">
        <v>576</v>
      </c>
      <c r="E26" s="6" t="s">
        <v>106</v>
      </c>
      <c r="F26" s="19">
        <v>50000</v>
      </c>
      <c r="G26" s="24">
        <v>9850</v>
      </c>
      <c r="H26" s="24">
        <v>2.1</v>
      </c>
      <c r="I26" s="31"/>
      <c r="J26" s="31"/>
      <c r="K26" s="35"/>
    </row>
    <row r="27" spans="2:11" x14ac:dyDescent="0.35">
      <c r="B27" s="8" t="s">
        <v>2285</v>
      </c>
      <c r="C27" s="60" t="s">
        <v>2286</v>
      </c>
      <c r="D27" s="54" t="s">
        <v>2287</v>
      </c>
      <c r="E27" s="6" t="s">
        <v>632</v>
      </c>
      <c r="F27" s="19">
        <v>202500</v>
      </c>
      <c r="G27" s="24">
        <v>9452.7000000000007</v>
      </c>
      <c r="H27" s="24">
        <v>2.0099999999999998</v>
      </c>
      <c r="I27" s="31"/>
      <c r="J27" s="31"/>
      <c r="K27" s="35"/>
    </row>
    <row r="28" spans="2:11" x14ac:dyDescent="0.35">
      <c r="B28" s="8" t="s">
        <v>291</v>
      </c>
      <c r="C28" s="60" t="s">
        <v>292</v>
      </c>
      <c r="D28" s="54" t="s">
        <v>293</v>
      </c>
      <c r="E28" s="6" t="s">
        <v>294</v>
      </c>
      <c r="F28" s="19">
        <v>2500000</v>
      </c>
      <c r="G28" s="24">
        <v>9330</v>
      </c>
      <c r="H28" s="24">
        <v>1.98</v>
      </c>
      <c r="I28" s="31"/>
      <c r="J28" s="31"/>
      <c r="K28" s="35"/>
    </row>
    <row r="29" spans="2:11" x14ac:dyDescent="0.35">
      <c r="B29" s="8" t="s">
        <v>538</v>
      </c>
      <c r="C29" s="60" t="s">
        <v>539</v>
      </c>
      <c r="D29" s="54" t="s">
        <v>540</v>
      </c>
      <c r="E29" s="6" t="s">
        <v>152</v>
      </c>
      <c r="F29" s="19">
        <v>800000</v>
      </c>
      <c r="G29" s="24">
        <v>9116</v>
      </c>
      <c r="H29" s="24">
        <v>1.94</v>
      </c>
      <c r="I29" s="31"/>
      <c r="J29" s="31"/>
      <c r="K29" s="35"/>
    </row>
    <row r="30" spans="2:11" x14ac:dyDescent="0.35">
      <c r="B30" s="8" t="s">
        <v>392</v>
      </c>
      <c r="C30" s="60" t="s">
        <v>393</v>
      </c>
      <c r="D30" s="54" t="s">
        <v>394</v>
      </c>
      <c r="E30" s="6" t="s">
        <v>395</v>
      </c>
      <c r="F30" s="19">
        <v>2100000</v>
      </c>
      <c r="G30" s="24">
        <v>8925</v>
      </c>
      <c r="H30" s="24">
        <v>1.9</v>
      </c>
      <c r="I30" s="31"/>
      <c r="J30" s="31"/>
      <c r="K30" s="35"/>
    </row>
    <row r="31" spans="2:11" x14ac:dyDescent="0.35">
      <c r="B31" s="8" t="s">
        <v>1167</v>
      </c>
      <c r="C31" s="60" t="s">
        <v>1168</v>
      </c>
      <c r="D31" s="54" t="s">
        <v>1169</v>
      </c>
      <c r="E31" s="6" t="s">
        <v>128</v>
      </c>
      <c r="F31" s="19">
        <v>625587</v>
      </c>
      <c r="G31" s="24">
        <v>7835.48</v>
      </c>
      <c r="H31" s="24">
        <v>1.67</v>
      </c>
      <c r="I31" s="31"/>
      <c r="J31" s="31"/>
      <c r="K31" s="35"/>
    </row>
    <row r="32" spans="2:11" x14ac:dyDescent="0.35">
      <c r="B32" s="8" t="s">
        <v>2536</v>
      </c>
      <c r="C32" s="60" t="s">
        <v>2537</v>
      </c>
      <c r="D32" s="54" t="s">
        <v>2538</v>
      </c>
      <c r="E32" s="6" t="s">
        <v>124</v>
      </c>
      <c r="F32" s="19">
        <v>5000000</v>
      </c>
      <c r="G32" s="24">
        <v>7684</v>
      </c>
      <c r="H32" s="24">
        <v>1.63</v>
      </c>
      <c r="I32" s="31"/>
      <c r="J32" s="31"/>
      <c r="K32" s="35"/>
    </row>
    <row r="33" spans="2:11" x14ac:dyDescent="0.35">
      <c r="B33" s="8" t="s">
        <v>2539</v>
      </c>
      <c r="C33" s="60" t="s">
        <v>2540</v>
      </c>
      <c r="D33" s="54" t="s">
        <v>2541</v>
      </c>
      <c r="E33" s="6" t="s">
        <v>135</v>
      </c>
      <c r="F33" s="19">
        <v>2500000</v>
      </c>
      <c r="G33" s="24">
        <v>6967.5</v>
      </c>
      <c r="H33" s="24">
        <v>1.48</v>
      </c>
      <c r="I33" s="31"/>
      <c r="J33" s="31"/>
      <c r="K33" s="35"/>
    </row>
    <row r="34" spans="2:11" x14ac:dyDescent="0.35">
      <c r="B34" s="8" t="s">
        <v>547</v>
      </c>
      <c r="C34" s="60" t="s">
        <v>548</v>
      </c>
      <c r="D34" s="54" t="s">
        <v>549</v>
      </c>
      <c r="E34" s="6" t="s">
        <v>423</v>
      </c>
      <c r="F34" s="19">
        <v>4000000</v>
      </c>
      <c r="G34" s="24">
        <v>6822</v>
      </c>
      <c r="H34" s="24">
        <v>1.45</v>
      </c>
      <c r="I34" s="31"/>
      <c r="J34" s="31"/>
      <c r="K34" s="35"/>
    </row>
    <row r="35" spans="2:11" x14ac:dyDescent="0.35">
      <c r="B35" s="8" t="s">
        <v>2542</v>
      </c>
      <c r="C35" s="60" t="s">
        <v>2543</v>
      </c>
      <c r="D35" s="54" t="s">
        <v>2544</v>
      </c>
      <c r="E35" s="6" t="s">
        <v>54</v>
      </c>
      <c r="F35" s="19">
        <v>1200000</v>
      </c>
      <c r="G35" s="24">
        <v>6600.6</v>
      </c>
      <c r="H35" s="24">
        <v>1.4</v>
      </c>
      <c r="I35" s="31"/>
      <c r="J35" s="31"/>
      <c r="K35" s="35"/>
    </row>
    <row r="36" spans="2:11" x14ac:dyDescent="0.35">
      <c r="B36" s="8" t="s">
        <v>2387</v>
      </c>
      <c r="C36" s="60" t="s">
        <v>788</v>
      </c>
      <c r="D36" s="54" t="s">
        <v>2388</v>
      </c>
      <c r="E36" s="6" t="s">
        <v>58</v>
      </c>
      <c r="F36" s="19">
        <v>2000000</v>
      </c>
      <c r="G36" s="24">
        <v>6510</v>
      </c>
      <c r="H36" s="24">
        <v>1.38</v>
      </c>
      <c r="I36" s="31"/>
      <c r="J36" s="31"/>
      <c r="K36" s="35"/>
    </row>
    <row r="37" spans="2:11" x14ac:dyDescent="0.35">
      <c r="B37" s="8" t="s">
        <v>313</v>
      </c>
      <c r="C37" s="60" t="s">
        <v>314</v>
      </c>
      <c r="D37" s="54" t="s">
        <v>315</v>
      </c>
      <c r="E37" s="6" t="s">
        <v>253</v>
      </c>
      <c r="F37" s="19">
        <v>1232918</v>
      </c>
      <c r="G37" s="24">
        <v>6099.25</v>
      </c>
      <c r="H37" s="24">
        <v>1.3</v>
      </c>
      <c r="I37" s="31"/>
      <c r="J37" s="31"/>
      <c r="K37" s="35"/>
    </row>
    <row r="38" spans="2:11" x14ac:dyDescent="0.35">
      <c r="B38" s="8" t="s">
        <v>2545</v>
      </c>
      <c r="C38" s="60" t="s">
        <v>2546</v>
      </c>
      <c r="D38" s="54" t="s">
        <v>2547</v>
      </c>
      <c r="E38" s="6" t="s">
        <v>128</v>
      </c>
      <c r="F38" s="19">
        <v>1000000</v>
      </c>
      <c r="G38" s="24">
        <v>6088.5</v>
      </c>
      <c r="H38" s="24">
        <v>1.3</v>
      </c>
      <c r="I38" s="31"/>
      <c r="J38" s="31"/>
      <c r="K38" s="35"/>
    </row>
    <row r="39" spans="2:11" x14ac:dyDescent="0.35">
      <c r="B39" s="8" t="s">
        <v>2175</v>
      </c>
      <c r="C39" s="60" t="s">
        <v>2176</v>
      </c>
      <c r="D39" s="54" t="s">
        <v>2177</v>
      </c>
      <c r="E39" s="6" t="s">
        <v>99</v>
      </c>
      <c r="F39" s="19">
        <v>1000000</v>
      </c>
      <c r="G39" s="24">
        <v>5394</v>
      </c>
      <c r="H39" s="24">
        <v>1.1499999999999999</v>
      </c>
      <c r="I39" s="31"/>
      <c r="J39" s="31"/>
      <c r="K39" s="35"/>
    </row>
    <row r="40" spans="2:11" x14ac:dyDescent="0.35">
      <c r="B40" s="8" t="s">
        <v>2294</v>
      </c>
      <c r="C40" s="60" t="s">
        <v>2295</v>
      </c>
      <c r="D40" s="54" t="s">
        <v>2296</v>
      </c>
      <c r="E40" s="6" t="s">
        <v>54</v>
      </c>
      <c r="F40" s="19">
        <v>4273550</v>
      </c>
      <c r="G40" s="24">
        <v>4604.75</v>
      </c>
      <c r="H40" s="24">
        <v>0.98</v>
      </c>
      <c r="I40" s="31"/>
      <c r="J40" s="31"/>
      <c r="K40" s="35"/>
    </row>
    <row r="41" spans="2:11" x14ac:dyDescent="0.35">
      <c r="B41" s="8" t="s">
        <v>81</v>
      </c>
      <c r="C41" s="60" t="s">
        <v>82</v>
      </c>
      <c r="D41" s="54" t="s">
        <v>83</v>
      </c>
      <c r="E41" s="6" t="s">
        <v>84</v>
      </c>
      <c r="F41" s="19">
        <v>40000</v>
      </c>
      <c r="G41" s="24">
        <v>4382.3999999999996</v>
      </c>
      <c r="H41" s="24">
        <v>0.93</v>
      </c>
      <c r="I41" s="31"/>
      <c r="J41" s="31"/>
      <c r="K41" s="35"/>
    </row>
    <row r="42" spans="2:11" x14ac:dyDescent="0.35">
      <c r="B42" s="8" t="s">
        <v>535</v>
      </c>
      <c r="C42" s="60" t="s">
        <v>536</v>
      </c>
      <c r="D42" s="54" t="s">
        <v>537</v>
      </c>
      <c r="E42" s="6" t="s">
        <v>343</v>
      </c>
      <c r="F42" s="19">
        <v>542500</v>
      </c>
      <c r="G42" s="24">
        <v>4177.25</v>
      </c>
      <c r="H42" s="24">
        <v>0.89</v>
      </c>
      <c r="I42" s="31"/>
      <c r="J42" s="31"/>
      <c r="K42" s="35"/>
    </row>
    <row r="43" spans="2:11" x14ac:dyDescent="0.35">
      <c r="B43" s="8" t="s">
        <v>2548</v>
      </c>
      <c r="C43" s="60" t="s">
        <v>2549</v>
      </c>
      <c r="D43" s="54" t="s">
        <v>2550</v>
      </c>
      <c r="E43" s="6" t="s">
        <v>253</v>
      </c>
      <c r="F43" s="19">
        <v>1500000</v>
      </c>
      <c r="G43" s="24">
        <v>4099.5</v>
      </c>
      <c r="H43" s="24">
        <v>0.87</v>
      </c>
      <c r="I43" s="31"/>
      <c r="J43" s="31"/>
      <c r="K43" s="35"/>
    </row>
    <row r="44" spans="2:11" x14ac:dyDescent="0.35">
      <c r="B44" s="8" t="s">
        <v>386</v>
      </c>
      <c r="C44" s="60" t="s">
        <v>387</v>
      </c>
      <c r="D44" s="54" t="s">
        <v>388</v>
      </c>
      <c r="E44" s="6" t="s">
        <v>54</v>
      </c>
      <c r="F44" s="19">
        <v>500000</v>
      </c>
      <c r="G44" s="24">
        <v>4003</v>
      </c>
      <c r="H44" s="24">
        <v>0.85</v>
      </c>
      <c r="I44" s="31"/>
      <c r="J44" s="31"/>
      <c r="K44" s="35"/>
    </row>
    <row r="45" spans="2:11" x14ac:dyDescent="0.35">
      <c r="B45" s="8" t="s">
        <v>2178</v>
      </c>
      <c r="C45" s="60" t="s">
        <v>2179</v>
      </c>
      <c r="D45" s="54" t="s">
        <v>2180</v>
      </c>
      <c r="E45" s="6" t="s">
        <v>84</v>
      </c>
      <c r="F45" s="19">
        <v>1250000</v>
      </c>
      <c r="G45" s="24">
        <v>3773.13</v>
      </c>
      <c r="H45" s="24">
        <v>0.8</v>
      </c>
      <c r="I45" s="31"/>
      <c r="J45" s="31"/>
      <c r="K45" s="35"/>
    </row>
    <row r="46" spans="2:11" x14ac:dyDescent="0.35">
      <c r="B46" s="8" t="s">
        <v>118</v>
      </c>
      <c r="C46" s="60" t="s">
        <v>119</v>
      </c>
      <c r="D46" s="54" t="s">
        <v>120</v>
      </c>
      <c r="E46" s="6" t="s">
        <v>84</v>
      </c>
      <c r="F46" s="19">
        <v>2861711</v>
      </c>
      <c r="G46" s="24">
        <v>3244.61</v>
      </c>
      <c r="H46" s="24">
        <v>0.69</v>
      </c>
      <c r="I46" s="31"/>
      <c r="J46" s="31"/>
      <c r="K46" s="35"/>
    </row>
    <row r="47" spans="2:11" x14ac:dyDescent="0.35">
      <c r="B47" s="8" t="s">
        <v>1965</v>
      </c>
      <c r="C47" s="60" t="s">
        <v>1966</v>
      </c>
      <c r="D47" s="54" t="s">
        <v>1967</v>
      </c>
      <c r="E47" s="6" t="s">
        <v>135</v>
      </c>
      <c r="F47" s="19">
        <v>993698</v>
      </c>
      <c r="G47" s="24">
        <v>3209.15</v>
      </c>
      <c r="H47" s="24">
        <v>0.68</v>
      </c>
      <c r="I47" s="31"/>
      <c r="J47" s="31"/>
      <c r="K47" s="35"/>
    </row>
    <row r="48" spans="2:11" x14ac:dyDescent="0.35">
      <c r="B48" s="8" t="s">
        <v>473</v>
      </c>
      <c r="C48" s="60" t="s">
        <v>474</v>
      </c>
      <c r="D48" s="54" t="s">
        <v>475</v>
      </c>
      <c r="E48" s="6" t="s">
        <v>135</v>
      </c>
      <c r="F48" s="19">
        <v>715703</v>
      </c>
      <c r="G48" s="24">
        <v>2578.6799999999998</v>
      </c>
      <c r="H48" s="24">
        <v>0.55000000000000004</v>
      </c>
      <c r="I48" s="31"/>
      <c r="J48" s="31"/>
      <c r="K48" s="35"/>
    </row>
    <row r="49" spans="2:11" x14ac:dyDescent="0.35">
      <c r="B49" s="8" t="s">
        <v>636</v>
      </c>
      <c r="C49" s="60" t="s">
        <v>637</v>
      </c>
      <c r="D49" s="54" t="s">
        <v>638</v>
      </c>
      <c r="E49" s="6" t="s">
        <v>152</v>
      </c>
      <c r="F49" s="19">
        <v>200000</v>
      </c>
      <c r="G49" s="24">
        <v>2484.9</v>
      </c>
      <c r="H49" s="24">
        <v>0.53</v>
      </c>
      <c r="I49" s="31"/>
      <c r="J49" s="31"/>
      <c r="K49" s="35"/>
    </row>
    <row r="50" spans="2:11" x14ac:dyDescent="0.35">
      <c r="B50" s="8" t="s">
        <v>613</v>
      </c>
      <c r="C50" s="60" t="s">
        <v>614</v>
      </c>
      <c r="D50" s="54" t="s">
        <v>615</v>
      </c>
      <c r="E50" s="6" t="s">
        <v>106</v>
      </c>
      <c r="F50" s="19">
        <v>33840</v>
      </c>
      <c r="G50" s="24">
        <v>2186.91</v>
      </c>
      <c r="H50" s="24">
        <v>0.47</v>
      </c>
      <c r="I50" s="31"/>
      <c r="J50" s="31"/>
      <c r="K50" s="35"/>
    </row>
    <row r="51" spans="2:11" x14ac:dyDescent="0.35">
      <c r="B51" s="8" t="s">
        <v>1953</v>
      </c>
      <c r="C51" s="60" t="s">
        <v>1954</v>
      </c>
      <c r="D51" s="54" t="s">
        <v>1955</v>
      </c>
      <c r="E51" s="6" t="s">
        <v>54</v>
      </c>
      <c r="F51" s="19">
        <v>1500000</v>
      </c>
      <c r="G51" s="24">
        <v>1997.7</v>
      </c>
      <c r="H51" s="24">
        <v>0.42</v>
      </c>
      <c r="I51" s="31"/>
      <c r="J51" s="31"/>
      <c r="K51" s="35"/>
    </row>
    <row r="52" spans="2:11" x14ac:dyDescent="0.35">
      <c r="B52" s="8" t="s">
        <v>2551</v>
      </c>
      <c r="C52" s="60" t="s">
        <v>2552</v>
      </c>
      <c r="D52" s="54" t="s">
        <v>2553</v>
      </c>
      <c r="E52" s="6" t="s">
        <v>152</v>
      </c>
      <c r="F52" s="19">
        <v>47266</v>
      </c>
      <c r="G52" s="24">
        <v>203.03</v>
      </c>
      <c r="H52" s="24">
        <v>0.04</v>
      </c>
      <c r="I52" s="31"/>
      <c r="J52" s="31"/>
      <c r="K52" s="35"/>
    </row>
    <row r="53" spans="2:11" x14ac:dyDescent="0.35">
      <c r="C53" s="58" t="s">
        <v>194</v>
      </c>
      <c r="D53" s="54"/>
      <c r="E53" s="6"/>
      <c r="F53" s="19"/>
      <c r="G53" s="25">
        <v>438575.59</v>
      </c>
      <c r="H53" s="25">
        <v>93.27</v>
      </c>
      <c r="I53" s="31"/>
      <c r="J53" s="31"/>
      <c r="K53" s="35"/>
    </row>
    <row r="54" spans="2:11" x14ac:dyDescent="0.35">
      <c r="C54" s="57"/>
      <c r="D54" s="54"/>
      <c r="E54" s="6"/>
      <c r="F54" s="19"/>
      <c r="G54" s="24"/>
      <c r="H54" s="24"/>
      <c r="I54" s="31"/>
      <c r="J54" s="31"/>
      <c r="K54" s="35"/>
    </row>
    <row r="55" spans="2:11" x14ac:dyDescent="0.35">
      <c r="C55" s="58" t="s">
        <v>3</v>
      </c>
      <c r="D55" s="54"/>
      <c r="E55" s="6"/>
      <c r="F55" s="19"/>
      <c r="G55" s="24" t="s">
        <v>2</v>
      </c>
      <c r="H55" s="24" t="s">
        <v>2</v>
      </c>
      <c r="I55" s="31"/>
      <c r="J55" s="31"/>
      <c r="K55" s="35"/>
    </row>
    <row r="56" spans="2:11" x14ac:dyDescent="0.35">
      <c r="C56" s="57"/>
      <c r="D56" s="54"/>
      <c r="E56" s="6"/>
      <c r="F56" s="19"/>
      <c r="G56" s="24"/>
      <c r="H56" s="24"/>
      <c r="I56" s="31"/>
      <c r="J56" s="31"/>
      <c r="K56" s="35"/>
    </row>
    <row r="57" spans="2:11" x14ac:dyDescent="0.35">
      <c r="C57" s="58" t="s">
        <v>4</v>
      </c>
      <c r="D57" s="54"/>
      <c r="E57" s="6"/>
      <c r="F57" s="19"/>
      <c r="G57" s="24" t="s">
        <v>2</v>
      </c>
      <c r="H57" s="24" t="s">
        <v>2</v>
      </c>
      <c r="I57" s="31"/>
      <c r="J57" s="31"/>
      <c r="K57" s="35"/>
    </row>
    <row r="58" spans="2:11" x14ac:dyDescent="0.35">
      <c r="C58" s="57"/>
      <c r="D58" s="54"/>
      <c r="E58" s="6"/>
      <c r="F58" s="19"/>
      <c r="G58" s="24"/>
      <c r="H58" s="24"/>
      <c r="I58" s="31"/>
      <c r="J58" s="31"/>
      <c r="K58" s="35"/>
    </row>
    <row r="59" spans="2:11" x14ac:dyDescent="0.35">
      <c r="C59" s="58" t="s">
        <v>5</v>
      </c>
      <c r="D59" s="54"/>
      <c r="E59" s="6"/>
      <c r="F59" s="19"/>
      <c r="G59" s="24"/>
      <c r="H59" s="24"/>
      <c r="I59" s="31"/>
      <c r="J59" s="31"/>
      <c r="K59" s="35"/>
    </row>
    <row r="60" spans="2:11" x14ac:dyDescent="0.35">
      <c r="C60" s="57"/>
      <c r="D60" s="54"/>
      <c r="E60" s="6"/>
      <c r="F60" s="19"/>
      <c r="G60" s="24"/>
      <c r="H60" s="24"/>
      <c r="I60" s="31"/>
      <c r="J60" s="31"/>
      <c r="K60" s="35"/>
    </row>
    <row r="61" spans="2:11" x14ac:dyDescent="0.35">
      <c r="C61" s="58" t="s">
        <v>6</v>
      </c>
      <c r="D61" s="54"/>
      <c r="E61" s="6"/>
      <c r="F61" s="19"/>
      <c r="G61" s="24" t="s">
        <v>2</v>
      </c>
      <c r="H61" s="24" t="s">
        <v>2</v>
      </c>
      <c r="I61" s="31"/>
      <c r="J61" s="31"/>
      <c r="K61" s="35"/>
    </row>
    <row r="62" spans="2:11" x14ac:dyDescent="0.35">
      <c r="C62" s="57"/>
      <c r="D62" s="54"/>
      <c r="E62" s="6"/>
      <c r="F62" s="19"/>
      <c r="G62" s="24"/>
      <c r="H62" s="24"/>
      <c r="I62" s="31"/>
      <c r="J62" s="31"/>
      <c r="K62" s="35"/>
    </row>
    <row r="63" spans="2:11" x14ac:dyDescent="0.35">
      <c r="C63" s="58" t="s">
        <v>7</v>
      </c>
      <c r="D63" s="54"/>
      <c r="E63" s="6"/>
      <c r="F63" s="19"/>
      <c r="G63" s="24" t="s">
        <v>2</v>
      </c>
      <c r="H63" s="24" t="s">
        <v>2</v>
      </c>
      <c r="I63" s="31"/>
      <c r="J63" s="31"/>
      <c r="K63" s="35"/>
    </row>
    <row r="64" spans="2:11" x14ac:dyDescent="0.35">
      <c r="C64" s="57"/>
      <c r="D64" s="54"/>
      <c r="E64" s="6"/>
      <c r="F64" s="19"/>
      <c r="G64" s="24"/>
      <c r="H64" s="24"/>
      <c r="I64" s="31"/>
      <c r="J64" s="31"/>
      <c r="K64" s="35"/>
    </row>
    <row r="65" spans="1:11" x14ac:dyDescent="0.35">
      <c r="C65" s="58" t="s">
        <v>8</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9</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10</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11</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A73" s="10"/>
      <c r="B73" s="28"/>
      <c r="C73" s="58" t="s">
        <v>13</v>
      </c>
      <c r="D73" s="54"/>
      <c r="E73" s="6"/>
      <c r="F73" s="19"/>
      <c r="G73" s="24"/>
      <c r="H73" s="24"/>
      <c r="I73" s="31"/>
      <c r="J73" s="31"/>
      <c r="K73" s="35"/>
    </row>
    <row r="74" spans="1:11" x14ac:dyDescent="0.35">
      <c r="A74" s="28"/>
      <c r="B74" s="28"/>
      <c r="C74" s="58" t="s">
        <v>14</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15</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C78" s="59" t="s">
        <v>16</v>
      </c>
      <c r="D78" s="54"/>
      <c r="E78" s="6"/>
      <c r="F78" s="19"/>
      <c r="G78" s="24"/>
      <c r="H78" s="24"/>
      <c r="I78" s="31"/>
      <c r="J78" s="31"/>
      <c r="K78" s="35"/>
    </row>
    <row r="79" spans="1:11" x14ac:dyDescent="0.35">
      <c r="B79" s="8" t="s">
        <v>1664</v>
      </c>
      <c r="C79" s="60" t="s">
        <v>1665</v>
      </c>
      <c r="D79" s="54" t="s">
        <v>1666</v>
      </c>
      <c r="E79" s="6" t="s">
        <v>205</v>
      </c>
      <c r="F79" s="19">
        <v>5000000</v>
      </c>
      <c r="G79" s="24">
        <v>4969.8100000000004</v>
      </c>
      <c r="H79" s="24">
        <v>1.06</v>
      </c>
      <c r="I79" s="31">
        <v>5.2801</v>
      </c>
      <c r="J79" s="31"/>
      <c r="K79" s="35"/>
    </row>
    <row r="80" spans="1:11" x14ac:dyDescent="0.35">
      <c r="B80" s="8" t="s">
        <v>202</v>
      </c>
      <c r="C80" s="60" t="s">
        <v>203</v>
      </c>
      <c r="D80" s="54" t="s">
        <v>204</v>
      </c>
      <c r="E80" s="6" t="s">
        <v>205</v>
      </c>
      <c r="F80" s="19">
        <v>500000</v>
      </c>
      <c r="G80" s="24">
        <v>496.44</v>
      </c>
      <c r="H80" s="24">
        <v>0.11</v>
      </c>
      <c r="I80" s="31">
        <v>5.3459000000000003</v>
      </c>
      <c r="J80" s="31"/>
      <c r="K80" s="35"/>
    </row>
    <row r="81" spans="1:11" x14ac:dyDescent="0.35">
      <c r="C81" s="58" t="s">
        <v>194</v>
      </c>
      <c r="D81" s="54"/>
      <c r="E81" s="6"/>
      <c r="F81" s="19"/>
      <c r="G81" s="25">
        <v>5466.25</v>
      </c>
      <c r="H81" s="25">
        <v>1.17</v>
      </c>
      <c r="I81" s="31"/>
      <c r="J81" s="31"/>
      <c r="K81" s="35"/>
    </row>
    <row r="82" spans="1:11" x14ac:dyDescent="0.35">
      <c r="C82" s="57"/>
      <c r="D82" s="54"/>
      <c r="E82" s="6"/>
      <c r="F82" s="19"/>
      <c r="G82" s="24"/>
      <c r="H82" s="24"/>
      <c r="I82" s="31"/>
      <c r="J82" s="31"/>
      <c r="K82" s="35"/>
    </row>
    <row r="83" spans="1:11" x14ac:dyDescent="0.35">
      <c r="C83" s="58" t="s">
        <v>17</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C85" s="58" t="s">
        <v>18</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A87" s="10"/>
      <c r="B87" s="28"/>
      <c r="C87" s="58" t="s">
        <v>19</v>
      </c>
      <c r="D87" s="54"/>
      <c r="E87" s="6"/>
      <c r="F87" s="19"/>
      <c r="G87" s="24"/>
      <c r="H87" s="24"/>
      <c r="I87" s="31"/>
      <c r="J87" s="31"/>
      <c r="K87" s="35"/>
    </row>
    <row r="88" spans="1:11" x14ac:dyDescent="0.35">
      <c r="C88" s="59" t="s">
        <v>887</v>
      </c>
      <c r="D88" s="54"/>
      <c r="E88" s="6"/>
      <c r="F88" s="19"/>
      <c r="G88" s="24"/>
      <c r="H88" s="24"/>
      <c r="I88" s="31"/>
      <c r="J88" s="31"/>
      <c r="K88" s="35"/>
    </row>
    <row r="89" spans="1:11" x14ac:dyDescent="0.35">
      <c r="B89" s="8" t="s">
        <v>888</v>
      </c>
      <c r="C89" s="60" t="s">
        <v>828</v>
      </c>
      <c r="D89" s="54" t="s">
        <v>889</v>
      </c>
      <c r="E89" s="6" t="s">
        <v>890</v>
      </c>
      <c r="F89" s="19">
        <v>2380</v>
      </c>
      <c r="G89" s="24">
        <v>4.0599999999999996</v>
      </c>
      <c r="H89" s="24" t="s">
        <v>4704</v>
      </c>
      <c r="I89" s="31"/>
      <c r="J89" s="31"/>
      <c r="K89" s="35"/>
    </row>
    <row r="90" spans="1:11" x14ac:dyDescent="0.35">
      <c r="C90" s="58" t="s">
        <v>194</v>
      </c>
      <c r="D90" s="54"/>
      <c r="E90" s="6"/>
      <c r="F90" s="19"/>
      <c r="G90" s="25">
        <v>4.0599999999999996</v>
      </c>
      <c r="H90" s="25" t="s">
        <v>4704</v>
      </c>
      <c r="I90" s="31"/>
      <c r="J90" s="31"/>
      <c r="K90" s="35"/>
    </row>
    <row r="91" spans="1:11" x14ac:dyDescent="0.35">
      <c r="C91" s="57"/>
      <c r="D91" s="54"/>
      <c r="E91" s="6"/>
      <c r="F91" s="19"/>
      <c r="G91" s="24"/>
      <c r="H91" s="24"/>
      <c r="I91" s="31"/>
      <c r="J91" s="31"/>
      <c r="K91" s="35"/>
    </row>
    <row r="92" spans="1:11" x14ac:dyDescent="0.35">
      <c r="C92" s="58" t="s">
        <v>20</v>
      </c>
      <c r="D92" s="54"/>
      <c r="E92" s="6"/>
      <c r="F92" s="19"/>
      <c r="G92" s="24" t="s">
        <v>2</v>
      </c>
      <c r="H92" s="24" t="s">
        <v>2</v>
      </c>
      <c r="I92" s="31"/>
      <c r="J92" s="31"/>
      <c r="K92" s="35"/>
    </row>
    <row r="93" spans="1:11" x14ac:dyDescent="0.35">
      <c r="C93" s="57"/>
      <c r="D93" s="54"/>
      <c r="E93" s="6"/>
      <c r="F93" s="19"/>
      <c r="G93" s="24"/>
      <c r="H93" s="24"/>
      <c r="I93" s="31"/>
      <c r="J93" s="31"/>
      <c r="K93" s="35"/>
    </row>
    <row r="94" spans="1:11" x14ac:dyDescent="0.35">
      <c r="C94" s="58" t="s">
        <v>21</v>
      </c>
      <c r="D94" s="54"/>
      <c r="E94" s="6"/>
      <c r="F94" s="19"/>
      <c r="G94" s="24" t="s">
        <v>2</v>
      </c>
      <c r="H94" s="24" t="s">
        <v>2</v>
      </c>
      <c r="I94" s="31"/>
      <c r="J94" s="31"/>
      <c r="K94" s="35"/>
    </row>
    <row r="95" spans="1:11" x14ac:dyDescent="0.35">
      <c r="C95" s="57"/>
      <c r="D95" s="54"/>
      <c r="E95" s="6"/>
      <c r="F95" s="19"/>
      <c r="G95" s="24"/>
      <c r="H95" s="24"/>
      <c r="I95" s="31"/>
      <c r="J95" s="31"/>
      <c r="K95" s="35"/>
    </row>
    <row r="96" spans="1:11" x14ac:dyDescent="0.35">
      <c r="C96" s="58" t="s">
        <v>22</v>
      </c>
      <c r="D96" s="54"/>
      <c r="E96" s="6"/>
      <c r="F96" s="19"/>
      <c r="G96" s="24" t="s">
        <v>2</v>
      </c>
      <c r="H96" s="24" t="s">
        <v>2</v>
      </c>
      <c r="I96" s="31"/>
      <c r="J96" s="31"/>
      <c r="K96" s="35"/>
    </row>
    <row r="97" spans="1:54" x14ac:dyDescent="0.35">
      <c r="C97" s="57"/>
      <c r="D97" s="54"/>
      <c r="E97" s="6"/>
      <c r="F97" s="19"/>
      <c r="G97" s="24"/>
      <c r="H97" s="24"/>
      <c r="I97" s="31"/>
      <c r="J97" s="31"/>
      <c r="K97" s="35"/>
    </row>
    <row r="98" spans="1:54" x14ac:dyDescent="0.35">
      <c r="C98" s="58" t="s">
        <v>23</v>
      </c>
      <c r="D98" s="54"/>
      <c r="E98" s="6"/>
      <c r="F98" s="19"/>
      <c r="G98" s="24" t="s">
        <v>2</v>
      </c>
      <c r="H98" s="24" t="s">
        <v>2</v>
      </c>
      <c r="I98" s="31"/>
      <c r="J98" s="31"/>
      <c r="K98" s="35"/>
    </row>
    <row r="99" spans="1:54" x14ac:dyDescent="0.35">
      <c r="C99" s="57"/>
      <c r="D99" s="54"/>
      <c r="E99" s="6"/>
      <c r="F99" s="19"/>
      <c r="G99" s="24"/>
      <c r="H99" s="24"/>
      <c r="I99" s="31"/>
      <c r="J99" s="31"/>
      <c r="K99" s="35"/>
    </row>
    <row r="100" spans="1:54" x14ac:dyDescent="0.35">
      <c r="C100" s="59" t="s">
        <v>24</v>
      </c>
      <c r="D100" s="54"/>
      <c r="E100" s="6"/>
      <c r="F100" s="19"/>
      <c r="G100" s="24"/>
      <c r="H100" s="24"/>
      <c r="I100" s="31"/>
      <c r="J100" s="31"/>
      <c r="K100" s="35"/>
    </row>
    <row r="101" spans="1:54" x14ac:dyDescent="0.35">
      <c r="B101" s="8" t="s">
        <v>206</v>
      </c>
      <c r="C101" s="60" t="s">
        <v>207</v>
      </c>
      <c r="D101" s="54"/>
      <c r="E101" s="6"/>
      <c r="F101" s="19"/>
      <c r="G101" s="24">
        <v>26251.71</v>
      </c>
      <c r="H101" s="24">
        <v>5.58</v>
      </c>
      <c r="I101" s="31"/>
      <c r="J101" s="31"/>
      <c r="K101" s="35"/>
    </row>
    <row r="102" spans="1:54" x14ac:dyDescent="0.35">
      <c r="C102" s="58" t="s">
        <v>194</v>
      </c>
      <c r="D102" s="54"/>
      <c r="E102" s="6"/>
      <c r="F102" s="19"/>
      <c r="G102" s="25">
        <v>26251.71</v>
      </c>
      <c r="H102" s="25">
        <v>5.58</v>
      </c>
      <c r="I102" s="31"/>
      <c r="J102" s="31"/>
      <c r="K102" s="35"/>
    </row>
    <row r="103" spans="1:54" x14ac:dyDescent="0.35">
      <c r="C103" s="57"/>
      <c r="D103" s="54"/>
      <c r="E103" s="6"/>
      <c r="F103" s="19"/>
      <c r="G103" s="24"/>
      <c r="H103" s="24"/>
      <c r="I103" s="31"/>
      <c r="J103" s="31"/>
      <c r="K103" s="35"/>
    </row>
    <row r="104" spans="1:54" x14ac:dyDescent="0.35">
      <c r="A104" s="10"/>
      <c r="B104" s="28"/>
      <c r="C104" s="58" t="s">
        <v>25</v>
      </c>
      <c r="D104" s="54"/>
      <c r="E104" s="6"/>
      <c r="F104" s="19"/>
      <c r="G104" s="24"/>
      <c r="H104" s="24"/>
      <c r="I104" s="31"/>
      <c r="J104" s="31"/>
      <c r="K104" s="35"/>
    </row>
    <row r="105" spans="1:54" s="2" customFormat="1" ht="13.5" x14ac:dyDescent="0.35">
      <c r="A105" s="28"/>
      <c r="B105" s="28"/>
      <c r="C105" s="57" t="s">
        <v>4703</v>
      </c>
      <c r="D105" s="54"/>
      <c r="E105" s="6"/>
      <c r="F105" s="19"/>
      <c r="G105" s="24" t="s">
        <v>2</v>
      </c>
      <c r="H105" s="24" t="s">
        <v>2</v>
      </c>
      <c r="I105" s="31"/>
      <c r="J105" s="31"/>
      <c r="K105" s="35"/>
      <c r="L105" s="3"/>
      <c r="AI105" s="3"/>
      <c r="AV105" s="3"/>
      <c r="AX105" s="3"/>
      <c r="BB105" s="3"/>
    </row>
    <row r="106" spans="1:54" x14ac:dyDescent="0.35">
      <c r="B106" s="8"/>
      <c r="C106" s="60" t="s">
        <v>208</v>
      </c>
      <c r="D106" s="54"/>
      <c r="E106" s="6"/>
      <c r="F106" s="19"/>
      <c r="G106" s="24">
        <v>-220.21</v>
      </c>
      <c r="H106" s="24">
        <v>-2.0000000000000004E-2</v>
      </c>
      <c r="I106" s="31"/>
      <c r="J106" s="31"/>
      <c r="K106" s="35"/>
    </row>
    <row r="107" spans="1:54" x14ac:dyDescent="0.35">
      <c r="C107" s="58" t="s">
        <v>194</v>
      </c>
      <c r="D107" s="54"/>
      <c r="E107" s="6"/>
      <c r="F107" s="19"/>
      <c r="G107" s="25">
        <v>-220.21</v>
      </c>
      <c r="H107" s="25">
        <v>-2.0000000000000004E-2</v>
      </c>
      <c r="I107" s="31"/>
      <c r="J107" s="31"/>
      <c r="K107" s="35"/>
    </row>
    <row r="108" spans="1:54" x14ac:dyDescent="0.35">
      <c r="C108" s="57"/>
      <c r="D108" s="54"/>
      <c r="E108" s="6"/>
      <c r="F108" s="19"/>
      <c r="G108" s="24"/>
      <c r="H108" s="24"/>
      <c r="I108" s="31"/>
      <c r="J108" s="31"/>
      <c r="K108" s="35"/>
    </row>
    <row r="109" spans="1:54" x14ac:dyDescent="0.35">
      <c r="C109" s="61" t="s">
        <v>209</v>
      </c>
      <c r="D109" s="55"/>
      <c r="E109" s="5"/>
      <c r="F109" s="20"/>
      <c r="G109" s="26">
        <v>470077.4</v>
      </c>
      <c r="H109" s="26">
        <v>100</v>
      </c>
      <c r="I109" s="32"/>
      <c r="J109" s="32"/>
      <c r="K109" s="36"/>
    </row>
    <row r="112" spans="1:54" x14ac:dyDescent="0.35">
      <c r="C112" s="1" t="s">
        <v>210</v>
      </c>
    </row>
    <row r="113" spans="1:256" x14ac:dyDescent="0.35">
      <c r="C113" s="37" t="s">
        <v>211</v>
      </c>
      <c r="D113" s="37"/>
      <c r="E113" s="37"/>
      <c r="F113" s="37"/>
      <c r="G113" s="37"/>
      <c r="H113" s="37"/>
      <c r="I113" s="37"/>
      <c r="J113" s="37"/>
      <c r="K113" s="37"/>
    </row>
    <row r="114" spans="1:256" x14ac:dyDescent="0.35">
      <c r="C114" s="2" t="s">
        <v>212</v>
      </c>
    </row>
    <row r="115" spans="1:256" x14ac:dyDescent="0.35">
      <c r="C115" s="2" t="s">
        <v>213</v>
      </c>
    </row>
    <row r="116" spans="1:256" ht="30" customHeight="1" x14ac:dyDescent="0.35">
      <c r="C116" s="218" t="s">
        <v>214</v>
      </c>
      <c r="D116" s="219"/>
      <c r="E116" s="219"/>
      <c r="F116" s="219"/>
      <c r="G116" s="219"/>
      <c r="H116" s="219"/>
      <c r="I116" s="219"/>
      <c r="J116" s="219"/>
      <c r="K116" s="219"/>
    </row>
    <row r="117" spans="1:256" x14ac:dyDescent="0.35">
      <c r="C117" s="2" t="s">
        <v>215</v>
      </c>
    </row>
    <row r="119" spans="1:256" x14ac:dyDescent="0.35">
      <c r="C119" s="2" t="s">
        <v>4813</v>
      </c>
      <c r="E119" s="2" t="s">
        <v>2</v>
      </c>
    </row>
    <row r="121" spans="1:256" x14ac:dyDescent="0.35">
      <c r="C121" s="2" t="s">
        <v>4814</v>
      </c>
      <c r="E121" s="2" t="s">
        <v>2</v>
      </c>
    </row>
    <row r="123" spans="1:256" x14ac:dyDescent="0.35">
      <c r="C123" s="2" t="s">
        <v>4918</v>
      </c>
    </row>
    <row r="125" spans="1:256" x14ac:dyDescent="0.35">
      <c r="C125" s="2" t="s">
        <v>4919</v>
      </c>
    </row>
    <row r="126" spans="1:256" s="79" customFormat="1" ht="35.25" customHeight="1" x14ac:dyDescent="0.35">
      <c r="A126" s="75"/>
      <c r="B126" s="75"/>
      <c r="C126" s="80" t="s">
        <v>4820</v>
      </c>
      <c r="D126" s="84" t="s">
        <v>4821</v>
      </c>
      <c r="E126" s="84" t="s">
        <v>4822</v>
      </c>
      <c r="F126" s="76"/>
      <c r="G126" s="77"/>
      <c r="H126" s="77"/>
      <c r="I126" s="77"/>
      <c r="J126" s="77"/>
      <c r="K126" s="78"/>
      <c r="L126" s="78"/>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8"/>
      <c r="AJ126" s="75"/>
      <c r="AK126" s="75"/>
      <c r="AL126" s="75"/>
      <c r="AM126" s="75"/>
      <c r="AN126" s="75"/>
      <c r="AO126" s="75"/>
      <c r="AP126" s="75"/>
      <c r="AQ126" s="75"/>
      <c r="AR126" s="75"/>
      <c r="AS126" s="75"/>
      <c r="AT126" s="75"/>
      <c r="AU126" s="75"/>
      <c r="AV126" s="78"/>
      <c r="AW126" s="75"/>
      <c r="AX126" s="78"/>
      <c r="AY126" s="75"/>
      <c r="AZ126" s="75"/>
      <c r="BA126" s="75"/>
      <c r="BB126" s="78"/>
      <c r="BC126" s="75"/>
      <c r="BD126" s="75"/>
      <c r="BE126" s="75"/>
      <c r="BF126" s="75"/>
      <c r="BG126" s="75"/>
      <c r="BH126" s="75"/>
      <c r="BI126" s="75"/>
      <c r="BJ126" s="75"/>
      <c r="BK126" s="75"/>
      <c r="BL126" s="75"/>
      <c r="BM126" s="75"/>
      <c r="BN126" s="75"/>
      <c r="BO126" s="75"/>
      <c r="BP126" s="75"/>
      <c r="BQ126" s="75"/>
      <c r="BR126" s="75"/>
      <c r="BS126" s="75"/>
      <c r="BT126" s="75"/>
      <c r="BU126" s="75"/>
      <c r="BV126" s="75"/>
      <c r="BW126" s="75"/>
      <c r="BX126" s="75"/>
      <c r="BY126" s="75"/>
      <c r="BZ126" s="75"/>
      <c r="CA126" s="75"/>
      <c r="CB126" s="75"/>
      <c r="CC126" s="75"/>
      <c r="CD126" s="75"/>
      <c r="CE126" s="75"/>
      <c r="CF126" s="75"/>
      <c r="CG126" s="75"/>
      <c r="CH126" s="75"/>
      <c r="CI126" s="75"/>
      <c r="CJ126" s="75"/>
      <c r="CK126" s="75"/>
      <c r="CL126" s="75"/>
      <c r="CM126" s="75"/>
      <c r="CN126" s="75"/>
      <c r="CO126" s="75"/>
      <c r="CP126" s="75"/>
      <c r="CQ126" s="75"/>
      <c r="CR126" s="75"/>
      <c r="CS126" s="75"/>
      <c r="CT126" s="75"/>
      <c r="CU126" s="75"/>
      <c r="CV126" s="75"/>
      <c r="CW126" s="75"/>
      <c r="CX126" s="75"/>
      <c r="CY126" s="75"/>
      <c r="CZ126" s="75"/>
      <c r="DA126" s="75"/>
      <c r="DB126" s="75"/>
      <c r="DC126" s="75"/>
      <c r="DD126" s="75"/>
      <c r="DE126" s="75"/>
      <c r="DF126" s="75"/>
      <c r="DG126" s="75"/>
      <c r="DH126" s="75"/>
      <c r="DI126" s="75"/>
      <c r="DJ126" s="75"/>
      <c r="DK126" s="75"/>
      <c r="DL126" s="75"/>
      <c r="DM126" s="75"/>
      <c r="DN126" s="75"/>
      <c r="DO126" s="75"/>
      <c r="DP126" s="75"/>
      <c r="DQ126" s="75"/>
      <c r="DR126" s="75"/>
      <c r="DS126" s="75"/>
      <c r="DT126" s="75"/>
      <c r="DU126" s="75"/>
      <c r="DV126" s="75"/>
      <c r="DW126" s="75"/>
      <c r="DX126" s="75"/>
      <c r="DY126" s="75"/>
      <c r="DZ126" s="75"/>
      <c r="EA126" s="75"/>
      <c r="EB126" s="75"/>
      <c r="EC126" s="75"/>
      <c r="ED126" s="75"/>
      <c r="EE126" s="75"/>
      <c r="EF126" s="75"/>
      <c r="EG126" s="75"/>
      <c r="EH126" s="75"/>
      <c r="EI126" s="75"/>
      <c r="EJ126" s="75"/>
      <c r="EK126" s="75"/>
      <c r="EL126" s="75"/>
      <c r="EM126" s="75"/>
      <c r="EN126" s="75"/>
      <c r="EO126" s="75"/>
      <c r="EP126" s="75"/>
      <c r="EQ126" s="75"/>
      <c r="ER126" s="75"/>
      <c r="ES126" s="75"/>
      <c r="ET126" s="75"/>
      <c r="EU126" s="75"/>
      <c r="EV126" s="75"/>
      <c r="EW126" s="75"/>
      <c r="EX126" s="75"/>
      <c r="EY126" s="75"/>
      <c r="EZ126" s="75"/>
      <c r="FA126" s="75"/>
      <c r="FB126" s="75"/>
      <c r="FC126" s="75"/>
      <c r="FD126" s="75"/>
      <c r="FE126" s="75"/>
      <c r="FF126" s="75"/>
      <c r="FG126" s="75"/>
      <c r="FH126" s="75"/>
      <c r="FI126" s="75"/>
      <c r="FJ126" s="75"/>
      <c r="FK126" s="75"/>
      <c r="FL126" s="75"/>
      <c r="FM126" s="75"/>
      <c r="FN126" s="75"/>
      <c r="FO126" s="75"/>
      <c r="FP126" s="75"/>
      <c r="FQ126" s="75"/>
      <c r="FR126" s="75"/>
      <c r="FS126" s="75"/>
      <c r="FT126" s="75"/>
      <c r="FU126" s="75"/>
      <c r="FV126" s="75"/>
      <c r="FW126" s="75"/>
      <c r="FX126" s="75"/>
      <c r="FY126" s="75"/>
      <c r="FZ126" s="75"/>
      <c r="GA126" s="75"/>
      <c r="GB126" s="75"/>
      <c r="GC126" s="75"/>
      <c r="GD126" s="75"/>
      <c r="GE126" s="75"/>
      <c r="GF126" s="75"/>
      <c r="GG126" s="75"/>
      <c r="GH126" s="75"/>
      <c r="GI126" s="75"/>
      <c r="GJ126" s="75"/>
      <c r="GK126" s="75"/>
      <c r="GL126" s="75"/>
      <c r="GM126" s="75"/>
      <c r="GN126" s="75"/>
      <c r="GO126" s="75"/>
      <c r="GP126" s="75"/>
      <c r="GQ126" s="75"/>
      <c r="GR126" s="75"/>
      <c r="GS126" s="75"/>
      <c r="GT126" s="75"/>
      <c r="GU126" s="75"/>
      <c r="GV126" s="75"/>
      <c r="GW126" s="75"/>
      <c r="GX126" s="75"/>
      <c r="GY126" s="75"/>
      <c r="GZ126" s="75"/>
      <c r="HA126" s="75"/>
      <c r="HB126" s="75"/>
      <c r="HC126" s="75"/>
      <c r="HD126" s="75"/>
      <c r="HE126" s="75"/>
      <c r="HF126" s="75"/>
      <c r="HG126" s="75"/>
      <c r="HH126" s="75"/>
      <c r="HI126" s="75"/>
      <c r="HJ126" s="75"/>
      <c r="HK126" s="75"/>
      <c r="HL126" s="75"/>
      <c r="HM126" s="75"/>
      <c r="HN126" s="75"/>
      <c r="HO126" s="75"/>
      <c r="HP126" s="75"/>
      <c r="HQ126" s="75"/>
      <c r="HR126" s="75"/>
      <c r="HS126" s="75"/>
      <c r="HT126" s="75"/>
      <c r="HU126" s="75"/>
      <c r="HV126" s="75"/>
      <c r="HW126" s="75"/>
      <c r="HX126" s="75"/>
      <c r="HY126" s="75"/>
      <c r="HZ126" s="75"/>
      <c r="IA126" s="75"/>
      <c r="IB126" s="75"/>
      <c r="IC126" s="75"/>
      <c r="ID126" s="75"/>
      <c r="IE126" s="75"/>
      <c r="IF126" s="75"/>
      <c r="IG126" s="75"/>
      <c r="IH126" s="75"/>
      <c r="II126" s="75"/>
      <c r="IJ126" s="75"/>
      <c r="IK126" s="75"/>
      <c r="IL126" s="75"/>
      <c r="IM126" s="75"/>
      <c r="IN126" s="75"/>
      <c r="IO126" s="75"/>
      <c r="IP126" s="75"/>
      <c r="IQ126" s="75"/>
      <c r="IR126" s="75"/>
      <c r="IS126" s="75"/>
      <c r="IT126" s="75"/>
      <c r="IU126" s="75"/>
      <c r="IV126" s="75"/>
    </row>
    <row r="127" spans="1:256" s="79" customFormat="1" x14ac:dyDescent="0.35">
      <c r="A127" s="75"/>
      <c r="B127" s="75"/>
      <c r="C127" s="82" t="s">
        <v>4823</v>
      </c>
      <c r="D127" s="85">
        <v>44.2376</v>
      </c>
      <c r="E127" s="85">
        <v>43.042099999999998</v>
      </c>
      <c r="F127" s="76"/>
      <c r="G127" s="77"/>
      <c r="H127" s="77"/>
      <c r="I127" s="77"/>
      <c r="J127" s="77"/>
      <c r="K127" s="78"/>
      <c r="L127" s="78"/>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8"/>
      <c r="AJ127" s="75"/>
      <c r="AK127" s="75"/>
      <c r="AL127" s="75"/>
      <c r="AM127" s="75"/>
      <c r="AN127" s="75"/>
      <c r="AO127" s="75"/>
      <c r="AP127" s="75"/>
      <c r="AQ127" s="75"/>
      <c r="AR127" s="75"/>
      <c r="AS127" s="75"/>
      <c r="AT127" s="75"/>
      <c r="AU127" s="75"/>
      <c r="AV127" s="78"/>
      <c r="AW127" s="75"/>
      <c r="AX127" s="78"/>
      <c r="AY127" s="75"/>
      <c r="AZ127" s="75"/>
      <c r="BA127" s="75"/>
      <c r="BB127" s="78"/>
      <c r="BC127" s="75"/>
      <c r="BD127" s="75"/>
      <c r="BE127" s="75"/>
      <c r="BF127" s="75"/>
      <c r="BG127" s="75"/>
      <c r="BH127" s="75"/>
      <c r="BI127" s="75"/>
      <c r="BJ127" s="75"/>
      <c r="BK127" s="75"/>
      <c r="BL127" s="75"/>
      <c r="BM127" s="75"/>
      <c r="BN127" s="75"/>
      <c r="BO127" s="75"/>
      <c r="BP127" s="75"/>
      <c r="BQ127" s="75"/>
      <c r="BR127" s="75"/>
      <c r="BS127" s="75"/>
      <c r="BT127" s="75"/>
      <c r="BU127" s="75"/>
      <c r="BV127" s="75"/>
      <c r="BW127" s="75"/>
      <c r="BX127" s="75"/>
      <c r="BY127" s="75"/>
      <c r="BZ127" s="75"/>
      <c r="CA127" s="75"/>
      <c r="CB127" s="75"/>
      <c r="CC127" s="75"/>
      <c r="CD127" s="75"/>
      <c r="CE127" s="75"/>
      <c r="CF127" s="75"/>
      <c r="CG127" s="75"/>
      <c r="CH127" s="75"/>
      <c r="CI127" s="75"/>
      <c r="CJ127" s="75"/>
      <c r="CK127" s="75"/>
      <c r="CL127" s="75"/>
      <c r="CM127" s="75"/>
      <c r="CN127" s="75"/>
      <c r="CO127" s="75"/>
      <c r="CP127" s="75"/>
      <c r="CQ127" s="75"/>
      <c r="CR127" s="75"/>
      <c r="CS127" s="75"/>
      <c r="CT127" s="75"/>
      <c r="CU127" s="75"/>
      <c r="CV127" s="75"/>
      <c r="CW127" s="75"/>
      <c r="CX127" s="75"/>
      <c r="CY127" s="75"/>
      <c r="CZ127" s="75"/>
      <c r="DA127" s="75"/>
      <c r="DB127" s="75"/>
      <c r="DC127" s="75"/>
      <c r="DD127" s="75"/>
      <c r="DE127" s="75"/>
      <c r="DF127" s="75"/>
      <c r="DG127" s="75"/>
      <c r="DH127" s="75"/>
      <c r="DI127" s="75"/>
      <c r="DJ127" s="75"/>
      <c r="DK127" s="75"/>
      <c r="DL127" s="75"/>
      <c r="DM127" s="75"/>
      <c r="DN127" s="75"/>
      <c r="DO127" s="75"/>
      <c r="DP127" s="75"/>
      <c r="DQ127" s="75"/>
      <c r="DR127" s="75"/>
      <c r="DS127" s="75"/>
      <c r="DT127" s="75"/>
      <c r="DU127" s="75"/>
      <c r="DV127" s="75"/>
      <c r="DW127" s="75"/>
      <c r="DX127" s="75"/>
      <c r="DY127" s="75"/>
      <c r="DZ127" s="75"/>
      <c r="EA127" s="75"/>
      <c r="EB127" s="75"/>
      <c r="EC127" s="75"/>
      <c r="ED127" s="75"/>
      <c r="EE127" s="75"/>
      <c r="EF127" s="75"/>
      <c r="EG127" s="75"/>
      <c r="EH127" s="75"/>
      <c r="EI127" s="75"/>
      <c r="EJ127" s="75"/>
      <c r="EK127" s="75"/>
      <c r="EL127" s="75"/>
      <c r="EM127" s="75"/>
      <c r="EN127" s="75"/>
      <c r="EO127" s="75"/>
      <c r="EP127" s="75"/>
      <c r="EQ127" s="75"/>
      <c r="ER127" s="75"/>
      <c r="ES127" s="75"/>
      <c r="ET127" s="75"/>
      <c r="EU127" s="75"/>
      <c r="EV127" s="75"/>
      <c r="EW127" s="75"/>
      <c r="EX127" s="75"/>
      <c r="EY127" s="75"/>
      <c r="EZ127" s="75"/>
      <c r="FA127" s="75"/>
      <c r="FB127" s="75"/>
      <c r="FC127" s="75"/>
      <c r="FD127" s="75"/>
      <c r="FE127" s="75"/>
      <c r="FF127" s="75"/>
      <c r="FG127" s="75"/>
      <c r="FH127" s="75"/>
      <c r="FI127" s="75"/>
      <c r="FJ127" s="75"/>
      <c r="FK127" s="75"/>
      <c r="FL127" s="75"/>
      <c r="FM127" s="75"/>
      <c r="FN127" s="75"/>
      <c r="FO127" s="75"/>
      <c r="FP127" s="75"/>
      <c r="FQ127" s="75"/>
      <c r="FR127" s="75"/>
      <c r="FS127" s="75"/>
      <c r="FT127" s="75"/>
      <c r="FU127" s="75"/>
      <c r="FV127" s="75"/>
      <c r="FW127" s="75"/>
      <c r="FX127" s="75"/>
      <c r="FY127" s="75"/>
      <c r="FZ127" s="75"/>
      <c r="GA127" s="75"/>
      <c r="GB127" s="75"/>
      <c r="GC127" s="75"/>
      <c r="GD127" s="75"/>
      <c r="GE127" s="75"/>
      <c r="GF127" s="75"/>
      <c r="GG127" s="75"/>
      <c r="GH127" s="75"/>
      <c r="GI127" s="75"/>
      <c r="GJ127" s="75"/>
      <c r="GK127" s="75"/>
      <c r="GL127" s="75"/>
      <c r="GM127" s="75"/>
      <c r="GN127" s="75"/>
      <c r="GO127" s="75"/>
      <c r="GP127" s="75"/>
      <c r="GQ127" s="75"/>
      <c r="GR127" s="75"/>
      <c r="GS127" s="75"/>
      <c r="GT127" s="75"/>
      <c r="GU127" s="75"/>
      <c r="GV127" s="75"/>
      <c r="GW127" s="75"/>
      <c r="GX127" s="75"/>
      <c r="GY127" s="75"/>
      <c r="GZ127" s="75"/>
      <c r="HA127" s="75"/>
      <c r="HB127" s="75"/>
      <c r="HC127" s="75"/>
      <c r="HD127" s="75"/>
      <c r="HE127" s="75"/>
      <c r="HF127" s="75"/>
      <c r="HG127" s="75"/>
      <c r="HH127" s="75"/>
      <c r="HI127" s="75"/>
      <c r="HJ127" s="75"/>
      <c r="HK127" s="75"/>
      <c r="HL127" s="75"/>
      <c r="HM127" s="75"/>
      <c r="HN127" s="75"/>
      <c r="HO127" s="75"/>
      <c r="HP127" s="75"/>
      <c r="HQ127" s="75"/>
      <c r="HR127" s="75"/>
      <c r="HS127" s="75"/>
      <c r="HT127" s="75"/>
      <c r="HU127" s="75"/>
      <c r="HV127" s="75"/>
      <c r="HW127" s="75"/>
      <c r="HX127" s="75"/>
      <c r="HY127" s="75"/>
      <c r="HZ127" s="75"/>
      <c r="IA127" s="75"/>
      <c r="IB127" s="75"/>
      <c r="IC127" s="75"/>
      <c r="ID127" s="75"/>
      <c r="IE127" s="75"/>
      <c r="IF127" s="75"/>
      <c r="IG127" s="75"/>
      <c r="IH127" s="75"/>
      <c r="II127" s="75"/>
      <c r="IJ127" s="75"/>
      <c r="IK127" s="75"/>
      <c r="IL127" s="75"/>
      <c r="IM127" s="75"/>
      <c r="IN127" s="75"/>
      <c r="IO127" s="75"/>
      <c r="IP127" s="75"/>
      <c r="IQ127" s="75"/>
      <c r="IR127" s="75"/>
      <c r="IS127" s="75"/>
      <c r="IT127" s="75"/>
      <c r="IU127" s="75"/>
      <c r="IV127" s="75"/>
    </row>
    <row r="128" spans="1:256" s="79" customFormat="1" x14ac:dyDescent="0.35">
      <c r="A128" s="75"/>
      <c r="B128" s="75"/>
      <c r="C128" s="82" t="s">
        <v>4824</v>
      </c>
      <c r="D128" s="85">
        <v>49.7286</v>
      </c>
      <c r="E128" s="85">
        <v>48.384599999999999</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2" t="s">
        <v>4825</v>
      </c>
      <c r="D129" s="85">
        <v>47.986699999999999</v>
      </c>
      <c r="E129" s="85">
        <v>46.722700000000003</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0" spans="1:256" s="79" customFormat="1" x14ac:dyDescent="0.35">
      <c r="A130" s="75"/>
      <c r="B130" s="75"/>
      <c r="C130" s="82" t="s">
        <v>4826</v>
      </c>
      <c r="D130" s="85">
        <v>54.221400000000003</v>
      </c>
      <c r="E130" s="85">
        <v>52.793100000000003</v>
      </c>
      <c r="F130" s="76"/>
      <c r="G130" s="77"/>
      <c r="H130" s="77"/>
      <c r="I130" s="77"/>
      <c r="J130" s="77"/>
      <c r="K130" s="78"/>
      <c r="L130" s="78"/>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8"/>
      <c r="AJ130" s="75"/>
      <c r="AK130" s="75"/>
      <c r="AL130" s="75"/>
      <c r="AM130" s="75"/>
      <c r="AN130" s="75"/>
      <c r="AO130" s="75"/>
      <c r="AP130" s="75"/>
      <c r="AQ130" s="75"/>
      <c r="AR130" s="75"/>
      <c r="AS130" s="75"/>
      <c r="AT130" s="75"/>
      <c r="AU130" s="75"/>
      <c r="AV130" s="78"/>
      <c r="AW130" s="75"/>
      <c r="AX130" s="78"/>
      <c r="AY130" s="75"/>
      <c r="AZ130" s="75"/>
      <c r="BA130" s="75"/>
      <c r="BB130" s="78"/>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row>
    <row r="131" spans="1:256" s="79" customFormat="1" ht="85" customHeight="1" x14ac:dyDescent="0.35">
      <c r="A131" s="75"/>
      <c r="B131" s="75"/>
      <c r="C131" s="215" t="s">
        <v>4860</v>
      </c>
      <c r="D131" s="216"/>
      <c r="E131" s="217"/>
      <c r="F131" s="76"/>
      <c r="G131" s="77"/>
      <c r="H131" s="77"/>
      <c r="I131" s="77"/>
      <c r="J131" s="77"/>
      <c r="K131" s="78"/>
      <c r="L131" s="78"/>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8"/>
      <c r="AJ131" s="75"/>
      <c r="AK131" s="75"/>
      <c r="AL131" s="75"/>
      <c r="AM131" s="75"/>
      <c r="AN131" s="75"/>
      <c r="AO131" s="75"/>
      <c r="AP131" s="75"/>
      <c r="AQ131" s="75"/>
      <c r="AR131" s="75"/>
      <c r="AS131" s="75"/>
      <c r="AT131" s="75"/>
      <c r="AU131" s="75"/>
      <c r="AV131" s="78"/>
      <c r="AW131" s="75"/>
      <c r="AX131" s="78"/>
      <c r="AY131" s="75"/>
      <c r="AZ131" s="75"/>
      <c r="BA131" s="75"/>
      <c r="BB131" s="78"/>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75"/>
      <c r="FA131" s="75"/>
      <c r="FB131" s="75"/>
      <c r="FC131" s="75"/>
      <c r="FD131" s="75"/>
      <c r="FE131" s="75"/>
      <c r="FF131" s="75"/>
      <c r="FG131" s="75"/>
      <c r="FH131" s="75"/>
      <c r="FI131" s="75"/>
      <c r="FJ131" s="75"/>
      <c r="FK131" s="75"/>
      <c r="FL131" s="75"/>
      <c r="FM131" s="75"/>
      <c r="FN131" s="75"/>
      <c r="FO131" s="75"/>
      <c r="FP131" s="75"/>
      <c r="FQ131" s="75"/>
      <c r="FR131" s="75"/>
      <c r="FS131" s="75"/>
      <c r="FT131" s="75"/>
      <c r="FU131" s="75"/>
      <c r="FV131" s="75"/>
      <c r="FW131" s="75"/>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row>
    <row r="133" spans="1:256" x14ac:dyDescent="0.35">
      <c r="C133" s="2" t="s">
        <v>4920</v>
      </c>
      <c r="E133" s="2" t="s">
        <v>2</v>
      </c>
    </row>
    <row r="135" spans="1:256" x14ac:dyDescent="0.35">
      <c r="C135" s="2" t="s">
        <v>4921</v>
      </c>
      <c r="E135" s="2" t="s">
        <v>2</v>
      </c>
    </row>
    <row r="137" spans="1:256" x14ac:dyDescent="0.35">
      <c r="C137" s="2" t="s">
        <v>4815</v>
      </c>
    </row>
    <row r="139" spans="1:256" s="112" customFormat="1" ht="13.5" x14ac:dyDescent="0.35">
      <c r="C139" s="113" t="s">
        <v>4982</v>
      </c>
      <c r="D139" s="113"/>
      <c r="E139" s="113"/>
      <c r="F139" s="114"/>
      <c r="G139" s="114"/>
      <c r="H139" s="115"/>
    </row>
    <row r="140" spans="1:256" s="112" customFormat="1" ht="40.5" x14ac:dyDescent="0.3">
      <c r="C140" s="100" t="s">
        <v>4983</v>
      </c>
      <c r="D140" s="100" t="s">
        <v>4984</v>
      </c>
      <c r="E140" s="100" t="s">
        <v>4376</v>
      </c>
      <c r="F140" s="100" t="s">
        <v>4985</v>
      </c>
      <c r="G140" s="100" t="s">
        <v>4986</v>
      </c>
      <c r="H140" s="135" t="s">
        <v>4987</v>
      </c>
    </row>
    <row r="141" spans="1:256" s="112" customFormat="1" ht="13.5" x14ac:dyDescent="0.3">
      <c r="C141" s="108" t="s">
        <v>4988</v>
      </c>
      <c r="D141" s="100"/>
      <c r="E141" s="100"/>
      <c r="F141" s="100"/>
      <c r="G141" s="100"/>
      <c r="H141" s="135"/>
    </row>
    <row r="142" spans="1:256" s="112" customFormat="1" ht="13.5" x14ac:dyDescent="0.35">
      <c r="C142" s="116"/>
      <c r="D142" s="116"/>
      <c r="E142" s="116"/>
      <c r="F142" s="116"/>
      <c r="G142" s="116"/>
      <c r="H142" s="115"/>
    </row>
    <row r="143" spans="1:256" s="112" customFormat="1" ht="13.5" x14ac:dyDescent="0.35">
      <c r="C143" s="114" t="s">
        <v>4989</v>
      </c>
      <c r="D143" s="114"/>
      <c r="E143" s="114"/>
      <c r="F143" s="114"/>
      <c r="G143" s="114"/>
      <c r="H143" s="115"/>
    </row>
    <row r="144" spans="1:256" s="112" customFormat="1" ht="13.5" x14ac:dyDescent="0.35">
      <c r="C144" s="119"/>
      <c r="D144" s="119"/>
      <c r="E144" s="119"/>
      <c r="F144" s="114"/>
      <c r="G144" s="114"/>
      <c r="H144" s="115"/>
    </row>
    <row r="145" spans="3:13" s="112" customFormat="1" ht="13.5" x14ac:dyDescent="0.35">
      <c r="C145" s="119" t="s">
        <v>4990</v>
      </c>
      <c r="D145" s="119"/>
      <c r="E145" s="1"/>
      <c r="F145" s="114"/>
      <c r="G145" s="114"/>
      <c r="H145" s="115"/>
    </row>
    <row r="146" spans="3:13" s="112" customFormat="1" ht="13.5" x14ac:dyDescent="0.35">
      <c r="C146" s="114" t="s">
        <v>4991</v>
      </c>
      <c r="D146" s="114"/>
      <c r="E146" s="114"/>
      <c r="F146" s="102">
        <v>0</v>
      </c>
      <c r="G146" s="114"/>
      <c r="H146" s="115"/>
    </row>
    <row r="147" spans="3:13" s="112" customFormat="1" ht="13.5" x14ac:dyDescent="0.35">
      <c r="C147" s="114" t="s">
        <v>4992</v>
      </c>
      <c r="D147" s="114"/>
      <c r="E147" s="114"/>
      <c r="F147" s="102">
        <v>40</v>
      </c>
      <c r="G147" s="114"/>
      <c r="H147" s="115"/>
    </row>
    <row r="148" spans="3:13" s="112" customFormat="1" ht="13.5" x14ac:dyDescent="0.35">
      <c r="C148" s="114" t="s">
        <v>4993</v>
      </c>
      <c r="D148" s="114"/>
      <c r="E148" s="114"/>
      <c r="F148" s="102">
        <v>0</v>
      </c>
      <c r="G148" s="103"/>
      <c r="H148" s="120"/>
    </row>
    <row r="149" spans="3:13" s="112" customFormat="1" ht="13.5" x14ac:dyDescent="0.35">
      <c r="C149" s="114" t="s">
        <v>4994</v>
      </c>
      <c r="D149" s="114"/>
      <c r="E149" s="114"/>
      <c r="F149" s="102">
        <v>40</v>
      </c>
      <c r="G149" s="103"/>
      <c r="H149" s="120"/>
    </row>
    <row r="150" spans="3:13" s="112" customFormat="1" ht="13.5" x14ac:dyDescent="0.35">
      <c r="C150" s="114" t="s">
        <v>4995</v>
      </c>
      <c r="D150" s="114"/>
      <c r="E150" s="114"/>
      <c r="F150" s="102">
        <v>0</v>
      </c>
      <c r="G150" s="103"/>
      <c r="H150" s="120"/>
    </row>
    <row r="151" spans="3:13" s="112" customFormat="1" ht="13.5" x14ac:dyDescent="0.35">
      <c r="C151" s="114" t="s">
        <v>4996</v>
      </c>
      <c r="D151" s="114"/>
      <c r="E151" s="114"/>
      <c r="F151" s="134">
        <v>35760217.5</v>
      </c>
      <c r="G151" s="103"/>
      <c r="H151" s="120"/>
    </row>
    <row r="152" spans="3:13" s="112" customFormat="1" ht="13.5" x14ac:dyDescent="0.35">
      <c r="C152" s="114" t="s">
        <v>4997</v>
      </c>
      <c r="D152" s="114"/>
      <c r="E152" s="114"/>
      <c r="F152" s="134">
        <v>0</v>
      </c>
      <c r="G152" s="103"/>
      <c r="H152" s="120"/>
    </row>
    <row r="153" spans="3:13" s="112" customFormat="1" ht="13.5" x14ac:dyDescent="0.35">
      <c r="C153" s="114" t="s">
        <v>4998</v>
      </c>
      <c r="D153" s="114"/>
      <c r="E153" s="114"/>
      <c r="F153" s="134">
        <v>38469262.5</v>
      </c>
      <c r="G153" s="103"/>
      <c r="H153" s="120"/>
    </row>
    <row r="154" spans="3:13" s="112" customFormat="1" ht="13.5" x14ac:dyDescent="0.35">
      <c r="C154" s="114" t="s">
        <v>4999</v>
      </c>
      <c r="D154" s="114"/>
      <c r="E154" s="114"/>
      <c r="F154" s="134">
        <f>+F153+F152-F151-F150</f>
        <v>2709045</v>
      </c>
      <c r="G154" s="103"/>
      <c r="H154" s="120"/>
      <c r="J154" s="121"/>
      <c r="K154" s="104"/>
      <c r="L154" s="122"/>
      <c r="M154" s="122"/>
    </row>
    <row r="155" spans="3:13" s="112" customFormat="1" ht="13.5" x14ac:dyDescent="0.35">
      <c r="C155" s="105"/>
      <c r="D155" s="105"/>
      <c r="E155" s="105"/>
      <c r="F155" s="106"/>
      <c r="G155" s="103"/>
      <c r="H155" s="120"/>
    </row>
    <row r="156" spans="3:13" s="112" customFormat="1" ht="13.5" x14ac:dyDescent="0.35">
      <c r="C156" s="114"/>
      <c r="D156" s="114"/>
      <c r="E156" s="114"/>
      <c r="F156" s="106"/>
      <c r="G156" s="106"/>
      <c r="H156" s="120"/>
    </row>
    <row r="157" spans="3:13" s="112" customFormat="1" ht="13.5" x14ac:dyDescent="0.35">
      <c r="C157" s="119" t="s">
        <v>5000</v>
      </c>
      <c r="D157" s="119"/>
      <c r="E157" s="1"/>
      <c r="F157" s="114"/>
      <c r="G157" s="114"/>
      <c r="H157" s="115"/>
    </row>
    <row r="158" spans="3:13" s="112" customFormat="1" ht="40.5" x14ac:dyDescent="0.3">
      <c r="C158" s="100" t="s">
        <v>4983</v>
      </c>
      <c r="D158" s="100" t="s">
        <v>4984</v>
      </c>
      <c r="E158" s="100" t="s">
        <v>4376</v>
      </c>
      <c r="F158" s="100" t="s">
        <v>4985</v>
      </c>
      <c r="G158" s="100" t="s">
        <v>4986</v>
      </c>
      <c r="H158" s="135" t="s">
        <v>4987</v>
      </c>
    </row>
    <row r="159" spans="3:13" s="112" customFormat="1" ht="13.5" x14ac:dyDescent="0.35">
      <c r="C159" s="108" t="s">
        <v>4988</v>
      </c>
      <c r="D159" s="107"/>
      <c r="E159" s="108"/>
      <c r="F159" s="109"/>
      <c r="G159" s="109"/>
      <c r="H159" s="109"/>
    </row>
    <row r="160" spans="3:13" s="112" customFormat="1" ht="13.5" x14ac:dyDescent="0.3">
      <c r="C160" s="118"/>
      <c r="D160" s="118"/>
      <c r="E160" s="118"/>
      <c r="F160" s="118"/>
      <c r="G160" s="118"/>
      <c r="H160" s="118"/>
    </row>
    <row r="161" spans="3:9" s="112" customFormat="1" ht="13.5" x14ac:dyDescent="0.35">
      <c r="C161" s="114" t="s">
        <v>5018</v>
      </c>
      <c r="D161" s="114"/>
      <c r="E161" s="114"/>
      <c r="F161" s="114"/>
      <c r="G161" s="114"/>
      <c r="H161" s="114"/>
    </row>
    <row r="162" spans="3:9" s="112" customFormat="1" ht="13.5" x14ac:dyDescent="0.35">
      <c r="C162" s="119"/>
      <c r="D162" s="119"/>
      <c r="E162" s="119"/>
      <c r="F162" s="114"/>
      <c r="G162" s="114"/>
      <c r="H162" s="115"/>
    </row>
    <row r="163" spans="3:9" s="112" customFormat="1" ht="13.5" x14ac:dyDescent="0.35">
      <c r="C163" s="119" t="s">
        <v>5002</v>
      </c>
      <c r="D163" s="119"/>
      <c r="E163" s="1"/>
      <c r="F163" s="114"/>
      <c r="G163" s="114"/>
      <c r="H163" s="115"/>
    </row>
    <row r="164" spans="3:9" s="112" customFormat="1" ht="13.5" x14ac:dyDescent="0.35">
      <c r="C164" s="114" t="s">
        <v>4991</v>
      </c>
      <c r="D164" s="114"/>
      <c r="E164" s="114"/>
      <c r="F164" s="110" t="s">
        <v>4988</v>
      </c>
      <c r="G164" s="114"/>
      <c r="H164" s="115"/>
    </row>
    <row r="165" spans="3:9" s="112" customFormat="1" ht="13.5" x14ac:dyDescent="0.35">
      <c r="C165" s="114" t="s">
        <v>4992</v>
      </c>
      <c r="D165" s="114"/>
      <c r="E165" s="114"/>
      <c r="F165" s="110">
        <v>2000</v>
      </c>
      <c r="G165" s="114"/>
      <c r="H165" s="115"/>
    </row>
    <row r="166" spans="3:9" s="112" customFormat="1" ht="13.5" x14ac:dyDescent="0.35">
      <c r="C166" s="114" t="s">
        <v>4993</v>
      </c>
      <c r="D166" s="114"/>
      <c r="E166" s="114"/>
      <c r="F166" s="110" t="s">
        <v>4988</v>
      </c>
      <c r="G166" s="103"/>
      <c r="H166" s="120"/>
    </row>
    <row r="167" spans="3:9" s="112" customFormat="1" ht="13.5" x14ac:dyDescent="0.35">
      <c r="C167" s="114" t="s">
        <v>4994</v>
      </c>
      <c r="D167" s="114"/>
      <c r="E167" s="114"/>
      <c r="F167" s="110">
        <v>2000</v>
      </c>
      <c r="G167" s="103"/>
      <c r="H167" s="120"/>
    </row>
    <row r="168" spans="3:9" s="112" customFormat="1" ht="13.5" x14ac:dyDescent="0.35">
      <c r="C168" s="114" t="s">
        <v>4995</v>
      </c>
      <c r="D168" s="114"/>
      <c r="E168" s="114"/>
      <c r="F168" s="110">
        <v>0</v>
      </c>
      <c r="G168" s="103"/>
      <c r="H168" s="120"/>
    </row>
    <row r="169" spans="3:9" s="112" customFormat="1" ht="13.5" x14ac:dyDescent="0.35">
      <c r="C169" s="114" t="s">
        <v>4996</v>
      </c>
      <c r="D169" s="114"/>
      <c r="E169" s="114"/>
      <c r="F169" s="110">
        <v>997285399.05000007</v>
      </c>
      <c r="G169" s="103"/>
      <c r="H169" s="120"/>
    </row>
    <row r="170" spans="3:9" s="112" customFormat="1" ht="13.5" x14ac:dyDescent="0.35">
      <c r="C170" s="114" t="s">
        <v>4997</v>
      </c>
      <c r="D170" s="114"/>
      <c r="E170" s="114"/>
      <c r="F170" s="110">
        <v>0</v>
      </c>
      <c r="G170" s="103"/>
      <c r="H170" s="120"/>
    </row>
    <row r="171" spans="3:9" s="112" customFormat="1" ht="13.5" x14ac:dyDescent="0.35">
      <c r="C171" s="114" t="s">
        <v>4998</v>
      </c>
      <c r="D171" s="114"/>
      <c r="E171" s="114"/>
      <c r="F171" s="110">
        <v>970500000</v>
      </c>
      <c r="G171" s="103"/>
      <c r="H171" s="120"/>
    </row>
    <row r="172" spans="3:9" s="112" customFormat="1" ht="13.5" x14ac:dyDescent="0.35">
      <c r="C172" s="37" t="s">
        <v>4999</v>
      </c>
      <c r="D172" s="37"/>
      <c r="E172" s="37"/>
      <c r="F172" s="110">
        <f>+F171+F170-F169-F168</f>
        <v>-26785399.050000072</v>
      </c>
      <c r="G172" s="126"/>
      <c r="H172" s="127"/>
    </row>
    <row r="173" spans="3:9" s="112" customFormat="1" ht="13.5" x14ac:dyDescent="0.35">
      <c r="C173" s="114"/>
      <c r="D173" s="114"/>
      <c r="E173" s="114"/>
      <c r="F173" s="128"/>
      <c r="G173" s="129"/>
      <c r="H173" s="115"/>
    </row>
    <row r="174" spans="3:9" s="112" customFormat="1" ht="13.5" x14ac:dyDescent="0.35">
      <c r="C174" s="119" t="s">
        <v>5003</v>
      </c>
      <c r="D174" s="119"/>
      <c r="E174" s="113"/>
      <c r="F174" s="114"/>
      <c r="G174" s="130"/>
      <c r="H174" s="115"/>
      <c r="I174" s="131"/>
    </row>
    <row r="175" spans="3:9" s="112" customFormat="1" ht="40.5" x14ac:dyDescent="0.35">
      <c r="C175" s="100" t="s">
        <v>4983</v>
      </c>
      <c r="D175" s="100" t="s">
        <v>5004</v>
      </c>
      <c r="E175" s="100" t="s">
        <v>5005</v>
      </c>
      <c r="F175" s="100" t="s">
        <v>5006</v>
      </c>
      <c r="G175" s="130"/>
      <c r="H175" s="115"/>
    </row>
    <row r="176" spans="3:9" s="112" customFormat="1" ht="13.5" x14ac:dyDescent="0.35">
      <c r="C176" s="220" t="s">
        <v>4988</v>
      </c>
      <c r="D176" s="220"/>
      <c r="E176" s="220"/>
      <c r="F176" s="220"/>
      <c r="G176" s="130"/>
      <c r="H176" s="115"/>
    </row>
    <row r="177" spans="3:8" s="112" customFormat="1" ht="13.5" x14ac:dyDescent="0.35">
      <c r="C177" s="114" t="s">
        <v>5007</v>
      </c>
      <c r="D177" s="114"/>
      <c r="E177" s="114"/>
      <c r="F177" s="114"/>
      <c r="G177" s="130"/>
      <c r="H177" s="115"/>
    </row>
    <row r="178" spans="3:8" s="112" customFormat="1" ht="13.5" x14ac:dyDescent="0.35">
      <c r="C178" s="132"/>
      <c r="D178" s="132"/>
      <c r="E178" s="132"/>
      <c r="F178" s="114"/>
      <c r="G178" s="130"/>
      <c r="H178" s="115"/>
    </row>
    <row r="179" spans="3:8" s="112" customFormat="1" ht="13.5" x14ac:dyDescent="0.35">
      <c r="C179" s="119" t="s">
        <v>5008</v>
      </c>
      <c r="D179" s="119"/>
      <c r="E179" s="1"/>
      <c r="F179" s="114"/>
      <c r="G179" s="114"/>
      <c r="H179" s="115"/>
    </row>
    <row r="180" spans="3:8" s="112" customFormat="1" ht="13.5" x14ac:dyDescent="0.35">
      <c r="C180" s="114" t="s">
        <v>5009</v>
      </c>
      <c r="D180" s="114"/>
      <c r="E180" s="114"/>
      <c r="F180" s="114" t="s">
        <v>4988</v>
      </c>
      <c r="G180" s="114"/>
      <c r="H180" s="115"/>
    </row>
    <row r="181" spans="3:8" s="112" customFormat="1" ht="13.5" x14ac:dyDescent="0.35">
      <c r="C181" s="114" t="s">
        <v>5010</v>
      </c>
      <c r="D181" s="114"/>
      <c r="E181" s="114"/>
      <c r="F181" s="114" t="s">
        <v>4988</v>
      </c>
      <c r="G181" s="114"/>
      <c r="H181" s="115"/>
    </row>
    <row r="182" spans="3:8" s="112" customFormat="1" ht="13.5" x14ac:dyDescent="0.35">
      <c r="C182" s="114" t="s">
        <v>5011</v>
      </c>
      <c r="D182" s="114"/>
      <c r="E182" s="114"/>
      <c r="F182" s="114" t="s">
        <v>4988</v>
      </c>
      <c r="G182" s="114"/>
      <c r="H182" s="115"/>
    </row>
    <row r="183" spans="3:8" s="112" customFormat="1" ht="13.5" x14ac:dyDescent="0.35">
      <c r="C183" s="105" t="s">
        <v>5012</v>
      </c>
      <c r="D183" s="105"/>
      <c r="E183" s="105"/>
      <c r="F183" s="114"/>
      <c r="G183" s="114"/>
      <c r="H183" s="115"/>
    </row>
    <row r="184" spans="3:8" s="112" customFormat="1" ht="13.5" x14ac:dyDescent="0.35">
      <c r="C184" s="105"/>
      <c r="D184" s="105"/>
      <c r="E184" s="105"/>
      <c r="F184" s="114"/>
      <c r="G184" s="114"/>
      <c r="H184" s="115"/>
    </row>
    <row r="185" spans="3:8" s="112" customFormat="1" ht="13.5" x14ac:dyDescent="0.35">
      <c r="C185" s="113" t="s">
        <v>5013</v>
      </c>
      <c r="D185" s="113"/>
      <c r="E185" s="113"/>
      <c r="F185" s="114"/>
      <c r="G185" s="130"/>
      <c r="H185" s="115"/>
    </row>
    <row r="186" spans="3:8" s="112" customFormat="1" ht="40.5" x14ac:dyDescent="0.35">
      <c r="C186" s="100" t="s">
        <v>4983</v>
      </c>
      <c r="D186" s="100" t="s">
        <v>4756</v>
      </c>
      <c r="E186" s="100" t="s">
        <v>5004</v>
      </c>
      <c r="F186" s="100" t="s">
        <v>5005</v>
      </c>
      <c r="G186" s="100" t="s">
        <v>5014</v>
      </c>
      <c r="H186" s="115"/>
    </row>
    <row r="187" spans="3:8" s="112" customFormat="1" ht="13.5" x14ac:dyDescent="0.35">
      <c r="C187" s="220" t="s">
        <v>4988</v>
      </c>
      <c r="D187" s="220"/>
      <c r="E187" s="220"/>
      <c r="F187" s="220"/>
      <c r="G187" s="220"/>
      <c r="H187" s="115"/>
    </row>
    <row r="188" spans="3:8" s="112" customFormat="1" ht="13.5" x14ac:dyDescent="0.35">
      <c r="C188" s="221" t="s">
        <v>5015</v>
      </c>
      <c r="D188" s="221"/>
      <c r="E188" s="221"/>
      <c r="F188" s="221"/>
      <c r="G188" s="221"/>
      <c r="H188" s="115"/>
    </row>
    <row r="189" spans="3:8" s="112" customFormat="1" ht="13.5" x14ac:dyDescent="0.35">
      <c r="C189" s="133"/>
      <c r="D189" s="111"/>
      <c r="E189" s="111"/>
      <c r="F189" s="111"/>
      <c r="G189" s="111"/>
      <c r="H189" s="115"/>
    </row>
    <row r="190" spans="3:8" s="112" customFormat="1" ht="13.5" x14ac:dyDescent="0.35">
      <c r="C190" s="1" t="s">
        <v>5016</v>
      </c>
      <c r="D190" s="1"/>
      <c r="E190" s="1"/>
      <c r="F190" s="114"/>
      <c r="G190" s="114"/>
      <c r="H190" s="115"/>
    </row>
    <row r="191" spans="3:8" s="112" customFormat="1" ht="13.5" x14ac:dyDescent="0.35">
      <c r="C191" s="114" t="s">
        <v>5009</v>
      </c>
      <c r="D191" s="114"/>
      <c r="E191" s="114"/>
      <c r="F191" s="114" t="s">
        <v>4988</v>
      </c>
      <c r="G191" s="114"/>
      <c r="H191" s="115"/>
    </row>
    <row r="192" spans="3:8" s="112" customFormat="1" ht="13.5" x14ac:dyDescent="0.35">
      <c r="C192" s="114" t="s">
        <v>5010</v>
      </c>
      <c r="D192" s="114"/>
      <c r="E192" s="114"/>
      <c r="F192" s="114" t="s">
        <v>4988</v>
      </c>
      <c r="G192" s="114"/>
      <c r="H192" s="115"/>
    </row>
    <row r="193" spans="3:8" s="112" customFormat="1" ht="13.5" x14ac:dyDescent="0.35">
      <c r="C193" s="114" t="s">
        <v>5011</v>
      </c>
      <c r="D193" s="114"/>
      <c r="E193" s="114"/>
      <c r="F193" s="114" t="s">
        <v>4988</v>
      </c>
      <c r="G193" s="114"/>
      <c r="H193" s="115"/>
    </row>
    <row r="194" spans="3:8" s="112" customFormat="1" ht="13" x14ac:dyDescent="0.3">
      <c r="H194" s="134"/>
    </row>
    <row r="195" spans="3:8" s="112" customFormat="1" ht="13.5" x14ac:dyDescent="0.35">
      <c r="C195" s="119" t="s">
        <v>5017</v>
      </c>
      <c r="H195" s="134"/>
    </row>
    <row r="196" spans="3:8" s="112" customFormat="1" ht="13.5" x14ac:dyDescent="0.35">
      <c r="C196" s="119"/>
      <c r="H196" s="134"/>
    </row>
    <row r="197" spans="3:8" x14ac:dyDescent="0.35">
      <c r="C197" s="2" t="s">
        <v>4816</v>
      </c>
      <c r="E197" s="2" t="s">
        <v>2</v>
      </c>
    </row>
    <row r="199" spans="3:8" x14ac:dyDescent="0.35">
      <c r="C199" s="2" t="s">
        <v>4817</v>
      </c>
      <c r="E199" s="92">
        <v>0.75615225839299893</v>
      </c>
    </row>
    <row r="201" spans="3:8" x14ac:dyDescent="0.35">
      <c r="C201" s="2" t="s">
        <v>4819</v>
      </c>
      <c r="E201" s="93" t="s">
        <v>4818</v>
      </c>
    </row>
    <row r="203" spans="3:8" x14ac:dyDescent="0.35">
      <c r="C203" s="2" t="s">
        <v>4922</v>
      </c>
      <c r="E203" s="2" t="s">
        <v>2</v>
      </c>
    </row>
    <row r="205" spans="3:8" x14ac:dyDescent="0.35">
      <c r="C205" s="2" t="s">
        <v>4864</v>
      </c>
    </row>
    <row r="207" spans="3:8" x14ac:dyDescent="0.35">
      <c r="C207" s="1" t="s">
        <v>5102</v>
      </c>
      <c r="E207" s="156" t="s">
        <v>5103</v>
      </c>
    </row>
    <row r="208" spans="3:8" x14ac:dyDescent="0.35">
      <c r="E208" s="2" t="s">
        <v>5129</v>
      </c>
    </row>
  </sheetData>
  <mergeCells count="5">
    <mergeCell ref="C116:K116"/>
    <mergeCell ref="C131:E131"/>
    <mergeCell ref="C176:F176"/>
    <mergeCell ref="C187:G187"/>
    <mergeCell ref="C188:G188"/>
  </mergeCells>
  <hyperlinks>
    <hyperlink ref="J2" location="'Index'!A1" display="'Index'!A1" xr:uid="{B58FA1E2-103F-4966-BFFC-421A3799B564}"/>
  </hyperlinks>
  <pageMargins left="0.7" right="0.7" top="0.75" bottom="0.75" header="0.3" footer="0.3"/>
  <pageSetup orientation="portrait" horizontalDpi="4294967293"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A6F43-CA23-4E06-9C17-08B952FBD895}">
  <sheetPr codeName="Sheet1"/>
  <dimension ref="A1:IV292"/>
  <sheetViews>
    <sheetView showGridLines="0" zoomScale="90" zoomScaleNormal="90" workbookViewId="0">
      <pane ySplit="6" topLeftCell="A27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1690</v>
      </c>
      <c r="J2" s="38" t="s">
        <v>4365</v>
      </c>
    </row>
    <row r="3" spans="1:54" ht="16" x14ac:dyDescent="0.4">
      <c r="C3" s="1" t="s">
        <v>28</v>
      </c>
      <c r="D3" s="21" t="s">
        <v>2554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2555</v>
      </c>
      <c r="C19" s="60" t="s">
        <v>766</v>
      </c>
      <c r="D19" s="54" t="s">
        <v>2556</v>
      </c>
      <c r="E19" s="6" t="s">
        <v>706</v>
      </c>
      <c r="F19" s="19">
        <v>45000</v>
      </c>
      <c r="G19" s="24">
        <v>44651.25</v>
      </c>
      <c r="H19" s="24">
        <v>4.08</v>
      </c>
      <c r="I19" s="31">
        <v>8.3025000000000002</v>
      </c>
      <c r="J19" s="31"/>
      <c r="K19" s="35" t="s">
        <v>695</v>
      </c>
    </row>
    <row r="20" spans="2:11" x14ac:dyDescent="0.35">
      <c r="B20" s="8" t="s">
        <v>792</v>
      </c>
      <c r="C20" s="60" t="s">
        <v>56</v>
      </c>
      <c r="D20" s="54" t="s">
        <v>793</v>
      </c>
      <c r="E20" s="6" t="s">
        <v>706</v>
      </c>
      <c r="F20" s="19">
        <v>36500</v>
      </c>
      <c r="G20" s="24">
        <v>36450.870000000003</v>
      </c>
      <c r="H20" s="24">
        <v>3.33</v>
      </c>
      <c r="I20" s="31">
        <v>7.8150000000000004</v>
      </c>
      <c r="J20" s="31"/>
      <c r="K20" s="35" t="s">
        <v>695</v>
      </c>
    </row>
    <row r="21" spans="2:11" x14ac:dyDescent="0.35">
      <c r="B21" s="8" t="s">
        <v>1894</v>
      </c>
      <c r="C21" s="60" t="s">
        <v>735</v>
      </c>
      <c r="D21" s="54" t="s">
        <v>1895</v>
      </c>
      <c r="E21" s="6" t="s">
        <v>706</v>
      </c>
      <c r="F21" s="19">
        <v>27500</v>
      </c>
      <c r="G21" s="24">
        <v>26945.85</v>
      </c>
      <c r="H21" s="24">
        <v>2.46</v>
      </c>
      <c r="I21" s="31">
        <v>7.9138000000000002</v>
      </c>
      <c r="J21" s="31"/>
      <c r="K21" s="35" t="s">
        <v>695</v>
      </c>
    </row>
    <row r="22" spans="2:11" x14ac:dyDescent="0.35">
      <c r="B22" s="8" t="s">
        <v>2557</v>
      </c>
      <c r="C22" s="60" t="s">
        <v>238</v>
      </c>
      <c r="D22" s="54" t="s">
        <v>2558</v>
      </c>
      <c r="E22" s="6" t="s">
        <v>718</v>
      </c>
      <c r="F22" s="19">
        <v>2500</v>
      </c>
      <c r="G22" s="24">
        <v>25007.3</v>
      </c>
      <c r="H22" s="24">
        <v>2.29</v>
      </c>
      <c r="I22" s="31">
        <v>7.55</v>
      </c>
      <c r="J22" s="31"/>
      <c r="K22" s="35" t="s">
        <v>695</v>
      </c>
    </row>
    <row r="23" spans="2:11" x14ac:dyDescent="0.35">
      <c r="B23" s="8" t="s">
        <v>2559</v>
      </c>
      <c r="C23" s="60" t="s">
        <v>566</v>
      </c>
      <c r="D23" s="54" t="s">
        <v>2560</v>
      </c>
      <c r="E23" s="6" t="s">
        <v>706</v>
      </c>
      <c r="F23" s="19">
        <v>25000</v>
      </c>
      <c r="G23" s="24">
        <v>24812.33</v>
      </c>
      <c r="H23" s="24">
        <v>2.27</v>
      </c>
      <c r="I23" s="31">
        <v>8.24</v>
      </c>
      <c r="J23" s="31"/>
      <c r="K23" s="35" t="s">
        <v>695</v>
      </c>
    </row>
    <row r="24" spans="2:11" x14ac:dyDescent="0.35">
      <c r="B24" s="8" t="s">
        <v>2561</v>
      </c>
      <c r="C24" s="60" t="s">
        <v>2562</v>
      </c>
      <c r="D24" s="54" t="s">
        <v>2563</v>
      </c>
      <c r="E24" s="6" t="s">
        <v>728</v>
      </c>
      <c r="F24" s="19">
        <v>25000</v>
      </c>
      <c r="G24" s="24">
        <v>24679.3</v>
      </c>
      <c r="H24" s="24">
        <v>2.2599999999999998</v>
      </c>
      <c r="I24" s="31">
        <v>7.74</v>
      </c>
      <c r="J24" s="31"/>
      <c r="K24" s="35" t="s">
        <v>695</v>
      </c>
    </row>
    <row r="25" spans="2:11" x14ac:dyDescent="0.35">
      <c r="B25" s="8" t="s">
        <v>2057</v>
      </c>
      <c r="C25" s="60" t="s">
        <v>730</v>
      </c>
      <c r="D25" s="54" t="s">
        <v>2058</v>
      </c>
      <c r="E25" s="6" t="s">
        <v>706</v>
      </c>
      <c r="F25" s="19">
        <v>22500</v>
      </c>
      <c r="G25" s="24">
        <v>22526.69</v>
      </c>
      <c r="H25" s="24">
        <v>2.06</v>
      </c>
      <c r="I25" s="31">
        <v>6.6600999999999999</v>
      </c>
      <c r="J25" s="31"/>
      <c r="K25" s="35" t="s">
        <v>695</v>
      </c>
    </row>
    <row r="26" spans="2:11" x14ac:dyDescent="0.35">
      <c r="B26" s="8" t="s">
        <v>716</v>
      </c>
      <c r="C26" s="60" t="s">
        <v>468</v>
      </c>
      <c r="D26" s="54" t="s">
        <v>717</v>
      </c>
      <c r="E26" s="6" t="s">
        <v>718</v>
      </c>
      <c r="F26" s="19">
        <v>20000</v>
      </c>
      <c r="G26" s="24">
        <v>19976.7</v>
      </c>
      <c r="H26" s="24">
        <v>1.83</v>
      </c>
      <c r="I26" s="31">
        <v>9.8712999999999997</v>
      </c>
      <c r="J26" s="31"/>
      <c r="K26" s="35" t="s">
        <v>695</v>
      </c>
    </row>
    <row r="27" spans="2:11" x14ac:dyDescent="0.35">
      <c r="B27" s="8" t="s">
        <v>813</v>
      </c>
      <c r="C27" s="60" t="s">
        <v>468</v>
      </c>
      <c r="D27" s="54" t="s">
        <v>814</v>
      </c>
      <c r="E27" s="6" t="s">
        <v>718</v>
      </c>
      <c r="F27" s="19">
        <v>17500</v>
      </c>
      <c r="G27" s="24">
        <v>17376.419999999998</v>
      </c>
      <c r="H27" s="24">
        <v>1.59</v>
      </c>
      <c r="I27" s="31">
        <v>8.68</v>
      </c>
      <c r="J27" s="31"/>
      <c r="K27" s="35"/>
    </row>
    <row r="28" spans="2:11" x14ac:dyDescent="0.35">
      <c r="B28" s="8" t="s">
        <v>2564</v>
      </c>
      <c r="C28" s="60" t="s">
        <v>1555</v>
      </c>
      <c r="D28" s="54" t="s">
        <v>2565</v>
      </c>
      <c r="E28" s="6" t="s">
        <v>914</v>
      </c>
      <c r="F28" s="19">
        <v>15500</v>
      </c>
      <c r="G28" s="24">
        <v>15495.77</v>
      </c>
      <c r="H28" s="24">
        <v>1.42</v>
      </c>
      <c r="I28" s="31">
        <v>8.1847999999999992</v>
      </c>
      <c r="J28" s="31"/>
      <c r="K28" s="35" t="s">
        <v>695</v>
      </c>
    </row>
    <row r="29" spans="2:11" x14ac:dyDescent="0.35">
      <c r="B29" s="8" t="s">
        <v>2566</v>
      </c>
      <c r="C29" s="60" t="s">
        <v>468</v>
      </c>
      <c r="D29" s="54" t="s">
        <v>2567</v>
      </c>
      <c r="E29" s="6" t="s">
        <v>698</v>
      </c>
      <c r="F29" s="19">
        <v>15000</v>
      </c>
      <c r="G29" s="24">
        <v>15359.9</v>
      </c>
      <c r="H29" s="24">
        <v>1.4</v>
      </c>
      <c r="I29" s="31">
        <v>8.48</v>
      </c>
      <c r="J29" s="31"/>
      <c r="K29" s="35" t="s">
        <v>695</v>
      </c>
    </row>
    <row r="30" spans="2:11" x14ac:dyDescent="0.35">
      <c r="B30" s="8" t="s">
        <v>2568</v>
      </c>
      <c r="C30" s="60" t="s">
        <v>788</v>
      </c>
      <c r="D30" s="54" t="s">
        <v>2569</v>
      </c>
      <c r="E30" s="6" t="s">
        <v>706</v>
      </c>
      <c r="F30" s="19">
        <v>1500</v>
      </c>
      <c r="G30" s="24">
        <v>15044.57</v>
      </c>
      <c r="H30" s="24">
        <v>1.37</v>
      </c>
      <c r="I30" s="31">
        <v>7.085</v>
      </c>
      <c r="J30" s="31"/>
      <c r="K30" s="35" t="s">
        <v>695</v>
      </c>
    </row>
    <row r="31" spans="2:11" x14ac:dyDescent="0.35">
      <c r="B31" s="8" t="s">
        <v>818</v>
      </c>
      <c r="C31" s="60" t="s">
        <v>785</v>
      </c>
      <c r="D31" s="54" t="s">
        <v>819</v>
      </c>
      <c r="E31" s="6" t="s">
        <v>706</v>
      </c>
      <c r="F31" s="19">
        <v>15000</v>
      </c>
      <c r="G31" s="24">
        <v>15018.56</v>
      </c>
      <c r="H31" s="24">
        <v>1.37</v>
      </c>
      <c r="I31" s="31">
        <v>7.0750000000000002</v>
      </c>
      <c r="J31" s="31"/>
      <c r="K31" s="35" t="s">
        <v>695</v>
      </c>
    </row>
    <row r="32" spans="2:11" x14ac:dyDescent="0.35">
      <c r="B32" s="8" t="s">
        <v>2570</v>
      </c>
      <c r="C32" s="60" t="s">
        <v>1490</v>
      </c>
      <c r="D32" s="54" t="s">
        <v>2571</v>
      </c>
      <c r="E32" s="6" t="s">
        <v>706</v>
      </c>
      <c r="F32" s="19">
        <v>15000</v>
      </c>
      <c r="G32" s="24">
        <v>14918.81</v>
      </c>
      <c r="H32" s="24">
        <v>1.36</v>
      </c>
      <c r="I32" s="31">
        <v>8.1769999999999996</v>
      </c>
      <c r="J32" s="31"/>
      <c r="K32" s="35" t="s">
        <v>695</v>
      </c>
    </row>
    <row r="33" spans="2:11" x14ac:dyDescent="0.35">
      <c r="B33" s="8" t="s">
        <v>801</v>
      </c>
      <c r="C33" s="60" t="s">
        <v>766</v>
      </c>
      <c r="D33" s="54" t="s">
        <v>802</v>
      </c>
      <c r="E33" s="6" t="s">
        <v>706</v>
      </c>
      <c r="F33" s="19">
        <v>15000</v>
      </c>
      <c r="G33" s="24">
        <v>14725.5</v>
      </c>
      <c r="H33" s="24">
        <v>1.35</v>
      </c>
      <c r="I33" s="31">
        <v>8.3674999999999997</v>
      </c>
      <c r="J33" s="31"/>
      <c r="K33" s="35" t="s">
        <v>695</v>
      </c>
    </row>
    <row r="34" spans="2:11" x14ac:dyDescent="0.35">
      <c r="B34" s="8" t="s">
        <v>2572</v>
      </c>
      <c r="C34" s="60" t="s">
        <v>879</v>
      </c>
      <c r="D34" s="54" t="s">
        <v>2573</v>
      </c>
      <c r="E34" s="6" t="s">
        <v>728</v>
      </c>
      <c r="F34" s="19">
        <v>15000</v>
      </c>
      <c r="G34" s="24">
        <v>14686.17</v>
      </c>
      <c r="H34" s="24">
        <v>1.34</v>
      </c>
      <c r="I34" s="31">
        <v>7.81</v>
      </c>
      <c r="J34" s="31"/>
      <c r="K34" s="35" t="s">
        <v>695</v>
      </c>
    </row>
    <row r="35" spans="2:11" x14ac:dyDescent="0.35">
      <c r="B35" s="8" t="s">
        <v>2574</v>
      </c>
      <c r="C35" s="60" t="s">
        <v>766</v>
      </c>
      <c r="D35" s="54" t="s">
        <v>2575</v>
      </c>
      <c r="E35" s="6" t="s">
        <v>706</v>
      </c>
      <c r="F35" s="19">
        <v>15000</v>
      </c>
      <c r="G35" s="24">
        <v>14682</v>
      </c>
      <c r="H35" s="24">
        <v>1.34</v>
      </c>
      <c r="I35" s="31">
        <v>8.4039000000000001</v>
      </c>
      <c r="J35" s="31"/>
      <c r="K35" s="35"/>
    </row>
    <row r="36" spans="2:11" x14ac:dyDescent="0.35">
      <c r="B36" s="8" t="s">
        <v>2576</v>
      </c>
      <c r="C36" s="60" t="s">
        <v>785</v>
      </c>
      <c r="D36" s="54" t="s">
        <v>2577</v>
      </c>
      <c r="E36" s="6" t="s">
        <v>706</v>
      </c>
      <c r="F36" s="19">
        <v>12500</v>
      </c>
      <c r="G36" s="24">
        <v>12486.39</v>
      </c>
      <c r="H36" s="24">
        <v>1.1399999999999999</v>
      </c>
      <c r="I36" s="31">
        <v>7.7</v>
      </c>
      <c r="J36" s="31"/>
      <c r="K36" s="35" t="s">
        <v>695</v>
      </c>
    </row>
    <row r="37" spans="2:11" x14ac:dyDescent="0.35">
      <c r="B37" s="8" t="s">
        <v>2578</v>
      </c>
      <c r="C37" s="60" t="s">
        <v>1072</v>
      </c>
      <c r="D37" s="54" t="s">
        <v>2579</v>
      </c>
      <c r="E37" s="6" t="s">
        <v>698</v>
      </c>
      <c r="F37" s="19">
        <v>12500</v>
      </c>
      <c r="G37" s="24">
        <v>12406.05</v>
      </c>
      <c r="H37" s="24">
        <v>1.1299999999999999</v>
      </c>
      <c r="I37" s="31">
        <v>8.0299999999999994</v>
      </c>
      <c r="J37" s="31"/>
      <c r="K37" s="35" t="s">
        <v>695</v>
      </c>
    </row>
    <row r="38" spans="2:11" x14ac:dyDescent="0.35">
      <c r="B38" s="8" t="s">
        <v>721</v>
      </c>
      <c r="C38" s="60" t="s">
        <v>722</v>
      </c>
      <c r="D38" s="54" t="s">
        <v>723</v>
      </c>
      <c r="E38" s="6" t="s">
        <v>724</v>
      </c>
      <c r="F38" s="19">
        <v>12500</v>
      </c>
      <c r="G38" s="24">
        <v>12270.6</v>
      </c>
      <c r="H38" s="24">
        <v>1.1200000000000001</v>
      </c>
      <c r="I38" s="31">
        <v>8.44</v>
      </c>
      <c r="J38" s="31"/>
      <c r="K38" s="35" t="s">
        <v>695</v>
      </c>
    </row>
    <row r="39" spans="2:11" x14ac:dyDescent="0.35">
      <c r="B39" s="8" t="s">
        <v>2580</v>
      </c>
      <c r="C39" s="60" t="s">
        <v>2581</v>
      </c>
      <c r="D39" s="54" t="s">
        <v>2582</v>
      </c>
      <c r="E39" s="6" t="s">
        <v>718</v>
      </c>
      <c r="F39" s="19">
        <v>10000</v>
      </c>
      <c r="G39" s="24">
        <v>9983.56</v>
      </c>
      <c r="H39" s="24">
        <v>0.91</v>
      </c>
      <c r="I39" s="31">
        <v>7.9375</v>
      </c>
      <c r="J39" s="31"/>
      <c r="K39" s="35" t="s">
        <v>695</v>
      </c>
    </row>
    <row r="40" spans="2:11" x14ac:dyDescent="0.35">
      <c r="B40" s="8" t="s">
        <v>2583</v>
      </c>
      <c r="C40" s="60" t="s">
        <v>144</v>
      </c>
      <c r="D40" s="54" t="s">
        <v>2584</v>
      </c>
      <c r="E40" s="6" t="s">
        <v>718</v>
      </c>
      <c r="F40" s="19">
        <v>5000</v>
      </c>
      <c r="G40" s="24">
        <v>4998.93</v>
      </c>
      <c r="H40" s="24">
        <v>0.46</v>
      </c>
      <c r="I40" s="31">
        <v>8.1526999999999994</v>
      </c>
      <c r="J40" s="31"/>
      <c r="K40" s="35" t="s">
        <v>695</v>
      </c>
    </row>
    <row r="41" spans="2:11" x14ac:dyDescent="0.35">
      <c r="B41" s="8" t="s">
        <v>2585</v>
      </c>
      <c r="C41" s="60" t="s">
        <v>785</v>
      </c>
      <c r="D41" s="54" t="s">
        <v>2586</v>
      </c>
      <c r="E41" s="6" t="s">
        <v>728</v>
      </c>
      <c r="F41" s="19">
        <v>5000</v>
      </c>
      <c r="G41" s="24">
        <v>4975.46</v>
      </c>
      <c r="H41" s="24">
        <v>0.45</v>
      </c>
      <c r="I41" s="31">
        <v>7.1649000000000003</v>
      </c>
      <c r="J41" s="31"/>
      <c r="K41" s="35" t="s">
        <v>695</v>
      </c>
    </row>
    <row r="42" spans="2:11" x14ac:dyDescent="0.35">
      <c r="B42" s="8" t="s">
        <v>2010</v>
      </c>
      <c r="C42" s="60" t="s">
        <v>785</v>
      </c>
      <c r="D42" s="54" t="s">
        <v>2011</v>
      </c>
      <c r="E42" s="6" t="s">
        <v>706</v>
      </c>
      <c r="F42" s="19">
        <v>281</v>
      </c>
      <c r="G42" s="24">
        <v>278.83999999999997</v>
      </c>
      <c r="H42" s="24">
        <v>0.03</v>
      </c>
      <c r="I42" s="31">
        <v>7.74</v>
      </c>
      <c r="J42" s="31"/>
      <c r="K42" s="35"/>
    </row>
    <row r="43" spans="2:11" x14ac:dyDescent="0.35">
      <c r="C43" s="58" t="s">
        <v>194</v>
      </c>
      <c r="D43" s="54"/>
      <c r="E43" s="6"/>
      <c r="F43" s="19"/>
      <c r="G43" s="25">
        <v>419757.82</v>
      </c>
      <c r="H43" s="25">
        <v>38.36</v>
      </c>
      <c r="I43" s="31"/>
      <c r="J43" s="31"/>
      <c r="K43" s="35"/>
    </row>
    <row r="44" spans="2:11" x14ac:dyDescent="0.35">
      <c r="C44" s="57"/>
      <c r="D44" s="54"/>
      <c r="E44" s="6"/>
      <c r="F44" s="19"/>
      <c r="G44" s="24"/>
      <c r="H44" s="24"/>
      <c r="I44" s="31"/>
      <c r="J44" s="31"/>
      <c r="K44" s="35"/>
    </row>
    <row r="45" spans="2:11" x14ac:dyDescent="0.35">
      <c r="C45" s="59" t="s">
        <v>820</v>
      </c>
      <c r="D45" s="54"/>
      <c r="E45" s="6"/>
      <c r="F45" s="19"/>
      <c r="G45" s="24"/>
      <c r="H45" s="24"/>
      <c r="I45" s="31"/>
      <c r="J45" s="31"/>
      <c r="K45" s="35"/>
    </row>
    <row r="46" spans="2:11" x14ac:dyDescent="0.35">
      <c r="B46" s="8" t="s">
        <v>821</v>
      </c>
      <c r="C46" s="60" t="s">
        <v>822</v>
      </c>
      <c r="D46" s="54" t="s">
        <v>823</v>
      </c>
      <c r="E46" s="6" t="s">
        <v>694</v>
      </c>
      <c r="F46" s="19">
        <v>25000</v>
      </c>
      <c r="G46" s="24">
        <v>26007.98</v>
      </c>
      <c r="H46" s="24">
        <v>2.38</v>
      </c>
      <c r="I46" s="31">
        <v>8.9745000000000008</v>
      </c>
      <c r="J46" s="31"/>
      <c r="K46" s="35"/>
    </row>
    <row r="47" spans="2:11" x14ac:dyDescent="0.35">
      <c r="C47" s="58" t="s">
        <v>194</v>
      </c>
      <c r="D47" s="54"/>
      <c r="E47" s="6"/>
      <c r="F47" s="19"/>
      <c r="G47" s="25">
        <v>26007.98</v>
      </c>
      <c r="H47" s="25">
        <v>2.38</v>
      </c>
      <c r="I47" s="31"/>
      <c r="J47" s="31"/>
      <c r="K47" s="35"/>
    </row>
    <row r="48" spans="2:11" x14ac:dyDescent="0.35">
      <c r="C48" s="57"/>
      <c r="D48" s="54"/>
      <c r="E48" s="6"/>
      <c r="F48" s="19"/>
      <c r="G48" s="24"/>
      <c r="H48" s="24"/>
      <c r="I48" s="31"/>
      <c r="J48" s="31"/>
      <c r="K48" s="35"/>
    </row>
    <row r="49" spans="2:11" x14ac:dyDescent="0.35">
      <c r="C49" s="58" t="s">
        <v>7</v>
      </c>
      <c r="D49" s="54"/>
      <c r="E49" s="6"/>
      <c r="F49" s="19"/>
      <c r="G49" s="24" t="s">
        <v>2</v>
      </c>
      <c r="H49" s="24" t="s">
        <v>2</v>
      </c>
      <c r="I49" s="31"/>
      <c r="J49" s="31"/>
      <c r="K49" s="35"/>
    </row>
    <row r="50" spans="2:11" x14ac:dyDescent="0.35">
      <c r="C50" s="57"/>
      <c r="D50" s="54"/>
      <c r="E50" s="6"/>
      <c r="F50" s="19"/>
      <c r="G50" s="24"/>
      <c r="H50" s="24"/>
      <c r="I50" s="31"/>
      <c r="J50" s="31"/>
      <c r="K50" s="35"/>
    </row>
    <row r="51" spans="2:11" x14ac:dyDescent="0.35">
      <c r="C51" s="59" t="s">
        <v>8</v>
      </c>
      <c r="D51" s="54"/>
      <c r="E51" s="6"/>
      <c r="F51" s="19"/>
      <c r="G51" s="24"/>
      <c r="H51" s="24"/>
      <c r="I51" s="31"/>
      <c r="J51" s="31"/>
      <c r="K51" s="35"/>
    </row>
    <row r="52" spans="2:11" x14ac:dyDescent="0.35">
      <c r="B52" s="8" t="s">
        <v>2096</v>
      </c>
      <c r="C52" s="60" t="s">
        <v>4752</v>
      </c>
      <c r="D52" s="54" t="s">
        <v>2097</v>
      </c>
      <c r="E52" s="6" t="s">
        <v>832</v>
      </c>
      <c r="F52" s="19">
        <v>525</v>
      </c>
      <c r="G52" s="24">
        <v>50046.62</v>
      </c>
      <c r="H52" s="24">
        <v>4.57</v>
      </c>
      <c r="I52" s="31">
        <v>8.0649999999999995</v>
      </c>
      <c r="J52" s="31"/>
      <c r="K52" s="35" t="s">
        <v>695</v>
      </c>
    </row>
    <row r="53" spans="2:11" x14ac:dyDescent="0.35">
      <c r="B53" s="8" t="s">
        <v>2587</v>
      </c>
      <c r="C53" s="60" t="s">
        <v>4753</v>
      </c>
      <c r="D53" s="54" t="s">
        <v>2588</v>
      </c>
      <c r="E53" s="6" t="s">
        <v>2589</v>
      </c>
      <c r="F53" s="19">
        <v>99</v>
      </c>
      <c r="G53" s="24">
        <v>3831.82</v>
      </c>
      <c r="H53" s="24">
        <v>0.35</v>
      </c>
      <c r="I53" s="31">
        <v>7.9749999999999996</v>
      </c>
      <c r="J53" s="31"/>
      <c r="K53" s="35" t="s">
        <v>695</v>
      </c>
    </row>
    <row r="54" spans="2:11" x14ac:dyDescent="0.35">
      <c r="C54" s="58" t="s">
        <v>194</v>
      </c>
      <c r="D54" s="54"/>
      <c r="E54" s="6"/>
      <c r="F54" s="19"/>
      <c r="G54" s="25">
        <v>53878.44</v>
      </c>
      <c r="H54" s="25">
        <v>4.92</v>
      </c>
      <c r="I54" s="31"/>
      <c r="J54" s="31"/>
      <c r="K54" s="35"/>
    </row>
    <row r="55" spans="2:11" x14ac:dyDescent="0.35">
      <c r="C55" s="57"/>
      <c r="D55" s="54"/>
      <c r="E55" s="6"/>
      <c r="F55" s="19"/>
      <c r="G55" s="24"/>
      <c r="H55" s="24"/>
      <c r="I55" s="31"/>
      <c r="J55" s="31"/>
      <c r="K55" s="35"/>
    </row>
    <row r="56" spans="2:11" x14ac:dyDescent="0.35">
      <c r="C56" s="59" t="s">
        <v>9</v>
      </c>
      <c r="D56" s="54"/>
      <c r="E56" s="6"/>
      <c r="F56" s="19"/>
      <c r="G56" s="24"/>
      <c r="H56" s="24"/>
      <c r="I56" s="31"/>
      <c r="J56" s="31"/>
      <c r="K56" s="35"/>
    </row>
    <row r="57" spans="2:11" x14ac:dyDescent="0.35">
      <c r="B57" s="8" t="s">
        <v>1383</v>
      </c>
      <c r="C57" s="60" t="s">
        <v>1384</v>
      </c>
      <c r="D57" s="54" t="s">
        <v>1385</v>
      </c>
      <c r="E57" s="6" t="s">
        <v>205</v>
      </c>
      <c r="F57" s="19">
        <v>15000000</v>
      </c>
      <c r="G57" s="24">
        <v>15637.5</v>
      </c>
      <c r="H57" s="24">
        <v>1.43</v>
      </c>
      <c r="I57" s="31">
        <v>0</v>
      </c>
      <c r="J57" s="31"/>
      <c r="K57" s="35"/>
    </row>
    <row r="58" spans="2:11" x14ac:dyDescent="0.35">
      <c r="C58" s="58" t="s">
        <v>194</v>
      </c>
      <c r="D58" s="54"/>
      <c r="E58" s="6"/>
      <c r="F58" s="19"/>
      <c r="G58" s="25">
        <v>15637.5</v>
      </c>
      <c r="H58" s="25">
        <v>1.43</v>
      </c>
      <c r="I58" s="31"/>
      <c r="J58" s="31"/>
      <c r="K58" s="35"/>
    </row>
    <row r="59" spans="2:11" x14ac:dyDescent="0.35">
      <c r="C59" s="57"/>
      <c r="D59" s="54"/>
      <c r="E59" s="6"/>
      <c r="F59" s="19"/>
      <c r="G59" s="24"/>
      <c r="H59" s="24"/>
      <c r="I59" s="31"/>
      <c r="J59" s="31"/>
      <c r="K59" s="35"/>
    </row>
    <row r="60" spans="2:11" x14ac:dyDescent="0.35">
      <c r="C60" s="59" t="s">
        <v>9</v>
      </c>
      <c r="D60" s="54"/>
      <c r="E60" s="6"/>
      <c r="F60" s="19"/>
      <c r="G60" s="24"/>
      <c r="H60" s="24"/>
      <c r="I60" s="31"/>
      <c r="J60" s="31"/>
      <c r="K60" s="35"/>
    </row>
    <row r="61" spans="2:11" x14ac:dyDescent="0.35">
      <c r="B61" s="8" t="s">
        <v>2590</v>
      </c>
      <c r="C61" s="60" t="s">
        <v>2591</v>
      </c>
      <c r="D61" s="54" t="s">
        <v>2592</v>
      </c>
      <c r="E61" s="6" t="s">
        <v>205</v>
      </c>
      <c r="F61" s="19">
        <v>5000000</v>
      </c>
      <c r="G61" s="24">
        <v>5042.51</v>
      </c>
      <c r="H61" s="24">
        <v>0.46</v>
      </c>
      <c r="I61" s="31">
        <v>6.2284293780000004</v>
      </c>
      <c r="J61" s="31"/>
      <c r="K61" s="35"/>
    </row>
    <row r="62" spans="2:11" x14ac:dyDescent="0.35">
      <c r="B62" s="8" t="s">
        <v>2593</v>
      </c>
      <c r="C62" s="60" t="s">
        <v>2594</v>
      </c>
      <c r="D62" s="54" t="s">
        <v>2595</v>
      </c>
      <c r="E62" s="6" t="s">
        <v>205</v>
      </c>
      <c r="F62" s="19">
        <v>100000</v>
      </c>
      <c r="G62" s="24">
        <v>101.9</v>
      </c>
      <c r="H62" s="24">
        <v>0.01</v>
      </c>
      <c r="I62" s="31">
        <v>6.3298618969999998</v>
      </c>
      <c r="J62" s="31"/>
      <c r="K62" s="35"/>
    </row>
    <row r="63" spans="2:11" x14ac:dyDescent="0.35">
      <c r="C63" s="58" t="s">
        <v>194</v>
      </c>
      <c r="D63" s="54"/>
      <c r="E63" s="6"/>
      <c r="F63" s="19"/>
      <c r="G63" s="25">
        <v>5144.41</v>
      </c>
      <c r="H63" s="25">
        <v>0.47</v>
      </c>
      <c r="I63" s="31"/>
      <c r="J63" s="31"/>
      <c r="K63" s="35"/>
    </row>
    <row r="64" spans="2:11" x14ac:dyDescent="0.35">
      <c r="C64" s="57"/>
      <c r="D64" s="54"/>
      <c r="E64" s="6"/>
      <c r="F64" s="19"/>
      <c r="G64" s="24"/>
      <c r="H64" s="24"/>
      <c r="I64" s="31"/>
      <c r="J64" s="31"/>
      <c r="K64" s="35"/>
    </row>
    <row r="65" spans="1:11" x14ac:dyDescent="0.35">
      <c r="C65" s="58" t="s">
        <v>10</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11</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A69" s="10"/>
      <c r="B69" s="28"/>
      <c r="C69" s="58" t="s">
        <v>13</v>
      </c>
      <c r="D69" s="54"/>
      <c r="E69" s="6"/>
      <c r="F69" s="19"/>
      <c r="G69" s="24"/>
      <c r="H69" s="24"/>
      <c r="I69" s="31"/>
      <c r="J69" s="31"/>
      <c r="K69" s="35"/>
    </row>
    <row r="70" spans="1:11" x14ac:dyDescent="0.35">
      <c r="C70" s="59" t="s">
        <v>14</v>
      </c>
      <c r="D70" s="54"/>
      <c r="E70" s="6"/>
      <c r="F70" s="19"/>
      <c r="G70" s="24"/>
      <c r="H70" s="24"/>
      <c r="I70" s="31"/>
      <c r="J70" s="31"/>
      <c r="K70" s="35"/>
    </row>
    <row r="71" spans="1:11" x14ac:dyDescent="0.35">
      <c r="B71" s="8" t="s">
        <v>1725</v>
      </c>
      <c r="C71" s="60" t="s">
        <v>730</v>
      </c>
      <c r="D71" s="54" t="s">
        <v>1726</v>
      </c>
      <c r="E71" s="6" t="s">
        <v>866</v>
      </c>
      <c r="F71" s="19">
        <v>8000</v>
      </c>
      <c r="G71" s="24">
        <v>39018.28</v>
      </c>
      <c r="H71" s="24">
        <v>3.57</v>
      </c>
      <c r="I71" s="31">
        <v>6.9050000000000002</v>
      </c>
      <c r="J71" s="31"/>
      <c r="K71" s="35" t="s">
        <v>695</v>
      </c>
    </row>
    <row r="72" spans="1:11" x14ac:dyDescent="0.35">
      <c r="C72" s="58" t="s">
        <v>194</v>
      </c>
      <c r="D72" s="54"/>
      <c r="E72" s="6"/>
      <c r="F72" s="19"/>
      <c r="G72" s="25">
        <v>39018.28</v>
      </c>
      <c r="H72" s="25">
        <v>3.57</v>
      </c>
      <c r="I72" s="31"/>
      <c r="J72" s="31"/>
      <c r="K72" s="35"/>
    </row>
    <row r="73" spans="1:11" x14ac:dyDescent="0.35">
      <c r="C73" s="57"/>
      <c r="D73" s="54"/>
      <c r="E73" s="6"/>
      <c r="F73" s="19"/>
      <c r="G73" s="24"/>
      <c r="H73" s="24"/>
      <c r="I73" s="31"/>
      <c r="J73" s="31"/>
      <c r="K73" s="35"/>
    </row>
    <row r="74" spans="1:11" x14ac:dyDescent="0.35">
      <c r="C74" s="59" t="s">
        <v>15</v>
      </c>
      <c r="D74" s="54"/>
      <c r="E74" s="6"/>
      <c r="F74" s="19"/>
      <c r="G74" s="24"/>
      <c r="H74" s="24"/>
      <c r="I74" s="31"/>
      <c r="J74" s="31"/>
      <c r="K74" s="35"/>
    </row>
    <row r="75" spans="1:11" x14ac:dyDescent="0.35">
      <c r="B75" s="8" t="s">
        <v>1851</v>
      </c>
      <c r="C75" s="60" t="s">
        <v>46</v>
      </c>
      <c r="D75" s="54" t="s">
        <v>1852</v>
      </c>
      <c r="E75" s="6" t="s">
        <v>866</v>
      </c>
      <c r="F75" s="19">
        <v>12500</v>
      </c>
      <c r="G75" s="24">
        <v>60756.75</v>
      </c>
      <c r="H75" s="24">
        <v>5.55</v>
      </c>
      <c r="I75" s="31">
        <v>6.8898999999999999</v>
      </c>
      <c r="J75" s="31"/>
      <c r="K75" s="35" t="s">
        <v>695</v>
      </c>
    </row>
    <row r="76" spans="1:11" x14ac:dyDescent="0.35">
      <c r="B76" s="8" t="s">
        <v>1810</v>
      </c>
      <c r="C76" s="60" t="s">
        <v>1811</v>
      </c>
      <c r="D76" s="54" t="s">
        <v>1812</v>
      </c>
      <c r="E76" s="6" t="s">
        <v>866</v>
      </c>
      <c r="F76" s="19">
        <v>10000</v>
      </c>
      <c r="G76" s="24">
        <v>48871.55</v>
      </c>
      <c r="H76" s="24">
        <v>4.47</v>
      </c>
      <c r="I76" s="31">
        <v>6.7424999999999997</v>
      </c>
      <c r="J76" s="31"/>
      <c r="K76" s="35" t="s">
        <v>695</v>
      </c>
    </row>
    <row r="77" spans="1:11" x14ac:dyDescent="0.35">
      <c r="B77" s="8" t="s">
        <v>2125</v>
      </c>
      <c r="C77" s="60" t="s">
        <v>1607</v>
      </c>
      <c r="D77" s="54" t="s">
        <v>2126</v>
      </c>
      <c r="E77" s="6" t="s">
        <v>866</v>
      </c>
      <c r="F77" s="19">
        <v>10000</v>
      </c>
      <c r="G77" s="24">
        <v>48792.65</v>
      </c>
      <c r="H77" s="24">
        <v>4.46</v>
      </c>
      <c r="I77" s="31">
        <v>6.7401</v>
      </c>
      <c r="J77" s="31"/>
      <c r="K77" s="35" t="s">
        <v>695</v>
      </c>
    </row>
    <row r="78" spans="1:11" x14ac:dyDescent="0.35">
      <c r="B78" s="8" t="s">
        <v>2113</v>
      </c>
      <c r="C78" s="60" t="s">
        <v>49</v>
      </c>
      <c r="D78" s="54" t="s">
        <v>2114</v>
      </c>
      <c r="E78" s="6" t="s">
        <v>866</v>
      </c>
      <c r="F78" s="19">
        <v>10000</v>
      </c>
      <c r="G78" s="24">
        <v>48603.75</v>
      </c>
      <c r="H78" s="24">
        <v>4.4400000000000004</v>
      </c>
      <c r="I78" s="31">
        <v>6.7648999999999999</v>
      </c>
      <c r="J78" s="31"/>
      <c r="K78" s="35" t="s">
        <v>695</v>
      </c>
    </row>
    <row r="79" spans="1:11" x14ac:dyDescent="0.35">
      <c r="B79" s="8" t="s">
        <v>1793</v>
      </c>
      <c r="C79" s="60" t="s">
        <v>42</v>
      </c>
      <c r="D79" s="54" t="s">
        <v>1794</v>
      </c>
      <c r="E79" s="6" t="s">
        <v>872</v>
      </c>
      <c r="F79" s="19">
        <v>10000</v>
      </c>
      <c r="G79" s="24">
        <v>48473.1</v>
      </c>
      <c r="H79" s="24">
        <v>4.43</v>
      </c>
      <c r="I79" s="31">
        <v>6.8032000000000004</v>
      </c>
      <c r="J79" s="31"/>
      <c r="K79" s="35" t="s">
        <v>695</v>
      </c>
    </row>
    <row r="80" spans="1:11" x14ac:dyDescent="0.35">
      <c r="B80" s="8" t="s">
        <v>2115</v>
      </c>
      <c r="C80" s="60" t="s">
        <v>524</v>
      </c>
      <c r="D80" s="54" t="s">
        <v>2116</v>
      </c>
      <c r="E80" s="6" t="s">
        <v>883</v>
      </c>
      <c r="F80" s="19">
        <v>7500</v>
      </c>
      <c r="G80" s="24">
        <v>37464.300000000003</v>
      </c>
      <c r="H80" s="24">
        <v>3.42</v>
      </c>
      <c r="I80" s="31">
        <v>5.7999000000000001</v>
      </c>
      <c r="J80" s="31"/>
      <c r="K80" s="35" t="s">
        <v>695</v>
      </c>
    </row>
    <row r="81" spans="2:11" x14ac:dyDescent="0.35">
      <c r="B81" s="8" t="s">
        <v>1694</v>
      </c>
      <c r="C81" s="60" t="s">
        <v>46</v>
      </c>
      <c r="D81" s="54" t="s">
        <v>1695</v>
      </c>
      <c r="E81" s="6" t="s">
        <v>872</v>
      </c>
      <c r="F81" s="19">
        <v>7000</v>
      </c>
      <c r="G81" s="24">
        <v>34327.089999999997</v>
      </c>
      <c r="H81" s="24">
        <v>3.14</v>
      </c>
      <c r="I81" s="31">
        <v>6.7500999999999998</v>
      </c>
      <c r="J81" s="31"/>
      <c r="K81" s="35"/>
    </row>
    <row r="82" spans="2:11" x14ac:dyDescent="0.35">
      <c r="B82" s="8" t="s">
        <v>1698</v>
      </c>
      <c r="C82" s="60" t="s">
        <v>735</v>
      </c>
      <c r="D82" s="54" t="s">
        <v>1699</v>
      </c>
      <c r="E82" s="6" t="s">
        <v>866</v>
      </c>
      <c r="F82" s="19">
        <v>7000</v>
      </c>
      <c r="G82" s="24">
        <v>34091.86</v>
      </c>
      <c r="H82" s="24">
        <v>3.12</v>
      </c>
      <c r="I82" s="31">
        <v>6.9451000000000001</v>
      </c>
      <c r="J82" s="31"/>
      <c r="K82" s="35" t="s">
        <v>695</v>
      </c>
    </row>
    <row r="83" spans="2:11" x14ac:dyDescent="0.35">
      <c r="B83" s="8" t="s">
        <v>1873</v>
      </c>
      <c r="C83" s="60" t="s">
        <v>879</v>
      </c>
      <c r="D83" s="54" t="s">
        <v>1874</v>
      </c>
      <c r="E83" s="6" t="s">
        <v>866</v>
      </c>
      <c r="F83" s="19">
        <v>3500</v>
      </c>
      <c r="G83" s="24">
        <v>17002.95</v>
      </c>
      <c r="H83" s="24">
        <v>1.55</v>
      </c>
      <c r="I83" s="31">
        <v>7.02</v>
      </c>
      <c r="J83" s="31"/>
      <c r="K83" s="35" t="s">
        <v>695</v>
      </c>
    </row>
    <row r="84" spans="2:11" x14ac:dyDescent="0.35">
      <c r="B84" s="8" t="s">
        <v>1831</v>
      </c>
      <c r="C84" s="60" t="s">
        <v>222</v>
      </c>
      <c r="D84" s="54" t="s">
        <v>1832</v>
      </c>
      <c r="E84" s="6" t="s">
        <v>866</v>
      </c>
      <c r="F84" s="19">
        <v>3000</v>
      </c>
      <c r="G84" s="24">
        <v>14599.53</v>
      </c>
      <c r="H84" s="24">
        <v>1.33</v>
      </c>
      <c r="I84" s="31">
        <v>6.7649999999999997</v>
      </c>
      <c r="J84" s="31"/>
      <c r="K84" s="35" t="s">
        <v>695</v>
      </c>
    </row>
    <row r="85" spans="2:11" x14ac:dyDescent="0.35">
      <c r="B85" s="8" t="s">
        <v>1808</v>
      </c>
      <c r="C85" s="60" t="s">
        <v>524</v>
      </c>
      <c r="D85" s="54" t="s">
        <v>1809</v>
      </c>
      <c r="E85" s="6" t="s">
        <v>883</v>
      </c>
      <c r="F85" s="19">
        <v>2000</v>
      </c>
      <c r="G85" s="24">
        <v>9717.64</v>
      </c>
      <c r="H85" s="24">
        <v>0.89</v>
      </c>
      <c r="I85" s="31">
        <v>6.8423999999999996</v>
      </c>
      <c r="J85" s="31"/>
      <c r="K85" s="35" t="s">
        <v>695</v>
      </c>
    </row>
    <row r="86" spans="2:11" x14ac:dyDescent="0.35">
      <c r="B86" s="8" t="s">
        <v>2596</v>
      </c>
      <c r="C86" s="60" t="s">
        <v>1811</v>
      </c>
      <c r="D86" s="54" t="s">
        <v>2597</v>
      </c>
      <c r="E86" s="6" t="s">
        <v>866</v>
      </c>
      <c r="F86" s="19">
        <v>1000</v>
      </c>
      <c r="G86" s="24">
        <v>4885.3900000000003</v>
      </c>
      <c r="H86" s="24">
        <v>0.45</v>
      </c>
      <c r="I86" s="31">
        <v>6.7424999999999997</v>
      </c>
      <c r="J86" s="31"/>
      <c r="K86" s="35" t="s">
        <v>695</v>
      </c>
    </row>
    <row r="87" spans="2:11" x14ac:dyDescent="0.35">
      <c r="B87" s="8" t="s">
        <v>2598</v>
      </c>
      <c r="C87" s="60" t="s">
        <v>524</v>
      </c>
      <c r="D87" s="54" t="s">
        <v>2599</v>
      </c>
      <c r="E87" s="6" t="s">
        <v>883</v>
      </c>
      <c r="F87" s="19">
        <v>500</v>
      </c>
      <c r="G87" s="24">
        <v>2442.7199999999998</v>
      </c>
      <c r="H87" s="24">
        <v>0.22</v>
      </c>
      <c r="I87" s="31">
        <v>6.74</v>
      </c>
      <c r="J87" s="31"/>
      <c r="K87" s="35" t="s">
        <v>695</v>
      </c>
    </row>
    <row r="88" spans="2:11" x14ac:dyDescent="0.35">
      <c r="C88" s="58" t="s">
        <v>194</v>
      </c>
      <c r="D88" s="54"/>
      <c r="E88" s="6"/>
      <c r="F88" s="19"/>
      <c r="G88" s="25">
        <v>410029.28</v>
      </c>
      <c r="H88" s="25">
        <v>37.47</v>
      </c>
      <c r="I88" s="31"/>
      <c r="J88" s="31"/>
      <c r="K88" s="35"/>
    </row>
    <row r="89" spans="2:11" x14ac:dyDescent="0.35">
      <c r="C89" s="57"/>
      <c r="D89" s="54"/>
      <c r="E89" s="6"/>
      <c r="F89" s="19"/>
      <c r="G89" s="24"/>
      <c r="H89" s="24"/>
      <c r="I89" s="31"/>
      <c r="J89" s="31"/>
      <c r="K89" s="35"/>
    </row>
    <row r="90" spans="2:11" x14ac:dyDescent="0.35">
      <c r="C90" s="59" t="s">
        <v>16</v>
      </c>
      <c r="D90" s="54"/>
      <c r="E90" s="6"/>
      <c r="F90" s="19"/>
      <c r="G90" s="24"/>
      <c r="H90" s="24"/>
      <c r="I90" s="31"/>
      <c r="J90" s="31"/>
      <c r="K90" s="35"/>
    </row>
    <row r="91" spans="2:11" x14ac:dyDescent="0.35">
      <c r="B91" s="8" t="s">
        <v>2139</v>
      </c>
      <c r="C91" s="60" t="s">
        <v>2140</v>
      </c>
      <c r="D91" s="54" t="s">
        <v>2141</v>
      </c>
      <c r="E91" s="6" t="s">
        <v>205</v>
      </c>
      <c r="F91" s="19">
        <v>39718000</v>
      </c>
      <c r="G91" s="24">
        <v>39599.480000000003</v>
      </c>
      <c r="H91" s="24">
        <v>3.62</v>
      </c>
      <c r="I91" s="31">
        <v>5.2028999999999996</v>
      </c>
      <c r="J91" s="31"/>
      <c r="K91" s="35"/>
    </row>
    <row r="92" spans="2:11" x14ac:dyDescent="0.35">
      <c r="B92" s="8" t="s">
        <v>1670</v>
      </c>
      <c r="C92" s="60" t="s">
        <v>1671</v>
      </c>
      <c r="D92" s="54" t="s">
        <v>1672</v>
      </c>
      <c r="E92" s="6" t="s">
        <v>205</v>
      </c>
      <c r="F92" s="19">
        <v>10000000</v>
      </c>
      <c r="G92" s="24">
        <v>9998.65</v>
      </c>
      <c r="H92" s="24">
        <v>0.91</v>
      </c>
      <c r="I92" s="31">
        <v>4.9282000000000004</v>
      </c>
      <c r="J92" s="31"/>
      <c r="K92" s="35"/>
    </row>
    <row r="93" spans="2:11" x14ac:dyDescent="0.35">
      <c r="C93" s="58" t="s">
        <v>194</v>
      </c>
      <c r="D93" s="54"/>
      <c r="E93" s="6"/>
      <c r="F93" s="19"/>
      <c r="G93" s="25">
        <v>49598.13</v>
      </c>
      <c r="H93" s="25">
        <v>4.53</v>
      </c>
      <c r="I93" s="31"/>
      <c r="J93" s="31"/>
      <c r="K93" s="35"/>
    </row>
    <row r="94" spans="2:11" x14ac:dyDescent="0.35">
      <c r="C94" s="57"/>
      <c r="D94" s="54"/>
      <c r="E94" s="6"/>
      <c r="F94" s="19"/>
      <c r="G94" s="24"/>
      <c r="H94" s="24"/>
      <c r="I94" s="31"/>
      <c r="J94" s="31"/>
      <c r="K94" s="35"/>
    </row>
    <row r="95" spans="2:11" x14ac:dyDescent="0.35">
      <c r="C95" s="58" t="s">
        <v>17</v>
      </c>
      <c r="D95" s="54"/>
      <c r="E95" s="6"/>
      <c r="F95" s="19"/>
      <c r="G95" s="24" t="s">
        <v>2</v>
      </c>
      <c r="H95" s="24" t="s">
        <v>2</v>
      </c>
      <c r="I95" s="31"/>
      <c r="J95" s="31"/>
      <c r="K95" s="35"/>
    </row>
    <row r="96" spans="2:11" x14ac:dyDescent="0.35">
      <c r="C96" s="57"/>
      <c r="D96" s="54"/>
      <c r="E96" s="6"/>
      <c r="F96" s="19"/>
      <c r="G96" s="24"/>
      <c r="H96" s="24"/>
      <c r="I96" s="31"/>
      <c r="J96" s="31"/>
      <c r="K96" s="35"/>
    </row>
    <row r="97" spans="1:11" x14ac:dyDescent="0.35">
      <c r="C97" s="58" t="s">
        <v>18</v>
      </c>
      <c r="D97" s="54"/>
      <c r="E97" s="6"/>
      <c r="F97" s="19"/>
      <c r="G97" s="24" t="s">
        <v>2</v>
      </c>
      <c r="H97" s="24" t="s">
        <v>2</v>
      </c>
      <c r="I97" s="31"/>
      <c r="J97" s="31"/>
      <c r="K97" s="35"/>
    </row>
    <row r="98" spans="1:11" x14ac:dyDescent="0.35">
      <c r="C98" s="57"/>
      <c r="D98" s="54"/>
      <c r="E98" s="6"/>
      <c r="F98" s="19"/>
      <c r="G98" s="24"/>
      <c r="H98" s="24"/>
      <c r="I98" s="31"/>
      <c r="J98" s="31"/>
      <c r="K98" s="35"/>
    </row>
    <row r="99" spans="1:11" x14ac:dyDescent="0.35">
      <c r="A99" s="10"/>
      <c r="B99" s="28"/>
      <c r="C99" s="58" t="s">
        <v>19</v>
      </c>
      <c r="D99" s="54"/>
      <c r="E99" s="6"/>
      <c r="F99" s="19"/>
      <c r="G99" s="24"/>
      <c r="H99" s="24"/>
      <c r="I99" s="31"/>
      <c r="J99" s="31"/>
      <c r="K99" s="35"/>
    </row>
    <row r="100" spans="1:11" x14ac:dyDescent="0.35">
      <c r="A100" s="28"/>
      <c r="B100" s="28"/>
      <c r="C100" s="58" t="s">
        <v>20</v>
      </c>
      <c r="D100" s="54"/>
      <c r="E100" s="6"/>
      <c r="F100" s="19"/>
      <c r="G100" s="24" t="s">
        <v>2</v>
      </c>
      <c r="H100" s="24" t="s">
        <v>2</v>
      </c>
      <c r="I100" s="31"/>
      <c r="J100" s="31"/>
      <c r="K100" s="35"/>
    </row>
    <row r="101" spans="1:11" x14ac:dyDescent="0.35">
      <c r="A101" s="28"/>
      <c r="B101" s="28"/>
      <c r="C101" s="58"/>
      <c r="D101" s="54"/>
      <c r="E101" s="6"/>
      <c r="F101" s="19"/>
      <c r="G101" s="24"/>
      <c r="H101" s="24"/>
      <c r="I101" s="31"/>
      <c r="J101" s="31"/>
      <c r="K101" s="35"/>
    </row>
    <row r="102" spans="1:11" x14ac:dyDescent="0.35">
      <c r="C102" s="59" t="s">
        <v>21</v>
      </c>
      <c r="D102" s="54"/>
      <c r="E102" s="6"/>
      <c r="F102" s="19"/>
      <c r="G102" s="24"/>
      <c r="H102" s="24"/>
      <c r="I102" s="31"/>
      <c r="J102" s="31"/>
      <c r="K102" s="35"/>
    </row>
    <row r="103" spans="1:11" x14ac:dyDescent="0.35">
      <c r="B103" s="8" t="s">
        <v>952</v>
      </c>
      <c r="C103" s="60" t="s">
        <v>4754</v>
      </c>
      <c r="D103" s="54" t="s">
        <v>953</v>
      </c>
      <c r="E103" s="6" t="s">
        <v>954</v>
      </c>
      <c r="F103" s="19">
        <v>38698.89</v>
      </c>
      <c r="G103" s="24">
        <v>4646.34</v>
      </c>
      <c r="H103" s="24">
        <v>0.42</v>
      </c>
      <c r="I103" s="31">
        <v>5.82</v>
      </c>
      <c r="J103" s="31"/>
      <c r="K103" s="35"/>
    </row>
    <row r="104" spans="1:11" x14ac:dyDescent="0.35">
      <c r="C104" s="58" t="s">
        <v>194</v>
      </c>
      <c r="D104" s="54"/>
      <c r="E104" s="6"/>
      <c r="F104" s="19"/>
      <c r="G104" s="25">
        <v>4646.34</v>
      </c>
      <c r="H104" s="25">
        <v>0.42</v>
      </c>
      <c r="I104" s="31"/>
      <c r="J104" s="31"/>
      <c r="K104" s="35"/>
    </row>
    <row r="105" spans="1:11" x14ac:dyDescent="0.35">
      <c r="C105" s="57"/>
      <c r="D105" s="54"/>
      <c r="E105" s="6"/>
      <c r="F105" s="19"/>
      <c r="G105" s="24"/>
      <c r="H105" s="24"/>
      <c r="I105" s="31"/>
      <c r="J105" s="31"/>
      <c r="K105" s="35"/>
    </row>
    <row r="106" spans="1:11" x14ac:dyDescent="0.35">
      <c r="C106" s="58" t="s">
        <v>22</v>
      </c>
      <c r="D106" s="54"/>
      <c r="E106" s="6"/>
      <c r="F106" s="19"/>
      <c r="G106" s="24" t="s">
        <v>2</v>
      </c>
      <c r="H106" s="24" t="s">
        <v>2</v>
      </c>
      <c r="I106" s="31"/>
      <c r="J106" s="31"/>
      <c r="K106" s="35"/>
    </row>
    <row r="107" spans="1:11" x14ac:dyDescent="0.35">
      <c r="C107" s="57"/>
      <c r="D107" s="54"/>
      <c r="E107" s="6"/>
      <c r="F107" s="19"/>
      <c r="G107" s="24"/>
      <c r="H107" s="24"/>
      <c r="I107" s="31"/>
      <c r="J107" s="31"/>
      <c r="K107" s="35"/>
    </row>
    <row r="108" spans="1:11" x14ac:dyDescent="0.35">
      <c r="C108" s="58" t="s">
        <v>23</v>
      </c>
      <c r="D108" s="54"/>
      <c r="E108" s="6"/>
      <c r="F108" s="19"/>
      <c r="G108" s="24" t="s">
        <v>2</v>
      </c>
      <c r="H108" s="24" t="s">
        <v>2</v>
      </c>
      <c r="I108" s="31"/>
      <c r="J108" s="31"/>
      <c r="K108" s="35"/>
    </row>
    <row r="109" spans="1:11" x14ac:dyDescent="0.35">
      <c r="C109" s="57"/>
      <c r="D109" s="54"/>
      <c r="E109" s="6"/>
      <c r="F109" s="19"/>
      <c r="G109" s="24"/>
      <c r="H109" s="24"/>
      <c r="I109" s="31"/>
      <c r="J109" s="31"/>
      <c r="K109" s="35"/>
    </row>
    <row r="110" spans="1:11" x14ac:dyDescent="0.35">
      <c r="C110" s="59" t="s">
        <v>24</v>
      </c>
      <c r="D110" s="54"/>
      <c r="E110" s="6"/>
      <c r="F110" s="19"/>
      <c r="G110" s="24"/>
      <c r="H110" s="24"/>
      <c r="I110" s="31"/>
      <c r="J110" s="31"/>
      <c r="K110" s="35"/>
    </row>
    <row r="111" spans="1:11" x14ac:dyDescent="0.35">
      <c r="B111" s="8" t="s">
        <v>206</v>
      </c>
      <c r="C111" s="60" t="s">
        <v>207</v>
      </c>
      <c r="D111" s="54"/>
      <c r="E111" s="6"/>
      <c r="F111" s="19"/>
      <c r="G111" s="24">
        <v>54514.52</v>
      </c>
      <c r="H111" s="24">
        <v>4.9800000000000004</v>
      </c>
      <c r="I111" s="31"/>
      <c r="J111" s="31"/>
      <c r="K111" s="35"/>
    </row>
    <row r="112" spans="1:11" x14ac:dyDescent="0.35">
      <c r="C112" s="58" t="s">
        <v>194</v>
      </c>
      <c r="D112" s="54"/>
      <c r="E112" s="6"/>
      <c r="F112" s="19"/>
      <c r="G112" s="25">
        <v>54514.52</v>
      </c>
      <c r="H112" s="25">
        <v>4.9800000000000004</v>
      </c>
      <c r="I112" s="31"/>
      <c r="J112" s="31"/>
      <c r="K112" s="35"/>
    </row>
    <row r="113" spans="1:54" x14ac:dyDescent="0.35">
      <c r="C113" s="57"/>
      <c r="D113" s="54"/>
      <c r="E113" s="6"/>
      <c r="F113" s="19"/>
      <c r="G113" s="24"/>
      <c r="H113" s="24"/>
      <c r="I113" s="31"/>
      <c r="J113" s="31"/>
      <c r="K113" s="35"/>
    </row>
    <row r="114" spans="1:54" x14ac:dyDescent="0.35">
      <c r="A114" s="10"/>
      <c r="B114" s="28"/>
      <c r="C114" s="58" t="s">
        <v>25</v>
      </c>
      <c r="D114" s="54"/>
      <c r="E114" s="6"/>
      <c r="F114" s="19"/>
      <c r="G114" s="24"/>
      <c r="H114" s="24"/>
      <c r="I114" s="31"/>
      <c r="J114" s="31"/>
      <c r="K114" s="35"/>
    </row>
    <row r="115" spans="1:54" s="2" customFormat="1" ht="13.5" x14ac:dyDescent="0.35">
      <c r="A115" s="28"/>
      <c r="B115" s="28"/>
      <c r="C115" s="57" t="s">
        <v>4703</v>
      </c>
      <c r="D115" s="54"/>
      <c r="E115" s="6"/>
      <c r="F115" s="19"/>
      <c r="G115" s="24" t="s">
        <v>2</v>
      </c>
      <c r="H115" s="24" t="s">
        <v>2</v>
      </c>
      <c r="I115" s="31"/>
      <c r="J115" s="31"/>
      <c r="K115" s="35"/>
      <c r="L115" s="3"/>
      <c r="AI115" s="3"/>
      <c r="AV115" s="3"/>
      <c r="AX115" s="3"/>
      <c r="BB115" s="3"/>
    </row>
    <row r="116" spans="1:54" x14ac:dyDescent="0.35">
      <c r="B116" s="8"/>
      <c r="C116" s="60" t="s">
        <v>208</v>
      </c>
      <c r="D116" s="54"/>
      <c r="E116" s="6"/>
      <c r="F116" s="19"/>
      <c r="G116" s="24">
        <v>16002.58</v>
      </c>
      <c r="H116" s="24">
        <v>1.47</v>
      </c>
      <c r="I116" s="31"/>
      <c r="J116" s="31"/>
      <c r="K116" s="35"/>
    </row>
    <row r="117" spans="1:54" x14ac:dyDescent="0.35">
      <c r="C117" s="58" t="s">
        <v>194</v>
      </c>
      <c r="D117" s="54"/>
      <c r="E117" s="6"/>
      <c r="F117" s="19"/>
      <c r="G117" s="25">
        <v>16002.58</v>
      </c>
      <c r="H117" s="25">
        <v>1.47</v>
      </c>
      <c r="I117" s="31"/>
      <c r="J117" s="31"/>
      <c r="K117" s="35"/>
    </row>
    <row r="118" spans="1:54" x14ac:dyDescent="0.35">
      <c r="C118" s="57"/>
      <c r="D118" s="54"/>
      <c r="E118" s="6"/>
      <c r="F118" s="19"/>
      <c r="G118" s="24"/>
      <c r="H118" s="24"/>
      <c r="I118" s="31"/>
      <c r="J118" s="31"/>
      <c r="K118" s="35"/>
    </row>
    <row r="119" spans="1:54" x14ac:dyDescent="0.35">
      <c r="C119" s="61" t="s">
        <v>209</v>
      </c>
      <c r="D119" s="55"/>
      <c r="E119" s="5"/>
      <c r="F119" s="20"/>
      <c r="G119" s="26">
        <v>1094235.28</v>
      </c>
      <c r="H119" s="26">
        <v>100</v>
      </c>
      <c r="I119" s="32"/>
      <c r="J119" s="32"/>
      <c r="K119" s="36"/>
    </row>
    <row r="121" spans="1:54" ht="15" x14ac:dyDescent="0.4">
      <c r="C121" s="50" t="s">
        <v>4380</v>
      </c>
      <c r="D121" s="50"/>
      <c r="E121" s="50"/>
      <c r="F121" s="50"/>
      <c r="G121" s="64"/>
      <c r="H121" s="64"/>
      <c r="I121" s="64"/>
      <c r="J121" s="50"/>
    </row>
    <row r="122" spans="1:54" ht="27" x14ac:dyDescent="0.35">
      <c r="C122" s="43" t="s">
        <v>4375</v>
      </c>
      <c r="D122" s="43" t="s">
        <v>4376</v>
      </c>
      <c r="E122" s="43" t="s">
        <v>4756</v>
      </c>
      <c r="F122" s="43" t="s">
        <v>4377</v>
      </c>
      <c r="G122" s="65" t="s">
        <v>34</v>
      </c>
      <c r="H122" s="66" t="s">
        <v>4757</v>
      </c>
      <c r="I122" s="65" t="s">
        <v>36</v>
      </c>
      <c r="J122" s="43" t="s">
        <v>39</v>
      </c>
    </row>
    <row r="123" spans="1:54" x14ac:dyDescent="0.35">
      <c r="C123" s="43" t="s">
        <v>4758</v>
      </c>
      <c r="D123" s="43"/>
      <c r="E123" s="43"/>
      <c r="F123" s="43"/>
      <c r="G123" s="65"/>
      <c r="H123" s="66"/>
      <c r="I123" s="65"/>
      <c r="J123" s="43"/>
    </row>
    <row r="124" spans="1:54" x14ac:dyDescent="0.35">
      <c r="C124" s="46" t="s">
        <v>4782</v>
      </c>
      <c r="D124" s="67"/>
      <c r="E124" s="67"/>
      <c r="F124" s="67"/>
      <c r="G124" s="68"/>
      <c r="H124" s="69">
        <v>-50000</v>
      </c>
      <c r="I124" s="70">
        <f>H124/$G$119*100</f>
        <v>-4.5694011986160783</v>
      </c>
      <c r="J124" s="43"/>
    </row>
    <row r="125" spans="1:54" x14ac:dyDescent="0.35">
      <c r="C125" s="46" t="s">
        <v>4782</v>
      </c>
      <c r="D125" s="67"/>
      <c r="E125" s="67"/>
      <c r="F125" s="67"/>
      <c r="G125" s="68"/>
      <c r="H125" s="69">
        <v>-50000</v>
      </c>
      <c r="I125" s="70">
        <f t="shared" ref="I125:I132" si="0">H125/$G$119*100</f>
        <v>-4.5694011986160783</v>
      </c>
      <c r="J125" s="43"/>
    </row>
    <row r="126" spans="1:54" x14ac:dyDescent="0.35">
      <c r="C126" s="46" t="s">
        <v>4782</v>
      </c>
      <c r="D126" s="67"/>
      <c r="E126" s="67"/>
      <c r="F126" s="67"/>
      <c r="G126" s="68"/>
      <c r="H126" s="69">
        <v>-50000</v>
      </c>
      <c r="I126" s="70">
        <f t="shared" si="0"/>
        <v>-4.5694011986160783</v>
      </c>
      <c r="J126" s="43"/>
    </row>
    <row r="127" spans="1:54" x14ac:dyDescent="0.35">
      <c r="C127" s="46" t="s">
        <v>4782</v>
      </c>
      <c r="D127" s="67"/>
      <c r="E127" s="67"/>
      <c r="F127" s="67"/>
      <c r="G127" s="68"/>
      <c r="H127" s="69">
        <v>-20000</v>
      </c>
      <c r="I127" s="70">
        <f t="shared" si="0"/>
        <v>-1.8277604794464313</v>
      </c>
      <c r="J127" s="43"/>
    </row>
    <row r="128" spans="1:54" x14ac:dyDescent="0.35">
      <c r="C128" s="46" t="s">
        <v>4783</v>
      </c>
      <c r="D128" s="67"/>
      <c r="E128" s="67"/>
      <c r="F128" s="67"/>
      <c r="G128" s="68"/>
      <c r="H128" s="69">
        <v>-15000</v>
      </c>
      <c r="I128" s="70">
        <f t="shared" si="0"/>
        <v>-1.3708203595848234</v>
      </c>
      <c r="J128" s="43"/>
    </row>
    <row r="129" spans="3:11" x14ac:dyDescent="0.35">
      <c r="C129" s="46" t="s">
        <v>4784</v>
      </c>
      <c r="D129" s="67"/>
      <c r="E129" s="67"/>
      <c r="F129" s="67"/>
      <c r="G129" s="68"/>
      <c r="H129" s="69">
        <v>-20000</v>
      </c>
      <c r="I129" s="70">
        <f t="shared" si="0"/>
        <v>-1.8277604794464313</v>
      </c>
      <c r="J129" s="43"/>
    </row>
    <row r="130" spans="3:11" x14ac:dyDescent="0.35">
      <c r="C130" s="46" t="s">
        <v>4785</v>
      </c>
      <c r="D130" s="67"/>
      <c r="E130" s="67"/>
      <c r="F130" s="67"/>
      <c r="G130" s="68"/>
      <c r="H130" s="69">
        <v>-35000</v>
      </c>
      <c r="I130" s="70">
        <f t="shared" si="0"/>
        <v>-3.1985808390312545</v>
      </c>
      <c r="J130" s="43"/>
    </row>
    <row r="131" spans="3:11" x14ac:dyDescent="0.35">
      <c r="C131" s="46" t="s">
        <v>4786</v>
      </c>
      <c r="D131" s="67"/>
      <c r="E131" s="67"/>
      <c r="F131" s="67"/>
      <c r="G131" s="68"/>
      <c r="H131" s="69">
        <v>-30000</v>
      </c>
      <c r="I131" s="70">
        <f t="shared" si="0"/>
        <v>-2.7416407191696468</v>
      </c>
      <c r="J131" s="43"/>
    </row>
    <row r="132" spans="3:11" x14ac:dyDescent="0.35">
      <c r="C132" s="46" t="s">
        <v>4787</v>
      </c>
      <c r="D132" s="67"/>
      <c r="E132" s="67"/>
      <c r="F132" s="67"/>
      <c r="G132" s="68"/>
      <c r="H132" s="69">
        <v>-30000</v>
      </c>
      <c r="I132" s="70">
        <f t="shared" si="0"/>
        <v>-2.7416407191696468</v>
      </c>
      <c r="J132" s="43"/>
    </row>
    <row r="133" spans="3:11" x14ac:dyDescent="0.35">
      <c r="C133" s="48" t="s">
        <v>4379</v>
      </c>
      <c r="D133" s="48"/>
      <c r="E133" s="48"/>
      <c r="F133" s="48"/>
      <c r="G133" s="71"/>
      <c r="H133" s="71">
        <f>SUM(H124:H132)</f>
        <v>-300000</v>
      </c>
      <c r="I133" s="71">
        <f>SUM(I124:I132)</f>
        <v>-27.416407191696472</v>
      </c>
      <c r="J133" s="48"/>
    </row>
    <row r="135" spans="3:11" x14ac:dyDescent="0.35">
      <c r="C135" s="1" t="s">
        <v>210</v>
      </c>
    </row>
    <row r="136" spans="3:11" x14ac:dyDescent="0.35">
      <c r="C136" s="37" t="s">
        <v>211</v>
      </c>
      <c r="D136" s="37"/>
      <c r="E136" s="37"/>
      <c r="F136" s="37"/>
      <c r="G136" s="37"/>
      <c r="H136" s="37"/>
      <c r="I136" s="37"/>
      <c r="J136" s="37"/>
      <c r="K136" s="37"/>
    </row>
    <row r="137" spans="3:11" x14ac:dyDescent="0.35">
      <c r="C137" s="2" t="s">
        <v>212</v>
      </c>
    </row>
    <row r="138" spans="3:11" x14ac:dyDescent="0.35">
      <c r="C138" s="2" t="s">
        <v>213</v>
      </c>
    </row>
    <row r="139" spans="3:11" ht="30" customHeight="1" x14ac:dyDescent="0.35">
      <c r="C139" s="218" t="s">
        <v>214</v>
      </c>
      <c r="D139" s="219"/>
      <c r="E139" s="219"/>
      <c r="F139" s="219"/>
      <c r="G139" s="219"/>
      <c r="H139" s="219"/>
      <c r="I139" s="219"/>
      <c r="J139" s="219"/>
      <c r="K139" s="219"/>
    </row>
    <row r="140" spans="3:11" x14ac:dyDescent="0.35">
      <c r="C140" s="2" t="s">
        <v>215</v>
      </c>
    </row>
    <row r="141" spans="3:11" ht="50.25" customHeight="1" x14ac:dyDescent="0.35">
      <c r="C141" s="222" t="s">
        <v>4808</v>
      </c>
      <c r="D141" s="222"/>
      <c r="E141" s="222"/>
      <c r="F141" s="222"/>
      <c r="G141" s="222"/>
      <c r="H141" s="222"/>
      <c r="I141" s="222"/>
      <c r="J141" s="222"/>
      <c r="K141" s="222"/>
    </row>
    <row r="143" spans="3:11" x14ac:dyDescent="0.35">
      <c r="C143" s="2" t="s">
        <v>4813</v>
      </c>
      <c r="E143" s="2" t="s">
        <v>2</v>
      </c>
    </row>
    <row r="145" spans="1:256" x14ac:dyDescent="0.35">
      <c r="C145" s="2" t="s">
        <v>4814</v>
      </c>
      <c r="E145" s="2" t="s">
        <v>2</v>
      </c>
    </row>
    <row r="147" spans="1:256" x14ac:dyDescent="0.35">
      <c r="C147" s="2" t="s">
        <v>4918</v>
      </c>
    </row>
    <row r="149" spans="1:256" x14ac:dyDescent="0.35">
      <c r="C149" s="2" t="s">
        <v>4919</v>
      </c>
    </row>
    <row r="150" spans="1:256" s="79" customFormat="1" ht="35.25" customHeight="1" x14ac:dyDescent="0.35">
      <c r="A150" s="75"/>
      <c r="B150" s="75"/>
      <c r="C150" s="80" t="s">
        <v>4820</v>
      </c>
      <c r="D150" s="84" t="s">
        <v>4821</v>
      </c>
      <c r="E150" s="84" t="s">
        <v>4822</v>
      </c>
      <c r="F150" s="76"/>
      <c r="G150" s="77"/>
      <c r="H150" s="77"/>
      <c r="I150" s="77"/>
      <c r="J150" s="77"/>
      <c r="K150" s="78"/>
      <c r="L150" s="78"/>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8"/>
      <c r="AJ150" s="75"/>
      <c r="AK150" s="75"/>
      <c r="AL150" s="75"/>
      <c r="AM150" s="75"/>
      <c r="AN150" s="75"/>
      <c r="AO150" s="75"/>
      <c r="AP150" s="75"/>
      <c r="AQ150" s="75"/>
      <c r="AR150" s="75"/>
      <c r="AS150" s="75"/>
      <c r="AT150" s="75"/>
      <c r="AU150" s="75"/>
      <c r="AV150" s="78"/>
      <c r="AW150" s="75"/>
      <c r="AX150" s="78"/>
      <c r="AY150" s="75"/>
      <c r="AZ150" s="75"/>
      <c r="BA150" s="75"/>
      <c r="BB150" s="78"/>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75"/>
      <c r="CF150" s="75"/>
      <c r="CG150" s="75"/>
      <c r="CH150" s="75"/>
      <c r="CI150" s="75"/>
      <c r="CJ150" s="75"/>
      <c r="CK150" s="75"/>
      <c r="CL150" s="75"/>
      <c r="CM150" s="75"/>
      <c r="CN150" s="75"/>
      <c r="CO150" s="75"/>
      <c r="CP150" s="75"/>
      <c r="CQ150" s="75"/>
      <c r="CR150" s="75"/>
      <c r="CS150" s="75"/>
      <c r="CT150" s="75"/>
      <c r="CU150" s="75"/>
      <c r="CV150" s="75"/>
      <c r="CW150" s="75"/>
      <c r="CX150" s="75"/>
      <c r="CY150" s="75"/>
      <c r="CZ150" s="75"/>
      <c r="DA150" s="75"/>
      <c r="DB150" s="75"/>
      <c r="DC150" s="75"/>
      <c r="DD150" s="75"/>
      <c r="DE150" s="75"/>
      <c r="DF150" s="75"/>
      <c r="DG150" s="75"/>
      <c r="DH150" s="75"/>
      <c r="DI150" s="75"/>
      <c r="DJ150" s="75"/>
      <c r="DK150" s="75"/>
      <c r="DL150" s="75"/>
      <c r="DM150" s="75"/>
      <c r="DN150" s="75"/>
      <c r="DO150" s="75"/>
      <c r="DP150" s="75"/>
      <c r="DQ150" s="75"/>
      <c r="DR150" s="75"/>
      <c r="DS150" s="75"/>
      <c r="DT150" s="75"/>
      <c r="DU150" s="75"/>
      <c r="DV150" s="75"/>
      <c r="DW150" s="75"/>
      <c r="DX150" s="75"/>
      <c r="DY150" s="75"/>
      <c r="DZ150" s="75"/>
      <c r="EA150" s="75"/>
      <c r="EB150" s="75"/>
      <c r="EC150" s="75"/>
      <c r="ED150" s="75"/>
      <c r="EE150" s="75"/>
      <c r="EF150" s="75"/>
      <c r="EG150" s="75"/>
      <c r="EH150" s="75"/>
      <c r="EI150" s="75"/>
      <c r="EJ150" s="75"/>
      <c r="EK150" s="75"/>
      <c r="EL150" s="75"/>
      <c r="EM150" s="75"/>
      <c r="EN150" s="75"/>
      <c r="EO150" s="75"/>
      <c r="EP150" s="75"/>
      <c r="EQ150" s="75"/>
      <c r="ER150" s="75"/>
      <c r="ES150" s="75"/>
      <c r="ET150" s="75"/>
      <c r="EU150" s="75"/>
      <c r="EV150" s="75"/>
      <c r="EW150" s="75"/>
      <c r="EX150" s="75"/>
      <c r="EY150" s="75"/>
      <c r="EZ150" s="75"/>
      <c r="FA150" s="75"/>
      <c r="FB150" s="75"/>
      <c r="FC150" s="75"/>
      <c r="FD150" s="75"/>
      <c r="FE150" s="75"/>
      <c r="FF150" s="75"/>
      <c r="FG150" s="75"/>
      <c r="FH150" s="75"/>
      <c r="FI150" s="75"/>
      <c r="FJ150" s="75"/>
      <c r="FK150" s="75"/>
      <c r="FL150" s="75"/>
      <c r="FM150" s="75"/>
      <c r="FN150" s="75"/>
      <c r="FO150" s="75"/>
      <c r="FP150" s="75"/>
      <c r="FQ150" s="75"/>
      <c r="FR150" s="75"/>
      <c r="FS150" s="75"/>
      <c r="FT150" s="75"/>
      <c r="FU150" s="75"/>
      <c r="FV150" s="75"/>
      <c r="FW150" s="75"/>
      <c r="FX150" s="75"/>
      <c r="FY150" s="75"/>
      <c r="FZ150" s="75"/>
      <c r="GA150" s="75"/>
      <c r="GB150" s="75"/>
      <c r="GC150" s="75"/>
      <c r="GD150" s="75"/>
      <c r="GE150" s="75"/>
      <c r="GF150" s="75"/>
      <c r="GG150" s="75"/>
      <c r="GH150" s="75"/>
      <c r="GI150" s="75"/>
      <c r="GJ150" s="75"/>
      <c r="GK150" s="75"/>
      <c r="GL150" s="75"/>
      <c r="GM150" s="75"/>
      <c r="GN150" s="75"/>
      <c r="GO150" s="75"/>
      <c r="GP150" s="75"/>
      <c r="GQ150" s="75"/>
      <c r="GR150" s="75"/>
      <c r="GS150" s="75"/>
      <c r="GT150" s="75"/>
      <c r="GU150" s="75"/>
      <c r="GV150" s="75"/>
      <c r="GW150" s="75"/>
      <c r="GX150" s="75"/>
      <c r="GY150" s="75"/>
      <c r="GZ150" s="75"/>
      <c r="HA150" s="75"/>
      <c r="HB150" s="75"/>
      <c r="HC150" s="75"/>
      <c r="HD150" s="75"/>
      <c r="HE150" s="75"/>
      <c r="HF150" s="75"/>
      <c r="HG150" s="75"/>
      <c r="HH150" s="75"/>
      <c r="HI150" s="75"/>
      <c r="HJ150" s="75"/>
      <c r="HK150" s="75"/>
      <c r="HL150" s="75"/>
      <c r="HM150" s="75"/>
      <c r="HN150" s="75"/>
      <c r="HO150" s="75"/>
      <c r="HP150" s="75"/>
      <c r="HQ150" s="75"/>
      <c r="HR150" s="75"/>
      <c r="HS150" s="75"/>
      <c r="HT150" s="75"/>
      <c r="HU150" s="75"/>
      <c r="HV150" s="75"/>
      <c r="HW150" s="75"/>
      <c r="HX150" s="75"/>
      <c r="HY150" s="75"/>
      <c r="HZ150" s="75"/>
      <c r="IA150" s="75"/>
      <c r="IB150" s="75"/>
      <c r="IC150" s="75"/>
      <c r="ID150" s="75"/>
      <c r="IE150" s="75"/>
      <c r="IF150" s="75"/>
      <c r="IG150" s="75"/>
      <c r="IH150" s="75"/>
      <c r="II150" s="75"/>
      <c r="IJ150" s="75"/>
      <c r="IK150" s="75"/>
      <c r="IL150" s="75"/>
      <c r="IM150" s="75"/>
      <c r="IN150" s="75"/>
      <c r="IO150" s="75"/>
      <c r="IP150" s="75"/>
      <c r="IQ150" s="75"/>
      <c r="IR150" s="75"/>
      <c r="IS150" s="75"/>
      <c r="IT150" s="75"/>
      <c r="IU150" s="75"/>
      <c r="IV150" s="75"/>
    </row>
    <row r="151" spans="1:256" s="79" customFormat="1" x14ac:dyDescent="0.35">
      <c r="A151" s="75"/>
      <c r="B151" s="75"/>
      <c r="C151" s="82" t="s">
        <v>4837</v>
      </c>
      <c r="D151" s="85">
        <v>1451.7772</v>
      </c>
      <c r="E151" s="85">
        <v>1457.8022000000001</v>
      </c>
      <c r="F151" s="76"/>
      <c r="G151" s="77"/>
      <c r="H151" s="77"/>
      <c r="I151" s="77"/>
      <c r="J151" s="77"/>
      <c r="K151" s="78"/>
      <c r="L151" s="78"/>
      <c r="M151" s="75"/>
      <c r="N151" s="75"/>
      <c r="O151" s="75"/>
      <c r="P151" s="75"/>
      <c r="Q151" s="75"/>
      <c r="R151" s="75"/>
      <c r="S151" s="75"/>
      <c r="T151" s="75"/>
      <c r="U151" s="75"/>
      <c r="V151" s="75"/>
      <c r="W151" s="75"/>
      <c r="X151" s="75"/>
      <c r="Y151" s="75"/>
      <c r="Z151" s="75"/>
      <c r="AA151" s="75"/>
      <c r="AB151" s="75"/>
      <c r="AC151" s="75"/>
      <c r="AD151" s="75"/>
      <c r="AE151" s="75"/>
      <c r="AF151" s="75"/>
      <c r="AG151" s="75"/>
      <c r="AH151" s="75"/>
      <c r="AI151" s="78"/>
      <c r="AJ151" s="75"/>
      <c r="AK151" s="75"/>
      <c r="AL151" s="75"/>
      <c r="AM151" s="75"/>
      <c r="AN151" s="75"/>
      <c r="AO151" s="75"/>
      <c r="AP151" s="75"/>
      <c r="AQ151" s="75"/>
      <c r="AR151" s="75"/>
      <c r="AS151" s="75"/>
      <c r="AT151" s="75"/>
      <c r="AU151" s="75"/>
      <c r="AV151" s="78"/>
      <c r="AW151" s="75"/>
      <c r="AX151" s="78"/>
      <c r="AY151" s="75"/>
      <c r="AZ151" s="75"/>
      <c r="BA151" s="75"/>
      <c r="BB151" s="78"/>
      <c r="BC151" s="75"/>
      <c r="BD151" s="75"/>
      <c r="BE151" s="75"/>
      <c r="BF151" s="75"/>
      <c r="BG151" s="75"/>
      <c r="BH151" s="75"/>
      <c r="BI151" s="75"/>
      <c r="BJ151" s="75"/>
      <c r="BK151" s="75"/>
      <c r="BL151" s="75"/>
      <c r="BM151" s="75"/>
      <c r="BN151" s="75"/>
      <c r="BO151" s="75"/>
      <c r="BP151" s="75"/>
      <c r="BQ151" s="75"/>
      <c r="BR151" s="75"/>
      <c r="BS151" s="75"/>
      <c r="BT151" s="75"/>
      <c r="BU151" s="75"/>
      <c r="BV151" s="75"/>
      <c r="BW151" s="75"/>
      <c r="BX151" s="75"/>
      <c r="BY151" s="75"/>
      <c r="BZ151" s="75"/>
      <c r="CA151" s="75"/>
      <c r="CB151" s="75"/>
      <c r="CC151" s="75"/>
      <c r="CD151" s="75"/>
      <c r="CE151" s="75"/>
      <c r="CF151" s="75"/>
      <c r="CG151" s="75"/>
      <c r="CH151" s="75"/>
      <c r="CI151" s="75"/>
      <c r="CJ151" s="75"/>
      <c r="CK151" s="75"/>
      <c r="CL151" s="75"/>
      <c r="CM151" s="75"/>
      <c r="CN151" s="75"/>
      <c r="CO151" s="75"/>
      <c r="CP151" s="75"/>
      <c r="CQ151" s="75"/>
      <c r="CR151" s="75"/>
      <c r="CS151" s="75"/>
      <c r="CT151" s="75"/>
      <c r="CU151" s="75"/>
      <c r="CV151" s="75"/>
      <c r="CW151" s="75"/>
      <c r="CX151" s="75"/>
      <c r="CY151" s="75"/>
      <c r="CZ151" s="75"/>
      <c r="DA151" s="75"/>
      <c r="DB151" s="75"/>
      <c r="DC151" s="75"/>
      <c r="DD151" s="75"/>
      <c r="DE151" s="75"/>
      <c r="DF151" s="75"/>
      <c r="DG151" s="75"/>
      <c r="DH151" s="75"/>
      <c r="DI151" s="75"/>
      <c r="DJ151" s="75"/>
      <c r="DK151" s="75"/>
      <c r="DL151" s="75"/>
      <c r="DM151" s="75"/>
      <c r="DN151" s="75"/>
      <c r="DO151" s="75"/>
      <c r="DP151" s="75"/>
      <c r="DQ151" s="75"/>
      <c r="DR151" s="75"/>
      <c r="DS151" s="75"/>
      <c r="DT151" s="75"/>
      <c r="DU151" s="75"/>
      <c r="DV151" s="75"/>
      <c r="DW151" s="75"/>
      <c r="DX151" s="75"/>
      <c r="DY151" s="75"/>
      <c r="DZ151" s="75"/>
      <c r="EA151" s="75"/>
      <c r="EB151" s="75"/>
      <c r="EC151" s="75"/>
      <c r="ED151" s="75"/>
      <c r="EE151" s="75"/>
      <c r="EF151" s="75"/>
      <c r="EG151" s="75"/>
      <c r="EH151" s="75"/>
      <c r="EI151" s="75"/>
      <c r="EJ151" s="75"/>
      <c r="EK151" s="75"/>
      <c r="EL151" s="75"/>
      <c r="EM151" s="75"/>
      <c r="EN151" s="75"/>
      <c r="EO151" s="75"/>
      <c r="EP151" s="75"/>
      <c r="EQ151" s="75"/>
      <c r="ER151" s="75"/>
      <c r="ES151" s="75"/>
      <c r="ET151" s="75"/>
      <c r="EU151" s="75"/>
      <c r="EV151" s="75"/>
      <c r="EW151" s="75"/>
      <c r="EX151" s="75"/>
      <c r="EY151" s="75"/>
      <c r="EZ151" s="75"/>
      <c r="FA151" s="75"/>
      <c r="FB151" s="75"/>
      <c r="FC151" s="75"/>
      <c r="FD151" s="75"/>
      <c r="FE151" s="75"/>
      <c r="FF151" s="75"/>
      <c r="FG151" s="75"/>
      <c r="FH151" s="75"/>
      <c r="FI151" s="75"/>
      <c r="FJ151" s="75"/>
      <c r="FK151" s="75"/>
      <c r="FL151" s="75"/>
      <c r="FM151" s="75"/>
      <c r="FN151" s="75"/>
      <c r="FO151" s="75"/>
      <c r="FP151" s="75"/>
      <c r="FQ151" s="75"/>
      <c r="FR151" s="75"/>
      <c r="FS151" s="75"/>
      <c r="FT151" s="75"/>
      <c r="FU151" s="75"/>
      <c r="FV151" s="75"/>
      <c r="FW151" s="75"/>
      <c r="FX151" s="75"/>
      <c r="FY151" s="75"/>
      <c r="FZ151" s="75"/>
      <c r="GA151" s="75"/>
      <c r="GB151" s="75"/>
      <c r="GC151" s="75"/>
      <c r="GD151" s="75"/>
      <c r="GE151" s="75"/>
      <c r="GF151" s="75"/>
      <c r="GG151" s="75"/>
      <c r="GH151" s="75"/>
      <c r="GI151" s="75"/>
      <c r="GJ151" s="75"/>
      <c r="GK151" s="75"/>
      <c r="GL151" s="75"/>
      <c r="GM151" s="75"/>
      <c r="GN151" s="75"/>
      <c r="GO151" s="75"/>
      <c r="GP151" s="75"/>
      <c r="GQ151" s="75"/>
      <c r="GR151" s="75"/>
      <c r="GS151" s="75"/>
      <c r="GT151" s="75"/>
      <c r="GU151" s="75"/>
      <c r="GV151" s="75"/>
      <c r="GW151" s="75"/>
      <c r="GX151" s="75"/>
      <c r="GY151" s="75"/>
      <c r="GZ151" s="75"/>
      <c r="HA151" s="75"/>
      <c r="HB151" s="75"/>
      <c r="HC151" s="75"/>
      <c r="HD151" s="75"/>
      <c r="HE151" s="75"/>
      <c r="HF151" s="75"/>
      <c r="HG151" s="75"/>
      <c r="HH151" s="75"/>
      <c r="HI151" s="75"/>
      <c r="HJ151" s="75"/>
      <c r="HK151" s="75"/>
      <c r="HL151" s="75"/>
      <c r="HM151" s="75"/>
      <c r="HN151" s="75"/>
      <c r="HO151" s="75"/>
      <c r="HP151" s="75"/>
      <c r="HQ151" s="75"/>
      <c r="HR151" s="75"/>
      <c r="HS151" s="75"/>
      <c r="HT151" s="75"/>
      <c r="HU151" s="75"/>
      <c r="HV151" s="75"/>
      <c r="HW151" s="75"/>
      <c r="HX151" s="75"/>
      <c r="HY151" s="75"/>
      <c r="HZ151" s="75"/>
      <c r="IA151" s="75"/>
      <c r="IB151" s="75"/>
      <c r="IC151" s="75"/>
      <c r="ID151" s="75"/>
      <c r="IE151" s="75"/>
      <c r="IF151" s="75"/>
      <c r="IG151" s="75"/>
      <c r="IH151" s="75"/>
      <c r="II151" s="75"/>
      <c r="IJ151" s="75"/>
      <c r="IK151" s="75"/>
      <c r="IL151" s="75"/>
      <c r="IM151" s="75"/>
      <c r="IN151" s="75"/>
      <c r="IO151" s="75"/>
      <c r="IP151" s="75"/>
      <c r="IQ151" s="75"/>
      <c r="IR151" s="75"/>
      <c r="IS151" s="75"/>
      <c r="IT151" s="75"/>
      <c r="IU151" s="75"/>
      <c r="IV151" s="75"/>
    </row>
    <row r="152" spans="1:256" s="79" customFormat="1" x14ac:dyDescent="0.35">
      <c r="A152" s="75"/>
      <c r="B152" s="75"/>
      <c r="C152" s="82" t="s">
        <v>4838</v>
      </c>
      <c r="D152" s="85">
        <v>3791.9866999999999</v>
      </c>
      <c r="E152" s="85">
        <v>3807.7238000000002</v>
      </c>
      <c r="F152" s="76"/>
      <c r="G152" s="77"/>
      <c r="H152" s="77"/>
      <c r="I152" s="77"/>
      <c r="J152" s="77"/>
      <c r="K152" s="78"/>
      <c r="L152" s="78"/>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8"/>
      <c r="AJ152" s="75"/>
      <c r="AK152" s="75"/>
      <c r="AL152" s="75"/>
      <c r="AM152" s="75"/>
      <c r="AN152" s="75"/>
      <c r="AO152" s="75"/>
      <c r="AP152" s="75"/>
      <c r="AQ152" s="75"/>
      <c r="AR152" s="75"/>
      <c r="AS152" s="75"/>
      <c r="AT152" s="75"/>
      <c r="AU152" s="75"/>
      <c r="AV152" s="78"/>
      <c r="AW152" s="75"/>
      <c r="AX152" s="78"/>
      <c r="AY152" s="75"/>
      <c r="AZ152" s="75"/>
      <c r="BA152" s="75"/>
      <c r="BB152" s="78"/>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c r="CA152" s="75"/>
      <c r="CB152" s="75"/>
      <c r="CC152" s="75"/>
      <c r="CD152" s="75"/>
      <c r="CE152" s="75"/>
      <c r="CF152" s="75"/>
      <c r="CG152" s="75"/>
      <c r="CH152" s="75"/>
      <c r="CI152" s="75"/>
      <c r="CJ152" s="75"/>
      <c r="CK152" s="75"/>
      <c r="CL152" s="75"/>
      <c r="CM152" s="75"/>
      <c r="CN152" s="75"/>
      <c r="CO152" s="75"/>
      <c r="CP152" s="75"/>
      <c r="CQ152" s="75"/>
      <c r="CR152" s="75"/>
      <c r="CS152" s="75"/>
      <c r="CT152" s="75"/>
      <c r="CU152" s="75"/>
      <c r="CV152" s="75"/>
      <c r="CW152" s="75"/>
      <c r="CX152" s="75"/>
      <c r="CY152" s="75"/>
      <c r="CZ152" s="75"/>
      <c r="DA152" s="75"/>
      <c r="DB152" s="75"/>
      <c r="DC152" s="75"/>
      <c r="DD152" s="75"/>
      <c r="DE152" s="75"/>
      <c r="DF152" s="75"/>
      <c r="DG152" s="75"/>
      <c r="DH152" s="75"/>
      <c r="DI152" s="75"/>
      <c r="DJ152" s="75"/>
      <c r="DK152" s="75"/>
      <c r="DL152" s="75"/>
      <c r="DM152" s="75"/>
      <c r="DN152" s="75"/>
      <c r="DO152" s="75"/>
      <c r="DP152" s="75"/>
      <c r="DQ152" s="75"/>
      <c r="DR152" s="75"/>
      <c r="DS152" s="75"/>
      <c r="DT152" s="75"/>
      <c r="DU152" s="75"/>
      <c r="DV152" s="75"/>
      <c r="DW152" s="75"/>
      <c r="DX152" s="75"/>
      <c r="DY152" s="75"/>
      <c r="DZ152" s="75"/>
      <c r="EA152" s="75"/>
      <c r="EB152" s="75"/>
      <c r="EC152" s="75"/>
      <c r="ED152" s="75"/>
      <c r="EE152" s="75"/>
      <c r="EF152" s="75"/>
      <c r="EG152" s="75"/>
      <c r="EH152" s="75"/>
      <c r="EI152" s="75"/>
      <c r="EJ152" s="75"/>
      <c r="EK152" s="75"/>
      <c r="EL152" s="75"/>
      <c r="EM152" s="75"/>
      <c r="EN152" s="75"/>
      <c r="EO152" s="75"/>
      <c r="EP152" s="75"/>
      <c r="EQ152" s="75"/>
      <c r="ER152" s="75"/>
      <c r="ES152" s="75"/>
      <c r="ET152" s="75"/>
      <c r="EU152" s="75"/>
      <c r="EV152" s="75"/>
      <c r="EW152" s="75"/>
      <c r="EX152" s="75"/>
      <c r="EY152" s="75"/>
      <c r="EZ152" s="75"/>
      <c r="FA152" s="75"/>
      <c r="FB152" s="75"/>
      <c r="FC152" s="75"/>
      <c r="FD152" s="75"/>
      <c r="FE152" s="75"/>
      <c r="FF152" s="75"/>
      <c r="FG152" s="75"/>
      <c r="FH152" s="75"/>
      <c r="FI152" s="75"/>
      <c r="FJ152" s="75"/>
      <c r="FK152" s="75"/>
      <c r="FL152" s="75"/>
      <c r="FM152" s="75"/>
      <c r="FN152" s="75"/>
      <c r="FO152" s="75"/>
      <c r="FP152" s="75"/>
      <c r="FQ152" s="75"/>
      <c r="FR152" s="75"/>
      <c r="FS152" s="75"/>
      <c r="FT152" s="75"/>
      <c r="FU152" s="75"/>
      <c r="FV152" s="75"/>
      <c r="FW152" s="75"/>
      <c r="FX152" s="75"/>
      <c r="FY152" s="75"/>
      <c r="FZ152" s="75"/>
      <c r="GA152" s="75"/>
      <c r="GB152" s="75"/>
      <c r="GC152" s="75"/>
      <c r="GD152" s="75"/>
      <c r="GE152" s="75"/>
      <c r="GF152" s="75"/>
      <c r="GG152" s="75"/>
      <c r="GH152" s="75"/>
      <c r="GI152" s="75"/>
      <c r="GJ152" s="75"/>
      <c r="GK152" s="75"/>
      <c r="GL152" s="75"/>
      <c r="GM152" s="75"/>
      <c r="GN152" s="75"/>
      <c r="GO152" s="75"/>
      <c r="GP152" s="75"/>
      <c r="GQ152" s="75"/>
      <c r="GR152" s="75"/>
      <c r="GS152" s="75"/>
      <c r="GT152" s="75"/>
      <c r="GU152" s="75"/>
      <c r="GV152" s="75"/>
      <c r="GW152" s="75"/>
      <c r="GX152" s="75"/>
      <c r="GY152" s="75"/>
      <c r="GZ152" s="75"/>
      <c r="HA152" s="75"/>
      <c r="HB152" s="75"/>
      <c r="HC152" s="75"/>
      <c r="HD152" s="75"/>
      <c r="HE152" s="75"/>
      <c r="HF152" s="75"/>
      <c r="HG152" s="75"/>
      <c r="HH152" s="75"/>
      <c r="HI152" s="75"/>
      <c r="HJ152" s="75"/>
      <c r="HK152" s="75"/>
      <c r="HL152" s="75"/>
      <c r="HM152" s="75"/>
      <c r="HN152" s="75"/>
      <c r="HO152" s="75"/>
      <c r="HP152" s="75"/>
      <c r="HQ152" s="75"/>
      <c r="HR152" s="75"/>
      <c r="HS152" s="75"/>
      <c r="HT152" s="75"/>
      <c r="HU152" s="75"/>
      <c r="HV152" s="75"/>
      <c r="HW152" s="75"/>
      <c r="HX152" s="75"/>
      <c r="HY152" s="75"/>
      <c r="HZ152" s="75"/>
      <c r="IA152" s="75"/>
      <c r="IB152" s="75"/>
      <c r="IC152" s="75"/>
      <c r="ID152" s="75"/>
      <c r="IE152" s="75"/>
      <c r="IF152" s="75"/>
      <c r="IG152" s="75"/>
      <c r="IH152" s="75"/>
      <c r="II152" s="75"/>
      <c r="IJ152" s="75"/>
      <c r="IK152" s="75"/>
      <c r="IL152" s="75"/>
      <c r="IM152" s="75"/>
      <c r="IN152" s="75"/>
      <c r="IO152" s="75"/>
      <c r="IP152" s="75"/>
      <c r="IQ152" s="75"/>
      <c r="IR152" s="75"/>
      <c r="IS152" s="75"/>
      <c r="IT152" s="75"/>
      <c r="IU152" s="75"/>
      <c r="IV152" s="75"/>
    </row>
    <row r="153" spans="1:256" s="79" customFormat="1" x14ac:dyDescent="0.35">
      <c r="A153" s="75"/>
      <c r="B153" s="75"/>
      <c r="C153" s="82" t="s">
        <v>4852</v>
      </c>
      <c r="D153" s="85">
        <v>1448.1732999999999</v>
      </c>
      <c r="E153" s="85">
        <v>1454.1832999999999</v>
      </c>
      <c r="F153" s="76"/>
      <c r="G153" s="77"/>
      <c r="H153" s="77"/>
      <c r="I153" s="77"/>
      <c r="J153" s="77"/>
      <c r="K153" s="78"/>
      <c r="L153" s="78"/>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8"/>
      <c r="AJ153" s="75"/>
      <c r="AK153" s="75"/>
      <c r="AL153" s="75"/>
      <c r="AM153" s="75"/>
      <c r="AN153" s="75"/>
      <c r="AO153" s="75"/>
      <c r="AP153" s="75"/>
      <c r="AQ153" s="75"/>
      <c r="AR153" s="75"/>
      <c r="AS153" s="75"/>
      <c r="AT153" s="75"/>
      <c r="AU153" s="75"/>
      <c r="AV153" s="78"/>
      <c r="AW153" s="75"/>
      <c r="AX153" s="78"/>
      <c r="AY153" s="75"/>
      <c r="AZ153" s="75"/>
      <c r="BA153" s="75"/>
      <c r="BB153" s="78"/>
      <c r="BC153" s="75"/>
      <c r="BD153" s="75"/>
      <c r="BE153" s="75"/>
      <c r="BF153" s="75"/>
      <c r="BG153" s="75"/>
      <c r="BH153" s="75"/>
      <c r="BI153" s="75"/>
      <c r="BJ153" s="75"/>
      <c r="BK153" s="75"/>
      <c r="BL153" s="75"/>
      <c r="BM153" s="75"/>
      <c r="BN153" s="75"/>
      <c r="BO153" s="75"/>
      <c r="BP153" s="75"/>
      <c r="BQ153" s="75"/>
      <c r="BR153" s="75"/>
      <c r="BS153" s="75"/>
      <c r="BT153" s="75"/>
      <c r="BU153" s="75"/>
      <c r="BV153" s="75"/>
      <c r="BW153" s="75"/>
      <c r="BX153" s="75"/>
      <c r="BY153" s="75"/>
      <c r="BZ153" s="75"/>
      <c r="CA153" s="75"/>
      <c r="CB153" s="75"/>
      <c r="CC153" s="75"/>
      <c r="CD153" s="75"/>
      <c r="CE153" s="75"/>
      <c r="CF153" s="75"/>
      <c r="CG153" s="75"/>
      <c r="CH153" s="75"/>
      <c r="CI153" s="75"/>
      <c r="CJ153" s="75"/>
      <c r="CK153" s="75"/>
      <c r="CL153" s="75"/>
      <c r="CM153" s="75"/>
      <c r="CN153" s="75"/>
      <c r="CO153" s="75"/>
      <c r="CP153" s="75"/>
      <c r="CQ153" s="75"/>
      <c r="CR153" s="75"/>
      <c r="CS153" s="75"/>
      <c r="CT153" s="75"/>
      <c r="CU153" s="75"/>
      <c r="CV153" s="75"/>
      <c r="CW153" s="75"/>
      <c r="CX153" s="75"/>
      <c r="CY153" s="75"/>
      <c r="CZ153" s="75"/>
      <c r="DA153" s="75"/>
      <c r="DB153" s="75"/>
      <c r="DC153" s="75"/>
      <c r="DD153" s="75"/>
      <c r="DE153" s="75"/>
      <c r="DF153" s="75"/>
      <c r="DG153" s="75"/>
      <c r="DH153" s="75"/>
      <c r="DI153" s="75"/>
      <c r="DJ153" s="75"/>
      <c r="DK153" s="75"/>
      <c r="DL153" s="75"/>
      <c r="DM153" s="75"/>
      <c r="DN153" s="75"/>
      <c r="DO153" s="75"/>
      <c r="DP153" s="75"/>
      <c r="DQ153" s="75"/>
      <c r="DR153" s="75"/>
      <c r="DS153" s="75"/>
      <c r="DT153" s="75"/>
      <c r="DU153" s="75"/>
      <c r="DV153" s="75"/>
      <c r="DW153" s="75"/>
      <c r="DX153" s="75"/>
      <c r="DY153" s="75"/>
      <c r="DZ153" s="75"/>
      <c r="EA153" s="75"/>
      <c r="EB153" s="75"/>
      <c r="EC153" s="75"/>
      <c r="ED153" s="75"/>
      <c r="EE153" s="75"/>
      <c r="EF153" s="75"/>
      <c r="EG153" s="75"/>
      <c r="EH153" s="75"/>
      <c r="EI153" s="75"/>
      <c r="EJ153" s="75"/>
      <c r="EK153" s="75"/>
      <c r="EL153" s="75"/>
      <c r="EM153" s="75"/>
      <c r="EN153" s="75"/>
      <c r="EO153" s="75"/>
      <c r="EP153" s="75"/>
      <c r="EQ153" s="75"/>
      <c r="ER153" s="75"/>
      <c r="ES153" s="75"/>
      <c r="ET153" s="75"/>
      <c r="EU153" s="75"/>
      <c r="EV153" s="75"/>
      <c r="EW153" s="75"/>
      <c r="EX153" s="75"/>
      <c r="EY153" s="75"/>
      <c r="EZ153" s="75"/>
      <c r="FA153" s="75"/>
      <c r="FB153" s="75"/>
      <c r="FC153" s="75"/>
      <c r="FD153" s="75"/>
      <c r="FE153" s="75"/>
      <c r="FF153" s="75"/>
      <c r="FG153" s="75"/>
      <c r="FH153" s="75"/>
      <c r="FI153" s="75"/>
      <c r="FJ153" s="75"/>
      <c r="FK153" s="75"/>
      <c r="FL153" s="75"/>
      <c r="FM153" s="75"/>
      <c r="FN153" s="75"/>
      <c r="FO153" s="75"/>
      <c r="FP153" s="75"/>
      <c r="FQ153" s="75"/>
      <c r="FR153" s="75"/>
      <c r="FS153" s="75"/>
      <c r="FT153" s="75"/>
      <c r="FU153" s="75"/>
      <c r="FV153" s="75"/>
      <c r="FW153" s="75"/>
      <c r="FX153" s="75"/>
      <c r="FY153" s="75"/>
      <c r="FZ153" s="75"/>
      <c r="GA153" s="75"/>
      <c r="GB153" s="75"/>
      <c r="GC153" s="75"/>
      <c r="GD153" s="75"/>
      <c r="GE153" s="75"/>
      <c r="GF153" s="75"/>
      <c r="GG153" s="75"/>
      <c r="GH153" s="75"/>
      <c r="GI153" s="75"/>
      <c r="GJ153" s="75"/>
      <c r="GK153" s="75"/>
      <c r="GL153" s="75"/>
      <c r="GM153" s="75"/>
      <c r="GN153" s="75"/>
      <c r="GO153" s="75"/>
      <c r="GP153" s="75"/>
      <c r="GQ153" s="75"/>
      <c r="GR153" s="75"/>
      <c r="GS153" s="75"/>
      <c r="GT153" s="75"/>
      <c r="GU153" s="75"/>
      <c r="GV153" s="75"/>
      <c r="GW153" s="75"/>
      <c r="GX153" s="75"/>
      <c r="GY153" s="75"/>
      <c r="GZ153" s="75"/>
      <c r="HA153" s="75"/>
      <c r="HB153" s="75"/>
      <c r="HC153" s="75"/>
      <c r="HD153" s="75"/>
      <c r="HE153" s="75"/>
      <c r="HF153" s="75"/>
      <c r="HG153" s="75"/>
      <c r="HH153" s="75"/>
      <c r="HI153" s="75"/>
      <c r="HJ153" s="75"/>
      <c r="HK153" s="75"/>
      <c r="HL153" s="75"/>
      <c r="HM153" s="75"/>
      <c r="HN153" s="75"/>
      <c r="HO153" s="75"/>
      <c r="HP153" s="75"/>
      <c r="HQ153" s="75"/>
      <c r="HR153" s="75"/>
      <c r="HS153" s="75"/>
      <c r="HT153" s="75"/>
      <c r="HU153" s="75"/>
      <c r="HV153" s="75"/>
      <c r="HW153" s="75"/>
      <c r="HX153" s="75"/>
      <c r="HY153" s="75"/>
      <c r="HZ153" s="75"/>
      <c r="IA153" s="75"/>
      <c r="IB153" s="75"/>
      <c r="IC153" s="75"/>
      <c r="ID153" s="75"/>
      <c r="IE153" s="75"/>
      <c r="IF153" s="75"/>
      <c r="IG153" s="75"/>
      <c r="IH153" s="75"/>
      <c r="II153" s="75"/>
      <c r="IJ153" s="75"/>
      <c r="IK153" s="75"/>
      <c r="IL153" s="75"/>
      <c r="IM153" s="75"/>
      <c r="IN153" s="75"/>
      <c r="IO153" s="75"/>
      <c r="IP153" s="75"/>
      <c r="IQ153" s="75"/>
      <c r="IR153" s="75"/>
      <c r="IS153" s="75"/>
      <c r="IT153" s="75"/>
      <c r="IU153" s="75"/>
      <c r="IV153" s="75"/>
    </row>
    <row r="154" spans="1:256" s="79" customFormat="1" x14ac:dyDescent="0.35">
      <c r="A154" s="75"/>
      <c r="B154" s="75"/>
      <c r="C154" s="82" t="s">
        <v>4833</v>
      </c>
      <c r="D154" s="85">
        <v>1451.4355</v>
      </c>
      <c r="E154" s="85">
        <v>1457.4591</v>
      </c>
      <c r="F154" s="76"/>
      <c r="G154" s="77"/>
      <c r="H154" s="77"/>
      <c r="I154" s="77"/>
      <c r="J154" s="77"/>
      <c r="K154" s="78"/>
      <c r="L154" s="78"/>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8"/>
      <c r="AJ154" s="75"/>
      <c r="AK154" s="75"/>
      <c r="AL154" s="75"/>
      <c r="AM154" s="75"/>
      <c r="AN154" s="75"/>
      <c r="AO154" s="75"/>
      <c r="AP154" s="75"/>
      <c r="AQ154" s="75"/>
      <c r="AR154" s="75"/>
      <c r="AS154" s="75"/>
      <c r="AT154" s="75"/>
      <c r="AU154" s="75"/>
      <c r="AV154" s="78"/>
      <c r="AW154" s="75"/>
      <c r="AX154" s="78"/>
      <c r="AY154" s="75"/>
      <c r="AZ154" s="75"/>
      <c r="BA154" s="75"/>
      <c r="BB154" s="78"/>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c r="CA154" s="75"/>
      <c r="CB154" s="75"/>
      <c r="CC154" s="75"/>
      <c r="CD154" s="75"/>
      <c r="CE154" s="75"/>
      <c r="CF154" s="75"/>
      <c r="CG154" s="75"/>
      <c r="CH154" s="75"/>
      <c r="CI154" s="75"/>
      <c r="CJ154" s="75"/>
      <c r="CK154" s="75"/>
      <c r="CL154" s="75"/>
      <c r="CM154" s="75"/>
      <c r="CN154" s="75"/>
      <c r="CO154" s="75"/>
      <c r="CP154" s="75"/>
      <c r="CQ154" s="75"/>
      <c r="CR154" s="75"/>
      <c r="CS154" s="75"/>
      <c r="CT154" s="75"/>
      <c r="CU154" s="75"/>
      <c r="CV154" s="75"/>
      <c r="CW154" s="75"/>
      <c r="CX154" s="75"/>
      <c r="CY154" s="75"/>
      <c r="CZ154" s="75"/>
      <c r="DA154" s="75"/>
      <c r="DB154" s="75"/>
      <c r="DC154" s="75"/>
      <c r="DD154" s="75"/>
      <c r="DE154" s="75"/>
      <c r="DF154" s="75"/>
      <c r="DG154" s="75"/>
      <c r="DH154" s="75"/>
      <c r="DI154" s="75"/>
      <c r="DJ154" s="75"/>
      <c r="DK154" s="75"/>
      <c r="DL154" s="75"/>
      <c r="DM154" s="75"/>
      <c r="DN154" s="75"/>
      <c r="DO154" s="75"/>
      <c r="DP154" s="75"/>
      <c r="DQ154" s="75"/>
      <c r="DR154" s="75"/>
      <c r="DS154" s="75"/>
      <c r="DT154" s="75"/>
      <c r="DU154" s="75"/>
      <c r="DV154" s="75"/>
      <c r="DW154" s="75"/>
      <c r="DX154" s="75"/>
      <c r="DY154" s="75"/>
      <c r="DZ154" s="75"/>
      <c r="EA154" s="75"/>
      <c r="EB154" s="75"/>
      <c r="EC154" s="75"/>
      <c r="ED154" s="75"/>
      <c r="EE154" s="75"/>
      <c r="EF154" s="75"/>
      <c r="EG154" s="75"/>
      <c r="EH154" s="75"/>
      <c r="EI154" s="75"/>
      <c r="EJ154" s="75"/>
      <c r="EK154" s="75"/>
      <c r="EL154" s="75"/>
      <c r="EM154" s="75"/>
      <c r="EN154" s="75"/>
      <c r="EO154" s="75"/>
      <c r="EP154" s="75"/>
      <c r="EQ154" s="75"/>
      <c r="ER154" s="75"/>
      <c r="ES154" s="75"/>
      <c r="ET154" s="75"/>
      <c r="EU154" s="75"/>
      <c r="EV154" s="75"/>
      <c r="EW154" s="75"/>
      <c r="EX154" s="75"/>
      <c r="EY154" s="75"/>
      <c r="EZ154" s="75"/>
      <c r="FA154" s="75"/>
      <c r="FB154" s="75"/>
      <c r="FC154" s="75"/>
      <c r="FD154" s="75"/>
      <c r="FE154" s="75"/>
      <c r="FF154" s="75"/>
      <c r="FG154" s="75"/>
      <c r="FH154" s="75"/>
      <c r="FI154" s="75"/>
      <c r="FJ154" s="75"/>
      <c r="FK154" s="75"/>
      <c r="FL154" s="75"/>
      <c r="FM154" s="75"/>
      <c r="FN154" s="75"/>
      <c r="FO154" s="75"/>
      <c r="FP154" s="75"/>
      <c r="FQ154" s="75"/>
      <c r="FR154" s="75"/>
      <c r="FS154" s="75"/>
      <c r="FT154" s="75"/>
      <c r="FU154" s="75"/>
      <c r="FV154" s="75"/>
      <c r="FW154" s="75"/>
      <c r="FX154" s="75"/>
      <c r="FY154" s="75"/>
      <c r="FZ154" s="75"/>
      <c r="GA154" s="75"/>
      <c r="GB154" s="75"/>
      <c r="GC154" s="75"/>
      <c r="GD154" s="75"/>
      <c r="GE154" s="75"/>
      <c r="GF154" s="75"/>
      <c r="GG154" s="75"/>
      <c r="GH154" s="75"/>
      <c r="GI154" s="75"/>
      <c r="GJ154" s="75"/>
      <c r="GK154" s="75"/>
      <c r="GL154" s="75"/>
      <c r="GM154" s="75"/>
      <c r="GN154" s="75"/>
      <c r="GO154" s="75"/>
      <c r="GP154" s="75"/>
      <c r="GQ154" s="75"/>
      <c r="GR154" s="75"/>
      <c r="GS154" s="75"/>
      <c r="GT154" s="75"/>
      <c r="GU154" s="75"/>
      <c r="GV154" s="75"/>
      <c r="GW154" s="75"/>
      <c r="GX154" s="75"/>
      <c r="GY154" s="75"/>
      <c r="GZ154" s="75"/>
      <c r="HA154" s="75"/>
      <c r="HB154" s="75"/>
      <c r="HC154" s="75"/>
      <c r="HD154" s="75"/>
      <c r="HE154" s="75"/>
      <c r="HF154" s="75"/>
      <c r="HG154" s="75"/>
      <c r="HH154" s="75"/>
      <c r="HI154" s="75"/>
      <c r="HJ154" s="75"/>
      <c r="HK154" s="75"/>
      <c r="HL154" s="75"/>
      <c r="HM154" s="75"/>
      <c r="HN154" s="75"/>
      <c r="HO154" s="75"/>
      <c r="HP154" s="75"/>
      <c r="HQ154" s="75"/>
      <c r="HR154" s="75"/>
      <c r="HS154" s="75"/>
      <c r="HT154" s="75"/>
      <c r="HU154" s="75"/>
      <c r="HV154" s="75"/>
      <c r="HW154" s="75"/>
      <c r="HX154" s="75"/>
      <c r="HY154" s="75"/>
      <c r="HZ154" s="75"/>
      <c r="IA154" s="75"/>
      <c r="IB154" s="75"/>
      <c r="IC154" s="75"/>
      <c r="ID154" s="75"/>
      <c r="IE154" s="75"/>
      <c r="IF154" s="75"/>
      <c r="IG154" s="75"/>
      <c r="IH154" s="75"/>
      <c r="II154" s="75"/>
      <c r="IJ154" s="75"/>
      <c r="IK154" s="75"/>
      <c r="IL154" s="75"/>
      <c r="IM154" s="75"/>
      <c r="IN154" s="75"/>
      <c r="IO154" s="75"/>
      <c r="IP154" s="75"/>
      <c r="IQ154" s="75"/>
      <c r="IR154" s="75"/>
      <c r="IS154" s="75"/>
      <c r="IT154" s="75"/>
      <c r="IU154" s="75"/>
      <c r="IV154" s="75"/>
    </row>
    <row r="155" spans="1:256" s="79" customFormat="1" x14ac:dyDescent="0.35">
      <c r="A155" s="75"/>
      <c r="B155" s="75"/>
      <c r="C155" s="82" t="s">
        <v>4839</v>
      </c>
      <c r="D155" s="85">
        <v>1476.8413</v>
      </c>
      <c r="E155" s="85">
        <v>1482.9703999999999</v>
      </c>
      <c r="F155" s="76"/>
      <c r="G155" s="77"/>
      <c r="H155" s="77"/>
      <c r="I155" s="77"/>
      <c r="J155" s="77"/>
      <c r="K155" s="78"/>
      <c r="L155" s="78"/>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8"/>
      <c r="AJ155" s="75"/>
      <c r="AK155" s="75"/>
      <c r="AL155" s="75"/>
      <c r="AM155" s="75"/>
      <c r="AN155" s="75"/>
      <c r="AO155" s="75"/>
      <c r="AP155" s="75"/>
      <c r="AQ155" s="75"/>
      <c r="AR155" s="75"/>
      <c r="AS155" s="75"/>
      <c r="AT155" s="75"/>
      <c r="AU155" s="75"/>
      <c r="AV155" s="78"/>
      <c r="AW155" s="75"/>
      <c r="AX155" s="78"/>
      <c r="AY155" s="75"/>
      <c r="AZ155" s="75"/>
      <c r="BA155" s="75"/>
      <c r="BB155" s="78"/>
      <c r="BC155" s="75"/>
      <c r="BD155" s="75"/>
      <c r="BE155" s="75"/>
      <c r="BF155" s="75"/>
      <c r="BG155" s="75"/>
      <c r="BH155" s="75"/>
      <c r="BI155" s="75"/>
      <c r="BJ155" s="75"/>
      <c r="BK155" s="75"/>
      <c r="BL155" s="75"/>
      <c r="BM155" s="75"/>
      <c r="BN155" s="75"/>
      <c r="BO155" s="75"/>
      <c r="BP155" s="75"/>
      <c r="BQ155" s="75"/>
      <c r="BR155" s="75"/>
      <c r="BS155" s="75"/>
      <c r="BT155" s="75"/>
      <c r="BU155" s="75"/>
      <c r="BV155" s="75"/>
      <c r="BW155" s="75"/>
      <c r="BX155" s="75"/>
      <c r="BY155" s="75"/>
      <c r="BZ155" s="75"/>
      <c r="CA155" s="75"/>
      <c r="CB155" s="75"/>
      <c r="CC155" s="75"/>
      <c r="CD155" s="75"/>
      <c r="CE155" s="75"/>
      <c r="CF155" s="75"/>
      <c r="CG155" s="75"/>
      <c r="CH155" s="75"/>
      <c r="CI155" s="75"/>
      <c r="CJ155" s="75"/>
      <c r="CK155" s="75"/>
      <c r="CL155" s="75"/>
      <c r="CM155" s="75"/>
      <c r="CN155" s="75"/>
      <c r="CO155" s="75"/>
      <c r="CP155" s="75"/>
      <c r="CQ155" s="75"/>
      <c r="CR155" s="75"/>
      <c r="CS155" s="75"/>
      <c r="CT155" s="75"/>
      <c r="CU155" s="75"/>
      <c r="CV155" s="75"/>
      <c r="CW155" s="75"/>
      <c r="CX155" s="75"/>
      <c r="CY155" s="75"/>
      <c r="CZ155" s="75"/>
      <c r="DA155" s="75"/>
      <c r="DB155" s="75"/>
      <c r="DC155" s="75"/>
      <c r="DD155" s="75"/>
      <c r="DE155" s="75"/>
      <c r="DF155" s="75"/>
      <c r="DG155" s="75"/>
      <c r="DH155" s="75"/>
      <c r="DI155" s="75"/>
      <c r="DJ155" s="75"/>
      <c r="DK155" s="75"/>
      <c r="DL155" s="75"/>
      <c r="DM155" s="75"/>
      <c r="DN155" s="75"/>
      <c r="DO155" s="75"/>
      <c r="DP155" s="75"/>
      <c r="DQ155" s="75"/>
      <c r="DR155" s="75"/>
      <c r="DS155" s="75"/>
      <c r="DT155" s="75"/>
      <c r="DU155" s="75"/>
      <c r="DV155" s="75"/>
      <c r="DW155" s="75"/>
      <c r="DX155" s="75"/>
      <c r="DY155" s="75"/>
      <c r="DZ155" s="75"/>
      <c r="EA155" s="75"/>
      <c r="EB155" s="75"/>
      <c r="EC155" s="75"/>
      <c r="ED155" s="75"/>
      <c r="EE155" s="75"/>
      <c r="EF155" s="75"/>
      <c r="EG155" s="75"/>
      <c r="EH155" s="75"/>
      <c r="EI155" s="75"/>
      <c r="EJ155" s="75"/>
      <c r="EK155" s="75"/>
      <c r="EL155" s="75"/>
      <c r="EM155" s="75"/>
      <c r="EN155" s="75"/>
      <c r="EO155" s="75"/>
      <c r="EP155" s="75"/>
      <c r="EQ155" s="75"/>
      <c r="ER155" s="75"/>
      <c r="ES155" s="75"/>
      <c r="ET155" s="75"/>
      <c r="EU155" s="75"/>
      <c r="EV155" s="75"/>
      <c r="EW155" s="75"/>
      <c r="EX155" s="75"/>
      <c r="EY155" s="75"/>
      <c r="EZ155" s="75"/>
      <c r="FA155" s="75"/>
      <c r="FB155" s="75"/>
      <c r="FC155" s="75"/>
      <c r="FD155" s="75"/>
      <c r="FE155" s="75"/>
      <c r="FF155" s="75"/>
      <c r="FG155" s="75"/>
      <c r="FH155" s="75"/>
      <c r="FI155" s="75"/>
      <c r="FJ155" s="75"/>
      <c r="FK155" s="75"/>
      <c r="FL155" s="75"/>
      <c r="FM155" s="75"/>
      <c r="FN155" s="75"/>
      <c r="FO155" s="75"/>
      <c r="FP155" s="75"/>
      <c r="FQ155" s="75"/>
      <c r="FR155" s="75"/>
      <c r="FS155" s="75"/>
      <c r="FT155" s="75"/>
      <c r="FU155" s="75"/>
      <c r="FV155" s="75"/>
      <c r="FW155" s="75"/>
      <c r="FX155" s="75"/>
      <c r="FY155" s="75"/>
      <c r="FZ155" s="75"/>
      <c r="GA155" s="75"/>
      <c r="GB155" s="75"/>
      <c r="GC155" s="75"/>
      <c r="GD155" s="75"/>
      <c r="GE155" s="75"/>
      <c r="GF155" s="75"/>
      <c r="GG155" s="75"/>
      <c r="GH155" s="75"/>
      <c r="GI155" s="75"/>
      <c r="GJ155" s="75"/>
      <c r="GK155" s="75"/>
      <c r="GL155" s="75"/>
      <c r="GM155" s="75"/>
      <c r="GN155" s="75"/>
      <c r="GO155" s="75"/>
      <c r="GP155" s="75"/>
      <c r="GQ155" s="75"/>
      <c r="GR155" s="75"/>
      <c r="GS155" s="75"/>
      <c r="GT155" s="75"/>
      <c r="GU155" s="75"/>
      <c r="GV155" s="75"/>
      <c r="GW155" s="75"/>
      <c r="GX155" s="75"/>
      <c r="GY155" s="75"/>
      <c r="GZ155" s="75"/>
      <c r="HA155" s="75"/>
      <c r="HB155" s="75"/>
      <c r="HC155" s="75"/>
      <c r="HD155" s="75"/>
      <c r="HE155" s="75"/>
      <c r="HF155" s="75"/>
      <c r="HG155" s="75"/>
      <c r="HH155" s="75"/>
      <c r="HI155" s="75"/>
      <c r="HJ155" s="75"/>
      <c r="HK155" s="75"/>
      <c r="HL155" s="75"/>
      <c r="HM155" s="75"/>
      <c r="HN155" s="75"/>
      <c r="HO155" s="75"/>
      <c r="HP155" s="75"/>
      <c r="HQ155" s="75"/>
      <c r="HR155" s="75"/>
      <c r="HS155" s="75"/>
      <c r="HT155" s="75"/>
      <c r="HU155" s="75"/>
      <c r="HV155" s="75"/>
      <c r="HW155" s="75"/>
      <c r="HX155" s="75"/>
      <c r="HY155" s="75"/>
      <c r="HZ155" s="75"/>
      <c r="IA155" s="75"/>
      <c r="IB155" s="75"/>
      <c r="IC155" s="75"/>
      <c r="ID155" s="75"/>
      <c r="IE155" s="75"/>
      <c r="IF155" s="75"/>
      <c r="IG155" s="75"/>
      <c r="IH155" s="75"/>
      <c r="II155" s="75"/>
      <c r="IJ155" s="75"/>
      <c r="IK155" s="75"/>
      <c r="IL155" s="75"/>
      <c r="IM155" s="75"/>
      <c r="IN155" s="75"/>
      <c r="IO155" s="75"/>
      <c r="IP155" s="75"/>
      <c r="IQ155" s="75"/>
      <c r="IR155" s="75"/>
      <c r="IS155" s="75"/>
      <c r="IT155" s="75"/>
      <c r="IU155" s="75"/>
      <c r="IV155" s="75"/>
    </row>
    <row r="156" spans="1:256" s="79" customFormat="1" x14ac:dyDescent="0.35">
      <c r="A156" s="75"/>
      <c r="B156" s="75"/>
      <c r="C156" s="82" t="s">
        <v>4824</v>
      </c>
      <c r="D156" s="85">
        <v>3726.2705999999998</v>
      </c>
      <c r="E156" s="85">
        <v>3741.7352999999998</v>
      </c>
      <c r="F156" s="76"/>
      <c r="G156" s="77"/>
      <c r="H156" s="77"/>
      <c r="I156" s="77"/>
      <c r="J156" s="77"/>
      <c r="K156" s="78"/>
      <c r="L156" s="78"/>
      <c r="M156" s="75"/>
      <c r="N156" s="75"/>
      <c r="O156" s="75"/>
      <c r="P156" s="75"/>
      <c r="Q156" s="75"/>
      <c r="R156" s="75"/>
      <c r="S156" s="75"/>
      <c r="T156" s="75"/>
      <c r="U156" s="75"/>
      <c r="V156" s="75"/>
      <c r="W156" s="75"/>
      <c r="X156" s="75"/>
      <c r="Y156" s="75"/>
      <c r="Z156" s="75"/>
      <c r="AA156" s="75"/>
      <c r="AB156" s="75"/>
      <c r="AC156" s="75"/>
      <c r="AD156" s="75"/>
      <c r="AE156" s="75"/>
      <c r="AF156" s="75"/>
      <c r="AG156" s="75"/>
      <c r="AH156" s="75"/>
      <c r="AI156" s="78"/>
      <c r="AJ156" s="75"/>
      <c r="AK156" s="75"/>
      <c r="AL156" s="75"/>
      <c r="AM156" s="75"/>
      <c r="AN156" s="75"/>
      <c r="AO156" s="75"/>
      <c r="AP156" s="75"/>
      <c r="AQ156" s="75"/>
      <c r="AR156" s="75"/>
      <c r="AS156" s="75"/>
      <c r="AT156" s="75"/>
      <c r="AU156" s="75"/>
      <c r="AV156" s="78"/>
      <c r="AW156" s="75"/>
      <c r="AX156" s="78"/>
      <c r="AY156" s="75"/>
      <c r="AZ156" s="75"/>
      <c r="BA156" s="75"/>
      <c r="BB156" s="78"/>
      <c r="BC156" s="75"/>
      <c r="BD156" s="75"/>
      <c r="BE156" s="75"/>
      <c r="BF156" s="75"/>
      <c r="BG156" s="75"/>
      <c r="BH156" s="75"/>
      <c r="BI156" s="75"/>
      <c r="BJ156" s="75"/>
      <c r="BK156" s="75"/>
      <c r="BL156" s="75"/>
      <c r="BM156" s="75"/>
      <c r="BN156" s="75"/>
      <c r="BO156" s="75"/>
      <c r="BP156" s="75"/>
      <c r="BQ156" s="75"/>
      <c r="BR156" s="75"/>
      <c r="BS156" s="75"/>
      <c r="BT156" s="75"/>
      <c r="BU156" s="75"/>
      <c r="BV156" s="75"/>
      <c r="BW156" s="75"/>
      <c r="BX156" s="75"/>
      <c r="BY156" s="75"/>
      <c r="BZ156" s="75"/>
      <c r="CA156" s="75"/>
      <c r="CB156" s="75"/>
      <c r="CC156" s="75"/>
      <c r="CD156" s="75"/>
      <c r="CE156" s="75"/>
      <c r="CF156" s="75"/>
      <c r="CG156" s="75"/>
      <c r="CH156" s="75"/>
      <c r="CI156" s="75"/>
      <c r="CJ156" s="75"/>
      <c r="CK156" s="75"/>
      <c r="CL156" s="75"/>
      <c r="CM156" s="75"/>
      <c r="CN156" s="75"/>
      <c r="CO156" s="75"/>
      <c r="CP156" s="75"/>
      <c r="CQ156" s="75"/>
      <c r="CR156" s="75"/>
      <c r="CS156" s="75"/>
      <c r="CT156" s="75"/>
      <c r="CU156" s="75"/>
      <c r="CV156" s="75"/>
      <c r="CW156" s="75"/>
      <c r="CX156" s="75"/>
      <c r="CY156" s="75"/>
      <c r="CZ156" s="75"/>
      <c r="DA156" s="75"/>
      <c r="DB156" s="75"/>
      <c r="DC156" s="75"/>
      <c r="DD156" s="75"/>
      <c r="DE156" s="75"/>
      <c r="DF156" s="75"/>
      <c r="DG156" s="75"/>
      <c r="DH156" s="75"/>
      <c r="DI156" s="75"/>
      <c r="DJ156" s="75"/>
      <c r="DK156" s="75"/>
      <c r="DL156" s="75"/>
      <c r="DM156" s="75"/>
      <c r="DN156" s="75"/>
      <c r="DO156" s="75"/>
      <c r="DP156" s="75"/>
      <c r="DQ156" s="75"/>
      <c r="DR156" s="75"/>
      <c r="DS156" s="75"/>
      <c r="DT156" s="75"/>
      <c r="DU156" s="75"/>
      <c r="DV156" s="75"/>
      <c r="DW156" s="75"/>
      <c r="DX156" s="75"/>
      <c r="DY156" s="75"/>
      <c r="DZ156" s="75"/>
      <c r="EA156" s="75"/>
      <c r="EB156" s="75"/>
      <c r="EC156" s="75"/>
      <c r="ED156" s="75"/>
      <c r="EE156" s="75"/>
      <c r="EF156" s="75"/>
      <c r="EG156" s="75"/>
      <c r="EH156" s="75"/>
      <c r="EI156" s="75"/>
      <c r="EJ156" s="75"/>
      <c r="EK156" s="75"/>
      <c r="EL156" s="75"/>
      <c r="EM156" s="75"/>
      <c r="EN156" s="75"/>
      <c r="EO156" s="75"/>
      <c r="EP156" s="75"/>
      <c r="EQ156" s="75"/>
      <c r="ER156" s="75"/>
      <c r="ES156" s="75"/>
      <c r="ET156" s="75"/>
      <c r="EU156" s="75"/>
      <c r="EV156" s="75"/>
      <c r="EW156" s="75"/>
      <c r="EX156" s="75"/>
      <c r="EY156" s="75"/>
      <c r="EZ156" s="75"/>
      <c r="FA156" s="75"/>
      <c r="FB156" s="75"/>
      <c r="FC156" s="75"/>
      <c r="FD156" s="75"/>
      <c r="FE156" s="75"/>
      <c r="FF156" s="75"/>
      <c r="FG156" s="75"/>
      <c r="FH156" s="75"/>
      <c r="FI156" s="75"/>
      <c r="FJ156" s="75"/>
      <c r="FK156" s="75"/>
      <c r="FL156" s="75"/>
      <c r="FM156" s="75"/>
      <c r="FN156" s="75"/>
      <c r="FO156" s="75"/>
      <c r="FP156" s="75"/>
      <c r="FQ156" s="75"/>
      <c r="FR156" s="75"/>
      <c r="FS156" s="75"/>
      <c r="FT156" s="75"/>
      <c r="FU156" s="75"/>
      <c r="FV156" s="75"/>
      <c r="FW156" s="75"/>
      <c r="FX156" s="75"/>
      <c r="FY156" s="75"/>
      <c r="FZ156" s="75"/>
      <c r="GA156" s="75"/>
      <c r="GB156" s="75"/>
      <c r="GC156" s="75"/>
      <c r="GD156" s="75"/>
      <c r="GE156" s="75"/>
      <c r="GF156" s="75"/>
      <c r="GG156" s="75"/>
      <c r="GH156" s="75"/>
      <c r="GI156" s="75"/>
      <c r="GJ156" s="75"/>
      <c r="GK156" s="75"/>
      <c r="GL156" s="75"/>
      <c r="GM156" s="75"/>
      <c r="GN156" s="75"/>
      <c r="GO156" s="75"/>
      <c r="GP156" s="75"/>
      <c r="GQ156" s="75"/>
      <c r="GR156" s="75"/>
      <c r="GS156" s="75"/>
      <c r="GT156" s="75"/>
      <c r="GU156" s="75"/>
      <c r="GV156" s="75"/>
      <c r="GW156" s="75"/>
      <c r="GX156" s="75"/>
      <c r="GY156" s="75"/>
      <c r="GZ156" s="75"/>
      <c r="HA156" s="75"/>
      <c r="HB156" s="75"/>
      <c r="HC156" s="75"/>
      <c r="HD156" s="75"/>
      <c r="HE156" s="75"/>
      <c r="HF156" s="75"/>
      <c r="HG156" s="75"/>
      <c r="HH156" s="75"/>
      <c r="HI156" s="75"/>
      <c r="HJ156" s="75"/>
      <c r="HK156" s="75"/>
      <c r="HL156" s="75"/>
      <c r="HM156" s="75"/>
      <c r="HN156" s="75"/>
      <c r="HO156" s="75"/>
      <c r="HP156" s="75"/>
      <c r="HQ156" s="75"/>
      <c r="HR156" s="75"/>
      <c r="HS156" s="75"/>
      <c r="HT156" s="75"/>
      <c r="HU156" s="75"/>
      <c r="HV156" s="75"/>
      <c r="HW156" s="75"/>
      <c r="HX156" s="75"/>
      <c r="HY156" s="75"/>
      <c r="HZ156" s="75"/>
      <c r="IA156" s="75"/>
      <c r="IB156" s="75"/>
      <c r="IC156" s="75"/>
      <c r="ID156" s="75"/>
      <c r="IE156" s="75"/>
      <c r="IF156" s="75"/>
      <c r="IG156" s="75"/>
      <c r="IH156" s="75"/>
      <c r="II156" s="75"/>
      <c r="IJ156" s="75"/>
      <c r="IK156" s="75"/>
      <c r="IL156" s="75"/>
      <c r="IM156" s="75"/>
      <c r="IN156" s="75"/>
      <c r="IO156" s="75"/>
      <c r="IP156" s="75"/>
      <c r="IQ156" s="75"/>
      <c r="IR156" s="75"/>
      <c r="IS156" s="75"/>
      <c r="IT156" s="75"/>
      <c r="IU156" s="75"/>
      <c r="IV156" s="75"/>
    </row>
    <row r="157" spans="1:256" s="79" customFormat="1" x14ac:dyDescent="0.35">
      <c r="A157" s="75"/>
      <c r="B157" s="75"/>
      <c r="C157" s="82" t="s">
        <v>4841</v>
      </c>
      <c r="D157" s="85">
        <v>1634.2934</v>
      </c>
      <c r="E157" s="85">
        <v>1641.0762</v>
      </c>
      <c r="F157" s="76"/>
      <c r="G157" s="77"/>
      <c r="H157" s="77"/>
      <c r="I157" s="77"/>
      <c r="J157" s="77"/>
      <c r="K157" s="78"/>
      <c r="L157" s="78"/>
      <c r="M157" s="75"/>
      <c r="N157" s="75"/>
      <c r="O157" s="75"/>
      <c r="P157" s="75"/>
      <c r="Q157" s="75"/>
      <c r="R157" s="75"/>
      <c r="S157" s="75"/>
      <c r="T157" s="75"/>
      <c r="U157" s="75"/>
      <c r="V157" s="75"/>
      <c r="W157" s="75"/>
      <c r="X157" s="75"/>
      <c r="Y157" s="75"/>
      <c r="Z157" s="75"/>
      <c r="AA157" s="75"/>
      <c r="AB157" s="75"/>
      <c r="AC157" s="75"/>
      <c r="AD157" s="75"/>
      <c r="AE157" s="75"/>
      <c r="AF157" s="75"/>
      <c r="AG157" s="75"/>
      <c r="AH157" s="75"/>
      <c r="AI157" s="78"/>
      <c r="AJ157" s="75"/>
      <c r="AK157" s="75"/>
      <c r="AL157" s="75"/>
      <c r="AM157" s="75"/>
      <c r="AN157" s="75"/>
      <c r="AO157" s="75"/>
      <c r="AP157" s="75"/>
      <c r="AQ157" s="75"/>
      <c r="AR157" s="75"/>
      <c r="AS157" s="75"/>
      <c r="AT157" s="75"/>
      <c r="AU157" s="75"/>
      <c r="AV157" s="78"/>
      <c r="AW157" s="75"/>
      <c r="AX157" s="78"/>
      <c r="AY157" s="75"/>
      <c r="AZ157" s="75"/>
      <c r="BA157" s="75"/>
      <c r="BB157" s="78"/>
      <c r="BC157" s="75"/>
      <c r="BD157" s="75"/>
      <c r="BE157" s="75"/>
      <c r="BF157" s="75"/>
      <c r="BG157" s="75"/>
      <c r="BH157" s="75"/>
      <c r="BI157" s="75"/>
      <c r="BJ157" s="75"/>
      <c r="BK157" s="75"/>
      <c r="BL157" s="75"/>
      <c r="BM157" s="75"/>
      <c r="BN157" s="75"/>
      <c r="BO157" s="75"/>
      <c r="BP157" s="75"/>
      <c r="BQ157" s="75"/>
      <c r="BR157" s="75"/>
      <c r="BS157" s="75"/>
      <c r="BT157" s="75"/>
      <c r="BU157" s="75"/>
      <c r="BV157" s="75"/>
      <c r="BW157" s="75"/>
      <c r="BX157" s="75"/>
      <c r="BY157" s="75"/>
      <c r="BZ157" s="75"/>
      <c r="CA157" s="75"/>
      <c r="CB157" s="75"/>
      <c r="CC157" s="75"/>
      <c r="CD157" s="75"/>
      <c r="CE157" s="75"/>
      <c r="CF157" s="75"/>
      <c r="CG157" s="75"/>
      <c r="CH157" s="75"/>
      <c r="CI157" s="75"/>
      <c r="CJ157" s="75"/>
      <c r="CK157" s="75"/>
      <c r="CL157" s="75"/>
      <c r="CM157" s="75"/>
      <c r="CN157" s="75"/>
      <c r="CO157" s="75"/>
      <c r="CP157" s="75"/>
      <c r="CQ157" s="75"/>
      <c r="CR157" s="75"/>
      <c r="CS157" s="75"/>
      <c r="CT157" s="75"/>
      <c r="CU157" s="75"/>
      <c r="CV157" s="75"/>
      <c r="CW157" s="75"/>
      <c r="CX157" s="75"/>
      <c r="CY157" s="75"/>
      <c r="CZ157" s="75"/>
      <c r="DA157" s="75"/>
      <c r="DB157" s="75"/>
      <c r="DC157" s="75"/>
      <c r="DD157" s="75"/>
      <c r="DE157" s="75"/>
      <c r="DF157" s="75"/>
      <c r="DG157" s="75"/>
      <c r="DH157" s="75"/>
      <c r="DI157" s="75"/>
      <c r="DJ157" s="75"/>
      <c r="DK157" s="75"/>
      <c r="DL157" s="75"/>
      <c r="DM157" s="75"/>
      <c r="DN157" s="75"/>
      <c r="DO157" s="75"/>
      <c r="DP157" s="75"/>
      <c r="DQ157" s="75"/>
      <c r="DR157" s="75"/>
      <c r="DS157" s="75"/>
      <c r="DT157" s="75"/>
      <c r="DU157" s="75"/>
      <c r="DV157" s="75"/>
      <c r="DW157" s="75"/>
      <c r="DX157" s="75"/>
      <c r="DY157" s="75"/>
      <c r="DZ157" s="75"/>
      <c r="EA157" s="75"/>
      <c r="EB157" s="75"/>
      <c r="EC157" s="75"/>
      <c r="ED157" s="75"/>
      <c r="EE157" s="75"/>
      <c r="EF157" s="75"/>
      <c r="EG157" s="75"/>
      <c r="EH157" s="75"/>
      <c r="EI157" s="75"/>
      <c r="EJ157" s="75"/>
      <c r="EK157" s="75"/>
      <c r="EL157" s="75"/>
      <c r="EM157" s="75"/>
      <c r="EN157" s="75"/>
      <c r="EO157" s="75"/>
      <c r="EP157" s="75"/>
      <c r="EQ157" s="75"/>
      <c r="ER157" s="75"/>
      <c r="ES157" s="75"/>
      <c r="ET157" s="75"/>
      <c r="EU157" s="75"/>
      <c r="EV157" s="75"/>
      <c r="EW157" s="75"/>
      <c r="EX157" s="75"/>
      <c r="EY157" s="75"/>
      <c r="EZ157" s="75"/>
      <c r="FA157" s="75"/>
      <c r="FB157" s="75"/>
      <c r="FC157" s="75"/>
      <c r="FD157" s="75"/>
      <c r="FE157" s="75"/>
      <c r="FF157" s="75"/>
      <c r="FG157" s="75"/>
      <c r="FH157" s="75"/>
      <c r="FI157" s="75"/>
      <c r="FJ157" s="75"/>
      <c r="FK157" s="75"/>
      <c r="FL157" s="75"/>
      <c r="FM157" s="75"/>
      <c r="FN157" s="75"/>
      <c r="FO157" s="75"/>
      <c r="FP157" s="75"/>
      <c r="FQ157" s="75"/>
      <c r="FR157" s="75"/>
      <c r="FS157" s="75"/>
      <c r="FT157" s="75"/>
      <c r="FU157" s="75"/>
      <c r="FV157" s="75"/>
      <c r="FW157" s="75"/>
      <c r="FX157" s="75"/>
      <c r="FY157" s="75"/>
      <c r="FZ157" s="75"/>
      <c r="GA157" s="75"/>
      <c r="GB157" s="75"/>
      <c r="GC157" s="75"/>
      <c r="GD157" s="75"/>
      <c r="GE157" s="75"/>
      <c r="GF157" s="75"/>
      <c r="GG157" s="75"/>
      <c r="GH157" s="75"/>
      <c r="GI157" s="75"/>
      <c r="GJ157" s="75"/>
      <c r="GK157" s="75"/>
      <c r="GL157" s="75"/>
      <c r="GM157" s="75"/>
      <c r="GN157" s="75"/>
      <c r="GO157" s="75"/>
      <c r="GP157" s="75"/>
      <c r="GQ157" s="75"/>
      <c r="GR157" s="75"/>
      <c r="GS157" s="75"/>
      <c r="GT157" s="75"/>
      <c r="GU157" s="75"/>
      <c r="GV157" s="75"/>
      <c r="GW157" s="75"/>
      <c r="GX157" s="75"/>
      <c r="GY157" s="75"/>
      <c r="GZ157" s="75"/>
      <c r="HA157" s="75"/>
      <c r="HB157" s="75"/>
      <c r="HC157" s="75"/>
      <c r="HD157" s="75"/>
      <c r="HE157" s="75"/>
      <c r="HF157" s="75"/>
      <c r="HG157" s="75"/>
      <c r="HH157" s="75"/>
      <c r="HI157" s="75"/>
      <c r="HJ157" s="75"/>
      <c r="HK157" s="75"/>
      <c r="HL157" s="75"/>
      <c r="HM157" s="75"/>
      <c r="HN157" s="75"/>
      <c r="HO157" s="75"/>
      <c r="HP157" s="75"/>
      <c r="HQ157" s="75"/>
      <c r="HR157" s="75"/>
      <c r="HS157" s="75"/>
      <c r="HT157" s="75"/>
      <c r="HU157" s="75"/>
      <c r="HV157" s="75"/>
      <c r="HW157" s="75"/>
      <c r="HX157" s="75"/>
      <c r="HY157" s="75"/>
      <c r="HZ157" s="75"/>
      <c r="IA157" s="75"/>
      <c r="IB157" s="75"/>
      <c r="IC157" s="75"/>
      <c r="ID157" s="75"/>
      <c r="IE157" s="75"/>
      <c r="IF157" s="75"/>
      <c r="IG157" s="75"/>
      <c r="IH157" s="75"/>
      <c r="II157" s="75"/>
      <c r="IJ157" s="75"/>
      <c r="IK157" s="75"/>
      <c r="IL157" s="75"/>
      <c r="IM157" s="75"/>
      <c r="IN157" s="75"/>
      <c r="IO157" s="75"/>
      <c r="IP157" s="75"/>
      <c r="IQ157" s="75"/>
      <c r="IR157" s="75"/>
      <c r="IS157" s="75"/>
      <c r="IT157" s="75"/>
      <c r="IU157" s="75"/>
      <c r="IV157" s="75"/>
    </row>
    <row r="158" spans="1:256" s="79" customFormat="1" x14ac:dyDescent="0.35">
      <c r="A158" s="75"/>
      <c r="B158" s="75"/>
      <c r="C158" s="82" t="s">
        <v>4834</v>
      </c>
      <c r="D158" s="85">
        <v>1451.422</v>
      </c>
      <c r="E158" s="85">
        <v>1457.4456</v>
      </c>
      <c r="F158" s="76"/>
      <c r="G158" s="77"/>
      <c r="H158" s="77"/>
      <c r="I158" s="77"/>
      <c r="J158" s="77"/>
      <c r="K158" s="78"/>
      <c r="L158" s="78"/>
      <c r="M158" s="75"/>
      <c r="N158" s="75"/>
      <c r="O158" s="75"/>
      <c r="P158" s="75"/>
      <c r="Q158" s="75"/>
      <c r="R158" s="75"/>
      <c r="S158" s="75"/>
      <c r="T158" s="75"/>
      <c r="U158" s="75"/>
      <c r="V158" s="75"/>
      <c r="W158" s="75"/>
      <c r="X158" s="75"/>
      <c r="Y158" s="75"/>
      <c r="Z158" s="75"/>
      <c r="AA158" s="75"/>
      <c r="AB158" s="75"/>
      <c r="AC158" s="75"/>
      <c r="AD158" s="75"/>
      <c r="AE158" s="75"/>
      <c r="AF158" s="75"/>
      <c r="AG158" s="75"/>
      <c r="AH158" s="75"/>
      <c r="AI158" s="78"/>
      <c r="AJ158" s="75"/>
      <c r="AK158" s="75"/>
      <c r="AL158" s="75"/>
      <c r="AM158" s="75"/>
      <c r="AN158" s="75"/>
      <c r="AO158" s="75"/>
      <c r="AP158" s="75"/>
      <c r="AQ158" s="75"/>
      <c r="AR158" s="75"/>
      <c r="AS158" s="75"/>
      <c r="AT158" s="75"/>
      <c r="AU158" s="75"/>
      <c r="AV158" s="78"/>
      <c r="AW158" s="75"/>
      <c r="AX158" s="78"/>
      <c r="AY158" s="75"/>
      <c r="AZ158" s="75"/>
      <c r="BA158" s="75"/>
      <c r="BB158" s="78"/>
      <c r="BC158" s="75"/>
      <c r="BD158" s="75"/>
      <c r="BE158" s="75"/>
      <c r="BF158" s="75"/>
      <c r="BG158" s="75"/>
      <c r="BH158" s="75"/>
      <c r="BI158" s="75"/>
      <c r="BJ158" s="75"/>
      <c r="BK158" s="75"/>
      <c r="BL158" s="75"/>
      <c r="BM158" s="75"/>
      <c r="BN158" s="75"/>
      <c r="BO158" s="75"/>
      <c r="BP158" s="75"/>
      <c r="BQ158" s="75"/>
      <c r="BR158" s="75"/>
      <c r="BS158" s="75"/>
      <c r="BT158" s="75"/>
      <c r="BU158" s="75"/>
      <c r="BV158" s="75"/>
      <c r="BW158" s="75"/>
      <c r="BX158" s="75"/>
      <c r="BY158" s="75"/>
      <c r="BZ158" s="75"/>
      <c r="CA158" s="75"/>
      <c r="CB158" s="75"/>
      <c r="CC158" s="75"/>
      <c r="CD158" s="75"/>
      <c r="CE158" s="75"/>
      <c r="CF158" s="75"/>
      <c r="CG158" s="75"/>
      <c r="CH158" s="75"/>
      <c r="CI158" s="75"/>
      <c r="CJ158" s="75"/>
      <c r="CK158" s="75"/>
      <c r="CL158" s="75"/>
      <c r="CM158" s="75"/>
      <c r="CN158" s="75"/>
      <c r="CO158" s="75"/>
      <c r="CP158" s="75"/>
      <c r="CQ158" s="75"/>
      <c r="CR158" s="75"/>
      <c r="CS158" s="75"/>
      <c r="CT158" s="75"/>
      <c r="CU158" s="75"/>
      <c r="CV158" s="75"/>
      <c r="CW158" s="75"/>
      <c r="CX158" s="75"/>
      <c r="CY158" s="75"/>
      <c r="CZ158" s="75"/>
      <c r="DA158" s="75"/>
      <c r="DB158" s="75"/>
      <c r="DC158" s="75"/>
      <c r="DD158" s="75"/>
      <c r="DE158" s="75"/>
      <c r="DF158" s="75"/>
      <c r="DG158" s="75"/>
      <c r="DH158" s="75"/>
      <c r="DI158" s="75"/>
      <c r="DJ158" s="75"/>
      <c r="DK158" s="75"/>
      <c r="DL158" s="75"/>
      <c r="DM158" s="75"/>
      <c r="DN158" s="75"/>
      <c r="DO158" s="75"/>
      <c r="DP158" s="75"/>
      <c r="DQ158" s="75"/>
      <c r="DR158" s="75"/>
      <c r="DS158" s="75"/>
      <c r="DT158" s="75"/>
      <c r="DU158" s="75"/>
      <c r="DV158" s="75"/>
      <c r="DW158" s="75"/>
      <c r="DX158" s="75"/>
      <c r="DY158" s="75"/>
      <c r="DZ158" s="75"/>
      <c r="EA158" s="75"/>
      <c r="EB158" s="75"/>
      <c r="EC158" s="75"/>
      <c r="ED158" s="75"/>
      <c r="EE158" s="75"/>
      <c r="EF158" s="75"/>
      <c r="EG158" s="75"/>
      <c r="EH158" s="75"/>
      <c r="EI158" s="75"/>
      <c r="EJ158" s="75"/>
      <c r="EK158" s="75"/>
      <c r="EL158" s="75"/>
      <c r="EM158" s="75"/>
      <c r="EN158" s="75"/>
      <c r="EO158" s="75"/>
      <c r="EP158" s="75"/>
      <c r="EQ158" s="75"/>
      <c r="ER158" s="75"/>
      <c r="ES158" s="75"/>
      <c r="ET158" s="75"/>
      <c r="EU158" s="75"/>
      <c r="EV158" s="75"/>
      <c r="EW158" s="75"/>
      <c r="EX158" s="75"/>
      <c r="EY158" s="75"/>
      <c r="EZ158" s="75"/>
      <c r="FA158" s="75"/>
      <c r="FB158" s="75"/>
      <c r="FC158" s="75"/>
      <c r="FD158" s="75"/>
      <c r="FE158" s="75"/>
      <c r="FF158" s="75"/>
      <c r="FG158" s="75"/>
      <c r="FH158" s="75"/>
      <c r="FI158" s="75"/>
      <c r="FJ158" s="75"/>
      <c r="FK158" s="75"/>
      <c r="FL158" s="75"/>
      <c r="FM158" s="75"/>
      <c r="FN158" s="75"/>
      <c r="FO158" s="75"/>
      <c r="FP158" s="75"/>
      <c r="FQ158" s="75"/>
      <c r="FR158" s="75"/>
      <c r="FS158" s="75"/>
      <c r="FT158" s="75"/>
      <c r="FU158" s="75"/>
      <c r="FV158" s="75"/>
      <c r="FW158" s="75"/>
      <c r="FX158" s="75"/>
      <c r="FY158" s="75"/>
      <c r="FZ158" s="75"/>
      <c r="GA158" s="75"/>
      <c r="GB158" s="75"/>
      <c r="GC158" s="75"/>
      <c r="GD158" s="75"/>
      <c r="GE158" s="75"/>
      <c r="GF158" s="75"/>
      <c r="GG158" s="75"/>
      <c r="GH158" s="75"/>
      <c r="GI158" s="75"/>
      <c r="GJ158" s="75"/>
      <c r="GK158" s="75"/>
      <c r="GL158" s="75"/>
      <c r="GM158" s="75"/>
      <c r="GN158" s="75"/>
      <c r="GO158" s="75"/>
      <c r="GP158" s="75"/>
      <c r="GQ158" s="75"/>
      <c r="GR158" s="75"/>
      <c r="GS158" s="75"/>
      <c r="GT158" s="75"/>
      <c r="GU158" s="75"/>
      <c r="GV158" s="75"/>
      <c r="GW158" s="75"/>
      <c r="GX158" s="75"/>
      <c r="GY158" s="75"/>
      <c r="GZ158" s="75"/>
      <c r="HA158" s="75"/>
      <c r="HB158" s="75"/>
      <c r="HC158" s="75"/>
      <c r="HD158" s="75"/>
      <c r="HE158" s="75"/>
      <c r="HF158" s="75"/>
      <c r="HG158" s="75"/>
      <c r="HH158" s="75"/>
      <c r="HI158" s="75"/>
      <c r="HJ158" s="75"/>
      <c r="HK158" s="75"/>
      <c r="HL158" s="75"/>
      <c r="HM158" s="75"/>
      <c r="HN158" s="75"/>
      <c r="HO158" s="75"/>
      <c r="HP158" s="75"/>
      <c r="HQ158" s="75"/>
      <c r="HR158" s="75"/>
      <c r="HS158" s="75"/>
      <c r="HT158" s="75"/>
      <c r="HU158" s="75"/>
      <c r="HV158" s="75"/>
      <c r="HW158" s="75"/>
      <c r="HX158" s="75"/>
      <c r="HY158" s="75"/>
      <c r="HZ158" s="75"/>
      <c r="IA158" s="75"/>
      <c r="IB158" s="75"/>
      <c r="IC158" s="75"/>
      <c r="ID158" s="75"/>
      <c r="IE158" s="75"/>
      <c r="IF158" s="75"/>
      <c r="IG158" s="75"/>
      <c r="IH158" s="75"/>
      <c r="II158" s="75"/>
      <c r="IJ158" s="75"/>
      <c r="IK158" s="75"/>
      <c r="IL158" s="75"/>
      <c r="IM158" s="75"/>
      <c r="IN158" s="75"/>
      <c r="IO158" s="75"/>
      <c r="IP158" s="75"/>
      <c r="IQ158" s="75"/>
      <c r="IR158" s="75"/>
      <c r="IS158" s="75"/>
      <c r="IT158" s="75"/>
      <c r="IU158" s="75"/>
      <c r="IV158" s="75"/>
    </row>
    <row r="159" spans="1:256" s="79" customFormat="1" x14ac:dyDescent="0.35">
      <c r="A159" s="75"/>
      <c r="B159" s="75"/>
      <c r="C159" s="82" t="s">
        <v>4835</v>
      </c>
      <c r="D159" s="85">
        <v>1502.8722</v>
      </c>
      <c r="E159" s="85">
        <v>1509.6966</v>
      </c>
      <c r="F159" s="76"/>
      <c r="G159" s="77"/>
      <c r="H159" s="77"/>
      <c r="I159" s="77"/>
      <c r="J159" s="77"/>
      <c r="K159" s="78"/>
      <c r="L159" s="78"/>
      <c r="M159" s="75"/>
      <c r="N159" s="75"/>
      <c r="O159" s="75"/>
      <c r="P159" s="75"/>
      <c r="Q159" s="75"/>
      <c r="R159" s="75"/>
      <c r="S159" s="75"/>
      <c r="T159" s="75"/>
      <c r="U159" s="75"/>
      <c r="V159" s="75"/>
      <c r="W159" s="75"/>
      <c r="X159" s="75"/>
      <c r="Y159" s="75"/>
      <c r="Z159" s="75"/>
      <c r="AA159" s="75"/>
      <c r="AB159" s="75"/>
      <c r="AC159" s="75"/>
      <c r="AD159" s="75"/>
      <c r="AE159" s="75"/>
      <c r="AF159" s="75"/>
      <c r="AG159" s="75"/>
      <c r="AH159" s="75"/>
      <c r="AI159" s="78"/>
      <c r="AJ159" s="75"/>
      <c r="AK159" s="75"/>
      <c r="AL159" s="75"/>
      <c r="AM159" s="75"/>
      <c r="AN159" s="75"/>
      <c r="AO159" s="75"/>
      <c r="AP159" s="75"/>
      <c r="AQ159" s="75"/>
      <c r="AR159" s="75"/>
      <c r="AS159" s="75"/>
      <c r="AT159" s="75"/>
      <c r="AU159" s="75"/>
      <c r="AV159" s="78"/>
      <c r="AW159" s="75"/>
      <c r="AX159" s="78"/>
      <c r="AY159" s="75"/>
      <c r="AZ159" s="75"/>
      <c r="BA159" s="75"/>
      <c r="BB159" s="78"/>
      <c r="BC159" s="75"/>
      <c r="BD159" s="75"/>
      <c r="BE159" s="75"/>
      <c r="BF159" s="75"/>
      <c r="BG159" s="75"/>
      <c r="BH159" s="75"/>
      <c r="BI159" s="75"/>
      <c r="BJ159" s="75"/>
      <c r="BK159" s="75"/>
      <c r="BL159" s="75"/>
      <c r="BM159" s="75"/>
      <c r="BN159" s="75"/>
      <c r="BO159" s="75"/>
      <c r="BP159" s="75"/>
      <c r="BQ159" s="75"/>
      <c r="BR159" s="75"/>
      <c r="BS159" s="75"/>
      <c r="BT159" s="75"/>
      <c r="BU159" s="75"/>
      <c r="BV159" s="75"/>
      <c r="BW159" s="75"/>
      <c r="BX159" s="75"/>
      <c r="BY159" s="75"/>
      <c r="BZ159" s="75"/>
      <c r="CA159" s="75"/>
      <c r="CB159" s="75"/>
      <c r="CC159" s="75"/>
      <c r="CD159" s="75"/>
      <c r="CE159" s="75"/>
      <c r="CF159" s="75"/>
      <c r="CG159" s="75"/>
      <c r="CH159" s="75"/>
      <c r="CI159" s="75"/>
      <c r="CJ159" s="75"/>
      <c r="CK159" s="75"/>
      <c r="CL159" s="75"/>
      <c r="CM159" s="75"/>
      <c r="CN159" s="75"/>
      <c r="CO159" s="75"/>
      <c r="CP159" s="75"/>
      <c r="CQ159" s="75"/>
      <c r="CR159" s="75"/>
      <c r="CS159" s="75"/>
      <c r="CT159" s="75"/>
      <c r="CU159" s="75"/>
      <c r="CV159" s="75"/>
      <c r="CW159" s="75"/>
      <c r="CX159" s="75"/>
      <c r="CY159" s="75"/>
      <c r="CZ159" s="75"/>
      <c r="DA159" s="75"/>
      <c r="DB159" s="75"/>
      <c r="DC159" s="75"/>
      <c r="DD159" s="75"/>
      <c r="DE159" s="75"/>
      <c r="DF159" s="75"/>
      <c r="DG159" s="75"/>
      <c r="DH159" s="75"/>
      <c r="DI159" s="75"/>
      <c r="DJ159" s="75"/>
      <c r="DK159" s="75"/>
      <c r="DL159" s="75"/>
      <c r="DM159" s="75"/>
      <c r="DN159" s="75"/>
      <c r="DO159" s="75"/>
      <c r="DP159" s="75"/>
      <c r="DQ159" s="75"/>
      <c r="DR159" s="75"/>
      <c r="DS159" s="75"/>
      <c r="DT159" s="75"/>
      <c r="DU159" s="75"/>
      <c r="DV159" s="75"/>
      <c r="DW159" s="75"/>
      <c r="DX159" s="75"/>
      <c r="DY159" s="75"/>
      <c r="DZ159" s="75"/>
      <c r="EA159" s="75"/>
      <c r="EB159" s="75"/>
      <c r="EC159" s="75"/>
      <c r="ED159" s="75"/>
      <c r="EE159" s="75"/>
      <c r="EF159" s="75"/>
      <c r="EG159" s="75"/>
      <c r="EH159" s="75"/>
      <c r="EI159" s="75"/>
      <c r="EJ159" s="75"/>
      <c r="EK159" s="75"/>
      <c r="EL159" s="75"/>
      <c r="EM159" s="75"/>
      <c r="EN159" s="75"/>
      <c r="EO159" s="75"/>
      <c r="EP159" s="75"/>
      <c r="EQ159" s="75"/>
      <c r="ER159" s="75"/>
      <c r="ES159" s="75"/>
      <c r="ET159" s="75"/>
      <c r="EU159" s="75"/>
      <c r="EV159" s="75"/>
      <c r="EW159" s="75"/>
      <c r="EX159" s="75"/>
      <c r="EY159" s="75"/>
      <c r="EZ159" s="75"/>
      <c r="FA159" s="75"/>
      <c r="FB159" s="75"/>
      <c r="FC159" s="75"/>
      <c r="FD159" s="75"/>
      <c r="FE159" s="75"/>
      <c r="FF159" s="75"/>
      <c r="FG159" s="75"/>
      <c r="FH159" s="75"/>
      <c r="FI159" s="75"/>
      <c r="FJ159" s="75"/>
      <c r="FK159" s="75"/>
      <c r="FL159" s="75"/>
      <c r="FM159" s="75"/>
      <c r="FN159" s="75"/>
      <c r="FO159" s="75"/>
      <c r="FP159" s="75"/>
      <c r="FQ159" s="75"/>
      <c r="FR159" s="75"/>
      <c r="FS159" s="75"/>
      <c r="FT159" s="75"/>
      <c r="FU159" s="75"/>
      <c r="FV159" s="75"/>
      <c r="FW159" s="75"/>
      <c r="FX159" s="75"/>
      <c r="FY159" s="75"/>
      <c r="FZ159" s="75"/>
      <c r="GA159" s="75"/>
      <c r="GB159" s="75"/>
      <c r="GC159" s="75"/>
      <c r="GD159" s="75"/>
      <c r="GE159" s="75"/>
      <c r="GF159" s="75"/>
      <c r="GG159" s="75"/>
      <c r="GH159" s="75"/>
      <c r="GI159" s="75"/>
      <c r="GJ159" s="75"/>
      <c r="GK159" s="75"/>
      <c r="GL159" s="75"/>
      <c r="GM159" s="75"/>
      <c r="GN159" s="75"/>
      <c r="GO159" s="75"/>
      <c r="GP159" s="75"/>
      <c r="GQ159" s="75"/>
      <c r="GR159" s="75"/>
      <c r="GS159" s="75"/>
      <c r="GT159" s="75"/>
      <c r="GU159" s="75"/>
      <c r="GV159" s="75"/>
      <c r="GW159" s="75"/>
      <c r="GX159" s="75"/>
      <c r="GY159" s="75"/>
      <c r="GZ159" s="75"/>
      <c r="HA159" s="75"/>
      <c r="HB159" s="75"/>
      <c r="HC159" s="75"/>
      <c r="HD159" s="75"/>
      <c r="HE159" s="75"/>
      <c r="HF159" s="75"/>
      <c r="HG159" s="75"/>
      <c r="HH159" s="75"/>
      <c r="HI159" s="75"/>
      <c r="HJ159" s="75"/>
      <c r="HK159" s="75"/>
      <c r="HL159" s="75"/>
      <c r="HM159" s="75"/>
      <c r="HN159" s="75"/>
      <c r="HO159" s="75"/>
      <c r="HP159" s="75"/>
      <c r="HQ159" s="75"/>
      <c r="HR159" s="75"/>
      <c r="HS159" s="75"/>
      <c r="HT159" s="75"/>
      <c r="HU159" s="75"/>
      <c r="HV159" s="75"/>
      <c r="HW159" s="75"/>
      <c r="HX159" s="75"/>
      <c r="HY159" s="75"/>
      <c r="HZ159" s="75"/>
      <c r="IA159" s="75"/>
      <c r="IB159" s="75"/>
      <c r="IC159" s="75"/>
      <c r="ID159" s="75"/>
      <c r="IE159" s="75"/>
      <c r="IF159" s="75"/>
      <c r="IG159" s="75"/>
      <c r="IH159" s="75"/>
      <c r="II159" s="75"/>
      <c r="IJ159" s="75"/>
      <c r="IK159" s="75"/>
      <c r="IL159" s="75"/>
      <c r="IM159" s="75"/>
      <c r="IN159" s="75"/>
      <c r="IO159" s="75"/>
      <c r="IP159" s="75"/>
      <c r="IQ159" s="75"/>
      <c r="IR159" s="75"/>
      <c r="IS159" s="75"/>
      <c r="IT159" s="75"/>
      <c r="IU159" s="75"/>
      <c r="IV159" s="75"/>
    </row>
    <row r="160" spans="1:256" s="79" customFormat="1" x14ac:dyDescent="0.35">
      <c r="A160" s="75"/>
      <c r="B160" s="75"/>
      <c r="C160" s="82" t="s">
        <v>4840</v>
      </c>
      <c r="D160" s="85">
        <v>1529.1449</v>
      </c>
      <c r="E160" s="85">
        <v>1536.0887</v>
      </c>
      <c r="F160" s="76"/>
      <c r="G160" s="77"/>
      <c r="H160" s="77"/>
      <c r="I160" s="77"/>
      <c r="J160" s="77"/>
      <c r="K160" s="78"/>
      <c r="L160" s="78"/>
      <c r="M160" s="75"/>
      <c r="N160" s="75"/>
      <c r="O160" s="75"/>
      <c r="P160" s="75"/>
      <c r="Q160" s="75"/>
      <c r="R160" s="75"/>
      <c r="S160" s="75"/>
      <c r="T160" s="75"/>
      <c r="U160" s="75"/>
      <c r="V160" s="75"/>
      <c r="W160" s="75"/>
      <c r="X160" s="75"/>
      <c r="Y160" s="75"/>
      <c r="Z160" s="75"/>
      <c r="AA160" s="75"/>
      <c r="AB160" s="75"/>
      <c r="AC160" s="75"/>
      <c r="AD160" s="75"/>
      <c r="AE160" s="75"/>
      <c r="AF160" s="75"/>
      <c r="AG160" s="75"/>
      <c r="AH160" s="75"/>
      <c r="AI160" s="78"/>
      <c r="AJ160" s="75"/>
      <c r="AK160" s="75"/>
      <c r="AL160" s="75"/>
      <c r="AM160" s="75"/>
      <c r="AN160" s="75"/>
      <c r="AO160" s="75"/>
      <c r="AP160" s="75"/>
      <c r="AQ160" s="75"/>
      <c r="AR160" s="75"/>
      <c r="AS160" s="75"/>
      <c r="AT160" s="75"/>
      <c r="AU160" s="75"/>
      <c r="AV160" s="78"/>
      <c r="AW160" s="75"/>
      <c r="AX160" s="78"/>
      <c r="AY160" s="75"/>
      <c r="AZ160" s="75"/>
      <c r="BA160" s="75"/>
      <c r="BB160" s="78"/>
      <c r="BC160" s="75"/>
      <c r="BD160" s="75"/>
      <c r="BE160" s="75"/>
      <c r="BF160" s="75"/>
      <c r="BG160" s="75"/>
      <c r="BH160" s="75"/>
      <c r="BI160" s="75"/>
      <c r="BJ160" s="75"/>
      <c r="BK160" s="75"/>
      <c r="BL160" s="75"/>
      <c r="BM160" s="75"/>
      <c r="BN160" s="75"/>
      <c r="BO160" s="75"/>
      <c r="BP160" s="75"/>
      <c r="BQ160" s="75"/>
      <c r="BR160" s="75"/>
      <c r="BS160" s="75"/>
      <c r="BT160" s="75"/>
      <c r="BU160" s="75"/>
      <c r="BV160" s="75"/>
      <c r="BW160" s="75"/>
      <c r="BX160" s="75"/>
      <c r="BY160" s="75"/>
      <c r="BZ160" s="75"/>
      <c r="CA160" s="75"/>
      <c r="CB160" s="75"/>
      <c r="CC160" s="75"/>
      <c r="CD160" s="75"/>
      <c r="CE160" s="75"/>
      <c r="CF160" s="75"/>
      <c r="CG160" s="75"/>
      <c r="CH160" s="75"/>
      <c r="CI160" s="75"/>
      <c r="CJ160" s="75"/>
      <c r="CK160" s="75"/>
      <c r="CL160" s="75"/>
      <c r="CM160" s="75"/>
      <c r="CN160" s="75"/>
      <c r="CO160" s="75"/>
      <c r="CP160" s="75"/>
      <c r="CQ160" s="75"/>
      <c r="CR160" s="75"/>
      <c r="CS160" s="75"/>
      <c r="CT160" s="75"/>
      <c r="CU160" s="75"/>
      <c r="CV160" s="75"/>
      <c r="CW160" s="75"/>
      <c r="CX160" s="75"/>
      <c r="CY160" s="75"/>
      <c r="CZ160" s="75"/>
      <c r="DA160" s="75"/>
      <c r="DB160" s="75"/>
      <c r="DC160" s="75"/>
      <c r="DD160" s="75"/>
      <c r="DE160" s="75"/>
      <c r="DF160" s="75"/>
      <c r="DG160" s="75"/>
      <c r="DH160" s="75"/>
      <c r="DI160" s="75"/>
      <c r="DJ160" s="75"/>
      <c r="DK160" s="75"/>
      <c r="DL160" s="75"/>
      <c r="DM160" s="75"/>
      <c r="DN160" s="75"/>
      <c r="DO160" s="75"/>
      <c r="DP160" s="75"/>
      <c r="DQ160" s="75"/>
      <c r="DR160" s="75"/>
      <c r="DS160" s="75"/>
      <c r="DT160" s="75"/>
      <c r="DU160" s="75"/>
      <c r="DV160" s="75"/>
      <c r="DW160" s="75"/>
      <c r="DX160" s="75"/>
      <c r="DY160" s="75"/>
      <c r="DZ160" s="75"/>
      <c r="EA160" s="75"/>
      <c r="EB160" s="75"/>
      <c r="EC160" s="75"/>
      <c r="ED160" s="75"/>
      <c r="EE160" s="75"/>
      <c r="EF160" s="75"/>
      <c r="EG160" s="75"/>
      <c r="EH160" s="75"/>
      <c r="EI160" s="75"/>
      <c r="EJ160" s="75"/>
      <c r="EK160" s="75"/>
      <c r="EL160" s="75"/>
      <c r="EM160" s="75"/>
      <c r="EN160" s="75"/>
      <c r="EO160" s="75"/>
      <c r="EP160" s="75"/>
      <c r="EQ160" s="75"/>
      <c r="ER160" s="75"/>
      <c r="ES160" s="75"/>
      <c r="ET160" s="75"/>
      <c r="EU160" s="75"/>
      <c r="EV160" s="75"/>
      <c r="EW160" s="75"/>
      <c r="EX160" s="75"/>
      <c r="EY160" s="75"/>
      <c r="EZ160" s="75"/>
      <c r="FA160" s="75"/>
      <c r="FB160" s="75"/>
      <c r="FC160" s="75"/>
      <c r="FD160" s="75"/>
      <c r="FE160" s="75"/>
      <c r="FF160" s="75"/>
      <c r="FG160" s="75"/>
      <c r="FH160" s="75"/>
      <c r="FI160" s="75"/>
      <c r="FJ160" s="75"/>
      <c r="FK160" s="75"/>
      <c r="FL160" s="75"/>
      <c r="FM160" s="75"/>
      <c r="FN160" s="75"/>
      <c r="FO160" s="75"/>
      <c r="FP160" s="75"/>
      <c r="FQ160" s="75"/>
      <c r="FR160" s="75"/>
      <c r="FS160" s="75"/>
      <c r="FT160" s="75"/>
      <c r="FU160" s="75"/>
      <c r="FV160" s="75"/>
      <c r="FW160" s="75"/>
      <c r="FX160" s="75"/>
      <c r="FY160" s="75"/>
      <c r="FZ160" s="75"/>
      <c r="GA160" s="75"/>
      <c r="GB160" s="75"/>
      <c r="GC160" s="75"/>
      <c r="GD160" s="75"/>
      <c r="GE160" s="75"/>
      <c r="GF160" s="75"/>
      <c r="GG160" s="75"/>
      <c r="GH160" s="75"/>
      <c r="GI160" s="75"/>
      <c r="GJ160" s="75"/>
      <c r="GK160" s="75"/>
      <c r="GL160" s="75"/>
      <c r="GM160" s="75"/>
      <c r="GN160" s="75"/>
      <c r="GO160" s="75"/>
      <c r="GP160" s="75"/>
      <c r="GQ160" s="75"/>
      <c r="GR160" s="75"/>
      <c r="GS160" s="75"/>
      <c r="GT160" s="75"/>
      <c r="GU160" s="75"/>
      <c r="GV160" s="75"/>
      <c r="GW160" s="75"/>
      <c r="GX160" s="75"/>
      <c r="GY160" s="75"/>
      <c r="GZ160" s="75"/>
      <c r="HA160" s="75"/>
      <c r="HB160" s="75"/>
      <c r="HC160" s="75"/>
      <c r="HD160" s="75"/>
      <c r="HE160" s="75"/>
      <c r="HF160" s="75"/>
      <c r="HG160" s="75"/>
      <c r="HH160" s="75"/>
      <c r="HI160" s="75"/>
      <c r="HJ160" s="75"/>
      <c r="HK160" s="75"/>
      <c r="HL160" s="75"/>
      <c r="HM160" s="75"/>
      <c r="HN160" s="75"/>
      <c r="HO160" s="75"/>
      <c r="HP160" s="75"/>
      <c r="HQ160" s="75"/>
      <c r="HR160" s="75"/>
      <c r="HS160" s="75"/>
      <c r="HT160" s="75"/>
      <c r="HU160" s="75"/>
      <c r="HV160" s="75"/>
      <c r="HW160" s="75"/>
      <c r="HX160" s="75"/>
      <c r="HY160" s="75"/>
      <c r="HZ160" s="75"/>
      <c r="IA160" s="75"/>
      <c r="IB160" s="75"/>
      <c r="IC160" s="75"/>
      <c r="ID160" s="75"/>
      <c r="IE160" s="75"/>
      <c r="IF160" s="75"/>
      <c r="IG160" s="75"/>
      <c r="IH160" s="75"/>
      <c r="II160" s="75"/>
      <c r="IJ160" s="75"/>
      <c r="IK160" s="75"/>
      <c r="IL160" s="75"/>
      <c r="IM160" s="75"/>
      <c r="IN160" s="75"/>
      <c r="IO160" s="75"/>
      <c r="IP160" s="75"/>
      <c r="IQ160" s="75"/>
      <c r="IR160" s="75"/>
      <c r="IS160" s="75"/>
      <c r="IT160" s="75"/>
      <c r="IU160" s="75"/>
      <c r="IV160" s="75"/>
    </row>
    <row r="161" spans="1:256" s="79" customFormat="1" x14ac:dyDescent="0.35">
      <c r="A161" s="75"/>
      <c r="B161" s="75"/>
      <c r="C161" s="82" t="s">
        <v>4826</v>
      </c>
      <c r="D161" s="85">
        <v>3898.6197000000002</v>
      </c>
      <c r="E161" s="85">
        <v>3916.3229999999999</v>
      </c>
      <c r="F161" s="76"/>
      <c r="G161" s="77"/>
      <c r="H161" s="77"/>
      <c r="I161" s="77"/>
      <c r="J161" s="77"/>
      <c r="K161" s="78"/>
      <c r="L161" s="78"/>
      <c r="M161" s="75"/>
      <c r="N161" s="75"/>
      <c r="O161" s="75"/>
      <c r="P161" s="75"/>
      <c r="Q161" s="75"/>
      <c r="R161" s="75"/>
      <c r="S161" s="75"/>
      <c r="T161" s="75"/>
      <c r="U161" s="75"/>
      <c r="V161" s="75"/>
      <c r="W161" s="75"/>
      <c r="X161" s="75"/>
      <c r="Y161" s="75"/>
      <c r="Z161" s="75"/>
      <c r="AA161" s="75"/>
      <c r="AB161" s="75"/>
      <c r="AC161" s="75"/>
      <c r="AD161" s="75"/>
      <c r="AE161" s="75"/>
      <c r="AF161" s="75"/>
      <c r="AG161" s="75"/>
      <c r="AH161" s="75"/>
      <c r="AI161" s="78"/>
      <c r="AJ161" s="75"/>
      <c r="AK161" s="75"/>
      <c r="AL161" s="75"/>
      <c r="AM161" s="75"/>
      <c r="AN161" s="75"/>
      <c r="AO161" s="75"/>
      <c r="AP161" s="75"/>
      <c r="AQ161" s="75"/>
      <c r="AR161" s="75"/>
      <c r="AS161" s="75"/>
      <c r="AT161" s="75"/>
      <c r="AU161" s="75"/>
      <c r="AV161" s="78"/>
      <c r="AW161" s="75"/>
      <c r="AX161" s="78"/>
      <c r="AY161" s="75"/>
      <c r="AZ161" s="75"/>
      <c r="BA161" s="75"/>
      <c r="BB161" s="78"/>
      <c r="BC161" s="75"/>
      <c r="BD161" s="75"/>
      <c r="BE161" s="75"/>
      <c r="BF161" s="75"/>
      <c r="BG161" s="75"/>
      <c r="BH161" s="75"/>
      <c r="BI161" s="75"/>
      <c r="BJ161" s="75"/>
      <c r="BK161" s="75"/>
      <c r="BL161" s="75"/>
      <c r="BM161" s="75"/>
      <c r="BN161" s="75"/>
      <c r="BO161" s="75"/>
      <c r="BP161" s="75"/>
      <c r="BQ161" s="75"/>
      <c r="BR161" s="75"/>
      <c r="BS161" s="75"/>
      <c r="BT161" s="75"/>
      <c r="BU161" s="75"/>
      <c r="BV161" s="75"/>
      <c r="BW161" s="75"/>
      <c r="BX161" s="75"/>
      <c r="BY161" s="75"/>
      <c r="BZ161" s="75"/>
      <c r="CA161" s="75"/>
      <c r="CB161" s="75"/>
      <c r="CC161" s="75"/>
      <c r="CD161" s="75"/>
      <c r="CE161" s="75"/>
      <c r="CF161" s="75"/>
      <c r="CG161" s="75"/>
      <c r="CH161" s="75"/>
      <c r="CI161" s="75"/>
      <c r="CJ161" s="75"/>
      <c r="CK161" s="75"/>
      <c r="CL161" s="75"/>
      <c r="CM161" s="75"/>
      <c r="CN161" s="75"/>
      <c r="CO161" s="75"/>
      <c r="CP161" s="75"/>
      <c r="CQ161" s="75"/>
      <c r="CR161" s="75"/>
      <c r="CS161" s="75"/>
      <c r="CT161" s="75"/>
      <c r="CU161" s="75"/>
      <c r="CV161" s="75"/>
      <c r="CW161" s="75"/>
      <c r="CX161" s="75"/>
      <c r="CY161" s="75"/>
      <c r="CZ161" s="75"/>
      <c r="DA161" s="75"/>
      <c r="DB161" s="75"/>
      <c r="DC161" s="75"/>
      <c r="DD161" s="75"/>
      <c r="DE161" s="75"/>
      <c r="DF161" s="75"/>
      <c r="DG161" s="75"/>
      <c r="DH161" s="75"/>
      <c r="DI161" s="75"/>
      <c r="DJ161" s="75"/>
      <c r="DK161" s="75"/>
      <c r="DL161" s="75"/>
      <c r="DM161" s="75"/>
      <c r="DN161" s="75"/>
      <c r="DO161" s="75"/>
      <c r="DP161" s="75"/>
      <c r="DQ161" s="75"/>
      <c r="DR161" s="75"/>
      <c r="DS161" s="75"/>
      <c r="DT161" s="75"/>
      <c r="DU161" s="75"/>
      <c r="DV161" s="75"/>
      <c r="DW161" s="75"/>
      <c r="DX161" s="75"/>
      <c r="DY161" s="75"/>
      <c r="DZ161" s="75"/>
      <c r="EA161" s="75"/>
      <c r="EB161" s="75"/>
      <c r="EC161" s="75"/>
      <c r="ED161" s="75"/>
      <c r="EE161" s="75"/>
      <c r="EF161" s="75"/>
      <c r="EG161" s="75"/>
      <c r="EH161" s="75"/>
      <c r="EI161" s="75"/>
      <c r="EJ161" s="75"/>
      <c r="EK161" s="75"/>
      <c r="EL161" s="75"/>
      <c r="EM161" s="75"/>
      <c r="EN161" s="75"/>
      <c r="EO161" s="75"/>
      <c r="EP161" s="75"/>
      <c r="EQ161" s="75"/>
      <c r="ER161" s="75"/>
      <c r="ES161" s="75"/>
      <c r="ET161" s="75"/>
      <c r="EU161" s="75"/>
      <c r="EV161" s="75"/>
      <c r="EW161" s="75"/>
      <c r="EX161" s="75"/>
      <c r="EY161" s="75"/>
      <c r="EZ161" s="75"/>
      <c r="FA161" s="75"/>
      <c r="FB161" s="75"/>
      <c r="FC161" s="75"/>
      <c r="FD161" s="75"/>
      <c r="FE161" s="75"/>
      <c r="FF161" s="75"/>
      <c r="FG161" s="75"/>
      <c r="FH161" s="75"/>
      <c r="FI161" s="75"/>
      <c r="FJ161" s="75"/>
      <c r="FK161" s="75"/>
      <c r="FL161" s="75"/>
      <c r="FM161" s="75"/>
      <c r="FN161" s="75"/>
      <c r="FO161" s="75"/>
      <c r="FP161" s="75"/>
      <c r="FQ161" s="75"/>
      <c r="FR161" s="75"/>
      <c r="FS161" s="75"/>
      <c r="FT161" s="75"/>
      <c r="FU161" s="75"/>
      <c r="FV161" s="75"/>
      <c r="FW161" s="75"/>
      <c r="FX161" s="75"/>
      <c r="FY161" s="75"/>
      <c r="FZ161" s="75"/>
      <c r="GA161" s="75"/>
      <c r="GB161" s="75"/>
      <c r="GC161" s="75"/>
      <c r="GD161" s="75"/>
      <c r="GE161" s="75"/>
      <c r="GF161" s="75"/>
      <c r="GG161" s="75"/>
      <c r="GH161" s="75"/>
      <c r="GI161" s="75"/>
      <c r="GJ161" s="75"/>
      <c r="GK161" s="75"/>
      <c r="GL161" s="75"/>
      <c r="GM161" s="75"/>
      <c r="GN161" s="75"/>
      <c r="GO161" s="75"/>
      <c r="GP161" s="75"/>
      <c r="GQ161" s="75"/>
      <c r="GR161" s="75"/>
      <c r="GS161" s="75"/>
      <c r="GT161" s="75"/>
      <c r="GU161" s="75"/>
      <c r="GV161" s="75"/>
      <c r="GW161" s="75"/>
      <c r="GX161" s="75"/>
      <c r="GY161" s="75"/>
      <c r="GZ161" s="75"/>
      <c r="HA161" s="75"/>
      <c r="HB161" s="75"/>
      <c r="HC161" s="75"/>
      <c r="HD161" s="75"/>
      <c r="HE161" s="75"/>
      <c r="HF161" s="75"/>
      <c r="HG161" s="75"/>
      <c r="HH161" s="75"/>
      <c r="HI161" s="75"/>
      <c r="HJ161" s="75"/>
      <c r="HK161" s="75"/>
      <c r="HL161" s="75"/>
      <c r="HM161" s="75"/>
      <c r="HN161" s="75"/>
      <c r="HO161" s="75"/>
      <c r="HP161" s="75"/>
      <c r="HQ161" s="75"/>
      <c r="HR161" s="75"/>
      <c r="HS161" s="75"/>
      <c r="HT161" s="75"/>
      <c r="HU161" s="75"/>
      <c r="HV161" s="75"/>
      <c r="HW161" s="75"/>
      <c r="HX161" s="75"/>
      <c r="HY161" s="75"/>
      <c r="HZ161" s="75"/>
      <c r="IA161" s="75"/>
      <c r="IB161" s="75"/>
      <c r="IC161" s="75"/>
      <c r="ID161" s="75"/>
      <c r="IE161" s="75"/>
      <c r="IF161" s="75"/>
      <c r="IG161" s="75"/>
      <c r="IH161" s="75"/>
      <c r="II161" s="75"/>
      <c r="IJ161" s="75"/>
      <c r="IK161" s="75"/>
      <c r="IL161" s="75"/>
      <c r="IM161" s="75"/>
      <c r="IN161" s="75"/>
      <c r="IO161" s="75"/>
      <c r="IP161" s="75"/>
      <c r="IQ161" s="75"/>
      <c r="IR161" s="75"/>
      <c r="IS161" s="75"/>
      <c r="IT161" s="75"/>
      <c r="IU161" s="75"/>
      <c r="IV161" s="75"/>
    </row>
    <row r="162" spans="1:256" s="79" customFormat="1" x14ac:dyDescent="0.35">
      <c r="A162" s="75"/>
      <c r="B162" s="75"/>
      <c r="C162" s="82" t="s">
        <v>4842</v>
      </c>
      <c r="D162" s="85">
        <v>1732.4611</v>
      </c>
      <c r="E162" s="85">
        <v>1740.328</v>
      </c>
      <c r="F162" s="76"/>
      <c r="G162" s="77"/>
      <c r="H162" s="77"/>
      <c r="I162" s="77"/>
      <c r="J162" s="77"/>
      <c r="K162" s="78"/>
      <c r="L162" s="78"/>
      <c r="M162" s="75"/>
      <c r="N162" s="75"/>
      <c r="O162" s="75"/>
      <c r="P162" s="75"/>
      <c r="Q162" s="75"/>
      <c r="R162" s="75"/>
      <c r="S162" s="75"/>
      <c r="T162" s="75"/>
      <c r="U162" s="75"/>
      <c r="V162" s="75"/>
      <c r="W162" s="75"/>
      <c r="X162" s="75"/>
      <c r="Y162" s="75"/>
      <c r="Z162" s="75"/>
      <c r="AA162" s="75"/>
      <c r="AB162" s="75"/>
      <c r="AC162" s="75"/>
      <c r="AD162" s="75"/>
      <c r="AE162" s="75"/>
      <c r="AF162" s="75"/>
      <c r="AG162" s="75"/>
      <c r="AH162" s="75"/>
      <c r="AI162" s="78"/>
      <c r="AJ162" s="75"/>
      <c r="AK162" s="75"/>
      <c r="AL162" s="75"/>
      <c r="AM162" s="75"/>
      <c r="AN162" s="75"/>
      <c r="AO162" s="75"/>
      <c r="AP162" s="75"/>
      <c r="AQ162" s="75"/>
      <c r="AR162" s="75"/>
      <c r="AS162" s="75"/>
      <c r="AT162" s="75"/>
      <c r="AU162" s="75"/>
      <c r="AV162" s="78"/>
      <c r="AW162" s="75"/>
      <c r="AX162" s="78"/>
      <c r="AY162" s="75"/>
      <c r="AZ162" s="75"/>
      <c r="BA162" s="75"/>
      <c r="BB162" s="78"/>
      <c r="BC162" s="75"/>
      <c r="BD162" s="75"/>
      <c r="BE162" s="75"/>
      <c r="BF162" s="75"/>
      <c r="BG162" s="75"/>
      <c r="BH162" s="75"/>
      <c r="BI162" s="75"/>
      <c r="BJ162" s="75"/>
      <c r="BK162" s="75"/>
      <c r="BL162" s="75"/>
      <c r="BM162" s="75"/>
      <c r="BN162" s="75"/>
      <c r="BO162" s="75"/>
      <c r="BP162" s="75"/>
      <c r="BQ162" s="75"/>
      <c r="BR162" s="75"/>
      <c r="BS162" s="75"/>
      <c r="BT162" s="75"/>
      <c r="BU162" s="75"/>
      <c r="BV162" s="75"/>
      <c r="BW162" s="75"/>
      <c r="BX162" s="75"/>
      <c r="BY162" s="75"/>
      <c r="BZ162" s="75"/>
      <c r="CA162" s="75"/>
      <c r="CB162" s="75"/>
      <c r="CC162" s="75"/>
      <c r="CD162" s="75"/>
      <c r="CE162" s="75"/>
      <c r="CF162" s="75"/>
      <c r="CG162" s="75"/>
      <c r="CH162" s="75"/>
      <c r="CI162" s="75"/>
      <c r="CJ162" s="75"/>
      <c r="CK162" s="75"/>
      <c r="CL162" s="75"/>
      <c r="CM162" s="75"/>
      <c r="CN162" s="75"/>
      <c r="CO162" s="75"/>
      <c r="CP162" s="75"/>
      <c r="CQ162" s="75"/>
      <c r="CR162" s="75"/>
      <c r="CS162" s="75"/>
      <c r="CT162" s="75"/>
      <c r="CU162" s="75"/>
      <c r="CV162" s="75"/>
      <c r="CW162" s="75"/>
      <c r="CX162" s="75"/>
      <c r="CY162" s="75"/>
      <c r="CZ162" s="75"/>
      <c r="DA162" s="75"/>
      <c r="DB162" s="75"/>
      <c r="DC162" s="75"/>
      <c r="DD162" s="75"/>
      <c r="DE162" s="75"/>
      <c r="DF162" s="75"/>
      <c r="DG162" s="75"/>
      <c r="DH162" s="75"/>
      <c r="DI162" s="75"/>
      <c r="DJ162" s="75"/>
      <c r="DK162" s="75"/>
      <c r="DL162" s="75"/>
      <c r="DM162" s="75"/>
      <c r="DN162" s="75"/>
      <c r="DO162" s="75"/>
      <c r="DP162" s="75"/>
      <c r="DQ162" s="75"/>
      <c r="DR162" s="75"/>
      <c r="DS162" s="75"/>
      <c r="DT162" s="75"/>
      <c r="DU162" s="75"/>
      <c r="DV162" s="75"/>
      <c r="DW162" s="75"/>
      <c r="DX162" s="75"/>
      <c r="DY162" s="75"/>
      <c r="DZ162" s="75"/>
      <c r="EA162" s="75"/>
      <c r="EB162" s="75"/>
      <c r="EC162" s="75"/>
      <c r="ED162" s="75"/>
      <c r="EE162" s="75"/>
      <c r="EF162" s="75"/>
      <c r="EG162" s="75"/>
      <c r="EH162" s="75"/>
      <c r="EI162" s="75"/>
      <c r="EJ162" s="75"/>
      <c r="EK162" s="75"/>
      <c r="EL162" s="75"/>
      <c r="EM162" s="75"/>
      <c r="EN162" s="75"/>
      <c r="EO162" s="75"/>
      <c r="EP162" s="75"/>
      <c r="EQ162" s="75"/>
      <c r="ER162" s="75"/>
      <c r="ES162" s="75"/>
      <c r="ET162" s="75"/>
      <c r="EU162" s="75"/>
      <c r="EV162" s="75"/>
      <c r="EW162" s="75"/>
      <c r="EX162" s="75"/>
      <c r="EY162" s="75"/>
      <c r="EZ162" s="75"/>
      <c r="FA162" s="75"/>
      <c r="FB162" s="75"/>
      <c r="FC162" s="75"/>
      <c r="FD162" s="75"/>
      <c r="FE162" s="75"/>
      <c r="FF162" s="75"/>
      <c r="FG162" s="75"/>
      <c r="FH162" s="75"/>
      <c r="FI162" s="75"/>
      <c r="FJ162" s="75"/>
      <c r="FK162" s="75"/>
      <c r="FL162" s="75"/>
      <c r="FM162" s="75"/>
      <c r="FN162" s="75"/>
      <c r="FO162" s="75"/>
      <c r="FP162" s="75"/>
      <c r="FQ162" s="75"/>
      <c r="FR162" s="75"/>
      <c r="FS162" s="75"/>
      <c r="FT162" s="75"/>
      <c r="FU162" s="75"/>
      <c r="FV162" s="75"/>
      <c r="FW162" s="75"/>
      <c r="FX162" s="75"/>
      <c r="FY162" s="75"/>
      <c r="FZ162" s="75"/>
      <c r="GA162" s="75"/>
      <c r="GB162" s="75"/>
      <c r="GC162" s="75"/>
      <c r="GD162" s="75"/>
      <c r="GE162" s="75"/>
      <c r="GF162" s="75"/>
      <c r="GG162" s="75"/>
      <c r="GH162" s="75"/>
      <c r="GI162" s="75"/>
      <c r="GJ162" s="75"/>
      <c r="GK162" s="75"/>
      <c r="GL162" s="75"/>
      <c r="GM162" s="75"/>
      <c r="GN162" s="75"/>
      <c r="GO162" s="75"/>
      <c r="GP162" s="75"/>
      <c r="GQ162" s="75"/>
      <c r="GR162" s="75"/>
      <c r="GS162" s="75"/>
      <c r="GT162" s="75"/>
      <c r="GU162" s="75"/>
      <c r="GV162" s="75"/>
      <c r="GW162" s="75"/>
      <c r="GX162" s="75"/>
      <c r="GY162" s="75"/>
      <c r="GZ162" s="75"/>
      <c r="HA162" s="75"/>
      <c r="HB162" s="75"/>
      <c r="HC162" s="75"/>
      <c r="HD162" s="75"/>
      <c r="HE162" s="75"/>
      <c r="HF162" s="75"/>
      <c r="HG162" s="75"/>
      <c r="HH162" s="75"/>
      <c r="HI162" s="75"/>
      <c r="HJ162" s="75"/>
      <c r="HK162" s="75"/>
      <c r="HL162" s="75"/>
      <c r="HM162" s="75"/>
      <c r="HN162" s="75"/>
      <c r="HO162" s="75"/>
      <c r="HP162" s="75"/>
      <c r="HQ162" s="75"/>
      <c r="HR162" s="75"/>
      <c r="HS162" s="75"/>
      <c r="HT162" s="75"/>
      <c r="HU162" s="75"/>
      <c r="HV162" s="75"/>
      <c r="HW162" s="75"/>
      <c r="HX162" s="75"/>
      <c r="HY162" s="75"/>
      <c r="HZ162" s="75"/>
      <c r="IA162" s="75"/>
      <c r="IB162" s="75"/>
      <c r="IC162" s="75"/>
      <c r="ID162" s="75"/>
      <c r="IE162" s="75"/>
      <c r="IF162" s="75"/>
      <c r="IG162" s="75"/>
      <c r="IH162" s="75"/>
      <c r="II162" s="75"/>
      <c r="IJ162" s="75"/>
      <c r="IK162" s="75"/>
      <c r="IL162" s="75"/>
      <c r="IM162" s="75"/>
      <c r="IN162" s="75"/>
      <c r="IO162" s="75"/>
      <c r="IP162" s="75"/>
      <c r="IQ162" s="75"/>
      <c r="IR162" s="75"/>
      <c r="IS162" s="75"/>
      <c r="IT162" s="75"/>
      <c r="IU162" s="75"/>
      <c r="IV162" s="75"/>
    </row>
    <row r="163" spans="1:256" s="79" customFormat="1" x14ac:dyDescent="0.35">
      <c r="A163" s="75"/>
      <c r="B163" s="75"/>
      <c r="C163" s="82" t="s">
        <v>4836</v>
      </c>
      <c r="D163" s="85">
        <v>1505.0727999999999</v>
      </c>
      <c r="E163" s="85">
        <v>1511.9076</v>
      </c>
      <c r="F163" s="76"/>
      <c r="G163" s="77"/>
      <c r="H163" s="77"/>
      <c r="I163" s="77"/>
      <c r="J163" s="77"/>
      <c r="K163" s="78"/>
      <c r="L163" s="78"/>
      <c r="M163" s="75"/>
      <c r="N163" s="75"/>
      <c r="O163" s="75"/>
      <c r="P163" s="75"/>
      <c r="Q163" s="75"/>
      <c r="R163" s="75"/>
      <c r="S163" s="75"/>
      <c r="T163" s="75"/>
      <c r="U163" s="75"/>
      <c r="V163" s="75"/>
      <c r="W163" s="75"/>
      <c r="X163" s="75"/>
      <c r="Y163" s="75"/>
      <c r="Z163" s="75"/>
      <c r="AA163" s="75"/>
      <c r="AB163" s="75"/>
      <c r="AC163" s="75"/>
      <c r="AD163" s="75"/>
      <c r="AE163" s="75"/>
      <c r="AF163" s="75"/>
      <c r="AG163" s="75"/>
      <c r="AH163" s="75"/>
      <c r="AI163" s="78"/>
      <c r="AJ163" s="75"/>
      <c r="AK163" s="75"/>
      <c r="AL163" s="75"/>
      <c r="AM163" s="75"/>
      <c r="AN163" s="75"/>
      <c r="AO163" s="75"/>
      <c r="AP163" s="75"/>
      <c r="AQ163" s="75"/>
      <c r="AR163" s="75"/>
      <c r="AS163" s="75"/>
      <c r="AT163" s="75"/>
      <c r="AU163" s="75"/>
      <c r="AV163" s="78"/>
      <c r="AW163" s="75"/>
      <c r="AX163" s="78"/>
      <c r="AY163" s="75"/>
      <c r="AZ163" s="75"/>
      <c r="BA163" s="75"/>
      <c r="BB163" s="78"/>
      <c r="BC163" s="75"/>
      <c r="BD163" s="75"/>
      <c r="BE163" s="75"/>
      <c r="BF163" s="75"/>
      <c r="BG163" s="75"/>
      <c r="BH163" s="75"/>
      <c r="BI163" s="75"/>
      <c r="BJ163" s="75"/>
      <c r="BK163" s="75"/>
      <c r="BL163" s="75"/>
      <c r="BM163" s="75"/>
      <c r="BN163" s="75"/>
      <c r="BO163" s="75"/>
      <c r="BP163" s="75"/>
      <c r="BQ163" s="75"/>
      <c r="BR163" s="75"/>
      <c r="BS163" s="75"/>
      <c r="BT163" s="75"/>
      <c r="BU163" s="75"/>
      <c r="BV163" s="75"/>
      <c r="BW163" s="75"/>
      <c r="BX163" s="75"/>
      <c r="BY163" s="75"/>
      <c r="BZ163" s="75"/>
      <c r="CA163" s="75"/>
      <c r="CB163" s="75"/>
      <c r="CC163" s="75"/>
      <c r="CD163" s="75"/>
      <c r="CE163" s="75"/>
      <c r="CF163" s="75"/>
      <c r="CG163" s="75"/>
      <c r="CH163" s="75"/>
      <c r="CI163" s="75"/>
      <c r="CJ163" s="75"/>
      <c r="CK163" s="75"/>
      <c r="CL163" s="75"/>
      <c r="CM163" s="75"/>
      <c r="CN163" s="75"/>
      <c r="CO163" s="75"/>
      <c r="CP163" s="75"/>
      <c r="CQ163" s="75"/>
      <c r="CR163" s="75"/>
      <c r="CS163" s="75"/>
      <c r="CT163" s="75"/>
      <c r="CU163" s="75"/>
      <c r="CV163" s="75"/>
      <c r="CW163" s="75"/>
      <c r="CX163" s="75"/>
      <c r="CY163" s="75"/>
      <c r="CZ163" s="75"/>
      <c r="DA163" s="75"/>
      <c r="DB163" s="75"/>
      <c r="DC163" s="75"/>
      <c r="DD163" s="75"/>
      <c r="DE163" s="75"/>
      <c r="DF163" s="75"/>
      <c r="DG163" s="75"/>
      <c r="DH163" s="75"/>
      <c r="DI163" s="75"/>
      <c r="DJ163" s="75"/>
      <c r="DK163" s="75"/>
      <c r="DL163" s="75"/>
      <c r="DM163" s="75"/>
      <c r="DN163" s="75"/>
      <c r="DO163" s="75"/>
      <c r="DP163" s="75"/>
      <c r="DQ163" s="75"/>
      <c r="DR163" s="75"/>
      <c r="DS163" s="75"/>
      <c r="DT163" s="75"/>
      <c r="DU163" s="75"/>
      <c r="DV163" s="75"/>
      <c r="DW163" s="75"/>
      <c r="DX163" s="75"/>
      <c r="DY163" s="75"/>
      <c r="DZ163" s="75"/>
      <c r="EA163" s="75"/>
      <c r="EB163" s="75"/>
      <c r="EC163" s="75"/>
      <c r="ED163" s="75"/>
      <c r="EE163" s="75"/>
      <c r="EF163" s="75"/>
      <c r="EG163" s="75"/>
      <c r="EH163" s="75"/>
      <c r="EI163" s="75"/>
      <c r="EJ163" s="75"/>
      <c r="EK163" s="75"/>
      <c r="EL163" s="75"/>
      <c r="EM163" s="75"/>
      <c r="EN163" s="75"/>
      <c r="EO163" s="75"/>
      <c r="EP163" s="75"/>
      <c r="EQ163" s="75"/>
      <c r="ER163" s="75"/>
      <c r="ES163" s="75"/>
      <c r="ET163" s="75"/>
      <c r="EU163" s="75"/>
      <c r="EV163" s="75"/>
      <c r="EW163" s="75"/>
      <c r="EX163" s="75"/>
      <c r="EY163" s="75"/>
      <c r="EZ163" s="75"/>
      <c r="FA163" s="75"/>
      <c r="FB163" s="75"/>
      <c r="FC163" s="75"/>
      <c r="FD163" s="75"/>
      <c r="FE163" s="75"/>
      <c r="FF163" s="75"/>
      <c r="FG163" s="75"/>
      <c r="FH163" s="75"/>
      <c r="FI163" s="75"/>
      <c r="FJ163" s="75"/>
      <c r="FK163" s="75"/>
      <c r="FL163" s="75"/>
      <c r="FM163" s="75"/>
      <c r="FN163" s="75"/>
      <c r="FO163" s="75"/>
      <c r="FP163" s="75"/>
      <c r="FQ163" s="75"/>
      <c r="FR163" s="75"/>
      <c r="FS163" s="75"/>
      <c r="FT163" s="75"/>
      <c r="FU163" s="75"/>
      <c r="FV163" s="75"/>
      <c r="FW163" s="75"/>
      <c r="FX163" s="75"/>
      <c r="FY163" s="75"/>
      <c r="FZ163" s="75"/>
      <c r="GA163" s="75"/>
      <c r="GB163" s="75"/>
      <c r="GC163" s="75"/>
      <c r="GD163" s="75"/>
      <c r="GE163" s="75"/>
      <c r="GF163" s="75"/>
      <c r="GG163" s="75"/>
      <c r="GH163" s="75"/>
      <c r="GI163" s="75"/>
      <c r="GJ163" s="75"/>
      <c r="GK163" s="75"/>
      <c r="GL163" s="75"/>
      <c r="GM163" s="75"/>
      <c r="GN163" s="75"/>
      <c r="GO163" s="75"/>
      <c r="GP163" s="75"/>
      <c r="GQ163" s="75"/>
      <c r="GR163" s="75"/>
      <c r="GS163" s="75"/>
      <c r="GT163" s="75"/>
      <c r="GU163" s="75"/>
      <c r="GV163" s="75"/>
      <c r="GW163" s="75"/>
      <c r="GX163" s="75"/>
      <c r="GY163" s="75"/>
      <c r="GZ163" s="75"/>
      <c r="HA163" s="75"/>
      <c r="HB163" s="75"/>
      <c r="HC163" s="75"/>
      <c r="HD163" s="75"/>
      <c r="HE163" s="75"/>
      <c r="HF163" s="75"/>
      <c r="HG163" s="75"/>
      <c r="HH163" s="75"/>
      <c r="HI163" s="75"/>
      <c r="HJ163" s="75"/>
      <c r="HK163" s="75"/>
      <c r="HL163" s="75"/>
      <c r="HM163" s="75"/>
      <c r="HN163" s="75"/>
      <c r="HO163" s="75"/>
      <c r="HP163" s="75"/>
      <c r="HQ163" s="75"/>
      <c r="HR163" s="75"/>
      <c r="HS163" s="75"/>
      <c r="HT163" s="75"/>
      <c r="HU163" s="75"/>
      <c r="HV163" s="75"/>
      <c r="HW163" s="75"/>
      <c r="HX163" s="75"/>
      <c r="HY163" s="75"/>
      <c r="HZ163" s="75"/>
      <c r="IA163" s="75"/>
      <c r="IB163" s="75"/>
      <c r="IC163" s="75"/>
      <c r="ID163" s="75"/>
      <c r="IE163" s="75"/>
      <c r="IF163" s="75"/>
      <c r="IG163" s="75"/>
      <c r="IH163" s="75"/>
      <c r="II163" s="75"/>
      <c r="IJ163" s="75"/>
      <c r="IK163" s="75"/>
      <c r="IL163" s="75"/>
      <c r="IM163" s="75"/>
      <c r="IN163" s="75"/>
      <c r="IO163" s="75"/>
      <c r="IP163" s="75"/>
      <c r="IQ163" s="75"/>
      <c r="IR163" s="75"/>
      <c r="IS163" s="75"/>
      <c r="IT163" s="75"/>
      <c r="IU163" s="75"/>
      <c r="IV163" s="75"/>
    </row>
    <row r="164" spans="1:256" s="79" customFormat="1" ht="85" customHeight="1" x14ac:dyDescent="0.35">
      <c r="A164" s="75"/>
      <c r="B164" s="75"/>
      <c r="C164" s="215" t="s">
        <v>4860</v>
      </c>
      <c r="D164" s="216"/>
      <c r="E164" s="217"/>
      <c r="F164" s="76"/>
      <c r="G164" s="77"/>
      <c r="H164" s="77"/>
      <c r="I164" s="77"/>
      <c r="J164" s="77"/>
      <c r="K164" s="78"/>
      <c r="L164" s="78"/>
      <c r="M164" s="75"/>
      <c r="N164" s="75"/>
      <c r="O164" s="75"/>
      <c r="P164" s="75"/>
      <c r="Q164" s="75"/>
      <c r="R164" s="75"/>
      <c r="S164" s="75"/>
      <c r="T164" s="75"/>
      <c r="U164" s="75"/>
      <c r="V164" s="75"/>
      <c r="W164" s="75"/>
      <c r="X164" s="75"/>
      <c r="Y164" s="75"/>
      <c r="Z164" s="75"/>
      <c r="AA164" s="75"/>
      <c r="AB164" s="75"/>
      <c r="AC164" s="75"/>
      <c r="AD164" s="75"/>
      <c r="AE164" s="75"/>
      <c r="AF164" s="75"/>
      <c r="AG164" s="75"/>
      <c r="AH164" s="75"/>
      <c r="AI164" s="78"/>
      <c r="AJ164" s="75"/>
      <c r="AK164" s="75"/>
      <c r="AL164" s="75"/>
      <c r="AM164" s="75"/>
      <c r="AN164" s="75"/>
      <c r="AO164" s="75"/>
      <c r="AP164" s="75"/>
      <c r="AQ164" s="75"/>
      <c r="AR164" s="75"/>
      <c r="AS164" s="75"/>
      <c r="AT164" s="75"/>
      <c r="AU164" s="75"/>
      <c r="AV164" s="78"/>
      <c r="AW164" s="75"/>
      <c r="AX164" s="78"/>
      <c r="AY164" s="75"/>
      <c r="AZ164" s="75"/>
      <c r="BA164" s="75"/>
      <c r="BB164" s="78"/>
      <c r="BC164" s="75"/>
      <c r="BD164" s="75"/>
      <c r="BE164" s="75"/>
      <c r="BF164" s="75"/>
      <c r="BG164" s="75"/>
      <c r="BH164" s="75"/>
      <c r="BI164" s="75"/>
      <c r="BJ164" s="75"/>
      <c r="BK164" s="75"/>
      <c r="BL164" s="75"/>
      <c r="BM164" s="75"/>
      <c r="BN164" s="75"/>
      <c r="BO164" s="75"/>
      <c r="BP164" s="75"/>
      <c r="BQ164" s="75"/>
      <c r="BR164" s="75"/>
      <c r="BS164" s="75"/>
      <c r="BT164" s="75"/>
      <c r="BU164" s="75"/>
      <c r="BV164" s="75"/>
      <c r="BW164" s="75"/>
      <c r="BX164" s="75"/>
      <c r="BY164" s="75"/>
      <c r="BZ164" s="75"/>
      <c r="CA164" s="75"/>
      <c r="CB164" s="75"/>
      <c r="CC164" s="75"/>
      <c r="CD164" s="75"/>
      <c r="CE164" s="75"/>
      <c r="CF164" s="75"/>
      <c r="CG164" s="75"/>
      <c r="CH164" s="75"/>
      <c r="CI164" s="75"/>
      <c r="CJ164" s="75"/>
      <c r="CK164" s="75"/>
      <c r="CL164" s="75"/>
      <c r="CM164" s="75"/>
      <c r="CN164" s="75"/>
      <c r="CO164" s="75"/>
      <c r="CP164" s="75"/>
      <c r="CQ164" s="75"/>
      <c r="CR164" s="75"/>
      <c r="CS164" s="75"/>
      <c r="CT164" s="75"/>
      <c r="CU164" s="75"/>
      <c r="CV164" s="75"/>
      <c r="CW164" s="75"/>
      <c r="CX164" s="75"/>
      <c r="CY164" s="75"/>
      <c r="CZ164" s="75"/>
      <c r="DA164" s="75"/>
      <c r="DB164" s="75"/>
      <c r="DC164" s="75"/>
      <c r="DD164" s="75"/>
      <c r="DE164" s="75"/>
      <c r="DF164" s="75"/>
      <c r="DG164" s="75"/>
      <c r="DH164" s="75"/>
      <c r="DI164" s="75"/>
      <c r="DJ164" s="75"/>
      <c r="DK164" s="75"/>
      <c r="DL164" s="75"/>
      <c r="DM164" s="75"/>
      <c r="DN164" s="75"/>
      <c r="DO164" s="75"/>
      <c r="DP164" s="75"/>
      <c r="DQ164" s="75"/>
      <c r="DR164" s="75"/>
      <c r="DS164" s="75"/>
      <c r="DT164" s="75"/>
      <c r="DU164" s="75"/>
      <c r="DV164" s="75"/>
      <c r="DW164" s="75"/>
      <c r="DX164" s="75"/>
      <c r="DY164" s="75"/>
      <c r="DZ164" s="75"/>
      <c r="EA164" s="75"/>
      <c r="EB164" s="75"/>
      <c r="EC164" s="75"/>
      <c r="ED164" s="75"/>
      <c r="EE164" s="75"/>
      <c r="EF164" s="75"/>
      <c r="EG164" s="75"/>
      <c r="EH164" s="75"/>
      <c r="EI164" s="75"/>
      <c r="EJ164" s="75"/>
      <c r="EK164" s="75"/>
      <c r="EL164" s="75"/>
      <c r="EM164" s="75"/>
      <c r="EN164" s="75"/>
      <c r="EO164" s="75"/>
      <c r="EP164" s="75"/>
      <c r="EQ164" s="75"/>
      <c r="ER164" s="75"/>
      <c r="ES164" s="75"/>
      <c r="ET164" s="75"/>
      <c r="EU164" s="75"/>
      <c r="EV164" s="75"/>
      <c r="EW164" s="75"/>
      <c r="EX164" s="75"/>
      <c r="EY164" s="75"/>
      <c r="EZ164" s="75"/>
      <c r="FA164" s="75"/>
      <c r="FB164" s="75"/>
      <c r="FC164" s="75"/>
      <c r="FD164" s="75"/>
      <c r="FE164" s="75"/>
      <c r="FF164" s="75"/>
      <c r="FG164" s="75"/>
      <c r="FH164" s="75"/>
      <c r="FI164" s="75"/>
      <c r="FJ164" s="75"/>
      <c r="FK164" s="75"/>
      <c r="FL164" s="75"/>
      <c r="FM164" s="75"/>
      <c r="FN164" s="75"/>
      <c r="FO164" s="75"/>
      <c r="FP164" s="75"/>
      <c r="FQ164" s="75"/>
      <c r="FR164" s="75"/>
      <c r="FS164" s="75"/>
      <c r="FT164" s="75"/>
      <c r="FU164" s="75"/>
      <c r="FV164" s="75"/>
      <c r="FW164" s="75"/>
      <c r="FX164" s="75"/>
      <c r="FY164" s="75"/>
      <c r="FZ164" s="75"/>
      <c r="GA164" s="75"/>
      <c r="GB164" s="75"/>
      <c r="GC164" s="75"/>
      <c r="GD164" s="75"/>
      <c r="GE164" s="75"/>
      <c r="GF164" s="75"/>
      <c r="GG164" s="75"/>
      <c r="GH164" s="75"/>
      <c r="GI164" s="75"/>
      <c r="GJ164" s="75"/>
      <c r="GK164" s="75"/>
      <c r="GL164" s="75"/>
      <c r="GM164" s="75"/>
      <c r="GN164" s="75"/>
      <c r="GO164" s="75"/>
      <c r="GP164" s="75"/>
      <c r="GQ164" s="75"/>
      <c r="GR164" s="75"/>
      <c r="GS164" s="75"/>
      <c r="GT164" s="75"/>
      <c r="GU164" s="75"/>
      <c r="GV164" s="75"/>
      <c r="GW164" s="75"/>
      <c r="GX164" s="75"/>
      <c r="GY164" s="75"/>
      <c r="GZ164" s="75"/>
      <c r="HA164" s="75"/>
      <c r="HB164" s="75"/>
      <c r="HC164" s="75"/>
      <c r="HD164" s="75"/>
      <c r="HE164" s="75"/>
      <c r="HF164" s="75"/>
      <c r="HG164" s="75"/>
      <c r="HH164" s="75"/>
      <c r="HI164" s="75"/>
      <c r="HJ164" s="75"/>
      <c r="HK164" s="75"/>
      <c r="HL164" s="75"/>
      <c r="HM164" s="75"/>
      <c r="HN164" s="75"/>
      <c r="HO164" s="75"/>
      <c r="HP164" s="75"/>
      <c r="HQ164" s="75"/>
      <c r="HR164" s="75"/>
      <c r="HS164" s="75"/>
      <c r="HT164" s="75"/>
      <c r="HU164" s="75"/>
      <c r="HV164" s="75"/>
      <c r="HW164" s="75"/>
      <c r="HX164" s="75"/>
      <c r="HY164" s="75"/>
      <c r="HZ164" s="75"/>
      <c r="IA164" s="75"/>
      <c r="IB164" s="75"/>
      <c r="IC164" s="75"/>
      <c r="ID164" s="75"/>
      <c r="IE164" s="75"/>
      <c r="IF164" s="75"/>
      <c r="IG164" s="75"/>
      <c r="IH164" s="75"/>
      <c r="II164" s="75"/>
      <c r="IJ164" s="75"/>
      <c r="IK164" s="75"/>
      <c r="IL164" s="75"/>
      <c r="IM164" s="75"/>
      <c r="IN164" s="75"/>
      <c r="IO164" s="75"/>
      <c r="IP164" s="75"/>
      <c r="IQ164" s="75"/>
      <c r="IR164" s="75"/>
      <c r="IS164" s="75"/>
      <c r="IT164" s="75"/>
      <c r="IU164" s="75"/>
      <c r="IV164" s="75"/>
    </row>
    <row r="166" spans="1:256" x14ac:dyDescent="0.35">
      <c r="C166" s="2" t="s">
        <v>4920</v>
      </c>
      <c r="E166" s="2" t="s">
        <v>2</v>
      </c>
    </row>
    <row r="168" spans="1:256" x14ac:dyDescent="0.35">
      <c r="C168" s="2" t="s">
        <v>4921</v>
      </c>
      <c r="E168" s="2" t="s">
        <v>2</v>
      </c>
    </row>
    <row r="170" spans="1:256" x14ac:dyDescent="0.35">
      <c r="C170" s="2" t="s">
        <v>4815</v>
      </c>
    </row>
    <row r="172" spans="1:256" s="112" customFormat="1" ht="16" x14ac:dyDescent="0.4">
      <c r="B172" s="21"/>
      <c r="C172" s="113" t="s">
        <v>4982</v>
      </c>
      <c r="D172" s="113"/>
      <c r="E172" s="113"/>
      <c r="F172" s="114"/>
      <c r="G172" s="114"/>
      <c r="H172" s="115"/>
    </row>
    <row r="173" spans="1:256" s="112" customFormat="1" ht="40.5" x14ac:dyDescent="0.4">
      <c r="B173" s="21"/>
      <c r="C173" s="100" t="s">
        <v>4983</v>
      </c>
      <c r="D173" s="100" t="s">
        <v>4984</v>
      </c>
      <c r="E173" s="100" t="s">
        <v>4376</v>
      </c>
      <c r="F173" s="100" t="s">
        <v>4985</v>
      </c>
      <c r="G173" s="100" t="s">
        <v>4986</v>
      </c>
      <c r="H173" s="135" t="s">
        <v>4987</v>
      </c>
    </row>
    <row r="174" spans="1:256" s="112" customFormat="1" ht="16" x14ac:dyDescent="0.4">
      <c r="B174" s="21"/>
      <c r="C174" s="108" t="s">
        <v>4988</v>
      </c>
      <c r="D174" s="100"/>
      <c r="E174" s="100"/>
      <c r="F174" s="100"/>
      <c r="G174" s="100"/>
      <c r="H174" s="135"/>
    </row>
    <row r="175" spans="1:256" s="112" customFormat="1" ht="16" x14ac:dyDescent="0.4">
      <c r="B175" s="21"/>
      <c r="C175" s="116"/>
      <c r="D175" s="116"/>
      <c r="E175" s="116"/>
      <c r="F175" s="116"/>
      <c r="G175" s="116"/>
      <c r="H175" s="115"/>
    </row>
    <row r="176" spans="1:256" s="112" customFormat="1" ht="16" x14ac:dyDescent="0.4">
      <c r="B176" s="21"/>
      <c r="C176" s="114" t="s">
        <v>4989</v>
      </c>
      <c r="D176" s="114"/>
      <c r="E176" s="114"/>
      <c r="F176" s="114"/>
      <c r="G176" s="114"/>
      <c r="H176" s="115"/>
    </row>
    <row r="177" spans="2:13" s="112" customFormat="1" ht="16" x14ac:dyDescent="0.4">
      <c r="B177" s="21"/>
      <c r="C177" s="119"/>
      <c r="D177" s="119"/>
      <c r="E177" s="119"/>
      <c r="F177" s="114"/>
      <c r="G177" s="114"/>
      <c r="H177" s="115"/>
    </row>
    <row r="178" spans="2:13" s="112" customFormat="1" ht="16" x14ac:dyDescent="0.4">
      <c r="B178" s="21"/>
      <c r="C178" s="119" t="s">
        <v>4990</v>
      </c>
      <c r="D178" s="119"/>
      <c r="E178" s="1"/>
      <c r="F178" s="114"/>
      <c r="G178" s="114"/>
      <c r="H178" s="115"/>
    </row>
    <row r="179" spans="2:13" s="112" customFormat="1" ht="16" x14ac:dyDescent="0.4">
      <c r="B179" s="21"/>
      <c r="C179" s="114" t="s">
        <v>4991</v>
      </c>
      <c r="D179" s="114"/>
      <c r="E179" s="114"/>
      <c r="F179" s="112" t="s">
        <v>4988</v>
      </c>
      <c r="G179" s="114"/>
      <c r="H179" s="115"/>
    </row>
    <row r="180" spans="2:13" s="112" customFormat="1" ht="16" x14ac:dyDescent="0.4">
      <c r="B180" s="21"/>
      <c r="C180" s="114" t="s">
        <v>4992</v>
      </c>
      <c r="D180" s="114"/>
      <c r="E180" s="114"/>
      <c r="F180" s="112" t="s">
        <v>4988</v>
      </c>
      <c r="G180" s="114"/>
      <c r="H180" s="115"/>
    </row>
    <row r="181" spans="2:13" s="112" customFormat="1" ht="16" x14ac:dyDescent="0.4">
      <c r="B181" s="21"/>
      <c r="C181" s="114" t="s">
        <v>4993</v>
      </c>
      <c r="D181" s="114"/>
      <c r="E181" s="114"/>
      <c r="F181" s="112" t="s">
        <v>4988</v>
      </c>
      <c r="G181" s="103"/>
      <c r="H181" s="120"/>
    </row>
    <row r="182" spans="2:13" s="112" customFormat="1" ht="16" x14ac:dyDescent="0.4">
      <c r="B182" s="21"/>
      <c r="C182" s="114" t="s">
        <v>4994</v>
      </c>
      <c r="D182" s="114"/>
      <c r="E182" s="114"/>
      <c r="F182" s="112" t="s">
        <v>4988</v>
      </c>
      <c r="G182" s="103"/>
      <c r="H182" s="120"/>
    </row>
    <row r="183" spans="2:13" s="112" customFormat="1" ht="16" x14ac:dyDescent="0.4">
      <c r="B183" s="21"/>
      <c r="C183" s="114" t="s">
        <v>4995</v>
      </c>
      <c r="D183" s="114"/>
      <c r="E183" s="114"/>
      <c r="F183" s="112" t="s">
        <v>4988</v>
      </c>
      <c r="G183" s="103"/>
      <c r="H183" s="120"/>
    </row>
    <row r="184" spans="2:13" s="112" customFormat="1" ht="16" x14ac:dyDescent="0.4">
      <c r="B184" s="21"/>
      <c r="C184" s="114" t="s">
        <v>4996</v>
      </c>
      <c r="D184" s="114"/>
      <c r="E184" s="114"/>
      <c r="F184" s="112" t="s">
        <v>4988</v>
      </c>
      <c r="G184" s="103"/>
      <c r="H184" s="120"/>
    </row>
    <row r="185" spans="2:13" s="112" customFormat="1" ht="16" x14ac:dyDescent="0.4">
      <c r="B185" s="21"/>
      <c r="C185" s="114" t="s">
        <v>4997</v>
      </c>
      <c r="D185" s="114"/>
      <c r="E185" s="114"/>
      <c r="F185" s="112" t="s">
        <v>4988</v>
      </c>
      <c r="G185" s="103"/>
      <c r="H185" s="120"/>
    </row>
    <row r="186" spans="2:13" s="112" customFormat="1" ht="16" x14ac:dyDescent="0.4">
      <c r="B186" s="21"/>
      <c r="C186" s="114" t="s">
        <v>4998</v>
      </c>
      <c r="D186" s="114"/>
      <c r="E186" s="114"/>
      <c r="F186" s="112" t="s">
        <v>4988</v>
      </c>
      <c r="G186" s="103"/>
      <c r="H186" s="120"/>
    </row>
    <row r="187" spans="2:13" s="112" customFormat="1" ht="16" x14ac:dyDescent="0.4">
      <c r="B187" s="21"/>
      <c r="C187" s="114" t="s">
        <v>4999</v>
      </c>
      <c r="D187" s="114"/>
      <c r="E187" s="114"/>
      <c r="F187" s="112" t="s">
        <v>4988</v>
      </c>
      <c r="G187" s="103"/>
      <c r="H187" s="120"/>
      <c r="J187" s="121"/>
      <c r="K187" s="104"/>
      <c r="L187" s="122"/>
      <c r="M187" s="122"/>
    </row>
    <row r="188" spans="2:13" s="112" customFormat="1" ht="16" x14ac:dyDescent="0.4">
      <c r="B188" s="21"/>
      <c r="C188" s="105"/>
      <c r="D188" s="105"/>
      <c r="E188" s="105"/>
      <c r="F188" s="106"/>
      <c r="G188" s="103"/>
      <c r="H188" s="120"/>
    </row>
    <row r="189" spans="2:13" s="112" customFormat="1" ht="16" x14ac:dyDescent="0.4">
      <c r="B189" s="21"/>
      <c r="C189" s="114"/>
      <c r="D189" s="114"/>
      <c r="E189" s="114"/>
      <c r="F189" s="106"/>
      <c r="G189" s="106"/>
      <c r="H189" s="120"/>
    </row>
    <row r="190" spans="2:13" s="112" customFormat="1" ht="16" x14ac:dyDescent="0.4">
      <c r="B190" s="21"/>
      <c r="C190" s="119" t="s">
        <v>5000</v>
      </c>
      <c r="D190" s="119"/>
      <c r="E190" s="1"/>
      <c r="F190" s="114"/>
      <c r="G190" s="114"/>
      <c r="H190" s="115"/>
    </row>
    <row r="191" spans="2:13" s="112" customFormat="1" ht="40.5" x14ac:dyDescent="0.4">
      <c r="B191" s="21"/>
      <c r="C191" s="100" t="s">
        <v>4983</v>
      </c>
      <c r="D191" s="100" t="s">
        <v>4984</v>
      </c>
      <c r="E191" s="100" t="s">
        <v>4376</v>
      </c>
      <c r="F191" s="100" t="s">
        <v>4985</v>
      </c>
      <c r="G191" s="100" t="s">
        <v>4986</v>
      </c>
      <c r="H191" s="135" t="s">
        <v>4987</v>
      </c>
    </row>
    <row r="192" spans="2:13" s="112" customFormat="1" ht="16" x14ac:dyDescent="0.4">
      <c r="B192" s="21"/>
      <c r="C192" s="108" t="s">
        <v>4988</v>
      </c>
      <c r="D192" s="107"/>
      <c r="E192" s="108"/>
      <c r="F192" s="109"/>
      <c r="G192" s="109"/>
      <c r="H192" s="109"/>
    </row>
    <row r="193" spans="2:9" s="112" customFormat="1" ht="16" x14ac:dyDescent="0.4">
      <c r="B193" s="21"/>
      <c r="C193" s="118"/>
      <c r="D193" s="118"/>
      <c r="E193" s="118"/>
      <c r="F193" s="118"/>
      <c r="G193" s="118"/>
      <c r="H193" s="118"/>
    </row>
    <row r="194" spans="2:9" s="112" customFormat="1" ht="16" x14ac:dyDescent="0.4">
      <c r="B194" s="21"/>
      <c r="C194" s="114" t="s">
        <v>5018</v>
      </c>
      <c r="D194" s="114"/>
      <c r="E194" s="114"/>
      <c r="F194" s="114"/>
      <c r="G194" s="114"/>
      <c r="H194" s="114"/>
    </row>
    <row r="195" spans="2:9" s="112" customFormat="1" ht="16" x14ac:dyDescent="0.4">
      <c r="B195" s="21"/>
      <c r="C195" s="119"/>
      <c r="D195" s="119"/>
      <c r="E195" s="119"/>
      <c r="F195" s="114"/>
      <c r="G195" s="114"/>
      <c r="H195" s="115"/>
    </row>
    <row r="196" spans="2:9" s="112" customFormat="1" ht="16" x14ac:dyDescent="0.4">
      <c r="B196" s="21"/>
      <c r="C196" s="119" t="s">
        <v>5002</v>
      </c>
      <c r="D196" s="119"/>
      <c r="E196" s="1"/>
      <c r="F196" s="114"/>
      <c r="G196" s="114"/>
      <c r="H196" s="115"/>
    </row>
    <row r="197" spans="2:9" s="112" customFormat="1" ht="16" x14ac:dyDescent="0.4">
      <c r="B197" s="21"/>
      <c r="C197" s="114" t="s">
        <v>4991</v>
      </c>
      <c r="D197" s="114"/>
      <c r="E197" s="114"/>
      <c r="F197" s="110" t="s">
        <v>4988</v>
      </c>
      <c r="G197" s="114"/>
      <c r="H197" s="115"/>
    </row>
    <row r="198" spans="2:9" s="112" customFormat="1" ht="16" x14ac:dyDescent="0.4">
      <c r="B198" s="21"/>
      <c r="C198" s="114" t="s">
        <v>4992</v>
      </c>
      <c r="D198" s="114"/>
      <c r="E198" s="114"/>
      <c r="F198" s="110" t="s">
        <v>4988</v>
      </c>
      <c r="G198" s="114"/>
      <c r="H198" s="115"/>
    </row>
    <row r="199" spans="2:9" s="112" customFormat="1" ht="16" x14ac:dyDescent="0.4">
      <c r="B199" s="21"/>
      <c r="C199" s="114" t="s">
        <v>4993</v>
      </c>
      <c r="D199" s="114"/>
      <c r="E199" s="114"/>
      <c r="F199" s="110" t="s">
        <v>4988</v>
      </c>
      <c r="G199" s="103"/>
      <c r="H199" s="120"/>
    </row>
    <row r="200" spans="2:9" s="112" customFormat="1" ht="16" x14ac:dyDescent="0.4">
      <c r="B200" s="21"/>
      <c r="C200" s="114" t="s">
        <v>4994</v>
      </c>
      <c r="D200" s="114"/>
      <c r="E200" s="114"/>
      <c r="F200" s="110" t="s">
        <v>4988</v>
      </c>
      <c r="G200" s="103"/>
      <c r="H200" s="120"/>
    </row>
    <row r="201" spans="2:9" s="112" customFormat="1" ht="16" x14ac:dyDescent="0.4">
      <c r="B201" s="21"/>
      <c r="C201" s="114" t="s">
        <v>4995</v>
      </c>
      <c r="D201" s="114"/>
      <c r="E201" s="114"/>
      <c r="F201" s="110" t="s">
        <v>4988</v>
      </c>
      <c r="G201" s="103"/>
      <c r="H201" s="120"/>
    </row>
    <row r="202" spans="2:9" s="112" customFormat="1" ht="16" x14ac:dyDescent="0.4">
      <c r="B202" s="21"/>
      <c r="C202" s="114" t="s">
        <v>4996</v>
      </c>
      <c r="D202" s="114"/>
      <c r="E202" s="114"/>
      <c r="F202" s="110" t="s">
        <v>4988</v>
      </c>
      <c r="G202" s="103"/>
      <c r="H202" s="120"/>
    </row>
    <row r="203" spans="2:9" s="112" customFormat="1" ht="16" x14ac:dyDescent="0.4">
      <c r="B203" s="21"/>
      <c r="C203" s="114" t="s">
        <v>4997</v>
      </c>
      <c r="D203" s="114"/>
      <c r="E203" s="114"/>
      <c r="F203" s="110" t="s">
        <v>4988</v>
      </c>
      <c r="G203" s="103"/>
      <c r="H203" s="120"/>
    </row>
    <row r="204" spans="2:9" s="112" customFormat="1" ht="16" x14ac:dyDescent="0.4">
      <c r="B204" s="21"/>
      <c r="C204" s="114" t="s">
        <v>4998</v>
      </c>
      <c r="D204" s="114"/>
      <c r="E204" s="114"/>
      <c r="F204" s="110" t="s">
        <v>4988</v>
      </c>
      <c r="G204" s="103"/>
      <c r="H204" s="120"/>
    </row>
    <row r="205" spans="2:9" s="112" customFormat="1" ht="16" x14ac:dyDescent="0.4">
      <c r="B205" s="21"/>
      <c r="C205" s="37" t="s">
        <v>4999</v>
      </c>
      <c r="D205" s="37"/>
      <c r="E205" s="37"/>
      <c r="F205" s="37" t="s">
        <v>4988</v>
      </c>
      <c r="G205" s="126"/>
      <c r="H205" s="127"/>
    </row>
    <row r="206" spans="2:9" s="112" customFormat="1" ht="16" x14ac:dyDescent="0.4">
      <c r="B206" s="21"/>
      <c r="C206" s="114"/>
      <c r="D206" s="114"/>
      <c r="E206" s="114"/>
      <c r="F206" s="128"/>
      <c r="G206" s="129"/>
      <c r="H206" s="115"/>
    </row>
    <row r="207" spans="2:9" s="112" customFormat="1" ht="16" x14ac:dyDescent="0.4">
      <c r="B207" s="21"/>
      <c r="C207" s="119" t="s">
        <v>5003</v>
      </c>
      <c r="D207" s="119"/>
      <c r="E207" s="113"/>
      <c r="F207" s="114"/>
      <c r="G207" s="130"/>
      <c r="H207" s="115"/>
      <c r="I207" s="131"/>
    </row>
    <row r="208" spans="2:9" s="112" customFormat="1" ht="40.5" x14ac:dyDescent="0.4">
      <c r="B208" s="21"/>
      <c r="C208" s="100" t="s">
        <v>4983</v>
      </c>
      <c r="D208" s="100" t="s">
        <v>5004</v>
      </c>
      <c r="E208" s="100" t="s">
        <v>5005</v>
      </c>
      <c r="F208" s="100" t="s">
        <v>5006</v>
      </c>
      <c r="G208" s="130"/>
      <c r="H208" s="115"/>
    </row>
    <row r="209" spans="2:8" s="112" customFormat="1" ht="16" x14ac:dyDescent="0.4">
      <c r="B209" s="21"/>
      <c r="C209" s="220" t="s">
        <v>4988</v>
      </c>
      <c r="D209" s="220"/>
      <c r="E209" s="220"/>
      <c r="F209" s="220"/>
      <c r="G209" s="130"/>
      <c r="H209" s="115"/>
    </row>
    <row r="210" spans="2:8" s="112" customFormat="1" ht="16" x14ac:dyDescent="0.4">
      <c r="B210" s="21"/>
      <c r="C210" s="114" t="s">
        <v>5007</v>
      </c>
      <c r="D210" s="114"/>
      <c r="E210" s="114"/>
      <c r="F210" s="114"/>
      <c r="G210" s="130"/>
      <c r="H210" s="115"/>
    </row>
    <row r="211" spans="2:8" s="112" customFormat="1" ht="16" x14ac:dyDescent="0.4">
      <c r="B211" s="21"/>
      <c r="C211" s="132"/>
      <c r="D211" s="132"/>
      <c r="E211" s="132"/>
      <c r="F211" s="114"/>
      <c r="G211" s="130"/>
      <c r="H211" s="115"/>
    </row>
    <row r="212" spans="2:8" s="112" customFormat="1" ht="16" x14ac:dyDescent="0.4">
      <c r="B212" s="21"/>
      <c r="C212" s="119" t="s">
        <v>5008</v>
      </c>
      <c r="D212" s="119"/>
      <c r="E212" s="1"/>
      <c r="F212" s="114"/>
      <c r="G212" s="114"/>
      <c r="H212" s="115"/>
    </row>
    <row r="213" spans="2:8" s="112" customFormat="1" ht="16" x14ac:dyDescent="0.4">
      <c r="B213" s="21"/>
      <c r="C213" s="114" t="s">
        <v>5009</v>
      </c>
      <c r="D213" s="114"/>
      <c r="E213" s="114"/>
      <c r="F213" s="114" t="s">
        <v>4988</v>
      </c>
      <c r="G213" s="114"/>
      <c r="H213" s="115"/>
    </row>
    <row r="214" spans="2:8" s="112" customFormat="1" ht="16" x14ac:dyDescent="0.4">
      <c r="B214" s="21"/>
      <c r="C214" s="114" t="s">
        <v>5010</v>
      </c>
      <c r="D214" s="114"/>
      <c r="E214" s="114"/>
      <c r="F214" s="114" t="s">
        <v>4988</v>
      </c>
      <c r="G214" s="114"/>
      <c r="H214" s="115"/>
    </row>
    <row r="215" spans="2:8" s="112" customFormat="1" ht="16" x14ac:dyDescent="0.4">
      <c r="B215" s="21"/>
      <c r="C215" s="114" t="s">
        <v>5011</v>
      </c>
      <c r="D215" s="114"/>
      <c r="E215" s="114"/>
      <c r="F215" s="114" t="s">
        <v>4988</v>
      </c>
      <c r="G215" s="114"/>
      <c r="H215" s="115"/>
    </row>
    <row r="216" spans="2:8" s="112" customFormat="1" ht="16" x14ac:dyDescent="0.4">
      <c r="B216" s="21"/>
      <c r="C216" s="105" t="s">
        <v>5012</v>
      </c>
      <c r="D216" s="105"/>
      <c r="E216" s="105"/>
      <c r="F216" s="114"/>
      <c r="G216" s="114"/>
      <c r="H216" s="115"/>
    </row>
    <row r="217" spans="2:8" s="112" customFormat="1" ht="16" x14ac:dyDescent="0.4">
      <c r="B217" s="21"/>
      <c r="C217" s="105"/>
      <c r="D217" s="105"/>
      <c r="E217" s="105"/>
      <c r="F217" s="114"/>
      <c r="G217" s="114"/>
      <c r="H217" s="115"/>
    </row>
    <row r="218" spans="2:8" s="112" customFormat="1" ht="16" x14ac:dyDescent="0.4">
      <c r="B218" s="21"/>
      <c r="C218" s="113" t="s">
        <v>5013</v>
      </c>
      <c r="D218" s="113"/>
      <c r="E218" s="113"/>
      <c r="F218" s="114"/>
      <c r="G218" s="130"/>
      <c r="H218" s="115"/>
    </row>
    <row r="219" spans="2:8" s="112" customFormat="1" ht="40.5" x14ac:dyDescent="0.4">
      <c r="B219" s="21"/>
      <c r="C219" s="100" t="s">
        <v>4983</v>
      </c>
      <c r="D219" s="100" t="s">
        <v>4756</v>
      </c>
      <c r="E219" s="100" t="s">
        <v>5004</v>
      </c>
      <c r="F219" s="100" t="s">
        <v>5005</v>
      </c>
      <c r="G219" s="100" t="s">
        <v>5014</v>
      </c>
      <c r="H219" s="115"/>
    </row>
    <row r="220" spans="2:8" s="112" customFormat="1" ht="16" x14ac:dyDescent="0.4">
      <c r="B220" s="21"/>
      <c r="C220" s="220" t="s">
        <v>4988</v>
      </c>
      <c r="D220" s="220"/>
      <c r="E220" s="220"/>
      <c r="F220" s="220"/>
      <c r="G220" s="220"/>
      <c r="H220" s="115"/>
    </row>
    <row r="221" spans="2:8" s="112" customFormat="1" ht="16" x14ac:dyDescent="0.4">
      <c r="B221" s="21"/>
      <c r="C221" s="221" t="s">
        <v>5015</v>
      </c>
      <c r="D221" s="221"/>
      <c r="E221" s="221"/>
      <c r="F221" s="221"/>
      <c r="G221" s="221"/>
      <c r="H221" s="115"/>
    </row>
    <row r="222" spans="2:8" s="112" customFormat="1" ht="16" x14ac:dyDescent="0.4">
      <c r="B222" s="21"/>
      <c r="C222" s="133"/>
      <c r="D222" s="111"/>
      <c r="E222" s="111"/>
      <c r="F222" s="111"/>
      <c r="G222" s="111"/>
      <c r="H222" s="115"/>
    </row>
    <row r="223" spans="2:8" s="112" customFormat="1" ht="16" x14ac:dyDescent="0.4">
      <c r="B223" s="21"/>
      <c r="C223" s="1" t="s">
        <v>5016</v>
      </c>
      <c r="D223" s="1"/>
      <c r="E223" s="1"/>
      <c r="F223" s="114"/>
      <c r="G223" s="114"/>
      <c r="H223" s="115"/>
    </row>
    <row r="224" spans="2:8" s="112" customFormat="1" ht="16" x14ac:dyDescent="0.4">
      <c r="B224" s="21"/>
      <c r="C224" s="114" t="s">
        <v>5009</v>
      </c>
      <c r="D224" s="114"/>
      <c r="E224" s="114"/>
      <c r="F224" s="114" t="s">
        <v>4988</v>
      </c>
      <c r="G224" s="114"/>
      <c r="H224" s="115"/>
    </row>
    <row r="225" spans="2:8" s="112" customFormat="1" ht="16" x14ac:dyDescent="0.4">
      <c r="B225" s="21"/>
      <c r="C225" s="114" t="s">
        <v>5010</v>
      </c>
      <c r="D225" s="114"/>
      <c r="E225" s="114"/>
      <c r="F225" s="114" t="s">
        <v>4988</v>
      </c>
      <c r="G225" s="114"/>
      <c r="H225" s="115"/>
    </row>
    <row r="226" spans="2:8" s="112" customFormat="1" ht="16" x14ac:dyDescent="0.4">
      <c r="B226" s="21"/>
      <c r="C226" s="114" t="s">
        <v>5011</v>
      </c>
      <c r="D226" s="114"/>
      <c r="E226" s="114"/>
      <c r="F226" s="114" t="s">
        <v>4988</v>
      </c>
      <c r="G226" s="114"/>
      <c r="H226" s="115"/>
    </row>
    <row r="227" spans="2:8" s="112" customFormat="1" ht="16" x14ac:dyDescent="0.4">
      <c r="B227" s="21"/>
      <c r="H227" s="134"/>
    </row>
    <row r="228" spans="2:8" s="112" customFormat="1" ht="16" x14ac:dyDescent="0.4">
      <c r="B228" s="21"/>
      <c r="C228" s="119" t="s">
        <v>5019</v>
      </c>
      <c r="H228" s="134"/>
    </row>
    <row r="229" spans="2:8" s="112" customFormat="1" ht="16" x14ac:dyDescent="0.4">
      <c r="B229" s="21"/>
      <c r="C229" s="223" t="s">
        <v>5020</v>
      </c>
      <c r="D229" s="223" t="s">
        <v>5021</v>
      </c>
      <c r="E229" s="223" t="s">
        <v>5022</v>
      </c>
      <c r="F229" s="224" t="s">
        <v>5023</v>
      </c>
      <c r="G229" s="140" t="s">
        <v>5024</v>
      </c>
      <c r="H229" s="134"/>
    </row>
    <row r="230" spans="2:8" s="112" customFormat="1" ht="16" x14ac:dyDescent="0.4">
      <c r="B230" s="21"/>
      <c r="C230" s="223"/>
      <c r="D230" s="223"/>
      <c r="E230" s="223"/>
      <c r="F230" s="224"/>
      <c r="G230" s="140" t="s">
        <v>5025</v>
      </c>
      <c r="H230" s="134"/>
    </row>
    <row r="231" spans="2:8" s="112" customFormat="1" ht="16" x14ac:dyDescent="0.4">
      <c r="B231" s="21"/>
      <c r="C231" s="40" t="s">
        <v>5071</v>
      </c>
      <c r="D231" s="40" t="s">
        <v>4369</v>
      </c>
      <c r="E231" s="40" t="s">
        <v>5028</v>
      </c>
      <c r="F231" s="141">
        <v>46555</v>
      </c>
      <c r="G231" s="40">
        <v>45000</v>
      </c>
      <c r="H231" s="134"/>
    </row>
    <row r="232" spans="2:8" s="112" customFormat="1" ht="16" x14ac:dyDescent="0.4">
      <c r="B232" s="21"/>
      <c r="C232" s="40" t="s">
        <v>5071</v>
      </c>
      <c r="D232" s="40" t="s">
        <v>4372</v>
      </c>
      <c r="E232" s="40" t="s">
        <v>5027</v>
      </c>
      <c r="F232" s="141">
        <v>46555</v>
      </c>
      <c r="G232" s="40">
        <v>-45000</v>
      </c>
      <c r="H232" s="134"/>
    </row>
    <row r="233" spans="2:8" s="112" customFormat="1" ht="16" x14ac:dyDescent="0.4">
      <c r="B233" s="21"/>
      <c r="C233" s="40" t="s">
        <v>5072</v>
      </c>
      <c r="D233" s="40" t="s">
        <v>4369</v>
      </c>
      <c r="E233" s="40" t="s">
        <v>5028</v>
      </c>
      <c r="F233" s="141">
        <v>46555</v>
      </c>
      <c r="G233" s="40">
        <v>5000</v>
      </c>
      <c r="H233" s="134"/>
    </row>
    <row r="234" spans="2:8" s="112" customFormat="1" ht="16" x14ac:dyDescent="0.4">
      <c r="B234" s="21"/>
      <c r="C234" s="40" t="s">
        <v>5072</v>
      </c>
      <c r="D234" s="40" t="s">
        <v>4372</v>
      </c>
      <c r="E234" s="40" t="s">
        <v>5027</v>
      </c>
      <c r="F234" s="141">
        <v>46555</v>
      </c>
      <c r="G234" s="40">
        <v>-5000</v>
      </c>
      <c r="H234" s="134"/>
    </row>
    <row r="235" spans="2:8" s="112" customFormat="1" ht="16" x14ac:dyDescent="0.4">
      <c r="B235" s="21"/>
      <c r="C235" s="40" t="s">
        <v>5073</v>
      </c>
      <c r="D235" s="40" t="s">
        <v>4369</v>
      </c>
      <c r="E235" s="40" t="s">
        <v>5028</v>
      </c>
      <c r="F235" s="141">
        <v>46388</v>
      </c>
      <c r="G235" s="40">
        <v>10000</v>
      </c>
      <c r="H235" s="134"/>
    </row>
    <row r="236" spans="2:8" s="112" customFormat="1" ht="16" x14ac:dyDescent="0.4">
      <c r="B236" s="21"/>
      <c r="C236" s="40" t="s">
        <v>5073</v>
      </c>
      <c r="D236" s="40" t="s">
        <v>4372</v>
      </c>
      <c r="E236" s="40" t="s">
        <v>5027</v>
      </c>
      <c r="F236" s="141">
        <v>46937</v>
      </c>
      <c r="G236" s="40">
        <v>-10000</v>
      </c>
      <c r="H236" s="134"/>
    </row>
    <row r="237" spans="2:8" s="112" customFormat="1" ht="16" x14ac:dyDescent="0.4">
      <c r="B237" s="21"/>
      <c r="C237" s="40" t="s">
        <v>5036</v>
      </c>
      <c r="D237" s="40" t="s">
        <v>4369</v>
      </c>
      <c r="E237" s="40" t="s">
        <v>5028</v>
      </c>
      <c r="F237" s="141">
        <v>46388</v>
      </c>
      <c r="G237" s="40">
        <v>10000</v>
      </c>
      <c r="H237" s="134"/>
    </row>
    <row r="238" spans="2:8" s="112" customFormat="1" ht="16" x14ac:dyDescent="0.4">
      <c r="B238" s="21"/>
      <c r="C238" s="40" t="s">
        <v>5036</v>
      </c>
      <c r="D238" s="40" t="s">
        <v>4372</v>
      </c>
      <c r="E238" s="40" t="s">
        <v>5027</v>
      </c>
      <c r="F238" s="141">
        <v>46937</v>
      </c>
      <c r="G238" s="40">
        <v>-10000</v>
      </c>
      <c r="H238" s="134"/>
    </row>
    <row r="239" spans="2:8" s="112" customFormat="1" ht="16" x14ac:dyDescent="0.4">
      <c r="B239" s="21"/>
      <c r="C239" s="40" t="s">
        <v>5072</v>
      </c>
      <c r="D239" s="40" t="s">
        <v>4369</v>
      </c>
      <c r="E239" s="40" t="s">
        <v>5028</v>
      </c>
      <c r="F239" s="141">
        <v>46395</v>
      </c>
      <c r="G239" s="40">
        <v>10000</v>
      </c>
      <c r="H239" s="134"/>
    </row>
    <row r="240" spans="2:8" s="112" customFormat="1" ht="16" x14ac:dyDescent="0.4">
      <c r="B240" s="21"/>
      <c r="C240" s="40" t="s">
        <v>5072</v>
      </c>
      <c r="D240" s="40" t="s">
        <v>4372</v>
      </c>
      <c r="E240" s="40" t="s">
        <v>5027</v>
      </c>
      <c r="F240" s="141">
        <v>46944</v>
      </c>
      <c r="G240" s="40">
        <v>-10000</v>
      </c>
      <c r="H240" s="134"/>
    </row>
    <row r="241" spans="2:8" s="112" customFormat="1" ht="16" x14ac:dyDescent="0.4">
      <c r="B241" s="21"/>
      <c r="C241" s="40" t="s">
        <v>5074</v>
      </c>
      <c r="D241" s="40" t="s">
        <v>4369</v>
      </c>
      <c r="E241" s="40" t="s">
        <v>5028</v>
      </c>
      <c r="F241" s="141">
        <v>46395</v>
      </c>
      <c r="G241" s="40">
        <v>5000</v>
      </c>
      <c r="H241" s="134"/>
    </row>
    <row r="242" spans="2:8" s="112" customFormat="1" ht="16" x14ac:dyDescent="0.4">
      <c r="B242" s="21"/>
      <c r="C242" s="40" t="s">
        <v>5074</v>
      </c>
      <c r="D242" s="40" t="s">
        <v>4372</v>
      </c>
      <c r="E242" s="40" t="s">
        <v>5027</v>
      </c>
      <c r="F242" s="141">
        <v>46944</v>
      </c>
      <c r="G242" s="40">
        <v>-5000</v>
      </c>
      <c r="H242" s="134"/>
    </row>
    <row r="243" spans="2:8" s="112" customFormat="1" ht="16" x14ac:dyDescent="0.4">
      <c r="B243" s="21"/>
      <c r="C243" s="40" t="s">
        <v>5075</v>
      </c>
      <c r="D243" s="40" t="s">
        <v>4369</v>
      </c>
      <c r="E243" s="40" t="s">
        <v>5028</v>
      </c>
      <c r="F243" s="141">
        <v>46395</v>
      </c>
      <c r="G243" s="40">
        <v>12500</v>
      </c>
      <c r="H243" s="134"/>
    </row>
    <row r="244" spans="2:8" s="112" customFormat="1" ht="16" x14ac:dyDescent="0.4">
      <c r="B244" s="21"/>
      <c r="C244" s="40" t="s">
        <v>5075</v>
      </c>
      <c r="D244" s="40" t="s">
        <v>4372</v>
      </c>
      <c r="E244" s="40" t="s">
        <v>5027</v>
      </c>
      <c r="F244" s="141">
        <v>46944</v>
      </c>
      <c r="G244" s="40">
        <v>-12500</v>
      </c>
      <c r="H244" s="134"/>
    </row>
    <row r="245" spans="2:8" s="112" customFormat="1" ht="16" x14ac:dyDescent="0.4">
      <c r="B245" s="21"/>
      <c r="C245" s="40" t="s">
        <v>5076</v>
      </c>
      <c r="D245" s="40" t="s">
        <v>4369</v>
      </c>
      <c r="E245" s="40" t="s">
        <v>5028</v>
      </c>
      <c r="F245" s="141">
        <v>46395</v>
      </c>
      <c r="G245" s="40">
        <v>2500</v>
      </c>
      <c r="H245" s="134"/>
    </row>
    <row r="246" spans="2:8" s="112" customFormat="1" ht="16" x14ac:dyDescent="0.4">
      <c r="B246" s="21"/>
      <c r="C246" s="40" t="s">
        <v>5076</v>
      </c>
      <c r="D246" s="40" t="s">
        <v>4372</v>
      </c>
      <c r="E246" s="40" t="s">
        <v>5027</v>
      </c>
      <c r="F246" s="141">
        <v>46944</v>
      </c>
      <c r="G246" s="40">
        <v>-2500</v>
      </c>
      <c r="H246" s="134"/>
    </row>
    <row r="247" spans="2:8" s="112" customFormat="1" ht="16" x14ac:dyDescent="0.4">
      <c r="B247" s="21"/>
      <c r="C247" s="40" t="s">
        <v>5073</v>
      </c>
      <c r="D247" s="40" t="s">
        <v>4369</v>
      </c>
      <c r="E247" s="40" t="s">
        <v>5028</v>
      </c>
      <c r="F247" s="141">
        <v>46388</v>
      </c>
      <c r="G247" s="40">
        <v>15000</v>
      </c>
      <c r="H247" s="134"/>
    </row>
    <row r="248" spans="2:8" s="112" customFormat="1" ht="16" x14ac:dyDescent="0.4">
      <c r="B248" s="21"/>
      <c r="C248" s="40" t="s">
        <v>5073</v>
      </c>
      <c r="D248" s="40" t="s">
        <v>4372</v>
      </c>
      <c r="E248" s="40" t="s">
        <v>5027</v>
      </c>
      <c r="F248" s="141">
        <v>46937</v>
      </c>
      <c r="G248" s="40">
        <v>-15000</v>
      </c>
      <c r="H248" s="134"/>
    </row>
    <row r="249" spans="2:8" s="112" customFormat="1" ht="16" x14ac:dyDescent="0.4">
      <c r="B249" s="21"/>
      <c r="C249" s="40" t="s">
        <v>5074</v>
      </c>
      <c r="D249" s="40" t="s">
        <v>4369</v>
      </c>
      <c r="E249" s="40" t="s">
        <v>5028</v>
      </c>
      <c r="F249" s="141">
        <v>46555</v>
      </c>
      <c r="G249" s="40">
        <v>5000</v>
      </c>
      <c r="H249" s="134"/>
    </row>
    <row r="250" spans="2:8" s="112" customFormat="1" ht="16" x14ac:dyDescent="0.4">
      <c r="B250" s="21"/>
      <c r="C250" s="40" t="s">
        <v>5074</v>
      </c>
      <c r="D250" s="40" t="s">
        <v>4372</v>
      </c>
      <c r="E250" s="40" t="s">
        <v>5027</v>
      </c>
      <c r="F250" s="141">
        <v>46555</v>
      </c>
      <c r="G250" s="40">
        <v>-5000</v>
      </c>
      <c r="H250" s="134"/>
    </row>
    <row r="251" spans="2:8" s="112" customFormat="1" ht="16" x14ac:dyDescent="0.4">
      <c r="B251" s="21"/>
      <c r="C251" s="40" t="s">
        <v>5077</v>
      </c>
      <c r="D251" s="40" t="s">
        <v>4369</v>
      </c>
      <c r="E251" s="40" t="s">
        <v>5028</v>
      </c>
      <c r="F251" s="141">
        <v>46555</v>
      </c>
      <c r="G251" s="40">
        <v>15000</v>
      </c>
      <c r="H251" s="134"/>
    </row>
    <row r="252" spans="2:8" s="112" customFormat="1" ht="16" x14ac:dyDescent="0.4">
      <c r="B252" s="21"/>
      <c r="C252" s="40" t="s">
        <v>5077</v>
      </c>
      <c r="D252" s="40" t="s">
        <v>4372</v>
      </c>
      <c r="E252" s="40" t="s">
        <v>5027</v>
      </c>
      <c r="F252" s="141">
        <v>46555</v>
      </c>
      <c r="G252" s="40">
        <v>-15000</v>
      </c>
      <c r="H252" s="134"/>
    </row>
    <row r="253" spans="2:8" s="112" customFormat="1" ht="16" x14ac:dyDescent="0.4">
      <c r="B253" s="21"/>
      <c r="C253" s="40" t="s">
        <v>5051</v>
      </c>
      <c r="D253" s="40" t="s">
        <v>4369</v>
      </c>
      <c r="E253" s="40" t="s">
        <v>5028</v>
      </c>
      <c r="F253" s="141">
        <v>46555</v>
      </c>
      <c r="G253" s="40">
        <v>17500</v>
      </c>
      <c r="H253" s="134"/>
    </row>
    <row r="254" spans="2:8" s="112" customFormat="1" ht="16" x14ac:dyDescent="0.4">
      <c r="B254" s="21"/>
      <c r="C254" s="40" t="s">
        <v>5051</v>
      </c>
      <c r="D254" s="40" t="s">
        <v>4372</v>
      </c>
      <c r="E254" s="40" t="s">
        <v>5027</v>
      </c>
      <c r="F254" s="141">
        <v>46555</v>
      </c>
      <c r="G254" s="40">
        <v>-17500</v>
      </c>
      <c r="H254" s="134"/>
    </row>
    <row r="255" spans="2:8" s="112" customFormat="1" ht="16" x14ac:dyDescent="0.4">
      <c r="B255" s="21"/>
      <c r="C255" s="40" t="s">
        <v>5078</v>
      </c>
      <c r="D255" s="40" t="s">
        <v>4369</v>
      </c>
      <c r="E255" s="40" t="s">
        <v>5028</v>
      </c>
      <c r="F255" s="141">
        <v>46555</v>
      </c>
      <c r="G255" s="40">
        <v>12500</v>
      </c>
      <c r="H255" s="134"/>
    </row>
    <row r="256" spans="2:8" s="112" customFormat="1" ht="16" x14ac:dyDescent="0.4">
      <c r="B256" s="21"/>
      <c r="C256" s="40" t="s">
        <v>5078</v>
      </c>
      <c r="D256" s="40" t="s">
        <v>4372</v>
      </c>
      <c r="E256" s="40" t="s">
        <v>5027</v>
      </c>
      <c r="F256" s="141">
        <v>46555</v>
      </c>
      <c r="G256" s="40">
        <v>-12500</v>
      </c>
      <c r="H256" s="134"/>
    </row>
    <row r="257" spans="2:8" s="112" customFormat="1" ht="16" x14ac:dyDescent="0.4">
      <c r="B257" s="21"/>
      <c r="C257" s="40" t="s">
        <v>5079</v>
      </c>
      <c r="D257" s="40" t="s">
        <v>4369</v>
      </c>
      <c r="E257" s="40" t="s">
        <v>5028</v>
      </c>
      <c r="F257" s="141">
        <v>46555</v>
      </c>
      <c r="G257" s="40">
        <v>15000</v>
      </c>
      <c r="H257" s="134"/>
    </row>
    <row r="258" spans="2:8" s="112" customFormat="1" ht="16" x14ac:dyDescent="0.4">
      <c r="B258" s="21"/>
      <c r="C258" s="40" t="s">
        <v>5079</v>
      </c>
      <c r="D258" s="40" t="s">
        <v>4372</v>
      </c>
      <c r="E258" s="40" t="s">
        <v>5027</v>
      </c>
      <c r="F258" s="141">
        <v>46555</v>
      </c>
      <c r="G258" s="40">
        <v>-15000</v>
      </c>
      <c r="H258" s="134"/>
    </row>
    <row r="259" spans="2:8" s="112" customFormat="1" ht="16" x14ac:dyDescent="0.4">
      <c r="B259" s="21"/>
      <c r="C259" s="40" t="s">
        <v>5074</v>
      </c>
      <c r="D259" s="40" t="s">
        <v>4369</v>
      </c>
      <c r="E259" s="40" t="s">
        <v>5028</v>
      </c>
      <c r="F259" s="141">
        <v>46555</v>
      </c>
      <c r="G259" s="40">
        <v>5000</v>
      </c>
      <c r="H259" s="134"/>
    </row>
    <row r="260" spans="2:8" s="112" customFormat="1" ht="16" x14ac:dyDescent="0.4">
      <c r="B260" s="21"/>
      <c r="C260" s="40" t="s">
        <v>5074</v>
      </c>
      <c r="D260" s="40" t="s">
        <v>4372</v>
      </c>
      <c r="E260" s="40" t="s">
        <v>5027</v>
      </c>
      <c r="F260" s="141">
        <v>46555</v>
      </c>
      <c r="G260" s="40">
        <v>-5000</v>
      </c>
      <c r="H260" s="134"/>
    </row>
    <row r="261" spans="2:8" s="112" customFormat="1" ht="16" x14ac:dyDescent="0.4">
      <c r="B261" s="21"/>
      <c r="C261" s="40" t="s">
        <v>5080</v>
      </c>
      <c r="D261" s="40" t="s">
        <v>4369</v>
      </c>
      <c r="E261" s="40" t="s">
        <v>5028</v>
      </c>
      <c r="F261" s="141">
        <v>46395</v>
      </c>
      <c r="G261" s="40">
        <v>25000</v>
      </c>
      <c r="H261" s="134"/>
    </row>
    <row r="262" spans="2:8" s="112" customFormat="1" ht="16" x14ac:dyDescent="0.4">
      <c r="B262" s="21"/>
      <c r="C262" s="40" t="s">
        <v>5080</v>
      </c>
      <c r="D262" s="40" t="s">
        <v>4372</v>
      </c>
      <c r="E262" s="40" t="s">
        <v>5027</v>
      </c>
      <c r="F262" s="141">
        <v>46944</v>
      </c>
      <c r="G262" s="40">
        <v>-25000</v>
      </c>
      <c r="H262" s="134"/>
    </row>
    <row r="263" spans="2:8" s="112" customFormat="1" ht="16" x14ac:dyDescent="0.4">
      <c r="B263" s="21"/>
      <c r="C263" s="40" t="s">
        <v>5072</v>
      </c>
      <c r="D263" s="40" t="s">
        <v>4369</v>
      </c>
      <c r="E263" s="40" t="s">
        <v>5028</v>
      </c>
      <c r="F263" s="141">
        <v>46395</v>
      </c>
      <c r="G263" s="40">
        <v>2500</v>
      </c>
      <c r="H263" s="134"/>
    </row>
    <row r="264" spans="2:8" s="112" customFormat="1" ht="16" x14ac:dyDescent="0.4">
      <c r="B264" s="21"/>
      <c r="C264" s="40" t="s">
        <v>5072</v>
      </c>
      <c r="D264" s="40" t="s">
        <v>4372</v>
      </c>
      <c r="E264" s="40" t="s">
        <v>5027</v>
      </c>
      <c r="F264" s="141">
        <v>46944</v>
      </c>
      <c r="G264" s="40">
        <v>-2500</v>
      </c>
      <c r="H264" s="134"/>
    </row>
    <row r="265" spans="2:8" s="112" customFormat="1" ht="16" x14ac:dyDescent="0.4">
      <c r="B265" s="21"/>
      <c r="C265" s="40" t="s">
        <v>5081</v>
      </c>
      <c r="D265" s="40" t="s">
        <v>4369</v>
      </c>
      <c r="E265" s="40" t="s">
        <v>5028</v>
      </c>
      <c r="F265" s="141">
        <v>46395</v>
      </c>
      <c r="G265" s="40">
        <v>7500</v>
      </c>
      <c r="H265" s="134"/>
    </row>
    <row r="266" spans="2:8" s="112" customFormat="1" ht="16" x14ac:dyDescent="0.4">
      <c r="B266" s="21"/>
      <c r="C266" s="40" t="s">
        <v>5081</v>
      </c>
      <c r="D266" s="40" t="s">
        <v>4372</v>
      </c>
      <c r="E266" s="40" t="s">
        <v>5027</v>
      </c>
      <c r="F266" s="141">
        <v>46944</v>
      </c>
      <c r="G266" s="40">
        <v>-7500</v>
      </c>
      <c r="H266" s="134"/>
    </row>
    <row r="267" spans="2:8" s="112" customFormat="1" ht="16" x14ac:dyDescent="0.4">
      <c r="B267" s="21"/>
      <c r="C267" s="40" t="s">
        <v>5076</v>
      </c>
      <c r="D267" s="40" t="s">
        <v>4369</v>
      </c>
      <c r="E267" s="40" t="s">
        <v>5028</v>
      </c>
      <c r="F267" s="141">
        <v>46396</v>
      </c>
      <c r="G267" s="40">
        <v>17500</v>
      </c>
      <c r="H267" s="134"/>
    </row>
    <row r="268" spans="2:8" s="112" customFormat="1" ht="16" x14ac:dyDescent="0.4">
      <c r="B268" s="21"/>
      <c r="C268" s="40" t="s">
        <v>5076</v>
      </c>
      <c r="D268" s="40" t="s">
        <v>4372</v>
      </c>
      <c r="E268" s="40" t="s">
        <v>5027</v>
      </c>
      <c r="F268" s="141">
        <v>46944</v>
      </c>
      <c r="G268" s="40">
        <v>-17500</v>
      </c>
      <c r="H268" s="134"/>
    </row>
    <row r="269" spans="2:8" s="112" customFormat="1" ht="16" x14ac:dyDescent="0.4">
      <c r="B269" s="21"/>
      <c r="C269" s="40" t="s">
        <v>5082</v>
      </c>
      <c r="D269" s="40" t="s">
        <v>4369</v>
      </c>
      <c r="E269" s="40" t="s">
        <v>5028</v>
      </c>
      <c r="F269" s="141">
        <v>46396</v>
      </c>
      <c r="G269" s="40">
        <v>12500</v>
      </c>
      <c r="H269" s="134"/>
    </row>
    <row r="270" spans="2:8" s="112" customFormat="1" ht="16" x14ac:dyDescent="0.4">
      <c r="B270" s="21"/>
      <c r="C270" s="40" t="s">
        <v>5082</v>
      </c>
      <c r="D270" s="40" t="s">
        <v>4372</v>
      </c>
      <c r="E270" s="40" t="s">
        <v>5027</v>
      </c>
      <c r="F270" s="141">
        <v>46944</v>
      </c>
      <c r="G270" s="40">
        <v>-12500</v>
      </c>
      <c r="H270" s="134"/>
    </row>
    <row r="271" spans="2:8" s="112" customFormat="1" ht="16" x14ac:dyDescent="0.4">
      <c r="B271" s="21"/>
      <c r="C271" s="40" t="s">
        <v>5083</v>
      </c>
      <c r="D271" s="40" t="s">
        <v>4369</v>
      </c>
      <c r="E271" s="40" t="s">
        <v>5028</v>
      </c>
      <c r="F271" s="141">
        <v>46555</v>
      </c>
      <c r="G271" s="40">
        <v>15000</v>
      </c>
      <c r="H271" s="134"/>
    </row>
    <row r="272" spans="2:8" s="112" customFormat="1" ht="16" x14ac:dyDescent="0.4">
      <c r="B272" s="21"/>
      <c r="C272" s="40" t="s">
        <v>5083</v>
      </c>
      <c r="D272" s="40" t="s">
        <v>4372</v>
      </c>
      <c r="E272" s="40" t="s">
        <v>5027</v>
      </c>
      <c r="F272" s="141">
        <v>46555</v>
      </c>
      <c r="G272" s="40">
        <v>-15000</v>
      </c>
      <c r="H272" s="134"/>
    </row>
    <row r="273" spans="2:8" s="112" customFormat="1" ht="16" x14ac:dyDescent="0.4">
      <c r="B273" s="21"/>
      <c r="C273" s="40" t="s">
        <v>5084</v>
      </c>
      <c r="D273" s="40" t="s">
        <v>4369</v>
      </c>
      <c r="E273" s="40" t="s">
        <v>5028</v>
      </c>
      <c r="F273" s="141">
        <v>46555</v>
      </c>
      <c r="G273" s="40">
        <v>10000</v>
      </c>
      <c r="H273" s="134"/>
    </row>
    <row r="274" spans="2:8" s="112" customFormat="1" ht="16" x14ac:dyDescent="0.4">
      <c r="B274" s="21"/>
      <c r="C274" s="40" t="s">
        <v>5084</v>
      </c>
      <c r="D274" s="40" t="s">
        <v>4372</v>
      </c>
      <c r="E274" s="40" t="s">
        <v>5027</v>
      </c>
      <c r="F274" s="141">
        <v>46555</v>
      </c>
      <c r="G274" s="40">
        <v>-10000</v>
      </c>
      <c r="H274" s="134"/>
    </row>
    <row r="275" spans="2:8" s="112" customFormat="1" ht="16" x14ac:dyDescent="0.4">
      <c r="B275" s="21"/>
      <c r="C275" s="40" t="s">
        <v>5085</v>
      </c>
      <c r="D275" s="40" t="s">
        <v>4369</v>
      </c>
      <c r="E275" s="40" t="s">
        <v>5028</v>
      </c>
      <c r="F275" s="141">
        <v>46555</v>
      </c>
      <c r="G275" s="40">
        <v>15000</v>
      </c>
      <c r="H275" s="134"/>
    </row>
    <row r="276" spans="2:8" s="112" customFormat="1" ht="16" x14ac:dyDescent="0.4">
      <c r="B276" s="21"/>
      <c r="C276" s="40" t="s">
        <v>5085</v>
      </c>
      <c r="D276" s="40" t="s">
        <v>4372</v>
      </c>
      <c r="E276" s="40" t="s">
        <v>5027</v>
      </c>
      <c r="F276" s="141">
        <v>46555</v>
      </c>
      <c r="G276" s="40">
        <v>-15000</v>
      </c>
      <c r="H276" s="134"/>
    </row>
    <row r="277" spans="2:8" s="112" customFormat="1" ht="16" x14ac:dyDescent="0.4">
      <c r="B277" s="21"/>
      <c r="C277" s="40" t="s">
        <v>5086</v>
      </c>
      <c r="D277" s="40" t="s">
        <v>4369</v>
      </c>
      <c r="E277" s="40" t="s">
        <v>5028</v>
      </c>
      <c r="F277" s="141">
        <v>46555</v>
      </c>
      <c r="G277" s="40">
        <v>5000</v>
      </c>
      <c r="H277" s="134"/>
    </row>
    <row r="278" spans="2:8" s="112" customFormat="1" ht="16" x14ac:dyDescent="0.4">
      <c r="B278" s="21"/>
      <c r="C278" s="40" t="s">
        <v>5086</v>
      </c>
      <c r="D278" s="40" t="s">
        <v>4372</v>
      </c>
      <c r="E278" s="40" t="s">
        <v>5027</v>
      </c>
      <c r="F278" s="141">
        <v>46555</v>
      </c>
      <c r="G278" s="40">
        <v>-5000</v>
      </c>
      <c r="H278" s="134"/>
    </row>
    <row r="279" spans="2:8" s="112" customFormat="1" ht="16" x14ac:dyDescent="0.4">
      <c r="B279" s="21"/>
      <c r="C279" s="40" t="s">
        <v>5081</v>
      </c>
      <c r="D279" s="40" t="s">
        <v>4369</v>
      </c>
      <c r="E279" s="40" t="s">
        <v>5028</v>
      </c>
      <c r="F279" s="141">
        <v>46555</v>
      </c>
      <c r="G279" s="40">
        <v>5000</v>
      </c>
      <c r="H279" s="134"/>
    </row>
    <row r="280" spans="2:8" s="112" customFormat="1" ht="16" x14ac:dyDescent="0.4">
      <c r="B280" s="21"/>
      <c r="C280" s="40" t="s">
        <v>5081</v>
      </c>
      <c r="D280" s="40" t="s">
        <v>4372</v>
      </c>
      <c r="E280" s="40" t="s">
        <v>5027</v>
      </c>
      <c r="F280" s="141">
        <v>46555</v>
      </c>
      <c r="G280" s="40">
        <v>-5000</v>
      </c>
      <c r="H280" s="134"/>
    </row>
    <row r="281" spans="2:8" s="112" customFormat="1" ht="16" x14ac:dyDescent="0.4">
      <c r="B281" s="21"/>
      <c r="C281" s="143" t="s">
        <v>5030</v>
      </c>
      <c r="H281" s="134"/>
    </row>
    <row r="282" spans="2:8" s="112" customFormat="1" ht="16" x14ac:dyDescent="0.4">
      <c r="B282" s="21"/>
      <c r="C282" s="119"/>
      <c r="H282" s="134"/>
    </row>
    <row r="283" spans="2:8" x14ac:dyDescent="0.35">
      <c r="C283" s="2" t="s">
        <v>4816</v>
      </c>
      <c r="E283" s="2" t="s">
        <v>2</v>
      </c>
    </row>
    <row r="285" spans="2:8" x14ac:dyDescent="0.35">
      <c r="C285" s="2" t="s">
        <v>4817</v>
      </c>
      <c r="E285" s="92" t="s">
        <v>4818</v>
      </c>
    </row>
    <row r="287" spans="2:8" x14ac:dyDescent="0.35">
      <c r="C287" s="2" t="s">
        <v>4819</v>
      </c>
      <c r="E287" s="93" t="s">
        <v>4884</v>
      </c>
    </row>
    <row r="289" spans="3:5" x14ac:dyDescent="0.35">
      <c r="C289" s="2" t="s">
        <v>4922</v>
      </c>
      <c r="E289" s="2" t="s">
        <v>2</v>
      </c>
    </row>
    <row r="291" spans="3:5" x14ac:dyDescent="0.35">
      <c r="C291" s="1" t="s">
        <v>5102</v>
      </c>
      <c r="E291" s="156" t="s">
        <v>5103</v>
      </c>
    </row>
    <row r="292" spans="3:5" x14ac:dyDescent="0.35">
      <c r="E292" s="2" t="s">
        <v>5130</v>
      </c>
    </row>
  </sheetData>
  <mergeCells count="10">
    <mergeCell ref="C221:G221"/>
    <mergeCell ref="C229:C230"/>
    <mergeCell ref="D229:D230"/>
    <mergeCell ref="E229:E230"/>
    <mergeCell ref="F229:F230"/>
    <mergeCell ref="C139:K139"/>
    <mergeCell ref="C141:K141"/>
    <mergeCell ref="C164:E164"/>
    <mergeCell ref="C209:F209"/>
    <mergeCell ref="C220:G220"/>
  </mergeCells>
  <hyperlinks>
    <hyperlink ref="J2" location="'Index'!A1" display="'Index'!A1" xr:uid="{9E769F0B-BDA2-4F89-B571-D5401B23ED07}"/>
  </hyperlinks>
  <pageMargins left="0.7" right="0.7" top="0.75" bottom="0.75" header="0.3" footer="0.3"/>
  <pageSetup orientation="portrait" horizontalDpi="4294967293"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AECE0-9302-45A7-A7E1-0D742CD0F30C}">
  <sheetPr codeName="Sheet1"/>
  <dimension ref="A1:IV270"/>
  <sheetViews>
    <sheetView showGridLines="0" zoomScale="90" zoomScaleNormal="90" workbookViewId="0">
      <pane ySplit="6" topLeftCell="A247"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2600</v>
      </c>
      <c r="J2" s="38" t="s">
        <v>4365</v>
      </c>
    </row>
    <row r="3" spans="1:54" ht="16" x14ac:dyDescent="0.4">
      <c r="C3" s="1" t="s">
        <v>28</v>
      </c>
      <c r="D3" s="21" t="s">
        <v>2601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2000</v>
      </c>
      <c r="C19" s="60" t="s">
        <v>879</v>
      </c>
      <c r="D19" s="54" t="s">
        <v>2001</v>
      </c>
      <c r="E19" s="6" t="s">
        <v>706</v>
      </c>
      <c r="F19" s="19">
        <v>34500</v>
      </c>
      <c r="G19" s="24">
        <v>34155.279999999999</v>
      </c>
      <c r="H19" s="24">
        <v>2.58</v>
      </c>
      <c r="I19" s="31">
        <v>7.8333000000000004</v>
      </c>
      <c r="J19" s="31"/>
      <c r="K19" s="35"/>
    </row>
    <row r="20" spans="2:11" x14ac:dyDescent="0.35">
      <c r="B20" s="8" t="s">
        <v>1681</v>
      </c>
      <c r="C20" s="60" t="s">
        <v>879</v>
      </c>
      <c r="D20" s="54" t="s">
        <v>1682</v>
      </c>
      <c r="E20" s="6" t="s">
        <v>728</v>
      </c>
      <c r="F20" s="19">
        <v>30000</v>
      </c>
      <c r="G20" s="24">
        <v>29424</v>
      </c>
      <c r="H20" s="24">
        <v>2.2200000000000002</v>
      </c>
      <c r="I20" s="31">
        <v>7.8674999999999997</v>
      </c>
      <c r="J20" s="31"/>
      <c r="K20" s="35"/>
    </row>
    <row r="21" spans="2:11" x14ac:dyDescent="0.35">
      <c r="B21" s="8" t="s">
        <v>1894</v>
      </c>
      <c r="C21" s="60" t="s">
        <v>735</v>
      </c>
      <c r="D21" s="54" t="s">
        <v>1895</v>
      </c>
      <c r="E21" s="6" t="s">
        <v>706</v>
      </c>
      <c r="F21" s="19">
        <v>29500</v>
      </c>
      <c r="G21" s="24">
        <v>28905.55</v>
      </c>
      <c r="H21" s="24">
        <v>2.1800000000000002</v>
      </c>
      <c r="I21" s="31">
        <v>7.9138000000000002</v>
      </c>
      <c r="J21" s="31"/>
      <c r="K21" s="35" t="s">
        <v>695</v>
      </c>
    </row>
    <row r="22" spans="2:11" x14ac:dyDescent="0.35">
      <c r="B22" s="8" t="s">
        <v>2602</v>
      </c>
      <c r="C22" s="60" t="s">
        <v>726</v>
      </c>
      <c r="D22" s="54" t="s">
        <v>2603</v>
      </c>
      <c r="E22" s="6" t="s">
        <v>728</v>
      </c>
      <c r="F22" s="19">
        <v>27500</v>
      </c>
      <c r="G22" s="24">
        <v>26461.05</v>
      </c>
      <c r="H22" s="24">
        <v>2</v>
      </c>
      <c r="I22" s="31">
        <v>8.0996000000000006</v>
      </c>
      <c r="J22" s="31"/>
      <c r="K22" s="35" t="s">
        <v>695</v>
      </c>
    </row>
    <row r="23" spans="2:11" x14ac:dyDescent="0.35">
      <c r="B23" s="8" t="s">
        <v>2604</v>
      </c>
      <c r="C23" s="60" t="s">
        <v>2350</v>
      </c>
      <c r="D23" s="54" t="s">
        <v>2605</v>
      </c>
      <c r="E23" s="6" t="s">
        <v>706</v>
      </c>
      <c r="F23" s="19">
        <v>25000</v>
      </c>
      <c r="G23" s="24">
        <v>24986.93</v>
      </c>
      <c r="H23" s="24">
        <v>1.89</v>
      </c>
      <c r="I23" s="31">
        <v>7.9748999999999999</v>
      </c>
      <c r="J23" s="31"/>
      <c r="K23" s="35" t="s">
        <v>695</v>
      </c>
    </row>
    <row r="24" spans="2:11" x14ac:dyDescent="0.35">
      <c r="B24" s="8" t="s">
        <v>2606</v>
      </c>
      <c r="C24" s="60" t="s">
        <v>1789</v>
      </c>
      <c r="D24" s="54" t="s">
        <v>2607</v>
      </c>
      <c r="E24" s="6" t="s">
        <v>728</v>
      </c>
      <c r="F24" s="19">
        <v>25000</v>
      </c>
      <c r="G24" s="24">
        <v>24848.85</v>
      </c>
      <c r="H24" s="24">
        <v>1.88</v>
      </c>
      <c r="I24" s="31">
        <v>8.3299000000000003</v>
      </c>
      <c r="J24" s="31"/>
      <c r="K24" s="35" t="s">
        <v>695</v>
      </c>
    </row>
    <row r="25" spans="2:11" x14ac:dyDescent="0.35">
      <c r="B25" s="8" t="s">
        <v>1970</v>
      </c>
      <c r="C25" s="60" t="s">
        <v>1971</v>
      </c>
      <c r="D25" s="54" t="s">
        <v>1972</v>
      </c>
      <c r="E25" s="6" t="s">
        <v>706</v>
      </c>
      <c r="F25" s="19">
        <v>24000</v>
      </c>
      <c r="G25" s="24">
        <v>23533.8</v>
      </c>
      <c r="H25" s="24">
        <v>1.78</v>
      </c>
      <c r="I25" s="31">
        <v>8.2814999999999994</v>
      </c>
      <c r="J25" s="31"/>
      <c r="K25" s="35"/>
    </row>
    <row r="26" spans="2:11" x14ac:dyDescent="0.35">
      <c r="B26" s="8" t="s">
        <v>2608</v>
      </c>
      <c r="C26" s="60" t="s">
        <v>1996</v>
      </c>
      <c r="D26" s="54" t="s">
        <v>2609</v>
      </c>
      <c r="E26" s="6" t="s">
        <v>706</v>
      </c>
      <c r="F26" s="19">
        <v>22500</v>
      </c>
      <c r="G26" s="24">
        <v>22491.99</v>
      </c>
      <c r="H26" s="24">
        <v>1.7</v>
      </c>
      <c r="I26" s="31">
        <v>7.8994999999999997</v>
      </c>
      <c r="J26" s="31"/>
      <c r="K26" s="35" t="s">
        <v>695</v>
      </c>
    </row>
    <row r="27" spans="2:11" x14ac:dyDescent="0.35">
      <c r="B27" s="8" t="s">
        <v>2010</v>
      </c>
      <c r="C27" s="60" t="s">
        <v>785</v>
      </c>
      <c r="D27" s="54" t="s">
        <v>2011</v>
      </c>
      <c r="E27" s="6" t="s">
        <v>706</v>
      </c>
      <c r="F27" s="19">
        <v>22500</v>
      </c>
      <c r="G27" s="24">
        <v>22326.82</v>
      </c>
      <c r="H27" s="24">
        <v>1.69</v>
      </c>
      <c r="I27" s="31">
        <v>7.74</v>
      </c>
      <c r="J27" s="31"/>
      <c r="K27" s="35"/>
    </row>
    <row r="28" spans="2:11" x14ac:dyDescent="0.35">
      <c r="B28" s="8" t="s">
        <v>1988</v>
      </c>
      <c r="C28" s="60" t="s">
        <v>462</v>
      </c>
      <c r="D28" s="54" t="s">
        <v>1989</v>
      </c>
      <c r="E28" s="6" t="s">
        <v>698</v>
      </c>
      <c r="F28" s="19">
        <v>21500</v>
      </c>
      <c r="G28" s="24">
        <v>21186.34</v>
      </c>
      <c r="H28" s="24">
        <v>1.6</v>
      </c>
      <c r="I28" s="31">
        <v>9.0749999999999993</v>
      </c>
      <c r="J28" s="31"/>
      <c r="K28" s="35" t="s">
        <v>695</v>
      </c>
    </row>
    <row r="29" spans="2:11" x14ac:dyDescent="0.35">
      <c r="B29" s="8" t="s">
        <v>2610</v>
      </c>
      <c r="C29" s="60" t="s">
        <v>1401</v>
      </c>
      <c r="D29" s="54" t="s">
        <v>2611</v>
      </c>
      <c r="E29" s="6" t="s">
        <v>728</v>
      </c>
      <c r="F29" s="19">
        <v>21040</v>
      </c>
      <c r="G29" s="24">
        <v>20880.62</v>
      </c>
      <c r="H29" s="24">
        <v>1.58</v>
      </c>
      <c r="I29" s="31">
        <v>8</v>
      </c>
      <c r="J29" s="31"/>
      <c r="K29" s="35" t="s">
        <v>695</v>
      </c>
    </row>
    <row r="30" spans="2:11" x14ac:dyDescent="0.35">
      <c r="B30" s="8" t="s">
        <v>2576</v>
      </c>
      <c r="C30" s="60" t="s">
        <v>785</v>
      </c>
      <c r="D30" s="54" t="s">
        <v>2577</v>
      </c>
      <c r="E30" s="6" t="s">
        <v>706</v>
      </c>
      <c r="F30" s="19">
        <v>20000</v>
      </c>
      <c r="G30" s="24">
        <v>19978.22</v>
      </c>
      <c r="H30" s="24">
        <v>1.51</v>
      </c>
      <c r="I30" s="31">
        <v>7.7</v>
      </c>
      <c r="J30" s="31"/>
      <c r="K30" s="35" t="s">
        <v>695</v>
      </c>
    </row>
    <row r="31" spans="2:11" x14ac:dyDescent="0.35">
      <c r="B31" s="8" t="s">
        <v>2612</v>
      </c>
      <c r="C31" s="60" t="s">
        <v>578</v>
      </c>
      <c r="D31" s="54" t="s">
        <v>2613</v>
      </c>
      <c r="E31" s="6" t="s">
        <v>706</v>
      </c>
      <c r="F31" s="19">
        <v>20000</v>
      </c>
      <c r="G31" s="24">
        <v>19965.96</v>
      </c>
      <c r="H31" s="24">
        <v>1.51</v>
      </c>
      <c r="I31" s="31">
        <v>8.1938999999999993</v>
      </c>
      <c r="J31" s="31"/>
      <c r="K31" s="35" t="s">
        <v>695</v>
      </c>
    </row>
    <row r="32" spans="2:11" x14ac:dyDescent="0.35">
      <c r="B32" s="8" t="s">
        <v>2614</v>
      </c>
      <c r="C32" s="60" t="s">
        <v>1333</v>
      </c>
      <c r="D32" s="54" t="s">
        <v>2615</v>
      </c>
      <c r="E32" s="6" t="s">
        <v>728</v>
      </c>
      <c r="F32" s="19">
        <v>20000</v>
      </c>
      <c r="G32" s="24">
        <v>19939.68</v>
      </c>
      <c r="H32" s="24">
        <v>1.51</v>
      </c>
      <c r="I32" s="31">
        <v>8.0045000000000002</v>
      </c>
      <c r="J32" s="31"/>
      <c r="K32" s="35" t="s">
        <v>695</v>
      </c>
    </row>
    <row r="33" spans="2:11" x14ac:dyDescent="0.35">
      <c r="B33" s="8" t="s">
        <v>1685</v>
      </c>
      <c r="C33" s="60" t="s">
        <v>1686</v>
      </c>
      <c r="D33" s="54" t="s">
        <v>1687</v>
      </c>
      <c r="E33" s="6" t="s">
        <v>706</v>
      </c>
      <c r="F33" s="19">
        <v>20000</v>
      </c>
      <c r="G33" s="24">
        <v>19849.62</v>
      </c>
      <c r="H33" s="24">
        <v>1.5</v>
      </c>
      <c r="I33" s="31">
        <v>8.6</v>
      </c>
      <c r="J33" s="31"/>
      <c r="K33" s="35" t="s">
        <v>695</v>
      </c>
    </row>
    <row r="34" spans="2:11" x14ac:dyDescent="0.35">
      <c r="B34" s="8" t="s">
        <v>2616</v>
      </c>
      <c r="C34" s="60" t="s">
        <v>788</v>
      </c>
      <c r="D34" s="54" t="s">
        <v>2617</v>
      </c>
      <c r="E34" s="6" t="s">
        <v>706</v>
      </c>
      <c r="F34" s="19">
        <v>1937</v>
      </c>
      <c r="G34" s="24">
        <v>19842.71</v>
      </c>
      <c r="H34" s="24">
        <v>1.5</v>
      </c>
      <c r="I34" s="31">
        <v>7.9358000000000004</v>
      </c>
      <c r="J34" s="31"/>
      <c r="K34" s="35" t="s">
        <v>695</v>
      </c>
    </row>
    <row r="35" spans="2:11" x14ac:dyDescent="0.35">
      <c r="B35" s="8" t="s">
        <v>2618</v>
      </c>
      <c r="C35" s="60" t="s">
        <v>1766</v>
      </c>
      <c r="D35" s="54" t="s">
        <v>2619</v>
      </c>
      <c r="E35" s="6" t="s">
        <v>728</v>
      </c>
      <c r="F35" s="19">
        <v>20000</v>
      </c>
      <c r="G35" s="24">
        <v>19820.78</v>
      </c>
      <c r="H35" s="24">
        <v>1.5</v>
      </c>
      <c r="I35" s="31">
        <v>8.24</v>
      </c>
      <c r="J35" s="31"/>
      <c r="K35" s="35" t="s">
        <v>695</v>
      </c>
    </row>
    <row r="36" spans="2:11" x14ac:dyDescent="0.35">
      <c r="B36" s="8" t="s">
        <v>915</v>
      </c>
      <c r="C36" s="60" t="s">
        <v>916</v>
      </c>
      <c r="D36" s="54" t="s">
        <v>917</v>
      </c>
      <c r="E36" s="6" t="s">
        <v>918</v>
      </c>
      <c r="F36" s="19">
        <v>200</v>
      </c>
      <c r="G36" s="24">
        <v>19618.060000000001</v>
      </c>
      <c r="H36" s="24">
        <v>1.48</v>
      </c>
      <c r="I36" s="31">
        <v>10.178750000000001</v>
      </c>
      <c r="J36" s="31"/>
      <c r="K36" s="35" t="s">
        <v>695</v>
      </c>
    </row>
    <row r="37" spans="2:11" x14ac:dyDescent="0.35">
      <c r="B37" s="8" t="s">
        <v>1968</v>
      </c>
      <c r="C37" s="60" t="s">
        <v>785</v>
      </c>
      <c r="D37" s="54" t="s">
        <v>1969</v>
      </c>
      <c r="E37" s="6" t="s">
        <v>706</v>
      </c>
      <c r="F37" s="19">
        <v>20000</v>
      </c>
      <c r="G37" s="24">
        <v>19574.5</v>
      </c>
      <c r="H37" s="24">
        <v>1.48</v>
      </c>
      <c r="I37" s="31">
        <v>7.8449999999999998</v>
      </c>
      <c r="J37" s="31"/>
      <c r="K37" s="35"/>
    </row>
    <row r="38" spans="2:11" x14ac:dyDescent="0.35">
      <c r="B38" s="8" t="s">
        <v>2620</v>
      </c>
      <c r="C38" s="60" t="s">
        <v>71</v>
      </c>
      <c r="D38" s="54" t="s">
        <v>2621</v>
      </c>
      <c r="E38" s="6" t="s">
        <v>2622</v>
      </c>
      <c r="F38" s="19">
        <v>17500</v>
      </c>
      <c r="G38" s="24">
        <v>17322.689999999999</v>
      </c>
      <c r="H38" s="24">
        <v>1.31</v>
      </c>
      <c r="I38" s="31">
        <v>7.665</v>
      </c>
      <c r="J38" s="31"/>
      <c r="K38" s="35" t="s">
        <v>695</v>
      </c>
    </row>
    <row r="39" spans="2:11" x14ac:dyDescent="0.35">
      <c r="B39" s="8" t="s">
        <v>796</v>
      </c>
      <c r="C39" s="60" t="s">
        <v>468</v>
      </c>
      <c r="D39" s="54" t="s">
        <v>797</v>
      </c>
      <c r="E39" s="6" t="s">
        <v>718</v>
      </c>
      <c r="F39" s="19">
        <v>17000</v>
      </c>
      <c r="G39" s="24">
        <v>16875.88</v>
      </c>
      <c r="H39" s="24">
        <v>1.27</v>
      </c>
      <c r="I39" s="31">
        <v>8.8149999999999995</v>
      </c>
      <c r="J39" s="31"/>
      <c r="K39" s="35" t="s">
        <v>695</v>
      </c>
    </row>
    <row r="40" spans="2:11" x14ac:dyDescent="0.35">
      <c r="B40" s="8" t="s">
        <v>2623</v>
      </c>
      <c r="C40" s="60" t="s">
        <v>1555</v>
      </c>
      <c r="D40" s="54" t="s">
        <v>2624</v>
      </c>
      <c r="E40" s="6" t="s">
        <v>914</v>
      </c>
      <c r="F40" s="19">
        <v>15500</v>
      </c>
      <c r="G40" s="24">
        <v>15333.39</v>
      </c>
      <c r="H40" s="24">
        <v>1.1599999999999999</v>
      </c>
      <c r="I40" s="31">
        <v>8.7448999999999995</v>
      </c>
      <c r="J40" s="31"/>
      <c r="K40" s="35" t="s">
        <v>695</v>
      </c>
    </row>
    <row r="41" spans="2:11" x14ac:dyDescent="0.35">
      <c r="B41" s="8" t="s">
        <v>734</v>
      </c>
      <c r="C41" s="60" t="s">
        <v>735</v>
      </c>
      <c r="D41" s="54" t="s">
        <v>736</v>
      </c>
      <c r="E41" s="6" t="s">
        <v>706</v>
      </c>
      <c r="F41" s="19">
        <v>15000</v>
      </c>
      <c r="G41" s="24">
        <v>15021.06</v>
      </c>
      <c r="H41" s="24">
        <v>1.1299999999999999</v>
      </c>
      <c r="I41" s="31">
        <v>8.3474000000000004</v>
      </c>
      <c r="J41" s="31"/>
      <c r="K41" s="35" t="s">
        <v>695</v>
      </c>
    </row>
    <row r="42" spans="2:11" x14ac:dyDescent="0.35">
      <c r="B42" s="8" t="s">
        <v>757</v>
      </c>
      <c r="C42" s="60" t="s">
        <v>468</v>
      </c>
      <c r="D42" s="54" t="s">
        <v>758</v>
      </c>
      <c r="E42" s="6" t="s">
        <v>718</v>
      </c>
      <c r="F42" s="19">
        <v>15000</v>
      </c>
      <c r="G42" s="24">
        <v>15005.61</v>
      </c>
      <c r="H42" s="24">
        <v>1.1299999999999999</v>
      </c>
      <c r="I42" s="31">
        <v>9.9262999999999995</v>
      </c>
      <c r="J42" s="31"/>
      <c r="K42" s="35" t="s">
        <v>695</v>
      </c>
    </row>
    <row r="43" spans="2:11" x14ac:dyDescent="0.35">
      <c r="B43" s="8" t="s">
        <v>2625</v>
      </c>
      <c r="C43" s="60" t="s">
        <v>2017</v>
      </c>
      <c r="D43" s="54" t="s">
        <v>2626</v>
      </c>
      <c r="E43" s="6" t="s">
        <v>706</v>
      </c>
      <c r="F43" s="19">
        <v>15000</v>
      </c>
      <c r="G43" s="24">
        <v>14933.27</v>
      </c>
      <c r="H43" s="24">
        <v>1.1299999999999999</v>
      </c>
      <c r="I43" s="31">
        <v>8.25</v>
      </c>
      <c r="J43" s="31"/>
      <c r="K43" s="35"/>
    </row>
    <row r="44" spans="2:11" x14ac:dyDescent="0.35">
      <c r="B44" s="8" t="s">
        <v>2570</v>
      </c>
      <c r="C44" s="60" t="s">
        <v>1490</v>
      </c>
      <c r="D44" s="54" t="s">
        <v>2571</v>
      </c>
      <c r="E44" s="6" t="s">
        <v>706</v>
      </c>
      <c r="F44" s="19">
        <v>15000</v>
      </c>
      <c r="G44" s="24">
        <v>14918.81</v>
      </c>
      <c r="H44" s="24">
        <v>1.1299999999999999</v>
      </c>
      <c r="I44" s="31">
        <v>8.1769999999999996</v>
      </c>
      <c r="J44" s="31"/>
      <c r="K44" s="35" t="s">
        <v>695</v>
      </c>
    </row>
    <row r="45" spans="2:11" x14ac:dyDescent="0.35">
      <c r="B45" s="8" t="s">
        <v>2559</v>
      </c>
      <c r="C45" s="60" t="s">
        <v>566</v>
      </c>
      <c r="D45" s="54" t="s">
        <v>2560</v>
      </c>
      <c r="E45" s="6" t="s">
        <v>706</v>
      </c>
      <c r="F45" s="19">
        <v>15000</v>
      </c>
      <c r="G45" s="24">
        <v>14887.4</v>
      </c>
      <c r="H45" s="24">
        <v>1.1200000000000001</v>
      </c>
      <c r="I45" s="31">
        <v>8.24</v>
      </c>
      <c r="J45" s="31"/>
      <c r="K45" s="35" t="s">
        <v>695</v>
      </c>
    </row>
    <row r="46" spans="2:11" x14ac:dyDescent="0.35">
      <c r="B46" s="8" t="s">
        <v>2627</v>
      </c>
      <c r="C46" s="60" t="s">
        <v>766</v>
      </c>
      <c r="D46" s="54" t="s">
        <v>2628</v>
      </c>
      <c r="E46" s="6" t="s">
        <v>706</v>
      </c>
      <c r="F46" s="19">
        <v>15000</v>
      </c>
      <c r="G46" s="24">
        <v>14868</v>
      </c>
      <c r="H46" s="24">
        <v>1.1200000000000001</v>
      </c>
      <c r="I46" s="31">
        <v>8.2574000000000005</v>
      </c>
      <c r="J46" s="31"/>
      <c r="K46" s="35" t="s">
        <v>695</v>
      </c>
    </row>
    <row r="47" spans="2:11" x14ac:dyDescent="0.35">
      <c r="B47" s="8" t="s">
        <v>2629</v>
      </c>
      <c r="C47" s="60" t="s">
        <v>1796</v>
      </c>
      <c r="D47" s="54" t="s">
        <v>2630</v>
      </c>
      <c r="E47" s="6" t="s">
        <v>706</v>
      </c>
      <c r="F47" s="19">
        <v>15000</v>
      </c>
      <c r="G47" s="24">
        <v>14818.05</v>
      </c>
      <c r="H47" s="24">
        <v>1.1200000000000001</v>
      </c>
      <c r="I47" s="31">
        <v>7.8521000000000001</v>
      </c>
      <c r="J47" s="31"/>
      <c r="K47" s="35" t="s">
        <v>695</v>
      </c>
    </row>
    <row r="48" spans="2:11" x14ac:dyDescent="0.35">
      <c r="B48" s="8" t="s">
        <v>2631</v>
      </c>
      <c r="C48" s="60" t="s">
        <v>2632</v>
      </c>
      <c r="D48" s="54" t="s">
        <v>2633</v>
      </c>
      <c r="E48" s="6" t="s">
        <v>706</v>
      </c>
      <c r="F48" s="19">
        <v>15000</v>
      </c>
      <c r="G48" s="24">
        <v>14451.9</v>
      </c>
      <c r="H48" s="24">
        <v>1.0900000000000001</v>
      </c>
      <c r="I48" s="31">
        <v>8.5375499999999995</v>
      </c>
      <c r="J48" s="31"/>
      <c r="K48" s="35" t="s">
        <v>695</v>
      </c>
    </row>
    <row r="49" spans="2:11" x14ac:dyDescent="0.35">
      <c r="B49" s="8" t="s">
        <v>2634</v>
      </c>
      <c r="C49" s="60" t="s">
        <v>2635</v>
      </c>
      <c r="D49" s="54" t="s">
        <v>2636</v>
      </c>
      <c r="E49" s="6" t="s">
        <v>706</v>
      </c>
      <c r="F49" s="19">
        <v>12500</v>
      </c>
      <c r="G49" s="24">
        <v>12445.46</v>
      </c>
      <c r="H49" s="24">
        <v>0.94</v>
      </c>
      <c r="I49" s="31">
        <v>8.3689999999999998</v>
      </c>
      <c r="J49" s="31"/>
      <c r="K49" s="35" t="s">
        <v>695</v>
      </c>
    </row>
    <row r="50" spans="2:11" x14ac:dyDescent="0.35">
      <c r="B50" s="8" t="s">
        <v>2637</v>
      </c>
      <c r="C50" s="60" t="s">
        <v>56</v>
      </c>
      <c r="D50" s="54" t="s">
        <v>2638</v>
      </c>
      <c r="E50" s="6" t="s">
        <v>706</v>
      </c>
      <c r="F50" s="19">
        <v>12500</v>
      </c>
      <c r="G50" s="24">
        <v>12298.41</v>
      </c>
      <c r="H50" s="24">
        <v>0.93</v>
      </c>
      <c r="I50" s="31">
        <v>8.33</v>
      </c>
      <c r="J50" s="31"/>
      <c r="K50" s="35" t="s">
        <v>695</v>
      </c>
    </row>
    <row r="51" spans="2:11" x14ac:dyDescent="0.35">
      <c r="B51" s="8" t="s">
        <v>2639</v>
      </c>
      <c r="C51" s="60" t="s">
        <v>2640</v>
      </c>
      <c r="D51" s="54" t="s">
        <v>2641</v>
      </c>
      <c r="E51" s="6" t="s">
        <v>698</v>
      </c>
      <c r="F51" s="19">
        <v>12500</v>
      </c>
      <c r="G51" s="24">
        <v>12291.29</v>
      </c>
      <c r="H51" s="24">
        <v>0.93</v>
      </c>
      <c r="I51" s="31">
        <v>8.6370000000000005</v>
      </c>
      <c r="J51" s="31"/>
      <c r="K51" s="35" t="s">
        <v>695</v>
      </c>
    </row>
    <row r="52" spans="2:11" x14ac:dyDescent="0.35">
      <c r="B52" s="8" t="s">
        <v>2642</v>
      </c>
      <c r="C52" s="60" t="s">
        <v>2350</v>
      </c>
      <c r="D52" s="54" t="s">
        <v>2643</v>
      </c>
      <c r="E52" s="6" t="s">
        <v>706</v>
      </c>
      <c r="F52" s="19">
        <v>11500</v>
      </c>
      <c r="G52" s="24">
        <v>11361.36</v>
      </c>
      <c r="H52" s="24">
        <v>0.86</v>
      </c>
      <c r="I52" s="31">
        <v>7.9798999999999998</v>
      </c>
      <c r="J52" s="31"/>
      <c r="K52" s="35" t="s">
        <v>695</v>
      </c>
    </row>
    <row r="53" spans="2:11" x14ac:dyDescent="0.35">
      <c r="B53" s="8" t="s">
        <v>919</v>
      </c>
      <c r="C53" s="60" t="s">
        <v>920</v>
      </c>
      <c r="D53" s="54" t="s">
        <v>921</v>
      </c>
      <c r="E53" s="6" t="s">
        <v>718</v>
      </c>
      <c r="F53" s="19">
        <v>10000</v>
      </c>
      <c r="G53" s="24">
        <v>9995.2199999999993</v>
      </c>
      <c r="H53" s="24">
        <v>0.75</v>
      </c>
      <c r="I53" s="31">
        <v>10.014150000000001</v>
      </c>
      <c r="J53" s="31"/>
      <c r="K53" s="35" t="s">
        <v>695</v>
      </c>
    </row>
    <row r="54" spans="2:11" x14ac:dyDescent="0.35">
      <c r="B54" s="8" t="s">
        <v>2644</v>
      </c>
      <c r="C54" s="60" t="s">
        <v>468</v>
      </c>
      <c r="D54" s="54" t="s">
        <v>2645</v>
      </c>
      <c r="E54" s="6" t="s">
        <v>718</v>
      </c>
      <c r="F54" s="19">
        <v>10000</v>
      </c>
      <c r="G54" s="24">
        <v>9949.0499999999993</v>
      </c>
      <c r="H54" s="24">
        <v>0.75</v>
      </c>
      <c r="I54" s="31">
        <v>8.81</v>
      </c>
      <c r="J54" s="31"/>
      <c r="K54" s="35"/>
    </row>
    <row r="55" spans="2:11" x14ac:dyDescent="0.35">
      <c r="B55" s="8" t="s">
        <v>2646</v>
      </c>
      <c r="C55" s="60" t="s">
        <v>1971</v>
      </c>
      <c r="D55" s="54" t="s">
        <v>2647</v>
      </c>
      <c r="E55" s="6" t="s">
        <v>706</v>
      </c>
      <c r="F55" s="19">
        <v>10000</v>
      </c>
      <c r="G55" s="24">
        <v>9936.64</v>
      </c>
      <c r="H55" s="24">
        <v>0.75</v>
      </c>
      <c r="I55" s="31">
        <v>8.08</v>
      </c>
      <c r="J55" s="31"/>
      <c r="K55" s="35" t="s">
        <v>695</v>
      </c>
    </row>
    <row r="56" spans="2:11" x14ac:dyDescent="0.35">
      <c r="B56" s="8" t="s">
        <v>922</v>
      </c>
      <c r="C56" s="60" t="s">
        <v>251</v>
      </c>
      <c r="D56" s="54" t="s">
        <v>923</v>
      </c>
      <c r="E56" s="6" t="s">
        <v>718</v>
      </c>
      <c r="F56" s="19">
        <v>10000</v>
      </c>
      <c r="G56" s="24">
        <v>9935.07</v>
      </c>
      <c r="H56" s="24">
        <v>0.75</v>
      </c>
      <c r="I56" s="31">
        <v>8.3047000000000004</v>
      </c>
      <c r="J56" s="31"/>
      <c r="K56" s="35" t="s">
        <v>695</v>
      </c>
    </row>
    <row r="57" spans="2:11" x14ac:dyDescent="0.35">
      <c r="B57" s="8" t="s">
        <v>2319</v>
      </c>
      <c r="C57" s="60" t="s">
        <v>735</v>
      </c>
      <c r="D57" s="54" t="s">
        <v>2320</v>
      </c>
      <c r="E57" s="6" t="s">
        <v>706</v>
      </c>
      <c r="F57" s="19">
        <v>10000</v>
      </c>
      <c r="G57" s="24">
        <v>9850.02</v>
      </c>
      <c r="H57" s="24">
        <v>0.74</v>
      </c>
      <c r="I57" s="31">
        <v>7.8674999999999997</v>
      </c>
      <c r="J57" s="31"/>
      <c r="K57" s="35"/>
    </row>
    <row r="58" spans="2:11" x14ac:dyDescent="0.35">
      <c r="B58" s="8" t="s">
        <v>2648</v>
      </c>
      <c r="C58" s="60" t="s">
        <v>1789</v>
      </c>
      <c r="D58" s="54" t="s">
        <v>2649</v>
      </c>
      <c r="E58" s="6" t="s">
        <v>728</v>
      </c>
      <c r="F58" s="19">
        <v>10000</v>
      </c>
      <c r="G58" s="24">
        <v>9808.59</v>
      </c>
      <c r="H58" s="24">
        <v>0.74</v>
      </c>
      <c r="I58" s="31">
        <v>8.2348999999999997</v>
      </c>
      <c r="J58" s="31"/>
      <c r="K58" s="35"/>
    </row>
    <row r="59" spans="2:11" x14ac:dyDescent="0.35">
      <c r="B59" s="8" t="s">
        <v>1381</v>
      </c>
      <c r="C59" s="60" t="s">
        <v>879</v>
      </c>
      <c r="D59" s="54" t="s">
        <v>1382</v>
      </c>
      <c r="E59" s="6" t="s">
        <v>728</v>
      </c>
      <c r="F59" s="19">
        <v>10000</v>
      </c>
      <c r="G59" s="24">
        <v>9795.19</v>
      </c>
      <c r="H59" s="24">
        <v>0.74</v>
      </c>
      <c r="I59" s="31">
        <v>7.83</v>
      </c>
      <c r="J59" s="31"/>
      <c r="K59" s="35"/>
    </row>
    <row r="60" spans="2:11" x14ac:dyDescent="0.35">
      <c r="B60" s="8" t="s">
        <v>2650</v>
      </c>
      <c r="C60" s="60" t="s">
        <v>1490</v>
      </c>
      <c r="D60" s="54" t="s">
        <v>2651</v>
      </c>
      <c r="E60" s="6" t="s">
        <v>706</v>
      </c>
      <c r="F60" s="19">
        <v>7500</v>
      </c>
      <c r="G60" s="24">
        <v>7453.57</v>
      </c>
      <c r="H60" s="24">
        <v>0.56000000000000005</v>
      </c>
      <c r="I60" s="31">
        <v>8.2100000000000009</v>
      </c>
      <c r="J60" s="31"/>
      <c r="K60" s="35" t="s">
        <v>695</v>
      </c>
    </row>
    <row r="61" spans="2:11" x14ac:dyDescent="0.35">
      <c r="B61" s="8" t="s">
        <v>2652</v>
      </c>
      <c r="C61" s="60" t="s">
        <v>2350</v>
      </c>
      <c r="D61" s="54" t="s">
        <v>2653</v>
      </c>
      <c r="E61" s="6" t="s">
        <v>706</v>
      </c>
      <c r="F61" s="19">
        <v>7500</v>
      </c>
      <c r="G61" s="24">
        <v>7292.6</v>
      </c>
      <c r="H61" s="24">
        <v>0.55000000000000004</v>
      </c>
      <c r="I61" s="31">
        <v>8.2550000000000008</v>
      </c>
      <c r="J61" s="31"/>
      <c r="K61" s="35" t="s">
        <v>695</v>
      </c>
    </row>
    <row r="62" spans="2:11" x14ac:dyDescent="0.35">
      <c r="B62" s="8" t="s">
        <v>2016</v>
      </c>
      <c r="C62" s="60" t="s">
        <v>2017</v>
      </c>
      <c r="D62" s="54" t="s">
        <v>2018</v>
      </c>
      <c r="E62" s="6" t="s">
        <v>706</v>
      </c>
      <c r="F62" s="19">
        <v>7500</v>
      </c>
      <c r="G62" s="24">
        <v>7250.36</v>
      </c>
      <c r="H62" s="24">
        <v>0.55000000000000004</v>
      </c>
      <c r="I62" s="31">
        <v>8.2449999999999992</v>
      </c>
      <c r="J62" s="31"/>
      <c r="K62" s="35" t="s">
        <v>695</v>
      </c>
    </row>
    <row r="63" spans="2:11" x14ac:dyDescent="0.35">
      <c r="B63" s="8" t="s">
        <v>927</v>
      </c>
      <c r="C63" s="60" t="s">
        <v>925</v>
      </c>
      <c r="D63" s="54" t="s">
        <v>928</v>
      </c>
      <c r="E63" s="6" t="s">
        <v>694</v>
      </c>
      <c r="F63" s="19">
        <v>6500</v>
      </c>
      <c r="G63" s="24">
        <v>6420.45</v>
      </c>
      <c r="H63" s="24">
        <v>0.48</v>
      </c>
      <c r="I63" s="31">
        <v>8.5500000000000007</v>
      </c>
      <c r="J63" s="31"/>
      <c r="K63" s="35" t="s">
        <v>695</v>
      </c>
    </row>
    <row r="64" spans="2:11" x14ac:dyDescent="0.35">
      <c r="B64" s="8" t="s">
        <v>929</v>
      </c>
      <c r="C64" s="60" t="s">
        <v>925</v>
      </c>
      <c r="D64" s="54" t="s">
        <v>930</v>
      </c>
      <c r="E64" s="6" t="s">
        <v>694</v>
      </c>
      <c r="F64" s="19">
        <v>6500</v>
      </c>
      <c r="G64" s="24">
        <v>6400.67</v>
      </c>
      <c r="H64" s="24">
        <v>0.48</v>
      </c>
      <c r="I64" s="31">
        <v>8.5950000000000006</v>
      </c>
      <c r="J64" s="31"/>
      <c r="K64" s="35" t="s">
        <v>695</v>
      </c>
    </row>
    <row r="65" spans="2:11" x14ac:dyDescent="0.35">
      <c r="B65" s="8" t="s">
        <v>931</v>
      </c>
      <c r="C65" s="60" t="s">
        <v>925</v>
      </c>
      <c r="D65" s="54" t="s">
        <v>932</v>
      </c>
      <c r="E65" s="6" t="s">
        <v>694</v>
      </c>
      <c r="F65" s="19">
        <v>6500</v>
      </c>
      <c r="G65" s="24">
        <v>6390.18</v>
      </c>
      <c r="H65" s="24">
        <v>0.48</v>
      </c>
      <c r="I65" s="31">
        <v>8.6074000000000002</v>
      </c>
      <c r="J65" s="31"/>
      <c r="K65" s="35" t="s">
        <v>695</v>
      </c>
    </row>
    <row r="66" spans="2:11" x14ac:dyDescent="0.35">
      <c r="B66" s="8" t="s">
        <v>2654</v>
      </c>
      <c r="C66" s="60" t="s">
        <v>766</v>
      </c>
      <c r="D66" s="54" t="s">
        <v>2655</v>
      </c>
      <c r="E66" s="6" t="s">
        <v>706</v>
      </c>
      <c r="F66" s="19">
        <v>5000</v>
      </c>
      <c r="G66" s="24">
        <v>5018.29</v>
      </c>
      <c r="H66" s="24">
        <v>0.38</v>
      </c>
      <c r="I66" s="31">
        <v>8.2575000000000003</v>
      </c>
      <c r="J66" s="31"/>
      <c r="K66" s="35" t="s">
        <v>695</v>
      </c>
    </row>
    <row r="67" spans="2:11" x14ac:dyDescent="0.35">
      <c r="B67" s="8" t="s">
        <v>2656</v>
      </c>
      <c r="C67" s="60" t="s">
        <v>2657</v>
      </c>
      <c r="D67" s="54" t="s">
        <v>2658</v>
      </c>
      <c r="E67" s="6" t="s">
        <v>706</v>
      </c>
      <c r="F67" s="19">
        <v>5000</v>
      </c>
      <c r="G67" s="24">
        <v>5006.6899999999996</v>
      </c>
      <c r="H67" s="24">
        <v>0.38</v>
      </c>
      <c r="I67" s="31">
        <v>8.1577000000000002</v>
      </c>
      <c r="J67" s="31"/>
      <c r="K67" s="35" t="s">
        <v>695</v>
      </c>
    </row>
    <row r="68" spans="2:11" x14ac:dyDescent="0.35">
      <c r="B68" s="8" t="s">
        <v>924</v>
      </c>
      <c r="C68" s="60" t="s">
        <v>925</v>
      </c>
      <c r="D68" s="54" t="s">
        <v>926</v>
      </c>
      <c r="E68" s="6" t="s">
        <v>694</v>
      </c>
      <c r="F68" s="19">
        <v>5000</v>
      </c>
      <c r="G68" s="24">
        <v>4950.95</v>
      </c>
      <c r="H68" s="24">
        <v>0.37</v>
      </c>
      <c r="I68" s="31">
        <v>8.5150000000000006</v>
      </c>
      <c r="J68" s="31"/>
      <c r="K68" s="35" t="s">
        <v>695</v>
      </c>
    </row>
    <row r="69" spans="2:11" x14ac:dyDescent="0.35">
      <c r="B69" s="8" t="s">
        <v>2659</v>
      </c>
      <c r="C69" s="60" t="s">
        <v>2083</v>
      </c>
      <c r="D69" s="54" t="s">
        <v>2660</v>
      </c>
      <c r="E69" s="6" t="s">
        <v>694</v>
      </c>
      <c r="F69" s="19">
        <v>5000</v>
      </c>
      <c r="G69" s="24">
        <v>4938.74</v>
      </c>
      <c r="H69" s="24">
        <v>0.37</v>
      </c>
      <c r="I69" s="31">
        <v>9.5500000000000007</v>
      </c>
      <c r="J69" s="31"/>
      <c r="K69" s="35" t="s">
        <v>695</v>
      </c>
    </row>
    <row r="70" spans="2:11" x14ac:dyDescent="0.35">
      <c r="B70" s="8" t="s">
        <v>2661</v>
      </c>
      <c r="C70" s="60" t="s">
        <v>925</v>
      </c>
      <c r="D70" s="54" t="s">
        <v>2662</v>
      </c>
      <c r="E70" s="6" t="s">
        <v>694</v>
      </c>
      <c r="F70" s="19">
        <v>5000</v>
      </c>
      <c r="G70" s="24">
        <v>4936.79</v>
      </c>
      <c r="H70" s="24">
        <v>0.37</v>
      </c>
      <c r="I70" s="31">
        <v>8.6050000000000004</v>
      </c>
      <c r="J70" s="31"/>
      <c r="K70" s="35" t="s">
        <v>695</v>
      </c>
    </row>
    <row r="71" spans="2:11" x14ac:dyDescent="0.35">
      <c r="B71" s="8" t="s">
        <v>2663</v>
      </c>
      <c r="C71" s="60" t="s">
        <v>925</v>
      </c>
      <c r="D71" s="54" t="s">
        <v>2664</v>
      </c>
      <c r="E71" s="6" t="s">
        <v>694</v>
      </c>
      <c r="F71" s="19">
        <v>5000</v>
      </c>
      <c r="G71" s="24">
        <v>4923.2700000000004</v>
      </c>
      <c r="H71" s="24">
        <v>0.37</v>
      </c>
      <c r="I71" s="31">
        <v>8.6648999999999994</v>
      </c>
      <c r="J71" s="31"/>
      <c r="K71" s="35" t="s">
        <v>695</v>
      </c>
    </row>
    <row r="72" spans="2:11" x14ac:dyDescent="0.35">
      <c r="B72" s="8" t="s">
        <v>1979</v>
      </c>
      <c r="C72" s="60" t="s">
        <v>1980</v>
      </c>
      <c r="D72" s="54" t="s">
        <v>1981</v>
      </c>
      <c r="E72" s="6" t="s">
        <v>718</v>
      </c>
      <c r="F72" s="19">
        <v>5000</v>
      </c>
      <c r="G72" s="24">
        <v>4888.3100000000004</v>
      </c>
      <c r="H72" s="24">
        <v>0.37</v>
      </c>
      <c r="I72" s="31">
        <v>8.5050000000000008</v>
      </c>
      <c r="J72" s="31"/>
      <c r="K72" s="35" t="s">
        <v>695</v>
      </c>
    </row>
    <row r="73" spans="2:11" x14ac:dyDescent="0.35">
      <c r="B73" s="8" t="s">
        <v>2665</v>
      </c>
      <c r="C73" s="60" t="s">
        <v>1367</v>
      </c>
      <c r="D73" s="54" t="s">
        <v>2666</v>
      </c>
      <c r="E73" s="6" t="s">
        <v>706</v>
      </c>
      <c r="F73" s="19">
        <v>3000</v>
      </c>
      <c r="G73" s="24">
        <v>2978.81</v>
      </c>
      <c r="H73" s="24">
        <v>0.22</v>
      </c>
      <c r="I73" s="31">
        <v>8.3275000000000006</v>
      </c>
      <c r="J73" s="31"/>
      <c r="K73" s="35" t="s">
        <v>695</v>
      </c>
    </row>
    <row r="74" spans="2:11" x14ac:dyDescent="0.35">
      <c r="B74" s="8" t="s">
        <v>2023</v>
      </c>
      <c r="C74" s="60" t="s">
        <v>1980</v>
      </c>
      <c r="D74" s="54" t="s">
        <v>2024</v>
      </c>
      <c r="E74" s="6" t="s">
        <v>718</v>
      </c>
      <c r="F74" s="19">
        <v>2500</v>
      </c>
      <c r="G74" s="24">
        <v>2465.58</v>
      </c>
      <c r="H74" s="24">
        <v>0.19</v>
      </c>
      <c r="I74" s="31">
        <v>8.5748999999999995</v>
      </c>
      <c r="J74" s="31"/>
      <c r="K74" s="35" t="s">
        <v>695</v>
      </c>
    </row>
    <row r="75" spans="2:11" x14ac:dyDescent="0.35">
      <c r="B75" s="8" t="s">
        <v>2025</v>
      </c>
      <c r="C75" s="60" t="s">
        <v>1980</v>
      </c>
      <c r="D75" s="54" t="s">
        <v>2026</v>
      </c>
      <c r="E75" s="6" t="s">
        <v>718</v>
      </c>
      <c r="F75" s="19">
        <v>2500</v>
      </c>
      <c r="G75" s="24">
        <v>2464.5500000000002</v>
      </c>
      <c r="H75" s="24">
        <v>0.19</v>
      </c>
      <c r="I75" s="31">
        <v>8.5748999999999995</v>
      </c>
      <c r="J75" s="31"/>
      <c r="K75" s="35" t="s">
        <v>695</v>
      </c>
    </row>
    <row r="76" spans="2:11" x14ac:dyDescent="0.35">
      <c r="C76" s="58" t="s">
        <v>194</v>
      </c>
      <c r="D76" s="54"/>
      <c r="E76" s="6"/>
      <c r="F76" s="19"/>
      <c r="G76" s="25">
        <v>807672.93</v>
      </c>
      <c r="H76" s="25">
        <v>60.99</v>
      </c>
      <c r="I76" s="31"/>
      <c r="J76" s="31"/>
      <c r="K76" s="35"/>
    </row>
    <row r="77" spans="2:11" x14ac:dyDescent="0.35">
      <c r="C77" s="57"/>
      <c r="D77" s="54"/>
      <c r="E77" s="6"/>
      <c r="F77" s="19"/>
      <c r="G77" s="24"/>
      <c r="H77" s="24"/>
      <c r="I77" s="31"/>
      <c r="J77" s="31"/>
      <c r="K77" s="35"/>
    </row>
    <row r="78" spans="2:11" x14ac:dyDescent="0.35">
      <c r="C78" s="59" t="s">
        <v>820</v>
      </c>
      <c r="D78" s="54"/>
      <c r="E78" s="6"/>
      <c r="F78" s="19"/>
      <c r="G78" s="24"/>
      <c r="H78" s="24"/>
      <c r="I78" s="31"/>
      <c r="J78" s="31"/>
      <c r="K78" s="35"/>
    </row>
    <row r="79" spans="2:11" x14ac:dyDescent="0.35">
      <c r="B79" s="8" t="s">
        <v>821</v>
      </c>
      <c r="C79" s="60" t="s">
        <v>822</v>
      </c>
      <c r="D79" s="54" t="s">
        <v>823</v>
      </c>
      <c r="E79" s="6" t="s">
        <v>694</v>
      </c>
      <c r="F79" s="19">
        <v>26500</v>
      </c>
      <c r="G79" s="24">
        <v>27568.45</v>
      </c>
      <c r="H79" s="24">
        <v>2.08</v>
      </c>
      <c r="I79" s="31">
        <v>8.9745000000000008</v>
      </c>
      <c r="J79" s="31"/>
      <c r="K79" s="35"/>
    </row>
    <row r="80" spans="2:11" x14ac:dyDescent="0.35">
      <c r="C80" s="58" t="s">
        <v>194</v>
      </c>
      <c r="D80" s="54"/>
      <c r="E80" s="6"/>
      <c r="F80" s="19"/>
      <c r="G80" s="25">
        <v>27568.45</v>
      </c>
      <c r="H80" s="25">
        <v>2.08</v>
      </c>
      <c r="I80" s="31"/>
      <c r="J80" s="31"/>
      <c r="K80" s="35"/>
    </row>
    <row r="81" spans="2:11" x14ac:dyDescent="0.35">
      <c r="C81" s="57"/>
      <c r="D81" s="54"/>
      <c r="E81" s="6"/>
      <c r="F81" s="19"/>
      <c r="G81" s="24"/>
      <c r="H81" s="24"/>
      <c r="I81" s="31"/>
      <c r="J81" s="31"/>
      <c r="K81" s="35"/>
    </row>
    <row r="82" spans="2:11" x14ac:dyDescent="0.35">
      <c r="C82" s="58" t="s">
        <v>7</v>
      </c>
      <c r="D82" s="54"/>
      <c r="E82" s="6"/>
      <c r="F82" s="19"/>
      <c r="G82" s="24" t="s">
        <v>2</v>
      </c>
      <c r="H82" s="24" t="s">
        <v>2</v>
      </c>
      <c r="I82" s="31"/>
      <c r="J82" s="31"/>
      <c r="K82" s="35"/>
    </row>
    <row r="83" spans="2:11" x14ac:dyDescent="0.35">
      <c r="C83" s="57"/>
      <c r="D83" s="54"/>
      <c r="E83" s="6"/>
      <c r="F83" s="19"/>
      <c r="G83" s="24"/>
      <c r="H83" s="24"/>
      <c r="I83" s="31"/>
      <c r="J83" s="31"/>
      <c r="K83" s="35"/>
    </row>
    <row r="84" spans="2:11" x14ac:dyDescent="0.35">
      <c r="C84" s="59" t="s">
        <v>8</v>
      </c>
      <c r="D84" s="54"/>
      <c r="E84" s="6"/>
      <c r="F84" s="19"/>
      <c r="G84" s="24"/>
      <c r="H84" s="24"/>
      <c r="I84" s="31"/>
      <c r="J84" s="31"/>
      <c r="K84" s="35"/>
    </row>
    <row r="85" spans="2:11" x14ac:dyDescent="0.35">
      <c r="B85" s="8" t="s">
        <v>938</v>
      </c>
      <c r="C85" s="60" t="s">
        <v>4751</v>
      </c>
      <c r="D85" s="54" t="s">
        <v>939</v>
      </c>
      <c r="E85" s="6" t="s">
        <v>832</v>
      </c>
      <c r="F85" s="19">
        <v>600</v>
      </c>
      <c r="G85" s="24">
        <v>57265.74</v>
      </c>
      <c r="H85" s="24">
        <v>4.32</v>
      </c>
      <c r="I85" s="31">
        <v>8.1349999999999998</v>
      </c>
      <c r="J85" s="31"/>
      <c r="K85" s="35" t="s">
        <v>695</v>
      </c>
    </row>
    <row r="86" spans="2:11" x14ac:dyDescent="0.35">
      <c r="B86" s="8" t="s">
        <v>936</v>
      </c>
      <c r="C86" s="60" t="s">
        <v>4750</v>
      </c>
      <c r="D86" s="54" t="s">
        <v>937</v>
      </c>
      <c r="E86" s="6" t="s">
        <v>832</v>
      </c>
      <c r="F86" s="19">
        <v>375</v>
      </c>
      <c r="G86" s="24">
        <v>35828.959999999999</v>
      </c>
      <c r="H86" s="24">
        <v>2.71</v>
      </c>
      <c r="I86" s="31">
        <v>8.1999999999999993</v>
      </c>
      <c r="J86" s="31"/>
      <c r="K86" s="35" t="s">
        <v>695</v>
      </c>
    </row>
    <row r="87" spans="2:11" x14ac:dyDescent="0.35">
      <c r="B87" s="8" t="s">
        <v>2096</v>
      </c>
      <c r="C87" s="60" t="s">
        <v>4752</v>
      </c>
      <c r="D87" s="54" t="s">
        <v>2097</v>
      </c>
      <c r="E87" s="6" t="s">
        <v>832</v>
      </c>
      <c r="F87" s="19">
        <v>275</v>
      </c>
      <c r="G87" s="24">
        <v>26214.9</v>
      </c>
      <c r="H87" s="24">
        <v>1.98</v>
      </c>
      <c r="I87" s="31">
        <v>8.0649999999999995</v>
      </c>
      <c r="J87" s="31"/>
      <c r="K87" s="35" t="s">
        <v>695</v>
      </c>
    </row>
    <row r="88" spans="2:11" x14ac:dyDescent="0.35">
      <c r="B88" s="8" t="s">
        <v>2667</v>
      </c>
      <c r="C88" s="60" t="s">
        <v>4753</v>
      </c>
      <c r="D88" s="54" t="s">
        <v>2668</v>
      </c>
      <c r="E88" s="6" t="s">
        <v>2589</v>
      </c>
      <c r="F88" s="19">
        <v>208</v>
      </c>
      <c r="G88" s="24">
        <v>17431.900000000001</v>
      </c>
      <c r="H88" s="24">
        <v>1.32</v>
      </c>
      <c r="I88" s="31">
        <v>8.69</v>
      </c>
      <c r="J88" s="31"/>
      <c r="K88" s="35" t="s">
        <v>695</v>
      </c>
    </row>
    <row r="89" spans="2:11" x14ac:dyDescent="0.35">
      <c r="B89" s="8" t="s">
        <v>830</v>
      </c>
      <c r="C89" s="60" t="s">
        <v>4749</v>
      </c>
      <c r="D89" s="54" t="s">
        <v>831</v>
      </c>
      <c r="E89" s="6" t="s">
        <v>832</v>
      </c>
      <c r="F89" s="19">
        <v>200</v>
      </c>
      <c r="G89" s="24">
        <v>10131.780000000001</v>
      </c>
      <c r="H89" s="24">
        <v>0.77</v>
      </c>
      <c r="I89" s="31">
        <v>8.5050000000000008</v>
      </c>
      <c r="J89" s="31"/>
      <c r="K89" s="35" t="s">
        <v>695</v>
      </c>
    </row>
    <row r="90" spans="2:11" x14ac:dyDescent="0.35">
      <c r="C90" s="58" t="s">
        <v>194</v>
      </c>
      <c r="D90" s="54"/>
      <c r="E90" s="6"/>
      <c r="F90" s="19"/>
      <c r="G90" s="25">
        <v>146873.28</v>
      </c>
      <c r="H90" s="25">
        <v>11.1</v>
      </c>
      <c r="I90" s="31"/>
      <c r="J90" s="31"/>
      <c r="K90" s="35"/>
    </row>
    <row r="91" spans="2:11" x14ac:dyDescent="0.35">
      <c r="C91" s="57"/>
      <c r="D91" s="54"/>
      <c r="E91" s="6"/>
      <c r="F91" s="19"/>
      <c r="G91" s="24"/>
      <c r="H91" s="24"/>
      <c r="I91" s="31"/>
      <c r="J91" s="31"/>
      <c r="K91" s="35"/>
    </row>
    <row r="92" spans="2:11" x14ac:dyDescent="0.35">
      <c r="C92" s="59" t="s">
        <v>9</v>
      </c>
      <c r="D92" s="54"/>
      <c r="E92" s="6"/>
      <c r="F92" s="19"/>
      <c r="G92" s="24"/>
      <c r="H92" s="24"/>
      <c r="I92" s="31"/>
      <c r="J92" s="31"/>
      <c r="K92" s="35"/>
    </row>
    <row r="93" spans="2:11" x14ac:dyDescent="0.35">
      <c r="B93" s="8" t="s">
        <v>833</v>
      </c>
      <c r="C93" s="60" t="s">
        <v>834</v>
      </c>
      <c r="D93" s="54" t="s">
        <v>835</v>
      </c>
      <c r="E93" s="6" t="s">
        <v>205</v>
      </c>
      <c r="F93" s="19">
        <v>3500000</v>
      </c>
      <c r="G93" s="24">
        <v>3442.63</v>
      </c>
      <c r="H93" s="24">
        <v>0.26</v>
      </c>
      <c r="I93" s="31">
        <v>7.3062956330000004</v>
      </c>
      <c r="J93" s="31"/>
      <c r="K93" s="35"/>
    </row>
    <row r="94" spans="2:11" x14ac:dyDescent="0.35">
      <c r="C94" s="58" t="s">
        <v>194</v>
      </c>
      <c r="D94" s="54"/>
      <c r="E94" s="6"/>
      <c r="F94" s="19"/>
      <c r="G94" s="25">
        <v>3442.63</v>
      </c>
      <c r="H94" s="25">
        <v>0.26</v>
      </c>
      <c r="I94" s="31"/>
      <c r="J94" s="31"/>
      <c r="K94" s="35"/>
    </row>
    <row r="95" spans="2:11" x14ac:dyDescent="0.35">
      <c r="C95" s="57"/>
      <c r="D95" s="54"/>
      <c r="E95" s="6"/>
      <c r="F95" s="19"/>
      <c r="G95" s="24"/>
      <c r="H95" s="24"/>
      <c r="I95" s="31"/>
      <c r="J95" s="31"/>
      <c r="K95" s="35"/>
    </row>
    <row r="96" spans="2:11" x14ac:dyDescent="0.35">
      <c r="C96" s="59" t="s">
        <v>10</v>
      </c>
      <c r="D96" s="54"/>
      <c r="E96" s="6"/>
      <c r="F96" s="19"/>
      <c r="G96" s="24"/>
      <c r="H96" s="24"/>
      <c r="I96" s="31"/>
      <c r="J96" s="31"/>
      <c r="K96" s="35"/>
    </row>
    <row r="97" spans="1:11" x14ac:dyDescent="0.35">
      <c r="B97" s="8" t="s">
        <v>2669</v>
      </c>
      <c r="C97" s="60" t="s">
        <v>2670</v>
      </c>
      <c r="D97" s="54" t="s">
        <v>2671</v>
      </c>
      <c r="E97" s="6" t="s">
        <v>205</v>
      </c>
      <c r="F97" s="19">
        <v>35000000</v>
      </c>
      <c r="G97" s="24">
        <v>34332.1</v>
      </c>
      <c r="H97" s="24">
        <v>2.59</v>
      </c>
      <c r="I97" s="31">
        <v>7.81571032</v>
      </c>
      <c r="J97" s="31"/>
      <c r="K97" s="35"/>
    </row>
    <row r="98" spans="1:11" x14ac:dyDescent="0.35">
      <c r="B98" s="8" t="s">
        <v>2672</v>
      </c>
      <c r="C98" s="60" t="s">
        <v>2673</v>
      </c>
      <c r="D98" s="54" t="s">
        <v>2674</v>
      </c>
      <c r="E98" s="6" t="s">
        <v>205</v>
      </c>
      <c r="F98" s="19">
        <v>35000000</v>
      </c>
      <c r="G98" s="24">
        <v>34217.160000000003</v>
      </c>
      <c r="H98" s="24">
        <v>2.58</v>
      </c>
      <c r="I98" s="31">
        <v>7.936505125</v>
      </c>
      <c r="J98" s="31"/>
      <c r="K98" s="35"/>
    </row>
    <row r="99" spans="1:11" x14ac:dyDescent="0.35">
      <c r="B99" s="8" t="s">
        <v>2675</v>
      </c>
      <c r="C99" s="60" t="s">
        <v>2676</v>
      </c>
      <c r="D99" s="54" t="s">
        <v>2677</v>
      </c>
      <c r="E99" s="6" t="s">
        <v>205</v>
      </c>
      <c r="F99" s="19">
        <v>2500000</v>
      </c>
      <c r="G99" s="24">
        <v>2447.52</v>
      </c>
      <c r="H99" s="24">
        <v>0.18</v>
      </c>
      <c r="I99" s="31">
        <v>8.0692169450000009</v>
      </c>
      <c r="J99" s="31"/>
      <c r="K99" s="35"/>
    </row>
    <row r="100" spans="1:11" x14ac:dyDescent="0.35">
      <c r="B100" s="8" t="s">
        <v>2678</v>
      </c>
      <c r="C100" s="60" t="s">
        <v>2679</v>
      </c>
      <c r="D100" s="54" t="s">
        <v>2680</v>
      </c>
      <c r="E100" s="6" t="s">
        <v>205</v>
      </c>
      <c r="F100" s="19">
        <v>195100</v>
      </c>
      <c r="G100" s="24">
        <v>194.97</v>
      </c>
      <c r="H100" s="24">
        <v>0.01</v>
      </c>
      <c r="I100" s="31">
        <v>7.81571032</v>
      </c>
      <c r="J100" s="31"/>
      <c r="K100" s="35"/>
    </row>
    <row r="101" spans="1:11" x14ac:dyDescent="0.35">
      <c r="B101" s="8" t="s">
        <v>2681</v>
      </c>
      <c r="C101" s="60" t="s">
        <v>2682</v>
      </c>
      <c r="D101" s="54" t="s">
        <v>2683</v>
      </c>
      <c r="E101" s="6" t="s">
        <v>205</v>
      </c>
      <c r="F101" s="19">
        <v>19700</v>
      </c>
      <c r="G101" s="24">
        <v>19.22</v>
      </c>
      <c r="H101" s="24" t="s">
        <v>4704</v>
      </c>
      <c r="I101" s="31">
        <v>7.7996432550000003</v>
      </c>
      <c r="J101" s="31"/>
      <c r="K101" s="35"/>
    </row>
    <row r="102" spans="1:11" x14ac:dyDescent="0.35">
      <c r="C102" s="58" t="s">
        <v>194</v>
      </c>
      <c r="D102" s="54"/>
      <c r="E102" s="6"/>
      <c r="F102" s="19"/>
      <c r="G102" s="25">
        <v>71210.97</v>
      </c>
      <c r="H102" s="25">
        <v>5.36</v>
      </c>
      <c r="I102" s="31"/>
      <c r="J102" s="31"/>
      <c r="K102" s="35"/>
    </row>
    <row r="103" spans="1:11" x14ac:dyDescent="0.35">
      <c r="C103" s="57"/>
      <c r="D103" s="54"/>
      <c r="E103" s="6"/>
      <c r="F103" s="19"/>
      <c r="G103" s="24"/>
      <c r="H103" s="24"/>
      <c r="I103" s="31"/>
      <c r="J103" s="31"/>
      <c r="K103" s="35"/>
    </row>
    <row r="104" spans="1:11" x14ac:dyDescent="0.35">
      <c r="C104" s="58" t="s">
        <v>11</v>
      </c>
      <c r="D104" s="54"/>
      <c r="E104" s="6"/>
      <c r="F104" s="19"/>
      <c r="G104" s="24" t="s">
        <v>2</v>
      </c>
      <c r="H104" s="24" t="s">
        <v>2</v>
      </c>
      <c r="I104" s="31"/>
      <c r="J104" s="31"/>
      <c r="K104" s="35"/>
    </row>
    <row r="105" spans="1:11" x14ac:dyDescent="0.35">
      <c r="C105" s="57"/>
      <c r="D105" s="54"/>
      <c r="E105" s="6"/>
      <c r="F105" s="19"/>
      <c r="G105" s="24"/>
      <c r="H105" s="24"/>
      <c r="I105" s="31"/>
      <c r="J105" s="31"/>
      <c r="K105" s="35"/>
    </row>
    <row r="106" spans="1:11" x14ac:dyDescent="0.35">
      <c r="A106" s="10"/>
      <c r="B106" s="28"/>
      <c r="C106" s="58" t="s">
        <v>13</v>
      </c>
      <c r="D106" s="54"/>
      <c r="E106" s="6"/>
      <c r="F106" s="19"/>
      <c r="G106" s="24"/>
      <c r="H106" s="24"/>
      <c r="I106" s="31"/>
      <c r="J106" s="31"/>
      <c r="K106" s="35"/>
    </row>
    <row r="107" spans="1:11" x14ac:dyDescent="0.35">
      <c r="A107" s="28"/>
      <c r="B107" s="28"/>
      <c r="C107" s="58" t="s">
        <v>14</v>
      </c>
      <c r="D107" s="54"/>
      <c r="E107" s="6"/>
      <c r="F107" s="19"/>
      <c r="G107" s="24" t="s">
        <v>2</v>
      </c>
      <c r="H107" s="24" t="s">
        <v>2</v>
      </c>
      <c r="I107" s="31"/>
      <c r="J107" s="31"/>
      <c r="K107" s="35"/>
    </row>
    <row r="108" spans="1:11" x14ac:dyDescent="0.35">
      <c r="A108" s="28"/>
      <c r="B108" s="28"/>
      <c r="C108" s="58"/>
      <c r="D108" s="54"/>
      <c r="E108" s="6"/>
      <c r="F108" s="19"/>
      <c r="G108" s="24"/>
      <c r="H108" s="24"/>
      <c r="I108" s="31"/>
      <c r="J108" s="31"/>
      <c r="K108" s="35"/>
    </row>
    <row r="109" spans="1:11" x14ac:dyDescent="0.35">
      <c r="C109" s="59" t="s">
        <v>15</v>
      </c>
      <c r="D109" s="54"/>
      <c r="E109" s="6"/>
      <c r="F109" s="19"/>
      <c r="G109" s="24"/>
      <c r="H109" s="24"/>
      <c r="I109" s="31"/>
      <c r="J109" s="31"/>
      <c r="K109" s="35"/>
    </row>
    <row r="110" spans="1:11" x14ac:dyDescent="0.35">
      <c r="B110" s="8" t="s">
        <v>1694</v>
      </c>
      <c r="C110" s="60" t="s">
        <v>46</v>
      </c>
      <c r="D110" s="54" t="s">
        <v>1695</v>
      </c>
      <c r="E110" s="6" t="s">
        <v>872</v>
      </c>
      <c r="F110" s="19">
        <v>11000</v>
      </c>
      <c r="G110" s="24">
        <v>53942.57</v>
      </c>
      <c r="H110" s="24">
        <v>4.07</v>
      </c>
      <c r="I110" s="31">
        <v>6.7500999999999998</v>
      </c>
      <c r="J110" s="31"/>
      <c r="K110" s="35"/>
    </row>
    <row r="111" spans="1:11" x14ac:dyDescent="0.35">
      <c r="B111" s="8" t="s">
        <v>2522</v>
      </c>
      <c r="C111" s="60" t="s">
        <v>1607</v>
      </c>
      <c r="D111" s="54" t="s">
        <v>2523</v>
      </c>
      <c r="E111" s="6" t="s">
        <v>866</v>
      </c>
      <c r="F111" s="19">
        <v>6000</v>
      </c>
      <c r="G111" s="24">
        <v>30000</v>
      </c>
      <c r="H111" s="24">
        <v>2.27</v>
      </c>
      <c r="I111" s="31">
        <v>5.1928000000000001</v>
      </c>
      <c r="J111" s="31"/>
      <c r="K111" s="35"/>
    </row>
    <row r="112" spans="1:11" x14ac:dyDescent="0.35">
      <c r="B112" s="8" t="s">
        <v>1696</v>
      </c>
      <c r="C112" s="60" t="s">
        <v>870</v>
      </c>
      <c r="D112" s="54" t="s">
        <v>1697</v>
      </c>
      <c r="E112" s="6" t="s">
        <v>872</v>
      </c>
      <c r="F112" s="19">
        <v>5000</v>
      </c>
      <c r="G112" s="24">
        <v>24522.85</v>
      </c>
      <c r="H112" s="24">
        <v>1.85</v>
      </c>
      <c r="I112" s="31">
        <v>6.6999000000000004</v>
      </c>
      <c r="J112" s="31"/>
      <c r="K112" s="35" t="s">
        <v>695</v>
      </c>
    </row>
    <row r="113" spans="2:11" x14ac:dyDescent="0.35">
      <c r="B113" s="8" t="s">
        <v>1845</v>
      </c>
      <c r="C113" s="60" t="s">
        <v>222</v>
      </c>
      <c r="D113" s="54" t="s">
        <v>1846</v>
      </c>
      <c r="E113" s="6" t="s">
        <v>866</v>
      </c>
      <c r="F113" s="19">
        <v>2000</v>
      </c>
      <c r="G113" s="24">
        <v>9811.7199999999993</v>
      </c>
      <c r="H113" s="24">
        <v>0.74</v>
      </c>
      <c r="I113" s="31">
        <v>6.7348999999999997</v>
      </c>
      <c r="J113" s="31"/>
      <c r="K113" s="35" t="s">
        <v>695</v>
      </c>
    </row>
    <row r="114" spans="2:11" x14ac:dyDescent="0.35">
      <c r="B114" s="8" t="s">
        <v>2684</v>
      </c>
      <c r="C114" s="60" t="s">
        <v>222</v>
      </c>
      <c r="D114" s="54" t="s">
        <v>2685</v>
      </c>
      <c r="E114" s="6" t="s">
        <v>866</v>
      </c>
      <c r="F114" s="19">
        <v>2000</v>
      </c>
      <c r="G114" s="24">
        <v>9809.94</v>
      </c>
      <c r="H114" s="24">
        <v>0.74</v>
      </c>
      <c r="I114" s="31">
        <v>6.7350000000000003</v>
      </c>
      <c r="J114" s="31"/>
      <c r="K114" s="35" t="s">
        <v>695</v>
      </c>
    </row>
    <row r="115" spans="2:11" x14ac:dyDescent="0.35">
      <c r="B115" s="8" t="s">
        <v>2121</v>
      </c>
      <c r="C115" s="60" t="s">
        <v>1119</v>
      </c>
      <c r="D115" s="54" t="s">
        <v>2122</v>
      </c>
      <c r="E115" s="6" t="s">
        <v>866</v>
      </c>
      <c r="F115" s="19">
        <v>1000</v>
      </c>
      <c r="G115" s="24">
        <v>5000</v>
      </c>
      <c r="H115" s="24">
        <v>0.38</v>
      </c>
      <c r="I115" s="31">
        <v>5.1837</v>
      </c>
      <c r="J115" s="31"/>
      <c r="K115" s="35"/>
    </row>
    <row r="116" spans="2:11" x14ac:dyDescent="0.35">
      <c r="B116" s="8" t="s">
        <v>1656</v>
      </c>
      <c r="C116" s="60" t="s">
        <v>1607</v>
      </c>
      <c r="D116" s="54" t="s">
        <v>1657</v>
      </c>
      <c r="E116" s="6" t="s">
        <v>866</v>
      </c>
      <c r="F116" s="19">
        <v>500</v>
      </c>
      <c r="G116" s="24">
        <v>2471</v>
      </c>
      <c r="H116" s="24">
        <v>0.19</v>
      </c>
      <c r="I116" s="31">
        <v>6.3000999999999996</v>
      </c>
      <c r="J116" s="31"/>
      <c r="K116" s="35"/>
    </row>
    <row r="117" spans="2:11" x14ac:dyDescent="0.35">
      <c r="B117" s="8" t="s">
        <v>2686</v>
      </c>
      <c r="C117" s="60" t="s">
        <v>524</v>
      </c>
      <c r="D117" s="54" t="s">
        <v>2687</v>
      </c>
      <c r="E117" s="6" t="s">
        <v>883</v>
      </c>
      <c r="F117" s="19">
        <v>500</v>
      </c>
      <c r="G117" s="24">
        <v>2455.38</v>
      </c>
      <c r="H117" s="24">
        <v>0.19</v>
      </c>
      <c r="I117" s="31">
        <v>6.6994999999999996</v>
      </c>
      <c r="J117" s="31"/>
      <c r="K117" s="35"/>
    </row>
    <row r="118" spans="2:11" x14ac:dyDescent="0.35">
      <c r="C118" s="58" t="s">
        <v>194</v>
      </c>
      <c r="D118" s="54"/>
      <c r="E118" s="6"/>
      <c r="F118" s="19"/>
      <c r="G118" s="25">
        <v>138013.46</v>
      </c>
      <c r="H118" s="25">
        <v>10.43</v>
      </c>
      <c r="I118" s="31"/>
      <c r="J118" s="31"/>
      <c r="K118" s="35"/>
    </row>
    <row r="119" spans="2:11" x14ac:dyDescent="0.35">
      <c r="C119" s="57"/>
      <c r="D119" s="54"/>
      <c r="E119" s="6"/>
      <c r="F119" s="19"/>
      <c r="G119" s="24"/>
      <c r="H119" s="24"/>
      <c r="I119" s="31"/>
      <c r="J119" s="31"/>
      <c r="K119" s="35"/>
    </row>
    <row r="120" spans="2:11" x14ac:dyDescent="0.35">
      <c r="C120" s="59" t="s">
        <v>16</v>
      </c>
      <c r="D120" s="54"/>
      <c r="E120" s="6"/>
      <c r="F120" s="19"/>
      <c r="G120" s="24"/>
      <c r="H120" s="24"/>
      <c r="I120" s="31"/>
      <c r="J120" s="31"/>
      <c r="K120" s="35"/>
    </row>
    <row r="121" spans="2:11" x14ac:dyDescent="0.35">
      <c r="B121" s="8" t="s">
        <v>2046</v>
      </c>
      <c r="C121" s="60" t="s">
        <v>2047</v>
      </c>
      <c r="D121" s="54" t="s">
        <v>2048</v>
      </c>
      <c r="E121" s="6" t="s">
        <v>205</v>
      </c>
      <c r="F121" s="19">
        <v>5000000</v>
      </c>
      <c r="G121" s="24">
        <v>4958.6099999999997</v>
      </c>
      <c r="H121" s="24">
        <v>0.37</v>
      </c>
      <c r="I121" s="31">
        <v>5.3456999999999999</v>
      </c>
      <c r="J121" s="31"/>
      <c r="K121" s="35"/>
    </row>
    <row r="122" spans="2:11" x14ac:dyDescent="0.35">
      <c r="C122" s="58" t="s">
        <v>194</v>
      </c>
      <c r="D122" s="54"/>
      <c r="E122" s="6"/>
      <c r="F122" s="19"/>
      <c r="G122" s="25">
        <v>4958.6099999999997</v>
      </c>
      <c r="H122" s="25">
        <v>0.37</v>
      </c>
      <c r="I122" s="31"/>
      <c r="J122" s="31"/>
      <c r="K122" s="35"/>
    </row>
    <row r="123" spans="2:11" x14ac:dyDescent="0.35">
      <c r="C123" s="57"/>
      <c r="D123" s="54"/>
      <c r="E123" s="6"/>
      <c r="F123" s="19"/>
      <c r="G123" s="24"/>
      <c r="H123" s="24"/>
      <c r="I123" s="31"/>
      <c r="J123" s="31"/>
      <c r="K123" s="35"/>
    </row>
    <row r="124" spans="2:11" x14ac:dyDescent="0.35">
      <c r="C124" s="59" t="s">
        <v>17</v>
      </c>
      <c r="D124" s="54"/>
      <c r="E124" s="6"/>
      <c r="F124" s="19"/>
      <c r="G124" s="24"/>
      <c r="H124" s="24"/>
      <c r="I124" s="31"/>
      <c r="J124" s="31"/>
      <c r="K124" s="35"/>
    </row>
    <row r="125" spans="2:11" x14ac:dyDescent="0.35">
      <c r="B125" s="8" t="s">
        <v>2688</v>
      </c>
      <c r="C125" s="60" t="s">
        <v>2689</v>
      </c>
      <c r="D125" s="54" t="s">
        <v>2690</v>
      </c>
      <c r="E125" s="6" t="s">
        <v>205</v>
      </c>
      <c r="F125" s="19">
        <v>140000</v>
      </c>
      <c r="G125" s="24">
        <v>134.13</v>
      </c>
      <c r="H125" s="24">
        <v>0.01</v>
      </c>
      <c r="I125" s="31">
        <v>6.2634018449999997</v>
      </c>
      <c r="J125" s="31"/>
      <c r="K125" s="35"/>
    </row>
    <row r="126" spans="2:11" x14ac:dyDescent="0.35">
      <c r="C126" s="58" t="s">
        <v>194</v>
      </c>
      <c r="D126" s="54"/>
      <c r="E126" s="6"/>
      <c r="F126" s="19"/>
      <c r="G126" s="25">
        <v>134.13</v>
      </c>
      <c r="H126" s="25">
        <v>0.01</v>
      </c>
      <c r="I126" s="31"/>
      <c r="J126" s="31"/>
      <c r="K126" s="35"/>
    </row>
    <row r="127" spans="2:11" x14ac:dyDescent="0.35">
      <c r="C127" s="57"/>
      <c r="D127" s="54"/>
      <c r="E127" s="6"/>
      <c r="F127" s="19"/>
      <c r="G127" s="24"/>
      <c r="H127" s="24"/>
      <c r="I127" s="31"/>
      <c r="J127" s="31"/>
      <c r="K127" s="35"/>
    </row>
    <row r="128" spans="2:11" x14ac:dyDescent="0.35">
      <c r="C128" s="58" t="s">
        <v>18</v>
      </c>
      <c r="D128" s="54"/>
      <c r="E128" s="6"/>
      <c r="F128" s="19"/>
      <c r="G128" s="24" t="s">
        <v>2</v>
      </c>
      <c r="H128" s="24" t="s">
        <v>2</v>
      </c>
      <c r="I128" s="31"/>
      <c r="J128" s="31"/>
      <c r="K128" s="35"/>
    </row>
    <row r="129" spans="1:11" x14ac:dyDescent="0.35">
      <c r="C129" s="57"/>
      <c r="D129" s="54"/>
      <c r="E129" s="6"/>
      <c r="F129" s="19"/>
      <c r="G129" s="24"/>
      <c r="H129" s="24"/>
      <c r="I129" s="31"/>
      <c r="J129" s="31"/>
      <c r="K129" s="35"/>
    </row>
    <row r="130" spans="1:11" x14ac:dyDescent="0.35">
      <c r="A130" s="10"/>
      <c r="B130" s="28"/>
      <c r="C130" s="58" t="s">
        <v>19</v>
      </c>
      <c r="D130" s="54"/>
      <c r="E130" s="6"/>
      <c r="F130" s="19"/>
      <c r="G130" s="24"/>
      <c r="H130" s="24"/>
      <c r="I130" s="31"/>
      <c r="J130" s="31"/>
      <c r="K130" s="35"/>
    </row>
    <row r="131" spans="1:11" x14ac:dyDescent="0.35">
      <c r="A131" s="28"/>
      <c r="B131" s="28"/>
      <c r="C131" s="58" t="s">
        <v>20</v>
      </c>
      <c r="D131" s="54"/>
      <c r="E131" s="6"/>
      <c r="F131" s="19"/>
      <c r="G131" s="24" t="s">
        <v>2</v>
      </c>
      <c r="H131" s="24" t="s">
        <v>2</v>
      </c>
      <c r="I131" s="31"/>
      <c r="J131" s="31"/>
      <c r="K131" s="35"/>
    </row>
    <row r="132" spans="1:11" x14ac:dyDescent="0.35">
      <c r="A132" s="28"/>
      <c r="B132" s="28"/>
      <c r="C132" s="58"/>
      <c r="D132" s="54"/>
      <c r="E132" s="6"/>
      <c r="F132" s="19"/>
      <c r="G132" s="24"/>
      <c r="H132" s="24"/>
      <c r="I132" s="31"/>
      <c r="J132" s="31"/>
      <c r="K132" s="35"/>
    </row>
    <row r="133" spans="1:11" x14ac:dyDescent="0.35">
      <c r="C133" s="59" t="s">
        <v>21</v>
      </c>
      <c r="D133" s="54"/>
      <c r="E133" s="6"/>
      <c r="F133" s="19"/>
      <c r="G133" s="24"/>
      <c r="H133" s="24"/>
      <c r="I133" s="31"/>
      <c r="J133" s="31"/>
      <c r="K133" s="35"/>
    </row>
    <row r="134" spans="1:11" x14ac:dyDescent="0.35">
      <c r="B134" s="8" t="s">
        <v>952</v>
      </c>
      <c r="C134" s="60" t="s">
        <v>4754</v>
      </c>
      <c r="D134" s="54" t="s">
        <v>953</v>
      </c>
      <c r="E134" s="6" t="s">
        <v>954</v>
      </c>
      <c r="F134" s="19">
        <v>42506.372000000003</v>
      </c>
      <c r="G134" s="24">
        <v>5103.4799999999996</v>
      </c>
      <c r="H134" s="24">
        <v>0.39</v>
      </c>
      <c r="I134" s="31">
        <v>5.82</v>
      </c>
      <c r="J134" s="31"/>
      <c r="K134" s="35"/>
    </row>
    <row r="135" spans="1:11" x14ac:dyDescent="0.35">
      <c r="C135" s="58" t="s">
        <v>194</v>
      </c>
      <c r="D135" s="54"/>
      <c r="E135" s="6"/>
      <c r="F135" s="19"/>
      <c r="G135" s="25">
        <v>5103.4799999999996</v>
      </c>
      <c r="H135" s="25">
        <v>0.39</v>
      </c>
      <c r="I135" s="31"/>
      <c r="J135" s="31"/>
      <c r="K135" s="35"/>
    </row>
    <row r="136" spans="1:11" x14ac:dyDescent="0.35">
      <c r="C136" s="57"/>
      <c r="D136" s="54"/>
      <c r="E136" s="6"/>
      <c r="F136" s="19"/>
      <c r="G136" s="24"/>
      <c r="H136" s="24"/>
      <c r="I136" s="31"/>
      <c r="J136" s="31"/>
      <c r="K136" s="35"/>
    </row>
    <row r="137" spans="1:11" x14ac:dyDescent="0.35">
      <c r="C137" s="58" t="s">
        <v>22</v>
      </c>
      <c r="D137" s="54"/>
      <c r="E137" s="6"/>
      <c r="F137" s="19"/>
      <c r="G137" s="24" t="s">
        <v>2</v>
      </c>
      <c r="H137" s="24" t="s">
        <v>2</v>
      </c>
      <c r="I137" s="31"/>
      <c r="J137" s="31"/>
      <c r="K137" s="35"/>
    </row>
    <row r="138" spans="1:11" x14ac:dyDescent="0.35">
      <c r="C138" s="57"/>
      <c r="D138" s="54"/>
      <c r="E138" s="6"/>
      <c r="F138" s="19"/>
      <c r="G138" s="24"/>
      <c r="H138" s="24"/>
      <c r="I138" s="31"/>
      <c r="J138" s="31"/>
      <c r="K138" s="35"/>
    </row>
    <row r="139" spans="1:11" x14ac:dyDescent="0.35">
      <c r="C139" s="58" t="s">
        <v>23</v>
      </c>
      <c r="D139" s="54"/>
      <c r="E139" s="6"/>
      <c r="F139" s="19"/>
      <c r="G139" s="24" t="s">
        <v>2</v>
      </c>
      <c r="H139" s="24" t="s">
        <v>2</v>
      </c>
      <c r="I139" s="31"/>
      <c r="J139" s="31"/>
      <c r="K139" s="35"/>
    </row>
    <row r="140" spans="1:11" x14ac:dyDescent="0.35">
      <c r="C140" s="57"/>
      <c r="D140" s="54"/>
      <c r="E140" s="6"/>
      <c r="F140" s="19"/>
      <c r="G140" s="24"/>
      <c r="H140" s="24"/>
      <c r="I140" s="31"/>
      <c r="J140" s="31"/>
      <c r="K140" s="35"/>
    </row>
    <row r="141" spans="1:11" x14ac:dyDescent="0.35">
      <c r="C141" s="59" t="s">
        <v>24</v>
      </c>
      <c r="D141" s="54"/>
      <c r="E141" s="6"/>
      <c r="F141" s="19"/>
      <c r="G141" s="24"/>
      <c r="H141" s="24"/>
      <c r="I141" s="31"/>
      <c r="J141" s="31"/>
      <c r="K141" s="35"/>
    </row>
    <row r="142" spans="1:11" x14ac:dyDescent="0.35">
      <c r="B142" s="8" t="s">
        <v>206</v>
      </c>
      <c r="C142" s="60" t="s">
        <v>207</v>
      </c>
      <c r="D142" s="54"/>
      <c r="E142" s="6"/>
      <c r="F142" s="19"/>
      <c r="G142" s="24">
        <v>91470.32</v>
      </c>
      <c r="H142" s="24">
        <v>6.91</v>
      </c>
      <c r="I142" s="31"/>
      <c r="J142" s="31"/>
      <c r="K142" s="35"/>
    </row>
    <row r="143" spans="1:11" x14ac:dyDescent="0.35">
      <c r="C143" s="58" t="s">
        <v>194</v>
      </c>
      <c r="D143" s="54"/>
      <c r="E143" s="6"/>
      <c r="F143" s="19"/>
      <c r="G143" s="25">
        <v>91470.32</v>
      </c>
      <c r="H143" s="25">
        <v>6.91</v>
      </c>
      <c r="I143" s="31"/>
      <c r="J143" s="31"/>
      <c r="K143" s="35"/>
    </row>
    <row r="144" spans="1:11" x14ac:dyDescent="0.35">
      <c r="C144" s="57"/>
      <c r="D144" s="54"/>
      <c r="E144" s="6"/>
      <c r="F144" s="19"/>
      <c r="G144" s="24"/>
      <c r="H144" s="24"/>
      <c r="I144" s="31"/>
      <c r="J144" s="31"/>
      <c r="K144" s="35"/>
    </row>
    <row r="145" spans="1:54" x14ac:dyDescent="0.35">
      <c r="A145" s="10"/>
      <c r="B145" s="28"/>
      <c r="C145" s="58" t="s">
        <v>25</v>
      </c>
      <c r="D145" s="54"/>
      <c r="E145" s="6"/>
      <c r="F145" s="19"/>
      <c r="G145" s="24"/>
      <c r="H145" s="24"/>
      <c r="I145" s="31"/>
      <c r="J145" s="31"/>
      <c r="K145" s="35"/>
    </row>
    <row r="146" spans="1:54" s="2" customFormat="1" ht="13.5" x14ac:dyDescent="0.35">
      <c r="A146" s="28"/>
      <c r="B146" s="28"/>
      <c r="C146" s="57" t="s">
        <v>4703</v>
      </c>
      <c r="D146" s="54"/>
      <c r="E146" s="6"/>
      <c r="F146" s="19"/>
      <c r="G146" s="24" t="s">
        <v>2</v>
      </c>
      <c r="H146" s="24" t="s">
        <v>2</v>
      </c>
      <c r="I146" s="31"/>
      <c r="J146" s="31"/>
      <c r="K146" s="35"/>
      <c r="L146" s="3"/>
      <c r="AI146" s="3"/>
      <c r="AV146" s="3"/>
      <c r="AX146" s="3"/>
      <c r="BB146" s="3"/>
    </row>
    <row r="147" spans="1:54" x14ac:dyDescent="0.35">
      <c r="B147" s="8"/>
      <c r="C147" s="60" t="s">
        <v>208</v>
      </c>
      <c r="D147" s="54"/>
      <c r="E147" s="6"/>
      <c r="F147" s="19"/>
      <c r="G147" s="24">
        <v>27815.86</v>
      </c>
      <c r="H147" s="24">
        <v>2.1</v>
      </c>
      <c r="I147" s="31"/>
      <c r="J147" s="31"/>
      <c r="K147" s="35"/>
    </row>
    <row r="148" spans="1:54" x14ac:dyDescent="0.35">
      <c r="C148" s="58" t="s">
        <v>194</v>
      </c>
      <c r="D148" s="54"/>
      <c r="E148" s="6"/>
      <c r="F148" s="19"/>
      <c r="G148" s="25">
        <v>27815.86</v>
      </c>
      <c r="H148" s="25">
        <v>2.1</v>
      </c>
      <c r="I148" s="31"/>
      <c r="J148" s="31"/>
      <c r="K148" s="35"/>
    </row>
    <row r="149" spans="1:54" x14ac:dyDescent="0.35">
      <c r="C149" s="57"/>
      <c r="D149" s="54"/>
      <c r="E149" s="6"/>
      <c r="F149" s="19"/>
      <c r="G149" s="24"/>
      <c r="H149" s="24"/>
      <c r="I149" s="31"/>
      <c r="J149" s="31"/>
      <c r="K149" s="35"/>
    </row>
    <row r="150" spans="1:54" x14ac:dyDescent="0.35">
      <c r="C150" s="61" t="s">
        <v>209</v>
      </c>
      <c r="D150" s="55"/>
      <c r="E150" s="5"/>
      <c r="F150" s="20"/>
      <c r="G150" s="26">
        <v>1324264.1200000001</v>
      </c>
      <c r="H150" s="26">
        <v>100</v>
      </c>
      <c r="I150" s="32"/>
      <c r="J150" s="32"/>
      <c r="K150" s="36"/>
    </row>
    <row r="152" spans="1:54" ht="15" x14ac:dyDescent="0.4">
      <c r="C152" s="50" t="s">
        <v>4380</v>
      </c>
      <c r="D152" s="50"/>
      <c r="E152" s="50"/>
      <c r="F152" s="50"/>
      <c r="G152" s="64"/>
      <c r="H152" s="64"/>
      <c r="I152" s="64"/>
      <c r="J152" s="50"/>
    </row>
    <row r="153" spans="1:54" ht="27" x14ac:dyDescent="0.35">
      <c r="C153" s="43" t="s">
        <v>4375</v>
      </c>
      <c r="D153" s="43" t="s">
        <v>4376</v>
      </c>
      <c r="E153" s="43" t="s">
        <v>4756</v>
      </c>
      <c r="F153" s="43" t="s">
        <v>4377</v>
      </c>
      <c r="G153" s="65" t="s">
        <v>34</v>
      </c>
      <c r="H153" s="66" t="s">
        <v>4757</v>
      </c>
      <c r="I153" s="65" t="s">
        <v>36</v>
      </c>
      <c r="J153" s="43" t="s">
        <v>39</v>
      </c>
    </row>
    <row r="154" spans="1:54" x14ac:dyDescent="0.35">
      <c r="C154" s="43" t="s">
        <v>4758</v>
      </c>
      <c r="D154" s="43"/>
      <c r="E154" s="43"/>
      <c r="F154" s="43"/>
      <c r="G154" s="65"/>
      <c r="H154" s="66"/>
      <c r="I154" s="65"/>
      <c r="J154" s="43"/>
    </row>
    <row r="155" spans="1:54" x14ac:dyDescent="0.35">
      <c r="C155" s="46" t="s">
        <v>4788</v>
      </c>
      <c r="D155" s="67"/>
      <c r="E155" s="67"/>
      <c r="F155" s="67"/>
      <c r="G155" s="68"/>
      <c r="H155" s="69">
        <v>-25000</v>
      </c>
      <c r="I155" s="70">
        <f>H155/$G$150*100</f>
        <v>-1.8878409240597713</v>
      </c>
      <c r="J155" s="43"/>
    </row>
    <row r="156" spans="1:54" x14ac:dyDescent="0.35">
      <c r="C156" s="46" t="s">
        <v>4781</v>
      </c>
      <c r="D156" s="67"/>
      <c r="E156" s="67"/>
      <c r="F156" s="67"/>
      <c r="G156" s="68"/>
      <c r="H156" s="69">
        <v>15000</v>
      </c>
      <c r="I156" s="70">
        <f>H156/$G$150*100</f>
        <v>1.1327045544358627</v>
      </c>
      <c r="J156" s="43"/>
    </row>
    <row r="157" spans="1:54" x14ac:dyDescent="0.35">
      <c r="C157" s="48" t="s">
        <v>4379</v>
      </c>
      <c r="D157" s="48"/>
      <c r="E157" s="48"/>
      <c r="F157" s="48"/>
      <c r="G157" s="71"/>
      <c r="H157" s="71">
        <f>SUM(H155:H156)</f>
        <v>-10000</v>
      </c>
      <c r="I157" s="71">
        <f>SUM(I155:I156)</f>
        <v>-0.75513636962390862</v>
      </c>
      <c r="J157" s="48"/>
    </row>
    <row r="159" spans="1:54" x14ac:dyDescent="0.35">
      <c r="C159" s="1" t="s">
        <v>210</v>
      </c>
    </row>
    <row r="160" spans="1:54" x14ac:dyDescent="0.35">
      <c r="C160" s="37" t="s">
        <v>211</v>
      </c>
      <c r="D160" s="37"/>
      <c r="E160" s="37"/>
      <c r="F160" s="37"/>
      <c r="G160" s="37"/>
      <c r="H160" s="37"/>
      <c r="I160" s="37"/>
      <c r="J160" s="37"/>
      <c r="K160" s="37"/>
    </row>
    <row r="161" spans="1:256" x14ac:dyDescent="0.35">
      <c r="C161" s="2" t="s">
        <v>212</v>
      </c>
    </row>
    <row r="162" spans="1:256" x14ac:dyDescent="0.35">
      <c r="C162" s="2" t="s">
        <v>213</v>
      </c>
    </row>
    <row r="163" spans="1:256" ht="30" customHeight="1" x14ac:dyDescent="0.35">
      <c r="C163" s="218" t="s">
        <v>214</v>
      </c>
      <c r="D163" s="219"/>
      <c r="E163" s="219"/>
      <c r="F163" s="219"/>
      <c r="G163" s="219"/>
      <c r="H163" s="219"/>
      <c r="I163" s="219"/>
      <c r="J163" s="219"/>
      <c r="K163" s="219"/>
    </row>
    <row r="164" spans="1:256" x14ac:dyDescent="0.35">
      <c r="C164" s="2" t="s">
        <v>215</v>
      </c>
    </row>
    <row r="165" spans="1:256" x14ac:dyDescent="0.35">
      <c r="C165" s="2" t="s">
        <v>4736</v>
      </c>
    </row>
    <row r="166" spans="1:256" ht="43.5" customHeight="1" x14ac:dyDescent="0.35">
      <c r="C166" s="222" t="s">
        <v>4807</v>
      </c>
      <c r="D166" s="222"/>
      <c r="E166" s="222"/>
      <c r="F166" s="222"/>
      <c r="G166" s="222"/>
      <c r="H166" s="222"/>
      <c r="I166" s="222"/>
      <c r="J166" s="222"/>
      <c r="K166" s="222"/>
    </row>
    <row r="168" spans="1:256" x14ac:dyDescent="0.35">
      <c r="C168" s="2" t="s">
        <v>4813</v>
      </c>
      <c r="E168" s="2" t="s">
        <v>2</v>
      </c>
    </row>
    <row r="170" spans="1:256" x14ac:dyDescent="0.35">
      <c r="C170" s="2" t="s">
        <v>4814</v>
      </c>
      <c r="E170" s="2" t="s">
        <v>2</v>
      </c>
    </row>
    <row r="172" spans="1:256" x14ac:dyDescent="0.35">
      <c r="C172" s="2" t="s">
        <v>4918</v>
      </c>
    </row>
    <row r="174" spans="1:256" x14ac:dyDescent="0.35">
      <c r="C174" s="2" t="s">
        <v>4919</v>
      </c>
    </row>
    <row r="175" spans="1:256" s="79" customFormat="1" ht="35.25" customHeight="1" x14ac:dyDescent="0.35">
      <c r="A175" s="75"/>
      <c r="B175" s="75"/>
      <c r="C175" s="80" t="s">
        <v>4820</v>
      </c>
      <c r="D175" s="84" t="s">
        <v>4821</v>
      </c>
      <c r="E175" s="84" t="s">
        <v>4822</v>
      </c>
      <c r="F175" s="76"/>
      <c r="G175" s="77"/>
      <c r="H175" s="77"/>
      <c r="I175" s="77"/>
      <c r="J175" s="77"/>
      <c r="K175" s="78"/>
      <c r="L175" s="78"/>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8"/>
      <c r="AJ175" s="75"/>
      <c r="AK175" s="75"/>
      <c r="AL175" s="75"/>
      <c r="AM175" s="75"/>
      <c r="AN175" s="75"/>
      <c r="AO175" s="75"/>
      <c r="AP175" s="75"/>
      <c r="AQ175" s="75"/>
      <c r="AR175" s="75"/>
      <c r="AS175" s="75"/>
      <c r="AT175" s="75"/>
      <c r="AU175" s="75"/>
      <c r="AV175" s="78"/>
      <c r="AW175" s="75"/>
      <c r="AX175" s="78"/>
      <c r="AY175" s="75"/>
      <c r="AZ175" s="75"/>
      <c r="BA175" s="75"/>
      <c r="BB175" s="78"/>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5"/>
      <c r="CD175" s="75"/>
      <c r="CE175" s="75"/>
      <c r="CF175" s="75"/>
      <c r="CG175" s="75"/>
      <c r="CH175" s="75"/>
      <c r="CI175" s="75"/>
      <c r="CJ175" s="75"/>
      <c r="CK175" s="75"/>
      <c r="CL175" s="75"/>
      <c r="CM175" s="75"/>
      <c r="CN175" s="75"/>
      <c r="CO175" s="75"/>
      <c r="CP175" s="75"/>
      <c r="CQ175" s="75"/>
      <c r="CR175" s="75"/>
      <c r="CS175" s="75"/>
      <c r="CT175" s="75"/>
      <c r="CU175" s="75"/>
      <c r="CV175" s="75"/>
      <c r="CW175" s="75"/>
      <c r="CX175" s="75"/>
      <c r="CY175" s="75"/>
      <c r="CZ175" s="75"/>
      <c r="DA175" s="75"/>
      <c r="DB175" s="75"/>
      <c r="DC175" s="75"/>
      <c r="DD175" s="75"/>
      <c r="DE175" s="75"/>
      <c r="DF175" s="75"/>
      <c r="DG175" s="75"/>
      <c r="DH175" s="75"/>
      <c r="DI175" s="75"/>
      <c r="DJ175" s="75"/>
      <c r="DK175" s="75"/>
      <c r="DL175" s="75"/>
      <c r="DM175" s="75"/>
      <c r="DN175" s="75"/>
      <c r="DO175" s="75"/>
      <c r="DP175" s="75"/>
      <c r="DQ175" s="75"/>
      <c r="DR175" s="75"/>
      <c r="DS175" s="75"/>
      <c r="DT175" s="75"/>
      <c r="DU175" s="75"/>
      <c r="DV175" s="75"/>
      <c r="DW175" s="75"/>
      <c r="DX175" s="75"/>
      <c r="DY175" s="75"/>
      <c r="DZ175" s="75"/>
      <c r="EA175" s="75"/>
      <c r="EB175" s="75"/>
      <c r="EC175" s="75"/>
      <c r="ED175" s="75"/>
      <c r="EE175" s="75"/>
      <c r="EF175" s="75"/>
      <c r="EG175" s="75"/>
      <c r="EH175" s="75"/>
      <c r="EI175" s="75"/>
      <c r="EJ175" s="75"/>
      <c r="EK175" s="75"/>
      <c r="EL175" s="75"/>
      <c r="EM175" s="75"/>
      <c r="EN175" s="75"/>
      <c r="EO175" s="75"/>
      <c r="EP175" s="75"/>
      <c r="EQ175" s="75"/>
      <c r="ER175" s="75"/>
      <c r="ES175" s="75"/>
      <c r="ET175" s="75"/>
      <c r="EU175" s="75"/>
      <c r="EV175" s="75"/>
      <c r="EW175" s="75"/>
      <c r="EX175" s="75"/>
      <c r="EY175" s="75"/>
      <c r="EZ175" s="75"/>
      <c r="FA175" s="75"/>
      <c r="FB175" s="75"/>
      <c r="FC175" s="75"/>
      <c r="FD175" s="75"/>
      <c r="FE175" s="75"/>
      <c r="FF175" s="75"/>
      <c r="FG175" s="75"/>
      <c r="FH175" s="75"/>
      <c r="FI175" s="75"/>
      <c r="FJ175" s="75"/>
      <c r="FK175" s="75"/>
      <c r="FL175" s="75"/>
      <c r="FM175" s="75"/>
      <c r="FN175" s="75"/>
      <c r="FO175" s="75"/>
      <c r="FP175" s="75"/>
      <c r="FQ175" s="75"/>
      <c r="FR175" s="75"/>
      <c r="FS175" s="75"/>
      <c r="FT175" s="75"/>
      <c r="FU175" s="75"/>
      <c r="FV175" s="75"/>
      <c r="FW175" s="75"/>
      <c r="FX175" s="75"/>
      <c r="FY175" s="75"/>
      <c r="FZ175" s="75"/>
      <c r="GA175" s="75"/>
      <c r="GB175" s="75"/>
      <c r="GC175" s="75"/>
      <c r="GD175" s="75"/>
      <c r="GE175" s="75"/>
      <c r="GF175" s="75"/>
      <c r="GG175" s="75"/>
      <c r="GH175" s="75"/>
      <c r="GI175" s="75"/>
      <c r="GJ175" s="75"/>
      <c r="GK175" s="75"/>
      <c r="GL175" s="75"/>
      <c r="GM175" s="75"/>
      <c r="GN175" s="75"/>
      <c r="GO175" s="75"/>
      <c r="GP175" s="75"/>
      <c r="GQ175" s="75"/>
      <c r="GR175" s="75"/>
      <c r="GS175" s="75"/>
      <c r="GT175" s="75"/>
      <c r="GU175" s="75"/>
      <c r="GV175" s="75"/>
      <c r="GW175" s="75"/>
      <c r="GX175" s="75"/>
      <c r="GY175" s="75"/>
      <c r="GZ175" s="75"/>
      <c r="HA175" s="75"/>
      <c r="HB175" s="75"/>
      <c r="HC175" s="75"/>
      <c r="HD175" s="75"/>
      <c r="HE175" s="75"/>
      <c r="HF175" s="75"/>
      <c r="HG175" s="75"/>
      <c r="HH175" s="75"/>
      <c r="HI175" s="75"/>
      <c r="HJ175" s="75"/>
      <c r="HK175" s="75"/>
      <c r="HL175" s="75"/>
      <c r="HM175" s="75"/>
      <c r="HN175" s="75"/>
      <c r="HO175" s="75"/>
      <c r="HP175" s="75"/>
      <c r="HQ175" s="75"/>
      <c r="HR175" s="75"/>
      <c r="HS175" s="75"/>
      <c r="HT175" s="75"/>
      <c r="HU175" s="75"/>
      <c r="HV175" s="75"/>
      <c r="HW175" s="75"/>
      <c r="HX175" s="75"/>
      <c r="HY175" s="75"/>
      <c r="HZ175" s="75"/>
      <c r="IA175" s="75"/>
      <c r="IB175" s="75"/>
      <c r="IC175" s="75"/>
      <c r="ID175" s="75"/>
      <c r="IE175" s="75"/>
      <c r="IF175" s="75"/>
      <c r="IG175" s="75"/>
      <c r="IH175" s="75"/>
      <c r="II175" s="75"/>
      <c r="IJ175" s="75"/>
      <c r="IK175" s="75"/>
      <c r="IL175" s="75"/>
      <c r="IM175" s="75"/>
      <c r="IN175" s="75"/>
      <c r="IO175" s="75"/>
      <c r="IP175" s="75"/>
      <c r="IQ175" s="75"/>
      <c r="IR175" s="75"/>
      <c r="IS175" s="75"/>
      <c r="IT175" s="75"/>
      <c r="IU175" s="75"/>
      <c r="IV175" s="75"/>
    </row>
    <row r="176" spans="1:256" s="79" customFormat="1" x14ac:dyDescent="0.35">
      <c r="A176" s="75"/>
      <c r="B176" s="75"/>
      <c r="C176" s="82" t="s">
        <v>4853</v>
      </c>
      <c r="D176" s="85">
        <v>16.0184</v>
      </c>
      <c r="E176" s="85">
        <v>16.043900000000001</v>
      </c>
      <c r="F176" s="76"/>
      <c r="G176" s="77"/>
      <c r="H176" s="77"/>
      <c r="I176" s="77"/>
      <c r="J176" s="77"/>
      <c r="K176" s="78"/>
      <c r="L176" s="78"/>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8"/>
      <c r="AJ176" s="75"/>
      <c r="AK176" s="75"/>
      <c r="AL176" s="75"/>
      <c r="AM176" s="75"/>
      <c r="AN176" s="75"/>
      <c r="AO176" s="75"/>
      <c r="AP176" s="75"/>
      <c r="AQ176" s="75"/>
      <c r="AR176" s="75"/>
      <c r="AS176" s="75"/>
      <c r="AT176" s="75"/>
      <c r="AU176" s="75"/>
      <c r="AV176" s="78"/>
      <c r="AW176" s="75"/>
      <c r="AX176" s="78"/>
      <c r="AY176" s="75"/>
      <c r="AZ176" s="75"/>
      <c r="BA176" s="75"/>
      <c r="BB176" s="78"/>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c r="CA176" s="75"/>
      <c r="CB176" s="75"/>
      <c r="CC176" s="75"/>
      <c r="CD176" s="75"/>
      <c r="CE176" s="75"/>
      <c r="CF176" s="75"/>
      <c r="CG176" s="75"/>
      <c r="CH176" s="75"/>
      <c r="CI176" s="75"/>
      <c r="CJ176" s="75"/>
      <c r="CK176" s="75"/>
      <c r="CL176" s="75"/>
      <c r="CM176" s="75"/>
      <c r="CN176" s="75"/>
      <c r="CO176" s="75"/>
      <c r="CP176" s="75"/>
      <c r="CQ176" s="75"/>
      <c r="CR176" s="75"/>
      <c r="CS176" s="75"/>
      <c r="CT176" s="75"/>
      <c r="CU176" s="75"/>
      <c r="CV176" s="75"/>
      <c r="CW176" s="75"/>
      <c r="CX176" s="75"/>
      <c r="CY176" s="75"/>
      <c r="CZ176" s="75"/>
      <c r="DA176" s="75"/>
      <c r="DB176" s="75"/>
      <c r="DC176" s="75"/>
      <c r="DD176" s="75"/>
      <c r="DE176" s="75"/>
      <c r="DF176" s="75"/>
      <c r="DG176" s="75"/>
      <c r="DH176" s="75"/>
      <c r="DI176" s="75"/>
      <c r="DJ176" s="75"/>
      <c r="DK176" s="75"/>
      <c r="DL176" s="75"/>
      <c r="DM176" s="75"/>
      <c r="DN176" s="75"/>
      <c r="DO176" s="75"/>
      <c r="DP176" s="75"/>
      <c r="DQ176" s="75"/>
      <c r="DR176" s="75"/>
      <c r="DS176" s="75"/>
      <c r="DT176" s="75"/>
      <c r="DU176" s="75"/>
      <c r="DV176" s="75"/>
      <c r="DW176" s="75"/>
      <c r="DX176" s="75"/>
      <c r="DY176" s="75"/>
      <c r="DZ176" s="75"/>
      <c r="EA176" s="75"/>
      <c r="EB176" s="75"/>
      <c r="EC176" s="75"/>
      <c r="ED176" s="75"/>
      <c r="EE176" s="75"/>
      <c r="EF176" s="75"/>
      <c r="EG176" s="75"/>
      <c r="EH176" s="75"/>
      <c r="EI176" s="75"/>
      <c r="EJ176" s="75"/>
      <c r="EK176" s="75"/>
      <c r="EL176" s="75"/>
      <c r="EM176" s="75"/>
      <c r="EN176" s="75"/>
      <c r="EO176" s="75"/>
      <c r="EP176" s="75"/>
      <c r="EQ176" s="75"/>
      <c r="ER176" s="75"/>
      <c r="ES176" s="75"/>
      <c r="ET176" s="75"/>
      <c r="EU176" s="75"/>
      <c r="EV176" s="75"/>
      <c r="EW176" s="75"/>
      <c r="EX176" s="75"/>
      <c r="EY176" s="75"/>
      <c r="EZ176" s="75"/>
      <c r="FA176" s="75"/>
      <c r="FB176" s="75"/>
      <c r="FC176" s="75"/>
      <c r="FD176" s="75"/>
      <c r="FE176" s="75"/>
      <c r="FF176" s="75"/>
      <c r="FG176" s="75"/>
      <c r="FH176" s="75"/>
      <c r="FI176" s="75"/>
      <c r="FJ176" s="75"/>
      <c r="FK176" s="75"/>
      <c r="FL176" s="75"/>
      <c r="FM176" s="75"/>
      <c r="FN176" s="75"/>
      <c r="FO176" s="75"/>
      <c r="FP176" s="75"/>
      <c r="FQ176" s="75"/>
      <c r="FR176" s="75"/>
      <c r="FS176" s="75"/>
      <c r="FT176" s="75"/>
      <c r="FU176" s="75"/>
      <c r="FV176" s="75"/>
      <c r="FW176" s="75"/>
      <c r="FX176" s="75"/>
      <c r="FY176" s="75"/>
      <c r="FZ176" s="75"/>
      <c r="GA176" s="75"/>
      <c r="GB176" s="75"/>
      <c r="GC176" s="75"/>
      <c r="GD176" s="75"/>
      <c r="GE176" s="75"/>
      <c r="GF176" s="75"/>
      <c r="GG176" s="75"/>
      <c r="GH176" s="75"/>
      <c r="GI176" s="75"/>
      <c r="GJ176" s="75"/>
      <c r="GK176" s="75"/>
      <c r="GL176" s="75"/>
      <c r="GM176" s="75"/>
      <c r="GN176" s="75"/>
      <c r="GO176" s="75"/>
      <c r="GP176" s="75"/>
      <c r="GQ176" s="75"/>
      <c r="GR176" s="75"/>
      <c r="GS176" s="75"/>
      <c r="GT176" s="75"/>
      <c r="GU176" s="75"/>
      <c r="GV176" s="75"/>
      <c r="GW176" s="75"/>
      <c r="GX176" s="75"/>
      <c r="GY176" s="75"/>
      <c r="GZ176" s="75"/>
      <c r="HA176" s="75"/>
      <c r="HB176" s="75"/>
      <c r="HC176" s="75"/>
      <c r="HD176" s="75"/>
      <c r="HE176" s="75"/>
      <c r="HF176" s="75"/>
      <c r="HG176" s="75"/>
      <c r="HH176" s="75"/>
      <c r="HI176" s="75"/>
      <c r="HJ176" s="75"/>
      <c r="HK176" s="75"/>
      <c r="HL176" s="75"/>
      <c r="HM176" s="75"/>
      <c r="HN176" s="75"/>
      <c r="HO176" s="75"/>
      <c r="HP176" s="75"/>
      <c r="HQ176" s="75"/>
      <c r="HR176" s="75"/>
      <c r="HS176" s="75"/>
      <c r="HT176" s="75"/>
      <c r="HU176" s="75"/>
      <c r="HV176" s="75"/>
      <c r="HW176" s="75"/>
      <c r="HX176" s="75"/>
      <c r="HY176" s="75"/>
      <c r="HZ176" s="75"/>
      <c r="IA176" s="75"/>
      <c r="IB176" s="75"/>
      <c r="IC176" s="75"/>
      <c r="ID176" s="75"/>
      <c r="IE176" s="75"/>
      <c r="IF176" s="75"/>
      <c r="IG176" s="75"/>
      <c r="IH176" s="75"/>
      <c r="II176" s="75"/>
      <c r="IJ176" s="75"/>
      <c r="IK176" s="75"/>
      <c r="IL176" s="75"/>
      <c r="IM176" s="75"/>
      <c r="IN176" s="75"/>
      <c r="IO176" s="75"/>
      <c r="IP176" s="75"/>
      <c r="IQ176" s="75"/>
      <c r="IR176" s="75"/>
      <c r="IS176" s="75"/>
      <c r="IT176" s="75"/>
      <c r="IU176" s="75"/>
      <c r="IV176" s="75"/>
    </row>
    <row r="177" spans="1:256" s="79" customFormat="1" x14ac:dyDescent="0.35">
      <c r="A177" s="75"/>
      <c r="B177" s="75"/>
      <c r="C177" s="82" t="s">
        <v>4854</v>
      </c>
      <c r="D177" s="85">
        <v>38.557299999999998</v>
      </c>
      <c r="E177" s="85">
        <v>38.618600000000001</v>
      </c>
      <c r="F177" s="76"/>
      <c r="G177" s="77"/>
      <c r="H177" s="77"/>
      <c r="I177" s="77"/>
      <c r="J177" s="77"/>
      <c r="K177" s="78"/>
      <c r="L177" s="78"/>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8"/>
      <c r="AJ177" s="75"/>
      <c r="AK177" s="75"/>
      <c r="AL177" s="75"/>
      <c r="AM177" s="75"/>
      <c r="AN177" s="75"/>
      <c r="AO177" s="75"/>
      <c r="AP177" s="75"/>
      <c r="AQ177" s="75"/>
      <c r="AR177" s="75"/>
      <c r="AS177" s="75"/>
      <c r="AT177" s="75"/>
      <c r="AU177" s="75"/>
      <c r="AV177" s="78"/>
      <c r="AW177" s="75"/>
      <c r="AX177" s="78"/>
      <c r="AY177" s="75"/>
      <c r="AZ177" s="75"/>
      <c r="BA177" s="75"/>
      <c r="BB177" s="78"/>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c r="CA177" s="75"/>
      <c r="CB177" s="75"/>
      <c r="CC177" s="75"/>
      <c r="CD177" s="75"/>
      <c r="CE177" s="75"/>
      <c r="CF177" s="75"/>
      <c r="CG177" s="75"/>
      <c r="CH177" s="75"/>
      <c r="CI177" s="75"/>
      <c r="CJ177" s="75"/>
      <c r="CK177" s="75"/>
      <c r="CL177" s="75"/>
      <c r="CM177" s="75"/>
      <c r="CN177" s="75"/>
      <c r="CO177" s="75"/>
      <c r="CP177" s="75"/>
      <c r="CQ177" s="75"/>
      <c r="CR177" s="75"/>
      <c r="CS177" s="75"/>
      <c r="CT177" s="75"/>
      <c r="CU177" s="75"/>
      <c r="CV177" s="75"/>
      <c r="CW177" s="75"/>
      <c r="CX177" s="75"/>
      <c r="CY177" s="75"/>
      <c r="CZ177" s="75"/>
      <c r="DA177" s="75"/>
      <c r="DB177" s="75"/>
      <c r="DC177" s="75"/>
      <c r="DD177" s="75"/>
      <c r="DE177" s="75"/>
      <c r="DF177" s="75"/>
      <c r="DG177" s="75"/>
      <c r="DH177" s="75"/>
      <c r="DI177" s="75"/>
      <c r="DJ177" s="75"/>
      <c r="DK177" s="75"/>
      <c r="DL177" s="75"/>
      <c r="DM177" s="75"/>
      <c r="DN177" s="75"/>
      <c r="DO177" s="75"/>
      <c r="DP177" s="75"/>
      <c r="DQ177" s="75"/>
      <c r="DR177" s="75"/>
      <c r="DS177" s="75"/>
      <c r="DT177" s="75"/>
      <c r="DU177" s="75"/>
      <c r="DV177" s="75"/>
      <c r="DW177" s="75"/>
      <c r="DX177" s="75"/>
      <c r="DY177" s="75"/>
      <c r="DZ177" s="75"/>
      <c r="EA177" s="75"/>
      <c r="EB177" s="75"/>
      <c r="EC177" s="75"/>
      <c r="ED177" s="75"/>
      <c r="EE177" s="75"/>
      <c r="EF177" s="75"/>
      <c r="EG177" s="75"/>
      <c r="EH177" s="75"/>
      <c r="EI177" s="75"/>
      <c r="EJ177" s="75"/>
      <c r="EK177" s="75"/>
      <c r="EL177" s="75"/>
      <c r="EM177" s="75"/>
      <c r="EN177" s="75"/>
      <c r="EO177" s="75"/>
      <c r="EP177" s="75"/>
      <c r="EQ177" s="75"/>
      <c r="ER177" s="75"/>
      <c r="ES177" s="75"/>
      <c r="ET177" s="75"/>
      <c r="EU177" s="75"/>
      <c r="EV177" s="75"/>
      <c r="EW177" s="75"/>
      <c r="EX177" s="75"/>
      <c r="EY177" s="75"/>
      <c r="EZ177" s="75"/>
      <c r="FA177" s="75"/>
      <c r="FB177" s="75"/>
      <c r="FC177" s="75"/>
      <c r="FD177" s="75"/>
      <c r="FE177" s="75"/>
      <c r="FF177" s="75"/>
      <c r="FG177" s="75"/>
      <c r="FH177" s="75"/>
      <c r="FI177" s="75"/>
      <c r="FJ177" s="75"/>
      <c r="FK177" s="75"/>
      <c r="FL177" s="75"/>
      <c r="FM177" s="75"/>
      <c r="FN177" s="75"/>
      <c r="FO177" s="75"/>
      <c r="FP177" s="75"/>
      <c r="FQ177" s="75"/>
      <c r="FR177" s="75"/>
      <c r="FS177" s="75"/>
      <c r="FT177" s="75"/>
      <c r="FU177" s="75"/>
      <c r="FV177" s="75"/>
      <c r="FW177" s="75"/>
      <c r="FX177" s="75"/>
      <c r="FY177" s="75"/>
      <c r="FZ177" s="75"/>
      <c r="GA177" s="75"/>
      <c r="GB177" s="75"/>
      <c r="GC177" s="75"/>
      <c r="GD177" s="75"/>
      <c r="GE177" s="75"/>
      <c r="GF177" s="75"/>
      <c r="GG177" s="75"/>
      <c r="GH177" s="75"/>
      <c r="GI177" s="75"/>
      <c r="GJ177" s="75"/>
      <c r="GK177" s="75"/>
      <c r="GL177" s="75"/>
      <c r="GM177" s="75"/>
      <c r="GN177" s="75"/>
      <c r="GO177" s="75"/>
      <c r="GP177" s="75"/>
      <c r="GQ177" s="75"/>
      <c r="GR177" s="75"/>
      <c r="GS177" s="75"/>
      <c r="GT177" s="75"/>
      <c r="GU177" s="75"/>
      <c r="GV177" s="75"/>
      <c r="GW177" s="75"/>
      <c r="GX177" s="75"/>
      <c r="GY177" s="75"/>
      <c r="GZ177" s="75"/>
      <c r="HA177" s="75"/>
      <c r="HB177" s="75"/>
      <c r="HC177" s="75"/>
      <c r="HD177" s="75"/>
      <c r="HE177" s="75"/>
      <c r="HF177" s="75"/>
      <c r="HG177" s="75"/>
      <c r="HH177" s="75"/>
      <c r="HI177" s="75"/>
      <c r="HJ177" s="75"/>
      <c r="HK177" s="75"/>
      <c r="HL177" s="75"/>
      <c r="HM177" s="75"/>
      <c r="HN177" s="75"/>
      <c r="HO177" s="75"/>
      <c r="HP177" s="75"/>
      <c r="HQ177" s="75"/>
      <c r="HR177" s="75"/>
      <c r="HS177" s="75"/>
      <c r="HT177" s="75"/>
      <c r="HU177" s="75"/>
      <c r="HV177" s="75"/>
      <c r="HW177" s="75"/>
      <c r="HX177" s="75"/>
      <c r="HY177" s="75"/>
      <c r="HZ177" s="75"/>
      <c r="IA177" s="75"/>
      <c r="IB177" s="75"/>
      <c r="IC177" s="75"/>
      <c r="ID177" s="75"/>
      <c r="IE177" s="75"/>
      <c r="IF177" s="75"/>
      <c r="IG177" s="75"/>
      <c r="IH177" s="75"/>
      <c r="II177" s="75"/>
      <c r="IJ177" s="75"/>
      <c r="IK177" s="75"/>
      <c r="IL177" s="75"/>
      <c r="IM177" s="75"/>
      <c r="IN177" s="75"/>
      <c r="IO177" s="75"/>
      <c r="IP177" s="75"/>
      <c r="IQ177" s="75"/>
      <c r="IR177" s="75"/>
      <c r="IS177" s="75"/>
      <c r="IT177" s="75"/>
      <c r="IU177" s="75"/>
      <c r="IV177" s="75"/>
    </row>
    <row r="178" spans="1:256" s="79" customFormat="1" x14ac:dyDescent="0.35">
      <c r="A178" s="75"/>
      <c r="B178" s="75"/>
      <c r="C178" s="82" t="s">
        <v>4855</v>
      </c>
      <c r="D178" s="85">
        <v>17.660299999999999</v>
      </c>
      <c r="E178" s="85">
        <v>17.688400000000001</v>
      </c>
      <c r="F178" s="76"/>
      <c r="G178" s="77"/>
      <c r="H178" s="77"/>
      <c r="I178" s="77"/>
      <c r="J178" s="77"/>
      <c r="K178" s="78"/>
      <c r="L178" s="78"/>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8"/>
      <c r="AJ178" s="75"/>
      <c r="AK178" s="75"/>
      <c r="AL178" s="75"/>
      <c r="AM178" s="75"/>
      <c r="AN178" s="75"/>
      <c r="AO178" s="75"/>
      <c r="AP178" s="75"/>
      <c r="AQ178" s="75"/>
      <c r="AR178" s="75"/>
      <c r="AS178" s="75"/>
      <c r="AT178" s="75"/>
      <c r="AU178" s="75"/>
      <c r="AV178" s="78"/>
      <c r="AW178" s="75"/>
      <c r="AX178" s="78"/>
      <c r="AY178" s="75"/>
      <c r="AZ178" s="75"/>
      <c r="BA178" s="75"/>
      <c r="BB178" s="78"/>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c r="CA178" s="75"/>
      <c r="CB178" s="75"/>
      <c r="CC178" s="75"/>
      <c r="CD178" s="75"/>
      <c r="CE178" s="75"/>
      <c r="CF178" s="75"/>
      <c r="CG178" s="75"/>
      <c r="CH178" s="75"/>
      <c r="CI178" s="75"/>
      <c r="CJ178" s="75"/>
      <c r="CK178" s="75"/>
      <c r="CL178" s="75"/>
      <c r="CM178" s="75"/>
      <c r="CN178" s="75"/>
      <c r="CO178" s="75"/>
      <c r="CP178" s="75"/>
      <c r="CQ178" s="75"/>
      <c r="CR178" s="75"/>
      <c r="CS178" s="75"/>
      <c r="CT178" s="75"/>
      <c r="CU178" s="75"/>
      <c r="CV178" s="75"/>
      <c r="CW178" s="75"/>
      <c r="CX178" s="75"/>
      <c r="CY178" s="75"/>
      <c r="CZ178" s="75"/>
      <c r="DA178" s="75"/>
      <c r="DB178" s="75"/>
      <c r="DC178" s="75"/>
      <c r="DD178" s="75"/>
      <c r="DE178" s="75"/>
      <c r="DF178" s="75"/>
      <c r="DG178" s="75"/>
      <c r="DH178" s="75"/>
      <c r="DI178" s="75"/>
      <c r="DJ178" s="75"/>
      <c r="DK178" s="75"/>
      <c r="DL178" s="75"/>
      <c r="DM178" s="75"/>
      <c r="DN178" s="75"/>
      <c r="DO178" s="75"/>
      <c r="DP178" s="75"/>
      <c r="DQ178" s="75"/>
      <c r="DR178" s="75"/>
      <c r="DS178" s="75"/>
      <c r="DT178" s="75"/>
      <c r="DU178" s="75"/>
      <c r="DV178" s="75"/>
      <c r="DW178" s="75"/>
      <c r="DX178" s="75"/>
      <c r="DY178" s="75"/>
      <c r="DZ178" s="75"/>
      <c r="EA178" s="75"/>
      <c r="EB178" s="75"/>
      <c r="EC178" s="75"/>
      <c r="ED178" s="75"/>
      <c r="EE178" s="75"/>
      <c r="EF178" s="75"/>
      <c r="EG178" s="75"/>
      <c r="EH178" s="75"/>
      <c r="EI178" s="75"/>
      <c r="EJ178" s="75"/>
      <c r="EK178" s="75"/>
      <c r="EL178" s="75"/>
      <c r="EM178" s="75"/>
      <c r="EN178" s="75"/>
      <c r="EO178" s="75"/>
      <c r="EP178" s="75"/>
      <c r="EQ178" s="75"/>
      <c r="ER178" s="75"/>
      <c r="ES178" s="75"/>
      <c r="ET178" s="75"/>
      <c r="EU178" s="75"/>
      <c r="EV178" s="75"/>
      <c r="EW178" s="75"/>
      <c r="EX178" s="75"/>
      <c r="EY178" s="75"/>
      <c r="EZ178" s="75"/>
      <c r="FA178" s="75"/>
      <c r="FB178" s="75"/>
      <c r="FC178" s="75"/>
      <c r="FD178" s="75"/>
      <c r="FE178" s="75"/>
      <c r="FF178" s="75"/>
      <c r="FG178" s="75"/>
      <c r="FH178" s="75"/>
      <c r="FI178" s="75"/>
      <c r="FJ178" s="75"/>
      <c r="FK178" s="75"/>
      <c r="FL178" s="75"/>
      <c r="FM178" s="75"/>
      <c r="FN178" s="75"/>
      <c r="FO178" s="75"/>
      <c r="FP178" s="75"/>
      <c r="FQ178" s="75"/>
      <c r="FR178" s="75"/>
      <c r="FS178" s="75"/>
      <c r="FT178" s="75"/>
      <c r="FU178" s="75"/>
      <c r="FV178" s="75"/>
      <c r="FW178" s="75"/>
      <c r="FX178" s="75"/>
      <c r="FY178" s="75"/>
      <c r="FZ178" s="75"/>
      <c r="GA178" s="75"/>
      <c r="GB178" s="75"/>
      <c r="GC178" s="75"/>
      <c r="GD178" s="75"/>
      <c r="GE178" s="75"/>
      <c r="GF178" s="75"/>
      <c r="GG178" s="75"/>
      <c r="GH178" s="75"/>
      <c r="GI178" s="75"/>
      <c r="GJ178" s="75"/>
      <c r="GK178" s="75"/>
      <c r="GL178" s="75"/>
      <c r="GM178" s="75"/>
      <c r="GN178" s="75"/>
      <c r="GO178" s="75"/>
      <c r="GP178" s="75"/>
      <c r="GQ178" s="75"/>
      <c r="GR178" s="75"/>
      <c r="GS178" s="75"/>
      <c r="GT178" s="75"/>
      <c r="GU178" s="75"/>
      <c r="GV178" s="75"/>
      <c r="GW178" s="75"/>
      <c r="GX178" s="75"/>
      <c r="GY178" s="75"/>
      <c r="GZ178" s="75"/>
      <c r="HA178" s="75"/>
      <c r="HB178" s="75"/>
      <c r="HC178" s="75"/>
      <c r="HD178" s="75"/>
      <c r="HE178" s="75"/>
      <c r="HF178" s="75"/>
      <c r="HG178" s="75"/>
      <c r="HH178" s="75"/>
      <c r="HI178" s="75"/>
      <c r="HJ178" s="75"/>
      <c r="HK178" s="75"/>
      <c r="HL178" s="75"/>
      <c r="HM178" s="75"/>
      <c r="HN178" s="75"/>
      <c r="HO178" s="75"/>
      <c r="HP178" s="75"/>
      <c r="HQ178" s="75"/>
      <c r="HR178" s="75"/>
      <c r="HS178" s="75"/>
      <c r="HT178" s="75"/>
      <c r="HU178" s="75"/>
      <c r="HV178" s="75"/>
      <c r="HW178" s="75"/>
      <c r="HX178" s="75"/>
      <c r="HY178" s="75"/>
      <c r="HZ178" s="75"/>
      <c r="IA178" s="75"/>
      <c r="IB178" s="75"/>
      <c r="IC178" s="75"/>
      <c r="ID178" s="75"/>
      <c r="IE178" s="75"/>
      <c r="IF178" s="75"/>
      <c r="IG178" s="75"/>
      <c r="IH178" s="75"/>
      <c r="II178" s="75"/>
      <c r="IJ178" s="75"/>
      <c r="IK178" s="75"/>
      <c r="IL178" s="75"/>
      <c r="IM178" s="75"/>
      <c r="IN178" s="75"/>
      <c r="IO178" s="75"/>
      <c r="IP178" s="75"/>
      <c r="IQ178" s="75"/>
      <c r="IR178" s="75"/>
      <c r="IS178" s="75"/>
      <c r="IT178" s="75"/>
      <c r="IU178" s="75"/>
      <c r="IV178" s="75"/>
    </row>
    <row r="179" spans="1:256" s="79" customFormat="1" x14ac:dyDescent="0.35">
      <c r="A179" s="75"/>
      <c r="B179" s="75"/>
      <c r="C179" s="82" t="s">
        <v>4856</v>
      </c>
      <c r="D179" s="85">
        <v>15.994199999999999</v>
      </c>
      <c r="E179" s="85">
        <v>16.0197</v>
      </c>
      <c r="F179" s="76"/>
      <c r="G179" s="77"/>
      <c r="H179" s="77"/>
      <c r="I179" s="77"/>
      <c r="J179" s="77"/>
      <c r="K179" s="78"/>
      <c r="L179" s="78"/>
      <c r="M179" s="75"/>
      <c r="N179" s="75"/>
      <c r="O179" s="75"/>
      <c r="P179" s="75"/>
      <c r="Q179" s="75"/>
      <c r="R179" s="75"/>
      <c r="S179" s="75"/>
      <c r="T179" s="75"/>
      <c r="U179" s="75"/>
      <c r="V179" s="75"/>
      <c r="W179" s="75"/>
      <c r="X179" s="75"/>
      <c r="Y179" s="75"/>
      <c r="Z179" s="75"/>
      <c r="AA179" s="75"/>
      <c r="AB179" s="75"/>
      <c r="AC179" s="75"/>
      <c r="AD179" s="75"/>
      <c r="AE179" s="75"/>
      <c r="AF179" s="75"/>
      <c r="AG179" s="75"/>
      <c r="AH179" s="75"/>
      <c r="AI179" s="78"/>
      <c r="AJ179" s="75"/>
      <c r="AK179" s="75"/>
      <c r="AL179" s="75"/>
      <c r="AM179" s="75"/>
      <c r="AN179" s="75"/>
      <c r="AO179" s="75"/>
      <c r="AP179" s="75"/>
      <c r="AQ179" s="75"/>
      <c r="AR179" s="75"/>
      <c r="AS179" s="75"/>
      <c r="AT179" s="75"/>
      <c r="AU179" s="75"/>
      <c r="AV179" s="78"/>
      <c r="AW179" s="75"/>
      <c r="AX179" s="78"/>
      <c r="AY179" s="75"/>
      <c r="AZ179" s="75"/>
      <c r="BA179" s="75"/>
      <c r="BB179" s="78"/>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c r="CA179" s="75"/>
      <c r="CB179" s="75"/>
      <c r="CC179" s="75"/>
      <c r="CD179" s="75"/>
      <c r="CE179" s="75"/>
      <c r="CF179" s="75"/>
      <c r="CG179" s="75"/>
      <c r="CH179" s="75"/>
      <c r="CI179" s="75"/>
      <c r="CJ179" s="75"/>
      <c r="CK179" s="75"/>
      <c r="CL179" s="75"/>
      <c r="CM179" s="75"/>
      <c r="CN179" s="75"/>
      <c r="CO179" s="75"/>
      <c r="CP179" s="75"/>
      <c r="CQ179" s="75"/>
      <c r="CR179" s="75"/>
      <c r="CS179" s="75"/>
      <c r="CT179" s="75"/>
      <c r="CU179" s="75"/>
      <c r="CV179" s="75"/>
      <c r="CW179" s="75"/>
      <c r="CX179" s="75"/>
      <c r="CY179" s="75"/>
      <c r="CZ179" s="75"/>
      <c r="DA179" s="75"/>
      <c r="DB179" s="75"/>
      <c r="DC179" s="75"/>
      <c r="DD179" s="75"/>
      <c r="DE179" s="75"/>
      <c r="DF179" s="75"/>
      <c r="DG179" s="75"/>
      <c r="DH179" s="75"/>
      <c r="DI179" s="75"/>
      <c r="DJ179" s="75"/>
      <c r="DK179" s="75"/>
      <c r="DL179" s="75"/>
      <c r="DM179" s="75"/>
      <c r="DN179" s="75"/>
      <c r="DO179" s="75"/>
      <c r="DP179" s="75"/>
      <c r="DQ179" s="75"/>
      <c r="DR179" s="75"/>
      <c r="DS179" s="75"/>
      <c r="DT179" s="75"/>
      <c r="DU179" s="75"/>
      <c r="DV179" s="75"/>
      <c r="DW179" s="75"/>
      <c r="DX179" s="75"/>
      <c r="DY179" s="75"/>
      <c r="DZ179" s="75"/>
      <c r="EA179" s="75"/>
      <c r="EB179" s="75"/>
      <c r="EC179" s="75"/>
      <c r="ED179" s="75"/>
      <c r="EE179" s="75"/>
      <c r="EF179" s="75"/>
      <c r="EG179" s="75"/>
      <c r="EH179" s="75"/>
      <c r="EI179" s="75"/>
      <c r="EJ179" s="75"/>
      <c r="EK179" s="75"/>
      <c r="EL179" s="75"/>
      <c r="EM179" s="75"/>
      <c r="EN179" s="75"/>
      <c r="EO179" s="75"/>
      <c r="EP179" s="75"/>
      <c r="EQ179" s="75"/>
      <c r="ER179" s="75"/>
      <c r="ES179" s="75"/>
      <c r="ET179" s="75"/>
      <c r="EU179" s="75"/>
      <c r="EV179" s="75"/>
      <c r="EW179" s="75"/>
      <c r="EX179" s="75"/>
      <c r="EY179" s="75"/>
      <c r="EZ179" s="75"/>
      <c r="FA179" s="75"/>
      <c r="FB179" s="75"/>
      <c r="FC179" s="75"/>
      <c r="FD179" s="75"/>
      <c r="FE179" s="75"/>
      <c r="FF179" s="75"/>
      <c r="FG179" s="75"/>
      <c r="FH179" s="75"/>
      <c r="FI179" s="75"/>
      <c r="FJ179" s="75"/>
      <c r="FK179" s="75"/>
      <c r="FL179" s="75"/>
      <c r="FM179" s="75"/>
      <c r="FN179" s="75"/>
      <c r="FO179" s="75"/>
      <c r="FP179" s="75"/>
      <c r="FQ179" s="75"/>
      <c r="FR179" s="75"/>
      <c r="FS179" s="75"/>
      <c r="FT179" s="75"/>
      <c r="FU179" s="75"/>
      <c r="FV179" s="75"/>
      <c r="FW179" s="75"/>
      <c r="FX179" s="75"/>
      <c r="FY179" s="75"/>
      <c r="FZ179" s="75"/>
      <c r="GA179" s="75"/>
      <c r="GB179" s="75"/>
      <c r="GC179" s="75"/>
      <c r="GD179" s="75"/>
      <c r="GE179" s="75"/>
      <c r="GF179" s="75"/>
      <c r="GG179" s="75"/>
      <c r="GH179" s="75"/>
      <c r="GI179" s="75"/>
      <c r="GJ179" s="75"/>
      <c r="GK179" s="75"/>
      <c r="GL179" s="75"/>
      <c r="GM179" s="75"/>
      <c r="GN179" s="75"/>
      <c r="GO179" s="75"/>
      <c r="GP179" s="75"/>
      <c r="GQ179" s="75"/>
      <c r="GR179" s="75"/>
      <c r="GS179" s="75"/>
      <c r="GT179" s="75"/>
      <c r="GU179" s="75"/>
      <c r="GV179" s="75"/>
      <c r="GW179" s="75"/>
      <c r="GX179" s="75"/>
      <c r="GY179" s="75"/>
      <c r="GZ179" s="75"/>
      <c r="HA179" s="75"/>
      <c r="HB179" s="75"/>
      <c r="HC179" s="75"/>
      <c r="HD179" s="75"/>
      <c r="HE179" s="75"/>
      <c r="HF179" s="75"/>
      <c r="HG179" s="75"/>
      <c r="HH179" s="75"/>
      <c r="HI179" s="75"/>
      <c r="HJ179" s="75"/>
      <c r="HK179" s="75"/>
      <c r="HL179" s="75"/>
      <c r="HM179" s="75"/>
      <c r="HN179" s="75"/>
      <c r="HO179" s="75"/>
      <c r="HP179" s="75"/>
      <c r="HQ179" s="75"/>
      <c r="HR179" s="75"/>
      <c r="HS179" s="75"/>
      <c r="HT179" s="75"/>
      <c r="HU179" s="75"/>
      <c r="HV179" s="75"/>
      <c r="HW179" s="75"/>
      <c r="HX179" s="75"/>
      <c r="HY179" s="75"/>
      <c r="HZ179" s="75"/>
      <c r="IA179" s="75"/>
      <c r="IB179" s="75"/>
      <c r="IC179" s="75"/>
      <c r="ID179" s="75"/>
      <c r="IE179" s="75"/>
      <c r="IF179" s="75"/>
      <c r="IG179" s="75"/>
      <c r="IH179" s="75"/>
      <c r="II179" s="75"/>
      <c r="IJ179" s="75"/>
      <c r="IK179" s="75"/>
      <c r="IL179" s="75"/>
      <c r="IM179" s="75"/>
      <c r="IN179" s="75"/>
      <c r="IO179" s="75"/>
      <c r="IP179" s="75"/>
      <c r="IQ179" s="75"/>
      <c r="IR179" s="75"/>
      <c r="IS179" s="75"/>
      <c r="IT179" s="75"/>
      <c r="IU179" s="75"/>
      <c r="IV179" s="75"/>
    </row>
    <row r="180" spans="1:256" s="79" customFormat="1" x14ac:dyDescent="0.35">
      <c r="A180" s="75"/>
      <c r="B180" s="75"/>
      <c r="C180" s="82" t="s">
        <v>4839</v>
      </c>
      <c r="D180" s="85">
        <v>15.436299999999999</v>
      </c>
      <c r="E180" s="85">
        <v>15.460800000000001</v>
      </c>
      <c r="F180" s="76"/>
      <c r="G180" s="77"/>
      <c r="H180" s="77"/>
      <c r="I180" s="77"/>
      <c r="J180" s="77"/>
      <c r="K180" s="78"/>
      <c r="L180" s="78"/>
      <c r="M180" s="75"/>
      <c r="N180" s="75"/>
      <c r="O180" s="75"/>
      <c r="P180" s="75"/>
      <c r="Q180" s="75"/>
      <c r="R180" s="75"/>
      <c r="S180" s="75"/>
      <c r="T180" s="75"/>
      <c r="U180" s="75"/>
      <c r="V180" s="75"/>
      <c r="W180" s="75"/>
      <c r="X180" s="75"/>
      <c r="Y180" s="75"/>
      <c r="Z180" s="75"/>
      <c r="AA180" s="75"/>
      <c r="AB180" s="75"/>
      <c r="AC180" s="75"/>
      <c r="AD180" s="75"/>
      <c r="AE180" s="75"/>
      <c r="AF180" s="75"/>
      <c r="AG180" s="75"/>
      <c r="AH180" s="75"/>
      <c r="AI180" s="78"/>
      <c r="AJ180" s="75"/>
      <c r="AK180" s="75"/>
      <c r="AL180" s="75"/>
      <c r="AM180" s="75"/>
      <c r="AN180" s="75"/>
      <c r="AO180" s="75"/>
      <c r="AP180" s="75"/>
      <c r="AQ180" s="75"/>
      <c r="AR180" s="75"/>
      <c r="AS180" s="75"/>
      <c r="AT180" s="75"/>
      <c r="AU180" s="75"/>
      <c r="AV180" s="78"/>
      <c r="AW180" s="75"/>
      <c r="AX180" s="78"/>
      <c r="AY180" s="75"/>
      <c r="AZ180" s="75"/>
      <c r="BA180" s="75"/>
      <c r="BB180" s="78"/>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c r="CA180" s="75"/>
      <c r="CB180" s="75"/>
      <c r="CC180" s="75"/>
      <c r="CD180" s="75"/>
      <c r="CE180" s="75"/>
      <c r="CF180" s="75"/>
      <c r="CG180" s="75"/>
      <c r="CH180" s="75"/>
      <c r="CI180" s="75"/>
      <c r="CJ180" s="75"/>
      <c r="CK180" s="75"/>
      <c r="CL180" s="75"/>
      <c r="CM180" s="75"/>
      <c r="CN180" s="75"/>
      <c r="CO180" s="75"/>
      <c r="CP180" s="75"/>
      <c r="CQ180" s="75"/>
      <c r="CR180" s="75"/>
      <c r="CS180" s="75"/>
      <c r="CT180" s="75"/>
      <c r="CU180" s="75"/>
      <c r="CV180" s="75"/>
      <c r="CW180" s="75"/>
      <c r="CX180" s="75"/>
      <c r="CY180" s="75"/>
      <c r="CZ180" s="75"/>
      <c r="DA180" s="75"/>
      <c r="DB180" s="75"/>
      <c r="DC180" s="75"/>
      <c r="DD180" s="75"/>
      <c r="DE180" s="75"/>
      <c r="DF180" s="75"/>
      <c r="DG180" s="75"/>
      <c r="DH180" s="75"/>
      <c r="DI180" s="75"/>
      <c r="DJ180" s="75"/>
      <c r="DK180" s="75"/>
      <c r="DL180" s="75"/>
      <c r="DM180" s="75"/>
      <c r="DN180" s="75"/>
      <c r="DO180" s="75"/>
      <c r="DP180" s="75"/>
      <c r="DQ180" s="75"/>
      <c r="DR180" s="75"/>
      <c r="DS180" s="75"/>
      <c r="DT180" s="75"/>
      <c r="DU180" s="75"/>
      <c r="DV180" s="75"/>
      <c r="DW180" s="75"/>
      <c r="DX180" s="75"/>
      <c r="DY180" s="75"/>
      <c r="DZ180" s="75"/>
      <c r="EA180" s="75"/>
      <c r="EB180" s="75"/>
      <c r="EC180" s="75"/>
      <c r="ED180" s="75"/>
      <c r="EE180" s="75"/>
      <c r="EF180" s="75"/>
      <c r="EG180" s="75"/>
      <c r="EH180" s="75"/>
      <c r="EI180" s="75"/>
      <c r="EJ180" s="75"/>
      <c r="EK180" s="75"/>
      <c r="EL180" s="75"/>
      <c r="EM180" s="75"/>
      <c r="EN180" s="75"/>
      <c r="EO180" s="75"/>
      <c r="EP180" s="75"/>
      <c r="EQ180" s="75"/>
      <c r="ER180" s="75"/>
      <c r="ES180" s="75"/>
      <c r="ET180" s="75"/>
      <c r="EU180" s="75"/>
      <c r="EV180" s="75"/>
      <c r="EW180" s="75"/>
      <c r="EX180" s="75"/>
      <c r="EY180" s="75"/>
      <c r="EZ180" s="75"/>
      <c r="FA180" s="75"/>
      <c r="FB180" s="75"/>
      <c r="FC180" s="75"/>
      <c r="FD180" s="75"/>
      <c r="FE180" s="75"/>
      <c r="FF180" s="75"/>
      <c r="FG180" s="75"/>
      <c r="FH180" s="75"/>
      <c r="FI180" s="75"/>
      <c r="FJ180" s="75"/>
      <c r="FK180" s="75"/>
      <c r="FL180" s="75"/>
      <c r="FM180" s="75"/>
      <c r="FN180" s="75"/>
      <c r="FO180" s="75"/>
      <c r="FP180" s="75"/>
      <c r="FQ180" s="75"/>
      <c r="FR180" s="75"/>
      <c r="FS180" s="75"/>
      <c r="FT180" s="75"/>
      <c r="FU180" s="75"/>
      <c r="FV180" s="75"/>
      <c r="FW180" s="75"/>
      <c r="FX180" s="75"/>
      <c r="FY180" s="75"/>
      <c r="FZ180" s="75"/>
      <c r="GA180" s="75"/>
      <c r="GB180" s="75"/>
      <c r="GC180" s="75"/>
      <c r="GD180" s="75"/>
      <c r="GE180" s="75"/>
      <c r="GF180" s="75"/>
      <c r="GG180" s="75"/>
      <c r="GH180" s="75"/>
      <c r="GI180" s="75"/>
      <c r="GJ180" s="75"/>
      <c r="GK180" s="75"/>
      <c r="GL180" s="75"/>
      <c r="GM180" s="75"/>
      <c r="GN180" s="75"/>
      <c r="GO180" s="75"/>
      <c r="GP180" s="75"/>
      <c r="GQ180" s="75"/>
      <c r="GR180" s="75"/>
      <c r="GS180" s="75"/>
      <c r="GT180" s="75"/>
      <c r="GU180" s="75"/>
      <c r="GV180" s="75"/>
      <c r="GW180" s="75"/>
      <c r="GX180" s="75"/>
      <c r="GY180" s="75"/>
      <c r="GZ180" s="75"/>
      <c r="HA180" s="75"/>
      <c r="HB180" s="75"/>
      <c r="HC180" s="75"/>
      <c r="HD180" s="75"/>
      <c r="HE180" s="75"/>
      <c r="HF180" s="75"/>
      <c r="HG180" s="75"/>
      <c r="HH180" s="75"/>
      <c r="HI180" s="75"/>
      <c r="HJ180" s="75"/>
      <c r="HK180" s="75"/>
      <c r="HL180" s="75"/>
      <c r="HM180" s="75"/>
      <c r="HN180" s="75"/>
      <c r="HO180" s="75"/>
      <c r="HP180" s="75"/>
      <c r="HQ180" s="75"/>
      <c r="HR180" s="75"/>
      <c r="HS180" s="75"/>
      <c r="HT180" s="75"/>
      <c r="HU180" s="75"/>
      <c r="HV180" s="75"/>
      <c r="HW180" s="75"/>
      <c r="HX180" s="75"/>
      <c r="HY180" s="75"/>
      <c r="HZ180" s="75"/>
      <c r="IA180" s="75"/>
      <c r="IB180" s="75"/>
      <c r="IC180" s="75"/>
      <c r="ID180" s="75"/>
      <c r="IE180" s="75"/>
      <c r="IF180" s="75"/>
      <c r="IG180" s="75"/>
      <c r="IH180" s="75"/>
      <c r="II180" s="75"/>
      <c r="IJ180" s="75"/>
      <c r="IK180" s="75"/>
      <c r="IL180" s="75"/>
      <c r="IM180" s="75"/>
      <c r="IN180" s="75"/>
      <c r="IO180" s="75"/>
      <c r="IP180" s="75"/>
      <c r="IQ180" s="75"/>
      <c r="IR180" s="75"/>
      <c r="IS180" s="75"/>
      <c r="IT180" s="75"/>
      <c r="IU180" s="75"/>
      <c r="IV180" s="75"/>
    </row>
    <row r="181" spans="1:256" s="79" customFormat="1" x14ac:dyDescent="0.35">
      <c r="A181" s="75"/>
      <c r="B181" s="75"/>
      <c r="C181" s="82" t="s">
        <v>4824</v>
      </c>
      <c r="D181" s="85">
        <v>34.078800000000001</v>
      </c>
      <c r="E181" s="85">
        <v>34.133000000000003</v>
      </c>
      <c r="F181" s="76"/>
      <c r="G181" s="77"/>
      <c r="H181" s="77"/>
      <c r="I181" s="77"/>
      <c r="J181" s="77"/>
      <c r="K181" s="78"/>
      <c r="L181" s="78"/>
      <c r="M181" s="75"/>
      <c r="N181" s="75"/>
      <c r="O181" s="75"/>
      <c r="P181" s="75"/>
      <c r="Q181" s="75"/>
      <c r="R181" s="75"/>
      <c r="S181" s="75"/>
      <c r="T181" s="75"/>
      <c r="U181" s="75"/>
      <c r="V181" s="75"/>
      <c r="W181" s="75"/>
      <c r="X181" s="75"/>
      <c r="Y181" s="75"/>
      <c r="Z181" s="75"/>
      <c r="AA181" s="75"/>
      <c r="AB181" s="75"/>
      <c r="AC181" s="75"/>
      <c r="AD181" s="75"/>
      <c r="AE181" s="75"/>
      <c r="AF181" s="75"/>
      <c r="AG181" s="75"/>
      <c r="AH181" s="75"/>
      <c r="AI181" s="78"/>
      <c r="AJ181" s="75"/>
      <c r="AK181" s="75"/>
      <c r="AL181" s="75"/>
      <c r="AM181" s="75"/>
      <c r="AN181" s="75"/>
      <c r="AO181" s="75"/>
      <c r="AP181" s="75"/>
      <c r="AQ181" s="75"/>
      <c r="AR181" s="75"/>
      <c r="AS181" s="75"/>
      <c r="AT181" s="75"/>
      <c r="AU181" s="75"/>
      <c r="AV181" s="78"/>
      <c r="AW181" s="75"/>
      <c r="AX181" s="78"/>
      <c r="AY181" s="75"/>
      <c r="AZ181" s="75"/>
      <c r="BA181" s="75"/>
      <c r="BB181" s="78"/>
      <c r="BC181" s="75"/>
      <c r="BD181" s="75"/>
      <c r="BE181" s="75"/>
      <c r="BF181" s="75"/>
      <c r="BG181" s="75"/>
      <c r="BH181" s="75"/>
      <c r="BI181" s="75"/>
      <c r="BJ181" s="75"/>
      <c r="BK181" s="75"/>
      <c r="BL181" s="75"/>
      <c r="BM181" s="75"/>
      <c r="BN181" s="75"/>
      <c r="BO181" s="75"/>
      <c r="BP181" s="75"/>
      <c r="BQ181" s="75"/>
      <c r="BR181" s="75"/>
      <c r="BS181" s="75"/>
      <c r="BT181" s="75"/>
      <c r="BU181" s="75"/>
      <c r="BV181" s="75"/>
      <c r="BW181" s="75"/>
      <c r="BX181" s="75"/>
      <c r="BY181" s="75"/>
      <c r="BZ181" s="75"/>
      <c r="CA181" s="75"/>
      <c r="CB181" s="75"/>
      <c r="CC181" s="75"/>
      <c r="CD181" s="75"/>
      <c r="CE181" s="75"/>
      <c r="CF181" s="75"/>
      <c r="CG181" s="75"/>
      <c r="CH181" s="75"/>
      <c r="CI181" s="75"/>
      <c r="CJ181" s="75"/>
      <c r="CK181" s="75"/>
      <c r="CL181" s="75"/>
      <c r="CM181" s="75"/>
      <c r="CN181" s="75"/>
      <c r="CO181" s="75"/>
      <c r="CP181" s="75"/>
      <c r="CQ181" s="75"/>
      <c r="CR181" s="75"/>
      <c r="CS181" s="75"/>
      <c r="CT181" s="75"/>
      <c r="CU181" s="75"/>
      <c r="CV181" s="75"/>
      <c r="CW181" s="75"/>
      <c r="CX181" s="75"/>
      <c r="CY181" s="75"/>
      <c r="CZ181" s="75"/>
      <c r="DA181" s="75"/>
      <c r="DB181" s="75"/>
      <c r="DC181" s="75"/>
      <c r="DD181" s="75"/>
      <c r="DE181" s="75"/>
      <c r="DF181" s="75"/>
      <c r="DG181" s="75"/>
      <c r="DH181" s="75"/>
      <c r="DI181" s="75"/>
      <c r="DJ181" s="75"/>
      <c r="DK181" s="75"/>
      <c r="DL181" s="75"/>
      <c r="DM181" s="75"/>
      <c r="DN181" s="75"/>
      <c r="DO181" s="75"/>
      <c r="DP181" s="75"/>
      <c r="DQ181" s="75"/>
      <c r="DR181" s="75"/>
      <c r="DS181" s="75"/>
      <c r="DT181" s="75"/>
      <c r="DU181" s="75"/>
      <c r="DV181" s="75"/>
      <c r="DW181" s="75"/>
      <c r="DX181" s="75"/>
      <c r="DY181" s="75"/>
      <c r="DZ181" s="75"/>
      <c r="EA181" s="75"/>
      <c r="EB181" s="75"/>
      <c r="EC181" s="75"/>
      <c r="ED181" s="75"/>
      <c r="EE181" s="75"/>
      <c r="EF181" s="75"/>
      <c r="EG181" s="75"/>
      <c r="EH181" s="75"/>
      <c r="EI181" s="75"/>
      <c r="EJ181" s="75"/>
      <c r="EK181" s="75"/>
      <c r="EL181" s="75"/>
      <c r="EM181" s="75"/>
      <c r="EN181" s="75"/>
      <c r="EO181" s="75"/>
      <c r="EP181" s="75"/>
      <c r="EQ181" s="75"/>
      <c r="ER181" s="75"/>
      <c r="ES181" s="75"/>
      <c r="ET181" s="75"/>
      <c r="EU181" s="75"/>
      <c r="EV181" s="75"/>
      <c r="EW181" s="75"/>
      <c r="EX181" s="75"/>
      <c r="EY181" s="75"/>
      <c r="EZ181" s="75"/>
      <c r="FA181" s="75"/>
      <c r="FB181" s="75"/>
      <c r="FC181" s="75"/>
      <c r="FD181" s="75"/>
      <c r="FE181" s="75"/>
      <c r="FF181" s="75"/>
      <c r="FG181" s="75"/>
      <c r="FH181" s="75"/>
      <c r="FI181" s="75"/>
      <c r="FJ181" s="75"/>
      <c r="FK181" s="75"/>
      <c r="FL181" s="75"/>
      <c r="FM181" s="75"/>
      <c r="FN181" s="75"/>
      <c r="FO181" s="75"/>
      <c r="FP181" s="75"/>
      <c r="FQ181" s="75"/>
      <c r="FR181" s="75"/>
      <c r="FS181" s="75"/>
      <c r="FT181" s="75"/>
      <c r="FU181" s="75"/>
      <c r="FV181" s="75"/>
      <c r="FW181" s="75"/>
      <c r="FX181" s="75"/>
      <c r="FY181" s="75"/>
      <c r="FZ181" s="75"/>
      <c r="GA181" s="75"/>
      <c r="GB181" s="75"/>
      <c r="GC181" s="75"/>
      <c r="GD181" s="75"/>
      <c r="GE181" s="75"/>
      <c r="GF181" s="75"/>
      <c r="GG181" s="75"/>
      <c r="GH181" s="75"/>
      <c r="GI181" s="75"/>
      <c r="GJ181" s="75"/>
      <c r="GK181" s="75"/>
      <c r="GL181" s="75"/>
      <c r="GM181" s="75"/>
      <c r="GN181" s="75"/>
      <c r="GO181" s="75"/>
      <c r="GP181" s="75"/>
      <c r="GQ181" s="75"/>
      <c r="GR181" s="75"/>
      <c r="GS181" s="75"/>
      <c r="GT181" s="75"/>
      <c r="GU181" s="75"/>
      <c r="GV181" s="75"/>
      <c r="GW181" s="75"/>
      <c r="GX181" s="75"/>
      <c r="GY181" s="75"/>
      <c r="GZ181" s="75"/>
      <c r="HA181" s="75"/>
      <c r="HB181" s="75"/>
      <c r="HC181" s="75"/>
      <c r="HD181" s="75"/>
      <c r="HE181" s="75"/>
      <c r="HF181" s="75"/>
      <c r="HG181" s="75"/>
      <c r="HH181" s="75"/>
      <c r="HI181" s="75"/>
      <c r="HJ181" s="75"/>
      <c r="HK181" s="75"/>
      <c r="HL181" s="75"/>
      <c r="HM181" s="75"/>
      <c r="HN181" s="75"/>
      <c r="HO181" s="75"/>
      <c r="HP181" s="75"/>
      <c r="HQ181" s="75"/>
      <c r="HR181" s="75"/>
      <c r="HS181" s="75"/>
      <c r="HT181" s="75"/>
      <c r="HU181" s="75"/>
      <c r="HV181" s="75"/>
      <c r="HW181" s="75"/>
      <c r="HX181" s="75"/>
      <c r="HY181" s="75"/>
      <c r="HZ181" s="75"/>
      <c r="IA181" s="75"/>
      <c r="IB181" s="75"/>
      <c r="IC181" s="75"/>
      <c r="ID181" s="75"/>
      <c r="IE181" s="75"/>
      <c r="IF181" s="75"/>
      <c r="IG181" s="75"/>
      <c r="IH181" s="75"/>
      <c r="II181" s="75"/>
      <c r="IJ181" s="75"/>
      <c r="IK181" s="75"/>
      <c r="IL181" s="75"/>
      <c r="IM181" s="75"/>
      <c r="IN181" s="75"/>
      <c r="IO181" s="75"/>
      <c r="IP181" s="75"/>
      <c r="IQ181" s="75"/>
      <c r="IR181" s="75"/>
      <c r="IS181" s="75"/>
      <c r="IT181" s="75"/>
      <c r="IU181" s="75"/>
      <c r="IV181" s="75"/>
    </row>
    <row r="182" spans="1:256" s="79" customFormat="1" x14ac:dyDescent="0.35">
      <c r="A182" s="75"/>
      <c r="B182" s="75"/>
      <c r="C182" s="82" t="s">
        <v>4841</v>
      </c>
      <c r="D182" s="85">
        <v>18.840699999999998</v>
      </c>
      <c r="E182" s="85">
        <v>18.870699999999999</v>
      </c>
      <c r="F182" s="76"/>
      <c r="G182" s="77"/>
      <c r="H182" s="77"/>
      <c r="I182" s="77"/>
      <c r="J182" s="77"/>
      <c r="K182" s="78"/>
      <c r="L182" s="78"/>
      <c r="M182" s="75"/>
      <c r="N182" s="75"/>
      <c r="O182" s="75"/>
      <c r="P182" s="75"/>
      <c r="Q182" s="75"/>
      <c r="R182" s="75"/>
      <c r="S182" s="75"/>
      <c r="T182" s="75"/>
      <c r="U182" s="75"/>
      <c r="V182" s="75"/>
      <c r="W182" s="75"/>
      <c r="X182" s="75"/>
      <c r="Y182" s="75"/>
      <c r="Z182" s="75"/>
      <c r="AA182" s="75"/>
      <c r="AB182" s="75"/>
      <c r="AC182" s="75"/>
      <c r="AD182" s="75"/>
      <c r="AE182" s="75"/>
      <c r="AF182" s="75"/>
      <c r="AG182" s="75"/>
      <c r="AH182" s="75"/>
      <c r="AI182" s="78"/>
      <c r="AJ182" s="75"/>
      <c r="AK182" s="75"/>
      <c r="AL182" s="75"/>
      <c r="AM182" s="75"/>
      <c r="AN182" s="75"/>
      <c r="AO182" s="75"/>
      <c r="AP182" s="75"/>
      <c r="AQ182" s="75"/>
      <c r="AR182" s="75"/>
      <c r="AS182" s="75"/>
      <c r="AT182" s="75"/>
      <c r="AU182" s="75"/>
      <c r="AV182" s="78"/>
      <c r="AW182" s="75"/>
      <c r="AX182" s="78"/>
      <c r="AY182" s="75"/>
      <c r="AZ182" s="75"/>
      <c r="BA182" s="75"/>
      <c r="BB182" s="78"/>
      <c r="BC182" s="75"/>
      <c r="BD182" s="75"/>
      <c r="BE182" s="75"/>
      <c r="BF182" s="75"/>
      <c r="BG182" s="75"/>
      <c r="BH182" s="75"/>
      <c r="BI182" s="75"/>
      <c r="BJ182" s="75"/>
      <c r="BK182" s="75"/>
      <c r="BL182" s="75"/>
      <c r="BM182" s="75"/>
      <c r="BN182" s="75"/>
      <c r="BO182" s="75"/>
      <c r="BP182" s="75"/>
      <c r="BQ182" s="75"/>
      <c r="BR182" s="75"/>
      <c r="BS182" s="75"/>
      <c r="BT182" s="75"/>
      <c r="BU182" s="75"/>
      <c r="BV182" s="75"/>
      <c r="BW182" s="75"/>
      <c r="BX182" s="75"/>
      <c r="BY182" s="75"/>
      <c r="BZ182" s="75"/>
      <c r="CA182" s="75"/>
      <c r="CB182" s="75"/>
      <c r="CC182" s="75"/>
      <c r="CD182" s="75"/>
      <c r="CE182" s="75"/>
      <c r="CF182" s="75"/>
      <c r="CG182" s="75"/>
      <c r="CH182" s="75"/>
      <c r="CI182" s="75"/>
      <c r="CJ182" s="75"/>
      <c r="CK182" s="75"/>
      <c r="CL182" s="75"/>
      <c r="CM182" s="75"/>
      <c r="CN182" s="75"/>
      <c r="CO182" s="75"/>
      <c r="CP182" s="75"/>
      <c r="CQ182" s="75"/>
      <c r="CR182" s="75"/>
      <c r="CS182" s="75"/>
      <c r="CT182" s="75"/>
      <c r="CU182" s="75"/>
      <c r="CV182" s="75"/>
      <c r="CW182" s="75"/>
      <c r="CX182" s="75"/>
      <c r="CY182" s="75"/>
      <c r="CZ182" s="75"/>
      <c r="DA182" s="75"/>
      <c r="DB182" s="75"/>
      <c r="DC182" s="75"/>
      <c r="DD182" s="75"/>
      <c r="DE182" s="75"/>
      <c r="DF182" s="75"/>
      <c r="DG182" s="75"/>
      <c r="DH182" s="75"/>
      <c r="DI182" s="75"/>
      <c r="DJ182" s="75"/>
      <c r="DK182" s="75"/>
      <c r="DL182" s="75"/>
      <c r="DM182" s="75"/>
      <c r="DN182" s="75"/>
      <c r="DO182" s="75"/>
      <c r="DP182" s="75"/>
      <c r="DQ182" s="75"/>
      <c r="DR182" s="75"/>
      <c r="DS182" s="75"/>
      <c r="DT182" s="75"/>
      <c r="DU182" s="75"/>
      <c r="DV182" s="75"/>
      <c r="DW182" s="75"/>
      <c r="DX182" s="75"/>
      <c r="DY182" s="75"/>
      <c r="DZ182" s="75"/>
      <c r="EA182" s="75"/>
      <c r="EB182" s="75"/>
      <c r="EC182" s="75"/>
      <c r="ED182" s="75"/>
      <c r="EE182" s="75"/>
      <c r="EF182" s="75"/>
      <c r="EG182" s="75"/>
      <c r="EH182" s="75"/>
      <c r="EI182" s="75"/>
      <c r="EJ182" s="75"/>
      <c r="EK182" s="75"/>
      <c r="EL182" s="75"/>
      <c r="EM182" s="75"/>
      <c r="EN182" s="75"/>
      <c r="EO182" s="75"/>
      <c r="EP182" s="75"/>
      <c r="EQ182" s="75"/>
      <c r="ER182" s="75"/>
      <c r="ES182" s="75"/>
      <c r="ET182" s="75"/>
      <c r="EU182" s="75"/>
      <c r="EV182" s="75"/>
      <c r="EW182" s="75"/>
      <c r="EX182" s="75"/>
      <c r="EY182" s="75"/>
      <c r="EZ182" s="75"/>
      <c r="FA182" s="75"/>
      <c r="FB182" s="75"/>
      <c r="FC182" s="75"/>
      <c r="FD182" s="75"/>
      <c r="FE182" s="75"/>
      <c r="FF182" s="75"/>
      <c r="FG182" s="75"/>
      <c r="FH182" s="75"/>
      <c r="FI182" s="75"/>
      <c r="FJ182" s="75"/>
      <c r="FK182" s="75"/>
      <c r="FL182" s="75"/>
      <c r="FM182" s="75"/>
      <c r="FN182" s="75"/>
      <c r="FO182" s="75"/>
      <c r="FP182" s="75"/>
      <c r="FQ182" s="75"/>
      <c r="FR182" s="75"/>
      <c r="FS182" s="75"/>
      <c r="FT182" s="75"/>
      <c r="FU182" s="75"/>
      <c r="FV182" s="75"/>
      <c r="FW182" s="75"/>
      <c r="FX182" s="75"/>
      <c r="FY182" s="75"/>
      <c r="FZ182" s="75"/>
      <c r="GA182" s="75"/>
      <c r="GB182" s="75"/>
      <c r="GC182" s="75"/>
      <c r="GD182" s="75"/>
      <c r="GE182" s="75"/>
      <c r="GF182" s="75"/>
      <c r="GG182" s="75"/>
      <c r="GH182" s="75"/>
      <c r="GI182" s="75"/>
      <c r="GJ182" s="75"/>
      <c r="GK182" s="75"/>
      <c r="GL182" s="75"/>
      <c r="GM182" s="75"/>
      <c r="GN182" s="75"/>
      <c r="GO182" s="75"/>
      <c r="GP182" s="75"/>
      <c r="GQ182" s="75"/>
      <c r="GR182" s="75"/>
      <c r="GS182" s="75"/>
      <c r="GT182" s="75"/>
      <c r="GU182" s="75"/>
      <c r="GV182" s="75"/>
      <c r="GW182" s="75"/>
      <c r="GX182" s="75"/>
      <c r="GY182" s="75"/>
      <c r="GZ182" s="75"/>
      <c r="HA182" s="75"/>
      <c r="HB182" s="75"/>
      <c r="HC182" s="75"/>
      <c r="HD182" s="75"/>
      <c r="HE182" s="75"/>
      <c r="HF182" s="75"/>
      <c r="HG182" s="75"/>
      <c r="HH182" s="75"/>
      <c r="HI182" s="75"/>
      <c r="HJ182" s="75"/>
      <c r="HK182" s="75"/>
      <c r="HL182" s="75"/>
      <c r="HM182" s="75"/>
      <c r="HN182" s="75"/>
      <c r="HO182" s="75"/>
      <c r="HP182" s="75"/>
      <c r="HQ182" s="75"/>
      <c r="HR182" s="75"/>
      <c r="HS182" s="75"/>
      <c r="HT182" s="75"/>
      <c r="HU182" s="75"/>
      <c r="HV182" s="75"/>
      <c r="HW182" s="75"/>
      <c r="HX182" s="75"/>
      <c r="HY182" s="75"/>
      <c r="HZ182" s="75"/>
      <c r="IA182" s="75"/>
      <c r="IB182" s="75"/>
      <c r="IC182" s="75"/>
      <c r="ID182" s="75"/>
      <c r="IE182" s="75"/>
      <c r="IF182" s="75"/>
      <c r="IG182" s="75"/>
      <c r="IH182" s="75"/>
      <c r="II182" s="75"/>
      <c r="IJ182" s="75"/>
      <c r="IK182" s="75"/>
      <c r="IL182" s="75"/>
      <c r="IM182" s="75"/>
      <c r="IN182" s="75"/>
      <c r="IO182" s="75"/>
      <c r="IP182" s="75"/>
      <c r="IQ182" s="75"/>
      <c r="IR182" s="75"/>
      <c r="IS182" s="75"/>
      <c r="IT182" s="75"/>
      <c r="IU182" s="75"/>
      <c r="IV182" s="75"/>
    </row>
    <row r="183" spans="1:256" s="79" customFormat="1" x14ac:dyDescent="0.35">
      <c r="A183" s="75"/>
      <c r="B183" s="75"/>
      <c r="C183" s="82" t="s">
        <v>4834</v>
      </c>
      <c r="D183" s="85">
        <v>15.451599999999999</v>
      </c>
      <c r="E183" s="85">
        <v>15.4762</v>
      </c>
      <c r="F183" s="76"/>
      <c r="G183" s="77"/>
      <c r="H183" s="77"/>
      <c r="I183" s="77"/>
      <c r="J183" s="77"/>
      <c r="K183" s="78"/>
      <c r="L183" s="78"/>
      <c r="M183" s="75"/>
      <c r="N183" s="75"/>
      <c r="O183" s="75"/>
      <c r="P183" s="75"/>
      <c r="Q183" s="75"/>
      <c r="R183" s="75"/>
      <c r="S183" s="75"/>
      <c r="T183" s="75"/>
      <c r="U183" s="75"/>
      <c r="V183" s="75"/>
      <c r="W183" s="75"/>
      <c r="X183" s="75"/>
      <c r="Y183" s="75"/>
      <c r="Z183" s="75"/>
      <c r="AA183" s="75"/>
      <c r="AB183" s="75"/>
      <c r="AC183" s="75"/>
      <c r="AD183" s="75"/>
      <c r="AE183" s="75"/>
      <c r="AF183" s="75"/>
      <c r="AG183" s="75"/>
      <c r="AH183" s="75"/>
      <c r="AI183" s="78"/>
      <c r="AJ183" s="75"/>
      <c r="AK183" s="75"/>
      <c r="AL183" s="75"/>
      <c r="AM183" s="75"/>
      <c r="AN183" s="75"/>
      <c r="AO183" s="75"/>
      <c r="AP183" s="75"/>
      <c r="AQ183" s="75"/>
      <c r="AR183" s="75"/>
      <c r="AS183" s="75"/>
      <c r="AT183" s="75"/>
      <c r="AU183" s="75"/>
      <c r="AV183" s="78"/>
      <c r="AW183" s="75"/>
      <c r="AX183" s="78"/>
      <c r="AY183" s="75"/>
      <c r="AZ183" s="75"/>
      <c r="BA183" s="75"/>
      <c r="BB183" s="78"/>
      <c r="BC183" s="75"/>
      <c r="BD183" s="75"/>
      <c r="BE183" s="75"/>
      <c r="BF183" s="75"/>
      <c r="BG183" s="75"/>
      <c r="BH183" s="75"/>
      <c r="BI183" s="75"/>
      <c r="BJ183" s="75"/>
      <c r="BK183" s="75"/>
      <c r="BL183" s="75"/>
      <c r="BM183" s="75"/>
      <c r="BN183" s="75"/>
      <c r="BO183" s="75"/>
      <c r="BP183" s="75"/>
      <c r="BQ183" s="75"/>
      <c r="BR183" s="75"/>
      <c r="BS183" s="75"/>
      <c r="BT183" s="75"/>
      <c r="BU183" s="75"/>
      <c r="BV183" s="75"/>
      <c r="BW183" s="75"/>
      <c r="BX183" s="75"/>
      <c r="BY183" s="75"/>
      <c r="BZ183" s="75"/>
      <c r="CA183" s="75"/>
      <c r="CB183" s="75"/>
      <c r="CC183" s="75"/>
      <c r="CD183" s="75"/>
      <c r="CE183" s="75"/>
      <c r="CF183" s="75"/>
      <c r="CG183" s="75"/>
      <c r="CH183" s="75"/>
      <c r="CI183" s="75"/>
      <c r="CJ183" s="75"/>
      <c r="CK183" s="75"/>
      <c r="CL183" s="75"/>
      <c r="CM183" s="75"/>
      <c r="CN183" s="75"/>
      <c r="CO183" s="75"/>
      <c r="CP183" s="75"/>
      <c r="CQ183" s="75"/>
      <c r="CR183" s="75"/>
      <c r="CS183" s="75"/>
      <c r="CT183" s="75"/>
      <c r="CU183" s="75"/>
      <c r="CV183" s="75"/>
      <c r="CW183" s="75"/>
      <c r="CX183" s="75"/>
      <c r="CY183" s="75"/>
      <c r="CZ183" s="75"/>
      <c r="DA183" s="75"/>
      <c r="DB183" s="75"/>
      <c r="DC183" s="75"/>
      <c r="DD183" s="75"/>
      <c r="DE183" s="75"/>
      <c r="DF183" s="75"/>
      <c r="DG183" s="75"/>
      <c r="DH183" s="75"/>
      <c r="DI183" s="75"/>
      <c r="DJ183" s="75"/>
      <c r="DK183" s="75"/>
      <c r="DL183" s="75"/>
      <c r="DM183" s="75"/>
      <c r="DN183" s="75"/>
      <c r="DO183" s="75"/>
      <c r="DP183" s="75"/>
      <c r="DQ183" s="75"/>
      <c r="DR183" s="75"/>
      <c r="DS183" s="75"/>
      <c r="DT183" s="75"/>
      <c r="DU183" s="75"/>
      <c r="DV183" s="75"/>
      <c r="DW183" s="75"/>
      <c r="DX183" s="75"/>
      <c r="DY183" s="75"/>
      <c r="DZ183" s="75"/>
      <c r="EA183" s="75"/>
      <c r="EB183" s="75"/>
      <c r="EC183" s="75"/>
      <c r="ED183" s="75"/>
      <c r="EE183" s="75"/>
      <c r="EF183" s="75"/>
      <c r="EG183" s="75"/>
      <c r="EH183" s="75"/>
      <c r="EI183" s="75"/>
      <c r="EJ183" s="75"/>
      <c r="EK183" s="75"/>
      <c r="EL183" s="75"/>
      <c r="EM183" s="75"/>
      <c r="EN183" s="75"/>
      <c r="EO183" s="75"/>
      <c r="EP183" s="75"/>
      <c r="EQ183" s="75"/>
      <c r="ER183" s="75"/>
      <c r="ES183" s="75"/>
      <c r="ET183" s="75"/>
      <c r="EU183" s="75"/>
      <c r="EV183" s="75"/>
      <c r="EW183" s="75"/>
      <c r="EX183" s="75"/>
      <c r="EY183" s="75"/>
      <c r="EZ183" s="75"/>
      <c r="FA183" s="75"/>
      <c r="FB183" s="75"/>
      <c r="FC183" s="75"/>
      <c r="FD183" s="75"/>
      <c r="FE183" s="75"/>
      <c r="FF183" s="75"/>
      <c r="FG183" s="75"/>
      <c r="FH183" s="75"/>
      <c r="FI183" s="75"/>
      <c r="FJ183" s="75"/>
      <c r="FK183" s="75"/>
      <c r="FL183" s="75"/>
      <c r="FM183" s="75"/>
      <c r="FN183" s="75"/>
      <c r="FO183" s="75"/>
      <c r="FP183" s="75"/>
      <c r="FQ183" s="75"/>
      <c r="FR183" s="75"/>
      <c r="FS183" s="75"/>
      <c r="FT183" s="75"/>
      <c r="FU183" s="75"/>
      <c r="FV183" s="75"/>
      <c r="FW183" s="75"/>
      <c r="FX183" s="75"/>
      <c r="FY183" s="75"/>
      <c r="FZ183" s="75"/>
      <c r="GA183" s="75"/>
      <c r="GB183" s="75"/>
      <c r="GC183" s="75"/>
      <c r="GD183" s="75"/>
      <c r="GE183" s="75"/>
      <c r="GF183" s="75"/>
      <c r="GG183" s="75"/>
      <c r="GH183" s="75"/>
      <c r="GI183" s="75"/>
      <c r="GJ183" s="75"/>
      <c r="GK183" s="75"/>
      <c r="GL183" s="75"/>
      <c r="GM183" s="75"/>
      <c r="GN183" s="75"/>
      <c r="GO183" s="75"/>
      <c r="GP183" s="75"/>
      <c r="GQ183" s="75"/>
      <c r="GR183" s="75"/>
      <c r="GS183" s="75"/>
      <c r="GT183" s="75"/>
      <c r="GU183" s="75"/>
      <c r="GV183" s="75"/>
      <c r="GW183" s="75"/>
      <c r="GX183" s="75"/>
      <c r="GY183" s="75"/>
      <c r="GZ183" s="75"/>
      <c r="HA183" s="75"/>
      <c r="HB183" s="75"/>
      <c r="HC183" s="75"/>
      <c r="HD183" s="75"/>
      <c r="HE183" s="75"/>
      <c r="HF183" s="75"/>
      <c r="HG183" s="75"/>
      <c r="HH183" s="75"/>
      <c r="HI183" s="75"/>
      <c r="HJ183" s="75"/>
      <c r="HK183" s="75"/>
      <c r="HL183" s="75"/>
      <c r="HM183" s="75"/>
      <c r="HN183" s="75"/>
      <c r="HO183" s="75"/>
      <c r="HP183" s="75"/>
      <c r="HQ183" s="75"/>
      <c r="HR183" s="75"/>
      <c r="HS183" s="75"/>
      <c r="HT183" s="75"/>
      <c r="HU183" s="75"/>
      <c r="HV183" s="75"/>
      <c r="HW183" s="75"/>
      <c r="HX183" s="75"/>
      <c r="HY183" s="75"/>
      <c r="HZ183" s="75"/>
      <c r="IA183" s="75"/>
      <c r="IB183" s="75"/>
      <c r="IC183" s="75"/>
      <c r="ID183" s="75"/>
      <c r="IE183" s="75"/>
      <c r="IF183" s="75"/>
      <c r="IG183" s="75"/>
      <c r="IH183" s="75"/>
      <c r="II183" s="75"/>
      <c r="IJ183" s="75"/>
      <c r="IK183" s="75"/>
      <c r="IL183" s="75"/>
      <c r="IM183" s="75"/>
      <c r="IN183" s="75"/>
      <c r="IO183" s="75"/>
      <c r="IP183" s="75"/>
      <c r="IQ183" s="75"/>
      <c r="IR183" s="75"/>
      <c r="IS183" s="75"/>
      <c r="IT183" s="75"/>
      <c r="IU183" s="75"/>
      <c r="IV183" s="75"/>
    </row>
    <row r="184" spans="1:256" s="79" customFormat="1" x14ac:dyDescent="0.35">
      <c r="A184" s="75"/>
      <c r="B184" s="75"/>
      <c r="C184" s="82" t="s">
        <v>4840</v>
      </c>
      <c r="D184" s="85">
        <v>24.5091</v>
      </c>
      <c r="E184" s="85">
        <v>24.557099999999998</v>
      </c>
      <c r="F184" s="76"/>
      <c r="G184" s="77"/>
      <c r="H184" s="77"/>
      <c r="I184" s="77"/>
      <c r="J184" s="77"/>
      <c r="K184" s="78"/>
      <c r="L184" s="78"/>
      <c r="M184" s="75"/>
      <c r="N184" s="75"/>
      <c r="O184" s="75"/>
      <c r="P184" s="75"/>
      <c r="Q184" s="75"/>
      <c r="R184" s="75"/>
      <c r="S184" s="75"/>
      <c r="T184" s="75"/>
      <c r="U184" s="75"/>
      <c r="V184" s="75"/>
      <c r="W184" s="75"/>
      <c r="X184" s="75"/>
      <c r="Y184" s="75"/>
      <c r="Z184" s="75"/>
      <c r="AA184" s="75"/>
      <c r="AB184" s="75"/>
      <c r="AC184" s="75"/>
      <c r="AD184" s="75"/>
      <c r="AE184" s="75"/>
      <c r="AF184" s="75"/>
      <c r="AG184" s="75"/>
      <c r="AH184" s="75"/>
      <c r="AI184" s="78"/>
      <c r="AJ184" s="75"/>
      <c r="AK184" s="75"/>
      <c r="AL184" s="75"/>
      <c r="AM184" s="75"/>
      <c r="AN184" s="75"/>
      <c r="AO184" s="75"/>
      <c r="AP184" s="75"/>
      <c r="AQ184" s="75"/>
      <c r="AR184" s="75"/>
      <c r="AS184" s="75"/>
      <c r="AT184" s="75"/>
      <c r="AU184" s="75"/>
      <c r="AV184" s="78"/>
      <c r="AW184" s="75"/>
      <c r="AX184" s="78"/>
      <c r="AY184" s="75"/>
      <c r="AZ184" s="75"/>
      <c r="BA184" s="75"/>
      <c r="BB184" s="78"/>
      <c r="BC184" s="75"/>
      <c r="BD184" s="75"/>
      <c r="BE184" s="75"/>
      <c r="BF184" s="75"/>
      <c r="BG184" s="75"/>
      <c r="BH184" s="75"/>
      <c r="BI184" s="75"/>
      <c r="BJ184" s="75"/>
      <c r="BK184" s="75"/>
      <c r="BL184" s="75"/>
      <c r="BM184" s="75"/>
      <c r="BN184" s="75"/>
      <c r="BO184" s="75"/>
      <c r="BP184" s="75"/>
      <c r="BQ184" s="75"/>
      <c r="BR184" s="75"/>
      <c r="BS184" s="75"/>
      <c r="BT184" s="75"/>
      <c r="BU184" s="75"/>
      <c r="BV184" s="75"/>
      <c r="BW184" s="75"/>
      <c r="BX184" s="75"/>
      <c r="BY184" s="75"/>
      <c r="BZ184" s="75"/>
      <c r="CA184" s="75"/>
      <c r="CB184" s="75"/>
      <c r="CC184" s="75"/>
      <c r="CD184" s="75"/>
      <c r="CE184" s="75"/>
      <c r="CF184" s="75"/>
      <c r="CG184" s="75"/>
      <c r="CH184" s="75"/>
      <c r="CI184" s="75"/>
      <c r="CJ184" s="75"/>
      <c r="CK184" s="75"/>
      <c r="CL184" s="75"/>
      <c r="CM184" s="75"/>
      <c r="CN184" s="75"/>
      <c r="CO184" s="75"/>
      <c r="CP184" s="75"/>
      <c r="CQ184" s="75"/>
      <c r="CR184" s="75"/>
      <c r="CS184" s="75"/>
      <c r="CT184" s="75"/>
      <c r="CU184" s="75"/>
      <c r="CV184" s="75"/>
      <c r="CW184" s="75"/>
      <c r="CX184" s="75"/>
      <c r="CY184" s="75"/>
      <c r="CZ184" s="75"/>
      <c r="DA184" s="75"/>
      <c r="DB184" s="75"/>
      <c r="DC184" s="75"/>
      <c r="DD184" s="75"/>
      <c r="DE184" s="75"/>
      <c r="DF184" s="75"/>
      <c r="DG184" s="75"/>
      <c r="DH184" s="75"/>
      <c r="DI184" s="75"/>
      <c r="DJ184" s="75"/>
      <c r="DK184" s="75"/>
      <c r="DL184" s="75"/>
      <c r="DM184" s="75"/>
      <c r="DN184" s="75"/>
      <c r="DO184" s="75"/>
      <c r="DP184" s="75"/>
      <c r="DQ184" s="75"/>
      <c r="DR184" s="75"/>
      <c r="DS184" s="75"/>
      <c r="DT184" s="75"/>
      <c r="DU184" s="75"/>
      <c r="DV184" s="75"/>
      <c r="DW184" s="75"/>
      <c r="DX184" s="75"/>
      <c r="DY184" s="75"/>
      <c r="DZ184" s="75"/>
      <c r="EA184" s="75"/>
      <c r="EB184" s="75"/>
      <c r="EC184" s="75"/>
      <c r="ED184" s="75"/>
      <c r="EE184" s="75"/>
      <c r="EF184" s="75"/>
      <c r="EG184" s="75"/>
      <c r="EH184" s="75"/>
      <c r="EI184" s="75"/>
      <c r="EJ184" s="75"/>
      <c r="EK184" s="75"/>
      <c r="EL184" s="75"/>
      <c r="EM184" s="75"/>
      <c r="EN184" s="75"/>
      <c r="EO184" s="75"/>
      <c r="EP184" s="75"/>
      <c r="EQ184" s="75"/>
      <c r="ER184" s="75"/>
      <c r="ES184" s="75"/>
      <c r="ET184" s="75"/>
      <c r="EU184" s="75"/>
      <c r="EV184" s="75"/>
      <c r="EW184" s="75"/>
      <c r="EX184" s="75"/>
      <c r="EY184" s="75"/>
      <c r="EZ184" s="75"/>
      <c r="FA184" s="75"/>
      <c r="FB184" s="75"/>
      <c r="FC184" s="75"/>
      <c r="FD184" s="75"/>
      <c r="FE184" s="75"/>
      <c r="FF184" s="75"/>
      <c r="FG184" s="75"/>
      <c r="FH184" s="75"/>
      <c r="FI184" s="75"/>
      <c r="FJ184" s="75"/>
      <c r="FK184" s="75"/>
      <c r="FL184" s="75"/>
      <c r="FM184" s="75"/>
      <c r="FN184" s="75"/>
      <c r="FO184" s="75"/>
      <c r="FP184" s="75"/>
      <c r="FQ184" s="75"/>
      <c r="FR184" s="75"/>
      <c r="FS184" s="75"/>
      <c r="FT184" s="75"/>
      <c r="FU184" s="75"/>
      <c r="FV184" s="75"/>
      <c r="FW184" s="75"/>
      <c r="FX184" s="75"/>
      <c r="FY184" s="75"/>
      <c r="FZ184" s="75"/>
      <c r="GA184" s="75"/>
      <c r="GB184" s="75"/>
      <c r="GC184" s="75"/>
      <c r="GD184" s="75"/>
      <c r="GE184" s="75"/>
      <c r="GF184" s="75"/>
      <c r="GG184" s="75"/>
      <c r="GH184" s="75"/>
      <c r="GI184" s="75"/>
      <c r="GJ184" s="75"/>
      <c r="GK184" s="75"/>
      <c r="GL184" s="75"/>
      <c r="GM184" s="75"/>
      <c r="GN184" s="75"/>
      <c r="GO184" s="75"/>
      <c r="GP184" s="75"/>
      <c r="GQ184" s="75"/>
      <c r="GR184" s="75"/>
      <c r="GS184" s="75"/>
      <c r="GT184" s="75"/>
      <c r="GU184" s="75"/>
      <c r="GV184" s="75"/>
      <c r="GW184" s="75"/>
      <c r="GX184" s="75"/>
      <c r="GY184" s="75"/>
      <c r="GZ184" s="75"/>
      <c r="HA184" s="75"/>
      <c r="HB184" s="75"/>
      <c r="HC184" s="75"/>
      <c r="HD184" s="75"/>
      <c r="HE184" s="75"/>
      <c r="HF184" s="75"/>
      <c r="HG184" s="75"/>
      <c r="HH184" s="75"/>
      <c r="HI184" s="75"/>
      <c r="HJ184" s="75"/>
      <c r="HK184" s="75"/>
      <c r="HL184" s="75"/>
      <c r="HM184" s="75"/>
      <c r="HN184" s="75"/>
      <c r="HO184" s="75"/>
      <c r="HP184" s="75"/>
      <c r="HQ184" s="75"/>
      <c r="HR184" s="75"/>
      <c r="HS184" s="75"/>
      <c r="HT184" s="75"/>
      <c r="HU184" s="75"/>
      <c r="HV184" s="75"/>
      <c r="HW184" s="75"/>
      <c r="HX184" s="75"/>
      <c r="HY184" s="75"/>
      <c r="HZ184" s="75"/>
      <c r="IA184" s="75"/>
      <c r="IB184" s="75"/>
      <c r="IC184" s="75"/>
      <c r="ID184" s="75"/>
      <c r="IE184" s="75"/>
      <c r="IF184" s="75"/>
      <c r="IG184" s="75"/>
      <c r="IH184" s="75"/>
      <c r="II184" s="75"/>
      <c r="IJ184" s="75"/>
      <c r="IK184" s="75"/>
      <c r="IL184" s="75"/>
      <c r="IM184" s="75"/>
      <c r="IN184" s="75"/>
      <c r="IO184" s="75"/>
      <c r="IP184" s="75"/>
      <c r="IQ184" s="75"/>
      <c r="IR184" s="75"/>
      <c r="IS184" s="75"/>
      <c r="IT184" s="75"/>
      <c r="IU184" s="75"/>
      <c r="IV184" s="75"/>
    </row>
    <row r="185" spans="1:256" s="79" customFormat="1" x14ac:dyDescent="0.35">
      <c r="A185" s="75"/>
      <c r="B185" s="75"/>
      <c r="C185" s="82" t="s">
        <v>4826</v>
      </c>
      <c r="D185" s="85">
        <v>36.388399999999997</v>
      </c>
      <c r="E185" s="85">
        <v>36.459699999999998</v>
      </c>
      <c r="F185" s="76"/>
      <c r="G185" s="77"/>
      <c r="H185" s="77"/>
      <c r="I185" s="77"/>
      <c r="J185" s="77"/>
      <c r="K185" s="78"/>
      <c r="L185" s="78"/>
      <c r="M185" s="75"/>
      <c r="N185" s="75"/>
      <c r="O185" s="75"/>
      <c r="P185" s="75"/>
      <c r="Q185" s="75"/>
      <c r="R185" s="75"/>
      <c r="S185" s="75"/>
      <c r="T185" s="75"/>
      <c r="U185" s="75"/>
      <c r="V185" s="75"/>
      <c r="W185" s="75"/>
      <c r="X185" s="75"/>
      <c r="Y185" s="75"/>
      <c r="Z185" s="75"/>
      <c r="AA185" s="75"/>
      <c r="AB185" s="75"/>
      <c r="AC185" s="75"/>
      <c r="AD185" s="75"/>
      <c r="AE185" s="75"/>
      <c r="AF185" s="75"/>
      <c r="AG185" s="75"/>
      <c r="AH185" s="75"/>
      <c r="AI185" s="78"/>
      <c r="AJ185" s="75"/>
      <c r="AK185" s="75"/>
      <c r="AL185" s="75"/>
      <c r="AM185" s="75"/>
      <c r="AN185" s="75"/>
      <c r="AO185" s="75"/>
      <c r="AP185" s="75"/>
      <c r="AQ185" s="75"/>
      <c r="AR185" s="75"/>
      <c r="AS185" s="75"/>
      <c r="AT185" s="75"/>
      <c r="AU185" s="75"/>
      <c r="AV185" s="78"/>
      <c r="AW185" s="75"/>
      <c r="AX185" s="78"/>
      <c r="AY185" s="75"/>
      <c r="AZ185" s="75"/>
      <c r="BA185" s="75"/>
      <c r="BB185" s="78"/>
      <c r="BC185" s="75"/>
      <c r="BD185" s="75"/>
      <c r="BE185" s="75"/>
      <c r="BF185" s="75"/>
      <c r="BG185" s="75"/>
      <c r="BH185" s="75"/>
      <c r="BI185" s="75"/>
      <c r="BJ185" s="75"/>
      <c r="BK185" s="75"/>
      <c r="BL185" s="75"/>
      <c r="BM185" s="75"/>
      <c r="BN185" s="75"/>
      <c r="BO185" s="75"/>
      <c r="BP185" s="75"/>
      <c r="BQ185" s="75"/>
      <c r="BR185" s="75"/>
      <c r="BS185" s="75"/>
      <c r="BT185" s="75"/>
      <c r="BU185" s="75"/>
      <c r="BV185" s="75"/>
      <c r="BW185" s="75"/>
      <c r="BX185" s="75"/>
      <c r="BY185" s="75"/>
      <c r="BZ185" s="75"/>
      <c r="CA185" s="75"/>
      <c r="CB185" s="75"/>
      <c r="CC185" s="75"/>
      <c r="CD185" s="75"/>
      <c r="CE185" s="75"/>
      <c r="CF185" s="75"/>
      <c r="CG185" s="75"/>
      <c r="CH185" s="75"/>
      <c r="CI185" s="75"/>
      <c r="CJ185" s="75"/>
      <c r="CK185" s="75"/>
      <c r="CL185" s="75"/>
      <c r="CM185" s="75"/>
      <c r="CN185" s="75"/>
      <c r="CO185" s="75"/>
      <c r="CP185" s="75"/>
      <c r="CQ185" s="75"/>
      <c r="CR185" s="75"/>
      <c r="CS185" s="75"/>
      <c r="CT185" s="75"/>
      <c r="CU185" s="75"/>
      <c r="CV185" s="75"/>
      <c r="CW185" s="75"/>
      <c r="CX185" s="75"/>
      <c r="CY185" s="75"/>
      <c r="CZ185" s="75"/>
      <c r="DA185" s="75"/>
      <c r="DB185" s="75"/>
      <c r="DC185" s="75"/>
      <c r="DD185" s="75"/>
      <c r="DE185" s="75"/>
      <c r="DF185" s="75"/>
      <c r="DG185" s="75"/>
      <c r="DH185" s="75"/>
      <c r="DI185" s="75"/>
      <c r="DJ185" s="75"/>
      <c r="DK185" s="75"/>
      <c r="DL185" s="75"/>
      <c r="DM185" s="75"/>
      <c r="DN185" s="75"/>
      <c r="DO185" s="75"/>
      <c r="DP185" s="75"/>
      <c r="DQ185" s="75"/>
      <c r="DR185" s="75"/>
      <c r="DS185" s="75"/>
      <c r="DT185" s="75"/>
      <c r="DU185" s="75"/>
      <c r="DV185" s="75"/>
      <c r="DW185" s="75"/>
      <c r="DX185" s="75"/>
      <c r="DY185" s="75"/>
      <c r="DZ185" s="75"/>
      <c r="EA185" s="75"/>
      <c r="EB185" s="75"/>
      <c r="EC185" s="75"/>
      <c r="ED185" s="75"/>
      <c r="EE185" s="75"/>
      <c r="EF185" s="75"/>
      <c r="EG185" s="75"/>
      <c r="EH185" s="75"/>
      <c r="EI185" s="75"/>
      <c r="EJ185" s="75"/>
      <c r="EK185" s="75"/>
      <c r="EL185" s="75"/>
      <c r="EM185" s="75"/>
      <c r="EN185" s="75"/>
      <c r="EO185" s="75"/>
      <c r="EP185" s="75"/>
      <c r="EQ185" s="75"/>
      <c r="ER185" s="75"/>
      <c r="ES185" s="75"/>
      <c r="ET185" s="75"/>
      <c r="EU185" s="75"/>
      <c r="EV185" s="75"/>
      <c r="EW185" s="75"/>
      <c r="EX185" s="75"/>
      <c r="EY185" s="75"/>
      <c r="EZ185" s="75"/>
      <c r="FA185" s="75"/>
      <c r="FB185" s="75"/>
      <c r="FC185" s="75"/>
      <c r="FD185" s="75"/>
      <c r="FE185" s="75"/>
      <c r="FF185" s="75"/>
      <c r="FG185" s="75"/>
      <c r="FH185" s="75"/>
      <c r="FI185" s="75"/>
      <c r="FJ185" s="75"/>
      <c r="FK185" s="75"/>
      <c r="FL185" s="75"/>
      <c r="FM185" s="75"/>
      <c r="FN185" s="75"/>
      <c r="FO185" s="75"/>
      <c r="FP185" s="75"/>
      <c r="FQ185" s="75"/>
      <c r="FR185" s="75"/>
      <c r="FS185" s="75"/>
      <c r="FT185" s="75"/>
      <c r="FU185" s="75"/>
      <c r="FV185" s="75"/>
      <c r="FW185" s="75"/>
      <c r="FX185" s="75"/>
      <c r="FY185" s="75"/>
      <c r="FZ185" s="75"/>
      <c r="GA185" s="75"/>
      <c r="GB185" s="75"/>
      <c r="GC185" s="75"/>
      <c r="GD185" s="75"/>
      <c r="GE185" s="75"/>
      <c r="GF185" s="75"/>
      <c r="GG185" s="75"/>
      <c r="GH185" s="75"/>
      <c r="GI185" s="75"/>
      <c r="GJ185" s="75"/>
      <c r="GK185" s="75"/>
      <c r="GL185" s="75"/>
      <c r="GM185" s="75"/>
      <c r="GN185" s="75"/>
      <c r="GO185" s="75"/>
      <c r="GP185" s="75"/>
      <c r="GQ185" s="75"/>
      <c r="GR185" s="75"/>
      <c r="GS185" s="75"/>
      <c r="GT185" s="75"/>
      <c r="GU185" s="75"/>
      <c r="GV185" s="75"/>
      <c r="GW185" s="75"/>
      <c r="GX185" s="75"/>
      <c r="GY185" s="75"/>
      <c r="GZ185" s="75"/>
      <c r="HA185" s="75"/>
      <c r="HB185" s="75"/>
      <c r="HC185" s="75"/>
      <c r="HD185" s="75"/>
      <c r="HE185" s="75"/>
      <c r="HF185" s="75"/>
      <c r="HG185" s="75"/>
      <c r="HH185" s="75"/>
      <c r="HI185" s="75"/>
      <c r="HJ185" s="75"/>
      <c r="HK185" s="75"/>
      <c r="HL185" s="75"/>
      <c r="HM185" s="75"/>
      <c r="HN185" s="75"/>
      <c r="HO185" s="75"/>
      <c r="HP185" s="75"/>
      <c r="HQ185" s="75"/>
      <c r="HR185" s="75"/>
      <c r="HS185" s="75"/>
      <c r="HT185" s="75"/>
      <c r="HU185" s="75"/>
      <c r="HV185" s="75"/>
      <c r="HW185" s="75"/>
      <c r="HX185" s="75"/>
      <c r="HY185" s="75"/>
      <c r="HZ185" s="75"/>
      <c r="IA185" s="75"/>
      <c r="IB185" s="75"/>
      <c r="IC185" s="75"/>
      <c r="ID185" s="75"/>
      <c r="IE185" s="75"/>
      <c r="IF185" s="75"/>
      <c r="IG185" s="75"/>
      <c r="IH185" s="75"/>
      <c r="II185" s="75"/>
      <c r="IJ185" s="75"/>
      <c r="IK185" s="75"/>
      <c r="IL185" s="75"/>
      <c r="IM185" s="75"/>
      <c r="IN185" s="75"/>
      <c r="IO185" s="75"/>
      <c r="IP185" s="75"/>
      <c r="IQ185" s="75"/>
      <c r="IR185" s="75"/>
      <c r="IS185" s="75"/>
      <c r="IT185" s="75"/>
      <c r="IU185" s="75"/>
      <c r="IV185" s="75"/>
    </row>
    <row r="186" spans="1:256" s="79" customFormat="1" x14ac:dyDescent="0.35">
      <c r="A186" s="75"/>
      <c r="B186" s="75"/>
      <c r="C186" s="82" t="s">
        <v>4842</v>
      </c>
      <c r="D186" s="85">
        <v>20.290800000000001</v>
      </c>
      <c r="E186" s="85">
        <v>20.3306</v>
      </c>
      <c r="F186" s="76"/>
      <c r="G186" s="77"/>
      <c r="H186" s="77"/>
      <c r="I186" s="77"/>
      <c r="J186" s="77"/>
      <c r="K186" s="78"/>
      <c r="L186" s="78"/>
      <c r="M186" s="75"/>
      <c r="N186" s="75"/>
      <c r="O186" s="75"/>
      <c r="P186" s="75"/>
      <c r="Q186" s="75"/>
      <c r="R186" s="75"/>
      <c r="S186" s="75"/>
      <c r="T186" s="75"/>
      <c r="U186" s="75"/>
      <c r="V186" s="75"/>
      <c r="W186" s="75"/>
      <c r="X186" s="75"/>
      <c r="Y186" s="75"/>
      <c r="Z186" s="75"/>
      <c r="AA186" s="75"/>
      <c r="AB186" s="75"/>
      <c r="AC186" s="75"/>
      <c r="AD186" s="75"/>
      <c r="AE186" s="75"/>
      <c r="AF186" s="75"/>
      <c r="AG186" s="75"/>
      <c r="AH186" s="75"/>
      <c r="AI186" s="78"/>
      <c r="AJ186" s="75"/>
      <c r="AK186" s="75"/>
      <c r="AL186" s="75"/>
      <c r="AM186" s="75"/>
      <c r="AN186" s="75"/>
      <c r="AO186" s="75"/>
      <c r="AP186" s="75"/>
      <c r="AQ186" s="75"/>
      <c r="AR186" s="75"/>
      <c r="AS186" s="75"/>
      <c r="AT186" s="75"/>
      <c r="AU186" s="75"/>
      <c r="AV186" s="78"/>
      <c r="AW186" s="75"/>
      <c r="AX186" s="78"/>
      <c r="AY186" s="75"/>
      <c r="AZ186" s="75"/>
      <c r="BA186" s="75"/>
      <c r="BB186" s="78"/>
      <c r="BC186" s="75"/>
      <c r="BD186" s="75"/>
      <c r="BE186" s="75"/>
      <c r="BF186" s="75"/>
      <c r="BG186" s="75"/>
      <c r="BH186" s="75"/>
      <c r="BI186" s="75"/>
      <c r="BJ186" s="75"/>
      <c r="BK186" s="75"/>
      <c r="BL186" s="75"/>
      <c r="BM186" s="75"/>
      <c r="BN186" s="75"/>
      <c r="BO186" s="75"/>
      <c r="BP186" s="75"/>
      <c r="BQ186" s="75"/>
      <c r="BR186" s="75"/>
      <c r="BS186" s="75"/>
      <c r="BT186" s="75"/>
      <c r="BU186" s="75"/>
      <c r="BV186" s="75"/>
      <c r="BW186" s="75"/>
      <c r="BX186" s="75"/>
      <c r="BY186" s="75"/>
      <c r="BZ186" s="75"/>
      <c r="CA186" s="75"/>
      <c r="CB186" s="75"/>
      <c r="CC186" s="75"/>
      <c r="CD186" s="75"/>
      <c r="CE186" s="75"/>
      <c r="CF186" s="75"/>
      <c r="CG186" s="75"/>
      <c r="CH186" s="75"/>
      <c r="CI186" s="75"/>
      <c r="CJ186" s="75"/>
      <c r="CK186" s="75"/>
      <c r="CL186" s="75"/>
      <c r="CM186" s="75"/>
      <c r="CN186" s="75"/>
      <c r="CO186" s="75"/>
      <c r="CP186" s="75"/>
      <c r="CQ186" s="75"/>
      <c r="CR186" s="75"/>
      <c r="CS186" s="75"/>
      <c r="CT186" s="75"/>
      <c r="CU186" s="75"/>
      <c r="CV186" s="75"/>
      <c r="CW186" s="75"/>
      <c r="CX186" s="75"/>
      <c r="CY186" s="75"/>
      <c r="CZ186" s="75"/>
      <c r="DA186" s="75"/>
      <c r="DB186" s="75"/>
      <c r="DC186" s="75"/>
      <c r="DD186" s="75"/>
      <c r="DE186" s="75"/>
      <c r="DF186" s="75"/>
      <c r="DG186" s="75"/>
      <c r="DH186" s="75"/>
      <c r="DI186" s="75"/>
      <c r="DJ186" s="75"/>
      <c r="DK186" s="75"/>
      <c r="DL186" s="75"/>
      <c r="DM186" s="75"/>
      <c r="DN186" s="75"/>
      <c r="DO186" s="75"/>
      <c r="DP186" s="75"/>
      <c r="DQ186" s="75"/>
      <c r="DR186" s="75"/>
      <c r="DS186" s="75"/>
      <c r="DT186" s="75"/>
      <c r="DU186" s="75"/>
      <c r="DV186" s="75"/>
      <c r="DW186" s="75"/>
      <c r="DX186" s="75"/>
      <c r="DY186" s="75"/>
      <c r="DZ186" s="75"/>
      <c r="EA186" s="75"/>
      <c r="EB186" s="75"/>
      <c r="EC186" s="75"/>
      <c r="ED186" s="75"/>
      <c r="EE186" s="75"/>
      <c r="EF186" s="75"/>
      <c r="EG186" s="75"/>
      <c r="EH186" s="75"/>
      <c r="EI186" s="75"/>
      <c r="EJ186" s="75"/>
      <c r="EK186" s="75"/>
      <c r="EL186" s="75"/>
      <c r="EM186" s="75"/>
      <c r="EN186" s="75"/>
      <c r="EO186" s="75"/>
      <c r="EP186" s="75"/>
      <c r="EQ186" s="75"/>
      <c r="ER186" s="75"/>
      <c r="ES186" s="75"/>
      <c r="ET186" s="75"/>
      <c r="EU186" s="75"/>
      <c r="EV186" s="75"/>
      <c r="EW186" s="75"/>
      <c r="EX186" s="75"/>
      <c r="EY186" s="75"/>
      <c r="EZ186" s="75"/>
      <c r="FA186" s="75"/>
      <c r="FB186" s="75"/>
      <c r="FC186" s="75"/>
      <c r="FD186" s="75"/>
      <c r="FE186" s="75"/>
      <c r="FF186" s="75"/>
      <c r="FG186" s="75"/>
      <c r="FH186" s="75"/>
      <c r="FI186" s="75"/>
      <c r="FJ186" s="75"/>
      <c r="FK186" s="75"/>
      <c r="FL186" s="75"/>
      <c r="FM186" s="75"/>
      <c r="FN186" s="75"/>
      <c r="FO186" s="75"/>
      <c r="FP186" s="75"/>
      <c r="FQ186" s="75"/>
      <c r="FR186" s="75"/>
      <c r="FS186" s="75"/>
      <c r="FT186" s="75"/>
      <c r="FU186" s="75"/>
      <c r="FV186" s="75"/>
      <c r="FW186" s="75"/>
      <c r="FX186" s="75"/>
      <c r="FY186" s="75"/>
      <c r="FZ186" s="75"/>
      <c r="GA186" s="75"/>
      <c r="GB186" s="75"/>
      <c r="GC186" s="75"/>
      <c r="GD186" s="75"/>
      <c r="GE186" s="75"/>
      <c r="GF186" s="75"/>
      <c r="GG186" s="75"/>
      <c r="GH186" s="75"/>
      <c r="GI186" s="75"/>
      <c r="GJ186" s="75"/>
      <c r="GK186" s="75"/>
      <c r="GL186" s="75"/>
      <c r="GM186" s="75"/>
      <c r="GN186" s="75"/>
      <c r="GO186" s="75"/>
      <c r="GP186" s="75"/>
      <c r="GQ186" s="75"/>
      <c r="GR186" s="75"/>
      <c r="GS186" s="75"/>
      <c r="GT186" s="75"/>
      <c r="GU186" s="75"/>
      <c r="GV186" s="75"/>
      <c r="GW186" s="75"/>
      <c r="GX186" s="75"/>
      <c r="GY186" s="75"/>
      <c r="GZ186" s="75"/>
      <c r="HA186" s="75"/>
      <c r="HB186" s="75"/>
      <c r="HC186" s="75"/>
      <c r="HD186" s="75"/>
      <c r="HE186" s="75"/>
      <c r="HF186" s="75"/>
      <c r="HG186" s="75"/>
      <c r="HH186" s="75"/>
      <c r="HI186" s="75"/>
      <c r="HJ186" s="75"/>
      <c r="HK186" s="75"/>
      <c r="HL186" s="75"/>
      <c r="HM186" s="75"/>
      <c r="HN186" s="75"/>
      <c r="HO186" s="75"/>
      <c r="HP186" s="75"/>
      <c r="HQ186" s="75"/>
      <c r="HR186" s="75"/>
      <c r="HS186" s="75"/>
      <c r="HT186" s="75"/>
      <c r="HU186" s="75"/>
      <c r="HV186" s="75"/>
      <c r="HW186" s="75"/>
      <c r="HX186" s="75"/>
      <c r="HY186" s="75"/>
      <c r="HZ186" s="75"/>
      <c r="IA186" s="75"/>
      <c r="IB186" s="75"/>
      <c r="IC186" s="75"/>
      <c r="ID186" s="75"/>
      <c r="IE186" s="75"/>
      <c r="IF186" s="75"/>
      <c r="IG186" s="75"/>
      <c r="IH186" s="75"/>
      <c r="II186" s="75"/>
      <c r="IJ186" s="75"/>
      <c r="IK186" s="75"/>
      <c r="IL186" s="75"/>
      <c r="IM186" s="75"/>
      <c r="IN186" s="75"/>
      <c r="IO186" s="75"/>
      <c r="IP186" s="75"/>
      <c r="IQ186" s="75"/>
      <c r="IR186" s="75"/>
      <c r="IS186" s="75"/>
      <c r="IT186" s="75"/>
      <c r="IU186" s="75"/>
      <c r="IV186" s="75"/>
    </row>
    <row r="187" spans="1:256" s="79" customFormat="1" x14ac:dyDescent="0.35">
      <c r="A187" s="75"/>
      <c r="B187" s="75"/>
      <c r="C187" s="82" t="s">
        <v>4836</v>
      </c>
      <c r="D187" s="85">
        <v>15.9392</v>
      </c>
      <c r="E187" s="85">
        <v>15.9704</v>
      </c>
      <c r="F187" s="76"/>
      <c r="G187" s="77"/>
      <c r="H187" s="77"/>
      <c r="I187" s="77"/>
      <c r="J187" s="77"/>
      <c r="K187" s="78"/>
      <c r="L187" s="78"/>
      <c r="M187" s="75"/>
      <c r="N187" s="75"/>
      <c r="O187" s="75"/>
      <c r="P187" s="75"/>
      <c r="Q187" s="75"/>
      <c r="R187" s="75"/>
      <c r="S187" s="75"/>
      <c r="T187" s="75"/>
      <c r="U187" s="75"/>
      <c r="V187" s="75"/>
      <c r="W187" s="75"/>
      <c r="X187" s="75"/>
      <c r="Y187" s="75"/>
      <c r="Z187" s="75"/>
      <c r="AA187" s="75"/>
      <c r="AB187" s="75"/>
      <c r="AC187" s="75"/>
      <c r="AD187" s="75"/>
      <c r="AE187" s="75"/>
      <c r="AF187" s="75"/>
      <c r="AG187" s="75"/>
      <c r="AH187" s="75"/>
      <c r="AI187" s="78"/>
      <c r="AJ187" s="75"/>
      <c r="AK187" s="75"/>
      <c r="AL187" s="75"/>
      <c r="AM187" s="75"/>
      <c r="AN187" s="75"/>
      <c r="AO187" s="75"/>
      <c r="AP187" s="75"/>
      <c r="AQ187" s="75"/>
      <c r="AR187" s="75"/>
      <c r="AS187" s="75"/>
      <c r="AT187" s="75"/>
      <c r="AU187" s="75"/>
      <c r="AV187" s="78"/>
      <c r="AW187" s="75"/>
      <c r="AX187" s="78"/>
      <c r="AY187" s="75"/>
      <c r="AZ187" s="75"/>
      <c r="BA187" s="75"/>
      <c r="BB187" s="78"/>
      <c r="BC187" s="75"/>
      <c r="BD187" s="75"/>
      <c r="BE187" s="75"/>
      <c r="BF187" s="75"/>
      <c r="BG187" s="75"/>
      <c r="BH187" s="75"/>
      <c r="BI187" s="75"/>
      <c r="BJ187" s="75"/>
      <c r="BK187" s="75"/>
      <c r="BL187" s="75"/>
      <c r="BM187" s="75"/>
      <c r="BN187" s="75"/>
      <c r="BO187" s="75"/>
      <c r="BP187" s="75"/>
      <c r="BQ187" s="75"/>
      <c r="BR187" s="75"/>
      <c r="BS187" s="75"/>
      <c r="BT187" s="75"/>
      <c r="BU187" s="75"/>
      <c r="BV187" s="75"/>
      <c r="BW187" s="75"/>
      <c r="BX187" s="75"/>
      <c r="BY187" s="75"/>
      <c r="BZ187" s="75"/>
      <c r="CA187" s="75"/>
      <c r="CB187" s="75"/>
      <c r="CC187" s="75"/>
      <c r="CD187" s="75"/>
      <c r="CE187" s="75"/>
      <c r="CF187" s="75"/>
      <c r="CG187" s="75"/>
      <c r="CH187" s="75"/>
      <c r="CI187" s="75"/>
      <c r="CJ187" s="75"/>
      <c r="CK187" s="75"/>
      <c r="CL187" s="75"/>
      <c r="CM187" s="75"/>
      <c r="CN187" s="75"/>
      <c r="CO187" s="75"/>
      <c r="CP187" s="75"/>
      <c r="CQ187" s="75"/>
      <c r="CR187" s="75"/>
      <c r="CS187" s="75"/>
      <c r="CT187" s="75"/>
      <c r="CU187" s="75"/>
      <c r="CV187" s="75"/>
      <c r="CW187" s="75"/>
      <c r="CX187" s="75"/>
      <c r="CY187" s="75"/>
      <c r="CZ187" s="75"/>
      <c r="DA187" s="75"/>
      <c r="DB187" s="75"/>
      <c r="DC187" s="75"/>
      <c r="DD187" s="75"/>
      <c r="DE187" s="75"/>
      <c r="DF187" s="75"/>
      <c r="DG187" s="75"/>
      <c r="DH187" s="75"/>
      <c r="DI187" s="75"/>
      <c r="DJ187" s="75"/>
      <c r="DK187" s="75"/>
      <c r="DL187" s="75"/>
      <c r="DM187" s="75"/>
      <c r="DN187" s="75"/>
      <c r="DO187" s="75"/>
      <c r="DP187" s="75"/>
      <c r="DQ187" s="75"/>
      <c r="DR187" s="75"/>
      <c r="DS187" s="75"/>
      <c r="DT187" s="75"/>
      <c r="DU187" s="75"/>
      <c r="DV187" s="75"/>
      <c r="DW187" s="75"/>
      <c r="DX187" s="75"/>
      <c r="DY187" s="75"/>
      <c r="DZ187" s="75"/>
      <c r="EA187" s="75"/>
      <c r="EB187" s="75"/>
      <c r="EC187" s="75"/>
      <c r="ED187" s="75"/>
      <c r="EE187" s="75"/>
      <c r="EF187" s="75"/>
      <c r="EG187" s="75"/>
      <c r="EH187" s="75"/>
      <c r="EI187" s="75"/>
      <c r="EJ187" s="75"/>
      <c r="EK187" s="75"/>
      <c r="EL187" s="75"/>
      <c r="EM187" s="75"/>
      <c r="EN187" s="75"/>
      <c r="EO187" s="75"/>
      <c r="EP187" s="75"/>
      <c r="EQ187" s="75"/>
      <c r="ER187" s="75"/>
      <c r="ES187" s="75"/>
      <c r="ET187" s="75"/>
      <c r="EU187" s="75"/>
      <c r="EV187" s="75"/>
      <c r="EW187" s="75"/>
      <c r="EX187" s="75"/>
      <c r="EY187" s="75"/>
      <c r="EZ187" s="75"/>
      <c r="FA187" s="75"/>
      <c r="FB187" s="75"/>
      <c r="FC187" s="75"/>
      <c r="FD187" s="75"/>
      <c r="FE187" s="75"/>
      <c r="FF187" s="75"/>
      <c r="FG187" s="75"/>
      <c r="FH187" s="75"/>
      <c r="FI187" s="75"/>
      <c r="FJ187" s="75"/>
      <c r="FK187" s="75"/>
      <c r="FL187" s="75"/>
      <c r="FM187" s="75"/>
      <c r="FN187" s="75"/>
      <c r="FO187" s="75"/>
      <c r="FP187" s="75"/>
      <c r="FQ187" s="75"/>
      <c r="FR187" s="75"/>
      <c r="FS187" s="75"/>
      <c r="FT187" s="75"/>
      <c r="FU187" s="75"/>
      <c r="FV187" s="75"/>
      <c r="FW187" s="75"/>
      <c r="FX187" s="75"/>
      <c r="FY187" s="75"/>
      <c r="FZ187" s="75"/>
      <c r="GA187" s="75"/>
      <c r="GB187" s="75"/>
      <c r="GC187" s="75"/>
      <c r="GD187" s="75"/>
      <c r="GE187" s="75"/>
      <c r="GF187" s="75"/>
      <c r="GG187" s="75"/>
      <c r="GH187" s="75"/>
      <c r="GI187" s="75"/>
      <c r="GJ187" s="75"/>
      <c r="GK187" s="75"/>
      <c r="GL187" s="75"/>
      <c r="GM187" s="75"/>
      <c r="GN187" s="75"/>
      <c r="GO187" s="75"/>
      <c r="GP187" s="75"/>
      <c r="GQ187" s="75"/>
      <c r="GR187" s="75"/>
      <c r="GS187" s="75"/>
      <c r="GT187" s="75"/>
      <c r="GU187" s="75"/>
      <c r="GV187" s="75"/>
      <c r="GW187" s="75"/>
      <c r="GX187" s="75"/>
      <c r="GY187" s="75"/>
      <c r="GZ187" s="75"/>
      <c r="HA187" s="75"/>
      <c r="HB187" s="75"/>
      <c r="HC187" s="75"/>
      <c r="HD187" s="75"/>
      <c r="HE187" s="75"/>
      <c r="HF187" s="75"/>
      <c r="HG187" s="75"/>
      <c r="HH187" s="75"/>
      <c r="HI187" s="75"/>
      <c r="HJ187" s="75"/>
      <c r="HK187" s="75"/>
      <c r="HL187" s="75"/>
      <c r="HM187" s="75"/>
      <c r="HN187" s="75"/>
      <c r="HO187" s="75"/>
      <c r="HP187" s="75"/>
      <c r="HQ187" s="75"/>
      <c r="HR187" s="75"/>
      <c r="HS187" s="75"/>
      <c r="HT187" s="75"/>
      <c r="HU187" s="75"/>
      <c r="HV187" s="75"/>
      <c r="HW187" s="75"/>
      <c r="HX187" s="75"/>
      <c r="HY187" s="75"/>
      <c r="HZ187" s="75"/>
      <c r="IA187" s="75"/>
      <c r="IB187" s="75"/>
      <c r="IC187" s="75"/>
      <c r="ID187" s="75"/>
      <c r="IE187" s="75"/>
      <c r="IF187" s="75"/>
      <c r="IG187" s="75"/>
      <c r="IH187" s="75"/>
      <c r="II187" s="75"/>
      <c r="IJ187" s="75"/>
      <c r="IK187" s="75"/>
      <c r="IL187" s="75"/>
      <c r="IM187" s="75"/>
      <c r="IN187" s="75"/>
      <c r="IO187" s="75"/>
      <c r="IP187" s="75"/>
      <c r="IQ187" s="75"/>
      <c r="IR187" s="75"/>
      <c r="IS187" s="75"/>
      <c r="IT187" s="75"/>
      <c r="IU187" s="75"/>
      <c r="IV187" s="75"/>
    </row>
    <row r="188" spans="1:256" s="79" customFormat="1" ht="85" customHeight="1" x14ac:dyDescent="0.35">
      <c r="A188" s="75"/>
      <c r="B188" s="75"/>
      <c r="C188" s="215" t="s">
        <v>4860</v>
      </c>
      <c r="D188" s="216"/>
      <c r="E188" s="217"/>
      <c r="F188" s="76"/>
      <c r="G188" s="77"/>
      <c r="H188" s="77"/>
      <c r="I188" s="77"/>
      <c r="J188" s="77"/>
      <c r="K188" s="78"/>
      <c r="L188" s="78"/>
      <c r="M188" s="75"/>
      <c r="N188" s="75"/>
      <c r="O188" s="75"/>
      <c r="P188" s="75"/>
      <c r="Q188" s="75"/>
      <c r="R188" s="75"/>
      <c r="S188" s="75"/>
      <c r="T188" s="75"/>
      <c r="U188" s="75"/>
      <c r="V188" s="75"/>
      <c r="W188" s="75"/>
      <c r="X188" s="75"/>
      <c r="Y188" s="75"/>
      <c r="Z188" s="75"/>
      <c r="AA188" s="75"/>
      <c r="AB188" s="75"/>
      <c r="AC188" s="75"/>
      <c r="AD188" s="75"/>
      <c r="AE188" s="75"/>
      <c r="AF188" s="75"/>
      <c r="AG188" s="75"/>
      <c r="AH188" s="75"/>
      <c r="AI188" s="78"/>
      <c r="AJ188" s="75"/>
      <c r="AK188" s="75"/>
      <c r="AL188" s="75"/>
      <c r="AM188" s="75"/>
      <c r="AN188" s="75"/>
      <c r="AO188" s="75"/>
      <c r="AP188" s="75"/>
      <c r="AQ188" s="75"/>
      <c r="AR188" s="75"/>
      <c r="AS188" s="75"/>
      <c r="AT188" s="75"/>
      <c r="AU188" s="75"/>
      <c r="AV188" s="78"/>
      <c r="AW188" s="75"/>
      <c r="AX188" s="78"/>
      <c r="AY188" s="75"/>
      <c r="AZ188" s="75"/>
      <c r="BA188" s="75"/>
      <c r="BB188" s="78"/>
      <c r="BC188" s="75"/>
      <c r="BD188" s="75"/>
      <c r="BE188" s="75"/>
      <c r="BF188" s="75"/>
      <c r="BG188" s="75"/>
      <c r="BH188" s="75"/>
      <c r="BI188" s="75"/>
      <c r="BJ188" s="75"/>
      <c r="BK188" s="75"/>
      <c r="BL188" s="75"/>
      <c r="BM188" s="75"/>
      <c r="BN188" s="75"/>
      <c r="BO188" s="75"/>
      <c r="BP188" s="75"/>
      <c r="BQ188" s="75"/>
      <c r="BR188" s="75"/>
      <c r="BS188" s="75"/>
      <c r="BT188" s="75"/>
      <c r="BU188" s="75"/>
      <c r="BV188" s="75"/>
      <c r="BW188" s="75"/>
      <c r="BX188" s="75"/>
      <c r="BY188" s="75"/>
      <c r="BZ188" s="75"/>
      <c r="CA188" s="75"/>
      <c r="CB188" s="75"/>
      <c r="CC188" s="75"/>
      <c r="CD188" s="75"/>
      <c r="CE188" s="75"/>
      <c r="CF188" s="75"/>
      <c r="CG188" s="75"/>
      <c r="CH188" s="75"/>
      <c r="CI188" s="75"/>
      <c r="CJ188" s="75"/>
      <c r="CK188" s="75"/>
      <c r="CL188" s="75"/>
      <c r="CM188" s="75"/>
      <c r="CN188" s="75"/>
      <c r="CO188" s="75"/>
      <c r="CP188" s="75"/>
      <c r="CQ188" s="75"/>
      <c r="CR188" s="75"/>
      <c r="CS188" s="75"/>
      <c r="CT188" s="75"/>
      <c r="CU188" s="75"/>
      <c r="CV188" s="75"/>
      <c r="CW188" s="75"/>
      <c r="CX188" s="75"/>
      <c r="CY188" s="75"/>
      <c r="CZ188" s="75"/>
      <c r="DA188" s="75"/>
      <c r="DB188" s="75"/>
      <c r="DC188" s="75"/>
      <c r="DD188" s="75"/>
      <c r="DE188" s="75"/>
      <c r="DF188" s="75"/>
      <c r="DG188" s="75"/>
      <c r="DH188" s="75"/>
      <c r="DI188" s="75"/>
      <c r="DJ188" s="75"/>
      <c r="DK188" s="75"/>
      <c r="DL188" s="75"/>
      <c r="DM188" s="75"/>
      <c r="DN188" s="75"/>
      <c r="DO188" s="75"/>
      <c r="DP188" s="75"/>
      <c r="DQ188" s="75"/>
      <c r="DR188" s="75"/>
      <c r="DS188" s="75"/>
      <c r="DT188" s="75"/>
      <c r="DU188" s="75"/>
      <c r="DV188" s="75"/>
      <c r="DW188" s="75"/>
      <c r="DX188" s="75"/>
      <c r="DY188" s="75"/>
      <c r="DZ188" s="75"/>
      <c r="EA188" s="75"/>
      <c r="EB188" s="75"/>
      <c r="EC188" s="75"/>
      <c r="ED188" s="75"/>
      <c r="EE188" s="75"/>
      <c r="EF188" s="75"/>
      <c r="EG188" s="75"/>
      <c r="EH188" s="75"/>
      <c r="EI188" s="75"/>
      <c r="EJ188" s="75"/>
      <c r="EK188" s="75"/>
      <c r="EL188" s="75"/>
      <c r="EM188" s="75"/>
      <c r="EN188" s="75"/>
      <c r="EO188" s="75"/>
      <c r="EP188" s="75"/>
      <c r="EQ188" s="75"/>
      <c r="ER188" s="75"/>
      <c r="ES188" s="75"/>
      <c r="ET188" s="75"/>
      <c r="EU188" s="75"/>
      <c r="EV188" s="75"/>
      <c r="EW188" s="75"/>
      <c r="EX188" s="75"/>
      <c r="EY188" s="75"/>
      <c r="EZ188" s="75"/>
      <c r="FA188" s="75"/>
      <c r="FB188" s="75"/>
      <c r="FC188" s="75"/>
      <c r="FD188" s="75"/>
      <c r="FE188" s="75"/>
      <c r="FF188" s="75"/>
      <c r="FG188" s="75"/>
      <c r="FH188" s="75"/>
      <c r="FI188" s="75"/>
      <c r="FJ188" s="75"/>
      <c r="FK188" s="75"/>
      <c r="FL188" s="75"/>
      <c r="FM188" s="75"/>
      <c r="FN188" s="75"/>
      <c r="FO188" s="75"/>
      <c r="FP188" s="75"/>
      <c r="FQ188" s="75"/>
      <c r="FR188" s="75"/>
      <c r="FS188" s="75"/>
      <c r="FT188" s="75"/>
      <c r="FU188" s="75"/>
      <c r="FV188" s="75"/>
      <c r="FW188" s="75"/>
      <c r="FX188" s="75"/>
      <c r="FY188" s="75"/>
      <c r="FZ188" s="75"/>
      <c r="GA188" s="75"/>
      <c r="GB188" s="75"/>
      <c r="GC188" s="75"/>
      <c r="GD188" s="75"/>
      <c r="GE188" s="75"/>
      <c r="GF188" s="75"/>
      <c r="GG188" s="75"/>
      <c r="GH188" s="75"/>
      <c r="GI188" s="75"/>
      <c r="GJ188" s="75"/>
      <c r="GK188" s="75"/>
      <c r="GL188" s="75"/>
      <c r="GM188" s="75"/>
      <c r="GN188" s="75"/>
      <c r="GO188" s="75"/>
      <c r="GP188" s="75"/>
      <c r="GQ188" s="75"/>
      <c r="GR188" s="75"/>
      <c r="GS188" s="75"/>
      <c r="GT188" s="75"/>
      <c r="GU188" s="75"/>
      <c r="GV188" s="75"/>
      <c r="GW188" s="75"/>
      <c r="GX188" s="75"/>
      <c r="GY188" s="75"/>
      <c r="GZ188" s="75"/>
      <c r="HA188" s="75"/>
      <c r="HB188" s="75"/>
      <c r="HC188" s="75"/>
      <c r="HD188" s="75"/>
      <c r="HE188" s="75"/>
      <c r="HF188" s="75"/>
      <c r="HG188" s="75"/>
      <c r="HH188" s="75"/>
      <c r="HI188" s="75"/>
      <c r="HJ188" s="75"/>
      <c r="HK188" s="75"/>
      <c r="HL188" s="75"/>
      <c r="HM188" s="75"/>
      <c r="HN188" s="75"/>
      <c r="HO188" s="75"/>
      <c r="HP188" s="75"/>
      <c r="HQ188" s="75"/>
      <c r="HR188" s="75"/>
      <c r="HS188" s="75"/>
      <c r="HT188" s="75"/>
      <c r="HU188" s="75"/>
      <c r="HV188" s="75"/>
      <c r="HW188" s="75"/>
      <c r="HX188" s="75"/>
      <c r="HY188" s="75"/>
      <c r="HZ188" s="75"/>
      <c r="IA188" s="75"/>
      <c r="IB188" s="75"/>
      <c r="IC188" s="75"/>
      <c r="ID188" s="75"/>
      <c r="IE188" s="75"/>
      <c r="IF188" s="75"/>
      <c r="IG188" s="75"/>
      <c r="IH188" s="75"/>
      <c r="II188" s="75"/>
      <c r="IJ188" s="75"/>
      <c r="IK188" s="75"/>
      <c r="IL188" s="75"/>
      <c r="IM188" s="75"/>
      <c r="IN188" s="75"/>
      <c r="IO188" s="75"/>
      <c r="IP188" s="75"/>
      <c r="IQ188" s="75"/>
      <c r="IR188" s="75"/>
      <c r="IS188" s="75"/>
      <c r="IT188" s="75"/>
      <c r="IU188" s="75"/>
      <c r="IV188" s="75"/>
    </row>
    <row r="190" spans="1:256" x14ac:dyDescent="0.35">
      <c r="C190" s="2" t="s">
        <v>4920</v>
      </c>
      <c r="E190" s="2" t="s">
        <v>2</v>
      </c>
    </row>
    <row r="192" spans="1:256" x14ac:dyDescent="0.35">
      <c r="C192" s="2" t="s">
        <v>4921</v>
      </c>
      <c r="E192" s="2" t="s">
        <v>2</v>
      </c>
    </row>
    <row r="194" spans="3:8" x14ac:dyDescent="0.35">
      <c r="C194" s="2" t="s">
        <v>4815</v>
      </c>
    </row>
    <row r="196" spans="3:8" s="112" customFormat="1" ht="13.5" x14ac:dyDescent="0.35">
      <c r="C196" s="113" t="s">
        <v>4982</v>
      </c>
      <c r="D196" s="113"/>
      <c r="E196" s="113"/>
      <c r="F196" s="114"/>
      <c r="G196" s="114"/>
      <c r="H196" s="115"/>
    </row>
    <row r="197" spans="3:8" s="112" customFormat="1" ht="40.5" x14ac:dyDescent="0.3">
      <c r="C197" s="100" t="s">
        <v>4983</v>
      </c>
      <c r="D197" s="100" t="s">
        <v>4984</v>
      </c>
      <c r="E197" s="100" t="s">
        <v>4376</v>
      </c>
      <c r="F197" s="100" t="s">
        <v>4985</v>
      </c>
      <c r="G197" s="100" t="s">
        <v>4986</v>
      </c>
      <c r="H197" s="135" t="s">
        <v>4987</v>
      </c>
    </row>
    <row r="198" spans="3:8" s="112" customFormat="1" ht="13.5" x14ac:dyDescent="0.3">
      <c r="C198" s="108" t="s">
        <v>4988</v>
      </c>
      <c r="D198" s="100"/>
      <c r="E198" s="100"/>
      <c r="F198" s="100"/>
      <c r="G198" s="100"/>
      <c r="H198" s="135"/>
    </row>
    <row r="199" spans="3:8" s="112" customFormat="1" ht="13.5" x14ac:dyDescent="0.35">
      <c r="C199" s="116"/>
      <c r="D199" s="116"/>
      <c r="E199" s="116"/>
      <c r="F199" s="116"/>
      <c r="G199" s="116"/>
      <c r="H199" s="115"/>
    </row>
    <row r="200" spans="3:8" s="112" customFormat="1" ht="13.5" x14ac:dyDescent="0.35">
      <c r="C200" s="114" t="s">
        <v>4989</v>
      </c>
      <c r="D200" s="114"/>
      <c r="E200" s="114"/>
      <c r="F200" s="114"/>
      <c r="G200" s="114"/>
      <c r="H200" s="115"/>
    </row>
    <row r="201" spans="3:8" s="112" customFormat="1" ht="13.5" x14ac:dyDescent="0.35">
      <c r="C201" s="119"/>
      <c r="D201" s="119"/>
      <c r="E201" s="119"/>
      <c r="F201" s="114"/>
      <c r="G201" s="114"/>
      <c r="H201" s="115"/>
    </row>
    <row r="202" spans="3:8" s="112" customFormat="1" ht="13.5" x14ac:dyDescent="0.35">
      <c r="C202" s="119" t="s">
        <v>4990</v>
      </c>
      <c r="D202" s="119"/>
      <c r="E202" s="1"/>
      <c r="F202" s="114"/>
      <c r="G202" s="114"/>
      <c r="H202" s="115"/>
    </row>
    <row r="203" spans="3:8" s="112" customFormat="1" ht="13.5" x14ac:dyDescent="0.35">
      <c r="C203" s="114" t="s">
        <v>4991</v>
      </c>
      <c r="D203" s="114"/>
      <c r="E203" s="114"/>
      <c r="F203" s="112" t="s">
        <v>4988</v>
      </c>
      <c r="G203" s="114"/>
      <c r="H203" s="115"/>
    </row>
    <row r="204" spans="3:8" s="112" customFormat="1" ht="13.5" x14ac:dyDescent="0.35">
      <c r="C204" s="114" t="s">
        <v>4992</v>
      </c>
      <c r="D204" s="114"/>
      <c r="E204" s="114"/>
      <c r="F204" s="112" t="s">
        <v>4988</v>
      </c>
      <c r="G204" s="114"/>
      <c r="H204" s="115"/>
    </row>
    <row r="205" spans="3:8" s="112" customFormat="1" ht="13.5" x14ac:dyDescent="0.35">
      <c r="C205" s="114" t="s">
        <v>4993</v>
      </c>
      <c r="D205" s="114"/>
      <c r="E205" s="114"/>
      <c r="F205" s="112" t="s">
        <v>4988</v>
      </c>
      <c r="G205" s="103"/>
      <c r="H205" s="120"/>
    </row>
    <row r="206" spans="3:8" s="112" customFormat="1" ht="13.5" x14ac:dyDescent="0.35">
      <c r="C206" s="114" t="s">
        <v>4994</v>
      </c>
      <c r="D206" s="114"/>
      <c r="E206" s="114"/>
      <c r="F206" s="112" t="s">
        <v>4988</v>
      </c>
      <c r="G206" s="103"/>
      <c r="H206" s="120"/>
    </row>
    <row r="207" spans="3:8" s="112" customFormat="1" ht="13.5" x14ac:dyDescent="0.35">
      <c r="C207" s="114" t="s">
        <v>4995</v>
      </c>
      <c r="D207" s="114"/>
      <c r="E207" s="114"/>
      <c r="F207" s="112" t="s">
        <v>4988</v>
      </c>
      <c r="G207" s="103"/>
      <c r="H207" s="120"/>
    </row>
    <row r="208" spans="3:8" s="112" customFormat="1" ht="13.5" x14ac:dyDescent="0.35">
      <c r="C208" s="114" t="s">
        <v>4996</v>
      </c>
      <c r="D208" s="114"/>
      <c r="E208" s="114"/>
      <c r="F208" s="112" t="s">
        <v>4988</v>
      </c>
      <c r="G208" s="103"/>
      <c r="H208" s="120"/>
    </row>
    <row r="209" spans="3:13" s="112" customFormat="1" ht="13.5" x14ac:dyDescent="0.35">
      <c r="C209" s="114" t="s">
        <v>4997</v>
      </c>
      <c r="D209" s="114"/>
      <c r="E209" s="114"/>
      <c r="F209" s="112" t="s">
        <v>4988</v>
      </c>
      <c r="G209" s="103"/>
      <c r="H209" s="120"/>
    </row>
    <row r="210" spans="3:13" s="112" customFormat="1" ht="13.5" x14ac:dyDescent="0.35">
      <c r="C210" s="114" t="s">
        <v>4998</v>
      </c>
      <c r="D210" s="114"/>
      <c r="E210" s="114"/>
      <c r="F210" s="112" t="s">
        <v>4988</v>
      </c>
      <c r="G210" s="103"/>
      <c r="H210" s="120"/>
    </row>
    <row r="211" spans="3:13" s="112" customFormat="1" ht="13.5" x14ac:dyDescent="0.35">
      <c r="C211" s="114" t="s">
        <v>4999</v>
      </c>
      <c r="D211" s="114"/>
      <c r="E211" s="114"/>
      <c r="F211" s="112" t="s">
        <v>4988</v>
      </c>
      <c r="G211" s="103"/>
      <c r="H211" s="120"/>
      <c r="J211" s="121"/>
      <c r="K211" s="104"/>
      <c r="L211" s="122"/>
      <c r="M211" s="122"/>
    </row>
    <row r="212" spans="3:13" s="112" customFormat="1" ht="13.5" x14ac:dyDescent="0.35">
      <c r="C212" s="105"/>
      <c r="D212" s="105"/>
      <c r="E212" s="105"/>
      <c r="F212" s="106"/>
      <c r="G212" s="103"/>
      <c r="H212" s="120"/>
    </row>
    <row r="213" spans="3:13" s="112" customFormat="1" ht="13.5" x14ac:dyDescent="0.35">
      <c r="C213" s="114"/>
      <c r="D213" s="114"/>
      <c r="E213" s="114"/>
      <c r="F213" s="106"/>
      <c r="G213" s="106"/>
      <c r="H213" s="120"/>
    </row>
    <row r="214" spans="3:13" s="112" customFormat="1" ht="13.5" x14ac:dyDescent="0.35">
      <c r="C214" s="119" t="s">
        <v>5000</v>
      </c>
      <c r="D214" s="119"/>
      <c r="E214" s="1"/>
      <c r="F214" s="114"/>
      <c r="G214" s="114"/>
      <c r="H214" s="115"/>
    </row>
    <row r="215" spans="3:13" s="112" customFormat="1" ht="40.5" x14ac:dyDescent="0.3">
      <c r="C215" s="100" t="s">
        <v>4983</v>
      </c>
      <c r="D215" s="100" t="s">
        <v>4984</v>
      </c>
      <c r="E215" s="100" t="s">
        <v>4376</v>
      </c>
      <c r="F215" s="100" t="s">
        <v>4985</v>
      </c>
      <c r="G215" s="100" t="s">
        <v>4986</v>
      </c>
      <c r="H215" s="135" t="s">
        <v>4987</v>
      </c>
    </row>
    <row r="216" spans="3:13" s="112" customFormat="1" ht="13.5" x14ac:dyDescent="0.35">
      <c r="C216" s="108" t="s">
        <v>4988</v>
      </c>
      <c r="D216" s="107"/>
      <c r="E216" s="108"/>
      <c r="F216" s="109"/>
      <c r="G216" s="109"/>
      <c r="H216" s="109"/>
    </row>
    <row r="217" spans="3:13" s="112" customFormat="1" ht="13.5" x14ac:dyDescent="0.3">
      <c r="C217" s="118"/>
      <c r="D217" s="118"/>
      <c r="E217" s="118"/>
      <c r="F217" s="118"/>
      <c r="G217" s="118"/>
      <c r="H217" s="118"/>
    </row>
    <row r="218" spans="3:13" s="112" customFormat="1" ht="13.5" x14ac:dyDescent="0.35">
      <c r="C218" s="114" t="s">
        <v>5018</v>
      </c>
      <c r="D218" s="114"/>
      <c r="E218" s="114"/>
      <c r="F218" s="114"/>
      <c r="G218" s="114"/>
      <c r="H218" s="114"/>
    </row>
    <row r="219" spans="3:13" s="112" customFormat="1" ht="13.5" x14ac:dyDescent="0.35">
      <c r="C219" s="119"/>
      <c r="D219" s="119"/>
      <c r="E219" s="119"/>
      <c r="F219" s="114"/>
      <c r="G219" s="114"/>
      <c r="H219" s="115"/>
    </row>
    <row r="220" spans="3:13" s="112" customFormat="1" ht="13.5" x14ac:dyDescent="0.35">
      <c r="C220" s="119" t="s">
        <v>5002</v>
      </c>
      <c r="D220" s="119"/>
      <c r="E220" s="1"/>
      <c r="F220" s="114"/>
      <c r="G220" s="114"/>
      <c r="H220" s="115"/>
    </row>
    <row r="221" spans="3:13" s="112" customFormat="1" ht="13.5" x14ac:dyDescent="0.35">
      <c r="C221" s="114" t="s">
        <v>4991</v>
      </c>
      <c r="D221" s="114"/>
      <c r="E221" s="114"/>
      <c r="F221" s="110" t="s">
        <v>4988</v>
      </c>
      <c r="G221" s="114"/>
      <c r="H221" s="115"/>
    </row>
    <row r="222" spans="3:13" s="112" customFormat="1" ht="13.5" x14ac:dyDescent="0.35">
      <c r="C222" s="114" t="s">
        <v>4992</v>
      </c>
      <c r="D222" s="114"/>
      <c r="E222" s="114"/>
      <c r="F222" s="110" t="s">
        <v>4988</v>
      </c>
      <c r="G222" s="114"/>
      <c r="H222" s="115"/>
    </row>
    <row r="223" spans="3:13" s="112" customFormat="1" ht="13.5" x14ac:dyDescent="0.35">
      <c r="C223" s="114" t="s">
        <v>4993</v>
      </c>
      <c r="D223" s="114"/>
      <c r="E223" s="114"/>
      <c r="F223" s="110" t="s">
        <v>4988</v>
      </c>
      <c r="G223" s="103"/>
      <c r="H223" s="120"/>
    </row>
    <row r="224" spans="3:13" s="112" customFormat="1" ht="13.5" x14ac:dyDescent="0.35">
      <c r="C224" s="114" t="s">
        <v>4994</v>
      </c>
      <c r="D224" s="114"/>
      <c r="E224" s="114"/>
      <c r="F224" s="110" t="s">
        <v>4988</v>
      </c>
      <c r="G224" s="103"/>
      <c r="H224" s="120"/>
    </row>
    <row r="225" spans="3:9" s="112" customFormat="1" ht="13.5" x14ac:dyDescent="0.35">
      <c r="C225" s="114" t="s">
        <v>4995</v>
      </c>
      <c r="D225" s="114"/>
      <c r="E225" s="114"/>
      <c r="F225" s="110" t="s">
        <v>4988</v>
      </c>
      <c r="G225" s="103"/>
      <c r="H225" s="120"/>
    </row>
    <row r="226" spans="3:9" s="112" customFormat="1" ht="13.5" x14ac:dyDescent="0.35">
      <c r="C226" s="114" t="s">
        <v>4996</v>
      </c>
      <c r="D226" s="114"/>
      <c r="E226" s="114"/>
      <c r="F226" s="110" t="s">
        <v>4988</v>
      </c>
      <c r="G226" s="103"/>
      <c r="H226" s="120"/>
    </row>
    <row r="227" spans="3:9" s="112" customFormat="1" ht="13.5" x14ac:dyDescent="0.35">
      <c r="C227" s="114" t="s">
        <v>4997</v>
      </c>
      <c r="D227" s="114"/>
      <c r="E227" s="114"/>
      <c r="F227" s="110" t="s">
        <v>4988</v>
      </c>
      <c r="G227" s="103"/>
      <c r="H227" s="120"/>
    </row>
    <row r="228" spans="3:9" s="112" customFormat="1" ht="13.5" x14ac:dyDescent="0.35">
      <c r="C228" s="114" t="s">
        <v>4998</v>
      </c>
      <c r="D228" s="114"/>
      <c r="E228" s="114"/>
      <c r="F228" s="110" t="s">
        <v>4988</v>
      </c>
      <c r="G228" s="103"/>
      <c r="H228" s="120"/>
    </row>
    <row r="229" spans="3:9" s="112" customFormat="1" ht="13.5" x14ac:dyDescent="0.3">
      <c r="C229" s="37" t="s">
        <v>4999</v>
      </c>
      <c r="D229" s="37"/>
      <c r="E229" s="37"/>
      <c r="F229" s="37" t="s">
        <v>4988</v>
      </c>
      <c r="G229" s="126"/>
      <c r="H229" s="127"/>
    </row>
    <row r="230" spans="3:9" s="112" customFormat="1" ht="13.5" x14ac:dyDescent="0.35">
      <c r="C230" s="114"/>
      <c r="D230" s="114"/>
      <c r="E230" s="114"/>
      <c r="F230" s="128"/>
      <c r="G230" s="129"/>
      <c r="H230" s="115"/>
    </row>
    <row r="231" spans="3:9" s="112" customFormat="1" ht="13.5" x14ac:dyDescent="0.35">
      <c r="C231" s="119" t="s">
        <v>5003</v>
      </c>
      <c r="D231" s="119"/>
      <c r="E231" s="113"/>
      <c r="F231" s="114"/>
      <c r="G231" s="130"/>
      <c r="H231" s="115"/>
      <c r="I231" s="131"/>
    </row>
    <row r="232" spans="3:9" s="112" customFormat="1" ht="40.5" x14ac:dyDescent="0.35">
      <c r="C232" s="100" t="s">
        <v>4983</v>
      </c>
      <c r="D232" s="100" t="s">
        <v>5004</v>
      </c>
      <c r="E232" s="100" t="s">
        <v>5005</v>
      </c>
      <c r="F232" s="100" t="s">
        <v>5006</v>
      </c>
      <c r="G232" s="130"/>
      <c r="H232" s="115"/>
    </row>
    <row r="233" spans="3:9" s="112" customFormat="1" ht="13.5" x14ac:dyDescent="0.35">
      <c r="C233" s="220" t="s">
        <v>4988</v>
      </c>
      <c r="D233" s="220"/>
      <c r="E233" s="220"/>
      <c r="F233" s="220"/>
      <c r="G233" s="130"/>
      <c r="H233" s="115"/>
    </row>
    <row r="234" spans="3:9" s="112" customFormat="1" ht="13.5" x14ac:dyDescent="0.35">
      <c r="C234" s="114" t="s">
        <v>5007</v>
      </c>
      <c r="D234" s="114"/>
      <c r="E234" s="114"/>
      <c r="F234" s="114"/>
      <c r="G234" s="130"/>
      <c r="H234" s="115"/>
    </row>
    <row r="235" spans="3:9" s="112" customFormat="1" ht="13.5" x14ac:dyDescent="0.35">
      <c r="C235" s="132"/>
      <c r="D235" s="132"/>
      <c r="E235" s="132"/>
      <c r="F235" s="114"/>
      <c r="G235" s="130"/>
      <c r="H235" s="115"/>
    </row>
    <row r="236" spans="3:9" s="112" customFormat="1" ht="13.5" x14ac:dyDescent="0.35">
      <c r="C236" s="119" t="s">
        <v>5008</v>
      </c>
      <c r="D236" s="119"/>
      <c r="E236" s="1"/>
      <c r="F236" s="114"/>
      <c r="G236" s="114"/>
      <c r="H236" s="115"/>
    </row>
    <row r="237" spans="3:9" s="112" customFormat="1" ht="13.5" x14ac:dyDescent="0.35">
      <c r="C237" s="114" t="s">
        <v>5009</v>
      </c>
      <c r="D237" s="114"/>
      <c r="E237" s="114"/>
      <c r="F237" s="114" t="s">
        <v>4988</v>
      </c>
      <c r="G237" s="114"/>
      <c r="H237" s="115"/>
    </row>
    <row r="238" spans="3:9" s="112" customFormat="1" ht="13.5" x14ac:dyDescent="0.35">
      <c r="C238" s="114" t="s">
        <v>5010</v>
      </c>
      <c r="D238" s="114"/>
      <c r="E238" s="114"/>
      <c r="F238" s="114" t="s">
        <v>4988</v>
      </c>
      <c r="G238" s="114"/>
      <c r="H238" s="115"/>
    </row>
    <row r="239" spans="3:9" s="112" customFormat="1" ht="13.5" x14ac:dyDescent="0.35">
      <c r="C239" s="114" t="s">
        <v>5011</v>
      </c>
      <c r="D239" s="114"/>
      <c r="E239" s="114"/>
      <c r="F239" s="114" t="s">
        <v>4988</v>
      </c>
      <c r="G239" s="114"/>
      <c r="H239" s="115"/>
    </row>
    <row r="240" spans="3:9" s="112" customFormat="1" ht="13.5" x14ac:dyDescent="0.35">
      <c r="C240" s="105" t="s">
        <v>5012</v>
      </c>
      <c r="D240" s="105"/>
      <c r="E240" s="105"/>
      <c r="F240" s="114"/>
      <c r="G240" s="114"/>
      <c r="H240" s="115"/>
    </row>
    <row r="241" spans="3:9" s="112" customFormat="1" ht="13.5" x14ac:dyDescent="0.35">
      <c r="C241" s="105"/>
      <c r="D241" s="105"/>
      <c r="E241" s="105"/>
      <c r="F241" s="114"/>
      <c r="G241" s="114"/>
      <c r="H241" s="115"/>
    </row>
    <row r="242" spans="3:9" s="112" customFormat="1" ht="13.5" x14ac:dyDescent="0.35">
      <c r="C242" s="113" t="s">
        <v>5013</v>
      </c>
      <c r="D242" s="113"/>
      <c r="E242" s="113"/>
      <c r="F242" s="114"/>
      <c r="G242" s="130"/>
      <c r="H242" s="115"/>
    </row>
    <row r="243" spans="3:9" s="112" customFormat="1" ht="40.5" x14ac:dyDescent="0.35">
      <c r="C243" s="100" t="s">
        <v>4983</v>
      </c>
      <c r="D243" s="100" t="s">
        <v>4756</v>
      </c>
      <c r="E243" s="100" t="s">
        <v>5004</v>
      </c>
      <c r="F243" s="100" t="s">
        <v>5005</v>
      </c>
      <c r="G243" s="100" t="s">
        <v>5014</v>
      </c>
      <c r="H243" s="115"/>
    </row>
    <row r="244" spans="3:9" s="112" customFormat="1" ht="13.5" x14ac:dyDescent="0.35">
      <c r="C244" s="220" t="s">
        <v>4988</v>
      </c>
      <c r="D244" s="220"/>
      <c r="E244" s="220"/>
      <c r="F244" s="220"/>
      <c r="G244" s="220"/>
      <c r="H244" s="115"/>
    </row>
    <row r="245" spans="3:9" s="112" customFormat="1" ht="13.5" x14ac:dyDescent="0.35">
      <c r="C245" s="221" t="s">
        <v>5015</v>
      </c>
      <c r="D245" s="221"/>
      <c r="E245" s="221"/>
      <c r="F245" s="221"/>
      <c r="G245" s="221"/>
      <c r="H245" s="115"/>
    </row>
    <row r="246" spans="3:9" s="112" customFormat="1" ht="13.5" x14ac:dyDescent="0.35">
      <c r="C246" s="133"/>
      <c r="D246" s="111"/>
      <c r="E246" s="111"/>
      <c r="F246" s="111"/>
      <c r="G246" s="111"/>
      <c r="H246" s="115"/>
    </row>
    <row r="247" spans="3:9" s="112" customFormat="1" ht="13.5" x14ac:dyDescent="0.35">
      <c r="C247" s="1" t="s">
        <v>5016</v>
      </c>
      <c r="D247" s="1"/>
      <c r="E247" s="1"/>
      <c r="F247" s="114"/>
      <c r="G247" s="114"/>
      <c r="H247" s="115"/>
    </row>
    <row r="248" spans="3:9" s="112" customFormat="1" ht="13.5" x14ac:dyDescent="0.35">
      <c r="C248" s="114" t="s">
        <v>5009</v>
      </c>
      <c r="D248" s="114"/>
      <c r="E248" s="114"/>
      <c r="F248" s="114" t="s">
        <v>4988</v>
      </c>
      <c r="G248" s="114"/>
      <c r="H248" s="115"/>
    </row>
    <row r="249" spans="3:9" s="112" customFormat="1" ht="13.5" x14ac:dyDescent="0.35">
      <c r="C249" s="114" t="s">
        <v>5010</v>
      </c>
      <c r="D249" s="114"/>
      <c r="E249" s="114"/>
      <c r="F249" s="114" t="s">
        <v>4988</v>
      </c>
      <c r="G249" s="114"/>
      <c r="H249" s="115"/>
    </row>
    <row r="250" spans="3:9" s="112" customFormat="1" ht="13.5" x14ac:dyDescent="0.35">
      <c r="C250" s="114" t="s">
        <v>5011</v>
      </c>
      <c r="D250" s="114"/>
      <c r="E250" s="114"/>
      <c r="F250" s="114" t="s">
        <v>4988</v>
      </c>
      <c r="G250" s="114"/>
      <c r="H250" s="115"/>
    </row>
    <row r="251" spans="3:9" s="112" customFormat="1" ht="13" x14ac:dyDescent="0.3">
      <c r="H251" s="134"/>
    </row>
    <row r="252" spans="3:9" s="112" customFormat="1" ht="13.5" x14ac:dyDescent="0.35">
      <c r="C252" s="119" t="s">
        <v>5019</v>
      </c>
      <c r="H252" s="134"/>
    </row>
    <row r="253" spans="3:9" s="112" customFormat="1" x14ac:dyDescent="0.3">
      <c r="C253" s="223" t="s">
        <v>5020</v>
      </c>
      <c r="D253" s="223" t="s">
        <v>5021</v>
      </c>
      <c r="E253" s="223" t="s">
        <v>5022</v>
      </c>
      <c r="F253" s="224" t="s">
        <v>5023</v>
      </c>
      <c r="G253" s="140" t="s">
        <v>5024</v>
      </c>
      <c r="H253" s="134"/>
    </row>
    <row r="254" spans="3:9" s="112" customFormat="1" x14ac:dyDescent="0.3">
      <c r="C254" s="223"/>
      <c r="D254" s="223"/>
      <c r="E254" s="223"/>
      <c r="F254" s="224"/>
      <c r="G254" s="140" t="s">
        <v>5025</v>
      </c>
      <c r="H254" s="134"/>
    </row>
    <row r="255" spans="3:9" s="112" customFormat="1" x14ac:dyDescent="0.35">
      <c r="C255" s="40" t="s">
        <v>5067</v>
      </c>
      <c r="D255" s="40" t="s">
        <v>4369</v>
      </c>
      <c r="E255" s="40" t="s">
        <v>5027</v>
      </c>
      <c r="F255" s="141">
        <v>46450</v>
      </c>
      <c r="G255" s="40">
        <v>15000</v>
      </c>
      <c r="H255" s="134"/>
      <c r="I255"/>
    </row>
    <row r="256" spans="3:9" s="112" customFormat="1" x14ac:dyDescent="0.35">
      <c r="C256" s="40" t="s">
        <v>5067</v>
      </c>
      <c r="D256" s="40" t="s">
        <v>4372</v>
      </c>
      <c r="E256" s="40" t="s">
        <v>5028</v>
      </c>
      <c r="F256" s="141">
        <v>47365</v>
      </c>
      <c r="G256" s="40">
        <v>-15000</v>
      </c>
      <c r="H256" s="134"/>
      <c r="I256"/>
    </row>
    <row r="257" spans="3:9" s="112" customFormat="1" x14ac:dyDescent="0.35">
      <c r="C257" s="40" t="s">
        <v>5087</v>
      </c>
      <c r="D257" s="40" t="s">
        <v>4369</v>
      </c>
      <c r="E257" s="40" t="s">
        <v>5028</v>
      </c>
      <c r="F257" s="141">
        <v>46393</v>
      </c>
      <c r="G257" s="40">
        <v>25000</v>
      </c>
      <c r="H257" s="134"/>
      <c r="I257"/>
    </row>
    <row r="258" spans="3:9" s="112" customFormat="1" x14ac:dyDescent="0.35">
      <c r="C258" s="40" t="s">
        <v>5087</v>
      </c>
      <c r="D258" s="40" t="s">
        <v>4372</v>
      </c>
      <c r="E258" s="40" t="s">
        <v>5027</v>
      </c>
      <c r="F258" s="141">
        <v>46940</v>
      </c>
      <c r="G258" s="40">
        <v>-25000</v>
      </c>
      <c r="H258" s="134"/>
      <c r="I258"/>
    </row>
    <row r="259" spans="3:9" s="112" customFormat="1" x14ac:dyDescent="0.3">
      <c r="C259" s="143" t="s">
        <v>5030</v>
      </c>
      <c r="H259" s="134"/>
    </row>
    <row r="260" spans="3:9" s="112" customFormat="1" ht="13.5" x14ac:dyDescent="0.35">
      <c r="C260" s="119"/>
      <c r="H260" s="134"/>
    </row>
    <row r="261" spans="3:9" x14ac:dyDescent="0.35">
      <c r="C261" s="2" t="s">
        <v>4816</v>
      </c>
      <c r="E261" s="2" t="s">
        <v>2</v>
      </c>
    </row>
    <row r="263" spans="3:9" x14ac:dyDescent="0.35">
      <c r="C263" s="2" t="s">
        <v>4817</v>
      </c>
      <c r="E263" s="92" t="s">
        <v>4818</v>
      </c>
    </row>
    <row r="265" spans="3:9" x14ac:dyDescent="0.35">
      <c r="C265" s="2" t="s">
        <v>4819</v>
      </c>
      <c r="E265" s="93" t="s">
        <v>4885</v>
      </c>
    </row>
    <row r="267" spans="3:9" x14ac:dyDescent="0.35">
      <c r="C267" s="2" t="s">
        <v>4922</v>
      </c>
      <c r="E267" s="2" t="s">
        <v>2</v>
      </c>
    </row>
    <row r="269" spans="3:9" x14ac:dyDescent="0.35">
      <c r="C269" s="1" t="s">
        <v>5102</v>
      </c>
      <c r="E269" s="156" t="s">
        <v>5103</v>
      </c>
    </row>
    <row r="270" spans="3:9" x14ac:dyDescent="0.35">
      <c r="E270" s="2" t="s">
        <v>5131</v>
      </c>
    </row>
  </sheetData>
  <mergeCells count="10">
    <mergeCell ref="C245:G245"/>
    <mergeCell ref="C253:C254"/>
    <mergeCell ref="D253:D254"/>
    <mergeCell ref="E253:E254"/>
    <mergeCell ref="F253:F254"/>
    <mergeCell ref="C163:K163"/>
    <mergeCell ref="C166:K166"/>
    <mergeCell ref="C188:E188"/>
    <mergeCell ref="C233:F233"/>
    <mergeCell ref="C244:G244"/>
  </mergeCells>
  <hyperlinks>
    <hyperlink ref="J2" location="'Index'!A1" display="'Index'!A1" xr:uid="{6CACADDB-FF99-4273-89C1-52C22634A220}"/>
  </hyperlinks>
  <pageMargins left="0.7" right="0.7" top="0.75" bottom="0.75" header="0.3" footer="0.3"/>
  <pageSetup orientation="portrait" horizontalDpi="4294967293"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4565A-EFE9-449A-887B-7963E79043EC}">
  <sheetPr codeName="Sheet1"/>
  <dimension ref="A1:IV102"/>
  <sheetViews>
    <sheetView showGridLines="0" zoomScale="90" zoomScaleNormal="90" workbookViewId="0">
      <pane ySplit="6" topLeftCell="A83"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2691</v>
      </c>
      <c r="J2" s="38" t="s">
        <v>4365</v>
      </c>
    </row>
    <row r="3" spans="1:54" ht="16" x14ac:dyDescent="0.4">
      <c r="C3" s="1" t="s">
        <v>28</v>
      </c>
      <c r="D3" s="21" t="s">
        <v>2358</v>
      </c>
      <c r="F3" s="72" t="s">
        <v>4799</v>
      </c>
      <c r="G3" s="13" t="s">
        <v>4280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C43" s="59" t="s">
        <v>2692</v>
      </c>
      <c r="D43" s="54"/>
      <c r="E43" s="6"/>
      <c r="F43" s="19"/>
      <c r="G43" s="24"/>
      <c r="H43" s="24"/>
      <c r="I43" s="31"/>
      <c r="J43" s="31"/>
      <c r="K43" s="35"/>
    </row>
    <row r="44" spans="1:11" x14ac:dyDescent="0.35">
      <c r="B44" s="8" t="s">
        <v>2693</v>
      </c>
      <c r="C44" s="60" t="s">
        <v>2692</v>
      </c>
      <c r="D44" s="54" t="s">
        <v>2694</v>
      </c>
      <c r="E44" s="6" t="s">
        <v>2692</v>
      </c>
      <c r="F44" s="19">
        <v>17604</v>
      </c>
      <c r="G44" s="24">
        <v>2598579.25</v>
      </c>
      <c r="H44" s="24">
        <v>98.18</v>
      </c>
      <c r="I44" s="31"/>
      <c r="J44" s="31"/>
      <c r="K44" s="35"/>
    </row>
    <row r="45" spans="1:11" x14ac:dyDescent="0.35">
      <c r="C45" s="58" t="s">
        <v>194</v>
      </c>
      <c r="D45" s="54"/>
      <c r="E45" s="6"/>
      <c r="F45" s="19"/>
      <c r="G45" s="25">
        <v>2598579.25</v>
      </c>
      <c r="H45" s="25">
        <v>98.18</v>
      </c>
      <c r="I45" s="31"/>
      <c r="J45" s="31"/>
      <c r="K45" s="35"/>
    </row>
    <row r="46" spans="1:11" x14ac:dyDescent="0.35">
      <c r="C46" s="57"/>
      <c r="D46" s="54"/>
      <c r="E46" s="6"/>
      <c r="F46" s="19"/>
      <c r="G46" s="24"/>
      <c r="H46" s="24"/>
      <c r="I46" s="31"/>
      <c r="J46" s="31"/>
      <c r="K46" s="35"/>
    </row>
    <row r="47" spans="1:11" x14ac:dyDescent="0.35">
      <c r="C47" s="58" t="s">
        <v>20</v>
      </c>
      <c r="D47" s="54"/>
      <c r="E47" s="6"/>
      <c r="F47" s="19"/>
      <c r="G47" s="24" t="s">
        <v>2</v>
      </c>
      <c r="H47" s="24" t="s">
        <v>2</v>
      </c>
      <c r="I47" s="31"/>
      <c r="J47" s="31"/>
      <c r="K47" s="35"/>
    </row>
    <row r="48" spans="1:11" x14ac:dyDescent="0.35">
      <c r="C48" s="57"/>
      <c r="D48" s="54"/>
      <c r="E48" s="6"/>
      <c r="F48" s="19"/>
      <c r="G48" s="24"/>
      <c r="H48" s="24"/>
      <c r="I48" s="31"/>
      <c r="J48" s="31"/>
      <c r="K48" s="35"/>
    </row>
    <row r="49" spans="1:54" x14ac:dyDescent="0.35">
      <c r="C49" s="58" t="s">
        <v>21</v>
      </c>
      <c r="D49" s="54"/>
      <c r="E49" s="6"/>
      <c r="F49" s="19"/>
      <c r="G49" s="24" t="s">
        <v>2</v>
      </c>
      <c r="H49" s="24" t="s">
        <v>2</v>
      </c>
      <c r="I49" s="31"/>
      <c r="J49" s="31"/>
      <c r="K49" s="35"/>
    </row>
    <row r="50" spans="1:54" x14ac:dyDescent="0.35">
      <c r="C50" s="57"/>
      <c r="D50" s="54"/>
      <c r="E50" s="6"/>
      <c r="F50" s="19"/>
      <c r="G50" s="24"/>
      <c r="H50" s="24"/>
      <c r="I50" s="31"/>
      <c r="J50" s="31"/>
      <c r="K50" s="35"/>
    </row>
    <row r="51" spans="1:54" x14ac:dyDescent="0.35">
      <c r="C51" s="58" t="s">
        <v>22</v>
      </c>
      <c r="D51" s="54"/>
      <c r="E51" s="6"/>
      <c r="F51" s="19"/>
      <c r="G51" s="24" t="s">
        <v>2</v>
      </c>
      <c r="H51" s="24" t="s">
        <v>2</v>
      </c>
      <c r="I51" s="31"/>
      <c r="J51" s="31"/>
      <c r="K51" s="35"/>
    </row>
    <row r="52" spans="1:54" x14ac:dyDescent="0.35">
      <c r="C52" s="57"/>
      <c r="D52" s="54"/>
      <c r="E52" s="6"/>
      <c r="F52" s="19"/>
      <c r="G52" s="24"/>
      <c r="H52" s="24"/>
      <c r="I52" s="31"/>
      <c r="J52" s="31"/>
      <c r="K52" s="35"/>
    </row>
    <row r="53" spans="1:54" x14ac:dyDescent="0.35">
      <c r="C53" s="58" t="s">
        <v>23</v>
      </c>
      <c r="D53" s="54"/>
      <c r="E53" s="6"/>
      <c r="F53" s="19"/>
      <c r="G53" s="24" t="s">
        <v>2</v>
      </c>
      <c r="H53" s="24" t="s">
        <v>2</v>
      </c>
      <c r="I53" s="31"/>
      <c r="J53" s="31"/>
      <c r="K53" s="35"/>
    </row>
    <row r="54" spans="1:54" x14ac:dyDescent="0.35">
      <c r="C54" s="57"/>
      <c r="D54" s="54"/>
      <c r="E54" s="6"/>
      <c r="F54" s="19"/>
      <c r="G54" s="24"/>
      <c r="H54" s="24"/>
      <c r="I54" s="31"/>
      <c r="J54" s="31"/>
      <c r="K54" s="35"/>
    </row>
    <row r="55" spans="1:54" x14ac:dyDescent="0.35">
      <c r="C55" s="59" t="s">
        <v>24</v>
      </c>
      <c r="D55" s="54"/>
      <c r="E55" s="6"/>
      <c r="F55" s="19"/>
      <c r="G55" s="24"/>
      <c r="H55" s="24"/>
      <c r="I55" s="31"/>
      <c r="J55" s="31"/>
      <c r="K55" s="35"/>
    </row>
    <row r="56" spans="1:54" x14ac:dyDescent="0.35">
      <c r="B56" s="8" t="s">
        <v>206</v>
      </c>
      <c r="C56" s="60" t="s">
        <v>207</v>
      </c>
      <c r="D56" s="54"/>
      <c r="E56" s="6"/>
      <c r="F56" s="19"/>
      <c r="G56" s="24">
        <v>41.56</v>
      </c>
      <c r="H56" s="24" t="s">
        <v>4704</v>
      </c>
      <c r="I56" s="31"/>
      <c r="J56" s="31"/>
      <c r="K56" s="35"/>
    </row>
    <row r="57" spans="1:54" x14ac:dyDescent="0.35">
      <c r="C57" s="58" t="s">
        <v>194</v>
      </c>
      <c r="D57" s="54"/>
      <c r="E57" s="6"/>
      <c r="F57" s="19"/>
      <c r="G57" s="25">
        <v>41.56</v>
      </c>
      <c r="H57" s="25" t="s">
        <v>4704</v>
      </c>
      <c r="I57" s="31"/>
      <c r="J57" s="31"/>
      <c r="K57" s="35"/>
    </row>
    <row r="58" spans="1:54" x14ac:dyDescent="0.35">
      <c r="C58" s="57"/>
      <c r="D58" s="54"/>
      <c r="E58" s="6"/>
      <c r="F58" s="19"/>
      <c r="G58" s="24"/>
      <c r="H58" s="24"/>
      <c r="I58" s="31"/>
      <c r="J58" s="31"/>
      <c r="K58" s="35"/>
    </row>
    <row r="59" spans="1:54" x14ac:dyDescent="0.35">
      <c r="A59" s="10"/>
      <c r="B59" s="28"/>
      <c r="C59" s="58" t="s">
        <v>25</v>
      </c>
      <c r="D59" s="54"/>
      <c r="E59" s="6"/>
      <c r="F59" s="19"/>
      <c r="G59" s="24"/>
      <c r="H59" s="24"/>
      <c r="I59" s="31"/>
      <c r="J59" s="31"/>
      <c r="K59" s="35"/>
    </row>
    <row r="60" spans="1:54" s="2" customFormat="1" ht="13.5" x14ac:dyDescent="0.35">
      <c r="A60" s="28"/>
      <c r="B60" s="28"/>
      <c r="C60" s="57" t="s">
        <v>4703</v>
      </c>
      <c r="D60" s="54"/>
      <c r="E60" s="6"/>
      <c r="F60" s="19"/>
      <c r="G60" s="24" t="s">
        <v>2</v>
      </c>
      <c r="H60" s="24" t="s">
        <v>2</v>
      </c>
      <c r="I60" s="31"/>
      <c r="J60" s="31"/>
      <c r="K60" s="35"/>
      <c r="L60" s="3"/>
      <c r="AI60" s="3"/>
      <c r="AV60" s="3"/>
      <c r="AX60" s="3"/>
      <c r="BB60" s="3"/>
    </row>
    <row r="61" spans="1:54" x14ac:dyDescent="0.35">
      <c r="B61" s="8"/>
      <c r="C61" s="60" t="s">
        <v>208</v>
      </c>
      <c r="D61" s="54"/>
      <c r="E61" s="6"/>
      <c r="F61" s="19"/>
      <c r="G61" s="24">
        <v>47994.73</v>
      </c>
      <c r="H61" s="24">
        <v>1.82</v>
      </c>
      <c r="I61" s="31"/>
      <c r="J61" s="31"/>
      <c r="K61" s="35"/>
    </row>
    <row r="62" spans="1:54" x14ac:dyDescent="0.35">
      <c r="C62" s="58" t="s">
        <v>194</v>
      </c>
      <c r="D62" s="54"/>
      <c r="E62" s="6"/>
      <c r="F62" s="19"/>
      <c r="G62" s="25">
        <v>47994.73</v>
      </c>
      <c r="H62" s="25">
        <v>1.82</v>
      </c>
      <c r="I62" s="31"/>
      <c r="J62" s="31"/>
      <c r="K62" s="35"/>
    </row>
    <row r="63" spans="1:54" x14ac:dyDescent="0.35">
      <c r="C63" s="57"/>
      <c r="D63" s="54"/>
      <c r="E63" s="6"/>
      <c r="F63" s="19"/>
      <c r="G63" s="24"/>
      <c r="H63" s="24"/>
      <c r="I63" s="31"/>
      <c r="J63" s="31"/>
      <c r="K63" s="35"/>
    </row>
    <row r="64" spans="1:54" x14ac:dyDescent="0.35">
      <c r="C64" s="61" t="s">
        <v>209</v>
      </c>
      <c r="D64" s="55"/>
      <c r="E64" s="5"/>
      <c r="F64" s="20"/>
      <c r="G64" s="26">
        <v>2646615.54</v>
      </c>
      <c r="H64" s="26">
        <v>100</v>
      </c>
      <c r="I64" s="32"/>
      <c r="J64" s="32"/>
      <c r="K64" s="36"/>
    </row>
    <row r="67" spans="3:11" x14ac:dyDescent="0.35">
      <c r="C67" s="1" t="s">
        <v>210</v>
      </c>
    </row>
    <row r="68" spans="3:11" x14ac:dyDescent="0.35">
      <c r="C68" s="37" t="s">
        <v>211</v>
      </c>
      <c r="D68" s="37"/>
      <c r="E68" s="37"/>
      <c r="F68" s="37"/>
      <c r="G68" s="37"/>
      <c r="H68" s="37"/>
      <c r="I68" s="37"/>
      <c r="J68" s="37"/>
      <c r="K68" s="37"/>
    </row>
    <row r="69" spans="3:11" x14ac:dyDescent="0.35">
      <c r="C69" s="2" t="s">
        <v>212</v>
      </c>
    </row>
    <row r="70" spans="3:11" x14ac:dyDescent="0.35">
      <c r="C70" s="2" t="s">
        <v>213</v>
      </c>
    </row>
    <row r="71" spans="3:11" ht="30" customHeight="1" x14ac:dyDescent="0.35">
      <c r="C71" s="218" t="s">
        <v>214</v>
      </c>
      <c r="D71" s="219"/>
      <c r="E71" s="219"/>
      <c r="F71" s="219"/>
      <c r="G71" s="219"/>
      <c r="H71" s="219"/>
      <c r="I71" s="219"/>
      <c r="J71" s="219"/>
      <c r="K71" s="219"/>
    </row>
    <row r="72" spans="3:11" x14ac:dyDescent="0.35">
      <c r="C72" s="2" t="s">
        <v>215</v>
      </c>
    </row>
    <row r="73" spans="3:11" x14ac:dyDescent="0.35">
      <c r="C73" s="2" t="s">
        <v>4737</v>
      </c>
    </row>
    <row r="75" spans="3:11" x14ac:dyDescent="0.35">
      <c r="C75" s="2" t="s">
        <v>4813</v>
      </c>
      <c r="E75" s="2" t="s">
        <v>2</v>
      </c>
    </row>
    <row r="77" spans="3:11" x14ac:dyDescent="0.35">
      <c r="C77" s="2" t="s">
        <v>4814</v>
      </c>
      <c r="E77" s="2" t="s">
        <v>2</v>
      </c>
    </row>
    <row r="79" spans="3:11" x14ac:dyDescent="0.35">
      <c r="C79" s="2" t="s">
        <v>4918</v>
      </c>
    </row>
    <row r="81" spans="1:256" x14ac:dyDescent="0.35">
      <c r="C81" s="2" t="s">
        <v>4919</v>
      </c>
    </row>
    <row r="82" spans="1:256" s="79" customFormat="1" ht="35.25" customHeight="1" x14ac:dyDescent="0.35">
      <c r="A82" s="75"/>
      <c r="B82" s="75"/>
      <c r="C82" s="80" t="s">
        <v>4820</v>
      </c>
      <c r="D82" s="84" t="s">
        <v>4821</v>
      </c>
      <c r="E82" s="84" t="s">
        <v>4822</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1" t="s">
        <v>4857</v>
      </c>
      <c r="D83" s="86">
        <v>131.5378</v>
      </c>
      <c r="E83" s="86">
        <v>125.21639999999999</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5" spans="1:256" x14ac:dyDescent="0.35">
      <c r="C85" s="2" t="s">
        <v>4920</v>
      </c>
      <c r="E85" s="2" t="s">
        <v>2</v>
      </c>
    </row>
    <row r="87" spans="1:256" x14ac:dyDescent="0.35">
      <c r="C87" s="2" t="s">
        <v>4921</v>
      </c>
      <c r="E87" s="2" t="s">
        <v>2</v>
      </c>
    </row>
    <row r="89" spans="1:256" x14ac:dyDescent="0.35">
      <c r="C89" s="2" t="s">
        <v>4815</v>
      </c>
      <c r="E89" s="2" t="s">
        <v>2</v>
      </c>
    </row>
    <row r="91" spans="1:256" x14ac:dyDescent="0.35">
      <c r="C91" s="2" t="s">
        <v>4816</v>
      </c>
      <c r="E91" s="2" t="s">
        <v>2</v>
      </c>
    </row>
    <row r="93" spans="1:256" x14ac:dyDescent="0.35">
      <c r="C93" s="2" t="s">
        <v>4817</v>
      </c>
      <c r="E93" s="92">
        <v>8.9355082482944714E-2</v>
      </c>
    </row>
    <row r="95" spans="1:256" x14ac:dyDescent="0.35">
      <c r="C95" s="2" t="s">
        <v>4819</v>
      </c>
      <c r="E95" s="93" t="s">
        <v>4818</v>
      </c>
    </row>
    <row r="97" spans="3:5" x14ac:dyDescent="0.35">
      <c r="C97" s="2" t="s">
        <v>4922</v>
      </c>
      <c r="E97" s="2" t="s">
        <v>2</v>
      </c>
    </row>
    <row r="99" spans="3:5" x14ac:dyDescent="0.35">
      <c r="C99" s="2" t="s">
        <v>4864</v>
      </c>
    </row>
    <row r="101" spans="3:5" x14ac:dyDescent="0.35">
      <c r="C101" s="1" t="s">
        <v>5102</v>
      </c>
      <c r="E101" s="156" t="s">
        <v>5103</v>
      </c>
    </row>
    <row r="102" spans="3:5" x14ac:dyDescent="0.35">
      <c r="E102" s="2" t="s">
        <v>5132</v>
      </c>
    </row>
  </sheetData>
  <mergeCells count="1">
    <mergeCell ref="C71:K71"/>
  </mergeCells>
  <hyperlinks>
    <hyperlink ref="J2" location="'Index'!A1" display="'Index'!A1" xr:uid="{74B24994-CDB9-411A-929C-0E1BEBADD54F}"/>
  </hyperlinks>
  <pageMargins left="0.7" right="0.7" top="0.75" bottom="0.75" header="0.3" footer="0.3"/>
  <pageSetup orientation="portrait" horizontalDpi="4294967293"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73F18-A050-4A02-8730-D2D2EC70D17B}">
  <sheetPr codeName="Sheet1"/>
  <dimension ref="A1:IV128"/>
  <sheetViews>
    <sheetView showGridLines="0" zoomScale="90" zoomScaleNormal="90" workbookViewId="0">
      <pane ySplit="6" topLeftCell="A110"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2695</v>
      </c>
      <c r="J2" s="38" t="s">
        <v>4365</v>
      </c>
    </row>
    <row r="3" spans="1:54" ht="16" x14ac:dyDescent="0.4">
      <c r="C3" s="1" t="s">
        <v>28</v>
      </c>
      <c r="D3" s="21" t="s">
        <v>2696</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59</v>
      </c>
      <c r="C11" s="60" t="s">
        <v>60</v>
      </c>
      <c r="D11" s="54" t="s">
        <v>61</v>
      </c>
      <c r="E11" s="6" t="s">
        <v>44</v>
      </c>
      <c r="F11" s="19">
        <v>10367500</v>
      </c>
      <c r="G11" s="24">
        <v>99476.160000000003</v>
      </c>
      <c r="H11" s="24">
        <v>15.66</v>
      </c>
      <c r="I11" s="31"/>
      <c r="J11" s="31"/>
      <c r="K11" s="35"/>
    </row>
    <row r="12" spans="1:54" x14ac:dyDescent="0.35">
      <c r="B12" s="8" t="s">
        <v>1228</v>
      </c>
      <c r="C12" s="60" t="s">
        <v>1229</v>
      </c>
      <c r="D12" s="54" t="s">
        <v>1230</v>
      </c>
      <c r="E12" s="6" t="s">
        <v>253</v>
      </c>
      <c r="F12" s="19">
        <v>16943244</v>
      </c>
      <c r="G12" s="24">
        <v>54684.32</v>
      </c>
      <c r="H12" s="24">
        <v>8.61</v>
      </c>
      <c r="I12" s="31"/>
      <c r="J12" s="31"/>
      <c r="K12" s="35"/>
    </row>
    <row r="13" spans="1:54" x14ac:dyDescent="0.35">
      <c r="B13" s="8" t="s">
        <v>1234</v>
      </c>
      <c r="C13" s="60" t="s">
        <v>1235</v>
      </c>
      <c r="D13" s="54" t="s">
        <v>1236</v>
      </c>
      <c r="E13" s="6" t="s">
        <v>632</v>
      </c>
      <c r="F13" s="19">
        <v>12885000</v>
      </c>
      <c r="G13" s="24">
        <v>50032.46</v>
      </c>
      <c r="H13" s="24">
        <v>7.87</v>
      </c>
      <c r="I13" s="31"/>
      <c r="J13" s="31"/>
      <c r="K13" s="35"/>
    </row>
    <row r="14" spans="1:54" x14ac:dyDescent="0.35">
      <c r="B14" s="8" t="s">
        <v>1240</v>
      </c>
      <c r="C14" s="60" t="s">
        <v>1241</v>
      </c>
      <c r="D14" s="54" t="s">
        <v>1242</v>
      </c>
      <c r="E14" s="6" t="s">
        <v>253</v>
      </c>
      <c r="F14" s="19">
        <v>18085554</v>
      </c>
      <c r="G14" s="24">
        <v>47112.87</v>
      </c>
      <c r="H14" s="24">
        <v>7.41</v>
      </c>
      <c r="I14" s="31"/>
      <c r="J14" s="31"/>
      <c r="K14" s="35"/>
    </row>
    <row r="15" spans="1:54" x14ac:dyDescent="0.35">
      <c r="B15" s="8" t="s">
        <v>547</v>
      </c>
      <c r="C15" s="60" t="s">
        <v>548</v>
      </c>
      <c r="D15" s="54" t="s">
        <v>549</v>
      </c>
      <c r="E15" s="6" t="s">
        <v>423</v>
      </c>
      <c r="F15" s="19">
        <v>25590000</v>
      </c>
      <c r="G15" s="24">
        <v>43643.75</v>
      </c>
      <c r="H15" s="24">
        <v>6.87</v>
      </c>
      <c r="I15" s="31"/>
      <c r="J15" s="31"/>
      <c r="K15" s="35"/>
    </row>
    <row r="16" spans="1:54" x14ac:dyDescent="0.35">
      <c r="B16" s="8" t="s">
        <v>523</v>
      </c>
      <c r="C16" s="60" t="s">
        <v>524</v>
      </c>
      <c r="D16" s="54" t="s">
        <v>525</v>
      </c>
      <c r="E16" s="6" t="s">
        <v>44</v>
      </c>
      <c r="F16" s="19">
        <v>14350000</v>
      </c>
      <c r="G16" s="24">
        <v>33083.93</v>
      </c>
      <c r="H16" s="24">
        <v>5.21</v>
      </c>
      <c r="I16" s="31"/>
      <c r="J16" s="31"/>
      <c r="K16" s="35"/>
    </row>
    <row r="17" spans="2:11" x14ac:dyDescent="0.35">
      <c r="B17" s="8" t="s">
        <v>2253</v>
      </c>
      <c r="C17" s="60" t="s">
        <v>1431</v>
      </c>
      <c r="D17" s="54" t="s">
        <v>2254</v>
      </c>
      <c r="E17" s="6" t="s">
        <v>451</v>
      </c>
      <c r="F17" s="19">
        <v>9700000</v>
      </c>
      <c r="G17" s="24">
        <v>29410.400000000001</v>
      </c>
      <c r="H17" s="24">
        <v>4.63</v>
      </c>
      <c r="I17" s="31"/>
      <c r="J17" s="31"/>
      <c r="K17" s="35"/>
    </row>
    <row r="18" spans="2:11" x14ac:dyDescent="0.35">
      <c r="B18" s="8" t="s">
        <v>2153</v>
      </c>
      <c r="C18" s="60" t="s">
        <v>1464</v>
      </c>
      <c r="D18" s="54" t="s">
        <v>2154</v>
      </c>
      <c r="E18" s="6" t="s">
        <v>99</v>
      </c>
      <c r="F18" s="19">
        <v>6500000</v>
      </c>
      <c r="G18" s="24">
        <v>27007.5</v>
      </c>
      <c r="H18" s="24">
        <v>4.25</v>
      </c>
      <c r="I18" s="31"/>
      <c r="J18" s="31"/>
      <c r="K18" s="35"/>
    </row>
    <row r="19" spans="2:11" x14ac:dyDescent="0.35">
      <c r="B19" s="8" t="s">
        <v>2432</v>
      </c>
      <c r="C19" s="60" t="s">
        <v>2433</v>
      </c>
      <c r="D19" s="54" t="s">
        <v>2434</v>
      </c>
      <c r="E19" s="6" t="s">
        <v>217</v>
      </c>
      <c r="F19" s="19">
        <v>5200000</v>
      </c>
      <c r="G19" s="24">
        <v>23270</v>
      </c>
      <c r="H19" s="24">
        <v>3.66</v>
      </c>
      <c r="I19" s="31"/>
      <c r="J19" s="31"/>
      <c r="K19" s="35"/>
    </row>
    <row r="20" spans="2:11" x14ac:dyDescent="0.35">
      <c r="B20" s="8" t="s">
        <v>497</v>
      </c>
      <c r="C20" s="60" t="s">
        <v>498</v>
      </c>
      <c r="D20" s="54" t="s">
        <v>499</v>
      </c>
      <c r="E20" s="6" t="s">
        <v>500</v>
      </c>
      <c r="F20" s="19">
        <v>10299690</v>
      </c>
      <c r="G20" s="24">
        <v>23256.7</v>
      </c>
      <c r="H20" s="24">
        <v>3.66</v>
      </c>
      <c r="I20" s="31"/>
      <c r="J20" s="31"/>
      <c r="K20" s="35"/>
    </row>
    <row r="21" spans="2:11" x14ac:dyDescent="0.35">
      <c r="B21" s="8" t="s">
        <v>2248</v>
      </c>
      <c r="C21" s="60" t="s">
        <v>1811</v>
      </c>
      <c r="D21" s="54" t="s">
        <v>2249</v>
      </c>
      <c r="E21" s="6" t="s">
        <v>44</v>
      </c>
      <c r="F21" s="19">
        <v>2827235</v>
      </c>
      <c r="G21" s="24">
        <v>22784.69</v>
      </c>
      <c r="H21" s="24">
        <v>3.59</v>
      </c>
      <c r="I21" s="31"/>
      <c r="J21" s="31"/>
      <c r="K21" s="35"/>
    </row>
    <row r="22" spans="2:11" x14ac:dyDescent="0.35">
      <c r="B22" s="8" t="s">
        <v>2446</v>
      </c>
      <c r="C22" s="60" t="s">
        <v>1548</v>
      </c>
      <c r="D22" s="54" t="s">
        <v>2447</v>
      </c>
      <c r="E22" s="6" t="s">
        <v>58</v>
      </c>
      <c r="F22" s="19">
        <v>1775439</v>
      </c>
      <c r="G22" s="24">
        <v>19884.919999999998</v>
      </c>
      <c r="H22" s="24">
        <v>3.13</v>
      </c>
      <c r="I22" s="31"/>
      <c r="J22" s="31"/>
      <c r="K22" s="35"/>
    </row>
    <row r="23" spans="2:11" x14ac:dyDescent="0.35">
      <c r="B23" s="8" t="s">
        <v>2697</v>
      </c>
      <c r="C23" s="60" t="s">
        <v>2698</v>
      </c>
      <c r="D23" s="54" t="s">
        <v>2699</v>
      </c>
      <c r="E23" s="6" t="s">
        <v>54</v>
      </c>
      <c r="F23" s="19">
        <v>5900000</v>
      </c>
      <c r="G23" s="24">
        <v>18266.400000000001</v>
      </c>
      <c r="H23" s="24">
        <v>2.87</v>
      </c>
      <c r="I23" s="31"/>
      <c r="J23" s="31"/>
      <c r="K23" s="35"/>
    </row>
    <row r="24" spans="2:11" x14ac:dyDescent="0.35">
      <c r="B24" s="8" t="s">
        <v>2448</v>
      </c>
      <c r="C24" s="60" t="s">
        <v>2449</v>
      </c>
      <c r="D24" s="54" t="s">
        <v>2450</v>
      </c>
      <c r="E24" s="6" t="s">
        <v>218</v>
      </c>
      <c r="F24" s="19">
        <v>4550000</v>
      </c>
      <c r="G24" s="24">
        <v>15513.23</v>
      </c>
      <c r="H24" s="24">
        <v>2.44</v>
      </c>
      <c r="I24" s="31"/>
      <c r="J24" s="31"/>
      <c r="K24" s="35"/>
    </row>
    <row r="25" spans="2:11" x14ac:dyDescent="0.35">
      <c r="B25" s="8" t="s">
        <v>1170</v>
      </c>
      <c r="C25" s="60" t="s">
        <v>1171</v>
      </c>
      <c r="D25" s="54" t="s">
        <v>1172</v>
      </c>
      <c r="E25" s="6" t="s">
        <v>1173</v>
      </c>
      <c r="F25" s="19">
        <v>19900000</v>
      </c>
      <c r="G25" s="24">
        <v>15231.46</v>
      </c>
      <c r="H25" s="24">
        <v>2.4</v>
      </c>
      <c r="I25" s="31"/>
      <c r="J25" s="31"/>
      <c r="K25" s="35"/>
    </row>
    <row r="26" spans="2:11" x14ac:dyDescent="0.35">
      <c r="B26" s="8" t="s">
        <v>389</v>
      </c>
      <c r="C26" s="60" t="s">
        <v>390</v>
      </c>
      <c r="D26" s="54" t="s">
        <v>391</v>
      </c>
      <c r="E26" s="6" t="s">
        <v>58</v>
      </c>
      <c r="F26" s="19">
        <v>2538331</v>
      </c>
      <c r="G26" s="24">
        <v>14672.82</v>
      </c>
      <c r="H26" s="24">
        <v>2.31</v>
      </c>
      <c r="I26" s="31"/>
      <c r="J26" s="31"/>
      <c r="K26" s="35"/>
    </row>
    <row r="27" spans="2:11" x14ac:dyDescent="0.35">
      <c r="B27" s="8" t="s">
        <v>2700</v>
      </c>
      <c r="C27" s="60" t="s">
        <v>2701</v>
      </c>
      <c r="D27" s="54" t="s">
        <v>2702</v>
      </c>
      <c r="E27" s="6" t="s">
        <v>270</v>
      </c>
      <c r="F27" s="19">
        <v>4150000</v>
      </c>
      <c r="G27" s="24">
        <v>13742.73</v>
      </c>
      <c r="H27" s="24">
        <v>2.16</v>
      </c>
      <c r="I27" s="31"/>
      <c r="J27" s="31"/>
      <c r="K27" s="35"/>
    </row>
    <row r="28" spans="2:11" x14ac:dyDescent="0.35">
      <c r="B28" s="8" t="s">
        <v>659</v>
      </c>
      <c r="C28" s="60" t="s">
        <v>660</v>
      </c>
      <c r="D28" s="54" t="s">
        <v>661</v>
      </c>
      <c r="E28" s="6" t="s">
        <v>270</v>
      </c>
      <c r="F28" s="19">
        <v>3420000</v>
      </c>
      <c r="G28" s="24">
        <v>13515.84</v>
      </c>
      <c r="H28" s="24">
        <v>2.13</v>
      </c>
      <c r="I28" s="31"/>
      <c r="J28" s="31"/>
      <c r="K28" s="35"/>
    </row>
    <row r="29" spans="2:11" x14ac:dyDescent="0.35">
      <c r="B29" s="8" t="s">
        <v>2285</v>
      </c>
      <c r="C29" s="60" t="s">
        <v>2286</v>
      </c>
      <c r="D29" s="54" t="s">
        <v>2287</v>
      </c>
      <c r="E29" s="6" t="s">
        <v>632</v>
      </c>
      <c r="F29" s="19">
        <v>275000</v>
      </c>
      <c r="G29" s="24">
        <v>12837</v>
      </c>
      <c r="H29" s="24">
        <v>2.02</v>
      </c>
      <c r="I29" s="31"/>
      <c r="J29" s="31"/>
      <c r="K29" s="35"/>
    </row>
    <row r="30" spans="2:11" x14ac:dyDescent="0.35">
      <c r="B30" s="8" t="s">
        <v>1164</v>
      </c>
      <c r="C30" s="60" t="s">
        <v>1165</v>
      </c>
      <c r="D30" s="54" t="s">
        <v>1166</v>
      </c>
      <c r="E30" s="6" t="s">
        <v>423</v>
      </c>
      <c r="F30" s="19">
        <v>4100000</v>
      </c>
      <c r="G30" s="24">
        <v>11664.5</v>
      </c>
      <c r="H30" s="24">
        <v>1.84</v>
      </c>
      <c r="I30" s="31"/>
      <c r="J30" s="31"/>
      <c r="K30" s="35"/>
    </row>
    <row r="31" spans="2:11" x14ac:dyDescent="0.35">
      <c r="B31" s="8" t="s">
        <v>2703</v>
      </c>
      <c r="C31" s="60" t="s">
        <v>2704</v>
      </c>
      <c r="D31" s="54" t="s">
        <v>2705</v>
      </c>
      <c r="E31" s="6" t="s">
        <v>423</v>
      </c>
      <c r="F31" s="19">
        <v>7100000</v>
      </c>
      <c r="G31" s="24">
        <v>10338.31</v>
      </c>
      <c r="H31" s="24">
        <v>1.63</v>
      </c>
      <c r="I31" s="31"/>
      <c r="J31" s="31"/>
      <c r="K31" s="35"/>
    </row>
    <row r="32" spans="2:11" x14ac:dyDescent="0.35">
      <c r="B32" s="8" t="s">
        <v>1133</v>
      </c>
      <c r="C32" s="60" t="s">
        <v>1134</v>
      </c>
      <c r="D32" s="54" t="s">
        <v>1135</v>
      </c>
      <c r="E32" s="6" t="s">
        <v>253</v>
      </c>
      <c r="F32" s="19">
        <v>12969379</v>
      </c>
      <c r="G32" s="24">
        <v>9443</v>
      </c>
      <c r="H32" s="24">
        <v>1.49</v>
      </c>
      <c r="I32" s="31"/>
      <c r="J32" s="31"/>
      <c r="K32" s="35"/>
    </row>
    <row r="33" spans="2:11" x14ac:dyDescent="0.35">
      <c r="B33" s="8" t="s">
        <v>420</v>
      </c>
      <c r="C33" s="60" t="s">
        <v>421</v>
      </c>
      <c r="D33" s="54" t="s">
        <v>422</v>
      </c>
      <c r="E33" s="6" t="s">
        <v>423</v>
      </c>
      <c r="F33" s="19">
        <v>3503294</v>
      </c>
      <c r="G33" s="24">
        <v>8323.1299999999992</v>
      </c>
      <c r="H33" s="24">
        <v>1.31</v>
      </c>
      <c r="I33" s="31"/>
      <c r="J33" s="31"/>
      <c r="K33" s="35"/>
    </row>
    <row r="34" spans="2:11" x14ac:dyDescent="0.35">
      <c r="B34" s="8" t="s">
        <v>2706</v>
      </c>
      <c r="C34" s="60" t="s">
        <v>2707</v>
      </c>
      <c r="D34" s="54" t="s">
        <v>2708</v>
      </c>
      <c r="E34" s="6" t="s">
        <v>113</v>
      </c>
      <c r="F34" s="19">
        <v>3565849</v>
      </c>
      <c r="G34" s="24">
        <v>8012.46</v>
      </c>
      <c r="H34" s="24">
        <v>1.26</v>
      </c>
      <c r="I34" s="31"/>
      <c r="J34" s="31"/>
      <c r="K34" s="35"/>
    </row>
    <row r="35" spans="2:11" x14ac:dyDescent="0.35">
      <c r="B35" s="8" t="s">
        <v>430</v>
      </c>
      <c r="C35" s="60" t="s">
        <v>431</v>
      </c>
      <c r="D35" s="54" t="s">
        <v>432</v>
      </c>
      <c r="E35" s="6" t="s">
        <v>423</v>
      </c>
      <c r="F35" s="19">
        <v>1167764</v>
      </c>
      <c r="G35" s="24">
        <v>1686.25</v>
      </c>
      <c r="H35" s="24">
        <v>0.27</v>
      </c>
      <c r="I35" s="31"/>
      <c r="J35" s="31"/>
      <c r="K35" s="35"/>
    </row>
    <row r="36" spans="2:11" x14ac:dyDescent="0.35">
      <c r="C36" s="58" t="s">
        <v>194</v>
      </c>
      <c r="D36" s="54"/>
      <c r="E36" s="6"/>
      <c r="F36" s="19"/>
      <c r="G36" s="25">
        <v>626894.82999999996</v>
      </c>
      <c r="H36" s="25">
        <v>98.68</v>
      </c>
      <c r="I36" s="31"/>
      <c r="J36" s="31"/>
      <c r="K36" s="35"/>
    </row>
    <row r="37" spans="2:11" x14ac:dyDescent="0.35">
      <c r="C37" s="57"/>
      <c r="D37" s="54"/>
      <c r="E37" s="6"/>
      <c r="F37" s="19"/>
      <c r="G37" s="24"/>
      <c r="H37" s="24"/>
      <c r="I37" s="31"/>
      <c r="J37" s="31"/>
      <c r="K37" s="35"/>
    </row>
    <row r="38" spans="2:11" x14ac:dyDescent="0.35">
      <c r="C38" s="58" t="s">
        <v>3</v>
      </c>
      <c r="D38" s="54"/>
      <c r="E38" s="6"/>
      <c r="F38" s="19"/>
      <c r="G38" s="24" t="s">
        <v>2</v>
      </c>
      <c r="H38" s="24" t="s">
        <v>2</v>
      </c>
      <c r="I38" s="31"/>
      <c r="J38" s="31"/>
      <c r="K38" s="35"/>
    </row>
    <row r="39" spans="2:11" x14ac:dyDescent="0.35">
      <c r="C39" s="57"/>
      <c r="D39" s="54"/>
      <c r="E39" s="6"/>
      <c r="F39" s="19"/>
      <c r="G39" s="24"/>
      <c r="H39" s="24"/>
      <c r="I39" s="31"/>
      <c r="J39" s="31"/>
      <c r="K39" s="35"/>
    </row>
    <row r="40" spans="2:11" x14ac:dyDescent="0.35">
      <c r="C40" s="58" t="s">
        <v>4</v>
      </c>
      <c r="D40" s="54"/>
      <c r="E40" s="6"/>
      <c r="F40" s="19"/>
      <c r="G40" s="24" t="s">
        <v>2</v>
      </c>
      <c r="H40" s="24" t="s">
        <v>2</v>
      </c>
      <c r="I40" s="31"/>
      <c r="J40" s="31"/>
      <c r="K40" s="35"/>
    </row>
    <row r="41" spans="2:11" x14ac:dyDescent="0.35">
      <c r="C41" s="57"/>
      <c r="D41" s="54"/>
      <c r="E41" s="6"/>
      <c r="F41" s="19"/>
      <c r="G41" s="24"/>
      <c r="H41" s="24"/>
      <c r="I41" s="31"/>
      <c r="J41" s="31"/>
      <c r="K41" s="35"/>
    </row>
    <row r="42" spans="2:11" x14ac:dyDescent="0.35">
      <c r="C42" s="58" t="s">
        <v>5</v>
      </c>
      <c r="D42" s="54"/>
      <c r="E42" s="6"/>
      <c r="F42" s="19"/>
      <c r="G42" s="24"/>
      <c r="H42" s="24"/>
      <c r="I42" s="31"/>
      <c r="J42" s="31"/>
      <c r="K42" s="35"/>
    </row>
    <row r="43" spans="2:11" x14ac:dyDescent="0.35">
      <c r="C43" s="57"/>
      <c r="D43" s="54"/>
      <c r="E43" s="6"/>
      <c r="F43" s="19"/>
      <c r="G43" s="24"/>
      <c r="H43" s="24"/>
      <c r="I43" s="31"/>
      <c r="J43" s="31"/>
      <c r="K43" s="35"/>
    </row>
    <row r="44" spans="2:11" x14ac:dyDescent="0.35">
      <c r="C44" s="58" t="s">
        <v>6</v>
      </c>
      <c r="D44" s="54"/>
      <c r="E44" s="6"/>
      <c r="F44" s="19"/>
      <c r="G44" s="24" t="s">
        <v>2</v>
      </c>
      <c r="H44" s="24" t="s">
        <v>2</v>
      </c>
      <c r="I44" s="31"/>
      <c r="J44" s="31"/>
      <c r="K44" s="35"/>
    </row>
    <row r="45" spans="2:11" x14ac:dyDescent="0.35">
      <c r="C45" s="57"/>
      <c r="D45" s="54"/>
      <c r="E45" s="6"/>
      <c r="F45" s="19"/>
      <c r="G45" s="24"/>
      <c r="H45" s="24"/>
      <c r="I45" s="31"/>
      <c r="J45" s="31"/>
      <c r="K45" s="35"/>
    </row>
    <row r="46" spans="2:11" x14ac:dyDescent="0.35">
      <c r="C46" s="58" t="s">
        <v>7</v>
      </c>
      <c r="D46" s="54"/>
      <c r="E46" s="6"/>
      <c r="F46" s="19"/>
      <c r="G46" s="24" t="s">
        <v>2</v>
      </c>
      <c r="H46" s="24" t="s">
        <v>2</v>
      </c>
      <c r="I46" s="31"/>
      <c r="J46" s="31"/>
      <c r="K46" s="35"/>
    </row>
    <row r="47" spans="2:11" x14ac:dyDescent="0.35">
      <c r="C47" s="57"/>
      <c r="D47" s="54"/>
      <c r="E47" s="6"/>
      <c r="F47" s="19"/>
      <c r="G47" s="24"/>
      <c r="H47" s="24"/>
      <c r="I47" s="31"/>
      <c r="J47" s="31"/>
      <c r="K47" s="35"/>
    </row>
    <row r="48" spans="2:11" x14ac:dyDescent="0.35">
      <c r="C48" s="58" t="s">
        <v>8</v>
      </c>
      <c r="D48" s="54"/>
      <c r="E48" s="6"/>
      <c r="F48" s="19"/>
      <c r="G48" s="24" t="s">
        <v>2</v>
      </c>
      <c r="H48" s="24" t="s">
        <v>2</v>
      </c>
      <c r="I48" s="31"/>
      <c r="J48" s="31"/>
      <c r="K48" s="35"/>
    </row>
    <row r="49" spans="1:11" x14ac:dyDescent="0.35">
      <c r="C49" s="57"/>
      <c r="D49" s="54"/>
      <c r="E49" s="6"/>
      <c r="F49" s="19"/>
      <c r="G49" s="24"/>
      <c r="H49" s="24"/>
      <c r="I49" s="31"/>
      <c r="J49" s="31"/>
      <c r="K49" s="35"/>
    </row>
    <row r="50" spans="1:11" x14ac:dyDescent="0.35">
      <c r="C50" s="58" t="s">
        <v>9</v>
      </c>
      <c r="D50" s="54"/>
      <c r="E50" s="6"/>
      <c r="F50" s="19"/>
      <c r="G50" s="24" t="s">
        <v>2</v>
      </c>
      <c r="H50" s="24" t="s">
        <v>2</v>
      </c>
      <c r="I50" s="31"/>
      <c r="J50" s="31"/>
      <c r="K50" s="35"/>
    </row>
    <row r="51" spans="1:11" x14ac:dyDescent="0.35">
      <c r="C51" s="57"/>
      <c r="D51" s="54"/>
      <c r="E51" s="6"/>
      <c r="F51" s="19"/>
      <c r="G51" s="24"/>
      <c r="H51" s="24"/>
      <c r="I51" s="31"/>
      <c r="J51" s="31"/>
      <c r="K51" s="35"/>
    </row>
    <row r="52" spans="1:11" x14ac:dyDescent="0.35">
      <c r="C52" s="58" t="s">
        <v>10</v>
      </c>
      <c r="D52" s="54"/>
      <c r="E52" s="6"/>
      <c r="F52" s="19"/>
      <c r="G52" s="24" t="s">
        <v>2</v>
      </c>
      <c r="H52" s="24" t="s">
        <v>2</v>
      </c>
      <c r="I52" s="31"/>
      <c r="J52" s="31"/>
      <c r="K52" s="35"/>
    </row>
    <row r="53" spans="1:11" x14ac:dyDescent="0.35">
      <c r="C53" s="57"/>
      <c r="D53" s="54"/>
      <c r="E53" s="6"/>
      <c r="F53" s="19"/>
      <c r="G53" s="24"/>
      <c r="H53" s="24"/>
      <c r="I53" s="31"/>
      <c r="J53" s="31"/>
      <c r="K53" s="35"/>
    </row>
    <row r="54" spans="1:11" x14ac:dyDescent="0.35">
      <c r="C54" s="58" t="s">
        <v>11</v>
      </c>
      <c r="D54" s="54"/>
      <c r="E54" s="6"/>
      <c r="F54" s="19"/>
      <c r="G54" s="24" t="s">
        <v>2</v>
      </c>
      <c r="H54" s="24" t="s">
        <v>2</v>
      </c>
      <c r="I54" s="31"/>
      <c r="J54" s="31"/>
      <c r="K54" s="35"/>
    </row>
    <row r="55" spans="1:11" x14ac:dyDescent="0.35">
      <c r="C55" s="57"/>
      <c r="D55" s="54"/>
      <c r="E55" s="6"/>
      <c r="F55" s="19"/>
      <c r="G55" s="24"/>
      <c r="H55" s="24"/>
      <c r="I55" s="31"/>
      <c r="J55" s="31"/>
      <c r="K55" s="35"/>
    </row>
    <row r="56" spans="1:11" x14ac:dyDescent="0.35">
      <c r="A56" s="10"/>
      <c r="B56" s="28"/>
      <c r="C56" s="58" t="s">
        <v>13</v>
      </c>
      <c r="D56" s="54"/>
      <c r="E56" s="6"/>
      <c r="F56" s="19"/>
      <c r="G56" s="24"/>
      <c r="H56" s="24"/>
      <c r="I56" s="31"/>
      <c r="J56" s="31"/>
      <c r="K56" s="35"/>
    </row>
    <row r="57" spans="1:11" x14ac:dyDescent="0.35">
      <c r="A57" s="28"/>
      <c r="B57" s="28"/>
      <c r="C57" s="58" t="s">
        <v>14</v>
      </c>
      <c r="D57" s="54"/>
      <c r="E57" s="6"/>
      <c r="F57" s="19"/>
      <c r="G57" s="24" t="s">
        <v>2</v>
      </c>
      <c r="H57" s="24" t="s">
        <v>2</v>
      </c>
      <c r="I57" s="31"/>
      <c r="J57" s="31"/>
      <c r="K57" s="35"/>
    </row>
    <row r="58" spans="1:11" x14ac:dyDescent="0.35">
      <c r="A58" s="28"/>
      <c r="B58" s="28"/>
      <c r="C58" s="58"/>
      <c r="D58" s="54"/>
      <c r="E58" s="6"/>
      <c r="F58" s="19"/>
      <c r="G58" s="24"/>
      <c r="H58" s="24"/>
      <c r="I58" s="31"/>
      <c r="J58" s="31"/>
      <c r="K58" s="35"/>
    </row>
    <row r="59" spans="1:11" x14ac:dyDescent="0.35">
      <c r="A59" s="28"/>
      <c r="B59" s="28"/>
      <c r="C59" s="58" t="s">
        <v>15</v>
      </c>
      <c r="D59" s="54"/>
      <c r="E59" s="6"/>
      <c r="F59" s="19"/>
      <c r="G59" s="24" t="s">
        <v>2</v>
      </c>
      <c r="H59" s="24" t="s">
        <v>2</v>
      </c>
      <c r="I59" s="31"/>
      <c r="J59" s="31"/>
      <c r="K59" s="35"/>
    </row>
    <row r="60" spans="1:11" x14ac:dyDescent="0.35">
      <c r="A60" s="28"/>
      <c r="B60" s="28"/>
      <c r="C60" s="58"/>
      <c r="D60" s="54"/>
      <c r="E60" s="6"/>
      <c r="F60" s="19"/>
      <c r="G60" s="24"/>
      <c r="H60" s="24"/>
      <c r="I60" s="31"/>
      <c r="J60" s="31"/>
      <c r="K60" s="35"/>
    </row>
    <row r="61" spans="1:11" x14ac:dyDescent="0.35">
      <c r="C61" s="59" t="s">
        <v>16</v>
      </c>
      <c r="D61" s="54"/>
      <c r="E61" s="6"/>
      <c r="F61" s="19"/>
      <c r="G61" s="24"/>
      <c r="H61" s="24"/>
      <c r="I61" s="31"/>
      <c r="J61" s="31"/>
      <c r="K61" s="35"/>
    </row>
    <row r="62" spans="1:11" x14ac:dyDescent="0.35">
      <c r="B62" s="8" t="s">
        <v>202</v>
      </c>
      <c r="C62" s="60" t="s">
        <v>203</v>
      </c>
      <c r="D62" s="54" t="s">
        <v>204</v>
      </c>
      <c r="E62" s="6" t="s">
        <v>205</v>
      </c>
      <c r="F62" s="19">
        <v>500000</v>
      </c>
      <c r="G62" s="24">
        <v>496.44</v>
      </c>
      <c r="H62" s="24">
        <v>0.08</v>
      </c>
      <c r="I62" s="31">
        <v>5.3459000000000003</v>
      </c>
      <c r="J62" s="31"/>
      <c r="K62" s="35"/>
    </row>
    <row r="63" spans="1:11" x14ac:dyDescent="0.35">
      <c r="C63" s="58" t="s">
        <v>194</v>
      </c>
      <c r="D63" s="54"/>
      <c r="E63" s="6"/>
      <c r="F63" s="19"/>
      <c r="G63" s="25">
        <v>496.44</v>
      </c>
      <c r="H63" s="25">
        <v>0.08</v>
      </c>
      <c r="I63" s="31"/>
      <c r="J63" s="31"/>
      <c r="K63" s="35"/>
    </row>
    <row r="64" spans="1:11" x14ac:dyDescent="0.35">
      <c r="C64" s="57"/>
      <c r="D64" s="54"/>
      <c r="E64" s="6"/>
      <c r="F64" s="19"/>
      <c r="G64" s="24"/>
      <c r="H64" s="24"/>
      <c r="I64" s="31"/>
      <c r="J64" s="31"/>
      <c r="K64" s="35"/>
    </row>
    <row r="65" spans="1:11" x14ac:dyDescent="0.35">
      <c r="C65" s="58" t="s">
        <v>17</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18</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A69" s="10"/>
      <c r="B69" s="28"/>
      <c r="C69" s="58" t="s">
        <v>19</v>
      </c>
      <c r="D69" s="54"/>
      <c r="E69" s="6"/>
      <c r="F69" s="19"/>
      <c r="G69" s="24"/>
      <c r="H69" s="24"/>
      <c r="I69" s="31"/>
      <c r="J69" s="31"/>
      <c r="K69" s="35"/>
    </row>
    <row r="70" spans="1:11" x14ac:dyDescent="0.35">
      <c r="A70" s="28"/>
      <c r="B70" s="28"/>
      <c r="C70" s="58" t="s">
        <v>20</v>
      </c>
      <c r="D70" s="54"/>
      <c r="E70" s="6"/>
      <c r="F70" s="19"/>
      <c r="G70" s="24" t="s">
        <v>2</v>
      </c>
      <c r="H70" s="24" t="s">
        <v>2</v>
      </c>
      <c r="I70" s="31"/>
      <c r="J70" s="31"/>
      <c r="K70" s="35"/>
    </row>
    <row r="71" spans="1:11" x14ac:dyDescent="0.35">
      <c r="A71" s="28"/>
      <c r="B71" s="28"/>
      <c r="C71" s="58"/>
      <c r="D71" s="54"/>
      <c r="E71" s="6"/>
      <c r="F71" s="19"/>
      <c r="G71" s="24"/>
      <c r="H71" s="24"/>
      <c r="I71" s="31"/>
      <c r="J71" s="31"/>
      <c r="K71" s="35"/>
    </row>
    <row r="72" spans="1:11" x14ac:dyDescent="0.35">
      <c r="A72" s="28"/>
      <c r="B72" s="28"/>
      <c r="C72" s="58" t="s">
        <v>21</v>
      </c>
      <c r="D72" s="54"/>
      <c r="E72" s="6"/>
      <c r="F72" s="19"/>
      <c r="G72" s="24" t="s">
        <v>2</v>
      </c>
      <c r="H72" s="24" t="s">
        <v>2</v>
      </c>
      <c r="I72" s="31"/>
      <c r="J72" s="31"/>
      <c r="K72" s="35"/>
    </row>
    <row r="73" spans="1:11" x14ac:dyDescent="0.35">
      <c r="A73" s="28"/>
      <c r="B73" s="28"/>
      <c r="C73" s="58"/>
      <c r="D73" s="54"/>
      <c r="E73" s="6"/>
      <c r="F73" s="19"/>
      <c r="G73" s="24"/>
      <c r="H73" s="24"/>
      <c r="I73" s="31"/>
      <c r="J73" s="31"/>
      <c r="K73" s="35"/>
    </row>
    <row r="74" spans="1:11" x14ac:dyDescent="0.35">
      <c r="A74" s="28"/>
      <c r="B74" s="28"/>
      <c r="C74" s="58" t="s">
        <v>22</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23</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C78" s="59" t="s">
        <v>24</v>
      </c>
      <c r="D78" s="54"/>
      <c r="E78" s="6"/>
      <c r="F78" s="19"/>
      <c r="G78" s="24"/>
      <c r="H78" s="24"/>
      <c r="I78" s="31"/>
      <c r="J78" s="31"/>
      <c r="K78" s="35"/>
    </row>
    <row r="79" spans="1:11" x14ac:dyDescent="0.35">
      <c r="B79" s="8" t="s">
        <v>206</v>
      </c>
      <c r="C79" s="60" t="s">
        <v>207</v>
      </c>
      <c r="D79" s="54"/>
      <c r="E79" s="6"/>
      <c r="F79" s="19"/>
      <c r="G79" s="24">
        <v>8420.76</v>
      </c>
      <c r="H79" s="24">
        <v>1.33</v>
      </c>
      <c r="I79" s="31"/>
      <c r="J79" s="31"/>
      <c r="K79" s="35"/>
    </row>
    <row r="80" spans="1:11" x14ac:dyDescent="0.35">
      <c r="C80" s="58" t="s">
        <v>194</v>
      </c>
      <c r="D80" s="54"/>
      <c r="E80" s="6"/>
      <c r="F80" s="19"/>
      <c r="G80" s="25">
        <v>8420.76</v>
      </c>
      <c r="H80" s="25">
        <v>1.33</v>
      </c>
      <c r="I80" s="31"/>
      <c r="J80" s="31"/>
      <c r="K80" s="35"/>
    </row>
    <row r="81" spans="1:54" x14ac:dyDescent="0.35">
      <c r="C81" s="57"/>
      <c r="D81" s="54"/>
      <c r="E81" s="6"/>
      <c r="F81" s="19"/>
      <c r="G81" s="24"/>
      <c r="H81" s="24"/>
      <c r="I81" s="31"/>
      <c r="J81" s="31"/>
      <c r="K81" s="35"/>
    </row>
    <row r="82" spans="1:54" x14ac:dyDescent="0.35">
      <c r="A82" s="10"/>
      <c r="B82" s="28"/>
      <c r="C82" s="58" t="s">
        <v>25</v>
      </c>
      <c r="D82" s="54"/>
      <c r="E82" s="6"/>
      <c r="F82" s="19"/>
      <c r="G82" s="24"/>
      <c r="H82" s="24"/>
      <c r="I82" s="31"/>
      <c r="J82" s="31"/>
      <c r="K82" s="35"/>
    </row>
    <row r="83" spans="1:54" s="2" customFormat="1" ht="13.5" x14ac:dyDescent="0.35">
      <c r="A83" s="28"/>
      <c r="B83" s="28"/>
      <c r="C83" s="57" t="s">
        <v>4703</v>
      </c>
      <c r="D83" s="54"/>
      <c r="E83" s="6"/>
      <c r="F83" s="19"/>
      <c r="G83" s="24" t="s">
        <v>2</v>
      </c>
      <c r="H83" s="24" t="s">
        <v>2</v>
      </c>
      <c r="I83" s="31"/>
      <c r="J83" s="31"/>
      <c r="K83" s="35"/>
      <c r="L83" s="3"/>
      <c r="AI83" s="3"/>
      <c r="AV83" s="3"/>
      <c r="AX83" s="3"/>
      <c r="BB83" s="3"/>
    </row>
    <row r="84" spans="1:54" x14ac:dyDescent="0.35">
      <c r="B84" s="8"/>
      <c r="C84" s="60" t="s">
        <v>208</v>
      </c>
      <c r="D84" s="54"/>
      <c r="E84" s="6"/>
      <c r="F84" s="19"/>
      <c r="G84" s="24">
        <v>-427.08</v>
      </c>
      <c r="H84" s="24">
        <v>-9.0000000000000011E-2</v>
      </c>
      <c r="I84" s="31"/>
      <c r="J84" s="31"/>
      <c r="K84" s="35"/>
    </row>
    <row r="85" spans="1:54" x14ac:dyDescent="0.35">
      <c r="C85" s="58" t="s">
        <v>194</v>
      </c>
      <c r="D85" s="54"/>
      <c r="E85" s="6"/>
      <c r="F85" s="19"/>
      <c r="G85" s="25">
        <v>-427.08</v>
      </c>
      <c r="H85" s="25">
        <v>-9.0000000000000011E-2</v>
      </c>
      <c r="I85" s="31"/>
      <c r="J85" s="31"/>
      <c r="K85" s="35"/>
    </row>
    <row r="86" spans="1:54" x14ac:dyDescent="0.35">
      <c r="C86" s="57"/>
      <c r="D86" s="54"/>
      <c r="E86" s="6"/>
      <c r="F86" s="19"/>
      <c r="G86" s="24"/>
      <c r="H86" s="24"/>
      <c r="I86" s="31"/>
      <c r="J86" s="31"/>
      <c r="K86" s="35"/>
    </row>
    <row r="87" spans="1:54" x14ac:dyDescent="0.35">
      <c r="C87" s="61" t="s">
        <v>209</v>
      </c>
      <c r="D87" s="55"/>
      <c r="E87" s="5"/>
      <c r="F87" s="20"/>
      <c r="G87" s="26">
        <v>635384.94999999995</v>
      </c>
      <c r="H87" s="26">
        <v>100</v>
      </c>
      <c r="I87" s="32"/>
      <c r="J87" s="32"/>
      <c r="K87" s="36"/>
    </row>
    <row r="90" spans="1:54" x14ac:dyDescent="0.35">
      <c r="C90" s="1" t="s">
        <v>210</v>
      </c>
    </row>
    <row r="91" spans="1:54" x14ac:dyDescent="0.35">
      <c r="C91" s="37" t="s">
        <v>211</v>
      </c>
      <c r="D91" s="37"/>
      <c r="E91" s="37"/>
      <c r="F91" s="37"/>
      <c r="G91" s="37"/>
      <c r="H91" s="37"/>
      <c r="I91" s="37"/>
      <c r="J91" s="37"/>
      <c r="K91" s="37"/>
    </row>
    <row r="92" spans="1:54" x14ac:dyDescent="0.35">
      <c r="C92" s="2" t="s">
        <v>212</v>
      </c>
    </row>
    <row r="93" spans="1:54" x14ac:dyDescent="0.35">
      <c r="C93" s="2" t="s">
        <v>213</v>
      </c>
    </row>
    <row r="94" spans="1:54" ht="30" customHeight="1" x14ac:dyDescent="0.35">
      <c r="C94" s="218" t="s">
        <v>214</v>
      </c>
      <c r="D94" s="219"/>
      <c r="E94" s="219"/>
      <c r="F94" s="219"/>
      <c r="G94" s="219"/>
      <c r="H94" s="219"/>
      <c r="I94" s="219"/>
      <c r="J94" s="219"/>
      <c r="K94" s="219"/>
    </row>
    <row r="95" spans="1:54" x14ac:dyDescent="0.35">
      <c r="C95" s="2" t="s">
        <v>215</v>
      </c>
    </row>
    <row r="97" spans="1:256" x14ac:dyDescent="0.35">
      <c r="C97" s="2" t="s">
        <v>4813</v>
      </c>
      <c r="E97" s="2" t="s">
        <v>2</v>
      </c>
    </row>
    <row r="99" spans="1:256" x14ac:dyDescent="0.35">
      <c r="C99" s="2" t="s">
        <v>4814</v>
      </c>
      <c r="E99" s="2" t="s">
        <v>2</v>
      </c>
    </row>
    <row r="101" spans="1:256" x14ac:dyDescent="0.35">
      <c r="C101" s="2" t="s">
        <v>4918</v>
      </c>
    </row>
    <row r="103" spans="1:256" x14ac:dyDescent="0.35">
      <c r="C103" s="2" t="s">
        <v>4919</v>
      </c>
    </row>
    <row r="104" spans="1:256" s="79" customFormat="1" ht="35.25" customHeight="1" x14ac:dyDescent="0.35">
      <c r="A104" s="75"/>
      <c r="B104" s="75"/>
      <c r="C104" s="80" t="s">
        <v>4820</v>
      </c>
      <c r="D104" s="84" t="s">
        <v>4821</v>
      </c>
      <c r="E104" s="84" t="s">
        <v>4822</v>
      </c>
      <c r="F104" s="76"/>
      <c r="G104" s="77"/>
      <c r="H104" s="77"/>
      <c r="I104" s="77"/>
      <c r="J104" s="77"/>
      <c r="K104" s="78"/>
      <c r="L104" s="78"/>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8"/>
      <c r="AJ104" s="75"/>
      <c r="AK104" s="75"/>
      <c r="AL104" s="75"/>
      <c r="AM104" s="75"/>
      <c r="AN104" s="75"/>
      <c r="AO104" s="75"/>
      <c r="AP104" s="75"/>
      <c r="AQ104" s="75"/>
      <c r="AR104" s="75"/>
      <c r="AS104" s="75"/>
      <c r="AT104" s="75"/>
      <c r="AU104" s="75"/>
      <c r="AV104" s="78"/>
      <c r="AW104" s="75"/>
      <c r="AX104" s="78"/>
      <c r="AY104" s="75"/>
      <c r="AZ104" s="75"/>
      <c r="BA104" s="75"/>
      <c r="BB104" s="78"/>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75"/>
      <c r="CD104" s="75"/>
      <c r="CE104" s="75"/>
      <c r="CF104" s="75"/>
      <c r="CG104" s="75"/>
      <c r="CH104" s="75"/>
      <c r="CI104" s="75"/>
      <c r="CJ104" s="75"/>
      <c r="CK104" s="75"/>
      <c r="CL104" s="75"/>
      <c r="CM104" s="75"/>
      <c r="CN104" s="75"/>
      <c r="CO104" s="75"/>
      <c r="CP104" s="75"/>
      <c r="CQ104" s="75"/>
      <c r="CR104" s="75"/>
      <c r="CS104" s="75"/>
      <c r="CT104" s="75"/>
      <c r="CU104" s="75"/>
      <c r="CV104" s="75"/>
      <c r="CW104" s="75"/>
      <c r="CX104" s="75"/>
      <c r="CY104" s="75"/>
      <c r="CZ104" s="75"/>
      <c r="DA104" s="75"/>
      <c r="DB104" s="75"/>
      <c r="DC104" s="75"/>
      <c r="DD104" s="75"/>
      <c r="DE104" s="75"/>
      <c r="DF104" s="75"/>
      <c r="DG104" s="75"/>
      <c r="DH104" s="75"/>
      <c r="DI104" s="75"/>
      <c r="DJ104" s="75"/>
      <c r="DK104" s="75"/>
      <c r="DL104" s="75"/>
      <c r="DM104" s="75"/>
      <c r="DN104" s="75"/>
      <c r="DO104" s="75"/>
      <c r="DP104" s="75"/>
      <c r="DQ104" s="75"/>
      <c r="DR104" s="75"/>
      <c r="DS104" s="75"/>
      <c r="DT104" s="75"/>
      <c r="DU104" s="75"/>
      <c r="DV104" s="75"/>
      <c r="DW104" s="75"/>
      <c r="DX104" s="75"/>
      <c r="DY104" s="75"/>
      <c r="DZ104" s="75"/>
      <c r="EA104" s="75"/>
      <c r="EB104" s="75"/>
      <c r="EC104" s="75"/>
      <c r="ED104" s="75"/>
      <c r="EE104" s="75"/>
      <c r="EF104" s="75"/>
      <c r="EG104" s="75"/>
      <c r="EH104" s="75"/>
      <c r="EI104" s="75"/>
      <c r="EJ104" s="75"/>
      <c r="EK104" s="75"/>
      <c r="EL104" s="75"/>
      <c r="EM104" s="75"/>
      <c r="EN104" s="75"/>
      <c r="EO104" s="75"/>
      <c r="EP104" s="75"/>
      <c r="EQ104" s="75"/>
      <c r="ER104" s="75"/>
      <c r="ES104" s="75"/>
      <c r="ET104" s="75"/>
      <c r="EU104" s="75"/>
      <c r="EV104" s="75"/>
      <c r="EW104" s="75"/>
      <c r="EX104" s="75"/>
      <c r="EY104" s="75"/>
      <c r="EZ104" s="75"/>
      <c r="FA104" s="75"/>
      <c r="FB104" s="75"/>
      <c r="FC104" s="75"/>
      <c r="FD104" s="75"/>
      <c r="FE104" s="75"/>
      <c r="FF104" s="75"/>
      <c r="FG104" s="75"/>
      <c r="FH104" s="75"/>
      <c r="FI104" s="75"/>
      <c r="FJ104" s="75"/>
      <c r="FK104" s="75"/>
      <c r="FL104" s="75"/>
      <c r="FM104" s="75"/>
      <c r="FN104" s="75"/>
      <c r="FO104" s="75"/>
      <c r="FP104" s="75"/>
      <c r="FQ104" s="75"/>
      <c r="FR104" s="75"/>
      <c r="FS104" s="75"/>
      <c r="FT104" s="75"/>
      <c r="FU104" s="75"/>
      <c r="FV104" s="75"/>
      <c r="FW104" s="75"/>
      <c r="FX104" s="75"/>
      <c r="FY104" s="75"/>
      <c r="FZ104" s="75"/>
      <c r="GA104" s="75"/>
      <c r="GB104" s="75"/>
      <c r="GC104" s="75"/>
      <c r="GD104" s="75"/>
      <c r="GE104" s="75"/>
      <c r="GF104" s="75"/>
      <c r="GG104" s="75"/>
      <c r="GH104" s="75"/>
      <c r="GI104" s="75"/>
      <c r="GJ104" s="75"/>
      <c r="GK104" s="75"/>
      <c r="GL104" s="75"/>
      <c r="GM104" s="75"/>
      <c r="GN104" s="75"/>
      <c r="GO104" s="75"/>
      <c r="GP104" s="75"/>
      <c r="GQ104" s="75"/>
      <c r="GR104" s="75"/>
      <c r="GS104" s="75"/>
      <c r="GT104" s="75"/>
      <c r="GU104" s="75"/>
      <c r="GV104" s="75"/>
      <c r="GW104" s="75"/>
      <c r="GX104" s="75"/>
      <c r="GY104" s="75"/>
      <c r="GZ104" s="75"/>
      <c r="HA104" s="75"/>
      <c r="HB104" s="75"/>
      <c r="HC104" s="75"/>
      <c r="HD104" s="75"/>
      <c r="HE104" s="75"/>
      <c r="HF104" s="75"/>
      <c r="HG104" s="75"/>
      <c r="HH104" s="75"/>
      <c r="HI104" s="75"/>
      <c r="HJ104" s="75"/>
      <c r="HK104" s="75"/>
      <c r="HL104" s="75"/>
      <c r="HM104" s="75"/>
      <c r="HN104" s="75"/>
      <c r="HO104" s="75"/>
      <c r="HP104" s="75"/>
      <c r="HQ104" s="75"/>
      <c r="HR104" s="75"/>
      <c r="HS104" s="75"/>
      <c r="HT104" s="75"/>
      <c r="HU104" s="75"/>
      <c r="HV104" s="75"/>
      <c r="HW104" s="75"/>
      <c r="HX104" s="75"/>
      <c r="HY104" s="75"/>
      <c r="HZ104" s="75"/>
      <c r="IA104" s="75"/>
      <c r="IB104" s="75"/>
      <c r="IC104" s="75"/>
      <c r="ID104" s="75"/>
      <c r="IE104" s="75"/>
      <c r="IF104" s="75"/>
      <c r="IG104" s="75"/>
      <c r="IH104" s="75"/>
      <c r="II104" s="75"/>
      <c r="IJ104" s="75"/>
      <c r="IK104" s="75"/>
      <c r="IL104" s="75"/>
      <c r="IM104" s="75"/>
      <c r="IN104" s="75"/>
      <c r="IO104" s="75"/>
      <c r="IP104" s="75"/>
      <c r="IQ104" s="75"/>
      <c r="IR104" s="75"/>
      <c r="IS104" s="75"/>
      <c r="IT104" s="75"/>
      <c r="IU104" s="75"/>
      <c r="IV104" s="75"/>
    </row>
    <row r="105" spans="1:256" s="79" customFormat="1" x14ac:dyDescent="0.35">
      <c r="A105" s="75"/>
      <c r="B105" s="75"/>
      <c r="C105" s="82" t="s">
        <v>4823</v>
      </c>
      <c r="D105" s="85">
        <v>34.495899999999999</v>
      </c>
      <c r="E105" s="85">
        <v>32.618099999999998</v>
      </c>
      <c r="F105" s="76"/>
      <c r="G105" s="77"/>
      <c r="H105" s="77"/>
      <c r="I105" s="77"/>
      <c r="J105" s="77"/>
      <c r="K105" s="78"/>
      <c r="L105" s="78"/>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8"/>
      <c r="AJ105" s="75"/>
      <c r="AK105" s="75"/>
      <c r="AL105" s="75"/>
      <c r="AM105" s="75"/>
      <c r="AN105" s="75"/>
      <c r="AO105" s="75"/>
      <c r="AP105" s="75"/>
      <c r="AQ105" s="75"/>
      <c r="AR105" s="75"/>
      <c r="AS105" s="75"/>
      <c r="AT105" s="75"/>
      <c r="AU105" s="75"/>
      <c r="AV105" s="78"/>
      <c r="AW105" s="75"/>
      <c r="AX105" s="78"/>
      <c r="AY105" s="75"/>
      <c r="AZ105" s="75"/>
      <c r="BA105" s="75"/>
      <c r="BB105" s="78"/>
      <c r="BC105" s="75"/>
      <c r="BD105" s="75"/>
      <c r="BE105" s="75"/>
      <c r="BF105" s="75"/>
      <c r="BG105" s="75"/>
      <c r="BH105" s="75"/>
      <c r="BI105" s="75"/>
      <c r="BJ105" s="75"/>
      <c r="BK105" s="75"/>
      <c r="BL105" s="75"/>
      <c r="BM105" s="75"/>
      <c r="BN105" s="75"/>
      <c r="BO105" s="75"/>
      <c r="BP105" s="75"/>
      <c r="BQ105" s="75"/>
      <c r="BR105" s="75"/>
      <c r="BS105" s="75"/>
      <c r="BT105" s="75"/>
      <c r="BU105" s="75"/>
      <c r="BV105" s="75"/>
      <c r="BW105" s="75"/>
      <c r="BX105" s="75"/>
      <c r="BY105" s="75"/>
      <c r="BZ105" s="75"/>
      <c r="CA105" s="75"/>
      <c r="CB105" s="75"/>
      <c r="CC105" s="75"/>
      <c r="CD105" s="75"/>
      <c r="CE105" s="75"/>
      <c r="CF105" s="75"/>
      <c r="CG105" s="75"/>
      <c r="CH105" s="75"/>
      <c r="CI105" s="75"/>
      <c r="CJ105" s="75"/>
      <c r="CK105" s="75"/>
      <c r="CL105" s="75"/>
      <c r="CM105" s="75"/>
      <c r="CN105" s="75"/>
      <c r="CO105" s="75"/>
      <c r="CP105" s="75"/>
      <c r="CQ105" s="75"/>
      <c r="CR105" s="75"/>
      <c r="CS105" s="75"/>
      <c r="CT105" s="75"/>
      <c r="CU105" s="75"/>
      <c r="CV105" s="75"/>
      <c r="CW105" s="75"/>
      <c r="CX105" s="75"/>
      <c r="CY105" s="75"/>
      <c r="CZ105" s="75"/>
      <c r="DA105" s="75"/>
      <c r="DB105" s="75"/>
      <c r="DC105" s="75"/>
      <c r="DD105" s="75"/>
      <c r="DE105" s="75"/>
      <c r="DF105" s="75"/>
      <c r="DG105" s="75"/>
      <c r="DH105" s="75"/>
      <c r="DI105" s="75"/>
      <c r="DJ105" s="75"/>
      <c r="DK105" s="75"/>
      <c r="DL105" s="75"/>
      <c r="DM105" s="75"/>
      <c r="DN105" s="75"/>
      <c r="DO105" s="75"/>
      <c r="DP105" s="75"/>
      <c r="DQ105" s="75"/>
      <c r="DR105" s="75"/>
      <c r="DS105" s="75"/>
      <c r="DT105" s="75"/>
      <c r="DU105" s="75"/>
      <c r="DV105" s="75"/>
      <c r="DW105" s="75"/>
      <c r="DX105" s="75"/>
      <c r="DY105" s="75"/>
      <c r="DZ105" s="75"/>
      <c r="EA105" s="75"/>
      <c r="EB105" s="75"/>
      <c r="EC105" s="75"/>
      <c r="ED105" s="75"/>
      <c r="EE105" s="75"/>
      <c r="EF105" s="75"/>
      <c r="EG105" s="75"/>
      <c r="EH105" s="75"/>
      <c r="EI105" s="75"/>
      <c r="EJ105" s="75"/>
      <c r="EK105" s="75"/>
      <c r="EL105" s="75"/>
      <c r="EM105" s="75"/>
      <c r="EN105" s="75"/>
      <c r="EO105" s="75"/>
      <c r="EP105" s="75"/>
      <c r="EQ105" s="75"/>
      <c r="ER105" s="75"/>
      <c r="ES105" s="75"/>
      <c r="ET105" s="75"/>
      <c r="EU105" s="75"/>
      <c r="EV105" s="75"/>
      <c r="EW105" s="75"/>
      <c r="EX105" s="75"/>
      <c r="EY105" s="75"/>
      <c r="EZ105" s="75"/>
      <c r="FA105" s="75"/>
      <c r="FB105" s="75"/>
      <c r="FC105" s="75"/>
      <c r="FD105" s="75"/>
      <c r="FE105" s="75"/>
      <c r="FF105" s="75"/>
      <c r="FG105" s="75"/>
      <c r="FH105" s="75"/>
      <c r="FI105" s="75"/>
      <c r="FJ105" s="75"/>
      <c r="FK105" s="75"/>
      <c r="FL105" s="75"/>
      <c r="FM105" s="75"/>
      <c r="FN105" s="75"/>
      <c r="FO105" s="75"/>
      <c r="FP105" s="75"/>
      <c r="FQ105" s="75"/>
      <c r="FR105" s="75"/>
      <c r="FS105" s="75"/>
      <c r="FT105" s="75"/>
      <c r="FU105" s="75"/>
      <c r="FV105" s="75"/>
      <c r="FW105" s="75"/>
      <c r="FX105" s="75"/>
      <c r="FY105" s="75"/>
      <c r="FZ105" s="75"/>
      <c r="GA105" s="75"/>
      <c r="GB105" s="75"/>
      <c r="GC105" s="75"/>
      <c r="GD105" s="75"/>
      <c r="GE105" s="75"/>
      <c r="GF105" s="75"/>
      <c r="GG105" s="75"/>
      <c r="GH105" s="75"/>
      <c r="GI105" s="75"/>
      <c r="GJ105" s="75"/>
      <c r="GK105" s="75"/>
      <c r="GL105" s="75"/>
      <c r="GM105" s="75"/>
      <c r="GN105" s="75"/>
      <c r="GO105" s="75"/>
      <c r="GP105" s="75"/>
      <c r="GQ105" s="75"/>
      <c r="GR105" s="75"/>
      <c r="GS105" s="75"/>
      <c r="GT105" s="75"/>
      <c r="GU105" s="75"/>
      <c r="GV105" s="75"/>
      <c r="GW105" s="75"/>
      <c r="GX105" s="75"/>
      <c r="GY105" s="75"/>
      <c r="GZ105" s="75"/>
      <c r="HA105" s="75"/>
      <c r="HB105" s="75"/>
      <c r="HC105" s="75"/>
      <c r="HD105" s="75"/>
      <c r="HE105" s="75"/>
      <c r="HF105" s="75"/>
      <c r="HG105" s="75"/>
      <c r="HH105" s="75"/>
      <c r="HI105" s="75"/>
      <c r="HJ105" s="75"/>
      <c r="HK105" s="75"/>
      <c r="HL105" s="75"/>
      <c r="HM105" s="75"/>
      <c r="HN105" s="75"/>
      <c r="HO105" s="75"/>
      <c r="HP105" s="75"/>
      <c r="HQ105" s="75"/>
      <c r="HR105" s="75"/>
      <c r="HS105" s="75"/>
      <c r="HT105" s="75"/>
      <c r="HU105" s="75"/>
      <c r="HV105" s="75"/>
      <c r="HW105" s="75"/>
      <c r="HX105" s="75"/>
      <c r="HY105" s="75"/>
      <c r="HZ105" s="75"/>
      <c r="IA105" s="75"/>
      <c r="IB105" s="75"/>
      <c r="IC105" s="75"/>
      <c r="ID105" s="75"/>
      <c r="IE105" s="75"/>
      <c r="IF105" s="75"/>
      <c r="IG105" s="75"/>
      <c r="IH105" s="75"/>
      <c r="II105" s="75"/>
      <c r="IJ105" s="75"/>
      <c r="IK105" s="75"/>
      <c r="IL105" s="75"/>
      <c r="IM105" s="75"/>
      <c r="IN105" s="75"/>
      <c r="IO105" s="75"/>
      <c r="IP105" s="75"/>
      <c r="IQ105" s="75"/>
      <c r="IR105" s="75"/>
      <c r="IS105" s="75"/>
      <c r="IT105" s="75"/>
      <c r="IU105" s="75"/>
      <c r="IV105" s="75"/>
    </row>
    <row r="106" spans="1:256" s="79" customFormat="1" x14ac:dyDescent="0.35">
      <c r="A106" s="75"/>
      <c r="B106" s="75"/>
      <c r="C106" s="82" t="s">
        <v>4824</v>
      </c>
      <c r="D106" s="85">
        <v>34.499899999999997</v>
      </c>
      <c r="E106" s="85">
        <v>32.621899999999997</v>
      </c>
      <c r="F106" s="76"/>
      <c r="G106" s="77"/>
      <c r="H106" s="77"/>
      <c r="I106" s="77"/>
      <c r="J106" s="77"/>
      <c r="K106" s="78"/>
      <c r="L106" s="78"/>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8"/>
      <c r="AJ106" s="75"/>
      <c r="AK106" s="75"/>
      <c r="AL106" s="75"/>
      <c r="AM106" s="75"/>
      <c r="AN106" s="75"/>
      <c r="AO106" s="75"/>
      <c r="AP106" s="75"/>
      <c r="AQ106" s="75"/>
      <c r="AR106" s="75"/>
      <c r="AS106" s="75"/>
      <c r="AT106" s="75"/>
      <c r="AU106" s="75"/>
      <c r="AV106" s="78"/>
      <c r="AW106" s="75"/>
      <c r="AX106" s="78"/>
      <c r="AY106" s="75"/>
      <c r="AZ106" s="75"/>
      <c r="BA106" s="75"/>
      <c r="BB106" s="78"/>
      <c r="BC106" s="75"/>
      <c r="BD106" s="75"/>
      <c r="BE106" s="75"/>
      <c r="BF106" s="7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5"/>
      <c r="CD106" s="75"/>
      <c r="CE106" s="75"/>
      <c r="CF106" s="75"/>
      <c r="CG106" s="75"/>
      <c r="CH106" s="75"/>
      <c r="CI106" s="75"/>
      <c r="CJ106" s="75"/>
      <c r="CK106" s="75"/>
      <c r="CL106" s="75"/>
      <c r="CM106" s="75"/>
      <c r="CN106" s="75"/>
      <c r="CO106" s="75"/>
      <c r="CP106" s="75"/>
      <c r="CQ106" s="75"/>
      <c r="CR106" s="75"/>
      <c r="CS106" s="75"/>
      <c r="CT106" s="75"/>
      <c r="CU106" s="75"/>
      <c r="CV106" s="75"/>
      <c r="CW106" s="75"/>
      <c r="CX106" s="75"/>
      <c r="CY106" s="75"/>
      <c r="CZ106" s="75"/>
      <c r="DA106" s="75"/>
      <c r="DB106" s="75"/>
      <c r="DC106" s="75"/>
      <c r="DD106" s="75"/>
      <c r="DE106" s="75"/>
      <c r="DF106" s="75"/>
      <c r="DG106" s="75"/>
      <c r="DH106" s="75"/>
      <c r="DI106" s="75"/>
      <c r="DJ106" s="75"/>
      <c r="DK106" s="75"/>
      <c r="DL106" s="75"/>
      <c r="DM106" s="75"/>
      <c r="DN106" s="75"/>
      <c r="DO106" s="75"/>
      <c r="DP106" s="75"/>
      <c r="DQ106" s="75"/>
      <c r="DR106" s="75"/>
      <c r="DS106" s="75"/>
      <c r="DT106" s="75"/>
      <c r="DU106" s="75"/>
      <c r="DV106" s="75"/>
      <c r="DW106" s="75"/>
      <c r="DX106" s="75"/>
      <c r="DY106" s="75"/>
      <c r="DZ106" s="75"/>
      <c r="EA106" s="75"/>
      <c r="EB106" s="75"/>
      <c r="EC106" s="75"/>
      <c r="ED106" s="75"/>
      <c r="EE106" s="75"/>
      <c r="EF106" s="75"/>
      <c r="EG106" s="75"/>
      <c r="EH106" s="75"/>
      <c r="EI106" s="75"/>
      <c r="EJ106" s="75"/>
      <c r="EK106" s="75"/>
      <c r="EL106" s="75"/>
      <c r="EM106" s="75"/>
      <c r="EN106" s="75"/>
      <c r="EO106" s="75"/>
      <c r="EP106" s="75"/>
      <c r="EQ106" s="75"/>
      <c r="ER106" s="75"/>
      <c r="ES106" s="75"/>
      <c r="ET106" s="75"/>
      <c r="EU106" s="75"/>
      <c r="EV106" s="75"/>
      <c r="EW106" s="75"/>
      <c r="EX106" s="75"/>
      <c r="EY106" s="75"/>
      <c r="EZ106" s="75"/>
      <c r="FA106" s="75"/>
      <c r="FB106" s="75"/>
      <c r="FC106" s="75"/>
      <c r="FD106" s="75"/>
      <c r="FE106" s="75"/>
      <c r="FF106" s="75"/>
      <c r="FG106" s="75"/>
      <c r="FH106" s="75"/>
      <c r="FI106" s="75"/>
      <c r="FJ106" s="75"/>
      <c r="FK106" s="75"/>
      <c r="FL106" s="75"/>
      <c r="FM106" s="75"/>
      <c r="FN106" s="75"/>
      <c r="FO106" s="75"/>
      <c r="FP106" s="75"/>
      <c r="FQ106" s="75"/>
      <c r="FR106" s="75"/>
      <c r="FS106" s="75"/>
      <c r="FT106" s="75"/>
      <c r="FU106" s="75"/>
      <c r="FV106" s="75"/>
      <c r="FW106" s="75"/>
      <c r="FX106" s="75"/>
      <c r="FY106" s="75"/>
      <c r="FZ106" s="75"/>
      <c r="GA106" s="75"/>
      <c r="GB106" s="75"/>
      <c r="GC106" s="75"/>
      <c r="GD106" s="75"/>
      <c r="GE106" s="75"/>
      <c r="GF106" s="75"/>
      <c r="GG106" s="75"/>
      <c r="GH106" s="75"/>
      <c r="GI106" s="75"/>
      <c r="GJ106" s="75"/>
      <c r="GK106" s="75"/>
      <c r="GL106" s="75"/>
      <c r="GM106" s="75"/>
      <c r="GN106" s="75"/>
      <c r="GO106" s="75"/>
      <c r="GP106" s="75"/>
      <c r="GQ106" s="75"/>
      <c r="GR106" s="75"/>
      <c r="GS106" s="75"/>
      <c r="GT106" s="75"/>
      <c r="GU106" s="75"/>
      <c r="GV106" s="75"/>
      <c r="GW106" s="75"/>
      <c r="GX106" s="75"/>
      <c r="GY106" s="75"/>
      <c r="GZ106" s="75"/>
      <c r="HA106" s="75"/>
      <c r="HB106" s="75"/>
      <c r="HC106" s="75"/>
      <c r="HD106" s="75"/>
      <c r="HE106" s="75"/>
      <c r="HF106" s="75"/>
      <c r="HG106" s="75"/>
      <c r="HH106" s="75"/>
      <c r="HI106" s="75"/>
      <c r="HJ106" s="75"/>
      <c r="HK106" s="75"/>
      <c r="HL106" s="75"/>
      <c r="HM106" s="75"/>
      <c r="HN106" s="75"/>
      <c r="HO106" s="75"/>
      <c r="HP106" s="75"/>
      <c r="HQ106" s="75"/>
      <c r="HR106" s="75"/>
      <c r="HS106" s="75"/>
      <c r="HT106" s="75"/>
      <c r="HU106" s="75"/>
      <c r="HV106" s="75"/>
      <c r="HW106" s="75"/>
      <c r="HX106" s="75"/>
      <c r="HY106" s="75"/>
      <c r="HZ106" s="75"/>
      <c r="IA106" s="75"/>
      <c r="IB106" s="75"/>
      <c r="IC106" s="75"/>
      <c r="ID106" s="75"/>
      <c r="IE106" s="75"/>
      <c r="IF106" s="75"/>
      <c r="IG106" s="75"/>
      <c r="IH106" s="75"/>
      <c r="II106" s="75"/>
      <c r="IJ106" s="75"/>
      <c r="IK106" s="75"/>
      <c r="IL106" s="75"/>
      <c r="IM106" s="75"/>
      <c r="IN106" s="75"/>
      <c r="IO106" s="75"/>
      <c r="IP106" s="75"/>
      <c r="IQ106" s="75"/>
      <c r="IR106" s="75"/>
      <c r="IS106" s="75"/>
      <c r="IT106" s="75"/>
      <c r="IU106" s="75"/>
      <c r="IV106" s="75"/>
    </row>
    <row r="107" spans="1:256" s="79" customFormat="1" x14ac:dyDescent="0.35">
      <c r="A107" s="75"/>
      <c r="B107" s="75"/>
      <c r="C107" s="82" t="s">
        <v>4825</v>
      </c>
      <c r="D107" s="85">
        <v>38.359299999999998</v>
      </c>
      <c r="E107" s="85">
        <v>36.3001</v>
      </c>
      <c r="F107" s="76"/>
      <c r="G107" s="77"/>
      <c r="H107" s="77"/>
      <c r="I107" s="77"/>
      <c r="J107" s="77"/>
      <c r="K107" s="78"/>
      <c r="L107" s="78"/>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8"/>
      <c r="AJ107" s="75"/>
      <c r="AK107" s="75"/>
      <c r="AL107" s="75"/>
      <c r="AM107" s="75"/>
      <c r="AN107" s="75"/>
      <c r="AO107" s="75"/>
      <c r="AP107" s="75"/>
      <c r="AQ107" s="75"/>
      <c r="AR107" s="75"/>
      <c r="AS107" s="75"/>
      <c r="AT107" s="75"/>
      <c r="AU107" s="75"/>
      <c r="AV107" s="78"/>
      <c r="AW107" s="75"/>
      <c r="AX107" s="78"/>
      <c r="AY107" s="75"/>
      <c r="AZ107" s="75"/>
      <c r="BA107" s="75"/>
      <c r="BB107" s="78"/>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5"/>
      <c r="DJ107" s="75"/>
      <c r="DK107" s="75"/>
      <c r="DL107" s="75"/>
      <c r="DM107" s="75"/>
      <c r="DN107" s="75"/>
      <c r="DO107" s="75"/>
      <c r="DP107" s="75"/>
      <c r="DQ107" s="75"/>
      <c r="DR107" s="75"/>
      <c r="DS107" s="75"/>
      <c r="DT107" s="75"/>
      <c r="DU107" s="75"/>
      <c r="DV107" s="75"/>
      <c r="DW107" s="75"/>
      <c r="DX107" s="75"/>
      <c r="DY107" s="75"/>
      <c r="DZ107" s="75"/>
      <c r="EA107" s="75"/>
      <c r="EB107" s="75"/>
      <c r="EC107" s="75"/>
      <c r="ED107" s="75"/>
      <c r="EE107" s="75"/>
      <c r="EF107" s="75"/>
      <c r="EG107" s="75"/>
      <c r="EH107" s="75"/>
      <c r="EI107" s="75"/>
      <c r="EJ107" s="75"/>
      <c r="EK107" s="75"/>
      <c r="EL107" s="75"/>
      <c r="EM107" s="75"/>
      <c r="EN107" s="75"/>
      <c r="EO107" s="75"/>
      <c r="EP107" s="75"/>
      <c r="EQ107" s="75"/>
      <c r="ER107" s="75"/>
      <c r="ES107" s="75"/>
      <c r="ET107" s="75"/>
      <c r="EU107" s="75"/>
      <c r="EV107" s="75"/>
      <c r="EW107" s="75"/>
      <c r="EX107" s="75"/>
      <c r="EY107" s="75"/>
      <c r="EZ107" s="75"/>
      <c r="FA107" s="75"/>
      <c r="FB107" s="75"/>
      <c r="FC107" s="75"/>
      <c r="FD107" s="75"/>
      <c r="FE107" s="75"/>
      <c r="FF107" s="75"/>
      <c r="FG107" s="75"/>
      <c r="FH107" s="75"/>
      <c r="FI107" s="75"/>
      <c r="FJ107" s="75"/>
      <c r="FK107" s="75"/>
      <c r="FL107" s="75"/>
      <c r="FM107" s="75"/>
      <c r="FN107" s="75"/>
      <c r="FO107" s="75"/>
      <c r="FP107" s="75"/>
      <c r="FQ107" s="75"/>
      <c r="FR107" s="75"/>
      <c r="FS107" s="75"/>
      <c r="FT107" s="75"/>
      <c r="FU107" s="75"/>
      <c r="FV107" s="75"/>
      <c r="FW107" s="75"/>
      <c r="FX107" s="75"/>
      <c r="FY107" s="75"/>
      <c r="FZ107" s="75"/>
      <c r="GA107" s="75"/>
      <c r="GB107" s="75"/>
      <c r="GC107" s="75"/>
      <c r="GD107" s="75"/>
      <c r="GE107" s="75"/>
      <c r="GF107" s="75"/>
      <c r="GG107" s="75"/>
      <c r="GH107" s="75"/>
      <c r="GI107" s="75"/>
      <c r="GJ107" s="75"/>
      <c r="GK107" s="75"/>
      <c r="GL107" s="75"/>
      <c r="GM107" s="75"/>
      <c r="GN107" s="75"/>
      <c r="GO107" s="75"/>
      <c r="GP107" s="75"/>
      <c r="GQ107" s="75"/>
      <c r="GR107" s="75"/>
      <c r="GS107" s="75"/>
      <c r="GT107" s="75"/>
      <c r="GU107" s="75"/>
      <c r="GV107" s="75"/>
      <c r="GW107" s="75"/>
      <c r="GX107" s="75"/>
      <c r="GY107" s="75"/>
      <c r="GZ107" s="75"/>
      <c r="HA107" s="75"/>
      <c r="HB107" s="75"/>
      <c r="HC107" s="75"/>
      <c r="HD107" s="75"/>
      <c r="HE107" s="75"/>
      <c r="HF107" s="75"/>
      <c r="HG107" s="75"/>
      <c r="HH107" s="75"/>
      <c r="HI107" s="75"/>
      <c r="HJ107" s="75"/>
      <c r="HK107" s="75"/>
      <c r="HL107" s="75"/>
      <c r="HM107" s="75"/>
      <c r="HN107" s="75"/>
      <c r="HO107" s="75"/>
      <c r="HP107" s="75"/>
      <c r="HQ107" s="75"/>
      <c r="HR107" s="75"/>
      <c r="HS107" s="75"/>
      <c r="HT107" s="75"/>
      <c r="HU107" s="75"/>
      <c r="HV107" s="75"/>
      <c r="HW107" s="75"/>
      <c r="HX107" s="75"/>
      <c r="HY107" s="75"/>
      <c r="HZ107" s="75"/>
      <c r="IA107" s="75"/>
      <c r="IB107" s="75"/>
      <c r="IC107" s="75"/>
      <c r="ID107" s="75"/>
      <c r="IE107" s="75"/>
      <c r="IF107" s="75"/>
      <c r="IG107" s="75"/>
      <c r="IH107" s="75"/>
      <c r="II107" s="75"/>
      <c r="IJ107" s="75"/>
      <c r="IK107" s="75"/>
      <c r="IL107" s="75"/>
      <c r="IM107" s="75"/>
      <c r="IN107" s="75"/>
      <c r="IO107" s="75"/>
      <c r="IP107" s="75"/>
      <c r="IQ107" s="75"/>
      <c r="IR107" s="75"/>
      <c r="IS107" s="75"/>
      <c r="IT107" s="75"/>
      <c r="IU107" s="75"/>
      <c r="IV107" s="75"/>
    </row>
    <row r="108" spans="1:256" s="79" customFormat="1" x14ac:dyDescent="0.35">
      <c r="A108" s="75"/>
      <c r="B108" s="75"/>
      <c r="C108" s="82" t="s">
        <v>4826</v>
      </c>
      <c r="D108" s="85">
        <v>38.415399999999998</v>
      </c>
      <c r="E108" s="85">
        <v>36.353200000000001</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ht="85" customHeight="1" x14ac:dyDescent="0.35">
      <c r="A109" s="75"/>
      <c r="B109" s="75"/>
      <c r="C109" s="215" t="s">
        <v>4860</v>
      </c>
      <c r="D109" s="216"/>
      <c r="E109" s="217"/>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1" spans="1:256" x14ac:dyDescent="0.35">
      <c r="C111" s="2" t="s">
        <v>4920</v>
      </c>
      <c r="E111" s="2" t="s">
        <v>2</v>
      </c>
    </row>
    <row r="113" spans="3:5" x14ac:dyDescent="0.35">
      <c r="C113" s="2" t="s">
        <v>4921</v>
      </c>
      <c r="E113" s="2" t="s">
        <v>2</v>
      </c>
    </row>
    <row r="115" spans="3:5" x14ac:dyDescent="0.35">
      <c r="C115" s="2" t="s">
        <v>4815</v>
      </c>
      <c r="E115" s="2" t="s">
        <v>2</v>
      </c>
    </row>
    <row r="117" spans="3:5" x14ac:dyDescent="0.35">
      <c r="C117" s="2" t="s">
        <v>4816</v>
      </c>
      <c r="E117" s="2" t="s">
        <v>2</v>
      </c>
    </row>
    <row r="119" spans="3:5" x14ac:dyDescent="0.35">
      <c r="C119" s="2" t="s">
        <v>4817</v>
      </c>
      <c r="E119" s="92">
        <v>0.24044778013416318</v>
      </c>
    </row>
    <row r="121" spans="3:5" x14ac:dyDescent="0.35">
      <c r="C121" s="2" t="s">
        <v>4819</v>
      </c>
      <c r="E121" s="93" t="s">
        <v>4818</v>
      </c>
    </row>
    <row r="123" spans="3:5" x14ac:dyDescent="0.35">
      <c r="C123" s="2" t="s">
        <v>4922</v>
      </c>
      <c r="E123" s="2" t="s">
        <v>2</v>
      </c>
    </row>
    <row r="125" spans="3:5" x14ac:dyDescent="0.35">
      <c r="C125" s="2" t="s">
        <v>4864</v>
      </c>
    </row>
    <row r="127" spans="3:5" x14ac:dyDescent="0.35">
      <c r="C127" s="1" t="s">
        <v>5102</v>
      </c>
      <c r="E127" s="156" t="s">
        <v>5103</v>
      </c>
    </row>
    <row r="128" spans="3:5" x14ac:dyDescent="0.35">
      <c r="E128" s="2" t="s">
        <v>5133</v>
      </c>
    </row>
  </sheetData>
  <mergeCells count="2">
    <mergeCell ref="C94:K94"/>
    <mergeCell ref="C109:E109"/>
  </mergeCells>
  <hyperlinks>
    <hyperlink ref="J2" location="'Index'!A1" display="'Index'!A1" xr:uid="{8FD57EF8-9643-4F0E-AA62-3234031415A4}"/>
  </hyperlinks>
  <pageMargins left="0.7" right="0.7" top="0.75" bottom="0.75" header="0.3" footer="0.3"/>
  <pageSetup orientation="portrait" horizontalDpi="4294967293"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8F672-99CD-42AD-BFB5-9AFA2204E404}">
  <sheetPr codeName="Sheet1"/>
  <dimension ref="A1:IV103"/>
  <sheetViews>
    <sheetView showGridLines="0" zoomScale="90" zoomScaleNormal="90" workbookViewId="0">
      <pane ySplit="6" topLeftCell="A8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2709</v>
      </c>
      <c r="J2" s="38" t="s">
        <v>4365</v>
      </c>
    </row>
    <row r="3" spans="1:54" ht="16" x14ac:dyDescent="0.4">
      <c r="C3" s="1" t="s">
        <v>28</v>
      </c>
      <c r="D3" s="21" t="s">
        <v>2710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C43" s="59" t="s">
        <v>20</v>
      </c>
      <c r="D43" s="54"/>
      <c r="E43" s="6"/>
      <c r="F43" s="19"/>
      <c r="G43" s="24"/>
      <c r="H43" s="24"/>
      <c r="I43" s="31"/>
      <c r="J43" s="31"/>
      <c r="K43" s="35"/>
    </row>
    <row r="44" spans="1:11" x14ac:dyDescent="0.35">
      <c r="B44" s="8" t="s">
        <v>2357</v>
      </c>
      <c r="C44" s="60" t="s">
        <v>2358</v>
      </c>
      <c r="D44" s="54" t="s">
        <v>2359</v>
      </c>
      <c r="E44" s="6" t="s">
        <v>4705</v>
      </c>
      <c r="F44" s="19">
        <v>1389274664</v>
      </c>
      <c r="G44" s="24">
        <v>1745067.91</v>
      </c>
      <c r="H44" s="24">
        <v>100.16</v>
      </c>
      <c r="I44" s="31"/>
      <c r="J44" s="31"/>
      <c r="K44" s="35"/>
    </row>
    <row r="45" spans="1:11" x14ac:dyDescent="0.35">
      <c r="C45" s="58" t="s">
        <v>194</v>
      </c>
      <c r="D45" s="54"/>
      <c r="E45" s="6"/>
      <c r="F45" s="19"/>
      <c r="G45" s="25">
        <v>1745067.91</v>
      </c>
      <c r="H45" s="25">
        <v>100.16</v>
      </c>
      <c r="I45" s="31"/>
      <c r="J45" s="31"/>
      <c r="K45" s="35"/>
    </row>
    <row r="46" spans="1:11" x14ac:dyDescent="0.35">
      <c r="C46" s="57"/>
      <c r="D46" s="54"/>
      <c r="E46" s="6"/>
      <c r="F46" s="19"/>
      <c r="G46" s="24"/>
      <c r="H46" s="24"/>
      <c r="I46" s="31"/>
      <c r="J46" s="31"/>
      <c r="K46" s="35"/>
    </row>
    <row r="47" spans="1:11" x14ac:dyDescent="0.35">
      <c r="C47" s="58" t="s">
        <v>21</v>
      </c>
      <c r="D47" s="54"/>
      <c r="E47" s="6"/>
      <c r="F47" s="19"/>
      <c r="G47" s="24" t="s">
        <v>2</v>
      </c>
      <c r="H47" s="24" t="s">
        <v>2</v>
      </c>
      <c r="I47" s="31"/>
      <c r="J47" s="31"/>
      <c r="K47" s="35"/>
    </row>
    <row r="48" spans="1:11" x14ac:dyDescent="0.35">
      <c r="C48" s="57"/>
      <c r="D48" s="54"/>
      <c r="E48" s="6"/>
      <c r="F48" s="19"/>
      <c r="G48" s="24"/>
      <c r="H48" s="24"/>
      <c r="I48" s="31"/>
      <c r="J48" s="31"/>
      <c r="K48" s="35"/>
    </row>
    <row r="49" spans="1:54" x14ac:dyDescent="0.35">
      <c r="C49" s="58" t="s">
        <v>22</v>
      </c>
      <c r="D49" s="54"/>
      <c r="E49" s="6"/>
      <c r="F49" s="19"/>
      <c r="G49" s="24" t="s">
        <v>2</v>
      </c>
      <c r="H49" s="24" t="s">
        <v>2</v>
      </c>
      <c r="I49" s="31"/>
      <c r="J49" s="31"/>
      <c r="K49" s="35"/>
    </row>
    <row r="50" spans="1:54" x14ac:dyDescent="0.35">
      <c r="C50" s="57"/>
      <c r="D50" s="54"/>
      <c r="E50" s="6"/>
      <c r="F50" s="19"/>
      <c r="G50" s="24"/>
      <c r="H50" s="24"/>
      <c r="I50" s="31"/>
      <c r="J50" s="31"/>
      <c r="K50" s="35"/>
    </row>
    <row r="51" spans="1:54" x14ac:dyDescent="0.35">
      <c r="C51" s="58" t="s">
        <v>23</v>
      </c>
      <c r="D51" s="54"/>
      <c r="E51" s="6"/>
      <c r="F51" s="19"/>
      <c r="G51" s="24" t="s">
        <v>2</v>
      </c>
      <c r="H51" s="24" t="s">
        <v>2</v>
      </c>
      <c r="I51" s="31"/>
      <c r="J51" s="31"/>
      <c r="K51" s="35"/>
    </row>
    <row r="52" spans="1:54" x14ac:dyDescent="0.35">
      <c r="C52" s="57"/>
      <c r="D52" s="54"/>
      <c r="E52" s="6"/>
      <c r="F52" s="19"/>
      <c r="G52" s="24"/>
      <c r="H52" s="24"/>
      <c r="I52" s="31"/>
      <c r="J52" s="31"/>
      <c r="K52" s="35"/>
    </row>
    <row r="53" spans="1:54" x14ac:dyDescent="0.35">
      <c r="C53" s="59" t="s">
        <v>24</v>
      </c>
      <c r="D53" s="54"/>
      <c r="E53" s="6"/>
      <c r="F53" s="19"/>
      <c r="G53" s="24"/>
      <c r="H53" s="24"/>
      <c r="I53" s="31"/>
      <c r="J53" s="31"/>
      <c r="K53" s="35"/>
    </row>
    <row r="54" spans="1:54" x14ac:dyDescent="0.35">
      <c r="B54" s="8" t="s">
        <v>206</v>
      </c>
      <c r="C54" s="60" t="s">
        <v>207</v>
      </c>
      <c r="D54" s="54"/>
      <c r="E54" s="6"/>
      <c r="F54" s="19"/>
      <c r="G54" s="24">
        <v>4987.53</v>
      </c>
      <c r="H54" s="24">
        <v>0.28999999999999998</v>
      </c>
      <c r="I54" s="31"/>
      <c r="J54" s="31"/>
      <c r="K54" s="35"/>
    </row>
    <row r="55" spans="1:54" x14ac:dyDescent="0.35">
      <c r="C55" s="58" t="s">
        <v>194</v>
      </c>
      <c r="D55" s="54"/>
      <c r="E55" s="6"/>
      <c r="F55" s="19"/>
      <c r="G55" s="25">
        <v>4987.53</v>
      </c>
      <c r="H55" s="25">
        <v>0.28999999999999998</v>
      </c>
      <c r="I55" s="31"/>
      <c r="J55" s="31"/>
      <c r="K55" s="35"/>
    </row>
    <row r="56" spans="1:54" x14ac:dyDescent="0.35">
      <c r="C56" s="57"/>
      <c r="D56" s="54"/>
      <c r="E56" s="6"/>
      <c r="F56" s="19"/>
      <c r="G56" s="24"/>
      <c r="H56" s="24"/>
      <c r="I56" s="31"/>
      <c r="J56" s="31"/>
      <c r="K56" s="35"/>
    </row>
    <row r="57" spans="1:54" x14ac:dyDescent="0.35">
      <c r="A57" s="10"/>
      <c r="B57" s="28"/>
      <c r="C57" s="58" t="s">
        <v>25</v>
      </c>
      <c r="D57" s="54"/>
      <c r="E57" s="6"/>
      <c r="F57" s="19"/>
      <c r="G57" s="24"/>
      <c r="H57" s="24"/>
      <c r="I57" s="31"/>
      <c r="J57" s="31"/>
      <c r="K57" s="35"/>
    </row>
    <row r="58" spans="1:54" s="2" customFormat="1" ht="13.5" x14ac:dyDescent="0.35">
      <c r="A58" s="28"/>
      <c r="B58" s="28"/>
      <c r="C58" s="57" t="s">
        <v>4703</v>
      </c>
      <c r="D58" s="54"/>
      <c r="E58" s="6"/>
      <c r="F58" s="19"/>
      <c r="G58" s="24" t="s">
        <v>2</v>
      </c>
      <c r="H58" s="24" t="s">
        <v>2</v>
      </c>
      <c r="I58" s="31"/>
      <c r="J58" s="31"/>
      <c r="K58" s="35"/>
      <c r="L58" s="3"/>
      <c r="AI58" s="3"/>
      <c r="AV58" s="3"/>
      <c r="AX58" s="3"/>
      <c r="BB58" s="3"/>
    </row>
    <row r="59" spans="1:54" x14ac:dyDescent="0.35">
      <c r="B59" s="8"/>
      <c r="C59" s="60" t="s">
        <v>208</v>
      </c>
      <c r="D59" s="54"/>
      <c r="E59" s="6"/>
      <c r="F59" s="19"/>
      <c r="G59" s="24">
        <v>-7801.43</v>
      </c>
      <c r="H59" s="24">
        <v>-0.45</v>
      </c>
      <c r="I59" s="31"/>
      <c r="J59" s="31"/>
      <c r="K59" s="35"/>
    </row>
    <row r="60" spans="1:54" x14ac:dyDescent="0.35">
      <c r="C60" s="58" t="s">
        <v>194</v>
      </c>
      <c r="D60" s="54"/>
      <c r="E60" s="6"/>
      <c r="F60" s="19"/>
      <c r="G60" s="25">
        <v>-7801.43</v>
      </c>
      <c r="H60" s="25">
        <v>-0.45</v>
      </c>
      <c r="I60" s="31"/>
      <c r="J60" s="31"/>
      <c r="K60" s="35"/>
    </row>
    <row r="61" spans="1:54" x14ac:dyDescent="0.35">
      <c r="C61" s="57"/>
      <c r="D61" s="54"/>
      <c r="E61" s="6"/>
      <c r="F61" s="19"/>
      <c r="G61" s="24"/>
      <c r="H61" s="24"/>
      <c r="I61" s="31"/>
      <c r="J61" s="31"/>
      <c r="K61" s="35"/>
    </row>
    <row r="62" spans="1:54" x14ac:dyDescent="0.35">
      <c r="C62" s="61" t="s">
        <v>209</v>
      </c>
      <c r="D62" s="55"/>
      <c r="E62" s="5"/>
      <c r="F62" s="20"/>
      <c r="G62" s="26">
        <v>1742254.01</v>
      </c>
      <c r="H62" s="26">
        <v>100</v>
      </c>
      <c r="I62" s="32"/>
      <c r="J62" s="32"/>
      <c r="K62" s="36"/>
    </row>
    <row r="65" spans="1:256" x14ac:dyDescent="0.35">
      <c r="C65" s="1" t="s">
        <v>210</v>
      </c>
    </row>
    <row r="66" spans="1:256" x14ac:dyDescent="0.35">
      <c r="C66" s="37" t="s">
        <v>211</v>
      </c>
      <c r="D66" s="37"/>
      <c r="E66" s="37"/>
      <c r="F66" s="37"/>
      <c r="G66" s="37"/>
      <c r="H66" s="37"/>
      <c r="I66" s="37"/>
      <c r="J66" s="37"/>
      <c r="K66" s="37"/>
    </row>
    <row r="67" spans="1:256" x14ac:dyDescent="0.35">
      <c r="C67" s="2" t="s">
        <v>212</v>
      </c>
    </row>
    <row r="68" spans="1:256" x14ac:dyDescent="0.35">
      <c r="C68" s="2" t="s">
        <v>213</v>
      </c>
    </row>
    <row r="69" spans="1:256" ht="30" customHeight="1" x14ac:dyDescent="0.35">
      <c r="C69" s="218" t="s">
        <v>214</v>
      </c>
      <c r="D69" s="219"/>
      <c r="E69" s="219"/>
      <c r="F69" s="219"/>
      <c r="G69" s="219"/>
      <c r="H69" s="219"/>
      <c r="I69" s="219"/>
      <c r="J69" s="219"/>
      <c r="K69" s="219"/>
    </row>
    <row r="70" spans="1:256" x14ac:dyDescent="0.35">
      <c r="C70" s="2" t="s">
        <v>215</v>
      </c>
    </row>
    <row r="72" spans="1:256" x14ac:dyDescent="0.35">
      <c r="C72" s="2" t="s">
        <v>4813</v>
      </c>
      <c r="E72" s="2" t="s">
        <v>2</v>
      </c>
    </row>
    <row r="74" spans="1:256" x14ac:dyDescent="0.35">
      <c r="C74" s="2" t="s">
        <v>4814</v>
      </c>
      <c r="E74" s="2" t="s">
        <v>2</v>
      </c>
    </row>
    <row r="76" spans="1:256" x14ac:dyDescent="0.35">
      <c r="C76" s="2" t="s">
        <v>4918</v>
      </c>
    </row>
    <row r="78" spans="1:256" x14ac:dyDescent="0.35">
      <c r="C78" s="2" t="s">
        <v>4919</v>
      </c>
    </row>
    <row r="79" spans="1:256" s="79" customFormat="1" ht="35.25" customHeight="1" x14ac:dyDescent="0.35">
      <c r="A79" s="75"/>
      <c r="B79" s="75"/>
      <c r="C79" s="80" t="s">
        <v>4820</v>
      </c>
      <c r="D79" s="84" t="s">
        <v>4821</v>
      </c>
      <c r="E79" s="84" t="s">
        <v>4822</v>
      </c>
      <c r="F79" s="76"/>
      <c r="G79" s="77"/>
      <c r="H79" s="77"/>
      <c r="I79" s="77"/>
      <c r="J79" s="77"/>
      <c r="K79" s="78"/>
      <c r="L79" s="78"/>
      <c r="M79" s="75"/>
      <c r="N79" s="75"/>
      <c r="O79" s="75"/>
      <c r="P79" s="75"/>
      <c r="Q79" s="75"/>
      <c r="R79" s="75"/>
      <c r="S79" s="75"/>
      <c r="T79" s="75"/>
      <c r="U79" s="75"/>
      <c r="V79" s="75"/>
      <c r="W79" s="75"/>
      <c r="X79" s="75"/>
      <c r="Y79" s="75"/>
      <c r="Z79" s="75"/>
      <c r="AA79" s="75"/>
      <c r="AB79" s="75"/>
      <c r="AC79" s="75"/>
      <c r="AD79" s="75"/>
      <c r="AE79" s="75"/>
      <c r="AF79" s="75"/>
      <c r="AG79" s="75"/>
      <c r="AH79" s="75"/>
      <c r="AI79" s="78"/>
      <c r="AJ79" s="75"/>
      <c r="AK79" s="75"/>
      <c r="AL79" s="75"/>
      <c r="AM79" s="75"/>
      <c r="AN79" s="75"/>
      <c r="AO79" s="75"/>
      <c r="AP79" s="75"/>
      <c r="AQ79" s="75"/>
      <c r="AR79" s="75"/>
      <c r="AS79" s="75"/>
      <c r="AT79" s="75"/>
      <c r="AU79" s="75"/>
      <c r="AV79" s="78"/>
      <c r="AW79" s="75"/>
      <c r="AX79" s="78"/>
      <c r="AY79" s="75"/>
      <c r="AZ79" s="75"/>
      <c r="BA79" s="75"/>
      <c r="BB79" s="78"/>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row>
    <row r="80" spans="1:256" s="79" customFormat="1" x14ac:dyDescent="0.35">
      <c r="A80" s="75"/>
      <c r="B80" s="75"/>
      <c r="C80" s="82" t="s">
        <v>4823</v>
      </c>
      <c r="D80" s="85">
        <v>44.884099999999997</v>
      </c>
      <c r="E80" s="85">
        <v>42.8752</v>
      </c>
      <c r="F80" s="76"/>
      <c r="G80" s="77"/>
      <c r="H80" s="77"/>
      <c r="I80" s="77"/>
      <c r="J80" s="77"/>
      <c r="K80" s="78"/>
      <c r="L80" s="78"/>
      <c r="M80" s="75"/>
      <c r="N80" s="75"/>
      <c r="O80" s="75"/>
      <c r="P80" s="75"/>
      <c r="Q80" s="75"/>
      <c r="R80" s="75"/>
      <c r="S80" s="75"/>
      <c r="T80" s="75"/>
      <c r="U80" s="75"/>
      <c r="V80" s="75"/>
      <c r="W80" s="75"/>
      <c r="X80" s="75"/>
      <c r="Y80" s="75"/>
      <c r="Z80" s="75"/>
      <c r="AA80" s="75"/>
      <c r="AB80" s="75"/>
      <c r="AC80" s="75"/>
      <c r="AD80" s="75"/>
      <c r="AE80" s="75"/>
      <c r="AF80" s="75"/>
      <c r="AG80" s="75"/>
      <c r="AH80" s="75"/>
      <c r="AI80" s="78"/>
      <c r="AJ80" s="75"/>
      <c r="AK80" s="75"/>
      <c r="AL80" s="75"/>
      <c r="AM80" s="75"/>
      <c r="AN80" s="75"/>
      <c r="AO80" s="75"/>
      <c r="AP80" s="75"/>
      <c r="AQ80" s="75"/>
      <c r="AR80" s="75"/>
      <c r="AS80" s="75"/>
      <c r="AT80" s="75"/>
      <c r="AU80" s="75"/>
      <c r="AV80" s="78"/>
      <c r="AW80" s="75"/>
      <c r="AX80" s="78"/>
      <c r="AY80" s="75"/>
      <c r="AZ80" s="75"/>
      <c r="BA80" s="75"/>
      <c r="BB80" s="78"/>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75"/>
      <c r="FA80" s="75"/>
      <c r="FB80" s="75"/>
      <c r="FC80" s="75"/>
      <c r="FD80" s="75"/>
      <c r="FE80" s="75"/>
      <c r="FF80" s="75"/>
      <c r="FG80" s="75"/>
      <c r="FH80" s="75"/>
      <c r="FI80" s="75"/>
      <c r="FJ80" s="75"/>
      <c r="FK80" s="75"/>
      <c r="FL80" s="75"/>
      <c r="FM80" s="75"/>
      <c r="FN80" s="75"/>
      <c r="FO80" s="75"/>
      <c r="FP80" s="75"/>
      <c r="FQ80" s="75"/>
      <c r="FR80" s="75"/>
      <c r="FS80" s="75"/>
      <c r="FT80" s="75"/>
      <c r="FU80" s="75"/>
      <c r="FV80" s="75"/>
      <c r="FW80" s="75"/>
      <c r="FX80" s="75"/>
      <c r="FY80" s="75"/>
      <c r="FZ80" s="75"/>
      <c r="GA80" s="75"/>
      <c r="GB80" s="75"/>
      <c r="GC80" s="75"/>
      <c r="GD80" s="75"/>
      <c r="GE80" s="75"/>
      <c r="GF80" s="75"/>
      <c r="GG80" s="75"/>
      <c r="GH80" s="75"/>
      <c r="GI80" s="75"/>
      <c r="GJ80" s="75"/>
      <c r="GK80" s="75"/>
      <c r="GL80" s="75"/>
      <c r="GM80" s="75"/>
      <c r="GN80" s="75"/>
      <c r="GO80" s="75"/>
      <c r="GP80" s="75"/>
      <c r="GQ80" s="75"/>
      <c r="GR80" s="75"/>
      <c r="GS80" s="75"/>
      <c r="GT80" s="75"/>
      <c r="GU80" s="75"/>
      <c r="GV80" s="75"/>
      <c r="GW80" s="75"/>
      <c r="GX80" s="75"/>
      <c r="GY80" s="75"/>
      <c r="GZ80" s="75"/>
      <c r="HA80" s="75"/>
      <c r="HB80" s="75"/>
      <c r="HC80" s="75"/>
      <c r="HD80" s="75"/>
      <c r="HE80" s="75"/>
      <c r="HF80" s="75"/>
      <c r="HG80" s="75"/>
      <c r="HH80" s="75"/>
      <c r="HI80" s="75"/>
      <c r="HJ80" s="75"/>
      <c r="HK80" s="75"/>
      <c r="HL80" s="75"/>
      <c r="HM80" s="75"/>
      <c r="HN80" s="75"/>
      <c r="HO80" s="75"/>
      <c r="HP80" s="75"/>
      <c r="HQ80" s="75"/>
      <c r="HR80" s="75"/>
      <c r="HS80" s="75"/>
      <c r="HT80" s="75"/>
      <c r="HU80" s="75"/>
      <c r="HV80" s="75"/>
      <c r="HW80" s="75"/>
      <c r="HX80" s="75"/>
      <c r="HY80" s="75"/>
      <c r="HZ80" s="75"/>
      <c r="IA80" s="75"/>
      <c r="IB80" s="75"/>
      <c r="IC80" s="75"/>
      <c r="ID80" s="75"/>
      <c r="IE80" s="75"/>
      <c r="IF80" s="75"/>
      <c r="IG80" s="75"/>
      <c r="IH80" s="75"/>
      <c r="II80" s="75"/>
      <c r="IJ80" s="75"/>
      <c r="IK80" s="75"/>
      <c r="IL80" s="75"/>
      <c r="IM80" s="75"/>
      <c r="IN80" s="75"/>
      <c r="IO80" s="75"/>
      <c r="IP80" s="75"/>
      <c r="IQ80" s="75"/>
      <c r="IR80" s="75"/>
      <c r="IS80" s="75"/>
      <c r="IT80" s="75"/>
      <c r="IU80" s="75"/>
      <c r="IV80" s="75"/>
    </row>
    <row r="81" spans="1:256" s="79" customFormat="1" x14ac:dyDescent="0.35">
      <c r="A81" s="75"/>
      <c r="B81" s="75"/>
      <c r="C81" s="82" t="s">
        <v>4824</v>
      </c>
      <c r="D81" s="85">
        <v>44.877200000000002</v>
      </c>
      <c r="E81" s="85">
        <v>42.868400000000001</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4825</v>
      </c>
      <c r="D82" s="85">
        <v>46.991700000000002</v>
      </c>
      <c r="E82" s="85">
        <v>44.8949</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2" t="s">
        <v>4826</v>
      </c>
      <c r="D83" s="85">
        <v>47.0593</v>
      </c>
      <c r="E83" s="85">
        <v>44.959600000000002</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ht="85" customHeight="1" x14ac:dyDescent="0.35">
      <c r="A84" s="75"/>
      <c r="B84" s="75"/>
      <c r="C84" s="215" t="s">
        <v>4860</v>
      </c>
      <c r="D84" s="216"/>
      <c r="E84" s="217"/>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6" spans="1:256" x14ac:dyDescent="0.35">
      <c r="C86" s="2" t="s">
        <v>4920</v>
      </c>
      <c r="E86" s="2" t="s">
        <v>2</v>
      </c>
    </row>
    <row r="88" spans="1:256" x14ac:dyDescent="0.35">
      <c r="C88" s="2" t="s">
        <v>4921</v>
      </c>
      <c r="E88" s="2" t="s">
        <v>2</v>
      </c>
    </row>
    <row r="90" spans="1:256" x14ac:dyDescent="0.35">
      <c r="C90" s="2" t="s">
        <v>4815</v>
      </c>
      <c r="E90" s="2" t="s">
        <v>2</v>
      </c>
    </row>
    <row r="92" spans="1:256" x14ac:dyDescent="0.35">
      <c r="C92" s="2" t="s">
        <v>4816</v>
      </c>
      <c r="E92" s="2" t="s">
        <v>2</v>
      </c>
    </row>
    <row r="94" spans="1:256" x14ac:dyDescent="0.35">
      <c r="C94" s="2" t="s">
        <v>4817</v>
      </c>
      <c r="E94" s="92">
        <v>0</v>
      </c>
    </row>
    <row r="96" spans="1:256" x14ac:dyDescent="0.35">
      <c r="C96" s="2" t="s">
        <v>4819</v>
      </c>
      <c r="E96" s="93" t="s">
        <v>4818</v>
      </c>
    </row>
    <row r="98" spans="3:5" x14ac:dyDescent="0.35">
      <c r="C98" s="2" t="s">
        <v>4922</v>
      </c>
      <c r="E98" s="2" t="s">
        <v>2</v>
      </c>
    </row>
    <row r="100" spans="3:5" x14ac:dyDescent="0.35">
      <c r="C100" s="2" t="s">
        <v>4864</v>
      </c>
    </row>
    <row r="102" spans="3:5" x14ac:dyDescent="0.35">
      <c r="C102" s="1" t="s">
        <v>5102</v>
      </c>
      <c r="E102" s="156" t="s">
        <v>5103</v>
      </c>
    </row>
    <row r="103" spans="3:5" x14ac:dyDescent="0.35">
      <c r="E103" s="2" t="s">
        <v>5132</v>
      </c>
    </row>
  </sheetData>
  <mergeCells count="2">
    <mergeCell ref="C69:K69"/>
    <mergeCell ref="C84:E84"/>
  </mergeCells>
  <hyperlinks>
    <hyperlink ref="J2" location="'Index'!A1" display="'Index'!A1" xr:uid="{5A18A06E-39DA-42B9-9ECF-E808FBD83353}"/>
  </hyperlinks>
  <pageMargins left="0.7" right="0.7" top="0.75" bottom="0.75" header="0.3" footer="0.3"/>
  <pageSetup orientation="portrait" horizontalDpi="4294967293"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70CE-45EA-4B05-9684-397E49C8437D}">
  <sheetPr codeName="Sheet1"/>
  <dimension ref="A1:IV128"/>
  <sheetViews>
    <sheetView showGridLines="0" zoomScale="90" zoomScaleNormal="90" workbookViewId="0">
      <pane ySplit="6" topLeftCell="A10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2711</v>
      </c>
      <c r="J2" s="38" t="s">
        <v>4365</v>
      </c>
    </row>
    <row r="3" spans="1:54" ht="16" x14ac:dyDescent="0.4">
      <c r="C3" s="1" t="s">
        <v>28</v>
      </c>
      <c r="D3" s="21" t="s">
        <v>2712</v>
      </c>
      <c r="F3" s="72" t="s">
        <v>4799</v>
      </c>
      <c r="G3" s="13" t="s">
        <v>4283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205009995</v>
      </c>
      <c r="G11" s="24">
        <v>1454955.93</v>
      </c>
      <c r="H11" s="24">
        <v>12.59</v>
      </c>
      <c r="I11" s="31"/>
      <c r="J11" s="31"/>
      <c r="K11" s="35"/>
    </row>
    <row r="12" spans="1:54" x14ac:dyDescent="0.35">
      <c r="B12" s="8" t="s">
        <v>41</v>
      </c>
      <c r="C12" s="60" t="s">
        <v>42</v>
      </c>
      <c r="D12" s="54" t="s">
        <v>43</v>
      </c>
      <c r="E12" s="6" t="s">
        <v>44</v>
      </c>
      <c r="F12" s="19">
        <v>96428409</v>
      </c>
      <c r="G12" s="24">
        <v>1275265.71</v>
      </c>
      <c r="H12" s="24">
        <v>11.03</v>
      </c>
      <c r="I12" s="31"/>
      <c r="J12" s="31"/>
      <c r="K12" s="35"/>
    </row>
    <row r="13" spans="1:54" x14ac:dyDescent="0.35">
      <c r="B13" s="8" t="s">
        <v>448</v>
      </c>
      <c r="C13" s="60" t="s">
        <v>449</v>
      </c>
      <c r="D13" s="54" t="s">
        <v>450</v>
      </c>
      <c r="E13" s="6" t="s">
        <v>451</v>
      </c>
      <c r="F13" s="19">
        <v>89100374</v>
      </c>
      <c r="G13" s="24">
        <v>1058066.94</v>
      </c>
      <c r="H13" s="24">
        <v>9.15</v>
      </c>
      <c r="I13" s="31"/>
      <c r="J13" s="31"/>
      <c r="K13" s="35"/>
    </row>
    <row r="14" spans="1:54" x14ac:dyDescent="0.35">
      <c r="B14" s="8" t="s">
        <v>455</v>
      </c>
      <c r="C14" s="60" t="s">
        <v>456</v>
      </c>
      <c r="D14" s="54" t="s">
        <v>457</v>
      </c>
      <c r="E14" s="6" t="s">
        <v>294</v>
      </c>
      <c r="F14" s="19">
        <v>41926875</v>
      </c>
      <c r="G14" s="24">
        <v>737137.35</v>
      </c>
      <c r="H14" s="24">
        <v>6.38</v>
      </c>
      <c r="I14" s="31"/>
      <c r="J14" s="31"/>
      <c r="K14" s="35"/>
    </row>
    <row r="15" spans="1:54" x14ac:dyDescent="0.35">
      <c r="B15" s="8" t="s">
        <v>51</v>
      </c>
      <c r="C15" s="60" t="s">
        <v>52</v>
      </c>
      <c r="D15" s="54" t="s">
        <v>53</v>
      </c>
      <c r="E15" s="6" t="s">
        <v>54</v>
      </c>
      <c r="F15" s="19">
        <v>15714504</v>
      </c>
      <c r="G15" s="24">
        <v>590095.34</v>
      </c>
      <c r="H15" s="24">
        <v>5.1100000000000003</v>
      </c>
      <c r="I15" s="31"/>
      <c r="J15" s="31"/>
      <c r="K15" s="35"/>
    </row>
    <row r="16" spans="1:54" x14ac:dyDescent="0.35">
      <c r="B16" s="8" t="s">
        <v>59</v>
      </c>
      <c r="C16" s="60" t="s">
        <v>60</v>
      </c>
      <c r="D16" s="54" t="s">
        <v>61</v>
      </c>
      <c r="E16" s="6" t="s">
        <v>44</v>
      </c>
      <c r="F16" s="19">
        <v>55814568</v>
      </c>
      <c r="G16" s="24">
        <v>536210.55000000005</v>
      </c>
      <c r="H16" s="24">
        <v>4.6399999999999997</v>
      </c>
      <c r="I16" s="31"/>
      <c r="J16" s="31"/>
      <c r="K16" s="35"/>
    </row>
    <row r="17" spans="2:11" x14ac:dyDescent="0.35">
      <c r="B17" s="8" t="s">
        <v>322</v>
      </c>
      <c r="C17" s="60" t="s">
        <v>323</v>
      </c>
      <c r="D17" s="54" t="s">
        <v>324</v>
      </c>
      <c r="E17" s="6" t="s">
        <v>69</v>
      </c>
      <c r="F17" s="19">
        <v>47439925</v>
      </c>
      <c r="G17" s="24">
        <v>472027.25</v>
      </c>
      <c r="H17" s="24">
        <v>4.08</v>
      </c>
      <c r="I17" s="31"/>
      <c r="J17" s="31"/>
      <c r="K17" s="35"/>
    </row>
    <row r="18" spans="2:11" x14ac:dyDescent="0.35">
      <c r="B18" s="8" t="s">
        <v>221</v>
      </c>
      <c r="C18" s="60" t="s">
        <v>222</v>
      </c>
      <c r="D18" s="54" t="s">
        <v>223</v>
      </c>
      <c r="E18" s="6" t="s">
        <v>44</v>
      </c>
      <c r="F18" s="19">
        <v>38480786</v>
      </c>
      <c r="G18" s="24">
        <v>471774.44</v>
      </c>
      <c r="H18" s="24">
        <v>4.08</v>
      </c>
      <c r="I18" s="31"/>
      <c r="J18" s="31"/>
      <c r="K18" s="35"/>
    </row>
    <row r="19" spans="2:11" x14ac:dyDescent="0.35">
      <c r="B19" s="8" t="s">
        <v>48</v>
      </c>
      <c r="C19" s="60" t="s">
        <v>49</v>
      </c>
      <c r="D19" s="54" t="s">
        <v>50</v>
      </c>
      <c r="E19" s="6" t="s">
        <v>44</v>
      </c>
      <c r="F19" s="19">
        <v>98911281</v>
      </c>
      <c r="G19" s="24">
        <v>413053.51</v>
      </c>
      <c r="H19" s="24">
        <v>3.57</v>
      </c>
      <c r="I19" s="31"/>
      <c r="J19" s="31"/>
      <c r="K19" s="35"/>
    </row>
    <row r="20" spans="2:11" x14ac:dyDescent="0.35">
      <c r="B20" s="8" t="s">
        <v>482</v>
      </c>
      <c r="C20" s="60" t="s">
        <v>483</v>
      </c>
      <c r="D20" s="54" t="s">
        <v>484</v>
      </c>
      <c r="E20" s="6" t="s">
        <v>65</v>
      </c>
      <c r="F20" s="19">
        <v>12030984</v>
      </c>
      <c r="G20" s="24">
        <v>354601.22</v>
      </c>
      <c r="H20" s="24">
        <v>3.07</v>
      </c>
      <c r="I20" s="31"/>
      <c r="J20" s="31"/>
      <c r="K20" s="35"/>
    </row>
    <row r="21" spans="2:11" x14ac:dyDescent="0.35">
      <c r="B21" s="8" t="s">
        <v>55</v>
      </c>
      <c r="C21" s="60" t="s">
        <v>56</v>
      </c>
      <c r="D21" s="54" t="s">
        <v>57</v>
      </c>
      <c r="E21" s="6" t="s">
        <v>58</v>
      </c>
      <c r="F21" s="19">
        <v>35973464</v>
      </c>
      <c r="G21" s="24">
        <v>345794.92</v>
      </c>
      <c r="H21" s="24">
        <v>2.99</v>
      </c>
      <c r="I21" s="31"/>
      <c r="J21" s="31"/>
      <c r="K21" s="35"/>
    </row>
    <row r="22" spans="2:11" x14ac:dyDescent="0.35">
      <c r="B22" s="8" t="s">
        <v>671</v>
      </c>
      <c r="C22" s="60" t="s">
        <v>672</v>
      </c>
      <c r="D22" s="54" t="s">
        <v>673</v>
      </c>
      <c r="E22" s="6" t="s">
        <v>284</v>
      </c>
      <c r="F22" s="19">
        <v>129637003</v>
      </c>
      <c r="G22" s="24">
        <v>341917.6</v>
      </c>
      <c r="H22" s="24">
        <v>2.96</v>
      </c>
      <c r="I22" s="31"/>
      <c r="J22" s="31"/>
      <c r="K22" s="35"/>
    </row>
    <row r="23" spans="2:11" x14ac:dyDescent="0.35">
      <c r="B23" s="8" t="s">
        <v>960</v>
      </c>
      <c r="C23" s="60" t="s">
        <v>961</v>
      </c>
      <c r="D23" s="54" t="s">
        <v>962</v>
      </c>
      <c r="E23" s="6" t="s">
        <v>92</v>
      </c>
      <c r="F23" s="19">
        <v>97254362</v>
      </c>
      <c r="G23" s="24">
        <v>310679.06</v>
      </c>
      <c r="H23" s="24">
        <v>2.69</v>
      </c>
      <c r="I23" s="31"/>
      <c r="J23" s="31"/>
      <c r="K23" s="35"/>
    </row>
    <row r="24" spans="2:11" x14ac:dyDescent="0.35">
      <c r="B24" s="8" t="s">
        <v>488</v>
      </c>
      <c r="C24" s="60" t="s">
        <v>489</v>
      </c>
      <c r="D24" s="54" t="s">
        <v>490</v>
      </c>
      <c r="E24" s="6" t="s">
        <v>69</v>
      </c>
      <c r="F24" s="19">
        <v>13612580</v>
      </c>
      <c r="G24" s="24">
        <v>279057.89</v>
      </c>
      <c r="H24" s="24">
        <v>2.41</v>
      </c>
      <c r="I24" s="31"/>
      <c r="J24" s="31"/>
      <c r="K24" s="35"/>
    </row>
    <row r="25" spans="2:11" x14ac:dyDescent="0.35">
      <c r="B25" s="8" t="s">
        <v>424</v>
      </c>
      <c r="C25" s="60" t="s">
        <v>425</v>
      </c>
      <c r="D25" s="54" t="s">
        <v>426</v>
      </c>
      <c r="E25" s="6" t="s">
        <v>88</v>
      </c>
      <c r="F25" s="19">
        <v>14507940</v>
      </c>
      <c r="G25" s="24">
        <v>264044.51</v>
      </c>
      <c r="H25" s="24">
        <v>2.2799999999999998</v>
      </c>
      <c r="I25" s="31"/>
      <c r="J25" s="31"/>
      <c r="K25" s="35"/>
    </row>
    <row r="26" spans="2:11" x14ac:dyDescent="0.35">
      <c r="B26" s="8" t="s">
        <v>963</v>
      </c>
      <c r="C26" s="60" t="s">
        <v>964</v>
      </c>
      <c r="D26" s="54" t="s">
        <v>965</v>
      </c>
      <c r="E26" s="6" t="s">
        <v>80</v>
      </c>
      <c r="F26" s="19">
        <v>5487238</v>
      </c>
      <c r="G26" s="24">
        <v>251864.22</v>
      </c>
      <c r="H26" s="24">
        <v>2.1800000000000002</v>
      </c>
      <c r="I26" s="31"/>
      <c r="J26" s="31"/>
      <c r="K26" s="35"/>
    </row>
    <row r="27" spans="2:11" x14ac:dyDescent="0.35">
      <c r="B27" s="8" t="s">
        <v>281</v>
      </c>
      <c r="C27" s="60" t="s">
        <v>282</v>
      </c>
      <c r="D27" s="54" t="s">
        <v>283</v>
      </c>
      <c r="E27" s="6" t="s">
        <v>284</v>
      </c>
      <c r="F27" s="19">
        <v>11997497</v>
      </c>
      <c r="G27" s="24">
        <v>225762.9</v>
      </c>
      <c r="H27" s="24">
        <v>1.95</v>
      </c>
      <c r="I27" s="31"/>
      <c r="J27" s="31"/>
      <c r="K27" s="35"/>
    </row>
    <row r="28" spans="2:11" x14ac:dyDescent="0.35">
      <c r="B28" s="8" t="s">
        <v>62</v>
      </c>
      <c r="C28" s="60" t="s">
        <v>63</v>
      </c>
      <c r="D28" s="54" t="s">
        <v>64</v>
      </c>
      <c r="E28" s="6" t="s">
        <v>65</v>
      </c>
      <c r="F28" s="19">
        <v>1732207</v>
      </c>
      <c r="G28" s="24">
        <v>206981.41</v>
      </c>
      <c r="H28" s="24">
        <v>1.79</v>
      </c>
      <c r="I28" s="31"/>
      <c r="J28" s="31"/>
      <c r="K28" s="35"/>
    </row>
    <row r="29" spans="2:11" x14ac:dyDescent="0.35">
      <c r="B29" s="8" t="s">
        <v>1228</v>
      </c>
      <c r="C29" s="60" t="s">
        <v>1229</v>
      </c>
      <c r="D29" s="54" t="s">
        <v>1230</v>
      </c>
      <c r="E29" s="6" t="s">
        <v>253</v>
      </c>
      <c r="F29" s="19">
        <v>63844743</v>
      </c>
      <c r="G29" s="24">
        <v>205580.07</v>
      </c>
      <c r="H29" s="24">
        <v>1.78</v>
      </c>
      <c r="I29" s="31"/>
      <c r="J29" s="31"/>
      <c r="K29" s="35"/>
    </row>
    <row r="30" spans="2:11" x14ac:dyDescent="0.35">
      <c r="B30" s="8" t="s">
        <v>344</v>
      </c>
      <c r="C30" s="60" t="s">
        <v>345</v>
      </c>
      <c r="D30" s="54" t="s">
        <v>346</v>
      </c>
      <c r="E30" s="6" t="s">
        <v>76</v>
      </c>
      <c r="F30" s="19">
        <v>110709301</v>
      </c>
      <c r="G30" s="24">
        <v>204424.72</v>
      </c>
      <c r="H30" s="24">
        <v>1.77</v>
      </c>
      <c r="I30" s="31"/>
      <c r="J30" s="31"/>
      <c r="K30" s="35"/>
    </row>
    <row r="31" spans="2:11" x14ac:dyDescent="0.35">
      <c r="B31" s="8" t="s">
        <v>1231</v>
      </c>
      <c r="C31" s="60" t="s">
        <v>1232</v>
      </c>
      <c r="D31" s="54" t="s">
        <v>1233</v>
      </c>
      <c r="E31" s="6" t="s">
        <v>890</v>
      </c>
      <c r="F31" s="19">
        <v>10525605</v>
      </c>
      <c r="G31" s="24">
        <v>187992.57</v>
      </c>
      <c r="H31" s="24">
        <v>1.63</v>
      </c>
      <c r="I31" s="31"/>
      <c r="J31" s="31"/>
      <c r="K31" s="35"/>
    </row>
    <row r="32" spans="2:11" x14ac:dyDescent="0.35">
      <c r="B32" s="8" t="s">
        <v>1234</v>
      </c>
      <c r="C32" s="60" t="s">
        <v>1235</v>
      </c>
      <c r="D32" s="54" t="s">
        <v>1236</v>
      </c>
      <c r="E32" s="6" t="s">
        <v>632</v>
      </c>
      <c r="F32" s="19">
        <v>48129058</v>
      </c>
      <c r="G32" s="24">
        <v>187631.13</v>
      </c>
      <c r="H32" s="24">
        <v>1.62</v>
      </c>
      <c r="I32" s="31"/>
      <c r="J32" s="31"/>
      <c r="K32" s="35"/>
    </row>
    <row r="33" spans="2:11" x14ac:dyDescent="0.35">
      <c r="B33" s="8" t="s">
        <v>334</v>
      </c>
      <c r="C33" s="60" t="s">
        <v>335</v>
      </c>
      <c r="D33" s="54" t="s">
        <v>336</v>
      </c>
      <c r="E33" s="6" t="s">
        <v>69</v>
      </c>
      <c r="F33" s="19">
        <v>14220993</v>
      </c>
      <c r="G33" s="24">
        <v>174776</v>
      </c>
      <c r="H33" s="24">
        <v>1.51</v>
      </c>
      <c r="I33" s="31"/>
      <c r="J33" s="31"/>
      <c r="K33" s="35"/>
    </row>
    <row r="34" spans="2:11" x14ac:dyDescent="0.35">
      <c r="B34" s="8" t="s">
        <v>81</v>
      </c>
      <c r="C34" s="60" t="s">
        <v>82</v>
      </c>
      <c r="D34" s="54" t="s">
        <v>83</v>
      </c>
      <c r="E34" s="6" t="s">
        <v>84</v>
      </c>
      <c r="F34" s="19">
        <v>1583581</v>
      </c>
      <c r="G34" s="24">
        <v>173798.01</v>
      </c>
      <c r="H34" s="24">
        <v>1.5</v>
      </c>
      <c r="I34" s="31"/>
      <c r="J34" s="31"/>
      <c r="K34" s="35"/>
    </row>
    <row r="35" spans="2:11" x14ac:dyDescent="0.35">
      <c r="B35" s="8" t="s">
        <v>1240</v>
      </c>
      <c r="C35" s="60" t="s">
        <v>1241</v>
      </c>
      <c r="D35" s="54" t="s">
        <v>1242</v>
      </c>
      <c r="E35" s="6" t="s">
        <v>253</v>
      </c>
      <c r="F35" s="19">
        <v>61236556</v>
      </c>
      <c r="G35" s="24">
        <v>159490.60999999999</v>
      </c>
      <c r="H35" s="24">
        <v>1.38</v>
      </c>
      <c r="I35" s="31"/>
      <c r="J35" s="31"/>
      <c r="K35" s="35"/>
    </row>
    <row r="36" spans="2:11" x14ac:dyDescent="0.35">
      <c r="B36" s="8" t="s">
        <v>656</v>
      </c>
      <c r="C36" s="60" t="s">
        <v>657</v>
      </c>
      <c r="D36" s="54" t="s">
        <v>658</v>
      </c>
      <c r="E36" s="6" t="s">
        <v>217</v>
      </c>
      <c r="F36" s="19">
        <v>3013223</v>
      </c>
      <c r="G36" s="24">
        <v>150058.51</v>
      </c>
      <c r="H36" s="24">
        <v>1.3</v>
      </c>
      <c r="I36" s="31"/>
      <c r="J36" s="31"/>
      <c r="K36" s="35"/>
    </row>
    <row r="37" spans="2:11" x14ac:dyDescent="0.35">
      <c r="B37" s="8" t="s">
        <v>77</v>
      </c>
      <c r="C37" s="60" t="s">
        <v>78</v>
      </c>
      <c r="D37" s="54" t="s">
        <v>79</v>
      </c>
      <c r="E37" s="6" t="s">
        <v>80</v>
      </c>
      <c r="F37" s="19">
        <v>6057780</v>
      </c>
      <c r="G37" s="24">
        <v>146189.38</v>
      </c>
      <c r="H37" s="24">
        <v>1.26</v>
      </c>
      <c r="I37" s="31"/>
      <c r="J37" s="31"/>
      <c r="K37" s="35"/>
    </row>
    <row r="38" spans="2:11" x14ac:dyDescent="0.35">
      <c r="B38" s="8" t="s">
        <v>66</v>
      </c>
      <c r="C38" s="60" t="s">
        <v>67</v>
      </c>
      <c r="D38" s="54" t="s">
        <v>68</v>
      </c>
      <c r="E38" s="6" t="s">
        <v>69</v>
      </c>
      <c r="F38" s="19">
        <v>8560194</v>
      </c>
      <c r="G38" s="24">
        <v>131214.93</v>
      </c>
      <c r="H38" s="24">
        <v>1.1399999999999999</v>
      </c>
      <c r="I38" s="31"/>
      <c r="J38" s="31"/>
      <c r="K38" s="35"/>
    </row>
    <row r="39" spans="2:11" x14ac:dyDescent="0.35">
      <c r="B39" s="8" t="s">
        <v>319</v>
      </c>
      <c r="C39" s="60" t="s">
        <v>320</v>
      </c>
      <c r="D39" s="54" t="s">
        <v>321</v>
      </c>
      <c r="E39" s="6" t="s">
        <v>58</v>
      </c>
      <c r="F39" s="19">
        <v>7534407</v>
      </c>
      <c r="G39" s="24">
        <v>130556.2</v>
      </c>
      <c r="H39" s="24">
        <v>1.1299999999999999</v>
      </c>
      <c r="I39" s="31"/>
      <c r="J39" s="31"/>
      <c r="K39" s="35"/>
    </row>
    <row r="40" spans="2:11" x14ac:dyDescent="0.35">
      <c r="B40" s="8" t="s">
        <v>976</v>
      </c>
      <c r="C40" s="60" t="s">
        <v>977</v>
      </c>
      <c r="D40" s="54" t="s">
        <v>978</v>
      </c>
      <c r="E40" s="6" t="s">
        <v>92</v>
      </c>
      <c r="F40" s="19">
        <v>4442084</v>
      </c>
      <c r="G40" s="24">
        <v>116520.31</v>
      </c>
      <c r="H40" s="24">
        <v>1.01</v>
      </c>
      <c r="I40" s="31"/>
      <c r="J40" s="31"/>
      <c r="K40" s="35"/>
    </row>
    <row r="41" spans="2:11" x14ac:dyDescent="0.35">
      <c r="C41" s="58" t="s">
        <v>194</v>
      </c>
      <c r="D41" s="54"/>
      <c r="E41" s="6"/>
      <c r="F41" s="19"/>
      <c r="G41" s="25">
        <v>11557523.189999999</v>
      </c>
      <c r="H41" s="25">
        <v>99.98</v>
      </c>
      <c r="I41" s="31"/>
      <c r="J41" s="31"/>
      <c r="K41" s="35"/>
    </row>
    <row r="42" spans="2:11" x14ac:dyDescent="0.35">
      <c r="C42" s="57"/>
      <c r="D42" s="54"/>
      <c r="E42" s="6"/>
      <c r="F42" s="19"/>
      <c r="G42" s="24"/>
      <c r="H42" s="24"/>
      <c r="I42" s="31"/>
      <c r="J42" s="31"/>
      <c r="K42" s="35"/>
    </row>
    <row r="43" spans="2:11" x14ac:dyDescent="0.35">
      <c r="C43" s="58" t="s">
        <v>3</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8" t="s">
        <v>4</v>
      </c>
      <c r="D45" s="54"/>
      <c r="E45" s="6"/>
      <c r="F45" s="19"/>
      <c r="G45" s="24" t="s">
        <v>2</v>
      </c>
      <c r="H45" s="24" t="s">
        <v>2</v>
      </c>
      <c r="I45" s="31"/>
      <c r="J45" s="31"/>
      <c r="K45" s="35"/>
    </row>
    <row r="46" spans="2:11" x14ac:dyDescent="0.35">
      <c r="C46" s="57"/>
      <c r="D46" s="54"/>
      <c r="E46" s="6"/>
      <c r="F46" s="19"/>
      <c r="G46" s="24"/>
      <c r="H46" s="24"/>
      <c r="I46" s="31"/>
      <c r="J46" s="31"/>
      <c r="K46" s="35"/>
    </row>
    <row r="47" spans="2:11" x14ac:dyDescent="0.35">
      <c r="C47" s="58" t="s">
        <v>5</v>
      </c>
      <c r="D47" s="54"/>
      <c r="E47" s="6"/>
      <c r="F47" s="19"/>
      <c r="G47" s="24"/>
      <c r="H47" s="24"/>
      <c r="I47" s="31"/>
      <c r="J47" s="31"/>
      <c r="K47" s="35"/>
    </row>
    <row r="48" spans="2:11" x14ac:dyDescent="0.35">
      <c r="C48" s="57"/>
      <c r="D48" s="54"/>
      <c r="E48" s="6"/>
      <c r="F48" s="19"/>
      <c r="G48" s="24"/>
      <c r="H48" s="24"/>
      <c r="I48" s="31"/>
      <c r="J48" s="31"/>
      <c r="K48" s="35"/>
    </row>
    <row r="49" spans="3:11" x14ac:dyDescent="0.35">
      <c r="C49" s="58" t="s">
        <v>6</v>
      </c>
      <c r="D49" s="54"/>
      <c r="E49" s="6"/>
      <c r="F49" s="19"/>
      <c r="G49" s="24" t="s">
        <v>2</v>
      </c>
      <c r="H49" s="24" t="s">
        <v>2</v>
      </c>
      <c r="I49" s="31"/>
      <c r="J49" s="31"/>
      <c r="K49" s="35"/>
    </row>
    <row r="50" spans="3:11" x14ac:dyDescent="0.35">
      <c r="C50" s="57"/>
      <c r="D50" s="54"/>
      <c r="E50" s="6"/>
      <c r="F50" s="19"/>
      <c r="G50" s="24"/>
      <c r="H50" s="24"/>
      <c r="I50" s="31"/>
      <c r="J50" s="31"/>
      <c r="K50" s="35"/>
    </row>
    <row r="51" spans="3:11" x14ac:dyDescent="0.35">
      <c r="C51" s="58" t="s">
        <v>7</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8</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9</v>
      </c>
      <c r="D55" s="54"/>
      <c r="E55" s="6"/>
      <c r="F55" s="19"/>
      <c r="G55" s="24" t="s">
        <v>2</v>
      </c>
      <c r="H55" s="24" t="s">
        <v>2</v>
      </c>
      <c r="I55" s="31"/>
      <c r="J55" s="31"/>
      <c r="K55" s="35"/>
    </row>
    <row r="56" spans="3:11" x14ac:dyDescent="0.35">
      <c r="C56" s="57"/>
      <c r="D56" s="54"/>
      <c r="E56" s="6"/>
      <c r="F56" s="19"/>
      <c r="G56" s="24"/>
      <c r="H56" s="24"/>
      <c r="I56" s="31"/>
      <c r="J56" s="31"/>
      <c r="K56" s="35"/>
    </row>
    <row r="57" spans="3:11" x14ac:dyDescent="0.35">
      <c r="C57" s="58" t="s">
        <v>10</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11</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13</v>
      </c>
      <c r="D61" s="54"/>
      <c r="E61" s="6"/>
      <c r="F61" s="19"/>
      <c r="G61" s="24"/>
      <c r="H61" s="24"/>
      <c r="I61" s="31"/>
      <c r="J61" s="31"/>
      <c r="K61" s="35"/>
    </row>
    <row r="62" spans="3:11" x14ac:dyDescent="0.35">
      <c r="C62" s="57"/>
      <c r="D62" s="54"/>
      <c r="E62" s="6"/>
      <c r="F62" s="19"/>
      <c r="G62" s="24"/>
      <c r="H62" s="24"/>
      <c r="I62" s="31"/>
      <c r="J62" s="31"/>
      <c r="K62" s="35"/>
    </row>
    <row r="63" spans="3:11" x14ac:dyDescent="0.35">
      <c r="C63" s="58" t="s">
        <v>14</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15</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16</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17</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18</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A73" s="10"/>
      <c r="B73" s="28"/>
      <c r="C73" s="58" t="s">
        <v>19</v>
      </c>
      <c r="D73" s="54"/>
      <c r="E73" s="6"/>
      <c r="F73" s="19"/>
      <c r="G73" s="24"/>
      <c r="H73" s="24"/>
      <c r="I73" s="31"/>
      <c r="J73" s="31"/>
      <c r="K73" s="35"/>
    </row>
    <row r="74" spans="1:11" x14ac:dyDescent="0.35">
      <c r="A74" s="28"/>
      <c r="B74" s="28"/>
      <c r="C74" s="58" t="s">
        <v>20</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21</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22</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23</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C82" s="59" t="s">
        <v>24</v>
      </c>
      <c r="D82" s="54"/>
      <c r="E82" s="6"/>
      <c r="F82" s="19"/>
      <c r="G82" s="24"/>
      <c r="H82" s="24"/>
      <c r="I82" s="31"/>
      <c r="J82" s="31"/>
      <c r="K82" s="35"/>
    </row>
    <row r="83" spans="1:54" x14ac:dyDescent="0.35">
      <c r="B83" s="8" t="s">
        <v>206</v>
      </c>
      <c r="C83" s="60" t="s">
        <v>207</v>
      </c>
      <c r="D83" s="54"/>
      <c r="E83" s="6"/>
      <c r="F83" s="19"/>
      <c r="G83" s="24">
        <v>3724.72</v>
      </c>
      <c r="H83" s="24">
        <v>0.03</v>
      </c>
      <c r="I83" s="31"/>
      <c r="J83" s="31"/>
      <c r="K83" s="35"/>
    </row>
    <row r="84" spans="1:54" x14ac:dyDescent="0.35">
      <c r="C84" s="58" t="s">
        <v>194</v>
      </c>
      <c r="D84" s="54"/>
      <c r="E84" s="6"/>
      <c r="F84" s="19"/>
      <c r="G84" s="25">
        <v>3724.72</v>
      </c>
      <c r="H84" s="25">
        <v>0.03</v>
      </c>
      <c r="I84" s="31"/>
      <c r="J84" s="31"/>
      <c r="K84" s="35"/>
    </row>
    <row r="85" spans="1:54" x14ac:dyDescent="0.35">
      <c r="C85" s="57"/>
      <c r="D85" s="54"/>
      <c r="E85" s="6"/>
      <c r="F85" s="19"/>
      <c r="G85" s="24"/>
      <c r="H85" s="24"/>
      <c r="I85" s="31"/>
      <c r="J85" s="31"/>
      <c r="K85" s="35"/>
    </row>
    <row r="86" spans="1:54" x14ac:dyDescent="0.35">
      <c r="A86" s="10"/>
      <c r="B86" s="28"/>
      <c r="C86" s="58" t="s">
        <v>25</v>
      </c>
      <c r="D86" s="54"/>
      <c r="E86" s="6"/>
      <c r="F86" s="19"/>
      <c r="G86" s="24"/>
      <c r="H86" s="24"/>
      <c r="I86" s="31"/>
      <c r="J86" s="31"/>
      <c r="K86" s="35"/>
    </row>
    <row r="87" spans="1:54" s="2" customFormat="1" ht="13.5" x14ac:dyDescent="0.35">
      <c r="A87" s="28"/>
      <c r="B87" s="28"/>
      <c r="C87" s="57" t="s">
        <v>4703</v>
      </c>
      <c r="D87" s="54"/>
      <c r="E87" s="6"/>
      <c r="F87" s="19"/>
      <c r="G87" s="24" t="s">
        <v>2</v>
      </c>
      <c r="H87" s="24" t="s">
        <v>2</v>
      </c>
      <c r="I87" s="31"/>
      <c r="J87" s="31"/>
      <c r="K87" s="35"/>
      <c r="L87" s="3"/>
      <c r="AI87" s="3"/>
      <c r="AV87" s="3"/>
      <c r="AX87" s="3"/>
      <c r="BB87" s="3"/>
    </row>
    <row r="88" spans="1:54" x14ac:dyDescent="0.35">
      <c r="B88" s="8"/>
      <c r="C88" s="60" t="s">
        <v>208</v>
      </c>
      <c r="D88" s="54"/>
      <c r="E88" s="6"/>
      <c r="F88" s="19"/>
      <c r="G88" s="24">
        <v>-3673.79</v>
      </c>
      <c r="H88" s="24">
        <v>-9.9999999999999985E-3</v>
      </c>
      <c r="I88" s="31"/>
      <c r="J88" s="31"/>
      <c r="K88" s="35"/>
    </row>
    <row r="89" spans="1:54" x14ac:dyDescent="0.35">
      <c r="C89" s="58" t="s">
        <v>194</v>
      </c>
      <c r="D89" s="54"/>
      <c r="E89" s="6"/>
      <c r="F89" s="19"/>
      <c r="G89" s="25">
        <v>-3673.79</v>
      </c>
      <c r="H89" s="25">
        <v>-9.9999999999999985E-3</v>
      </c>
      <c r="I89" s="31"/>
      <c r="J89" s="31"/>
      <c r="K89" s="35"/>
    </row>
    <row r="90" spans="1:54" x14ac:dyDescent="0.35">
      <c r="C90" s="57"/>
      <c r="D90" s="54"/>
      <c r="E90" s="6"/>
      <c r="F90" s="19"/>
      <c r="G90" s="24"/>
      <c r="H90" s="24"/>
      <c r="I90" s="31"/>
      <c r="J90" s="31"/>
      <c r="K90" s="35"/>
    </row>
    <row r="91" spans="1:54" x14ac:dyDescent="0.35">
      <c r="C91" s="61" t="s">
        <v>209</v>
      </c>
      <c r="D91" s="55"/>
      <c r="E91" s="5"/>
      <c r="F91" s="20"/>
      <c r="G91" s="26">
        <v>11557574.119999999</v>
      </c>
      <c r="H91" s="26">
        <v>100</v>
      </c>
      <c r="I91" s="32"/>
      <c r="J91" s="32"/>
      <c r="K91" s="36"/>
    </row>
    <row r="94" spans="1:54" x14ac:dyDescent="0.35">
      <c r="C94" s="1" t="s">
        <v>210</v>
      </c>
    </row>
    <row r="95" spans="1:54" x14ac:dyDescent="0.35">
      <c r="C95" s="37" t="s">
        <v>211</v>
      </c>
      <c r="D95" s="37"/>
      <c r="E95" s="37"/>
      <c r="F95" s="37"/>
      <c r="G95" s="37"/>
      <c r="H95" s="37"/>
      <c r="I95" s="37"/>
      <c r="J95" s="37"/>
      <c r="K95" s="37"/>
    </row>
    <row r="96" spans="1:54" x14ac:dyDescent="0.35">
      <c r="C96" s="2" t="s">
        <v>212</v>
      </c>
    </row>
    <row r="97" spans="1:256" x14ac:dyDescent="0.35">
      <c r="C97" s="2" t="s">
        <v>213</v>
      </c>
    </row>
    <row r="98" spans="1:256" ht="30" customHeight="1" x14ac:dyDescent="0.35">
      <c r="C98" s="218" t="s">
        <v>214</v>
      </c>
      <c r="D98" s="219"/>
      <c r="E98" s="219"/>
      <c r="F98" s="219"/>
      <c r="G98" s="219"/>
      <c r="H98" s="219"/>
      <c r="I98" s="219"/>
      <c r="J98" s="219"/>
      <c r="K98" s="219"/>
    </row>
    <row r="99" spans="1:256" x14ac:dyDescent="0.35">
      <c r="C99" s="2" t="s">
        <v>215</v>
      </c>
    </row>
    <row r="101" spans="1:256" x14ac:dyDescent="0.35">
      <c r="C101" s="2" t="s">
        <v>4813</v>
      </c>
      <c r="E101" s="2" t="s">
        <v>2</v>
      </c>
    </row>
    <row r="103" spans="1:256" x14ac:dyDescent="0.35">
      <c r="C103" s="2" t="s">
        <v>4814</v>
      </c>
      <c r="E103" s="2" t="s">
        <v>2</v>
      </c>
    </row>
    <row r="105" spans="1:256" x14ac:dyDescent="0.35">
      <c r="C105" s="2" t="s">
        <v>4918</v>
      </c>
    </row>
    <row r="107" spans="1:256" x14ac:dyDescent="0.35">
      <c r="C107" s="2" t="s">
        <v>4919</v>
      </c>
    </row>
    <row r="108" spans="1:256" s="79" customFormat="1" ht="35.25" customHeight="1" x14ac:dyDescent="0.35">
      <c r="A108" s="75"/>
      <c r="B108" s="75"/>
      <c r="C108" s="80" t="s">
        <v>4820</v>
      </c>
      <c r="D108" s="84" t="s">
        <v>4821</v>
      </c>
      <c r="E108" s="84" t="s">
        <v>4822</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1" t="s">
        <v>4857</v>
      </c>
      <c r="D109" s="86">
        <v>858.51120000000003</v>
      </c>
      <c r="E109" s="86">
        <v>808.65949999999998</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1" spans="1:256" x14ac:dyDescent="0.35">
      <c r="C111" s="2" t="s">
        <v>4920</v>
      </c>
      <c r="E111" s="2" t="s">
        <v>2</v>
      </c>
    </row>
    <row r="113" spans="3:5" x14ac:dyDescent="0.35">
      <c r="C113" s="2" t="s">
        <v>4921</v>
      </c>
      <c r="E113" s="2" t="s">
        <v>2</v>
      </c>
    </row>
    <row r="115" spans="3:5" x14ac:dyDescent="0.35">
      <c r="C115" s="2" t="s">
        <v>4815</v>
      </c>
      <c r="E115" s="2" t="s">
        <v>2</v>
      </c>
    </row>
    <row r="117" spans="3:5" x14ac:dyDescent="0.35">
      <c r="C117" s="2" t="s">
        <v>4816</v>
      </c>
      <c r="E117" s="2" t="s">
        <v>2</v>
      </c>
    </row>
    <row r="119" spans="3:5" x14ac:dyDescent="0.35">
      <c r="C119" s="2" t="s">
        <v>4817</v>
      </c>
      <c r="E119" s="92">
        <v>3.6005494215705452E-2</v>
      </c>
    </row>
    <row r="121" spans="3:5" x14ac:dyDescent="0.35">
      <c r="C121" s="2" t="s">
        <v>4819</v>
      </c>
      <c r="E121" s="93" t="s">
        <v>4818</v>
      </c>
    </row>
    <row r="123" spans="3:5" x14ac:dyDescent="0.35">
      <c r="C123" s="2" t="s">
        <v>4922</v>
      </c>
      <c r="E123" s="2" t="s">
        <v>2</v>
      </c>
    </row>
    <row r="125" spans="3:5" x14ac:dyDescent="0.35">
      <c r="C125" s="2" t="s">
        <v>4864</v>
      </c>
    </row>
    <row r="127" spans="3:5" x14ac:dyDescent="0.35">
      <c r="C127" s="1" t="s">
        <v>5102</v>
      </c>
      <c r="E127" s="156" t="s">
        <v>5103</v>
      </c>
    </row>
    <row r="128" spans="3:5" x14ac:dyDescent="0.35">
      <c r="E128" s="2" t="s">
        <v>5134</v>
      </c>
    </row>
  </sheetData>
  <mergeCells count="1">
    <mergeCell ref="C98:K98"/>
  </mergeCells>
  <hyperlinks>
    <hyperlink ref="J2" location="'Index'!A1" display="'Index'!A1" xr:uid="{E18299C9-85F5-49BD-89AC-663E6CBBA6C6}"/>
  </hyperlinks>
  <pageMargins left="0.7" right="0.7" top="0.75" bottom="0.75" header="0.3" footer="0.3"/>
  <pageSetup orientation="portrait" horizontalDpi="4294967293"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BA13F-B939-4A69-A8AD-36AF7EE7978E}">
  <sheetPr codeName="Sheet1"/>
  <dimension ref="A1:IV230"/>
  <sheetViews>
    <sheetView showGridLines="0" zoomScale="90" zoomScaleNormal="90" workbookViewId="0">
      <pane ySplit="6" topLeftCell="A21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2713</v>
      </c>
      <c r="J2" s="38" t="s">
        <v>4365</v>
      </c>
    </row>
    <row r="3" spans="1:54" ht="16" x14ac:dyDescent="0.4">
      <c r="C3" s="1" t="s">
        <v>28</v>
      </c>
      <c r="D3" s="21" t="s">
        <v>2714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2715</v>
      </c>
      <c r="C11" s="60" t="s">
        <v>2716</v>
      </c>
      <c r="D11" s="54" t="s">
        <v>2717</v>
      </c>
      <c r="E11" s="6" t="s">
        <v>65</v>
      </c>
      <c r="F11" s="19">
        <v>10127789</v>
      </c>
      <c r="G11" s="24">
        <v>144320.99</v>
      </c>
      <c r="H11" s="24">
        <v>3.51</v>
      </c>
      <c r="I11" s="31"/>
      <c r="J11" s="31"/>
      <c r="K11" s="35"/>
    </row>
    <row r="12" spans="1:54" x14ac:dyDescent="0.35">
      <c r="B12" s="8" t="s">
        <v>485</v>
      </c>
      <c r="C12" s="60" t="s">
        <v>486</v>
      </c>
      <c r="D12" s="54" t="s">
        <v>487</v>
      </c>
      <c r="E12" s="6" t="s">
        <v>106</v>
      </c>
      <c r="F12" s="19">
        <v>1631795</v>
      </c>
      <c r="G12" s="24">
        <v>134541.5</v>
      </c>
      <c r="H12" s="24">
        <v>3.28</v>
      </c>
      <c r="I12" s="31"/>
      <c r="J12" s="31"/>
      <c r="K12" s="35"/>
    </row>
    <row r="13" spans="1:54" x14ac:dyDescent="0.35">
      <c r="B13" s="8" t="s">
        <v>2718</v>
      </c>
      <c r="C13" s="60" t="s">
        <v>2719</v>
      </c>
      <c r="D13" s="54" t="s">
        <v>2720</v>
      </c>
      <c r="E13" s="6" t="s">
        <v>44</v>
      </c>
      <c r="F13" s="19">
        <v>52419485</v>
      </c>
      <c r="G13" s="24">
        <v>118494.25</v>
      </c>
      <c r="H13" s="24">
        <v>2.89</v>
      </c>
      <c r="I13" s="31"/>
      <c r="J13" s="31"/>
      <c r="K13" s="35"/>
    </row>
    <row r="14" spans="1:54" x14ac:dyDescent="0.35">
      <c r="B14" s="8" t="s">
        <v>285</v>
      </c>
      <c r="C14" s="60" t="s">
        <v>286</v>
      </c>
      <c r="D14" s="54" t="s">
        <v>287</v>
      </c>
      <c r="E14" s="6" t="s">
        <v>117</v>
      </c>
      <c r="F14" s="19">
        <v>10000000</v>
      </c>
      <c r="G14" s="24">
        <v>113930</v>
      </c>
      <c r="H14" s="24">
        <v>2.77</v>
      </c>
      <c r="I14" s="31"/>
      <c r="J14" s="31"/>
      <c r="K14" s="35"/>
    </row>
    <row r="15" spans="1:54" x14ac:dyDescent="0.35">
      <c r="B15" s="8" t="s">
        <v>2291</v>
      </c>
      <c r="C15" s="60" t="s">
        <v>2292</v>
      </c>
      <c r="D15" s="54" t="s">
        <v>2293</v>
      </c>
      <c r="E15" s="6" t="s">
        <v>54</v>
      </c>
      <c r="F15" s="19">
        <v>7900000</v>
      </c>
      <c r="G15" s="24">
        <v>109067.4</v>
      </c>
      <c r="H15" s="24">
        <v>2.66</v>
      </c>
      <c r="I15" s="31"/>
      <c r="J15" s="31"/>
      <c r="K15" s="35"/>
    </row>
    <row r="16" spans="1:54" x14ac:dyDescent="0.35">
      <c r="B16" s="8" t="s">
        <v>2258</v>
      </c>
      <c r="C16" s="60" t="s">
        <v>2259</v>
      </c>
      <c r="D16" s="54" t="s">
        <v>2260</v>
      </c>
      <c r="E16" s="6" t="s">
        <v>513</v>
      </c>
      <c r="F16" s="19">
        <v>62607250</v>
      </c>
      <c r="G16" s="24">
        <v>107552.99</v>
      </c>
      <c r="H16" s="24">
        <v>2.62</v>
      </c>
      <c r="I16" s="31"/>
      <c r="J16" s="31"/>
      <c r="K16" s="35"/>
    </row>
    <row r="17" spans="2:11" x14ac:dyDescent="0.35">
      <c r="B17" s="8" t="s">
        <v>2721</v>
      </c>
      <c r="C17" s="60" t="s">
        <v>2722</v>
      </c>
      <c r="D17" s="54" t="s">
        <v>2723</v>
      </c>
      <c r="E17" s="6" t="s">
        <v>117</v>
      </c>
      <c r="F17" s="19">
        <v>43542092</v>
      </c>
      <c r="G17" s="24">
        <v>104657.77</v>
      </c>
      <c r="H17" s="24">
        <v>2.5499999999999998</v>
      </c>
      <c r="I17" s="31"/>
      <c r="J17" s="31"/>
      <c r="K17" s="35"/>
    </row>
    <row r="18" spans="2:11" x14ac:dyDescent="0.35">
      <c r="B18" s="8" t="s">
        <v>149</v>
      </c>
      <c r="C18" s="60" t="s">
        <v>150</v>
      </c>
      <c r="D18" s="54" t="s">
        <v>151</v>
      </c>
      <c r="E18" s="6" t="s">
        <v>152</v>
      </c>
      <c r="F18" s="19">
        <v>298145</v>
      </c>
      <c r="G18" s="24">
        <v>99759.32</v>
      </c>
      <c r="H18" s="24">
        <v>2.4300000000000002</v>
      </c>
      <c r="I18" s="31"/>
      <c r="J18" s="31"/>
      <c r="K18" s="35"/>
    </row>
    <row r="19" spans="2:11" x14ac:dyDescent="0.35">
      <c r="B19" s="8" t="s">
        <v>301</v>
      </c>
      <c r="C19" s="60" t="s">
        <v>302</v>
      </c>
      <c r="D19" s="54" t="s">
        <v>303</v>
      </c>
      <c r="E19" s="6" t="s">
        <v>117</v>
      </c>
      <c r="F19" s="19">
        <v>4200000</v>
      </c>
      <c r="G19" s="24">
        <v>98322</v>
      </c>
      <c r="H19" s="24">
        <v>2.39</v>
      </c>
      <c r="I19" s="31"/>
      <c r="J19" s="31"/>
      <c r="K19" s="35"/>
    </row>
    <row r="20" spans="2:11" x14ac:dyDescent="0.35">
      <c r="B20" s="8" t="s">
        <v>2724</v>
      </c>
      <c r="C20" s="60" t="s">
        <v>2725</v>
      </c>
      <c r="D20" s="54" t="s">
        <v>2726</v>
      </c>
      <c r="E20" s="6" t="s">
        <v>113</v>
      </c>
      <c r="F20" s="19">
        <v>4200000</v>
      </c>
      <c r="G20" s="24">
        <v>89040</v>
      </c>
      <c r="H20" s="24">
        <v>2.17</v>
      </c>
      <c r="I20" s="31"/>
      <c r="J20" s="31"/>
      <c r="K20" s="35"/>
    </row>
    <row r="21" spans="2:11" x14ac:dyDescent="0.35">
      <c r="B21" s="8" t="s">
        <v>1174</v>
      </c>
      <c r="C21" s="60" t="s">
        <v>1175</v>
      </c>
      <c r="D21" s="54" t="s">
        <v>1176</v>
      </c>
      <c r="E21" s="6" t="s">
        <v>159</v>
      </c>
      <c r="F21" s="19">
        <v>7700000</v>
      </c>
      <c r="G21" s="24">
        <v>84954.1</v>
      </c>
      <c r="H21" s="24">
        <v>2.0699999999999998</v>
      </c>
      <c r="I21" s="31"/>
      <c r="J21" s="31"/>
      <c r="K21" s="35"/>
    </row>
    <row r="22" spans="2:11" x14ac:dyDescent="0.35">
      <c r="B22" s="8" t="s">
        <v>982</v>
      </c>
      <c r="C22" s="60" t="s">
        <v>983</v>
      </c>
      <c r="D22" s="54" t="s">
        <v>984</v>
      </c>
      <c r="E22" s="6" t="s">
        <v>92</v>
      </c>
      <c r="F22" s="19">
        <v>53674648</v>
      </c>
      <c r="G22" s="24">
        <v>84526.84</v>
      </c>
      <c r="H22" s="24">
        <v>2.06</v>
      </c>
      <c r="I22" s="31"/>
      <c r="J22" s="31"/>
      <c r="K22" s="35"/>
    </row>
    <row r="23" spans="2:11" x14ac:dyDescent="0.35">
      <c r="B23" s="8" t="s">
        <v>353</v>
      </c>
      <c r="C23" s="60" t="s">
        <v>354</v>
      </c>
      <c r="D23" s="54" t="s">
        <v>355</v>
      </c>
      <c r="E23" s="6" t="s">
        <v>80</v>
      </c>
      <c r="F23" s="19">
        <v>6841594</v>
      </c>
      <c r="G23" s="24">
        <v>84500.53</v>
      </c>
      <c r="H23" s="24">
        <v>2.06</v>
      </c>
      <c r="I23" s="31"/>
      <c r="J23" s="31"/>
      <c r="K23" s="35"/>
    </row>
    <row r="24" spans="2:11" x14ac:dyDescent="0.35">
      <c r="B24" s="8" t="s">
        <v>553</v>
      </c>
      <c r="C24" s="60" t="s">
        <v>554</v>
      </c>
      <c r="D24" s="54" t="s">
        <v>555</v>
      </c>
      <c r="E24" s="6" t="s">
        <v>343</v>
      </c>
      <c r="F24" s="19">
        <v>11000000</v>
      </c>
      <c r="G24" s="24">
        <v>82104</v>
      </c>
      <c r="H24" s="24">
        <v>2</v>
      </c>
      <c r="I24" s="31"/>
      <c r="J24" s="31"/>
      <c r="K24" s="35"/>
    </row>
    <row r="25" spans="2:11" x14ac:dyDescent="0.35">
      <c r="B25" s="8" t="s">
        <v>2727</v>
      </c>
      <c r="C25" s="60" t="s">
        <v>2728</v>
      </c>
      <c r="D25" s="54" t="s">
        <v>2729</v>
      </c>
      <c r="E25" s="6" t="s">
        <v>117</v>
      </c>
      <c r="F25" s="19">
        <v>1769628</v>
      </c>
      <c r="G25" s="24">
        <v>80296.87</v>
      </c>
      <c r="H25" s="24">
        <v>1.96</v>
      </c>
      <c r="I25" s="31"/>
      <c r="J25" s="31"/>
      <c r="K25" s="35"/>
    </row>
    <row r="26" spans="2:11" x14ac:dyDescent="0.35">
      <c r="B26" s="8" t="s">
        <v>1133</v>
      </c>
      <c r="C26" s="60" t="s">
        <v>1134</v>
      </c>
      <c r="D26" s="54" t="s">
        <v>1135</v>
      </c>
      <c r="E26" s="6" t="s">
        <v>253</v>
      </c>
      <c r="F26" s="19">
        <v>110000000</v>
      </c>
      <c r="G26" s="24">
        <v>80091</v>
      </c>
      <c r="H26" s="24">
        <v>1.95</v>
      </c>
      <c r="I26" s="31"/>
      <c r="J26" s="31"/>
      <c r="K26" s="35"/>
    </row>
    <row r="27" spans="2:11" x14ac:dyDescent="0.35">
      <c r="B27" s="8" t="s">
        <v>2730</v>
      </c>
      <c r="C27" s="60" t="s">
        <v>2731</v>
      </c>
      <c r="D27" s="54" t="s">
        <v>2732</v>
      </c>
      <c r="E27" s="6" t="s">
        <v>128</v>
      </c>
      <c r="F27" s="19">
        <v>3700000</v>
      </c>
      <c r="G27" s="24">
        <v>76486.399999999994</v>
      </c>
      <c r="H27" s="24">
        <v>1.86</v>
      </c>
      <c r="I27" s="31"/>
      <c r="J27" s="31"/>
      <c r="K27" s="35"/>
    </row>
    <row r="28" spans="2:11" x14ac:dyDescent="0.35">
      <c r="B28" s="8" t="s">
        <v>2733</v>
      </c>
      <c r="C28" s="60" t="s">
        <v>2734</v>
      </c>
      <c r="D28" s="54" t="s">
        <v>2735</v>
      </c>
      <c r="E28" s="6" t="s">
        <v>58</v>
      </c>
      <c r="F28" s="19">
        <v>89318180</v>
      </c>
      <c r="G28" s="24">
        <v>76349.179999999993</v>
      </c>
      <c r="H28" s="24">
        <v>1.86</v>
      </c>
      <c r="I28" s="31"/>
      <c r="J28" s="31"/>
      <c r="K28" s="35"/>
    </row>
    <row r="29" spans="2:11" x14ac:dyDescent="0.35">
      <c r="B29" s="8" t="s">
        <v>2736</v>
      </c>
      <c r="C29" s="60" t="s">
        <v>1350</v>
      </c>
      <c r="D29" s="54" t="s">
        <v>2737</v>
      </c>
      <c r="E29" s="6" t="s">
        <v>124</v>
      </c>
      <c r="F29" s="19">
        <v>9000000</v>
      </c>
      <c r="G29" s="24">
        <v>76068</v>
      </c>
      <c r="H29" s="24">
        <v>1.85</v>
      </c>
      <c r="I29" s="31"/>
      <c r="J29" s="31"/>
      <c r="K29" s="35"/>
    </row>
    <row r="30" spans="2:11" x14ac:dyDescent="0.35">
      <c r="B30" s="8" t="s">
        <v>2206</v>
      </c>
      <c r="C30" s="60" t="s">
        <v>2207</v>
      </c>
      <c r="D30" s="54" t="s">
        <v>2208</v>
      </c>
      <c r="E30" s="6" t="s">
        <v>603</v>
      </c>
      <c r="F30" s="19">
        <v>11000000</v>
      </c>
      <c r="G30" s="24">
        <v>72913.5</v>
      </c>
      <c r="H30" s="24">
        <v>1.78</v>
      </c>
      <c r="I30" s="31"/>
      <c r="J30" s="31"/>
      <c r="K30" s="35"/>
    </row>
    <row r="31" spans="2:11" x14ac:dyDescent="0.35">
      <c r="B31" s="8" t="s">
        <v>571</v>
      </c>
      <c r="C31" s="60" t="s">
        <v>572</v>
      </c>
      <c r="D31" s="54" t="s">
        <v>573</v>
      </c>
      <c r="E31" s="6" t="s">
        <v>106</v>
      </c>
      <c r="F31" s="19">
        <v>5261203</v>
      </c>
      <c r="G31" s="24">
        <v>71078.850000000006</v>
      </c>
      <c r="H31" s="24">
        <v>1.73</v>
      </c>
      <c r="I31" s="31"/>
      <c r="J31" s="31"/>
      <c r="K31" s="35"/>
    </row>
    <row r="32" spans="2:11" x14ac:dyDescent="0.35">
      <c r="B32" s="8" t="s">
        <v>966</v>
      </c>
      <c r="C32" s="60" t="s">
        <v>967</v>
      </c>
      <c r="D32" s="54" t="s">
        <v>968</v>
      </c>
      <c r="E32" s="6" t="s">
        <v>969</v>
      </c>
      <c r="F32" s="19">
        <v>3300000</v>
      </c>
      <c r="G32" s="24">
        <v>69531</v>
      </c>
      <c r="H32" s="24">
        <v>1.69</v>
      </c>
      <c r="I32" s="31"/>
      <c r="J32" s="31"/>
      <c r="K32" s="35"/>
    </row>
    <row r="33" spans="2:11" x14ac:dyDescent="0.35">
      <c r="B33" s="8" t="s">
        <v>1183</v>
      </c>
      <c r="C33" s="60" t="s">
        <v>1184</v>
      </c>
      <c r="D33" s="54" t="s">
        <v>1185</v>
      </c>
      <c r="E33" s="6" t="s">
        <v>142</v>
      </c>
      <c r="F33" s="19">
        <v>10000000</v>
      </c>
      <c r="G33" s="24">
        <v>68590</v>
      </c>
      <c r="H33" s="24">
        <v>1.67</v>
      </c>
      <c r="I33" s="31"/>
      <c r="J33" s="31"/>
      <c r="K33" s="35"/>
    </row>
    <row r="34" spans="2:11" x14ac:dyDescent="0.35">
      <c r="B34" s="8" t="s">
        <v>633</v>
      </c>
      <c r="C34" s="60" t="s">
        <v>634</v>
      </c>
      <c r="D34" s="54" t="s">
        <v>635</v>
      </c>
      <c r="E34" s="6" t="s">
        <v>106</v>
      </c>
      <c r="F34" s="19">
        <v>1900000</v>
      </c>
      <c r="G34" s="24">
        <v>68145.399999999994</v>
      </c>
      <c r="H34" s="24">
        <v>1.66</v>
      </c>
      <c r="I34" s="31"/>
      <c r="J34" s="31"/>
      <c r="K34" s="35"/>
    </row>
    <row r="35" spans="2:11" x14ac:dyDescent="0.35">
      <c r="B35" s="8" t="s">
        <v>1263</v>
      </c>
      <c r="C35" s="60" t="s">
        <v>1264</v>
      </c>
      <c r="D35" s="54" t="s">
        <v>1265</v>
      </c>
      <c r="E35" s="6" t="s">
        <v>80</v>
      </c>
      <c r="F35" s="19">
        <v>1292000</v>
      </c>
      <c r="G35" s="24">
        <v>65401.04</v>
      </c>
      <c r="H35" s="24">
        <v>1.59</v>
      </c>
      <c r="I35" s="31"/>
      <c r="J35" s="31"/>
      <c r="K35" s="35"/>
    </row>
    <row r="36" spans="2:11" x14ac:dyDescent="0.35">
      <c r="B36" s="8" t="s">
        <v>2738</v>
      </c>
      <c r="C36" s="60" t="s">
        <v>2739</v>
      </c>
      <c r="D36" s="54" t="s">
        <v>2740</v>
      </c>
      <c r="E36" s="6" t="s">
        <v>128</v>
      </c>
      <c r="F36" s="19">
        <v>16666667</v>
      </c>
      <c r="G36" s="24">
        <v>64141.67</v>
      </c>
      <c r="H36" s="24">
        <v>1.56</v>
      </c>
      <c r="I36" s="31"/>
      <c r="J36" s="31"/>
      <c r="K36" s="35"/>
    </row>
    <row r="37" spans="2:11" x14ac:dyDescent="0.35">
      <c r="B37" s="8" t="s">
        <v>1167</v>
      </c>
      <c r="C37" s="60" t="s">
        <v>1168</v>
      </c>
      <c r="D37" s="54" t="s">
        <v>1169</v>
      </c>
      <c r="E37" s="6" t="s">
        <v>128</v>
      </c>
      <c r="F37" s="19">
        <v>4939842</v>
      </c>
      <c r="G37" s="24">
        <v>61871.519999999997</v>
      </c>
      <c r="H37" s="24">
        <v>1.51</v>
      </c>
      <c r="I37" s="31"/>
      <c r="J37" s="31"/>
      <c r="K37" s="35"/>
    </row>
    <row r="38" spans="2:11" x14ac:dyDescent="0.35">
      <c r="B38" s="8" t="s">
        <v>2545</v>
      </c>
      <c r="C38" s="60" t="s">
        <v>2546</v>
      </c>
      <c r="D38" s="54" t="s">
        <v>2547</v>
      </c>
      <c r="E38" s="6" t="s">
        <v>128</v>
      </c>
      <c r="F38" s="19">
        <v>10000000</v>
      </c>
      <c r="G38" s="24">
        <v>60885</v>
      </c>
      <c r="H38" s="24">
        <v>1.48</v>
      </c>
      <c r="I38" s="31"/>
      <c r="J38" s="31"/>
      <c r="K38" s="35"/>
    </row>
    <row r="39" spans="2:11" x14ac:dyDescent="0.35">
      <c r="B39" s="8" t="s">
        <v>2741</v>
      </c>
      <c r="C39" s="60" t="s">
        <v>2742</v>
      </c>
      <c r="D39" s="54" t="s">
        <v>2743</v>
      </c>
      <c r="E39" s="6" t="s">
        <v>128</v>
      </c>
      <c r="F39" s="19">
        <v>2132686</v>
      </c>
      <c r="G39" s="24">
        <v>58126.36</v>
      </c>
      <c r="H39" s="24">
        <v>1.42</v>
      </c>
      <c r="I39" s="31"/>
      <c r="J39" s="31"/>
      <c r="K39" s="35"/>
    </row>
    <row r="40" spans="2:11" x14ac:dyDescent="0.35">
      <c r="B40" s="8" t="s">
        <v>160</v>
      </c>
      <c r="C40" s="60" t="s">
        <v>161</v>
      </c>
      <c r="D40" s="54" t="s">
        <v>162</v>
      </c>
      <c r="E40" s="6" t="s">
        <v>117</v>
      </c>
      <c r="F40" s="19">
        <v>11000000</v>
      </c>
      <c r="G40" s="24">
        <v>55907.5</v>
      </c>
      <c r="H40" s="24">
        <v>1.36</v>
      </c>
      <c r="I40" s="31"/>
      <c r="J40" s="31"/>
      <c r="K40" s="35"/>
    </row>
    <row r="41" spans="2:11" x14ac:dyDescent="0.35">
      <c r="B41" s="8" t="s">
        <v>374</v>
      </c>
      <c r="C41" s="60" t="s">
        <v>375</v>
      </c>
      <c r="D41" s="54" t="s">
        <v>376</v>
      </c>
      <c r="E41" s="6" t="s">
        <v>58</v>
      </c>
      <c r="F41" s="19">
        <v>3928227</v>
      </c>
      <c r="G41" s="24">
        <v>54453.08</v>
      </c>
      <c r="H41" s="24">
        <v>1.33</v>
      </c>
      <c r="I41" s="31"/>
      <c r="J41" s="31"/>
      <c r="K41" s="35"/>
    </row>
    <row r="42" spans="2:11" x14ac:dyDescent="0.35">
      <c r="B42" s="8" t="s">
        <v>1944</v>
      </c>
      <c r="C42" s="60" t="s">
        <v>1945</v>
      </c>
      <c r="D42" s="54" t="s">
        <v>1946</v>
      </c>
      <c r="E42" s="6" t="s">
        <v>128</v>
      </c>
      <c r="F42" s="19">
        <v>34595699</v>
      </c>
      <c r="G42" s="24">
        <v>52405.56</v>
      </c>
      <c r="H42" s="24">
        <v>1.28</v>
      </c>
      <c r="I42" s="31"/>
      <c r="J42" s="31"/>
      <c r="K42" s="35"/>
    </row>
    <row r="43" spans="2:11" x14ac:dyDescent="0.35">
      <c r="B43" s="8" t="s">
        <v>1006</v>
      </c>
      <c r="C43" s="60" t="s">
        <v>1007</v>
      </c>
      <c r="D43" s="54" t="s">
        <v>1008</v>
      </c>
      <c r="E43" s="6" t="s">
        <v>80</v>
      </c>
      <c r="F43" s="19">
        <v>17000000</v>
      </c>
      <c r="G43" s="24">
        <v>50396.5</v>
      </c>
      <c r="H43" s="24">
        <v>1.23</v>
      </c>
      <c r="I43" s="31"/>
      <c r="J43" s="31"/>
      <c r="K43" s="35"/>
    </row>
    <row r="44" spans="2:11" x14ac:dyDescent="0.35">
      <c r="B44" s="8" t="s">
        <v>2744</v>
      </c>
      <c r="C44" s="60" t="s">
        <v>2745</v>
      </c>
      <c r="D44" s="54" t="s">
        <v>2746</v>
      </c>
      <c r="E44" s="6" t="s">
        <v>128</v>
      </c>
      <c r="F44" s="19">
        <v>900000</v>
      </c>
      <c r="G44" s="24">
        <v>49770</v>
      </c>
      <c r="H44" s="24">
        <v>1.21</v>
      </c>
      <c r="I44" s="31"/>
      <c r="J44" s="31"/>
      <c r="K44" s="35"/>
    </row>
    <row r="45" spans="2:11" x14ac:dyDescent="0.35">
      <c r="B45" s="8" t="s">
        <v>1950</v>
      </c>
      <c r="C45" s="60" t="s">
        <v>1951</v>
      </c>
      <c r="D45" s="54" t="s">
        <v>1952</v>
      </c>
      <c r="E45" s="6" t="s">
        <v>58</v>
      </c>
      <c r="F45" s="19">
        <v>19532794</v>
      </c>
      <c r="G45" s="24">
        <v>45419.61</v>
      </c>
      <c r="H45" s="24">
        <v>1.1100000000000001</v>
      </c>
      <c r="I45" s="31"/>
      <c r="J45" s="31"/>
      <c r="K45" s="35"/>
    </row>
    <row r="46" spans="2:11" x14ac:dyDescent="0.35">
      <c r="B46" s="8" t="s">
        <v>295</v>
      </c>
      <c r="C46" s="60" t="s">
        <v>296</v>
      </c>
      <c r="D46" s="54" t="s">
        <v>297</v>
      </c>
      <c r="E46" s="6" t="s">
        <v>124</v>
      </c>
      <c r="F46" s="19">
        <v>7000000</v>
      </c>
      <c r="G46" s="24">
        <v>41289.5</v>
      </c>
      <c r="H46" s="24">
        <v>1.01</v>
      </c>
      <c r="I46" s="31"/>
      <c r="J46" s="31"/>
      <c r="K46" s="35"/>
    </row>
    <row r="47" spans="2:11" x14ac:dyDescent="0.35">
      <c r="B47" s="8" t="s">
        <v>2747</v>
      </c>
      <c r="C47" s="60" t="s">
        <v>2748</v>
      </c>
      <c r="D47" s="54" t="s">
        <v>2749</v>
      </c>
      <c r="E47" s="6" t="s">
        <v>92</v>
      </c>
      <c r="F47" s="19">
        <v>20100000</v>
      </c>
      <c r="G47" s="24">
        <v>41277.360000000001</v>
      </c>
      <c r="H47" s="24">
        <v>1.01</v>
      </c>
      <c r="I47" s="31"/>
      <c r="J47" s="31"/>
      <c r="K47" s="35"/>
    </row>
    <row r="48" spans="2:11" x14ac:dyDescent="0.35">
      <c r="B48" s="8" t="s">
        <v>1962</v>
      </c>
      <c r="C48" s="60" t="s">
        <v>1963</v>
      </c>
      <c r="D48" s="54" t="s">
        <v>1964</v>
      </c>
      <c r="E48" s="6" t="s">
        <v>54</v>
      </c>
      <c r="F48" s="19">
        <v>15945314</v>
      </c>
      <c r="G48" s="24">
        <v>39512.49</v>
      </c>
      <c r="H48" s="24">
        <v>0.96</v>
      </c>
      <c r="I48" s="31"/>
      <c r="J48" s="31"/>
      <c r="K48" s="35"/>
    </row>
    <row r="49" spans="2:11" x14ac:dyDescent="0.35">
      <c r="B49" s="8" t="s">
        <v>356</v>
      </c>
      <c r="C49" s="60" t="s">
        <v>357</v>
      </c>
      <c r="D49" s="54" t="s">
        <v>358</v>
      </c>
      <c r="E49" s="6" t="s">
        <v>80</v>
      </c>
      <c r="F49" s="19">
        <v>13400000</v>
      </c>
      <c r="G49" s="24">
        <v>39020.800000000003</v>
      </c>
      <c r="H49" s="24">
        <v>0.95</v>
      </c>
      <c r="I49" s="31"/>
      <c r="J49" s="31"/>
      <c r="K49" s="35"/>
    </row>
    <row r="50" spans="2:11" x14ac:dyDescent="0.35">
      <c r="B50" s="8" t="s">
        <v>2750</v>
      </c>
      <c r="C50" s="60" t="s">
        <v>2751</v>
      </c>
      <c r="D50" s="54" t="s">
        <v>2752</v>
      </c>
      <c r="E50" s="6" t="s">
        <v>142</v>
      </c>
      <c r="F50" s="19">
        <v>3672376</v>
      </c>
      <c r="G50" s="24">
        <v>37436.199999999997</v>
      </c>
      <c r="H50" s="24">
        <v>0.91</v>
      </c>
      <c r="I50" s="31"/>
      <c r="J50" s="31"/>
      <c r="K50" s="35"/>
    </row>
    <row r="51" spans="2:11" x14ac:dyDescent="0.35">
      <c r="B51" s="8" t="s">
        <v>467</v>
      </c>
      <c r="C51" s="60" t="s">
        <v>468</v>
      </c>
      <c r="D51" s="54" t="s">
        <v>469</v>
      </c>
      <c r="E51" s="6" t="s">
        <v>58</v>
      </c>
      <c r="F51" s="19">
        <v>1300000</v>
      </c>
      <c r="G51" s="24">
        <v>35582.300000000003</v>
      </c>
      <c r="H51" s="24">
        <v>0.87</v>
      </c>
      <c r="I51" s="31"/>
      <c r="J51" s="31"/>
      <c r="K51" s="35"/>
    </row>
    <row r="52" spans="2:11" x14ac:dyDescent="0.35">
      <c r="B52" s="8" t="s">
        <v>2753</v>
      </c>
      <c r="C52" s="60" t="s">
        <v>2754</v>
      </c>
      <c r="D52" s="54" t="s">
        <v>2755</v>
      </c>
      <c r="E52" s="6" t="s">
        <v>44</v>
      </c>
      <c r="F52" s="19">
        <v>11000000</v>
      </c>
      <c r="G52" s="24">
        <v>34210</v>
      </c>
      <c r="H52" s="24">
        <v>0.83</v>
      </c>
      <c r="I52" s="31"/>
      <c r="J52" s="31"/>
      <c r="K52" s="35"/>
    </row>
    <row r="53" spans="2:11" x14ac:dyDescent="0.35">
      <c r="B53" s="8" t="s">
        <v>2756</v>
      </c>
      <c r="C53" s="60" t="s">
        <v>2757</v>
      </c>
      <c r="D53" s="54" t="s">
        <v>2758</v>
      </c>
      <c r="E53" s="6" t="s">
        <v>69</v>
      </c>
      <c r="F53" s="19">
        <v>4609455</v>
      </c>
      <c r="G53" s="24">
        <v>34119.19</v>
      </c>
      <c r="H53" s="24">
        <v>0.83</v>
      </c>
      <c r="I53" s="31"/>
      <c r="J53" s="31"/>
      <c r="K53" s="35"/>
    </row>
    <row r="54" spans="2:11" x14ac:dyDescent="0.35">
      <c r="B54" s="8" t="s">
        <v>167</v>
      </c>
      <c r="C54" s="60" t="s">
        <v>168</v>
      </c>
      <c r="D54" s="54" t="s">
        <v>169</v>
      </c>
      <c r="E54" s="6" t="s">
        <v>135</v>
      </c>
      <c r="F54" s="19">
        <v>5913217</v>
      </c>
      <c r="G54" s="24">
        <v>34015.78</v>
      </c>
      <c r="H54" s="24">
        <v>0.83</v>
      </c>
      <c r="I54" s="31"/>
      <c r="J54" s="31"/>
      <c r="K54" s="35"/>
    </row>
    <row r="55" spans="2:11" x14ac:dyDescent="0.35">
      <c r="B55" s="8" t="s">
        <v>362</v>
      </c>
      <c r="C55" s="60" t="s">
        <v>363</v>
      </c>
      <c r="D55" s="54" t="s">
        <v>364</v>
      </c>
      <c r="E55" s="6" t="s">
        <v>142</v>
      </c>
      <c r="F55" s="19">
        <v>2941554</v>
      </c>
      <c r="G55" s="24">
        <v>32327.68</v>
      </c>
      <c r="H55" s="24">
        <v>0.79</v>
      </c>
      <c r="I55" s="31"/>
      <c r="J55" s="31"/>
      <c r="K55" s="35"/>
    </row>
    <row r="56" spans="2:11" x14ac:dyDescent="0.35">
      <c r="B56" s="8" t="s">
        <v>2759</v>
      </c>
      <c r="C56" s="60" t="s">
        <v>2760</v>
      </c>
      <c r="D56" s="54" t="s">
        <v>2761</v>
      </c>
      <c r="E56" s="6" t="s">
        <v>1026</v>
      </c>
      <c r="F56" s="19">
        <v>14583534</v>
      </c>
      <c r="G56" s="24">
        <v>32295.24</v>
      </c>
      <c r="H56" s="24">
        <v>0.79</v>
      </c>
      <c r="I56" s="31"/>
      <c r="J56" s="31"/>
      <c r="K56" s="35"/>
    </row>
    <row r="57" spans="2:11" x14ac:dyDescent="0.35">
      <c r="B57" s="8" t="s">
        <v>1018</v>
      </c>
      <c r="C57" s="60" t="s">
        <v>1019</v>
      </c>
      <c r="D57" s="54" t="s">
        <v>1020</v>
      </c>
      <c r="E57" s="6" t="s">
        <v>80</v>
      </c>
      <c r="F57" s="19">
        <v>5838491</v>
      </c>
      <c r="G57" s="24">
        <v>30117.86</v>
      </c>
      <c r="H57" s="24">
        <v>0.73</v>
      </c>
      <c r="I57" s="31"/>
      <c r="J57" s="31"/>
      <c r="K57" s="35"/>
    </row>
    <row r="58" spans="2:11" x14ac:dyDescent="0.35">
      <c r="B58" s="8" t="s">
        <v>973</v>
      </c>
      <c r="C58" s="60" t="s">
        <v>974</v>
      </c>
      <c r="D58" s="54" t="s">
        <v>975</v>
      </c>
      <c r="E58" s="6" t="s">
        <v>80</v>
      </c>
      <c r="F58" s="19">
        <v>370000</v>
      </c>
      <c r="G58" s="24">
        <v>29627.75</v>
      </c>
      <c r="H58" s="24">
        <v>0.72</v>
      </c>
      <c r="I58" s="31"/>
      <c r="J58" s="31"/>
      <c r="K58" s="35"/>
    </row>
    <row r="59" spans="2:11" x14ac:dyDescent="0.35">
      <c r="B59" s="8" t="s">
        <v>593</v>
      </c>
      <c r="C59" s="60" t="s">
        <v>594</v>
      </c>
      <c r="D59" s="54" t="s">
        <v>595</v>
      </c>
      <c r="E59" s="6" t="s">
        <v>166</v>
      </c>
      <c r="F59" s="19">
        <v>5159815</v>
      </c>
      <c r="G59" s="24">
        <v>28350.6</v>
      </c>
      <c r="H59" s="24">
        <v>0.69</v>
      </c>
      <c r="I59" s="31"/>
      <c r="J59" s="31"/>
      <c r="K59" s="35"/>
    </row>
    <row r="60" spans="2:11" x14ac:dyDescent="0.35">
      <c r="B60" s="8" t="s">
        <v>2542</v>
      </c>
      <c r="C60" s="60" t="s">
        <v>2543</v>
      </c>
      <c r="D60" s="54" t="s">
        <v>2544</v>
      </c>
      <c r="E60" s="6" t="s">
        <v>54</v>
      </c>
      <c r="F60" s="19">
        <v>4500000</v>
      </c>
      <c r="G60" s="24">
        <v>24752.25</v>
      </c>
      <c r="H60" s="24">
        <v>0.6</v>
      </c>
      <c r="I60" s="31"/>
      <c r="J60" s="31"/>
      <c r="K60" s="35"/>
    </row>
    <row r="61" spans="2:11" x14ac:dyDescent="0.35">
      <c r="B61" s="8" t="s">
        <v>2762</v>
      </c>
      <c r="C61" s="60" t="s">
        <v>2763</v>
      </c>
      <c r="D61" s="54" t="s">
        <v>2764</v>
      </c>
      <c r="E61" s="6" t="s">
        <v>106</v>
      </c>
      <c r="F61" s="19">
        <v>11000000</v>
      </c>
      <c r="G61" s="24">
        <v>20451.2</v>
      </c>
      <c r="H61" s="24">
        <v>0.5</v>
      </c>
      <c r="I61" s="31"/>
      <c r="J61" s="31"/>
      <c r="K61" s="35"/>
    </row>
    <row r="62" spans="2:11" x14ac:dyDescent="0.35">
      <c r="B62" s="8" t="s">
        <v>411</v>
      </c>
      <c r="C62" s="60" t="s">
        <v>412</v>
      </c>
      <c r="D62" s="54" t="s">
        <v>413</v>
      </c>
      <c r="E62" s="6" t="s">
        <v>80</v>
      </c>
      <c r="F62" s="19">
        <v>3140000</v>
      </c>
      <c r="G62" s="24">
        <v>19910.740000000002</v>
      </c>
      <c r="H62" s="24">
        <v>0.48</v>
      </c>
      <c r="I62" s="31"/>
      <c r="J62" s="31"/>
      <c r="K62" s="35"/>
    </row>
    <row r="63" spans="2:11" x14ac:dyDescent="0.35">
      <c r="B63" s="8" t="s">
        <v>2765</v>
      </c>
      <c r="C63" s="60" t="s">
        <v>2766</v>
      </c>
      <c r="D63" s="54" t="s">
        <v>2767</v>
      </c>
      <c r="E63" s="6" t="s">
        <v>106</v>
      </c>
      <c r="F63" s="19">
        <v>3965143</v>
      </c>
      <c r="G63" s="24">
        <v>19264.650000000001</v>
      </c>
      <c r="H63" s="24">
        <v>0.47</v>
      </c>
      <c r="I63" s="31"/>
      <c r="J63" s="31"/>
      <c r="K63" s="35"/>
    </row>
    <row r="64" spans="2:11" x14ac:dyDescent="0.35">
      <c r="B64" s="8" t="s">
        <v>368</v>
      </c>
      <c r="C64" s="60" t="s">
        <v>369</v>
      </c>
      <c r="D64" s="54" t="s">
        <v>370</v>
      </c>
      <c r="E64" s="6" t="s">
        <v>92</v>
      </c>
      <c r="F64" s="19">
        <v>3500000</v>
      </c>
      <c r="G64" s="24">
        <v>18728.5</v>
      </c>
      <c r="H64" s="24">
        <v>0.46</v>
      </c>
      <c r="I64" s="31"/>
      <c r="J64" s="31"/>
      <c r="K64" s="35"/>
    </row>
    <row r="65" spans="2:11" x14ac:dyDescent="0.35">
      <c r="B65" s="8" t="s">
        <v>2768</v>
      </c>
      <c r="C65" s="60" t="s">
        <v>2769</v>
      </c>
      <c r="D65" s="54" t="s">
        <v>2770</v>
      </c>
      <c r="E65" s="6" t="s">
        <v>117</v>
      </c>
      <c r="F65" s="19">
        <v>3753760</v>
      </c>
      <c r="G65" s="24">
        <v>17327.36</v>
      </c>
      <c r="H65" s="24">
        <v>0.42</v>
      </c>
      <c r="I65" s="31"/>
      <c r="J65" s="31"/>
      <c r="K65" s="35"/>
    </row>
    <row r="66" spans="2:11" x14ac:dyDescent="0.35">
      <c r="B66" s="8" t="s">
        <v>2303</v>
      </c>
      <c r="C66" s="60" t="s">
        <v>2304</v>
      </c>
      <c r="D66" s="54" t="s">
        <v>2305</v>
      </c>
      <c r="E66" s="6" t="s">
        <v>2306</v>
      </c>
      <c r="F66" s="19">
        <v>1378912</v>
      </c>
      <c r="G66" s="24">
        <v>17135.740000000002</v>
      </c>
      <c r="H66" s="24">
        <v>0.42</v>
      </c>
      <c r="I66" s="31"/>
      <c r="J66" s="31"/>
      <c r="K66" s="35"/>
    </row>
    <row r="67" spans="2:11" x14ac:dyDescent="0.35">
      <c r="B67" s="8" t="s">
        <v>173</v>
      </c>
      <c r="C67" s="60" t="s">
        <v>174</v>
      </c>
      <c r="D67" s="54" t="s">
        <v>175</v>
      </c>
      <c r="E67" s="6" t="s">
        <v>124</v>
      </c>
      <c r="F67" s="19">
        <v>13083269</v>
      </c>
      <c r="G67" s="24">
        <v>13639.31</v>
      </c>
      <c r="H67" s="24">
        <v>0.33</v>
      </c>
      <c r="I67" s="31"/>
      <c r="J67" s="31"/>
      <c r="K67" s="35"/>
    </row>
    <row r="68" spans="2:11" x14ac:dyDescent="0.35">
      <c r="B68" s="8" t="s">
        <v>1065</v>
      </c>
      <c r="C68" s="60" t="s">
        <v>1066</v>
      </c>
      <c r="D68" s="54" t="s">
        <v>1067</v>
      </c>
      <c r="E68" s="6" t="s">
        <v>88</v>
      </c>
      <c r="F68" s="19">
        <v>371566</v>
      </c>
      <c r="G68" s="24">
        <v>12185.14</v>
      </c>
      <c r="H68" s="24">
        <v>0.3</v>
      </c>
      <c r="I68" s="31"/>
      <c r="J68" s="31"/>
      <c r="K68" s="35"/>
    </row>
    <row r="69" spans="2:11" x14ac:dyDescent="0.35">
      <c r="B69" s="8" t="s">
        <v>2771</v>
      </c>
      <c r="C69" s="60" t="s">
        <v>2772</v>
      </c>
      <c r="D69" s="54" t="s">
        <v>2773</v>
      </c>
      <c r="E69" s="6" t="s">
        <v>92</v>
      </c>
      <c r="F69" s="19">
        <v>3280880</v>
      </c>
      <c r="G69" s="24">
        <v>9867.25</v>
      </c>
      <c r="H69" s="24">
        <v>0.24</v>
      </c>
      <c r="I69" s="31"/>
      <c r="J69" s="31"/>
      <c r="K69" s="35"/>
    </row>
    <row r="70" spans="2:11" x14ac:dyDescent="0.35">
      <c r="B70" s="8" t="s">
        <v>2774</v>
      </c>
      <c r="C70" s="60" t="s">
        <v>2775</v>
      </c>
      <c r="D70" s="54" t="s">
        <v>2776</v>
      </c>
      <c r="E70" s="6" t="s">
        <v>117</v>
      </c>
      <c r="F70" s="19">
        <v>610536</v>
      </c>
      <c r="G70" s="24">
        <v>9089.66</v>
      </c>
      <c r="H70" s="24">
        <v>0.22</v>
      </c>
      <c r="I70" s="31"/>
      <c r="J70" s="31"/>
      <c r="K70" s="35"/>
    </row>
    <row r="71" spans="2:11" x14ac:dyDescent="0.35">
      <c r="B71" s="8" t="s">
        <v>417</v>
      </c>
      <c r="C71" s="60" t="s">
        <v>418</v>
      </c>
      <c r="D71" s="54" t="s">
        <v>419</v>
      </c>
      <c r="E71" s="6" t="s">
        <v>106</v>
      </c>
      <c r="F71" s="19">
        <v>500000</v>
      </c>
      <c r="G71" s="24">
        <v>7649</v>
      </c>
      <c r="H71" s="24">
        <v>0.19</v>
      </c>
      <c r="I71" s="31"/>
      <c r="J71" s="31"/>
      <c r="K71" s="35"/>
    </row>
    <row r="72" spans="2:11" x14ac:dyDescent="0.35">
      <c r="B72" s="8" t="s">
        <v>2777</v>
      </c>
      <c r="C72" s="60" t="s">
        <v>2778</v>
      </c>
      <c r="D72" s="54" t="s">
        <v>2779</v>
      </c>
      <c r="E72" s="6" t="s">
        <v>240</v>
      </c>
      <c r="F72" s="19">
        <v>1203548</v>
      </c>
      <c r="G72" s="24">
        <v>7064.83</v>
      </c>
      <c r="H72" s="24">
        <v>0.17</v>
      </c>
      <c r="I72" s="31"/>
      <c r="J72" s="31"/>
      <c r="K72" s="35"/>
    </row>
    <row r="73" spans="2:11" x14ac:dyDescent="0.35">
      <c r="B73" s="8" t="s">
        <v>2780</v>
      </c>
      <c r="C73" s="60" t="s">
        <v>2781</v>
      </c>
      <c r="D73" s="54" t="s">
        <v>2782</v>
      </c>
      <c r="E73" s="6" t="s">
        <v>2783</v>
      </c>
      <c r="F73" s="19">
        <v>5056894</v>
      </c>
      <c r="G73" s="24">
        <v>6244.25</v>
      </c>
      <c r="H73" s="24">
        <v>0.15</v>
      </c>
      <c r="I73" s="31"/>
      <c r="J73" s="31"/>
      <c r="K73" s="35"/>
    </row>
    <row r="74" spans="2:11" x14ac:dyDescent="0.35">
      <c r="C74" s="58" t="s">
        <v>194</v>
      </c>
      <c r="D74" s="54"/>
      <c r="E74" s="6"/>
      <c r="F74" s="19"/>
      <c r="G74" s="25">
        <v>3506592.36</v>
      </c>
      <c r="H74" s="25">
        <v>85.42</v>
      </c>
      <c r="I74" s="31"/>
      <c r="J74" s="31"/>
      <c r="K74" s="35"/>
    </row>
    <row r="75" spans="2:11" x14ac:dyDescent="0.35">
      <c r="C75" s="57"/>
      <c r="D75" s="54"/>
      <c r="E75" s="6"/>
      <c r="F75" s="19"/>
      <c r="G75" s="24"/>
      <c r="H75" s="24"/>
      <c r="I75" s="31"/>
      <c r="J75" s="31"/>
      <c r="K75" s="35"/>
    </row>
    <row r="76" spans="2:11" x14ac:dyDescent="0.35">
      <c r="C76" s="58" t="s">
        <v>3</v>
      </c>
      <c r="D76" s="54"/>
      <c r="E76" s="6"/>
      <c r="F76" s="19"/>
      <c r="G76" s="24" t="s">
        <v>2</v>
      </c>
      <c r="H76" s="24" t="s">
        <v>2</v>
      </c>
      <c r="I76" s="31"/>
      <c r="J76" s="31"/>
      <c r="K76" s="35"/>
    </row>
    <row r="77" spans="2:11" x14ac:dyDescent="0.35">
      <c r="C77" s="57"/>
      <c r="D77" s="54"/>
      <c r="E77" s="6"/>
      <c r="F77" s="19"/>
      <c r="G77" s="24"/>
      <c r="H77" s="24"/>
      <c r="I77" s="31"/>
      <c r="J77" s="31"/>
      <c r="K77" s="35"/>
    </row>
    <row r="78" spans="2:11" x14ac:dyDescent="0.35">
      <c r="C78" s="58" t="s">
        <v>4</v>
      </c>
      <c r="D78" s="54"/>
      <c r="E78" s="6"/>
      <c r="F78" s="19"/>
      <c r="G78" s="24" t="s">
        <v>2</v>
      </c>
      <c r="H78" s="24" t="s">
        <v>2</v>
      </c>
      <c r="I78" s="31"/>
      <c r="J78" s="31"/>
      <c r="K78" s="35"/>
    </row>
    <row r="79" spans="2:11" x14ac:dyDescent="0.35">
      <c r="C79" s="57"/>
      <c r="D79" s="54"/>
      <c r="E79" s="6"/>
      <c r="F79" s="19"/>
      <c r="G79" s="24"/>
      <c r="H79" s="24"/>
      <c r="I79" s="31"/>
      <c r="J79" s="31"/>
      <c r="K79" s="35"/>
    </row>
    <row r="80" spans="2:11" x14ac:dyDescent="0.35">
      <c r="C80" s="58" t="s">
        <v>5</v>
      </c>
      <c r="D80" s="54"/>
      <c r="E80" s="6"/>
      <c r="F80" s="19"/>
      <c r="G80" s="24"/>
      <c r="H80" s="24"/>
      <c r="I80" s="31"/>
      <c r="J80" s="31"/>
      <c r="K80" s="35"/>
    </row>
    <row r="81" spans="1:11" x14ac:dyDescent="0.35">
      <c r="C81" s="57"/>
      <c r="D81" s="54"/>
      <c r="E81" s="6"/>
      <c r="F81" s="19"/>
      <c r="G81" s="24"/>
      <c r="H81" s="24"/>
      <c r="I81" s="31"/>
      <c r="J81" s="31"/>
      <c r="K81" s="35"/>
    </row>
    <row r="82" spans="1:11" x14ac:dyDescent="0.35">
      <c r="C82" s="58" t="s">
        <v>6</v>
      </c>
      <c r="D82" s="54"/>
      <c r="E82" s="6"/>
      <c r="F82" s="19"/>
      <c r="G82" s="24" t="s">
        <v>2</v>
      </c>
      <c r="H82" s="24" t="s">
        <v>2</v>
      </c>
      <c r="I82" s="31"/>
      <c r="J82" s="31"/>
      <c r="K82" s="35"/>
    </row>
    <row r="83" spans="1:11" x14ac:dyDescent="0.35">
      <c r="C83" s="57"/>
      <c r="D83" s="54"/>
      <c r="E83" s="6"/>
      <c r="F83" s="19"/>
      <c r="G83" s="24"/>
      <c r="H83" s="24"/>
      <c r="I83" s="31"/>
      <c r="J83" s="31"/>
      <c r="K83" s="35"/>
    </row>
    <row r="84" spans="1:11" x14ac:dyDescent="0.35">
      <c r="C84" s="58" t="s">
        <v>7</v>
      </c>
      <c r="D84" s="54"/>
      <c r="E84" s="6"/>
      <c r="F84" s="19"/>
      <c r="G84" s="24" t="s">
        <v>2</v>
      </c>
      <c r="H84" s="24" t="s">
        <v>2</v>
      </c>
      <c r="I84" s="31"/>
      <c r="J84" s="31"/>
      <c r="K84" s="35"/>
    </row>
    <row r="85" spans="1:11" x14ac:dyDescent="0.35">
      <c r="C85" s="57"/>
      <c r="D85" s="54"/>
      <c r="E85" s="6"/>
      <c r="F85" s="19"/>
      <c r="G85" s="24"/>
      <c r="H85" s="24"/>
      <c r="I85" s="31"/>
      <c r="J85" s="31"/>
      <c r="K85" s="35"/>
    </row>
    <row r="86" spans="1:11" x14ac:dyDescent="0.35">
      <c r="C86" s="58" t="s">
        <v>8</v>
      </c>
      <c r="D86" s="54"/>
      <c r="E86" s="6"/>
      <c r="F86" s="19"/>
      <c r="G86" s="24" t="s">
        <v>2</v>
      </c>
      <c r="H86" s="24" t="s">
        <v>2</v>
      </c>
      <c r="I86" s="31"/>
      <c r="J86" s="31"/>
      <c r="K86" s="35"/>
    </row>
    <row r="87" spans="1:11" x14ac:dyDescent="0.35">
      <c r="C87" s="57"/>
      <c r="D87" s="54"/>
      <c r="E87" s="6"/>
      <c r="F87" s="19"/>
      <c r="G87" s="24"/>
      <c r="H87" s="24"/>
      <c r="I87" s="31"/>
      <c r="J87" s="31"/>
      <c r="K87" s="35"/>
    </row>
    <row r="88" spans="1:11" x14ac:dyDescent="0.35">
      <c r="C88" s="58" t="s">
        <v>9</v>
      </c>
      <c r="D88" s="54"/>
      <c r="E88" s="6"/>
      <c r="F88" s="19"/>
      <c r="G88" s="24" t="s">
        <v>2</v>
      </c>
      <c r="H88" s="24" t="s">
        <v>2</v>
      </c>
      <c r="I88" s="31"/>
      <c r="J88" s="31"/>
      <c r="K88" s="35"/>
    </row>
    <row r="89" spans="1:11" x14ac:dyDescent="0.35">
      <c r="C89" s="57"/>
      <c r="D89" s="54"/>
      <c r="E89" s="6"/>
      <c r="F89" s="19"/>
      <c r="G89" s="24"/>
      <c r="H89" s="24"/>
      <c r="I89" s="31"/>
      <c r="J89" s="31"/>
      <c r="K89" s="35"/>
    </row>
    <row r="90" spans="1:11" x14ac:dyDescent="0.35">
      <c r="C90" s="58" t="s">
        <v>10</v>
      </c>
      <c r="D90" s="54"/>
      <c r="E90" s="6"/>
      <c r="F90" s="19"/>
      <c r="G90" s="24" t="s">
        <v>2</v>
      </c>
      <c r="H90" s="24" t="s">
        <v>2</v>
      </c>
      <c r="I90" s="31"/>
      <c r="J90" s="31"/>
      <c r="K90" s="35"/>
    </row>
    <row r="91" spans="1:11" x14ac:dyDescent="0.35">
      <c r="C91" s="57"/>
      <c r="D91" s="54"/>
      <c r="E91" s="6"/>
      <c r="F91" s="19"/>
      <c r="G91" s="24"/>
      <c r="H91" s="24"/>
      <c r="I91" s="31"/>
      <c r="J91" s="31"/>
      <c r="K91" s="35"/>
    </row>
    <row r="92" spans="1:11" x14ac:dyDescent="0.35">
      <c r="C92" s="58" t="s">
        <v>11</v>
      </c>
      <c r="D92" s="54"/>
      <c r="E92" s="6"/>
      <c r="F92" s="19"/>
      <c r="G92" s="24" t="s">
        <v>2</v>
      </c>
      <c r="H92" s="24" t="s">
        <v>2</v>
      </c>
      <c r="I92" s="31"/>
      <c r="J92" s="31"/>
      <c r="K92" s="35"/>
    </row>
    <row r="93" spans="1:11" x14ac:dyDescent="0.35">
      <c r="C93" s="57"/>
      <c r="D93" s="54"/>
      <c r="E93" s="6"/>
      <c r="F93" s="19"/>
      <c r="G93" s="24"/>
      <c r="H93" s="24"/>
      <c r="I93" s="31"/>
      <c r="J93" s="31"/>
      <c r="K93" s="35"/>
    </row>
    <row r="94" spans="1:11" x14ac:dyDescent="0.35">
      <c r="A94" s="10"/>
      <c r="B94" s="28"/>
      <c r="C94" s="58" t="s">
        <v>13</v>
      </c>
      <c r="D94" s="54"/>
      <c r="E94" s="6"/>
      <c r="F94" s="19"/>
      <c r="G94" s="24"/>
      <c r="H94" s="24"/>
      <c r="I94" s="31"/>
      <c r="J94" s="31"/>
      <c r="K94" s="35"/>
    </row>
    <row r="95" spans="1:11" x14ac:dyDescent="0.35">
      <c r="A95" s="28"/>
      <c r="B95" s="28"/>
      <c r="C95" s="58" t="s">
        <v>14</v>
      </c>
      <c r="D95" s="54"/>
      <c r="E95" s="6"/>
      <c r="F95" s="19"/>
      <c r="G95" s="24" t="s">
        <v>2</v>
      </c>
      <c r="H95" s="24" t="s">
        <v>2</v>
      </c>
      <c r="I95" s="31"/>
      <c r="J95" s="31"/>
      <c r="K95" s="35"/>
    </row>
    <row r="96" spans="1:11" x14ac:dyDescent="0.35">
      <c r="A96" s="28"/>
      <c r="B96" s="28"/>
      <c r="C96" s="58"/>
      <c r="D96" s="54"/>
      <c r="E96" s="6"/>
      <c r="F96" s="19"/>
      <c r="G96" s="24"/>
      <c r="H96" s="24"/>
      <c r="I96" s="31"/>
      <c r="J96" s="31"/>
      <c r="K96" s="35"/>
    </row>
    <row r="97" spans="1:11" x14ac:dyDescent="0.35">
      <c r="A97" s="28"/>
      <c r="B97" s="28"/>
      <c r="C97" s="58" t="s">
        <v>15</v>
      </c>
      <c r="D97" s="54"/>
      <c r="E97" s="6"/>
      <c r="F97" s="19"/>
      <c r="G97" s="24" t="s">
        <v>2</v>
      </c>
      <c r="H97" s="24" t="s">
        <v>2</v>
      </c>
      <c r="I97" s="31"/>
      <c r="J97" s="31"/>
      <c r="K97" s="35"/>
    </row>
    <row r="98" spans="1:11" x14ac:dyDescent="0.35">
      <c r="A98" s="28"/>
      <c r="B98" s="28"/>
      <c r="C98" s="58"/>
      <c r="D98" s="54"/>
      <c r="E98" s="6"/>
      <c r="F98" s="19"/>
      <c r="G98" s="24"/>
      <c r="H98" s="24"/>
      <c r="I98" s="31"/>
      <c r="J98" s="31"/>
      <c r="K98" s="35"/>
    </row>
    <row r="99" spans="1:11" x14ac:dyDescent="0.35">
      <c r="C99" s="59" t="s">
        <v>16</v>
      </c>
      <c r="D99" s="54"/>
      <c r="E99" s="6"/>
      <c r="F99" s="19"/>
      <c r="G99" s="24"/>
      <c r="H99" s="24"/>
      <c r="I99" s="31"/>
      <c r="J99" s="31"/>
      <c r="K99" s="35"/>
    </row>
    <row r="100" spans="1:11" x14ac:dyDescent="0.35">
      <c r="B100" s="8" t="s">
        <v>443</v>
      </c>
      <c r="C100" s="60" t="s">
        <v>444</v>
      </c>
      <c r="D100" s="54" t="s">
        <v>445</v>
      </c>
      <c r="E100" s="6" t="s">
        <v>205</v>
      </c>
      <c r="F100" s="19">
        <v>21500000</v>
      </c>
      <c r="G100" s="24">
        <v>21302.74</v>
      </c>
      <c r="H100" s="24">
        <v>0.52</v>
      </c>
      <c r="I100" s="31">
        <v>5.3651999999999997</v>
      </c>
      <c r="J100" s="31"/>
      <c r="K100" s="35"/>
    </row>
    <row r="101" spans="1:11" x14ac:dyDescent="0.35">
      <c r="B101" s="8" t="s">
        <v>202</v>
      </c>
      <c r="C101" s="60" t="s">
        <v>203</v>
      </c>
      <c r="D101" s="54" t="s">
        <v>204</v>
      </c>
      <c r="E101" s="6" t="s">
        <v>205</v>
      </c>
      <c r="F101" s="19">
        <v>6500000</v>
      </c>
      <c r="G101" s="24">
        <v>6453.69</v>
      </c>
      <c r="H101" s="24">
        <v>0.16</v>
      </c>
      <c r="I101" s="31">
        <v>5.3459000000000003</v>
      </c>
      <c r="J101" s="31"/>
      <c r="K101" s="35"/>
    </row>
    <row r="102" spans="1:11" x14ac:dyDescent="0.35">
      <c r="C102" s="58" t="s">
        <v>194</v>
      </c>
      <c r="D102" s="54"/>
      <c r="E102" s="6"/>
      <c r="F102" s="19"/>
      <c r="G102" s="25">
        <v>27756.43</v>
      </c>
      <c r="H102" s="25">
        <v>0.68</v>
      </c>
      <c r="I102" s="31"/>
      <c r="J102" s="31"/>
      <c r="K102" s="35"/>
    </row>
    <row r="103" spans="1:11" x14ac:dyDescent="0.35">
      <c r="C103" s="57"/>
      <c r="D103" s="54"/>
      <c r="E103" s="6"/>
      <c r="F103" s="19"/>
      <c r="G103" s="24"/>
      <c r="H103" s="24"/>
      <c r="I103" s="31"/>
      <c r="J103" s="31"/>
      <c r="K103" s="35"/>
    </row>
    <row r="104" spans="1:11" x14ac:dyDescent="0.35">
      <c r="C104" s="58" t="s">
        <v>17</v>
      </c>
      <c r="D104" s="54"/>
      <c r="E104" s="6"/>
      <c r="F104" s="19"/>
      <c r="G104" s="24" t="s">
        <v>2</v>
      </c>
      <c r="H104" s="24" t="s">
        <v>2</v>
      </c>
      <c r="I104" s="31"/>
      <c r="J104" s="31"/>
      <c r="K104" s="35"/>
    </row>
    <row r="105" spans="1:11" x14ac:dyDescent="0.35">
      <c r="C105" s="57"/>
      <c r="D105" s="54"/>
      <c r="E105" s="6"/>
      <c r="F105" s="19"/>
      <c r="G105" s="24"/>
      <c r="H105" s="24"/>
      <c r="I105" s="31"/>
      <c r="J105" s="31"/>
      <c r="K105" s="35"/>
    </row>
    <row r="106" spans="1:11" x14ac:dyDescent="0.35">
      <c r="C106" s="58" t="s">
        <v>18</v>
      </c>
      <c r="D106" s="54"/>
      <c r="E106" s="6"/>
      <c r="F106" s="19"/>
      <c r="G106" s="24" t="s">
        <v>2</v>
      </c>
      <c r="H106" s="24" t="s">
        <v>2</v>
      </c>
      <c r="I106" s="31"/>
      <c r="J106" s="31"/>
      <c r="K106" s="35"/>
    </row>
    <row r="107" spans="1:11" x14ac:dyDescent="0.35">
      <c r="C107" s="57"/>
      <c r="D107" s="54"/>
      <c r="E107" s="6"/>
      <c r="F107" s="19"/>
      <c r="G107" s="24"/>
      <c r="H107" s="24"/>
      <c r="I107" s="31"/>
      <c r="J107" s="31"/>
      <c r="K107" s="35"/>
    </row>
    <row r="108" spans="1:11" x14ac:dyDescent="0.35">
      <c r="A108" s="10"/>
      <c r="B108" s="28"/>
      <c r="C108" s="58" t="s">
        <v>19</v>
      </c>
      <c r="D108" s="54"/>
      <c r="E108" s="6"/>
      <c r="F108" s="19"/>
      <c r="G108" s="24"/>
      <c r="H108" s="24"/>
      <c r="I108" s="31"/>
      <c r="J108" s="31"/>
      <c r="K108" s="35"/>
    </row>
    <row r="109" spans="1:11" x14ac:dyDescent="0.35">
      <c r="A109" s="28"/>
      <c r="B109" s="28"/>
      <c r="C109" s="58" t="s">
        <v>20</v>
      </c>
      <c r="D109" s="54"/>
      <c r="E109" s="6"/>
      <c r="F109" s="19"/>
      <c r="G109" s="24" t="s">
        <v>2</v>
      </c>
      <c r="H109" s="24" t="s">
        <v>2</v>
      </c>
      <c r="I109" s="31"/>
      <c r="J109" s="31"/>
      <c r="K109" s="35"/>
    </row>
    <row r="110" spans="1:11" x14ac:dyDescent="0.35">
      <c r="A110" s="28"/>
      <c r="B110" s="28"/>
      <c r="C110" s="58"/>
      <c r="D110" s="54"/>
      <c r="E110" s="6"/>
      <c r="F110" s="19"/>
      <c r="G110" s="24"/>
      <c r="H110" s="24"/>
      <c r="I110" s="31"/>
      <c r="J110" s="31"/>
      <c r="K110" s="35"/>
    </row>
    <row r="111" spans="1:11" x14ac:dyDescent="0.35">
      <c r="A111" s="28"/>
      <c r="B111" s="28"/>
      <c r="C111" s="58" t="s">
        <v>21</v>
      </c>
      <c r="D111" s="54"/>
      <c r="E111" s="6"/>
      <c r="F111" s="19"/>
      <c r="G111" s="24" t="s">
        <v>2</v>
      </c>
      <c r="H111" s="24" t="s">
        <v>2</v>
      </c>
      <c r="I111" s="31"/>
      <c r="J111" s="31"/>
      <c r="K111" s="35"/>
    </row>
    <row r="112" spans="1:11" x14ac:dyDescent="0.35">
      <c r="A112" s="28"/>
      <c r="B112" s="28"/>
      <c r="C112" s="58"/>
      <c r="D112" s="54"/>
      <c r="E112" s="6"/>
      <c r="F112" s="19"/>
      <c r="G112" s="24"/>
      <c r="H112" s="24"/>
      <c r="I112" s="31"/>
      <c r="J112" s="31"/>
      <c r="K112" s="35"/>
    </row>
    <row r="113" spans="1:54" x14ac:dyDescent="0.35">
      <c r="A113" s="28"/>
      <c r="B113" s="28"/>
      <c r="C113" s="58" t="s">
        <v>22</v>
      </c>
      <c r="D113" s="54"/>
      <c r="E113" s="6"/>
      <c r="F113" s="19"/>
      <c r="G113" s="24" t="s">
        <v>2</v>
      </c>
      <c r="H113" s="24" t="s">
        <v>2</v>
      </c>
      <c r="I113" s="31"/>
      <c r="J113" s="31"/>
      <c r="K113" s="35"/>
    </row>
    <row r="114" spans="1:54" x14ac:dyDescent="0.35">
      <c r="A114" s="28"/>
      <c r="B114" s="28"/>
      <c r="C114" s="58"/>
      <c r="D114" s="54"/>
      <c r="E114" s="6"/>
      <c r="F114" s="19"/>
      <c r="G114" s="24"/>
      <c r="H114" s="24"/>
      <c r="I114" s="31"/>
      <c r="J114" s="31"/>
      <c r="K114" s="35"/>
    </row>
    <row r="115" spans="1:54" x14ac:dyDescent="0.35">
      <c r="A115" s="28"/>
      <c r="B115" s="28"/>
      <c r="C115" s="58" t="s">
        <v>23</v>
      </c>
      <c r="D115" s="54"/>
      <c r="E115" s="6"/>
      <c r="F115" s="19"/>
      <c r="G115" s="24" t="s">
        <v>2</v>
      </c>
      <c r="H115" s="24" t="s">
        <v>2</v>
      </c>
      <c r="I115" s="31"/>
      <c r="J115" s="31"/>
      <c r="K115" s="35"/>
    </row>
    <row r="116" spans="1:54" x14ac:dyDescent="0.35">
      <c r="A116" s="28"/>
      <c r="B116" s="28"/>
      <c r="C116" s="58"/>
      <c r="D116" s="54"/>
      <c r="E116" s="6"/>
      <c r="F116" s="19"/>
      <c r="G116" s="24"/>
      <c r="H116" s="24"/>
      <c r="I116" s="31"/>
      <c r="J116" s="31"/>
      <c r="K116" s="35"/>
    </row>
    <row r="117" spans="1:54" x14ac:dyDescent="0.35">
      <c r="C117" s="59" t="s">
        <v>24</v>
      </c>
      <c r="D117" s="54"/>
      <c r="E117" s="6"/>
      <c r="F117" s="19"/>
      <c r="G117" s="24"/>
      <c r="H117" s="24"/>
      <c r="I117" s="31"/>
      <c r="J117" s="31"/>
      <c r="K117" s="35"/>
    </row>
    <row r="118" spans="1:54" x14ac:dyDescent="0.35">
      <c r="B118" s="8" t="s">
        <v>206</v>
      </c>
      <c r="C118" s="60" t="s">
        <v>207</v>
      </c>
      <c r="D118" s="54"/>
      <c r="E118" s="6"/>
      <c r="F118" s="19"/>
      <c r="G118" s="24">
        <v>541203.99</v>
      </c>
      <c r="H118" s="24">
        <v>13.18</v>
      </c>
      <c r="I118" s="31"/>
      <c r="J118" s="31"/>
      <c r="K118" s="35"/>
    </row>
    <row r="119" spans="1:54" x14ac:dyDescent="0.35">
      <c r="C119" s="58" t="s">
        <v>194</v>
      </c>
      <c r="D119" s="54"/>
      <c r="E119" s="6"/>
      <c r="F119" s="19"/>
      <c r="G119" s="25">
        <v>541203.99</v>
      </c>
      <c r="H119" s="25">
        <v>13.18</v>
      </c>
      <c r="I119" s="31"/>
      <c r="J119" s="31"/>
      <c r="K119" s="35"/>
    </row>
    <row r="120" spans="1:54" x14ac:dyDescent="0.35">
      <c r="C120" s="57"/>
      <c r="D120" s="54"/>
      <c r="E120" s="6"/>
      <c r="F120" s="19"/>
      <c r="G120" s="24"/>
      <c r="H120" s="24"/>
      <c r="I120" s="31"/>
      <c r="J120" s="31"/>
      <c r="K120" s="35"/>
    </row>
    <row r="121" spans="1:54" x14ac:dyDescent="0.35">
      <c r="A121" s="10"/>
      <c r="B121" s="28"/>
      <c r="C121" s="58" t="s">
        <v>25</v>
      </c>
      <c r="D121" s="54"/>
      <c r="E121" s="6"/>
      <c r="F121" s="19"/>
      <c r="G121" s="24"/>
      <c r="H121" s="24"/>
      <c r="I121" s="31"/>
      <c r="J121" s="31"/>
      <c r="K121" s="35"/>
    </row>
    <row r="122" spans="1:54" s="2" customFormat="1" ht="13.5" x14ac:dyDescent="0.35">
      <c r="A122" s="28"/>
      <c r="B122" s="28"/>
      <c r="C122" s="57" t="s">
        <v>4703</v>
      </c>
      <c r="D122" s="54"/>
      <c r="E122" s="6"/>
      <c r="F122" s="19"/>
      <c r="G122" s="24">
        <v>26000</v>
      </c>
      <c r="H122" s="24">
        <v>0.63</v>
      </c>
      <c r="I122" s="31"/>
      <c r="J122" s="31"/>
      <c r="K122" s="35"/>
      <c r="L122" s="3"/>
      <c r="AI122" s="3"/>
      <c r="AV122" s="3"/>
      <c r="AX122" s="3"/>
      <c r="BB122" s="3"/>
    </row>
    <row r="123" spans="1:54" x14ac:dyDescent="0.35">
      <c r="B123" s="8"/>
      <c r="C123" s="60" t="s">
        <v>208</v>
      </c>
      <c r="D123" s="54"/>
      <c r="E123" s="6"/>
      <c r="F123" s="19"/>
      <c r="G123" s="24">
        <v>4364.0400000000009</v>
      </c>
      <c r="H123" s="24">
        <v>8.9999999999999983E-2</v>
      </c>
      <c r="I123" s="31"/>
      <c r="J123" s="31"/>
      <c r="K123" s="35"/>
    </row>
    <row r="124" spans="1:54" x14ac:dyDescent="0.35">
      <c r="C124" s="58" t="s">
        <v>194</v>
      </c>
      <c r="D124" s="54"/>
      <c r="E124" s="6"/>
      <c r="F124" s="19"/>
      <c r="G124" s="25">
        <v>30364.04</v>
      </c>
      <c r="H124" s="25">
        <v>0.72</v>
      </c>
      <c r="I124" s="31"/>
      <c r="J124" s="31"/>
      <c r="K124" s="35"/>
    </row>
    <row r="125" spans="1:54" x14ac:dyDescent="0.35">
      <c r="C125" s="57"/>
      <c r="D125" s="54"/>
      <c r="E125" s="6"/>
      <c r="F125" s="19"/>
      <c r="G125" s="24"/>
      <c r="H125" s="24"/>
      <c r="I125" s="31"/>
      <c r="J125" s="31"/>
      <c r="K125" s="35"/>
    </row>
    <row r="126" spans="1:54" x14ac:dyDescent="0.35">
      <c r="C126" s="61" t="s">
        <v>209</v>
      </c>
      <c r="D126" s="55"/>
      <c r="E126" s="5"/>
      <c r="F126" s="20"/>
      <c r="G126" s="26">
        <v>4105916.82</v>
      </c>
      <c r="H126" s="26">
        <v>100</v>
      </c>
      <c r="I126" s="32"/>
      <c r="J126" s="32"/>
      <c r="K126" s="36"/>
    </row>
    <row r="128" spans="1:54" s="50" customFormat="1" ht="15" x14ac:dyDescent="0.4">
      <c r="C128" s="50" t="s">
        <v>4380</v>
      </c>
      <c r="F128" s="51"/>
      <c r="G128" s="51"/>
      <c r="H128" s="51"/>
    </row>
    <row r="129" spans="2:11" s="42" customFormat="1" ht="27" x14ac:dyDescent="0.35">
      <c r="B129" s="43"/>
      <c r="C129" s="43" t="s">
        <v>4375</v>
      </c>
      <c r="D129" s="43" t="s">
        <v>4376</v>
      </c>
      <c r="E129" s="43" t="s">
        <v>4377</v>
      </c>
      <c r="F129" s="44" t="s">
        <v>34</v>
      </c>
      <c r="G129" s="45" t="s">
        <v>4378</v>
      </c>
      <c r="H129" s="44" t="s">
        <v>36</v>
      </c>
      <c r="I129" s="43" t="s">
        <v>39</v>
      </c>
    </row>
    <row r="130" spans="2:11" s="42" customFormat="1" ht="13.5" x14ac:dyDescent="0.35">
      <c r="B130" s="43"/>
      <c r="C130" s="43" t="s">
        <v>4370</v>
      </c>
      <c r="D130" s="43"/>
      <c r="E130" s="43"/>
      <c r="F130" s="44"/>
      <c r="G130" s="45"/>
      <c r="H130" s="44"/>
      <c r="I130" s="43"/>
    </row>
    <row r="131" spans="2:11" s="2" customFormat="1" ht="13.5" x14ac:dyDescent="0.35">
      <c r="B131" s="46">
        <v>2300174</v>
      </c>
      <c r="C131" s="46" t="s">
        <v>4795</v>
      </c>
      <c r="D131" s="46" t="s">
        <v>4369</v>
      </c>
      <c r="E131" s="46" t="s">
        <v>12</v>
      </c>
      <c r="F131" s="47">
        <v>715000</v>
      </c>
      <c r="G131" s="47">
        <v>162357.19500000001</v>
      </c>
      <c r="H131" s="47">
        <v>3.95</v>
      </c>
      <c r="I131" s="46"/>
    </row>
    <row r="132" spans="2:11" s="1" customFormat="1" ht="13.5" x14ac:dyDescent="0.35">
      <c r="B132" s="48"/>
      <c r="C132" s="48" t="s">
        <v>4379</v>
      </c>
      <c r="D132" s="48"/>
      <c r="E132" s="48"/>
      <c r="F132" s="49"/>
      <c r="G132" s="49">
        <v>162357.19500000001</v>
      </c>
      <c r="H132" s="49">
        <v>3.95</v>
      </c>
      <c r="I132" s="48"/>
    </row>
    <row r="134" spans="2:11" x14ac:dyDescent="0.35">
      <c r="C134" s="1" t="s">
        <v>210</v>
      </c>
    </row>
    <row r="135" spans="2:11" x14ac:dyDescent="0.35">
      <c r="C135" s="37" t="s">
        <v>211</v>
      </c>
      <c r="D135" s="37"/>
      <c r="E135" s="37"/>
      <c r="F135" s="37"/>
      <c r="G135" s="37"/>
      <c r="H135" s="37"/>
      <c r="I135" s="37"/>
      <c r="J135" s="37"/>
      <c r="K135" s="37"/>
    </row>
    <row r="136" spans="2:11" x14ac:dyDescent="0.35">
      <c r="C136" s="2" t="s">
        <v>212</v>
      </c>
    </row>
    <row r="137" spans="2:11" x14ac:dyDescent="0.35">
      <c r="C137" s="2" t="s">
        <v>213</v>
      </c>
    </row>
    <row r="138" spans="2:11" ht="30" customHeight="1" x14ac:dyDescent="0.35">
      <c r="C138" s="218" t="s">
        <v>214</v>
      </c>
      <c r="D138" s="219"/>
      <c r="E138" s="219"/>
      <c r="F138" s="219"/>
      <c r="G138" s="219"/>
      <c r="H138" s="219"/>
      <c r="I138" s="219"/>
      <c r="J138" s="219"/>
      <c r="K138" s="219"/>
    </row>
    <row r="139" spans="2:11" x14ac:dyDescent="0.35">
      <c r="C139" s="2" t="s">
        <v>215</v>
      </c>
    </row>
    <row r="141" spans="2:11" x14ac:dyDescent="0.35">
      <c r="C141" s="2" t="s">
        <v>4813</v>
      </c>
      <c r="E141" s="2" t="s">
        <v>2</v>
      </c>
    </row>
    <row r="143" spans="2:11" x14ac:dyDescent="0.35">
      <c r="C143" s="2" t="s">
        <v>4814</v>
      </c>
      <c r="E143" s="2" t="s">
        <v>2</v>
      </c>
    </row>
    <row r="145" spans="1:256" x14ac:dyDescent="0.35">
      <c r="C145" s="2" t="s">
        <v>4918</v>
      </c>
    </row>
    <row r="147" spans="1:256" x14ac:dyDescent="0.35">
      <c r="C147" s="2" t="s">
        <v>4919</v>
      </c>
    </row>
    <row r="148" spans="1:256" s="79" customFormat="1" ht="35.25" customHeight="1" x14ac:dyDescent="0.35">
      <c r="A148" s="75"/>
      <c r="B148" s="75"/>
      <c r="C148" s="80" t="s">
        <v>4820</v>
      </c>
      <c r="D148" s="84" t="s">
        <v>4821</v>
      </c>
      <c r="E148" s="84" t="s">
        <v>4822</v>
      </c>
      <c r="F148" s="76"/>
      <c r="G148" s="77"/>
      <c r="H148" s="77"/>
      <c r="I148" s="77"/>
      <c r="J148" s="77"/>
      <c r="K148" s="78"/>
      <c r="L148" s="78"/>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8"/>
      <c r="AJ148" s="75"/>
      <c r="AK148" s="75"/>
      <c r="AL148" s="75"/>
      <c r="AM148" s="75"/>
      <c r="AN148" s="75"/>
      <c r="AO148" s="75"/>
      <c r="AP148" s="75"/>
      <c r="AQ148" s="75"/>
      <c r="AR148" s="75"/>
      <c r="AS148" s="75"/>
      <c r="AT148" s="75"/>
      <c r="AU148" s="75"/>
      <c r="AV148" s="78"/>
      <c r="AW148" s="75"/>
      <c r="AX148" s="78"/>
      <c r="AY148" s="75"/>
      <c r="AZ148" s="75"/>
      <c r="BA148" s="75"/>
      <c r="BB148" s="78"/>
      <c r="BC148" s="75"/>
      <c r="BD148" s="75"/>
      <c r="BE148" s="75"/>
      <c r="BF148" s="75"/>
      <c r="BG148" s="75"/>
      <c r="BH148" s="75"/>
      <c r="BI148" s="75"/>
      <c r="BJ148" s="75"/>
      <c r="BK148" s="75"/>
      <c r="BL148" s="75"/>
      <c r="BM148" s="75"/>
      <c r="BN148" s="75"/>
      <c r="BO148" s="75"/>
      <c r="BP148" s="75"/>
      <c r="BQ148" s="75"/>
      <c r="BR148" s="75"/>
      <c r="BS148" s="75"/>
      <c r="BT148" s="75"/>
      <c r="BU148" s="75"/>
      <c r="BV148" s="75"/>
      <c r="BW148" s="75"/>
      <c r="BX148" s="75"/>
      <c r="BY148" s="75"/>
      <c r="BZ148" s="75"/>
      <c r="CA148" s="75"/>
      <c r="CB148" s="75"/>
      <c r="CC148" s="75"/>
      <c r="CD148" s="75"/>
      <c r="CE148" s="75"/>
      <c r="CF148" s="75"/>
      <c r="CG148" s="75"/>
      <c r="CH148" s="75"/>
      <c r="CI148" s="75"/>
      <c r="CJ148" s="75"/>
      <c r="CK148" s="75"/>
      <c r="CL148" s="75"/>
      <c r="CM148" s="75"/>
      <c r="CN148" s="75"/>
      <c r="CO148" s="75"/>
      <c r="CP148" s="75"/>
      <c r="CQ148" s="75"/>
      <c r="CR148" s="75"/>
      <c r="CS148" s="75"/>
      <c r="CT148" s="75"/>
      <c r="CU148" s="75"/>
      <c r="CV148" s="75"/>
      <c r="CW148" s="75"/>
      <c r="CX148" s="75"/>
      <c r="CY148" s="75"/>
      <c r="CZ148" s="75"/>
      <c r="DA148" s="75"/>
      <c r="DB148" s="75"/>
      <c r="DC148" s="75"/>
      <c r="DD148" s="75"/>
      <c r="DE148" s="75"/>
      <c r="DF148" s="75"/>
      <c r="DG148" s="75"/>
      <c r="DH148" s="75"/>
      <c r="DI148" s="75"/>
      <c r="DJ148" s="75"/>
      <c r="DK148" s="75"/>
      <c r="DL148" s="75"/>
      <c r="DM148" s="75"/>
      <c r="DN148" s="75"/>
      <c r="DO148" s="75"/>
      <c r="DP148" s="75"/>
      <c r="DQ148" s="75"/>
      <c r="DR148" s="75"/>
      <c r="DS148" s="75"/>
      <c r="DT148" s="75"/>
      <c r="DU148" s="75"/>
      <c r="DV148" s="75"/>
      <c r="DW148" s="75"/>
      <c r="DX148" s="75"/>
      <c r="DY148" s="75"/>
      <c r="DZ148" s="75"/>
      <c r="EA148" s="75"/>
      <c r="EB148" s="75"/>
      <c r="EC148" s="75"/>
      <c r="ED148" s="75"/>
      <c r="EE148" s="75"/>
      <c r="EF148" s="75"/>
      <c r="EG148" s="75"/>
      <c r="EH148" s="75"/>
      <c r="EI148" s="75"/>
      <c r="EJ148" s="75"/>
      <c r="EK148" s="75"/>
      <c r="EL148" s="75"/>
      <c r="EM148" s="75"/>
      <c r="EN148" s="75"/>
      <c r="EO148" s="75"/>
      <c r="EP148" s="75"/>
      <c r="EQ148" s="75"/>
      <c r="ER148" s="75"/>
      <c r="ES148" s="75"/>
      <c r="ET148" s="75"/>
      <c r="EU148" s="75"/>
      <c r="EV148" s="75"/>
      <c r="EW148" s="75"/>
      <c r="EX148" s="75"/>
      <c r="EY148" s="75"/>
      <c r="EZ148" s="75"/>
      <c r="FA148" s="75"/>
      <c r="FB148" s="75"/>
      <c r="FC148" s="75"/>
      <c r="FD148" s="75"/>
      <c r="FE148" s="75"/>
      <c r="FF148" s="75"/>
      <c r="FG148" s="75"/>
      <c r="FH148" s="75"/>
      <c r="FI148" s="75"/>
      <c r="FJ148" s="75"/>
      <c r="FK148" s="75"/>
      <c r="FL148" s="75"/>
      <c r="FM148" s="75"/>
      <c r="FN148" s="75"/>
      <c r="FO148" s="75"/>
      <c r="FP148" s="75"/>
      <c r="FQ148" s="75"/>
      <c r="FR148" s="75"/>
      <c r="FS148" s="75"/>
      <c r="FT148" s="75"/>
      <c r="FU148" s="75"/>
      <c r="FV148" s="75"/>
      <c r="FW148" s="75"/>
      <c r="FX148" s="75"/>
      <c r="FY148" s="75"/>
      <c r="FZ148" s="75"/>
      <c r="GA148" s="75"/>
      <c r="GB148" s="75"/>
      <c r="GC148" s="75"/>
      <c r="GD148" s="75"/>
      <c r="GE148" s="75"/>
      <c r="GF148" s="75"/>
      <c r="GG148" s="75"/>
      <c r="GH148" s="75"/>
      <c r="GI148" s="75"/>
      <c r="GJ148" s="75"/>
      <c r="GK148" s="75"/>
      <c r="GL148" s="75"/>
      <c r="GM148" s="75"/>
      <c r="GN148" s="75"/>
      <c r="GO148" s="75"/>
      <c r="GP148" s="75"/>
      <c r="GQ148" s="75"/>
      <c r="GR148" s="75"/>
      <c r="GS148" s="75"/>
      <c r="GT148" s="75"/>
      <c r="GU148" s="75"/>
      <c r="GV148" s="75"/>
      <c r="GW148" s="75"/>
      <c r="GX148" s="75"/>
      <c r="GY148" s="75"/>
      <c r="GZ148" s="75"/>
      <c r="HA148" s="75"/>
      <c r="HB148" s="75"/>
      <c r="HC148" s="75"/>
      <c r="HD148" s="75"/>
      <c r="HE148" s="75"/>
      <c r="HF148" s="75"/>
      <c r="HG148" s="75"/>
      <c r="HH148" s="75"/>
      <c r="HI148" s="75"/>
      <c r="HJ148" s="75"/>
      <c r="HK148" s="75"/>
      <c r="HL148" s="75"/>
      <c r="HM148" s="75"/>
      <c r="HN148" s="75"/>
      <c r="HO148" s="75"/>
      <c r="HP148" s="75"/>
      <c r="HQ148" s="75"/>
      <c r="HR148" s="75"/>
      <c r="HS148" s="75"/>
      <c r="HT148" s="75"/>
      <c r="HU148" s="75"/>
      <c r="HV148" s="75"/>
      <c r="HW148" s="75"/>
      <c r="HX148" s="75"/>
      <c r="HY148" s="75"/>
      <c r="HZ148" s="75"/>
      <c r="IA148" s="75"/>
      <c r="IB148" s="75"/>
      <c r="IC148" s="75"/>
      <c r="ID148" s="75"/>
      <c r="IE148" s="75"/>
      <c r="IF148" s="75"/>
      <c r="IG148" s="75"/>
      <c r="IH148" s="75"/>
      <c r="II148" s="75"/>
      <c r="IJ148" s="75"/>
      <c r="IK148" s="75"/>
      <c r="IL148" s="75"/>
      <c r="IM148" s="75"/>
      <c r="IN148" s="75"/>
      <c r="IO148" s="75"/>
      <c r="IP148" s="75"/>
      <c r="IQ148" s="75"/>
      <c r="IR148" s="75"/>
      <c r="IS148" s="75"/>
      <c r="IT148" s="75"/>
      <c r="IU148" s="75"/>
      <c r="IV148" s="75"/>
    </row>
    <row r="149" spans="1:256" s="79" customFormat="1" x14ac:dyDescent="0.35">
      <c r="A149" s="75"/>
      <c r="B149" s="75"/>
      <c r="C149" s="82" t="s">
        <v>4823</v>
      </c>
      <c r="D149" s="85">
        <v>111.3274</v>
      </c>
      <c r="E149" s="85">
        <v>106.6027</v>
      </c>
      <c r="F149" s="76"/>
      <c r="G149" s="77"/>
      <c r="H149" s="77"/>
      <c r="I149" s="77"/>
      <c r="J149" s="77"/>
      <c r="K149" s="78"/>
      <c r="L149" s="78"/>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8"/>
      <c r="AJ149" s="75"/>
      <c r="AK149" s="75"/>
      <c r="AL149" s="75"/>
      <c r="AM149" s="75"/>
      <c r="AN149" s="75"/>
      <c r="AO149" s="75"/>
      <c r="AP149" s="75"/>
      <c r="AQ149" s="75"/>
      <c r="AR149" s="75"/>
      <c r="AS149" s="75"/>
      <c r="AT149" s="75"/>
      <c r="AU149" s="75"/>
      <c r="AV149" s="78"/>
      <c r="AW149" s="75"/>
      <c r="AX149" s="78"/>
      <c r="AY149" s="75"/>
      <c r="AZ149" s="75"/>
      <c r="BA149" s="75"/>
      <c r="BB149" s="78"/>
      <c r="BC149" s="75"/>
      <c r="BD149" s="75"/>
      <c r="BE149" s="75"/>
      <c r="BF149" s="75"/>
      <c r="BG149" s="75"/>
      <c r="BH149" s="75"/>
      <c r="BI149" s="75"/>
      <c r="BJ149" s="75"/>
      <c r="BK149" s="75"/>
      <c r="BL149" s="75"/>
      <c r="BM149" s="75"/>
      <c r="BN149" s="75"/>
      <c r="BO149" s="75"/>
      <c r="BP149" s="75"/>
      <c r="BQ149" s="75"/>
      <c r="BR149" s="75"/>
      <c r="BS149" s="75"/>
      <c r="BT149" s="75"/>
      <c r="BU149" s="75"/>
      <c r="BV149" s="75"/>
      <c r="BW149" s="75"/>
      <c r="BX149" s="75"/>
      <c r="BY149" s="75"/>
      <c r="BZ149" s="75"/>
      <c r="CA149" s="75"/>
      <c r="CB149" s="75"/>
      <c r="CC149" s="75"/>
      <c r="CD149" s="75"/>
      <c r="CE149" s="75"/>
      <c r="CF149" s="75"/>
      <c r="CG149" s="75"/>
      <c r="CH149" s="75"/>
      <c r="CI149" s="75"/>
      <c r="CJ149" s="75"/>
      <c r="CK149" s="75"/>
      <c r="CL149" s="75"/>
      <c r="CM149" s="75"/>
      <c r="CN149" s="75"/>
      <c r="CO149" s="75"/>
      <c r="CP149" s="75"/>
      <c r="CQ149" s="75"/>
      <c r="CR149" s="75"/>
      <c r="CS149" s="75"/>
      <c r="CT149" s="75"/>
      <c r="CU149" s="75"/>
      <c r="CV149" s="75"/>
      <c r="CW149" s="75"/>
      <c r="CX149" s="75"/>
      <c r="CY149" s="75"/>
      <c r="CZ149" s="75"/>
      <c r="DA149" s="75"/>
      <c r="DB149" s="75"/>
      <c r="DC149" s="75"/>
      <c r="DD149" s="75"/>
      <c r="DE149" s="75"/>
      <c r="DF149" s="75"/>
      <c r="DG149" s="75"/>
      <c r="DH149" s="75"/>
      <c r="DI149" s="75"/>
      <c r="DJ149" s="75"/>
      <c r="DK149" s="75"/>
      <c r="DL149" s="75"/>
      <c r="DM149" s="75"/>
      <c r="DN149" s="75"/>
      <c r="DO149" s="75"/>
      <c r="DP149" s="75"/>
      <c r="DQ149" s="75"/>
      <c r="DR149" s="75"/>
      <c r="DS149" s="75"/>
      <c r="DT149" s="75"/>
      <c r="DU149" s="75"/>
      <c r="DV149" s="75"/>
      <c r="DW149" s="75"/>
      <c r="DX149" s="75"/>
      <c r="DY149" s="75"/>
      <c r="DZ149" s="75"/>
      <c r="EA149" s="75"/>
      <c r="EB149" s="75"/>
      <c r="EC149" s="75"/>
      <c r="ED149" s="75"/>
      <c r="EE149" s="75"/>
      <c r="EF149" s="75"/>
      <c r="EG149" s="75"/>
      <c r="EH149" s="75"/>
      <c r="EI149" s="75"/>
      <c r="EJ149" s="75"/>
      <c r="EK149" s="75"/>
      <c r="EL149" s="75"/>
      <c r="EM149" s="75"/>
      <c r="EN149" s="75"/>
      <c r="EO149" s="75"/>
      <c r="EP149" s="75"/>
      <c r="EQ149" s="75"/>
      <c r="ER149" s="75"/>
      <c r="ES149" s="75"/>
      <c r="ET149" s="75"/>
      <c r="EU149" s="75"/>
      <c r="EV149" s="75"/>
      <c r="EW149" s="75"/>
      <c r="EX149" s="75"/>
      <c r="EY149" s="75"/>
      <c r="EZ149" s="75"/>
      <c r="FA149" s="75"/>
      <c r="FB149" s="75"/>
      <c r="FC149" s="75"/>
      <c r="FD149" s="75"/>
      <c r="FE149" s="75"/>
      <c r="FF149" s="75"/>
      <c r="FG149" s="75"/>
      <c r="FH149" s="75"/>
      <c r="FI149" s="75"/>
      <c r="FJ149" s="75"/>
      <c r="FK149" s="75"/>
      <c r="FL149" s="75"/>
      <c r="FM149" s="75"/>
      <c r="FN149" s="75"/>
      <c r="FO149" s="75"/>
      <c r="FP149" s="75"/>
      <c r="FQ149" s="75"/>
      <c r="FR149" s="75"/>
      <c r="FS149" s="75"/>
      <c r="FT149" s="75"/>
      <c r="FU149" s="75"/>
      <c r="FV149" s="75"/>
      <c r="FW149" s="75"/>
      <c r="FX149" s="75"/>
      <c r="FY149" s="75"/>
      <c r="FZ149" s="75"/>
      <c r="GA149" s="75"/>
      <c r="GB149" s="75"/>
      <c r="GC149" s="75"/>
      <c r="GD149" s="75"/>
      <c r="GE149" s="75"/>
      <c r="GF149" s="75"/>
      <c r="GG149" s="75"/>
      <c r="GH149" s="75"/>
      <c r="GI149" s="75"/>
      <c r="GJ149" s="75"/>
      <c r="GK149" s="75"/>
      <c r="GL149" s="75"/>
      <c r="GM149" s="75"/>
      <c r="GN149" s="75"/>
      <c r="GO149" s="75"/>
      <c r="GP149" s="75"/>
      <c r="GQ149" s="75"/>
      <c r="GR149" s="75"/>
      <c r="GS149" s="75"/>
      <c r="GT149" s="75"/>
      <c r="GU149" s="75"/>
      <c r="GV149" s="75"/>
      <c r="GW149" s="75"/>
      <c r="GX149" s="75"/>
      <c r="GY149" s="75"/>
      <c r="GZ149" s="75"/>
      <c r="HA149" s="75"/>
      <c r="HB149" s="75"/>
      <c r="HC149" s="75"/>
      <c r="HD149" s="75"/>
      <c r="HE149" s="75"/>
      <c r="HF149" s="75"/>
      <c r="HG149" s="75"/>
      <c r="HH149" s="75"/>
      <c r="HI149" s="75"/>
      <c r="HJ149" s="75"/>
      <c r="HK149" s="75"/>
      <c r="HL149" s="75"/>
      <c r="HM149" s="75"/>
      <c r="HN149" s="75"/>
      <c r="HO149" s="75"/>
      <c r="HP149" s="75"/>
      <c r="HQ149" s="75"/>
      <c r="HR149" s="75"/>
      <c r="HS149" s="75"/>
      <c r="HT149" s="75"/>
      <c r="HU149" s="75"/>
      <c r="HV149" s="75"/>
      <c r="HW149" s="75"/>
      <c r="HX149" s="75"/>
      <c r="HY149" s="75"/>
      <c r="HZ149" s="75"/>
      <c r="IA149" s="75"/>
      <c r="IB149" s="75"/>
      <c r="IC149" s="75"/>
      <c r="ID149" s="75"/>
      <c r="IE149" s="75"/>
      <c r="IF149" s="75"/>
      <c r="IG149" s="75"/>
      <c r="IH149" s="75"/>
      <c r="II149" s="75"/>
      <c r="IJ149" s="75"/>
      <c r="IK149" s="75"/>
      <c r="IL149" s="75"/>
      <c r="IM149" s="75"/>
      <c r="IN149" s="75"/>
      <c r="IO149" s="75"/>
      <c r="IP149" s="75"/>
      <c r="IQ149" s="75"/>
      <c r="IR149" s="75"/>
      <c r="IS149" s="75"/>
      <c r="IT149" s="75"/>
      <c r="IU149" s="75"/>
      <c r="IV149" s="75"/>
    </row>
    <row r="150" spans="1:256" s="79" customFormat="1" x14ac:dyDescent="0.35">
      <c r="A150" s="75"/>
      <c r="B150" s="75"/>
      <c r="C150" s="82" t="s">
        <v>4824</v>
      </c>
      <c r="D150" s="85">
        <v>188.4401</v>
      </c>
      <c r="E150" s="85">
        <v>180.44280000000001</v>
      </c>
      <c r="F150" s="76"/>
      <c r="G150" s="77"/>
      <c r="H150" s="77"/>
      <c r="I150" s="77"/>
      <c r="J150" s="77"/>
      <c r="K150" s="78"/>
      <c r="L150" s="78"/>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8"/>
      <c r="AJ150" s="75"/>
      <c r="AK150" s="75"/>
      <c r="AL150" s="75"/>
      <c r="AM150" s="75"/>
      <c r="AN150" s="75"/>
      <c r="AO150" s="75"/>
      <c r="AP150" s="75"/>
      <c r="AQ150" s="75"/>
      <c r="AR150" s="75"/>
      <c r="AS150" s="75"/>
      <c r="AT150" s="75"/>
      <c r="AU150" s="75"/>
      <c r="AV150" s="78"/>
      <c r="AW150" s="75"/>
      <c r="AX150" s="78"/>
      <c r="AY150" s="75"/>
      <c r="AZ150" s="75"/>
      <c r="BA150" s="75"/>
      <c r="BB150" s="78"/>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75"/>
      <c r="CF150" s="75"/>
      <c r="CG150" s="75"/>
      <c r="CH150" s="75"/>
      <c r="CI150" s="75"/>
      <c r="CJ150" s="75"/>
      <c r="CK150" s="75"/>
      <c r="CL150" s="75"/>
      <c r="CM150" s="75"/>
      <c r="CN150" s="75"/>
      <c r="CO150" s="75"/>
      <c r="CP150" s="75"/>
      <c r="CQ150" s="75"/>
      <c r="CR150" s="75"/>
      <c r="CS150" s="75"/>
      <c r="CT150" s="75"/>
      <c r="CU150" s="75"/>
      <c r="CV150" s="75"/>
      <c r="CW150" s="75"/>
      <c r="CX150" s="75"/>
      <c r="CY150" s="75"/>
      <c r="CZ150" s="75"/>
      <c r="DA150" s="75"/>
      <c r="DB150" s="75"/>
      <c r="DC150" s="75"/>
      <c r="DD150" s="75"/>
      <c r="DE150" s="75"/>
      <c r="DF150" s="75"/>
      <c r="DG150" s="75"/>
      <c r="DH150" s="75"/>
      <c r="DI150" s="75"/>
      <c r="DJ150" s="75"/>
      <c r="DK150" s="75"/>
      <c r="DL150" s="75"/>
      <c r="DM150" s="75"/>
      <c r="DN150" s="75"/>
      <c r="DO150" s="75"/>
      <c r="DP150" s="75"/>
      <c r="DQ150" s="75"/>
      <c r="DR150" s="75"/>
      <c r="DS150" s="75"/>
      <c r="DT150" s="75"/>
      <c r="DU150" s="75"/>
      <c r="DV150" s="75"/>
      <c r="DW150" s="75"/>
      <c r="DX150" s="75"/>
      <c r="DY150" s="75"/>
      <c r="DZ150" s="75"/>
      <c r="EA150" s="75"/>
      <c r="EB150" s="75"/>
      <c r="EC150" s="75"/>
      <c r="ED150" s="75"/>
      <c r="EE150" s="75"/>
      <c r="EF150" s="75"/>
      <c r="EG150" s="75"/>
      <c r="EH150" s="75"/>
      <c r="EI150" s="75"/>
      <c r="EJ150" s="75"/>
      <c r="EK150" s="75"/>
      <c r="EL150" s="75"/>
      <c r="EM150" s="75"/>
      <c r="EN150" s="75"/>
      <c r="EO150" s="75"/>
      <c r="EP150" s="75"/>
      <c r="EQ150" s="75"/>
      <c r="ER150" s="75"/>
      <c r="ES150" s="75"/>
      <c r="ET150" s="75"/>
      <c r="EU150" s="75"/>
      <c r="EV150" s="75"/>
      <c r="EW150" s="75"/>
      <c r="EX150" s="75"/>
      <c r="EY150" s="75"/>
      <c r="EZ150" s="75"/>
      <c r="FA150" s="75"/>
      <c r="FB150" s="75"/>
      <c r="FC150" s="75"/>
      <c r="FD150" s="75"/>
      <c r="FE150" s="75"/>
      <c r="FF150" s="75"/>
      <c r="FG150" s="75"/>
      <c r="FH150" s="75"/>
      <c r="FI150" s="75"/>
      <c r="FJ150" s="75"/>
      <c r="FK150" s="75"/>
      <c r="FL150" s="75"/>
      <c r="FM150" s="75"/>
      <c r="FN150" s="75"/>
      <c r="FO150" s="75"/>
      <c r="FP150" s="75"/>
      <c r="FQ150" s="75"/>
      <c r="FR150" s="75"/>
      <c r="FS150" s="75"/>
      <c r="FT150" s="75"/>
      <c r="FU150" s="75"/>
      <c r="FV150" s="75"/>
      <c r="FW150" s="75"/>
      <c r="FX150" s="75"/>
      <c r="FY150" s="75"/>
      <c r="FZ150" s="75"/>
      <c r="GA150" s="75"/>
      <c r="GB150" s="75"/>
      <c r="GC150" s="75"/>
      <c r="GD150" s="75"/>
      <c r="GE150" s="75"/>
      <c r="GF150" s="75"/>
      <c r="GG150" s="75"/>
      <c r="GH150" s="75"/>
      <c r="GI150" s="75"/>
      <c r="GJ150" s="75"/>
      <c r="GK150" s="75"/>
      <c r="GL150" s="75"/>
      <c r="GM150" s="75"/>
      <c r="GN150" s="75"/>
      <c r="GO150" s="75"/>
      <c r="GP150" s="75"/>
      <c r="GQ150" s="75"/>
      <c r="GR150" s="75"/>
      <c r="GS150" s="75"/>
      <c r="GT150" s="75"/>
      <c r="GU150" s="75"/>
      <c r="GV150" s="75"/>
      <c r="GW150" s="75"/>
      <c r="GX150" s="75"/>
      <c r="GY150" s="75"/>
      <c r="GZ150" s="75"/>
      <c r="HA150" s="75"/>
      <c r="HB150" s="75"/>
      <c r="HC150" s="75"/>
      <c r="HD150" s="75"/>
      <c r="HE150" s="75"/>
      <c r="HF150" s="75"/>
      <c r="HG150" s="75"/>
      <c r="HH150" s="75"/>
      <c r="HI150" s="75"/>
      <c r="HJ150" s="75"/>
      <c r="HK150" s="75"/>
      <c r="HL150" s="75"/>
      <c r="HM150" s="75"/>
      <c r="HN150" s="75"/>
      <c r="HO150" s="75"/>
      <c r="HP150" s="75"/>
      <c r="HQ150" s="75"/>
      <c r="HR150" s="75"/>
      <c r="HS150" s="75"/>
      <c r="HT150" s="75"/>
      <c r="HU150" s="75"/>
      <c r="HV150" s="75"/>
      <c r="HW150" s="75"/>
      <c r="HX150" s="75"/>
      <c r="HY150" s="75"/>
      <c r="HZ150" s="75"/>
      <c r="IA150" s="75"/>
      <c r="IB150" s="75"/>
      <c r="IC150" s="75"/>
      <c r="ID150" s="75"/>
      <c r="IE150" s="75"/>
      <c r="IF150" s="75"/>
      <c r="IG150" s="75"/>
      <c r="IH150" s="75"/>
      <c r="II150" s="75"/>
      <c r="IJ150" s="75"/>
      <c r="IK150" s="75"/>
      <c r="IL150" s="75"/>
      <c r="IM150" s="75"/>
      <c r="IN150" s="75"/>
      <c r="IO150" s="75"/>
      <c r="IP150" s="75"/>
      <c r="IQ150" s="75"/>
      <c r="IR150" s="75"/>
      <c r="IS150" s="75"/>
      <c r="IT150" s="75"/>
      <c r="IU150" s="75"/>
      <c r="IV150" s="75"/>
    </row>
    <row r="151" spans="1:256" s="79" customFormat="1" x14ac:dyDescent="0.35">
      <c r="A151" s="75"/>
      <c r="B151" s="75"/>
      <c r="C151" s="82" t="s">
        <v>4825</v>
      </c>
      <c r="D151" s="85">
        <v>148.53370000000001</v>
      </c>
      <c r="E151" s="85">
        <v>142.32239999999999</v>
      </c>
      <c r="F151" s="76"/>
      <c r="G151" s="77"/>
      <c r="H151" s="77"/>
      <c r="I151" s="77"/>
      <c r="J151" s="77"/>
      <c r="K151" s="78"/>
      <c r="L151" s="78"/>
      <c r="M151" s="75"/>
      <c r="N151" s="75"/>
      <c r="O151" s="75"/>
      <c r="P151" s="75"/>
      <c r="Q151" s="75"/>
      <c r="R151" s="75"/>
      <c r="S151" s="75"/>
      <c r="T151" s="75"/>
      <c r="U151" s="75"/>
      <c r="V151" s="75"/>
      <c r="W151" s="75"/>
      <c r="X151" s="75"/>
      <c r="Y151" s="75"/>
      <c r="Z151" s="75"/>
      <c r="AA151" s="75"/>
      <c r="AB151" s="75"/>
      <c r="AC151" s="75"/>
      <c r="AD151" s="75"/>
      <c r="AE151" s="75"/>
      <c r="AF151" s="75"/>
      <c r="AG151" s="75"/>
      <c r="AH151" s="75"/>
      <c r="AI151" s="78"/>
      <c r="AJ151" s="75"/>
      <c r="AK151" s="75"/>
      <c r="AL151" s="75"/>
      <c r="AM151" s="75"/>
      <c r="AN151" s="75"/>
      <c r="AO151" s="75"/>
      <c r="AP151" s="75"/>
      <c r="AQ151" s="75"/>
      <c r="AR151" s="75"/>
      <c r="AS151" s="75"/>
      <c r="AT151" s="75"/>
      <c r="AU151" s="75"/>
      <c r="AV151" s="78"/>
      <c r="AW151" s="75"/>
      <c r="AX151" s="78"/>
      <c r="AY151" s="75"/>
      <c r="AZ151" s="75"/>
      <c r="BA151" s="75"/>
      <c r="BB151" s="78"/>
      <c r="BC151" s="75"/>
      <c r="BD151" s="75"/>
      <c r="BE151" s="75"/>
      <c r="BF151" s="75"/>
      <c r="BG151" s="75"/>
      <c r="BH151" s="75"/>
      <c r="BI151" s="75"/>
      <c r="BJ151" s="75"/>
      <c r="BK151" s="75"/>
      <c r="BL151" s="75"/>
      <c r="BM151" s="75"/>
      <c r="BN151" s="75"/>
      <c r="BO151" s="75"/>
      <c r="BP151" s="75"/>
      <c r="BQ151" s="75"/>
      <c r="BR151" s="75"/>
      <c r="BS151" s="75"/>
      <c r="BT151" s="75"/>
      <c r="BU151" s="75"/>
      <c r="BV151" s="75"/>
      <c r="BW151" s="75"/>
      <c r="BX151" s="75"/>
      <c r="BY151" s="75"/>
      <c r="BZ151" s="75"/>
      <c r="CA151" s="75"/>
      <c r="CB151" s="75"/>
      <c r="CC151" s="75"/>
      <c r="CD151" s="75"/>
      <c r="CE151" s="75"/>
      <c r="CF151" s="75"/>
      <c r="CG151" s="75"/>
      <c r="CH151" s="75"/>
      <c r="CI151" s="75"/>
      <c r="CJ151" s="75"/>
      <c r="CK151" s="75"/>
      <c r="CL151" s="75"/>
      <c r="CM151" s="75"/>
      <c r="CN151" s="75"/>
      <c r="CO151" s="75"/>
      <c r="CP151" s="75"/>
      <c r="CQ151" s="75"/>
      <c r="CR151" s="75"/>
      <c r="CS151" s="75"/>
      <c r="CT151" s="75"/>
      <c r="CU151" s="75"/>
      <c r="CV151" s="75"/>
      <c r="CW151" s="75"/>
      <c r="CX151" s="75"/>
      <c r="CY151" s="75"/>
      <c r="CZ151" s="75"/>
      <c r="DA151" s="75"/>
      <c r="DB151" s="75"/>
      <c r="DC151" s="75"/>
      <c r="DD151" s="75"/>
      <c r="DE151" s="75"/>
      <c r="DF151" s="75"/>
      <c r="DG151" s="75"/>
      <c r="DH151" s="75"/>
      <c r="DI151" s="75"/>
      <c r="DJ151" s="75"/>
      <c r="DK151" s="75"/>
      <c r="DL151" s="75"/>
      <c r="DM151" s="75"/>
      <c r="DN151" s="75"/>
      <c r="DO151" s="75"/>
      <c r="DP151" s="75"/>
      <c r="DQ151" s="75"/>
      <c r="DR151" s="75"/>
      <c r="DS151" s="75"/>
      <c r="DT151" s="75"/>
      <c r="DU151" s="75"/>
      <c r="DV151" s="75"/>
      <c r="DW151" s="75"/>
      <c r="DX151" s="75"/>
      <c r="DY151" s="75"/>
      <c r="DZ151" s="75"/>
      <c r="EA151" s="75"/>
      <c r="EB151" s="75"/>
      <c r="EC151" s="75"/>
      <c r="ED151" s="75"/>
      <c r="EE151" s="75"/>
      <c r="EF151" s="75"/>
      <c r="EG151" s="75"/>
      <c r="EH151" s="75"/>
      <c r="EI151" s="75"/>
      <c r="EJ151" s="75"/>
      <c r="EK151" s="75"/>
      <c r="EL151" s="75"/>
      <c r="EM151" s="75"/>
      <c r="EN151" s="75"/>
      <c r="EO151" s="75"/>
      <c r="EP151" s="75"/>
      <c r="EQ151" s="75"/>
      <c r="ER151" s="75"/>
      <c r="ES151" s="75"/>
      <c r="ET151" s="75"/>
      <c r="EU151" s="75"/>
      <c r="EV151" s="75"/>
      <c r="EW151" s="75"/>
      <c r="EX151" s="75"/>
      <c r="EY151" s="75"/>
      <c r="EZ151" s="75"/>
      <c r="FA151" s="75"/>
      <c r="FB151" s="75"/>
      <c r="FC151" s="75"/>
      <c r="FD151" s="75"/>
      <c r="FE151" s="75"/>
      <c r="FF151" s="75"/>
      <c r="FG151" s="75"/>
      <c r="FH151" s="75"/>
      <c r="FI151" s="75"/>
      <c r="FJ151" s="75"/>
      <c r="FK151" s="75"/>
      <c r="FL151" s="75"/>
      <c r="FM151" s="75"/>
      <c r="FN151" s="75"/>
      <c r="FO151" s="75"/>
      <c r="FP151" s="75"/>
      <c r="FQ151" s="75"/>
      <c r="FR151" s="75"/>
      <c r="FS151" s="75"/>
      <c r="FT151" s="75"/>
      <c r="FU151" s="75"/>
      <c r="FV151" s="75"/>
      <c r="FW151" s="75"/>
      <c r="FX151" s="75"/>
      <c r="FY151" s="75"/>
      <c r="FZ151" s="75"/>
      <c r="GA151" s="75"/>
      <c r="GB151" s="75"/>
      <c r="GC151" s="75"/>
      <c r="GD151" s="75"/>
      <c r="GE151" s="75"/>
      <c r="GF151" s="75"/>
      <c r="GG151" s="75"/>
      <c r="GH151" s="75"/>
      <c r="GI151" s="75"/>
      <c r="GJ151" s="75"/>
      <c r="GK151" s="75"/>
      <c r="GL151" s="75"/>
      <c r="GM151" s="75"/>
      <c r="GN151" s="75"/>
      <c r="GO151" s="75"/>
      <c r="GP151" s="75"/>
      <c r="GQ151" s="75"/>
      <c r="GR151" s="75"/>
      <c r="GS151" s="75"/>
      <c r="GT151" s="75"/>
      <c r="GU151" s="75"/>
      <c r="GV151" s="75"/>
      <c r="GW151" s="75"/>
      <c r="GX151" s="75"/>
      <c r="GY151" s="75"/>
      <c r="GZ151" s="75"/>
      <c r="HA151" s="75"/>
      <c r="HB151" s="75"/>
      <c r="HC151" s="75"/>
      <c r="HD151" s="75"/>
      <c r="HE151" s="75"/>
      <c r="HF151" s="75"/>
      <c r="HG151" s="75"/>
      <c r="HH151" s="75"/>
      <c r="HI151" s="75"/>
      <c r="HJ151" s="75"/>
      <c r="HK151" s="75"/>
      <c r="HL151" s="75"/>
      <c r="HM151" s="75"/>
      <c r="HN151" s="75"/>
      <c r="HO151" s="75"/>
      <c r="HP151" s="75"/>
      <c r="HQ151" s="75"/>
      <c r="HR151" s="75"/>
      <c r="HS151" s="75"/>
      <c r="HT151" s="75"/>
      <c r="HU151" s="75"/>
      <c r="HV151" s="75"/>
      <c r="HW151" s="75"/>
      <c r="HX151" s="75"/>
      <c r="HY151" s="75"/>
      <c r="HZ151" s="75"/>
      <c r="IA151" s="75"/>
      <c r="IB151" s="75"/>
      <c r="IC151" s="75"/>
      <c r="ID151" s="75"/>
      <c r="IE151" s="75"/>
      <c r="IF151" s="75"/>
      <c r="IG151" s="75"/>
      <c r="IH151" s="75"/>
      <c r="II151" s="75"/>
      <c r="IJ151" s="75"/>
      <c r="IK151" s="75"/>
      <c r="IL151" s="75"/>
      <c r="IM151" s="75"/>
      <c r="IN151" s="75"/>
      <c r="IO151" s="75"/>
      <c r="IP151" s="75"/>
      <c r="IQ151" s="75"/>
      <c r="IR151" s="75"/>
      <c r="IS151" s="75"/>
      <c r="IT151" s="75"/>
      <c r="IU151" s="75"/>
      <c r="IV151" s="75"/>
    </row>
    <row r="152" spans="1:256" s="79" customFormat="1" x14ac:dyDescent="0.35">
      <c r="A152" s="75"/>
      <c r="B152" s="75"/>
      <c r="C152" s="82" t="s">
        <v>4826</v>
      </c>
      <c r="D152" s="85">
        <v>217.61840000000001</v>
      </c>
      <c r="E152" s="85">
        <v>208.51820000000001</v>
      </c>
      <c r="F152" s="76"/>
      <c r="G152" s="77"/>
      <c r="H152" s="77"/>
      <c r="I152" s="77"/>
      <c r="J152" s="77"/>
      <c r="K152" s="78"/>
      <c r="L152" s="78"/>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8"/>
      <c r="AJ152" s="75"/>
      <c r="AK152" s="75"/>
      <c r="AL152" s="75"/>
      <c r="AM152" s="75"/>
      <c r="AN152" s="75"/>
      <c r="AO152" s="75"/>
      <c r="AP152" s="75"/>
      <c r="AQ152" s="75"/>
      <c r="AR152" s="75"/>
      <c r="AS152" s="75"/>
      <c r="AT152" s="75"/>
      <c r="AU152" s="75"/>
      <c r="AV152" s="78"/>
      <c r="AW152" s="75"/>
      <c r="AX152" s="78"/>
      <c r="AY152" s="75"/>
      <c r="AZ152" s="75"/>
      <c r="BA152" s="75"/>
      <c r="BB152" s="78"/>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c r="CA152" s="75"/>
      <c r="CB152" s="75"/>
      <c r="CC152" s="75"/>
      <c r="CD152" s="75"/>
      <c r="CE152" s="75"/>
      <c r="CF152" s="75"/>
      <c r="CG152" s="75"/>
      <c r="CH152" s="75"/>
      <c r="CI152" s="75"/>
      <c r="CJ152" s="75"/>
      <c r="CK152" s="75"/>
      <c r="CL152" s="75"/>
      <c r="CM152" s="75"/>
      <c r="CN152" s="75"/>
      <c r="CO152" s="75"/>
      <c r="CP152" s="75"/>
      <c r="CQ152" s="75"/>
      <c r="CR152" s="75"/>
      <c r="CS152" s="75"/>
      <c r="CT152" s="75"/>
      <c r="CU152" s="75"/>
      <c r="CV152" s="75"/>
      <c r="CW152" s="75"/>
      <c r="CX152" s="75"/>
      <c r="CY152" s="75"/>
      <c r="CZ152" s="75"/>
      <c r="DA152" s="75"/>
      <c r="DB152" s="75"/>
      <c r="DC152" s="75"/>
      <c r="DD152" s="75"/>
      <c r="DE152" s="75"/>
      <c r="DF152" s="75"/>
      <c r="DG152" s="75"/>
      <c r="DH152" s="75"/>
      <c r="DI152" s="75"/>
      <c r="DJ152" s="75"/>
      <c r="DK152" s="75"/>
      <c r="DL152" s="75"/>
      <c r="DM152" s="75"/>
      <c r="DN152" s="75"/>
      <c r="DO152" s="75"/>
      <c r="DP152" s="75"/>
      <c r="DQ152" s="75"/>
      <c r="DR152" s="75"/>
      <c r="DS152" s="75"/>
      <c r="DT152" s="75"/>
      <c r="DU152" s="75"/>
      <c r="DV152" s="75"/>
      <c r="DW152" s="75"/>
      <c r="DX152" s="75"/>
      <c r="DY152" s="75"/>
      <c r="DZ152" s="75"/>
      <c r="EA152" s="75"/>
      <c r="EB152" s="75"/>
      <c r="EC152" s="75"/>
      <c r="ED152" s="75"/>
      <c r="EE152" s="75"/>
      <c r="EF152" s="75"/>
      <c r="EG152" s="75"/>
      <c r="EH152" s="75"/>
      <c r="EI152" s="75"/>
      <c r="EJ152" s="75"/>
      <c r="EK152" s="75"/>
      <c r="EL152" s="75"/>
      <c r="EM152" s="75"/>
      <c r="EN152" s="75"/>
      <c r="EO152" s="75"/>
      <c r="EP152" s="75"/>
      <c r="EQ152" s="75"/>
      <c r="ER152" s="75"/>
      <c r="ES152" s="75"/>
      <c r="ET152" s="75"/>
      <c r="EU152" s="75"/>
      <c r="EV152" s="75"/>
      <c r="EW152" s="75"/>
      <c r="EX152" s="75"/>
      <c r="EY152" s="75"/>
      <c r="EZ152" s="75"/>
      <c r="FA152" s="75"/>
      <c r="FB152" s="75"/>
      <c r="FC152" s="75"/>
      <c r="FD152" s="75"/>
      <c r="FE152" s="75"/>
      <c r="FF152" s="75"/>
      <c r="FG152" s="75"/>
      <c r="FH152" s="75"/>
      <c r="FI152" s="75"/>
      <c r="FJ152" s="75"/>
      <c r="FK152" s="75"/>
      <c r="FL152" s="75"/>
      <c r="FM152" s="75"/>
      <c r="FN152" s="75"/>
      <c r="FO152" s="75"/>
      <c r="FP152" s="75"/>
      <c r="FQ152" s="75"/>
      <c r="FR152" s="75"/>
      <c r="FS152" s="75"/>
      <c r="FT152" s="75"/>
      <c r="FU152" s="75"/>
      <c r="FV152" s="75"/>
      <c r="FW152" s="75"/>
      <c r="FX152" s="75"/>
      <c r="FY152" s="75"/>
      <c r="FZ152" s="75"/>
      <c r="GA152" s="75"/>
      <c r="GB152" s="75"/>
      <c r="GC152" s="75"/>
      <c r="GD152" s="75"/>
      <c r="GE152" s="75"/>
      <c r="GF152" s="75"/>
      <c r="GG152" s="75"/>
      <c r="GH152" s="75"/>
      <c r="GI152" s="75"/>
      <c r="GJ152" s="75"/>
      <c r="GK152" s="75"/>
      <c r="GL152" s="75"/>
      <c r="GM152" s="75"/>
      <c r="GN152" s="75"/>
      <c r="GO152" s="75"/>
      <c r="GP152" s="75"/>
      <c r="GQ152" s="75"/>
      <c r="GR152" s="75"/>
      <c r="GS152" s="75"/>
      <c r="GT152" s="75"/>
      <c r="GU152" s="75"/>
      <c r="GV152" s="75"/>
      <c r="GW152" s="75"/>
      <c r="GX152" s="75"/>
      <c r="GY152" s="75"/>
      <c r="GZ152" s="75"/>
      <c r="HA152" s="75"/>
      <c r="HB152" s="75"/>
      <c r="HC152" s="75"/>
      <c r="HD152" s="75"/>
      <c r="HE152" s="75"/>
      <c r="HF152" s="75"/>
      <c r="HG152" s="75"/>
      <c r="HH152" s="75"/>
      <c r="HI152" s="75"/>
      <c r="HJ152" s="75"/>
      <c r="HK152" s="75"/>
      <c r="HL152" s="75"/>
      <c r="HM152" s="75"/>
      <c r="HN152" s="75"/>
      <c r="HO152" s="75"/>
      <c r="HP152" s="75"/>
      <c r="HQ152" s="75"/>
      <c r="HR152" s="75"/>
      <c r="HS152" s="75"/>
      <c r="HT152" s="75"/>
      <c r="HU152" s="75"/>
      <c r="HV152" s="75"/>
      <c r="HW152" s="75"/>
      <c r="HX152" s="75"/>
      <c r="HY152" s="75"/>
      <c r="HZ152" s="75"/>
      <c r="IA152" s="75"/>
      <c r="IB152" s="75"/>
      <c r="IC152" s="75"/>
      <c r="ID152" s="75"/>
      <c r="IE152" s="75"/>
      <c r="IF152" s="75"/>
      <c r="IG152" s="75"/>
      <c r="IH152" s="75"/>
      <c r="II152" s="75"/>
      <c r="IJ152" s="75"/>
      <c r="IK152" s="75"/>
      <c r="IL152" s="75"/>
      <c r="IM152" s="75"/>
      <c r="IN152" s="75"/>
      <c r="IO152" s="75"/>
      <c r="IP152" s="75"/>
      <c r="IQ152" s="75"/>
      <c r="IR152" s="75"/>
      <c r="IS152" s="75"/>
      <c r="IT152" s="75"/>
      <c r="IU152" s="75"/>
      <c r="IV152" s="75"/>
    </row>
    <row r="153" spans="1:256" s="79" customFormat="1" ht="85" customHeight="1" x14ac:dyDescent="0.35">
      <c r="A153" s="75"/>
      <c r="B153" s="75"/>
      <c r="C153" s="215" t="s">
        <v>4860</v>
      </c>
      <c r="D153" s="216"/>
      <c r="E153" s="217"/>
      <c r="F153" s="76"/>
      <c r="G153" s="77"/>
      <c r="H153" s="77"/>
      <c r="I153" s="77"/>
      <c r="J153" s="77"/>
      <c r="K153" s="78"/>
      <c r="L153" s="78"/>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8"/>
      <c r="AJ153" s="75"/>
      <c r="AK153" s="75"/>
      <c r="AL153" s="75"/>
      <c r="AM153" s="75"/>
      <c r="AN153" s="75"/>
      <c r="AO153" s="75"/>
      <c r="AP153" s="75"/>
      <c r="AQ153" s="75"/>
      <c r="AR153" s="75"/>
      <c r="AS153" s="75"/>
      <c r="AT153" s="75"/>
      <c r="AU153" s="75"/>
      <c r="AV153" s="78"/>
      <c r="AW153" s="75"/>
      <c r="AX153" s="78"/>
      <c r="AY153" s="75"/>
      <c r="AZ153" s="75"/>
      <c r="BA153" s="75"/>
      <c r="BB153" s="78"/>
      <c r="BC153" s="75"/>
      <c r="BD153" s="75"/>
      <c r="BE153" s="75"/>
      <c r="BF153" s="75"/>
      <c r="BG153" s="75"/>
      <c r="BH153" s="75"/>
      <c r="BI153" s="75"/>
      <c r="BJ153" s="75"/>
      <c r="BK153" s="75"/>
      <c r="BL153" s="75"/>
      <c r="BM153" s="75"/>
      <c r="BN153" s="75"/>
      <c r="BO153" s="75"/>
      <c r="BP153" s="75"/>
      <c r="BQ153" s="75"/>
      <c r="BR153" s="75"/>
      <c r="BS153" s="75"/>
      <c r="BT153" s="75"/>
      <c r="BU153" s="75"/>
      <c r="BV153" s="75"/>
      <c r="BW153" s="75"/>
      <c r="BX153" s="75"/>
      <c r="BY153" s="75"/>
      <c r="BZ153" s="75"/>
      <c r="CA153" s="75"/>
      <c r="CB153" s="75"/>
      <c r="CC153" s="75"/>
      <c r="CD153" s="75"/>
      <c r="CE153" s="75"/>
      <c r="CF153" s="75"/>
      <c r="CG153" s="75"/>
      <c r="CH153" s="75"/>
      <c r="CI153" s="75"/>
      <c r="CJ153" s="75"/>
      <c r="CK153" s="75"/>
      <c r="CL153" s="75"/>
      <c r="CM153" s="75"/>
      <c r="CN153" s="75"/>
      <c r="CO153" s="75"/>
      <c r="CP153" s="75"/>
      <c r="CQ153" s="75"/>
      <c r="CR153" s="75"/>
      <c r="CS153" s="75"/>
      <c r="CT153" s="75"/>
      <c r="CU153" s="75"/>
      <c r="CV153" s="75"/>
      <c r="CW153" s="75"/>
      <c r="CX153" s="75"/>
      <c r="CY153" s="75"/>
      <c r="CZ153" s="75"/>
      <c r="DA153" s="75"/>
      <c r="DB153" s="75"/>
      <c r="DC153" s="75"/>
      <c r="DD153" s="75"/>
      <c r="DE153" s="75"/>
      <c r="DF153" s="75"/>
      <c r="DG153" s="75"/>
      <c r="DH153" s="75"/>
      <c r="DI153" s="75"/>
      <c r="DJ153" s="75"/>
      <c r="DK153" s="75"/>
      <c r="DL153" s="75"/>
      <c r="DM153" s="75"/>
      <c r="DN153" s="75"/>
      <c r="DO153" s="75"/>
      <c r="DP153" s="75"/>
      <c r="DQ153" s="75"/>
      <c r="DR153" s="75"/>
      <c r="DS153" s="75"/>
      <c r="DT153" s="75"/>
      <c r="DU153" s="75"/>
      <c r="DV153" s="75"/>
      <c r="DW153" s="75"/>
      <c r="DX153" s="75"/>
      <c r="DY153" s="75"/>
      <c r="DZ153" s="75"/>
      <c r="EA153" s="75"/>
      <c r="EB153" s="75"/>
      <c r="EC153" s="75"/>
      <c r="ED153" s="75"/>
      <c r="EE153" s="75"/>
      <c r="EF153" s="75"/>
      <c r="EG153" s="75"/>
      <c r="EH153" s="75"/>
      <c r="EI153" s="75"/>
      <c r="EJ153" s="75"/>
      <c r="EK153" s="75"/>
      <c r="EL153" s="75"/>
      <c r="EM153" s="75"/>
      <c r="EN153" s="75"/>
      <c r="EO153" s="75"/>
      <c r="EP153" s="75"/>
      <c r="EQ153" s="75"/>
      <c r="ER153" s="75"/>
      <c r="ES153" s="75"/>
      <c r="ET153" s="75"/>
      <c r="EU153" s="75"/>
      <c r="EV153" s="75"/>
      <c r="EW153" s="75"/>
      <c r="EX153" s="75"/>
      <c r="EY153" s="75"/>
      <c r="EZ153" s="75"/>
      <c r="FA153" s="75"/>
      <c r="FB153" s="75"/>
      <c r="FC153" s="75"/>
      <c r="FD153" s="75"/>
      <c r="FE153" s="75"/>
      <c r="FF153" s="75"/>
      <c r="FG153" s="75"/>
      <c r="FH153" s="75"/>
      <c r="FI153" s="75"/>
      <c r="FJ153" s="75"/>
      <c r="FK153" s="75"/>
      <c r="FL153" s="75"/>
      <c r="FM153" s="75"/>
      <c r="FN153" s="75"/>
      <c r="FO153" s="75"/>
      <c r="FP153" s="75"/>
      <c r="FQ153" s="75"/>
      <c r="FR153" s="75"/>
      <c r="FS153" s="75"/>
      <c r="FT153" s="75"/>
      <c r="FU153" s="75"/>
      <c r="FV153" s="75"/>
      <c r="FW153" s="75"/>
      <c r="FX153" s="75"/>
      <c r="FY153" s="75"/>
      <c r="FZ153" s="75"/>
      <c r="GA153" s="75"/>
      <c r="GB153" s="75"/>
      <c r="GC153" s="75"/>
      <c r="GD153" s="75"/>
      <c r="GE153" s="75"/>
      <c r="GF153" s="75"/>
      <c r="GG153" s="75"/>
      <c r="GH153" s="75"/>
      <c r="GI153" s="75"/>
      <c r="GJ153" s="75"/>
      <c r="GK153" s="75"/>
      <c r="GL153" s="75"/>
      <c r="GM153" s="75"/>
      <c r="GN153" s="75"/>
      <c r="GO153" s="75"/>
      <c r="GP153" s="75"/>
      <c r="GQ153" s="75"/>
      <c r="GR153" s="75"/>
      <c r="GS153" s="75"/>
      <c r="GT153" s="75"/>
      <c r="GU153" s="75"/>
      <c r="GV153" s="75"/>
      <c r="GW153" s="75"/>
      <c r="GX153" s="75"/>
      <c r="GY153" s="75"/>
      <c r="GZ153" s="75"/>
      <c r="HA153" s="75"/>
      <c r="HB153" s="75"/>
      <c r="HC153" s="75"/>
      <c r="HD153" s="75"/>
      <c r="HE153" s="75"/>
      <c r="HF153" s="75"/>
      <c r="HG153" s="75"/>
      <c r="HH153" s="75"/>
      <c r="HI153" s="75"/>
      <c r="HJ153" s="75"/>
      <c r="HK153" s="75"/>
      <c r="HL153" s="75"/>
      <c r="HM153" s="75"/>
      <c r="HN153" s="75"/>
      <c r="HO153" s="75"/>
      <c r="HP153" s="75"/>
      <c r="HQ153" s="75"/>
      <c r="HR153" s="75"/>
      <c r="HS153" s="75"/>
      <c r="HT153" s="75"/>
      <c r="HU153" s="75"/>
      <c r="HV153" s="75"/>
      <c r="HW153" s="75"/>
      <c r="HX153" s="75"/>
      <c r="HY153" s="75"/>
      <c r="HZ153" s="75"/>
      <c r="IA153" s="75"/>
      <c r="IB153" s="75"/>
      <c r="IC153" s="75"/>
      <c r="ID153" s="75"/>
      <c r="IE153" s="75"/>
      <c r="IF153" s="75"/>
      <c r="IG153" s="75"/>
      <c r="IH153" s="75"/>
      <c r="II153" s="75"/>
      <c r="IJ153" s="75"/>
      <c r="IK153" s="75"/>
      <c r="IL153" s="75"/>
      <c r="IM153" s="75"/>
      <c r="IN153" s="75"/>
      <c r="IO153" s="75"/>
      <c r="IP153" s="75"/>
      <c r="IQ153" s="75"/>
      <c r="IR153" s="75"/>
      <c r="IS153" s="75"/>
      <c r="IT153" s="75"/>
      <c r="IU153" s="75"/>
      <c r="IV153" s="75"/>
    </row>
    <row r="155" spans="1:256" x14ac:dyDescent="0.35">
      <c r="C155" s="2" t="s">
        <v>4920</v>
      </c>
      <c r="E155" s="2" t="s">
        <v>2</v>
      </c>
    </row>
    <row r="157" spans="1:256" x14ac:dyDescent="0.35">
      <c r="C157" s="2" t="s">
        <v>4921</v>
      </c>
      <c r="E157" s="2" t="s">
        <v>2</v>
      </c>
    </row>
    <row r="159" spans="1:256" x14ac:dyDescent="0.35">
      <c r="C159" s="2" t="s">
        <v>4815</v>
      </c>
    </row>
    <row r="161" spans="3:13" s="112" customFormat="1" ht="13.5" x14ac:dyDescent="0.35">
      <c r="C161" s="113" t="s">
        <v>4982</v>
      </c>
      <c r="D161" s="113"/>
      <c r="E161" s="113"/>
      <c r="F161" s="114"/>
      <c r="G161" s="114"/>
      <c r="H161" s="115"/>
    </row>
    <row r="162" spans="3:13" s="112" customFormat="1" ht="40.5" x14ac:dyDescent="0.3">
      <c r="C162" s="100" t="s">
        <v>4983</v>
      </c>
      <c r="D162" s="100" t="s">
        <v>4984</v>
      </c>
      <c r="E162" s="100" t="s">
        <v>4376</v>
      </c>
      <c r="F162" s="100" t="s">
        <v>4985</v>
      </c>
      <c r="G162" s="100" t="s">
        <v>4986</v>
      </c>
      <c r="H162" s="135" t="s">
        <v>4987</v>
      </c>
    </row>
    <row r="163" spans="3:13" s="112" customFormat="1" ht="13.5" x14ac:dyDescent="0.3">
      <c r="C163" s="108" t="s">
        <v>4988</v>
      </c>
      <c r="D163" s="100"/>
      <c r="E163" s="100"/>
      <c r="F163" s="100"/>
      <c r="G163" s="100"/>
      <c r="H163" s="135"/>
    </row>
    <row r="164" spans="3:13" s="112" customFormat="1" ht="13.5" x14ac:dyDescent="0.35">
      <c r="C164" s="116"/>
      <c r="D164" s="116"/>
      <c r="E164" s="116"/>
      <c r="F164" s="116"/>
      <c r="G164" s="116"/>
      <c r="H164" s="115"/>
    </row>
    <row r="165" spans="3:13" s="112" customFormat="1" ht="13.5" x14ac:dyDescent="0.35">
      <c r="C165" s="114" t="s">
        <v>4989</v>
      </c>
      <c r="D165" s="114"/>
      <c r="E165" s="114"/>
      <c r="F165" s="114"/>
      <c r="G165" s="114"/>
      <c r="H165" s="115"/>
    </row>
    <row r="166" spans="3:13" s="112" customFormat="1" ht="13.5" x14ac:dyDescent="0.35">
      <c r="C166" s="119"/>
      <c r="D166" s="119"/>
      <c r="E166" s="119"/>
      <c r="F166" s="114"/>
      <c r="G166" s="114"/>
      <c r="H166" s="115"/>
    </row>
    <row r="167" spans="3:13" s="112" customFormat="1" ht="13.5" x14ac:dyDescent="0.35">
      <c r="C167" s="119" t="s">
        <v>4990</v>
      </c>
      <c r="D167" s="119"/>
      <c r="E167" s="1"/>
      <c r="F167" s="114"/>
      <c r="G167" s="114"/>
      <c r="H167" s="115"/>
    </row>
    <row r="168" spans="3:13" s="112" customFormat="1" ht="13.5" x14ac:dyDescent="0.35">
      <c r="C168" s="114" t="s">
        <v>4991</v>
      </c>
      <c r="D168" s="114"/>
      <c r="E168" s="114"/>
      <c r="F168" s="112" t="s">
        <v>4988</v>
      </c>
      <c r="G168" s="114"/>
      <c r="H168" s="115"/>
    </row>
    <row r="169" spans="3:13" s="112" customFormat="1" ht="13.5" x14ac:dyDescent="0.35">
      <c r="C169" s="114" t="s">
        <v>4992</v>
      </c>
      <c r="D169" s="114"/>
      <c r="E169" s="114"/>
      <c r="F169" s="112" t="s">
        <v>4988</v>
      </c>
      <c r="G169" s="114"/>
      <c r="H169" s="115"/>
    </row>
    <row r="170" spans="3:13" s="112" customFormat="1" ht="13.5" x14ac:dyDescent="0.35">
      <c r="C170" s="114" t="s">
        <v>4993</v>
      </c>
      <c r="D170" s="114"/>
      <c r="E170" s="114"/>
      <c r="F170" s="112" t="s">
        <v>4988</v>
      </c>
      <c r="G170" s="103"/>
      <c r="H170" s="120"/>
    </row>
    <row r="171" spans="3:13" s="112" customFormat="1" ht="13.5" x14ac:dyDescent="0.35">
      <c r="C171" s="114" t="s">
        <v>4994</v>
      </c>
      <c r="D171" s="114"/>
      <c r="E171" s="114"/>
      <c r="F171" s="112" t="s">
        <v>4988</v>
      </c>
      <c r="G171" s="103"/>
      <c r="H171" s="120"/>
    </row>
    <row r="172" spans="3:13" s="112" customFormat="1" ht="13.5" x14ac:dyDescent="0.35">
      <c r="C172" s="114" t="s">
        <v>4995</v>
      </c>
      <c r="D172" s="114"/>
      <c r="E172" s="114"/>
      <c r="F172" s="112" t="s">
        <v>4988</v>
      </c>
      <c r="G172" s="103"/>
      <c r="H172" s="120"/>
    </row>
    <row r="173" spans="3:13" s="112" customFormat="1" ht="13.5" x14ac:dyDescent="0.35">
      <c r="C173" s="114" t="s">
        <v>4996</v>
      </c>
      <c r="D173" s="114"/>
      <c r="E173" s="114"/>
      <c r="F173" s="112" t="s">
        <v>4988</v>
      </c>
      <c r="G173" s="103"/>
      <c r="H173" s="120"/>
    </row>
    <row r="174" spans="3:13" s="112" customFormat="1" ht="13.5" x14ac:dyDescent="0.35">
      <c r="C174" s="114" t="s">
        <v>4997</v>
      </c>
      <c r="D174" s="114"/>
      <c r="E174" s="114"/>
      <c r="F174" s="112" t="s">
        <v>4988</v>
      </c>
      <c r="G174" s="103"/>
      <c r="H174" s="120"/>
    </row>
    <row r="175" spans="3:13" s="112" customFormat="1" ht="13.5" x14ac:dyDescent="0.35">
      <c r="C175" s="114" t="s">
        <v>4998</v>
      </c>
      <c r="D175" s="114"/>
      <c r="E175" s="114"/>
      <c r="F175" s="112" t="s">
        <v>4988</v>
      </c>
      <c r="G175" s="103"/>
      <c r="H175" s="120"/>
    </row>
    <row r="176" spans="3:13" s="112" customFormat="1" ht="13.5" x14ac:dyDescent="0.35">
      <c r="C176" s="114" t="s">
        <v>4999</v>
      </c>
      <c r="D176" s="114"/>
      <c r="E176" s="114"/>
      <c r="F176" s="112" t="s">
        <v>4988</v>
      </c>
      <c r="G176" s="103"/>
      <c r="H176" s="120"/>
      <c r="J176" s="121"/>
      <c r="K176" s="104"/>
      <c r="L176" s="122"/>
      <c r="M176" s="122"/>
    </row>
    <row r="177" spans="3:8" s="112" customFormat="1" ht="13.5" x14ac:dyDescent="0.35">
      <c r="C177" s="105"/>
      <c r="D177" s="105"/>
      <c r="E177" s="105"/>
      <c r="F177" s="106"/>
      <c r="G177" s="103"/>
      <c r="H177" s="120"/>
    </row>
    <row r="178" spans="3:8" s="112" customFormat="1" ht="13.5" x14ac:dyDescent="0.35">
      <c r="C178" s="114"/>
      <c r="D178" s="114"/>
      <c r="E178" s="114"/>
      <c r="F178" s="106"/>
      <c r="G178" s="106"/>
      <c r="H178" s="120"/>
    </row>
    <row r="179" spans="3:8" s="112" customFormat="1" ht="13.5" x14ac:dyDescent="0.35">
      <c r="C179" s="119" t="s">
        <v>5000</v>
      </c>
      <c r="D179" s="119"/>
      <c r="E179" s="1"/>
      <c r="F179" s="114"/>
      <c r="G179" s="114"/>
      <c r="H179" s="115"/>
    </row>
    <row r="180" spans="3:8" s="112" customFormat="1" ht="40.5" x14ac:dyDescent="0.3">
      <c r="C180" s="100" t="s">
        <v>4983</v>
      </c>
      <c r="D180" s="100" t="s">
        <v>4984</v>
      </c>
      <c r="E180" s="100" t="s">
        <v>4376</v>
      </c>
      <c r="F180" s="100" t="s">
        <v>4985</v>
      </c>
      <c r="G180" s="100" t="s">
        <v>4986</v>
      </c>
      <c r="H180" s="135" t="s">
        <v>4987</v>
      </c>
    </row>
    <row r="181" spans="3:8" s="112" customFormat="1" ht="13.5" x14ac:dyDescent="0.35">
      <c r="C181" s="108" t="s">
        <v>4795</v>
      </c>
      <c r="D181" s="107">
        <v>46322</v>
      </c>
      <c r="E181" s="108" t="s">
        <v>4369</v>
      </c>
      <c r="F181" s="109">
        <v>22843.4689</v>
      </c>
      <c r="G181" s="109">
        <v>22707.3</v>
      </c>
      <c r="H181" s="109">
        <v>18476.672500000001</v>
      </c>
    </row>
    <row r="182" spans="3:8" s="112" customFormat="1" ht="13.5" x14ac:dyDescent="0.3">
      <c r="C182" s="118"/>
      <c r="D182" s="118"/>
      <c r="E182" s="118"/>
      <c r="F182" s="118"/>
      <c r="G182" s="118"/>
      <c r="H182" s="118"/>
    </row>
    <row r="183" spans="3:8" s="112" customFormat="1" ht="13.5" x14ac:dyDescent="0.35">
      <c r="C183" s="114" t="s">
        <v>5088</v>
      </c>
      <c r="D183" s="114"/>
      <c r="E183" s="114"/>
      <c r="F183" s="114"/>
      <c r="G183" s="114"/>
      <c r="H183" s="114"/>
    </row>
    <row r="184" spans="3:8" s="112" customFormat="1" ht="13.5" x14ac:dyDescent="0.35">
      <c r="C184" s="119"/>
      <c r="D184" s="119"/>
      <c r="E184" s="119"/>
      <c r="F184" s="114"/>
      <c r="G184" s="114"/>
      <c r="H184" s="115"/>
    </row>
    <row r="185" spans="3:8" s="112" customFormat="1" ht="13.5" x14ac:dyDescent="0.35">
      <c r="C185" s="119" t="s">
        <v>5002</v>
      </c>
      <c r="D185" s="119"/>
      <c r="E185" s="1"/>
      <c r="F185" s="114"/>
      <c r="G185" s="114"/>
      <c r="H185" s="115"/>
    </row>
    <row r="186" spans="3:8" s="112" customFormat="1" ht="13.5" x14ac:dyDescent="0.35">
      <c r="C186" s="114" t="s">
        <v>4991</v>
      </c>
      <c r="D186" s="114"/>
      <c r="E186" s="114"/>
      <c r="F186" s="110" t="s">
        <v>4988</v>
      </c>
      <c r="G186" s="114"/>
      <c r="H186" s="115"/>
    </row>
    <row r="187" spans="3:8" s="112" customFormat="1" ht="13.5" x14ac:dyDescent="0.35">
      <c r="C187" s="114" t="s">
        <v>4992</v>
      </c>
      <c r="D187" s="114"/>
      <c r="E187" s="114"/>
      <c r="F187" s="110" t="s">
        <v>4988</v>
      </c>
      <c r="G187" s="114"/>
      <c r="H187" s="115"/>
    </row>
    <row r="188" spans="3:8" s="112" customFormat="1" ht="13.5" x14ac:dyDescent="0.35">
      <c r="C188" s="114" t="s">
        <v>4993</v>
      </c>
      <c r="D188" s="114"/>
      <c r="E188" s="114"/>
      <c r="F188" s="110" t="s">
        <v>4988</v>
      </c>
      <c r="G188" s="103"/>
      <c r="H188" s="120"/>
    </row>
    <row r="189" spans="3:8" s="112" customFormat="1" ht="13.5" x14ac:dyDescent="0.35">
      <c r="C189" s="114" t="s">
        <v>4994</v>
      </c>
      <c r="D189" s="114"/>
      <c r="E189" s="114"/>
      <c r="F189" s="110" t="s">
        <v>4988</v>
      </c>
      <c r="G189" s="103"/>
      <c r="H189" s="120"/>
    </row>
    <row r="190" spans="3:8" s="112" customFormat="1" ht="13.5" x14ac:dyDescent="0.35">
      <c r="C190" s="114" t="s">
        <v>4995</v>
      </c>
      <c r="D190" s="114"/>
      <c r="E190" s="114"/>
      <c r="F190" s="110" t="s">
        <v>4988</v>
      </c>
      <c r="G190" s="103"/>
      <c r="H190" s="120"/>
    </row>
    <row r="191" spans="3:8" s="112" customFormat="1" ht="13.5" x14ac:dyDescent="0.35">
      <c r="C191" s="114" t="s">
        <v>4996</v>
      </c>
      <c r="D191" s="114"/>
      <c r="E191" s="114"/>
      <c r="F191" s="110" t="s">
        <v>4988</v>
      </c>
      <c r="G191" s="103"/>
      <c r="H191" s="120"/>
    </row>
    <row r="192" spans="3:8" s="112" customFormat="1" ht="13.5" x14ac:dyDescent="0.35">
      <c r="C192" s="114" t="s">
        <v>4997</v>
      </c>
      <c r="D192" s="114"/>
      <c r="E192" s="114"/>
      <c r="F192" s="110" t="s">
        <v>4988</v>
      </c>
      <c r="G192" s="103"/>
      <c r="H192" s="120"/>
    </row>
    <row r="193" spans="3:9" s="112" customFormat="1" ht="13.5" x14ac:dyDescent="0.35">
      <c r="C193" s="114" t="s">
        <v>4998</v>
      </c>
      <c r="D193" s="114"/>
      <c r="E193" s="114"/>
      <c r="F193" s="110" t="s">
        <v>4988</v>
      </c>
      <c r="G193" s="103"/>
      <c r="H193" s="120"/>
    </row>
    <row r="194" spans="3:9" s="112" customFormat="1" ht="13.5" x14ac:dyDescent="0.35">
      <c r="C194" s="37" t="s">
        <v>4999</v>
      </c>
      <c r="D194" s="37"/>
      <c r="E194" s="37"/>
      <c r="F194" s="110" t="s">
        <v>4988</v>
      </c>
      <c r="G194" s="126"/>
      <c r="H194" s="127"/>
    </row>
    <row r="195" spans="3:9" s="112" customFormat="1" ht="13.5" x14ac:dyDescent="0.35">
      <c r="C195" s="114"/>
      <c r="D195" s="114"/>
      <c r="E195" s="114"/>
      <c r="F195" s="128"/>
      <c r="G195" s="129"/>
      <c r="H195" s="115"/>
    </row>
    <row r="196" spans="3:9" s="112" customFormat="1" ht="13.5" x14ac:dyDescent="0.35">
      <c r="C196" s="119" t="s">
        <v>5003</v>
      </c>
      <c r="D196" s="119"/>
      <c r="E196" s="113"/>
      <c r="F196" s="114"/>
      <c r="G196" s="130"/>
      <c r="H196" s="115"/>
      <c r="I196" s="131"/>
    </row>
    <row r="197" spans="3:9" s="112" customFormat="1" ht="40.5" x14ac:dyDescent="0.35">
      <c r="C197" s="100" t="s">
        <v>4983</v>
      </c>
      <c r="D197" s="100" t="s">
        <v>5004</v>
      </c>
      <c r="E197" s="100" t="s">
        <v>5005</v>
      </c>
      <c r="F197" s="100" t="s">
        <v>5006</v>
      </c>
      <c r="G197" s="130"/>
      <c r="H197" s="115"/>
    </row>
    <row r="198" spans="3:9" s="112" customFormat="1" ht="13.5" x14ac:dyDescent="0.35">
      <c r="C198" s="220" t="s">
        <v>4988</v>
      </c>
      <c r="D198" s="220"/>
      <c r="E198" s="220"/>
      <c r="F198" s="220"/>
      <c r="G198" s="130"/>
      <c r="H198" s="115"/>
    </row>
    <row r="199" spans="3:9" s="112" customFormat="1" ht="13.5" x14ac:dyDescent="0.35">
      <c r="C199" s="114" t="s">
        <v>5007</v>
      </c>
      <c r="D199" s="114"/>
      <c r="E199" s="114"/>
      <c r="F199" s="114"/>
      <c r="G199" s="130"/>
      <c r="H199" s="115"/>
    </row>
    <row r="200" spans="3:9" s="112" customFormat="1" ht="13.5" x14ac:dyDescent="0.35">
      <c r="C200" s="132"/>
      <c r="D200" s="132"/>
      <c r="E200" s="132"/>
      <c r="F200" s="114"/>
      <c r="G200" s="130"/>
      <c r="H200" s="115"/>
    </row>
    <row r="201" spans="3:9" s="112" customFormat="1" ht="13.5" x14ac:dyDescent="0.35">
      <c r="C201" s="119" t="s">
        <v>5008</v>
      </c>
      <c r="D201" s="119"/>
      <c r="E201" s="1"/>
      <c r="F201" s="114"/>
      <c r="G201" s="114"/>
      <c r="H201" s="115"/>
    </row>
    <row r="202" spans="3:9" s="112" customFormat="1" ht="13.5" x14ac:dyDescent="0.35">
      <c r="C202" s="114" t="s">
        <v>5009</v>
      </c>
      <c r="D202" s="114"/>
      <c r="E202" s="114"/>
      <c r="F202" s="114" t="s">
        <v>4988</v>
      </c>
      <c r="G202" s="114"/>
      <c r="H202" s="115"/>
    </row>
    <row r="203" spans="3:9" s="112" customFormat="1" ht="13.5" x14ac:dyDescent="0.35">
      <c r="C203" s="114" t="s">
        <v>5010</v>
      </c>
      <c r="D203" s="114"/>
      <c r="E203" s="114"/>
      <c r="F203" s="114" t="s">
        <v>4988</v>
      </c>
      <c r="G203" s="114"/>
      <c r="H203" s="115"/>
    </row>
    <row r="204" spans="3:9" s="112" customFormat="1" ht="13.5" x14ac:dyDescent="0.35">
      <c r="C204" s="114" t="s">
        <v>5011</v>
      </c>
      <c r="D204" s="114"/>
      <c r="E204" s="114"/>
      <c r="F204" s="114" t="s">
        <v>4988</v>
      </c>
      <c r="G204" s="114"/>
      <c r="H204" s="115"/>
    </row>
    <row r="205" spans="3:9" s="112" customFormat="1" ht="13.5" x14ac:dyDescent="0.35">
      <c r="C205" s="105" t="s">
        <v>5012</v>
      </c>
      <c r="D205" s="105"/>
      <c r="E205" s="105"/>
      <c r="F205" s="114"/>
      <c r="G205" s="114"/>
      <c r="H205" s="115"/>
    </row>
    <row r="206" spans="3:9" s="112" customFormat="1" ht="13.5" x14ac:dyDescent="0.35">
      <c r="C206" s="105"/>
      <c r="D206" s="105"/>
      <c r="E206" s="105"/>
      <c r="F206" s="114"/>
      <c r="G206" s="114"/>
      <c r="H206" s="115"/>
    </row>
    <row r="207" spans="3:9" s="112" customFormat="1" ht="13.5" x14ac:dyDescent="0.35">
      <c r="C207" s="113" t="s">
        <v>5013</v>
      </c>
      <c r="D207" s="113"/>
      <c r="E207" s="113"/>
      <c r="F207" s="114"/>
      <c r="G207" s="130"/>
      <c r="H207" s="115"/>
    </row>
    <row r="208" spans="3:9" s="112" customFormat="1" ht="40.5" x14ac:dyDescent="0.35">
      <c r="C208" s="100" t="s">
        <v>4983</v>
      </c>
      <c r="D208" s="100" t="s">
        <v>4756</v>
      </c>
      <c r="E208" s="100" t="s">
        <v>5004</v>
      </c>
      <c r="F208" s="100" t="s">
        <v>5005</v>
      </c>
      <c r="G208" s="100" t="s">
        <v>5014</v>
      </c>
      <c r="H208" s="115"/>
    </row>
    <row r="209" spans="3:8" s="112" customFormat="1" ht="13.5" x14ac:dyDescent="0.35">
      <c r="C209" s="220" t="s">
        <v>4988</v>
      </c>
      <c r="D209" s="220"/>
      <c r="E209" s="220"/>
      <c r="F209" s="220"/>
      <c r="G209" s="220"/>
      <c r="H209" s="115"/>
    </row>
    <row r="210" spans="3:8" s="112" customFormat="1" ht="13.5" x14ac:dyDescent="0.35">
      <c r="C210" s="221" t="s">
        <v>5015</v>
      </c>
      <c r="D210" s="221"/>
      <c r="E210" s="221"/>
      <c r="F210" s="221"/>
      <c r="G210" s="221"/>
      <c r="H210" s="115"/>
    </row>
    <row r="211" spans="3:8" s="112" customFormat="1" ht="13.5" x14ac:dyDescent="0.35">
      <c r="C211" s="133"/>
      <c r="D211" s="111"/>
      <c r="E211" s="111"/>
      <c r="F211" s="111"/>
      <c r="G211" s="111"/>
      <c r="H211" s="115"/>
    </row>
    <row r="212" spans="3:8" s="112" customFormat="1" ht="13.5" x14ac:dyDescent="0.35">
      <c r="C212" s="1" t="s">
        <v>5016</v>
      </c>
      <c r="D212" s="1"/>
      <c r="E212" s="1"/>
      <c r="F212" s="114"/>
      <c r="G212" s="114"/>
      <c r="H212" s="115"/>
    </row>
    <row r="213" spans="3:8" s="112" customFormat="1" ht="13.5" x14ac:dyDescent="0.35">
      <c r="C213" s="114" t="s">
        <v>5009</v>
      </c>
      <c r="D213" s="114"/>
      <c r="E213" s="114"/>
      <c r="F213" s="114" t="s">
        <v>4988</v>
      </c>
      <c r="G213" s="114"/>
      <c r="H213" s="115"/>
    </row>
    <row r="214" spans="3:8" s="112" customFormat="1" ht="13.5" x14ac:dyDescent="0.35">
      <c r="C214" s="114" t="s">
        <v>5010</v>
      </c>
      <c r="D214" s="114"/>
      <c r="E214" s="114"/>
      <c r="F214" s="114" t="s">
        <v>4988</v>
      </c>
      <c r="G214" s="114"/>
      <c r="H214" s="115"/>
    </row>
    <row r="215" spans="3:8" s="112" customFormat="1" ht="13.5" x14ac:dyDescent="0.35">
      <c r="C215" s="114" t="s">
        <v>5011</v>
      </c>
      <c r="D215" s="114"/>
      <c r="E215" s="114"/>
      <c r="F215" s="114" t="s">
        <v>4988</v>
      </c>
      <c r="G215" s="114"/>
      <c r="H215" s="115"/>
    </row>
    <row r="216" spans="3:8" s="112" customFormat="1" ht="13" x14ac:dyDescent="0.3">
      <c r="H216" s="134"/>
    </row>
    <row r="217" spans="3:8" s="112" customFormat="1" ht="13.5" x14ac:dyDescent="0.35">
      <c r="C217" s="119" t="s">
        <v>5017</v>
      </c>
      <c r="H217" s="134"/>
    </row>
    <row r="218" spans="3:8" s="112" customFormat="1" ht="13.5" x14ac:dyDescent="0.35">
      <c r="C218" s="119"/>
      <c r="H218" s="134"/>
    </row>
    <row r="219" spans="3:8" x14ac:dyDescent="0.35">
      <c r="C219" s="2" t="s">
        <v>4816</v>
      </c>
      <c r="E219" s="2" t="s">
        <v>2</v>
      </c>
    </row>
    <row r="221" spans="3:8" x14ac:dyDescent="0.35">
      <c r="C221" s="2" t="s">
        <v>4817</v>
      </c>
      <c r="E221" s="92">
        <v>0.75717078908365909</v>
      </c>
    </row>
    <row r="223" spans="3:8" x14ac:dyDescent="0.35">
      <c r="C223" s="2" t="s">
        <v>4819</v>
      </c>
      <c r="E223" s="93" t="s">
        <v>4818</v>
      </c>
    </row>
    <row r="225" spans="3:5" x14ac:dyDescent="0.35">
      <c r="C225" s="2" t="s">
        <v>4922</v>
      </c>
      <c r="E225" s="2" t="s">
        <v>2</v>
      </c>
    </row>
    <row r="227" spans="3:5" x14ac:dyDescent="0.35">
      <c r="C227" s="2" t="s">
        <v>4864</v>
      </c>
    </row>
    <row r="229" spans="3:5" x14ac:dyDescent="0.35">
      <c r="C229" s="1" t="s">
        <v>5102</v>
      </c>
      <c r="E229" s="156" t="s">
        <v>5103</v>
      </c>
    </row>
    <row r="230" spans="3:5" x14ac:dyDescent="0.35">
      <c r="E230" s="2" t="s">
        <v>5135</v>
      </c>
    </row>
  </sheetData>
  <mergeCells count="5">
    <mergeCell ref="C138:K138"/>
    <mergeCell ref="C153:E153"/>
    <mergeCell ref="C198:F198"/>
    <mergeCell ref="C209:G209"/>
    <mergeCell ref="C210:G210"/>
  </mergeCells>
  <hyperlinks>
    <hyperlink ref="J2" location="'Index'!A1" display="'Index'!A1" xr:uid="{AEBCDE69-A7D3-4F7D-8EE6-215157D86BA7}"/>
  </hyperlinks>
  <pageMargins left="0.7" right="0.7" top="0.75" bottom="0.75" header="0.3" footer="0.3"/>
  <pageSetup orientation="portrait" horizontalDpi="4294967293"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216C7-38A3-4108-AC40-FCC63399CEE2}">
  <sheetPr codeName="Sheet1"/>
  <dimension ref="A1:IV160"/>
  <sheetViews>
    <sheetView showGridLines="0" zoomScale="90" zoomScaleNormal="90" workbookViewId="0">
      <pane ySplit="6" topLeftCell="A14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20.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2784</v>
      </c>
      <c r="J2" s="38" t="s">
        <v>4365</v>
      </c>
    </row>
    <row r="3" spans="1:54" ht="16" x14ac:dyDescent="0.4">
      <c r="C3" s="1" t="s">
        <v>28</v>
      </c>
      <c r="D3" s="21" t="s">
        <v>2785</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2786</v>
      </c>
      <c r="C19" s="60" t="s">
        <v>2787</v>
      </c>
      <c r="D19" s="54" t="s">
        <v>2788</v>
      </c>
      <c r="E19" s="6" t="s">
        <v>718</v>
      </c>
      <c r="F19" s="19">
        <v>17500</v>
      </c>
      <c r="G19" s="24">
        <v>17537.68</v>
      </c>
      <c r="H19" s="24">
        <v>4.99</v>
      </c>
      <c r="I19" s="31">
        <v>7.1875</v>
      </c>
      <c r="J19" s="31"/>
      <c r="K19" s="35" t="s">
        <v>695</v>
      </c>
    </row>
    <row r="20" spans="2:11" x14ac:dyDescent="0.35">
      <c r="B20" s="8" t="s">
        <v>2789</v>
      </c>
      <c r="C20" s="60" t="s">
        <v>548</v>
      </c>
      <c r="D20" s="54" t="s">
        <v>2790</v>
      </c>
      <c r="E20" s="6" t="s">
        <v>740</v>
      </c>
      <c r="F20" s="19">
        <v>1750</v>
      </c>
      <c r="G20" s="24">
        <v>17457.53</v>
      </c>
      <c r="H20" s="24">
        <v>4.97</v>
      </c>
      <c r="I20" s="31">
        <v>7.5149999999999997</v>
      </c>
      <c r="J20" s="31"/>
      <c r="K20" s="35" t="s">
        <v>695</v>
      </c>
    </row>
    <row r="21" spans="2:11" x14ac:dyDescent="0.35">
      <c r="B21" s="8" t="s">
        <v>803</v>
      </c>
      <c r="C21" s="60" t="s">
        <v>750</v>
      </c>
      <c r="D21" s="54" t="s">
        <v>804</v>
      </c>
      <c r="E21" s="6" t="s">
        <v>718</v>
      </c>
      <c r="F21" s="19">
        <v>130</v>
      </c>
      <c r="G21" s="24">
        <v>12970</v>
      </c>
      <c r="H21" s="24">
        <v>3.69</v>
      </c>
      <c r="I21" s="31">
        <v>7.9767999999999999</v>
      </c>
      <c r="J21" s="31"/>
      <c r="K21" s="35"/>
    </row>
    <row r="22" spans="2:11" x14ac:dyDescent="0.35">
      <c r="B22" s="8" t="s">
        <v>737</v>
      </c>
      <c r="C22" s="60" t="s">
        <v>738</v>
      </c>
      <c r="D22" s="54" t="s">
        <v>739</v>
      </c>
      <c r="E22" s="6" t="s">
        <v>740</v>
      </c>
      <c r="F22" s="19">
        <v>12500</v>
      </c>
      <c r="G22" s="24">
        <v>12137.46</v>
      </c>
      <c r="H22" s="24">
        <v>3.46</v>
      </c>
      <c r="I22" s="31">
        <v>7.8849999999999998</v>
      </c>
      <c r="J22" s="31"/>
      <c r="K22" s="35" t="s">
        <v>695</v>
      </c>
    </row>
    <row r="23" spans="2:11" x14ac:dyDescent="0.35">
      <c r="B23" s="8" t="s">
        <v>2791</v>
      </c>
      <c r="C23" s="60" t="s">
        <v>2792</v>
      </c>
      <c r="D23" s="54" t="s">
        <v>2793</v>
      </c>
      <c r="E23" s="6" t="s">
        <v>706</v>
      </c>
      <c r="F23" s="19">
        <v>95</v>
      </c>
      <c r="G23" s="24">
        <v>9498.49</v>
      </c>
      <c r="H23" s="24">
        <v>2.7</v>
      </c>
      <c r="I23" s="31">
        <v>7.0971000000000002</v>
      </c>
      <c r="J23" s="31">
        <v>6.80306247595</v>
      </c>
      <c r="K23" s="35" t="s">
        <v>695</v>
      </c>
    </row>
    <row r="24" spans="2:11" x14ac:dyDescent="0.35">
      <c r="B24" s="8" t="s">
        <v>2794</v>
      </c>
      <c r="C24" s="60" t="s">
        <v>879</v>
      </c>
      <c r="D24" s="54" t="s">
        <v>2795</v>
      </c>
      <c r="E24" s="6" t="s">
        <v>728</v>
      </c>
      <c r="F24" s="19">
        <v>7500</v>
      </c>
      <c r="G24" s="24">
        <v>7508.23</v>
      </c>
      <c r="H24" s="24">
        <v>2.14</v>
      </c>
      <c r="I24" s="31">
        <v>7.24</v>
      </c>
      <c r="J24" s="31"/>
      <c r="K24" s="35"/>
    </row>
    <row r="25" spans="2:11" x14ac:dyDescent="0.35">
      <c r="B25" s="8" t="s">
        <v>2796</v>
      </c>
      <c r="C25" s="60" t="s">
        <v>785</v>
      </c>
      <c r="D25" s="54" t="s">
        <v>2797</v>
      </c>
      <c r="E25" s="6" t="s">
        <v>706</v>
      </c>
      <c r="F25" s="19">
        <v>7500</v>
      </c>
      <c r="G25" s="24">
        <v>7505.37</v>
      </c>
      <c r="H25" s="24">
        <v>2.14</v>
      </c>
      <c r="I25" s="31">
        <v>7.665</v>
      </c>
      <c r="J25" s="31"/>
      <c r="K25" s="35" t="s">
        <v>695</v>
      </c>
    </row>
    <row r="26" spans="2:11" x14ac:dyDescent="0.35">
      <c r="B26" s="8" t="s">
        <v>1894</v>
      </c>
      <c r="C26" s="60" t="s">
        <v>735</v>
      </c>
      <c r="D26" s="54" t="s">
        <v>1895</v>
      </c>
      <c r="E26" s="6" t="s">
        <v>706</v>
      </c>
      <c r="F26" s="19">
        <v>5667</v>
      </c>
      <c r="G26" s="24">
        <v>5552.8</v>
      </c>
      <c r="H26" s="24">
        <v>1.58</v>
      </c>
      <c r="I26" s="31">
        <v>7.9138000000000002</v>
      </c>
      <c r="J26" s="31"/>
      <c r="K26" s="35" t="s">
        <v>695</v>
      </c>
    </row>
    <row r="27" spans="2:11" x14ac:dyDescent="0.35">
      <c r="B27" s="8" t="s">
        <v>2798</v>
      </c>
      <c r="C27" s="60" t="s">
        <v>735</v>
      </c>
      <c r="D27" s="54" t="s">
        <v>2799</v>
      </c>
      <c r="E27" s="6" t="s">
        <v>706</v>
      </c>
      <c r="F27" s="19">
        <v>5000</v>
      </c>
      <c r="G27" s="24">
        <v>5006.82</v>
      </c>
      <c r="H27" s="24">
        <v>1.43</v>
      </c>
      <c r="I27" s="31">
        <v>7.5808</v>
      </c>
      <c r="J27" s="31"/>
      <c r="K27" s="35"/>
    </row>
    <row r="28" spans="2:11" x14ac:dyDescent="0.35">
      <c r="B28" s="8" t="s">
        <v>2800</v>
      </c>
      <c r="C28" s="60" t="s">
        <v>1548</v>
      </c>
      <c r="D28" s="54" t="s">
        <v>2801</v>
      </c>
      <c r="E28" s="6" t="s">
        <v>740</v>
      </c>
      <c r="F28" s="19">
        <v>4500</v>
      </c>
      <c r="G28" s="24">
        <v>4467.3100000000004</v>
      </c>
      <c r="H28" s="24">
        <v>1.27</v>
      </c>
      <c r="I28" s="31">
        <v>8.11</v>
      </c>
      <c r="J28" s="31"/>
      <c r="K28" s="35" t="s">
        <v>695</v>
      </c>
    </row>
    <row r="29" spans="2:11" x14ac:dyDescent="0.35">
      <c r="B29" s="8" t="s">
        <v>2802</v>
      </c>
      <c r="C29" s="60" t="s">
        <v>1134</v>
      </c>
      <c r="D29" s="54" t="s">
        <v>2803</v>
      </c>
      <c r="E29" s="6" t="s">
        <v>728</v>
      </c>
      <c r="F29" s="19">
        <v>2150</v>
      </c>
      <c r="G29" s="24">
        <v>4291.5600000000004</v>
      </c>
      <c r="H29" s="24">
        <v>1.22</v>
      </c>
      <c r="I29" s="31">
        <v>7.5049999999999999</v>
      </c>
      <c r="J29" s="31"/>
      <c r="K29" s="35" t="s">
        <v>695</v>
      </c>
    </row>
    <row r="30" spans="2:11" x14ac:dyDescent="0.35">
      <c r="B30" s="8" t="s">
        <v>2804</v>
      </c>
      <c r="C30" s="60" t="s">
        <v>735</v>
      </c>
      <c r="D30" s="54" t="s">
        <v>2805</v>
      </c>
      <c r="E30" s="6" t="s">
        <v>706</v>
      </c>
      <c r="F30" s="19">
        <v>3500</v>
      </c>
      <c r="G30" s="24">
        <v>3503.99</v>
      </c>
      <c r="H30" s="24">
        <v>1</v>
      </c>
      <c r="I30" s="31">
        <v>7.5804</v>
      </c>
      <c r="J30" s="31"/>
      <c r="K30" s="35" t="s">
        <v>695</v>
      </c>
    </row>
    <row r="31" spans="2:11" x14ac:dyDescent="0.35">
      <c r="B31" s="8" t="s">
        <v>2806</v>
      </c>
      <c r="C31" s="60" t="s">
        <v>785</v>
      </c>
      <c r="D31" s="54" t="s">
        <v>2807</v>
      </c>
      <c r="E31" s="6" t="s">
        <v>706</v>
      </c>
      <c r="F31" s="19">
        <v>250</v>
      </c>
      <c r="G31" s="24">
        <v>2505.34</v>
      </c>
      <c r="H31" s="24">
        <v>0.71</v>
      </c>
      <c r="I31" s="31">
        <v>7.1650999999999998</v>
      </c>
      <c r="J31" s="31"/>
      <c r="K31" s="35" t="s">
        <v>695</v>
      </c>
    </row>
    <row r="32" spans="2:11" x14ac:dyDescent="0.35">
      <c r="B32" s="8" t="s">
        <v>2808</v>
      </c>
      <c r="C32" s="60" t="s">
        <v>1134</v>
      </c>
      <c r="D32" s="54" t="s">
        <v>2809</v>
      </c>
      <c r="E32" s="6" t="s">
        <v>728</v>
      </c>
      <c r="F32" s="19">
        <v>1250</v>
      </c>
      <c r="G32" s="24">
        <v>2500.25</v>
      </c>
      <c r="H32" s="24">
        <v>0.71</v>
      </c>
      <c r="I32" s="31">
        <v>7.4850000000000003</v>
      </c>
      <c r="J32" s="31"/>
      <c r="K32" s="35" t="s">
        <v>695</v>
      </c>
    </row>
    <row r="33" spans="2:11" x14ac:dyDescent="0.35">
      <c r="B33" s="8" t="s">
        <v>2810</v>
      </c>
      <c r="C33" s="60" t="s">
        <v>785</v>
      </c>
      <c r="D33" s="54" t="s">
        <v>2811</v>
      </c>
      <c r="E33" s="6" t="s">
        <v>706</v>
      </c>
      <c r="F33" s="19">
        <v>250</v>
      </c>
      <c r="G33" s="24">
        <v>2494.34</v>
      </c>
      <c r="H33" s="24">
        <v>0.71</v>
      </c>
      <c r="I33" s="31">
        <v>7.665</v>
      </c>
      <c r="J33" s="31"/>
      <c r="K33" s="35" t="s">
        <v>695</v>
      </c>
    </row>
    <row r="34" spans="2:11" x14ac:dyDescent="0.35">
      <c r="B34" s="8" t="s">
        <v>2812</v>
      </c>
      <c r="C34" s="60" t="s">
        <v>785</v>
      </c>
      <c r="D34" s="54" t="s">
        <v>2813</v>
      </c>
      <c r="E34" s="6" t="s">
        <v>706</v>
      </c>
      <c r="F34" s="19">
        <v>2500</v>
      </c>
      <c r="G34" s="24">
        <v>2475.85</v>
      </c>
      <c r="H34" s="24">
        <v>0.7</v>
      </c>
      <c r="I34" s="31">
        <v>7.665</v>
      </c>
      <c r="J34" s="31"/>
      <c r="K34" s="35" t="s">
        <v>695</v>
      </c>
    </row>
    <row r="35" spans="2:11" x14ac:dyDescent="0.35">
      <c r="B35" s="8" t="s">
        <v>2814</v>
      </c>
      <c r="C35" s="60" t="s">
        <v>771</v>
      </c>
      <c r="D35" s="54" t="s">
        <v>2815</v>
      </c>
      <c r="E35" s="6" t="s">
        <v>706</v>
      </c>
      <c r="F35" s="19">
        <v>25</v>
      </c>
      <c r="G35" s="24">
        <v>2469.56</v>
      </c>
      <c r="H35" s="24">
        <v>0.7</v>
      </c>
      <c r="I35" s="31">
        <v>7.9673999999999996</v>
      </c>
      <c r="J35" s="31">
        <v>8.0373437915500006</v>
      </c>
      <c r="K35" s="35" t="s">
        <v>695</v>
      </c>
    </row>
    <row r="36" spans="2:11" x14ac:dyDescent="0.35">
      <c r="B36" s="8" t="s">
        <v>2816</v>
      </c>
      <c r="C36" s="60" t="s">
        <v>2817</v>
      </c>
      <c r="D36" s="54" t="s">
        <v>2818</v>
      </c>
      <c r="E36" s="6" t="s">
        <v>718</v>
      </c>
      <c r="F36" s="19">
        <v>10</v>
      </c>
      <c r="G36" s="24">
        <v>1007.84</v>
      </c>
      <c r="H36" s="24">
        <v>0.28999999999999998</v>
      </c>
      <c r="I36" s="31">
        <v>7.9880000000000004</v>
      </c>
      <c r="J36" s="31"/>
      <c r="K36" s="35" t="s">
        <v>695</v>
      </c>
    </row>
    <row r="37" spans="2:11" x14ac:dyDescent="0.35">
      <c r="B37" s="8" t="s">
        <v>2819</v>
      </c>
      <c r="C37" s="60" t="s">
        <v>1241</v>
      </c>
      <c r="D37" s="54" t="s">
        <v>2820</v>
      </c>
      <c r="E37" s="6" t="s">
        <v>706</v>
      </c>
      <c r="F37" s="19">
        <v>40</v>
      </c>
      <c r="G37" s="24">
        <v>506.54</v>
      </c>
      <c r="H37" s="24">
        <v>0.14000000000000001</v>
      </c>
      <c r="I37" s="31">
        <v>7.2625000000000002</v>
      </c>
      <c r="J37" s="31"/>
      <c r="K37" s="35" t="s">
        <v>695</v>
      </c>
    </row>
    <row r="38" spans="2:11" x14ac:dyDescent="0.35">
      <c r="B38" s="8" t="s">
        <v>2821</v>
      </c>
      <c r="C38" s="60" t="s">
        <v>1134</v>
      </c>
      <c r="D38" s="54" t="s">
        <v>2822</v>
      </c>
      <c r="E38" s="6" t="s">
        <v>728</v>
      </c>
      <c r="F38" s="19">
        <v>100</v>
      </c>
      <c r="G38" s="24">
        <v>199.05</v>
      </c>
      <c r="H38" s="24">
        <v>0.06</v>
      </c>
      <c r="I38" s="31">
        <v>7.59</v>
      </c>
      <c r="J38" s="31"/>
      <c r="K38" s="35" t="s">
        <v>695</v>
      </c>
    </row>
    <row r="39" spans="2:11" x14ac:dyDescent="0.35">
      <c r="C39" s="58" t="s">
        <v>194</v>
      </c>
      <c r="D39" s="54"/>
      <c r="E39" s="6"/>
      <c r="F39" s="19"/>
      <c r="G39" s="25">
        <v>121596.01</v>
      </c>
      <c r="H39" s="25">
        <v>34.61</v>
      </c>
      <c r="I39" s="31"/>
      <c r="J39" s="31"/>
      <c r="K39" s="35"/>
    </row>
    <row r="40" spans="2:11" x14ac:dyDescent="0.35">
      <c r="C40" s="57"/>
      <c r="D40" s="54"/>
      <c r="E40" s="6"/>
      <c r="F40" s="19"/>
      <c r="G40" s="24"/>
      <c r="H40" s="24"/>
      <c r="I40" s="31"/>
      <c r="J40" s="31"/>
      <c r="K40" s="35"/>
    </row>
    <row r="41" spans="2:11" x14ac:dyDescent="0.35">
      <c r="C41" s="58" t="s">
        <v>7</v>
      </c>
      <c r="D41" s="54"/>
      <c r="E41" s="6"/>
      <c r="F41" s="19"/>
      <c r="G41" s="24" t="s">
        <v>2</v>
      </c>
      <c r="H41" s="24" t="s">
        <v>2</v>
      </c>
      <c r="I41" s="31"/>
      <c r="J41" s="31"/>
      <c r="K41" s="35"/>
    </row>
    <row r="42" spans="2:11" x14ac:dyDescent="0.35">
      <c r="C42" s="57"/>
      <c r="D42" s="54"/>
      <c r="E42" s="6"/>
      <c r="F42" s="19"/>
      <c r="G42" s="24"/>
      <c r="H42" s="24"/>
      <c r="I42" s="31"/>
      <c r="J42" s="31"/>
      <c r="K42" s="35"/>
    </row>
    <row r="43" spans="2:11" x14ac:dyDescent="0.35">
      <c r="C43" s="58" t="s">
        <v>8</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9" t="s">
        <v>9</v>
      </c>
      <c r="D45" s="54"/>
      <c r="E45" s="6"/>
      <c r="F45" s="19"/>
      <c r="G45" s="24"/>
      <c r="H45" s="24"/>
      <c r="I45" s="31"/>
      <c r="J45" s="31"/>
      <c r="K45" s="35"/>
    </row>
    <row r="46" spans="2:11" x14ac:dyDescent="0.35">
      <c r="B46" s="8" t="s">
        <v>1904</v>
      </c>
      <c r="C46" s="60" t="s">
        <v>1905</v>
      </c>
      <c r="D46" s="54" t="s">
        <v>1906</v>
      </c>
      <c r="E46" s="6" t="s">
        <v>205</v>
      </c>
      <c r="F46" s="19">
        <v>14500000</v>
      </c>
      <c r="G46" s="24">
        <v>14597.22</v>
      </c>
      <c r="H46" s="24">
        <v>4.16</v>
      </c>
      <c r="I46" s="31">
        <v>0</v>
      </c>
      <c r="J46" s="31"/>
      <c r="K46" s="35"/>
    </row>
    <row r="47" spans="2:11" x14ac:dyDescent="0.35">
      <c r="C47" s="58" t="s">
        <v>194</v>
      </c>
      <c r="D47" s="54"/>
      <c r="E47" s="6"/>
      <c r="F47" s="19"/>
      <c r="G47" s="25">
        <v>14597.22</v>
      </c>
      <c r="H47" s="25">
        <v>4.16</v>
      </c>
      <c r="I47" s="31"/>
      <c r="J47" s="31"/>
      <c r="K47" s="35"/>
    </row>
    <row r="48" spans="2:11" x14ac:dyDescent="0.35">
      <c r="C48" s="57"/>
      <c r="D48" s="54"/>
      <c r="E48" s="6"/>
      <c r="F48" s="19"/>
      <c r="G48" s="24"/>
      <c r="H48" s="24"/>
      <c r="I48" s="31"/>
      <c r="J48" s="31"/>
      <c r="K48" s="35"/>
    </row>
    <row r="49" spans="1:11" x14ac:dyDescent="0.35">
      <c r="C49" s="59" t="s">
        <v>9</v>
      </c>
      <c r="D49" s="54"/>
      <c r="E49" s="6"/>
      <c r="F49" s="19"/>
      <c r="G49" s="24"/>
      <c r="H49" s="24"/>
      <c r="I49" s="31"/>
      <c r="J49" s="31"/>
      <c r="K49" s="35"/>
    </row>
    <row r="50" spans="1:11" x14ac:dyDescent="0.35">
      <c r="B50" s="8" t="s">
        <v>833</v>
      </c>
      <c r="C50" s="60" t="s">
        <v>834</v>
      </c>
      <c r="D50" s="54" t="s">
        <v>835</v>
      </c>
      <c r="E50" s="6" t="s">
        <v>205</v>
      </c>
      <c r="F50" s="19">
        <v>4500000</v>
      </c>
      <c r="G50" s="24">
        <v>4426.24</v>
      </c>
      <c r="H50" s="24">
        <v>1.26</v>
      </c>
      <c r="I50" s="31">
        <v>7.3062956330000004</v>
      </c>
      <c r="J50" s="31"/>
      <c r="K50" s="35"/>
    </row>
    <row r="51" spans="1:11" x14ac:dyDescent="0.35">
      <c r="C51" s="58" t="s">
        <v>194</v>
      </c>
      <c r="D51" s="54"/>
      <c r="E51" s="6"/>
      <c r="F51" s="19"/>
      <c r="G51" s="25">
        <v>4426.24</v>
      </c>
      <c r="H51" s="25">
        <v>1.26</v>
      </c>
      <c r="I51" s="31"/>
      <c r="J51" s="31"/>
      <c r="K51" s="35"/>
    </row>
    <row r="52" spans="1:11" x14ac:dyDescent="0.35">
      <c r="C52" s="57"/>
      <c r="D52" s="54"/>
      <c r="E52" s="6"/>
      <c r="F52" s="19"/>
      <c r="G52" s="24"/>
      <c r="H52" s="24"/>
      <c r="I52" s="31"/>
      <c r="J52" s="31"/>
      <c r="K52" s="35"/>
    </row>
    <row r="53" spans="1:11" x14ac:dyDescent="0.35">
      <c r="C53" s="59" t="s">
        <v>10</v>
      </c>
      <c r="D53" s="54"/>
      <c r="E53" s="6"/>
      <c r="F53" s="19"/>
      <c r="G53" s="24"/>
      <c r="H53" s="24"/>
      <c r="I53" s="31"/>
      <c r="J53" s="31"/>
      <c r="K53" s="35"/>
    </row>
    <row r="54" spans="1:11" x14ac:dyDescent="0.35">
      <c r="B54" s="8" t="s">
        <v>2823</v>
      </c>
      <c r="C54" s="60" t="s">
        <v>2824</v>
      </c>
      <c r="D54" s="54" t="s">
        <v>2825</v>
      </c>
      <c r="E54" s="6" t="s">
        <v>205</v>
      </c>
      <c r="F54" s="19">
        <v>10000000</v>
      </c>
      <c r="G54" s="24">
        <v>9907.5</v>
      </c>
      <c r="H54" s="24">
        <v>2.82</v>
      </c>
      <c r="I54" s="31">
        <v>7.56040461</v>
      </c>
      <c r="J54" s="31"/>
      <c r="K54" s="35"/>
    </row>
    <row r="55" spans="1:11" x14ac:dyDescent="0.35">
      <c r="C55" s="58" t="s">
        <v>194</v>
      </c>
      <c r="D55" s="54"/>
      <c r="E55" s="6"/>
      <c r="F55" s="19"/>
      <c r="G55" s="25">
        <v>9907.5</v>
      </c>
      <c r="H55" s="25">
        <v>2.82</v>
      </c>
      <c r="I55" s="31"/>
      <c r="J55" s="31"/>
      <c r="K55" s="35"/>
    </row>
    <row r="56" spans="1:11" x14ac:dyDescent="0.35">
      <c r="C56" s="57"/>
      <c r="D56" s="54"/>
      <c r="E56" s="6"/>
      <c r="F56" s="19"/>
      <c r="G56" s="24"/>
      <c r="H56" s="24"/>
      <c r="I56" s="31"/>
      <c r="J56" s="31"/>
      <c r="K56" s="35"/>
    </row>
    <row r="57" spans="1:11" x14ac:dyDescent="0.35">
      <c r="C57" s="58" t="s">
        <v>11</v>
      </c>
      <c r="D57" s="54"/>
      <c r="E57" s="6"/>
      <c r="F57" s="19"/>
      <c r="G57" s="24" t="s">
        <v>2</v>
      </c>
      <c r="H57" s="24" t="s">
        <v>2</v>
      </c>
      <c r="I57" s="31"/>
      <c r="J57" s="31"/>
      <c r="K57" s="35"/>
    </row>
    <row r="58" spans="1:11" x14ac:dyDescent="0.35">
      <c r="C58" s="57"/>
      <c r="D58" s="54"/>
      <c r="E58" s="6"/>
      <c r="F58" s="19"/>
      <c r="G58" s="24"/>
      <c r="H58" s="24"/>
      <c r="I58" s="31"/>
      <c r="J58" s="31"/>
      <c r="K58" s="35"/>
    </row>
    <row r="59" spans="1:11" x14ac:dyDescent="0.35">
      <c r="A59" s="10"/>
      <c r="B59" s="28"/>
      <c r="C59" s="58" t="s">
        <v>13</v>
      </c>
      <c r="D59" s="54"/>
      <c r="E59" s="6"/>
      <c r="F59" s="19"/>
      <c r="G59" s="24"/>
      <c r="H59" s="24"/>
      <c r="I59" s="31"/>
      <c r="J59" s="31"/>
      <c r="K59" s="35"/>
    </row>
    <row r="60" spans="1:11" x14ac:dyDescent="0.35">
      <c r="A60" s="28"/>
      <c r="B60" s="28"/>
      <c r="C60" s="58" t="s">
        <v>14</v>
      </c>
      <c r="D60" s="54"/>
      <c r="E60" s="6"/>
      <c r="F60" s="19"/>
      <c r="G60" s="24" t="s">
        <v>2</v>
      </c>
      <c r="H60" s="24" t="s">
        <v>2</v>
      </c>
      <c r="I60" s="31"/>
      <c r="J60" s="31"/>
      <c r="K60" s="35"/>
    </row>
    <row r="61" spans="1:11" x14ac:dyDescent="0.35">
      <c r="A61" s="28"/>
      <c r="B61" s="28"/>
      <c r="C61" s="58"/>
      <c r="D61" s="54"/>
      <c r="E61" s="6"/>
      <c r="F61" s="19"/>
      <c r="G61" s="24"/>
      <c r="H61" s="24"/>
      <c r="I61" s="31"/>
      <c r="J61" s="31"/>
      <c r="K61" s="35"/>
    </row>
    <row r="62" spans="1:11" x14ac:dyDescent="0.35">
      <c r="C62" s="59" t="s">
        <v>15</v>
      </c>
      <c r="D62" s="54"/>
      <c r="E62" s="6"/>
      <c r="F62" s="19"/>
      <c r="G62" s="24"/>
      <c r="H62" s="24"/>
      <c r="I62" s="31"/>
      <c r="J62" s="31"/>
      <c r="K62" s="35"/>
    </row>
    <row r="63" spans="1:11" x14ac:dyDescent="0.35">
      <c r="B63" s="8" t="s">
        <v>1398</v>
      </c>
      <c r="C63" s="60" t="s">
        <v>735</v>
      </c>
      <c r="D63" s="54" t="s">
        <v>1399</v>
      </c>
      <c r="E63" s="6" t="s">
        <v>866</v>
      </c>
      <c r="F63" s="19">
        <v>4000</v>
      </c>
      <c r="G63" s="24">
        <v>19017.900000000001</v>
      </c>
      <c r="H63" s="24">
        <v>5.41</v>
      </c>
      <c r="I63" s="31">
        <v>7.4501999999999997</v>
      </c>
      <c r="J63" s="31"/>
      <c r="K63" s="35"/>
    </row>
    <row r="64" spans="1:11" x14ac:dyDescent="0.35">
      <c r="B64" s="8" t="s">
        <v>2826</v>
      </c>
      <c r="C64" s="60" t="s">
        <v>1607</v>
      </c>
      <c r="D64" s="54" t="s">
        <v>2827</v>
      </c>
      <c r="E64" s="6" t="s">
        <v>866</v>
      </c>
      <c r="F64" s="19">
        <v>4000</v>
      </c>
      <c r="G64" s="24">
        <v>18984.66</v>
      </c>
      <c r="H64" s="24">
        <v>5.41</v>
      </c>
      <c r="I64" s="31">
        <v>7.23</v>
      </c>
      <c r="J64" s="31"/>
      <c r="K64" s="35" t="s">
        <v>695</v>
      </c>
    </row>
    <row r="65" spans="2:11" x14ac:dyDescent="0.35">
      <c r="B65" s="8" t="s">
        <v>1694</v>
      </c>
      <c r="C65" s="60" t="s">
        <v>46</v>
      </c>
      <c r="D65" s="54" t="s">
        <v>1695</v>
      </c>
      <c r="E65" s="6" t="s">
        <v>872</v>
      </c>
      <c r="F65" s="19">
        <v>3000</v>
      </c>
      <c r="G65" s="24">
        <v>14711.61</v>
      </c>
      <c r="H65" s="24">
        <v>4.1900000000000004</v>
      </c>
      <c r="I65" s="31">
        <v>6.7500999999999998</v>
      </c>
      <c r="J65" s="31"/>
      <c r="K65" s="35"/>
    </row>
    <row r="66" spans="2:11" x14ac:dyDescent="0.35">
      <c r="B66" s="8" t="s">
        <v>2828</v>
      </c>
      <c r="C66" s="60" t="s">
        <v>46</v>
      </c>
      <c r="D66" s="54" t="s">
        <v>2829</v>
      </c>
      <c r="E66" s="6" t="s">
        <v>866</v>
      </c>
      <c r="F66" s="19">
        <v>3000</v>
      </c>
      <c r="G66" s="24">
        <v>14627.49</v>
      </c>
      <c r="H66" s="24">
        <v>4.16</v>
      </c>
      <c r="I66" s="31">
        <v>6.7850000000000001</v>
      </c>
      <c r="J66" s="31"/>
      <c r="K66" s="35" t="s">
        <v>695</v>
      </c>
    </row>
    <row r="67" spans="2:11" x14ac:dyDescent="0.35">
      <c r="B67" s="8" t="s">
        <v>1821</v>
      </c>
      <c r="C67" s="60" t="s">
        <v>524</v>
      </c>
      <c r="D67" s="54" t="s">
        <v>1822</v>
      </c>
      <c r="E67" s="6" t="s">
        <v>883</v>
      </c>
      <c r="F67" s="19">
        <v>2500</v>
      </c>
      <c r="G67" s="24">
        <v>12239.53</v>
      </c>
      <c r="H67" s="24">
        <v>3.48</v>
      </c>
      <c r="I67" s="31">
        <v>6.6962999999999999</v>
      </c>
      <c r="J67" s="31"/>
      <c r="K67" s="35"/>
    </row>
    <row r="68" spans="2:11" x14ac:dyDescent="0.35">
      <c r="B68" s="8" t="s">
        <v>2830</v>
      </c>
      <c r="C68" s="60" t="s">
        <v>870</v>
      </c>
      <c r="D68" s="54" t="s">
        <v>2831</v>
      </c>
      <c r="E68" s="6" t="s">
        <v>872</v>
      </c>
      <c r="F68" s="19">
        <v>2500</v>
      </c>
      <c r="G68" s="24">
        <v>12123.41</v>
      </c>
      <c r="H68" s="24">
        <v>3.45</v>
      </c>
      <c r="I68" s="31">
        <v>6.8300999999999998</v>
      </c>
      <c r="J68" s="31"/>
      <c r="K68" s="35"/>
    </row>
    <row r="69" spans="2:11" x14ac:dyDescent="0.35">
      <c r="B69" s="8" t="s">
        <v>2832</v>
      </c>
      <c r="C69" s="60" t="s">
        <v>1607</v>
      </c>
      <c r="D69" s="54" t="s">
        <v>2833</v>
      </c>
      <c r="E69" s="6" t="s">
        <v>866</v>
      </c>
      <c r="F69" s="19">
        <v>2000</v>
      </c>
      <c r="G69" s="24">
        <v>9785.11</v>
      </c>
      <c r="H69" s="24">
        <v>2.79</v>
      </c>
      <c r="I69" s="31">
        <v>6.7359</v>
      </c>
      <c r="J69" s="31"/>
      <c r="K69" s="35"/>
    </row>
    <row r="70" spans="2:11" x14ac:dyDescent="0.35">
      <c r="B70" s="8" t="s">
        <v>1831</v>
      </c>
      <c r="C70" s="60" t="s">
        <v>222</v>
      </c>
      <c r="D70" s="54" t="s">
        <v>1832</v>
      </c>
      <c r="E70" s="6" t="s">
        <v>866</v>
      </c>
      <c r="F70" s="19">
        <v>2000</v>
      </c>
      <c r="G70" s="24">
        <v>9733.02</v>
      </c>
      <c r="H70" s="24">
        <v>2.77</v>
      </c>
      <c r="I70" s="31">
        <v>6.7649999999999997</v>
      </c>
      <c r="J70" s="31"/>
      <c r="K70" s="35" t="s">
        <v>695</v>
      </c>
    </row>
    <row r="71" spans="2:11" x14ac:dyDescent="0.35">
      <c r="B71" s="8" t="s">
        <v>2133</v>
      </c>
      <c r="C71" s="60" t="s">
        <v>870</v>
      </c>
      <c r="D71" s="54" t="s">
        <v>2134</v>
      </c>
      <c r="E71" s="6" t="s">
        <v>872</v>
      </c>
      <c r="F71" s="19">
        <v>2000</v>
      </c>
      <c r="G71" s="24">
        <v>9705.7800000000007</v>
      </c>
      <c r="H71" s="24">
        <v>2.76</v>
      </c>
      <c r="I71" s="31">
        <v>6.83</v>
      </c>
      <c r="J71" s="31"/>
      <c r="K71" s="35"/>
    </row>
    <row r="72" spans="2:11" x14ac:dyDescent="0.35">
      <c r="B72" s="8" t="s">
        <v>2834</v>
      </c>
      <c r="C72" s="60" t="s">
        <v>1811</v>
      </c>
      <c r="D72" s="54" t="s">
        <v>2835</v>
      </c>
      <c r="E72" s="6" t="s">
        <v>866</v>
      </c>
      <c r="F72" s="19">
        <v>1500</v>
      </c>
      <c r="G72" s="24">
        <v>7361.17</v>
      </c>
      <c r="H72" s="24">
        <v>2.1</v>
      </c>
      <c r="I72" s="31">
        <v>6.6833999999999998</v>
      </c>
      <c r="J72" s="31"/>
      <c r="K72" s="35"/>
    </row>
    <row r="73" spans="2:11" x14ac:dyDescent="0.35">
      <c r="B73" s="8" t="s">
        <v>2836</v>
      </c>
      <c r="C73" s="60" t="s">
        <v>870</v>
      </c>
      <c r="D73" s="54" t="s">
        <v>2837</v>
      </c>
      <c r="E73" s="6" t="s">
        <v>872</v>
      </c>
      <c r="F73" s="19">
        <v>1500</v>
      </c>
      <c r="G73" s="24">
        <v>7304.38</v>
      </c>
      <c r="H73" s="24">
        <v>2.08</v>
      </c>
      <c r="I73" s="31">
        <v>6.7416</v>
      </c>
      <c r="J73" s="31"/>
      <c r="K73" s="35" t="s">
        <v>695</v>
      </c>
    </row>
    <row r="74" spans="2:11" x14ac:dyDescent="0.35">
      <c r="B74" s="8" t="s">
        <v>1802</v>
      </c>
      <c r="C74" s="60" t="s">
        <v>1119</v>
      </c>
      <c r="D74" s="54" t="s">
        <v>1803</v>
      </c>
      <c r="E74" s="6" t="s">
        <v>866</v>
      </c>
      <c r="F74" s="19">
        <v>1500</v>
      </c>
      <c r="G74" s="24">
        <v>7282.85</v>
      </c>
      <c r="H74" s="24">
        <v>2.0699999999999998</v>
      </c>
      <c r="I74" s="31">
        <v>6.8449999999999998</v>
      </c>
      <c r="J74" s="31"/>
      <c r="K74" s="35" t="s">
        <v>695</v>
      </c>
    </row>
    <row r="75" spans="2:11" x14ac:dyDescent="0.35">
      <c r="B75" s="8" t="s">
        <v>2838</v>
      </c>
      <c r="C75" s="60" t="s">
        <v>1811</v>
      </c>
      <c r="D75" s="54" t="s">
        <v>2839</v>
      </c>
      <c r="E75" s="6" t="s">
        <v>866</v>
      </c>
      <c r="F75" s="19">
        <v>1000</v>
      </c>
      <c r="G75" s="24">
        <v>4898.67</v>
      </c>
      <c r="H75" s="24">
        <v>1.39</v>
      </c>
      <c r="I75" s="31">
        <v>6.6817000000000002</v>
      </c>
      <c r="J75" s="31"/>
      <c r="K75" s="35" t="s">
        <v>695</v>
      </c>
    </row>
    <row r="76" spans="2:11" x14ac:dyDescent="0.35">
      <c r="B76" s="8" t="s">
        <v>2598</v>
      </c>
      <c r="C76" s="60" t="s">
        <v>524</v>
      </c>
      <c r="D76" s="54" t="s">
        <v>2599</v>
      </c>
      <c r="E76" s="6" t="s">
        <v>883</v>
      </c>
      <c r="F76" s="19">
        <v>1000</v>
      </c>
      <c r="G76" s="24">
        <v>4885.43</v>
      </c>
      <c r="H76" s="24">
        <v>1.39</v>
      </c>
      <c r="I76" s="31">
        <v>6.74</v>
      </c>
      <c r="J76" s="31"/>
      <c r="K76" s="35" t="s">
        <v>695</v>
      </c>
    </row>
    <row r="77" spans="2:11" x14ac:dyDescent="0.35">
      <c r="B77" s="8" t="s">
        <v>2044</v>
      </c>
      <c r="C77" s="60" t="s">
        <v>1119</v>
      </c>
      <c r="D77" s="54" t="s">
        <v>2045</v>
      </c>
      <c r="E77" s="6" t="s">
        <v>866</v>
      </c>
      <c r="F77" s="19">
        <v>1000</v>
      </c>
      <c r="G77" s="24">
        <v>4885.41</v>
      </c>
      <c r="H77" s="24">
        <v>1.39</v>
      </c>
      <c r="I77" s="31">
        <v>6.7416</v>
      </c>
      <c r="J77" s="31"/>
      <c r="K77" s="35" t="s">
        <v>695</v>
      </c>
    </row>
    <row r="78" spans="2:11" x14ac:dyDescent="0.35">
      <c r="B78" s="8" t="s">
        <v>2840</v>
      </c>
      <c r="C78" s="60" t="s">
        <v>1119</v>
      </c>
      <c r="D78" s="54" t="s">
        <v>2841</v>
      </c>
      <c r="E78" s="6" t="s">
        <v>866</v>
      </c>
      <c r="F78" s="19">
        <v>500</v>
      </c>
      <c r="G78" s="24">
        <v>2426.13</v>
      </c>
      <c r="H78" s="24">
        <v>0.69</v>
      </c>
      <c r="I78" s="31">
        <v>6.8598999999999997</v>
      </c>
      <c r="J78" s="31"/>
      <c r="K78" s="35"/>
    </row>
    <row r="79" spans="2:11" x14ac:dyDescent="0.35">
      <c r="C79" s="58" t="s">
        <v>194</v>
      </c>
      <c r="D79" s="54"/>
      <c r="E79" s="6"/>
      <c r="F79" s="19"/>
      <c r="G79" s="25">
        <v>159972.54999999999</v>
      </c>
      <c r="H79" s="25">
        <v>45.53</v>
      </c>
      <c r="I79" s="31"/>
      <c r="J79" s="31"/>
      <c r="K79" s="35"/>
    </row>
    <row r="80" spans="2:11" x14ac:dyDescent="0.35">
      <c r="C80" s="57"/>
      <c r="D80" s="54"/>
      <c r="E80" s="6"/>
      <c r="F80" s="19"/>
      <c r="G80" s="24"/>
      <c r="H80" s="24"/>
      <c r="I80" s="31"/>
      <c r="J80" s="31"/>
      <c r="K80" s="35"/>
    </row>
    <row r="81" spans="1:11" x14ac:dyDescent="0.35">
      <c r="C81" s="59" t="s">
        <v>16</v>
      </c>
      <c r="D81" s="54"/>
      <c r="E81" s="6"/>
      <c r="F81" s="19"/>
      <c r="G81" s="24"/>
      <c r="H81" s="24"/>
      <c r="I81" s="31"/>
      <c r="J81" s="31"/>
      <c r="K81" s="35"/>
    </row>
    <row r="82" spans="1:11" x14ac:dyDescent="0.35">
      <c r="B82" s="8" t="s">
        <v>1315</v>
      </c>
      <c r="C82" s="60" t="s">
        <v>1316</v>
      </c>
      <c r="D82" s="54" t="s">
        <v>1317</v>
      </c>
      <c r="E82" s="6" t="s">
        <v>205</v>
      </c>
      <c r="F82" s="19">
        <v>5000000</v>
      </c>
      <c r="G82" s="24">
        <v>4995.0200000000004</v>
      </c>
      <c r="H82" s="24">
        <v>1.42</v>
      </c>
      <c r="I82" s="31">
        <v>5.1985999999999999</v>
      </c>
      <c r="J82" s="31"/>
      <c r="K82" s="35"/>
    </row>
    <row r="83" spans="1:11" x14ac:dyDescent="0.35">
      <c r="C83" s="58" t="s">
        <v>194</v>
      </c>
      <c r="D83" s="54"/>
      <c r="E83" s="6"/>
      <c r="F83" s="19"/>
      <c r="G83" s="25">
        <v>4995.0200000000004</v>
      </c>
      <c r="H83" s="25">
        <v>1.42</v>
      </c>
      <c r="I83" s="31"/>
      <c r="J83" s="31"/>
      <c r="K83" s="35"/>
    </row>
    <row r="84" spans="1:11" x14ac:dyDescent="0.35">
      <c r="C84" s="57"/>
      <c r="D84" s="54"/>
      <c r="E84" s="6"/>
      <c r="F84" s="19"/>
      <c r="G84" s="24"/>
      <c r="H84" s="24"/>
      <c r="I84" s="31"/>
      <c r="J84" s="31"/>
      <c r="K84" s="35"/>
    </row>
    <row r="85" spans="1:11" x14ac:dyDescent="0.35">
      <c r="C85" s="58" t="s">
        <v>17</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C87" s="58" t="s">
        <v>18</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A89" s="10"/>
      <c r="B89" s="28"/>
      <c r="C89" s="58" t="s">
        <v>19</v>
      </c>
      <c r="D89" s="54"/>
      <c r="E89" s="6"/>
      <c r="F89" s="19"/>
      <c r="G89" s="24"/>
      <c r="H89" s="24"/>
      <c r="I89" s="31"/>
      <c r="J89" s="31"/>
      <c r="K89" s="35"/>
    </row>
    <row r="90" spans="1:11" x14ac:dyDescent="0.35">
      <c r="A90" s="28"/>
      <c r="B90" s="28"/>
      <c r="C90" s="58" t="s">
        <v>20</v>
      </c>
      <c r="D90" s="54"/>
      <c r="E90" s="6"/>
      <c r="F90" s="19"/>
      <c r="G90" s="24" t="s">
        <v>2</v>
      </c>
      <c r="H90" s="24" t="s">
        <v>2</v>
      </c>
      <c r="I90" s="31"/>
      <c r="J90" s="31"/>
      <c r="K90" s="35"/>
    </row>
    <row r="91" spans="1:11" x14ac:dyDescent="0.35">
      <c r="A91" s="28"/>
      <c r="B91" s="28"/>
      <c r="C91" s="58"/>
      <c r="D91" s="54"/>
      <c r="E91" s="6"/>
      <c r="F91" s="19"/>
      <c r="G91" s="24"/>
      <c r="H91" s="24"/>
      <c r="I91" s="31"/>
      <c r="J91" s="31"/>
      <c r="K91" s="35"/>
    </row>
    <row r="92" spans="1:11" x14ac:dyDescent="0.35">
      <c r="C92" s="59" t="s">
        <v>21</v>
      </c>
      <c r="D92" s="54"/>
      <c r="E92" s="6"/>
      <c r="F92" s="19"/>
      <c r="G92" s="24"/>
      <c r="H92" s="24"/>
      <c r="I92" s="31"/>
      <c r="J92" s="31"/>
      <c r="K92" s="35"/>
    </row>
    <row r="93" spans="1:11" x14ac:dyDescent="0.35">
      <c r="B93" s="8" t="s">
        <v>952</v>
      </c>
      <c r="C93" s="60" t="s">
        <v>4754</v>
      </c>
      <c r="D93" s="54" t="s">
        <v>953</v>
      </c>
      <c r="E93" s="6" t="s">
        <v>954</v>
      </c>
      <c r="F93" s="19">
        <v>12638.668</v>
      </c>
      <c r="G93" s="24">
        <v>1517.45</v>
      </c>
      <c r="H93" s="24">
        <v>0.43</v>
      </c>
      <c r="I93" s="31">
        <v>5.82</v>
      </c>
      <c r="J93" s="31"/>
      <c r="K93" s="35"/>
    </row>
    <row r="94" spans="1:11" x14ac:dyDescent="0.35">
      <c r="C94" s="58" t="s">
        <v>194</v>
      </c>
      <c r="D94" s="54"/>
      <c r="E94" s="6"/>
      <c r="F94" s="19"/>
      <c r="G94" s="25">
        <v>1517.45</v>
      </c>
      <c r="H94" s="25">
        <v>0.43</v>
      </c>
      <c r="I94" s="31"/>
      <c r="J94" s="31"/>
      <c r="K94" s="35"/>
    </row>
    <row r="95" spans="1:11" x14ac:dyDescent="0.35">
      <c r="C95" s="57"/>
      <c r="D95" s="54"/>
      <c r="E95" s="6"/>
      <c r="F95" s="19"/>
      <c r="G95" s="24"/>
      <c r="H95" s="24"/>
      <c r="I95" s="31"/>
      <c r="J95" s="31"/>
      <c r="K95" s="35"/>
    </row>
    <row r="96" spans="1:11" x14ac:dyDescent="0.35">
      <c r="C96" s="58" t="s">
        <v>22</v>
      </c>
      <c r="D96" s="54"/>
      <c r="E96" s="6"/>
      <c r="F96" s="19"/>
      <c r="G96" s="24" t="s">
        <v>2</v>
      </c>
      <c r="H96" s="24" t="s">
        <v>2</v>
      </c>
      <c r="I96" s="31"/>
      <c r="J96" s="31"/>
      <c r="K96" s="35"/>
    </row>
    <row r="97" spans="1:54" x14ac:dyDescent="0.35">
      <c r="C97" s="57"/>
      <c r="D97" s="54"/>
      <c r="E97" s="6"/>
      <c r="F97" s="19"/>
      <c r="G97" s="24"/>
      <c r="H97" s="24"/>
      <c r="I97" s="31"/>
      <c r="J97" s="31"/>
      <c r="K97" s="35"/>
    </row>
    <row r="98" spans="1:54" x14ac:dyDescent="0.35">
      <c r="C98" s="58" t="s">
        <v>23</v>
      </c>
      <c r="D98" s="54"/>
      <c r="E98" s="6"/>
      <c r="F98" s="19"/>
      <c r="G98" s="24" t="s">
        <v>2</v>
      </c>
      <c r="H98" s="24" t="s">
        <v>2</v>
      </c>
      <c r="I98" s="31"/>
      <c r="J98" s="31"/>
      <c r="K98" s="35"/>
    </row>
    <row r="99" spans="1:54" x14ac:dyDescent="0.35">
      <c r="C99" s="57"/>
      <c r="D99" s="54"/>
      <c r="E99" s="6"/>
      <c r="F99" s="19"/>
      <c r="G99" s="24"/>
      <c r="H99" s="24"/>
      <c r="I99" s="31"/>
      <c r="J99" s="31"/>
      <c r="K99" s="35"/>
    </row>
    <row r="100" spans="1:54" x14ac:dyDescent="0.35">
      <c r="C100" s="59" t="s">
        <v>24</v>
      </c>
      <c r="D100" s="54"/>
      <c r="E100" s="6"/>
      <c r="F100" s="19"/>
      <c r="G100" s="24"/>
      <c r="H100" s="24"/>
      <c r="I100" s="31"/>
      <c r="J100" s="31"/>
      <c r="K100" s="35"/>
    </row>
    <row r="101" spans="1:54" x14ac:dyDescent="0.35">
      <c r="B101" s="8" t="s">
        <v>206</v>
      </c>
      <c r="C101" s="60" t="s">
        <v>207</v>
      </c>
      <c r="D101" s="54"/>
      <c r="E101" s="6"/>
      <c r="F101" s="19"/>
      <c r="G101" s="24">
        <v>43652.24</v>
      </c>
      <c r="H101" s="24">
        <v>12.43</v>
      </c>
      <c r="I101" s="31"/>
      <c r="J101" s="31"/>
      <c r="K101" s="35"/>
    </row>
    <row r="102" spans="1:54" x14ac:dyDescent="0.35">
      <c r="C102" s="58" t="s">
        <v>194</v>
      </c>
      <c r="D102" s="54"/>
      <c r="E102" s="6"/>
      <c r="F102" s="19"/>
      <c r="G102" s="25">
        <v>43652.24</v>
      </c>
      <c r="H102" s="25">
        <v>12.43</v>
      </c>
      <c r="I102" s="31"/>
      <c r="J102" s="31"/>
      <c r="K102" s="35"/>
    </row>
    <row r="103" spans="1:54" x14ac:dyDescent="0.35">
      <c r="C103" s="57"/>
      <c r="D103" s="54"/>
      <c r="E103" s="6"/>
      <c r="F103" s="19"/>
      <c r="G103" s="24"/>
      <c r="H103" s="24"/>
      <c r="I103" s="31"/>
      <c r="J103" s="31"/>
      <c r="K103" s="35"/>
    </row>
    <row r="104" spans="1:54" x14ac:dyDescent="0.35">
      <c r="A104" s="10"/>
      <c r="B104" s="28"/>
      <c r="C104" s="58" t="s">
        <v>25</v>
      </c>
      <c r="D104" s="54"/>
      <c r="E104" s="6"/>
      <c r="F104" s="19"/>
      <c r="G104" s="24"/>
      <c r="H104" s="24"/>
      <c r="I104" s="31"/>
      <c r="J104" s="31"/>
      <c r="K104" s="35"/>
    </row>
    <row r="105" spans="1:54" s="2" customFormat="1" ht="13.5" x14ac:dyDescent="0.35">
      <c r="A105" s="28"/>
      <c r="B105" s="28"/>
      <c r="C105" s="57" t="s">
        <v>4703</v>
      </c>
      <c r="D105" s="54"/>
      <c r="E105" s="6"/>
      <c r="F105" s="19"/>
      <c r="G105" s="24" t="s">
        <v>2</v>
      </c>
      <c r="H105" s="24" t="s">
        <v>2</v>
      </c>
      <c r="I105" s="31"/>
      <c r="J105" s="31"/>
      <c r="K105" s="35"/>
      <c r="L105" s="3"/>
      <c r="AI105" s="3"/>
      <c r="AV105" s="3"/>
      <c r="AX105" s="3"/>
      <c r="BB105" s="3"/>
    </row>
    <row r="106" spans="1:54" x14ac:dyDescent="0.35">
      <c r="B106" s="8"/>
      <c r="C106" s="60" t="s">
        <v>208</v>
      </c>
      <c r="D106" s="54"/>
      <c r="E106" s="6"/>
      <c r="F106" s="19"/>
      <c r="G106" s="24">
        <v>-9455.1200000000008</v>
      </c>
      <c r="H106" s="24">
        <v>-2.66</v>
      </c>
      <c r="I106" s="31"/>
      <c r="J106" s="31"/>
      <c r="K106" s="35"/>
    </row>
    <row r="107" spans="1:54" x14ac:dyDescent="0.35">
      <c r="C107" s="58" t="s">
        <v>194</v>
      </c>
      <c r="D107" s="54"/>
      <c r="E107" s="6"/>
      <c r="F107" s="19"/>
      <c r="G107" s="25">
        <v>-9455.1200000000008</v>
      </c>
      <c r="H107" s="25">
        <v>-2.66</v>
      </c>
      <c r="I107" s="31"/>
      <c r="J107" s="31"/>
      <c r="K107" s="35"/>
    </row>
    <row r="108" spans="1:54" x14ac:dyDescent="0.35">
      <c r="C108" s="57"/>
      <c r="D108" s="54"/>
      <c r="E108" s="6"/>
      <c r="F108" s="19"/>
      <c r="G108" s="24"/>
      <c r="H108" s="24"/>
      <c r="I108" s="31"/>
      <c r="J108" s="31"/>
      <c r="K108" s="35"/>
    </row>
    <row r="109" spans="1:54" x14ac:dyDescent="0.35">
      <c r="C109" s="61" t="s">
        <v>209</v>
      </c>
      <c r="D109" s="55"/>
      <c r="E109" s="5"/>
      <c r="F109" s="20"/>
      <c r="G109" s="26">
        <v>351209.11</v>
      </c>
      <c r="H109" s="26">
        <v>100</v>
      </c>
      <c r="I109" s="32"/>
      <c r="J109" s="32"/>
      <c r="K109" s="36"/>
    </row>
    <row r="112" spans="1:54" x14ac:dyDescent="0.35">
      <c r="C112" s="1" t="s">
        <v>210</v>
      </c>
    </row>
    <row r="113" spans="1:256" x14ac:dyDescent="0.35">
      <c r="C113" s="37" t="s">
        <v>211</v>
      </c>
      <c r="D113" s="37"/>
      <c r="E113" s="37"/>
      <c r="F113" s="37"/>
      <c r="G113" s="37"/>
      <c r="H113" s="37"/>
      <c r="I113" s="37"/>
      <c r="J113" s="37"/>
      <c r="K113" s="37"/>
    </row>
    <row r="114" spans="1:256" x14ac:dyDescent="0.35">
      <c r="C114" s="2" t="s">
        <v>212</v>
      </c>
    </row>
    <row r="115" spans="1:256" x14ac:dyDescent="0.35">
      <c r="C115" s="2" t="s">
        <v>213</v>
      </c>
    </row>
    <row r="116" spans="1:256" ht="30" customHeight="1" x14ac:dyDescent="0.35">
      <c r="C116" s="218" t="s">
        <v>214</v>
      </c>
      <c r="D116" s="219"/>
      <c r="E116" s="219"/>
      <c r="F116" s="219"/>
      <c r="G116" s="219"/>
      <c r="H116" s="219"/>
      <c r="I116" s="219"/>
      <c r="J116" s="219"/>
      <c r="K116" s="219"/>
    </row>
    <row r="117" spans="1:256" x14ac:dyDescent="0.35">
      <c r="C117" s="2" t="s">
        <v>215</v>
      </c>
    </row>
    <row r="118" spans="1:256" x14ac:dyDescent="0.35">
      <c r="C118" s="2" t="s">
        <v>4738</v>
      </c>
    </row>
    <row r="119" spans="1:256" ht="43.5" customHeight="1" x14ac:dyDescent="0.35">
      <c r="C119" s="222" t="s">
        <v>4807</v>
      </c>
      <c r="D119" s="222"/>
      <c r="E119" s="222"/>
      <c r="F119" s="222"/>
      <c r="G119" s="222"/>
      <c r="H119" s="222"/>
      <c r="I119" s="222"/>
      <c r="J119" s="222"/>
      <c r="K119" s="222"/>
    </row>
    <row r="121" spans="1:256" x14ac:dyDescent="0.35">
      <c r="C121" s="2" t="s">
        <v>4813</v>
      </c>
      <c r="E121" s="2" t="s">
        <v>2</v>
      </c>
    </row>
    <row r="123" spans="1:256" x14ac:dyDescent="0.35">
      <c r="C123" s="2" t="s">
        <v>4814</v>
      </c>
      <c r="E123" s="2" t="s">
        <v>2</v>
      </c>
    </row>
    <row r="125" spans="1:256" x14ac:dyDescent="0.35">
      <c r="C125" s="2" t="s">
        <v>4918</v>
      </c>
    </row>
    <row r="127" spans="1:256" x14ac:dyDescent="0.35">
      <c r="C127" s="2" t="s">
        <v>4919</v>
      </c>
    </row>
    <row r="128" spans="1:256" s="79" customFormat="1" ht="35.25" customHeight="1" x14ac:dyDescent="0.35">
      <c r="A128" s="75"/>
      <c r="B128" s="75"/>
      <c r="C128" s="80" t="s">
        <v>4820</v>
      </c>
      <c r="D128" s="84" t="s">
        <v>4821</v>
      </c>
      <c r="E128" s="84" t="s">
        <v>4822</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2" t="s">
        <v>4833</v>
      </c>
      <c r="D129" s="85">
        <v>1506.3685</v>
      </c>
      <c r="E129" s="85">
        <v>1509.9321</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0" spans="1:256" s="79" customFormat="1" x14ac:dyDescent="0.35">
      <c r="A130" s="75"/>
      <c r="B130" s="75"/>
      <c r="C130" s="82" t="s">
        <v>4824</v>
      </c>
      <c r="D130" s="85">
        <v>3301.7903000000001</v>
      </c>
      <c r="E130" s="85">
        <v>3309.6016</v>
      </c>
      <c r="F130" s="76"/>
      <c r="G130" s="77"/>
      <c r="H130" s="77"/>
      <c r="I130" s="77"/>
      <c r="J130" s="77"/>
      <c r="K130" s="78"/>
      <c r="L130" s="78"/>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8"/>
      <c r="AJ130" s="75"/>
      <c r="AK130" s="75"/>
      <c r="AL130" s="75"/>
      <c r="AM130" s="75"/>
      <c r="AN130" s="75"/>
      <c r="AO130" s="75"/>
      <c r="AP130" s="75"/>
      <c r="AQ130" s="75"/>
      <c r="AR130" s="75"/>
      <c r="AS130" s="75"/>
      <c r="AT130" s="75"/>
      <c r="AU130" s="75"/>
      <c r="AV130" s="78"/>
      <c r="AW130" s="75"/>
      <c r="AX130" s="78"/>
      <c r="AY130" s="75"/>
      <c r="AZ130" s="75"/>
      <c r="BA130" s="75"/>
      <c r="BB130" s="78"/>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row>
    <row r="131" spans="1:256" s="79" customFormat="1" x14ac:dyDescent="0.35">
      <c r="A131" s="75"/>
      <c r="B131" s="75"/>
      <c r="C131" s="82" t="s">
        <v>4841</v>
      </c>
      <c r="D131" s="85">
        <v>1222.2669000000001</v>
      </c>
      <c r="E131" s="85">
        <v>1220.1557</v>
      </c>
      <c r="F131" s="76"/>
      <c r="G131" s="77"/>
      <c r="H131" s="77"/>
      <c r="I131" s="77"/>
      <c r="J131" s="77"/>
      <c r="K131" s="78"/>
      <c r="L131" s="78"/>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8"/>
      <c r="AJ131" s="75"/>
      <c r="AK131" s="75"/>
      <c r="AL131" s="75"/>
      <c r="AM131" s="75"/>
      <c r="AN131" s="75"/>
      <c r="AO131" s="75"/>
      <c r="AP131" s="75"/>
      <c r="AQ131" s="75"/>
      <c r="AR131" s="75"/>
      <c r="AS131" s="75"/>
      <c r="AT131" s="75"/>
      <c r="AU131" s="75"/>
      <c r="AV131" s="78"/>
      <c r="AW131" s="75"/>
      <c r="AX131" s="78"/>
      <c r="AY131" s="75"/>
      <c r="AZ131" s="75"/>
      <c r="BA131" s="75"/>
      <c r="BB131" s="78"/>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75"/>
      <c r="FA131" s="75"/>
      <c r="FB131" s="75"/>
      <c r="FC131" s="75"/>
      <c r="FD131" s="75"/>
      <c r="FE131" s="75"/>
      <c r="FF131" s="75"/>
      <c r="FG131" s="75"/>
      <c r="FH131" s="75"/>
      <c r="FI131" s="75"/>
      <c r="FJ131" s="75"/>
      <c r="FK131" s="75"/>
      <c r="FL131" s="75"/>
      <c r="FM131" s="75"/>
      <c r="FN131" s="75"/>
      <c r="FO131" s="75"/>
      <c r="FP131" s="75"/>
      <c r="FQ131" s="75"/>
      <c r="FR131" s="75"/>
      <c r="FS131" s="75"/>
      <c r="FT131" s="75"/>
      <c r="FU131" s="75"/>
      <c r="FV131" s="75"/>
      <c r="FW131" s="75"/>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row>
    <row r="132" spans="1:256" s="79" customFormat="1" x14ac:dyDescent="0.35">
      <c r="A132" s="75"/>
      <c r="B132" s="75"/>
      <c r="C132" s="82" t="s">
        <v>4834</v>
      </c>
      <c r="D132" s="85">
        <v>1506.0102999999999</v>
      </c>
      <c r="E132" s="85">
        <v>1509.5735999999999</v>
      </c>
      <c r="F132" s="76"/>
      <c r="G132" s="77"/>
      <c r="H132" s="77"/>
      <c r="I132" s="77"/>
      <c r="J132" s="77"/>
      <c r="K132" s="78"/>
      <c r="L132" s="78"/>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8"/>
      <c r="AJ132" s="75"/>
      <c r="AK132" s="75"/>
      <c r="AL132" s="75"/>
      <c r="AM132" s="75"/>
      <c r="AN132" s="75"/>
      <c r="AO132" s="75"/>
      <c r="AP132" s="75"/>
      <c r="AQ132" s="75"/>
      <c r="AR132" s="75"/>
      <c r="AS132" s="75"/>
      <c r="AT132" s="75"/>
      <c r="AU132" s="75"/>
      <c r="AV132" s="78"/>
      <c r="AW132" s="75"/>
      <c r="AX132" s="78"/>
      <c r="AY132" s="75"/>
      <c r="AZ132" s="75"/>
      <c r="BA132" s="75"/>
      <c r="BB132" s="78"/>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75"/>
      <c r="FA132" s="75"/>
      <c r="FB132" s="75"/>
      <c r="FC132" s="75"/>
      <c r="FD132" s="75"/>
      <c r="FE132" s="75"/>
      <c r="FF132" s="75"/>
      <c r="FG132" s="75"/>
      <c r="FH132" s="75"/>
      <c r="FI132" s="75"/>
      <c r="FJ132" s="75"/>
      <c r="FK132" s="75"/>
      <c r="FL132" s="75"/>
      <c r="FM132" s="75"/>
      <c r="FN132" s="75"/>
      <c r="FO132" s="75"/>
      <c r="FP132" s="75"/>
      <c r="FQ132" s="75"/>
      <c r="FR132" s="75"/>
      <c r="FS132" s="75"/>
      <c r="FT132" s="75"/>
      <c r="FU132" s="75"/>
      <c r="FV132" s="75"/>
      <c r="FW132" s="75"/>
      <c r="FX132" s="75"/>
      <c r="FY132" s="75"/>
      <c r="FZ132" s="75"/>
      <c r="GA132" s="75"/>
      <c r="GB132" s="75"/>
      <c r="GC132" s="75"/>
      <c r="GD132" s="75"/>
      <c r="GE132" s="75"/>
      <c r="GF132" s="75"/>
      <c r="GG132" s="75"/>
      <c r="GH132" s="75"/>
      <c r="GI132" s="75"/>
      <c r="GJ132" s="75"/>
      <c r="GK132" s="75"/>
      <c r="GL132" s="75"/>
      <c r="GM132" s="75"/>
      <c r="GN132" s="75"/>
      <c r="GO132" s="75"/>
      <c r="GP132" s="75"/>
      <c r="GQ132" s="75"/>
      <c r="GR132" s="75"/>
      <c r="GS132" s="75"/>
      <c r="GT132" s="75"/>
      <c r="GU132" s="75"/>
      <c r="GV132" s="75"/>
      <c r="GW132" s="75"/>
      <c r="GX132" s="75"/>
      <c r="GY132" s="75"/>
      <c r="GZ132" s="75"/>
      <c r="HA132" s="75"/>
      <c r="HB132" s="75"/>
      <c r="HC132" s="75"/>
      <c r="HD132" s="75"/>
      <c r="HE132" s="75"/>
      <c r="HF132" s="75"/>
      <c r="HG132" s="75"/>
      <c r="HH132" s="75"/>
      <c r="HI132" s="75"/>
      <c r="HJ132" s="75"/>
      <c r="HK132" s="75"/>
      <c r="HL132" s="75"/>
      <c r="HM132" s="75"/>
      <c r="HN132" s="75"/>
      <c r="HO132" s="75"/>
      <c r="HP132" s="75"/>
      <c r="HQ132" s="75"/>
      <c r="HR132" s="75"/>
      <c r="HS132" s="75"/>
      <c r="HT132" s="75"/>
      <c r="HU132" s="75"/>
      <c r="HV132" s="75"/>
      <c r="HW132" s="75"/>
      <c r="HX132" s="75"/>
      <c r="HY132" s="75"/>
      <c r="HZ132" s="75"/>
      <c r="IA132" s="75"/>
      <c r="IB132" s="75"/>
      <c r="IC132" s="75"/>
      <c r="ID132" s="75"/>
      <c r="IE132" s="75"/>
      <c r="IF132" s="75"/>
      <c r="IG132" s="75"/>
      <c r="IH132" s="75"/>
      <c r="II132" s="75"/>
      <c r="IJ132" s="75"/>
      <c r="IK132" s="75"/>
      <c r="IL132" s="75"/>
      <c r="IM132" s="75"/>
      <c r="IN132" s="75"/>
      <c r="IO132" s="75"/>
      <c r="IP132" s="75"/>
      <c r="IQ132" s="75"/>
      <c r="IR132" s="75"/>
      <c r="IS132" s="75"/>
      <c r="IT132" s="75"/>
      <c r="IU132" s="75"/>
      <c r="IV132" s="75"/>
    </row>
    <row r="133" spans="1:256" s="79" customFormat="1" x14ac:dyDescent="0.35">
      <c r="A133" s="75"/>
      <c r="B133" s="75"/>
      <c r="C133" s="82" t="s">
        <v>4835</v>
      </c>
      <c r="D133" s="85">
        <v>1552.5298</v>
      </c>
      <c r="E133" s="85">
        <v>1556.6975</v>
      </c>
      <c r="F133" s="76"/>
      <c r="G133" s="77"/>
      <c r="H133" s="77"/>
      <c r="I133" s="77"/>
      <c r="J133" s="77"/>
      <c r="K133" s="78"/>
      <c r="L133" s="78"/>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8"/>
      <c r="AJ133" s="75"/>
      <c r="AK133" s="75"/>
      <c r="AL133" s="75"/>
      <c r="AM133" s="75"/>
      <c r="AN133" s="75"/>
      <c r="AO133" s="75"/>
      <c r="AP133" s="75"/>
      <c r="AQ133" s="75"/>
      <c r="AR133" s="75"/>
      <c r="AS133" s="75"/>
      <c r="AT133" s="75"/>
      <c r="AU133" s="75"/>
      <c r="AV133" s="78"/>
      <c r="AW133" s="75"/>
      <c r="AX133" s="78"/>
      <c r="AY133" s="75"/>
      <c r="AZ133" s="75"/>
      <c r="BA133" s="75"/>
      <c r="BB133" s="78"/>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5"/>
      <c r="DO133" s="75"/>
      <c r="DP133" s="75"/>
      <c r="DQ133" s="75"/>
      <c r="DR133" s="75"/>
      <c r="DS133" s="75"/>
      <c r="DT133" s="75"/>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c r="EX133" s="75"/>
      <c r="EY133" s="75"/>
      <c r="EZ133" s="75"/>
      <c r="FA133" s="75"/>
      <c r="FB133" s="75"/>
      <c r="FC133" s="75"/>
      <c r="FD133" s="75"/>
      <c r="FE133" s="75"/>
      <c r="FF133" s="75"/>
      <c r="FG133" s="75"/>
      <c r="FH133" s="75"/>
      <c r="FI133" s="75"/>
      <c r="FJ133" s="75"/>
      <c r="FK133" s="75"/>
      <c r="FL133" s="75"/>
      <c r="FM133" s="75"/>
      <c r="FN133" s="75"/>
      <c r="FO133" s="75"/>
      <c r="FP133" s="75"/>
      <c r="FQ133" s="75"/>
      <c r="FR133" s="75"/>
      <c r="FS133" s="75"/>
      <c r="FT133" s="75"/>
      <c r="FU133" s="75"/>
      <c r="FV133" s="75"/>
      <c r="FW133" s="75"/>
      <c r="FX133" s="75"/>
      <c r="FY133" s="75"/>
      <c r="FZ133" s="75"/>
      <c r="GA133" s="75"/>
      <c r="GB133" s="75"/>
      <c r="GC133" s="75"/>
      <c r="GD133" s="75"/>
      <c r="GE133" s="75"/>
      <c r="GF133" s="75"/>
      <c r="GG133" s="75"/>
      <c r="GH133" s="75"/>
      <c r="GI133" s="75"/>
      <c r="GJ133" s="75"/>
      <c r="GK133" s="75"/>
      <c r="GL133" s="75"/>
      <c r="GM133" s="75"/>
      <c r="GN133" s="75"/>
      <c r="GO133" s="75"/>
      <c r="GP133" s="75"/>
      <c r="GQ133" s="75"/>
      <c r="GR133" s="75"/>
      <c r="GS133" s="75"/>
      <c r="GT133" s="75"/>
      <c r="GU133" s="75"/>
      <c r="GV133" s="75"/>
      <c r="GW133" s="75"/>
      <c r="GX133" s="75"/>
      <c r="GY133" s="75"/>
      <c r="GZ133" s="75"/>
      <c r="HA133" s="75"/>
      <c r="HB133" s="75"/>
      <c r="HC133" s="75"/>
      <c r="HD133" s="75"/>
      <c r="HE133" s="75"/>
      <c r="HF133" s="75"/>
      <c r="HG133" s="75"/>
      <c r="HH133" s="75"/>
      <c r="HI133" s="75"/>
      <c r="HJ133" s="75"/>
      <c r="HK133" s="75"/>
      <c r="HL133" s="75"/>
      <c r="HM133" s="75"/>
      <c r="HN133" s="75"/>
      <c r="HO133" s="75"/>
      <c r="HP133" s="75"/>
      <c r="HQ133" s="75"/>
      <c r="HR133" s="75"/>
      <c r="HS133" s="75"/>
      <c r="HT133" s="75"/>
      <c r="HU133" s="75"/>
      <c r="HV133" s="75"/>
      <c r="HW133" s="75"/>
      <c r="HX133" s="75"/>
      <c r="HY133" s="75"/>
      <c r="HZ133" s="75"/>
      <c r="IA133" s="75"/>
      <c r="IB133" s="75"/>
      <c r="IC133" s="75"/>
      <c r="ID133" s="75"/>
      <c r="IE133" s="75"/>
      <c r="IF133" s="75"/>
      <c r="IG133" s="75"/>
      <c r="IH133" s="75"/>
      <c r="II133" s="75"/>
      <c r="IJ133" s="75"/>
      <c r="IK133" s="75"/>
      <c r="IL133" s="75"/>
      <c r="IM133" s="75"/>
      <c r="IN133" s="75"/>
      <c r="IO133" s="75"/>
      <c r="IP133" s="75"/>
      <c r="IQ133" s="75"/>
      <c r="IR133" s="75"/>
      <c r="IS133" s="75"/>
      <c r="IT133" s="75"/>
      <c r="IU133" s="75"/>
      <c r="IV133" s="75"/>
    </row>
    <row r="134" spans="1:256" s="79" customFormat="1" x14ac:dyDescent="0.35">
      <c r="A134" s="75"/>
      <c r="B134" s="75"/>
      <c r="C134" s="82" t="s">
        <v>4826</v>
      </c>
      <c r="D134" s="85">
        <v>3524.6932999999999</v>
      </c>
      <c r="E134" s="85">
        <v>3534.1549</v>
      </c>
      <c r="F134" s="76"/>
      <c r="G134" s="77"/>
      <c r="H134" s="77"/>
      <c r="I134" s="77"/>
      <c r="J134" s="77"/>
      <c r="K134" s="78"/>
      <c r="L134" s="78"/>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8"/>
      <c r="AJ134" s="75"/>
      <c r="AK134" s="75"/>
      <c r="AL134" s="75"/>
      <c r="AM134" s="75"/>
      <c r="AN134" s="75"/>
      <c r="AO134" s="75"/>
      <c r="AP134" s="75"/>
      <c r="AQ134" s="75"/>
      <c r="AR134" s="75"/>
      <c r="AS134" s="75"/>
      <c r="AT134" s="75"/>
      <c r="AU134" s="75"/>
      <c r="AV134" s="78"/>
      <c r="AW134" s="75"/>
      <c r="AX134" s="78"/>
      <c r="AY134" s="75"/>
      <c r="AZ134" s="75"/>
      <c r="BA134" s="75"/>
      <c r="BB134" s="78"/>
      <c r="BC134" s="75"/>
      <c r="BD134" s="75"/>
      <c r="BE134" s="75"/>
      <c r="BF134" s="75"/>
      <c r="BG134" s="75"/>
      <c r="BH134" s="75"/>
      <c r="BI134" s="75"/>
      <c r="BJ134" s="75"/>
      <c r="BK134" s="75"/>
      <c r="BL134" s="75"/>
      <c r="BM134" s="75"/>
      <c r="BN134" s="75"/>
      <c r="BO134" s="75"/>
      <c r="BP134" s="75"/>
      <c r="BQ134" s="75"/>
      <c r="BR134" s="75"/>
      <c r="BS134" s="75"/>
      <c r="BT134" s="75"/>
      <c r="BU134" s="75"/>
      <c r="BV134" s="75"/>
      <c r="BW134" s="75"/>
      <c r="BX134" s="75"/>
      <c r="BY134" s="75"/>
      <c r="BZ134" s="75"/>
      <c r="CA134" s="75"/>
      <c r="CB134" s="75"/>
      <c r="CC134" s="75"/>
      <c r="CD134" s="75"/>
      <c r="CE134" s="75"/>
      <c r="CF134" s="75"/>
      <c r="CG134" s="75"/>
      <c r="CH134" s="75"/>
      <c r="CI134" s="75"/>
      <c r="CJ134" s="75"/>
      <c r="CK134" s="75"/>
      <c r="CL134" s="75"/>
      <c r="CM134" s="75"/>
      <c r="CN134" s="75"/>
      <c r="CO134" s="75"/>
      <c r="CP134" s="75"/>
      <c r="CQ134" s="75"/>
      <c r="CR134" s="75"/>
      <c r="CS134" s="75"/>
      <c r="CT134" s="75"/>
      <c r="CU134" s="75"/>
      <c r="CV134" s="75"/>
      <c r="CW134" s="75"/>
      <c r="CX134" s="75"/>
      <c r="CY134" s="75"/>
      <c r="CZ134" s="75"/>
      <c r="DA134" s="75"/>
      <c r="DB134" s="75"/>
      <c r="DC134" s="75"/>
      <c r="DD134" s="75"/>
      <c r="DE134" s="75"/>
      <c r="DF134" s="75"/>
      <c r="DG134" s="75"/>
      <c r="DH134" s="75"/>
      <c r="DI134" s="75"/>
      <c r="DJ134" s="75"/>
      <c r="DK134" s="75"/>
      <c r="DL134" s="75"/>
      <c r="DM134" s="75"/>
      <c r="DN134" s="75"/>
      <c r="DO134" s="75"/>
      <c r="DP134" s="75"/>
      <c r="DQ134" s="75"/>
      <c r="DR134" s="75"/>
      <c r="DS134" s="75"/>
      <c r="DT134" s="75"/>
      <c r="DU134" s="75"/>
      <c r="DV134" s="75"/>
      <c r="DW134" s="75"/>
      <c r="DX134" s="75"/>
      <c r="DY134" s="75"/>
      <c r="DZ134" s="75"/>
      <c r="EA134" s="75"/>
      <c r="EB134" s="75"/>
      <c r="EC134" s="75"/>
      <c r="ED134" s="75"/>
      <c r="EE134" s="75"/>
      <c r="EF134" s="75"/>
      <c r="EG134" s="75"/>
      <c r="EH134" s="75"/>
      <c r="EI134" s="75"/>
      <c r="EJ134" s="75"/>
      <c r="EK134" s="75"/>
      <c r="EL134" s="75"/>
      <c r="EM134" s="75"/>
      <c r="EN134" s="75"/>
      <c r="EO134" s="75"/>
      <c r="EP134" s="75"/>
      <c r="EQ134" s="75"/>
      <c r="ER134" s="75"/>
      <c r="ES134" s="75"/>
      <c r="ET134" s="75"/>
      <c r="EU134" s="75"/>
      <c r="EV134" s="75"/>
      <c r="EW134" s="75"/>
      <c r="EX134" s="75"/>
      <c r="EY134" s="75"/>
      <c r="EZ134" s="75"/>
      <c r="FA134" s="75"/>
      <c r="FB134" s="75"/>
      <c r="FC134" s="75"/>
      <c r="FD134" s="75"/>
      <c r="FE134" s="75"/>
      <c r="FF134" s="75"/>
      <c r="FG134" s="75"/>
      <c r="FH134" s="75"/>
      <c r="FI134" s="75"/>
      <c r="FJ134" s="75"/>
      <c r="FK134" s="75"/>
      <c r="FL134" s="75"/>
      <c r="FM134" s="75"/>
      <c r="FN134" s="75"/>
      <c r="FO134" s="75"/>
      <c r="FP134" s="75"/>
      <c r="FQ134" s="75"/>
      <c r="FR134" s="75"/>
      <c r="FS134" s="75"/>
      <c r="FT134" s="75"/>
      <c r="FU134" s="75"/>
      <c r="FV134" s="75"/>
      <c r="FW134" s="75"/>
      <c r="FX134" s="75"/>
      <c r="FY134" s="75"/>
      <c r="FZ134" s="75"/>
      <c r="GA134" s="75"/>
      <c r="GB134" s="75"/>
      <c r="GC134" s="75"/>
      <c r="GD134" s="75"/>
      <c r="GE134" s="75"/>
      <c r="GF134" s="75"/>
      <c r="GG134" s="75"/>
      <c r="GH134" s="75"/>
      <c r="GI134" s="75"/>
      <c r="GJ134" s="75"/>
      <c r="GK134" s="75"/>
      <c r="GL134" s="75"/>
      <c r="GM134" s="75"/>
      <c r="GN134" s="75"/>
      <c r="GO134" s="75"/>
      <c r="GP134" s="75"/>
      <c r="GQ134" s="75"/>
      <c r="GR134" s="75"/>
      <c r="GS134" s="75"/>
      <c r="GT134" s="75"/>
      <c r="GU134" s="75"/>
      <c r="GV134" s="75"/>
      <c r="GW134" s="75"/>
      <c r="GX134" s="75"/>
      <c r="GY134" s="75"/>
      <c r="GZ134" s="75"/>
      <c r="HA134" s="75"/>
      <c r="HB134" s="75"/>
      <c r="HC134" s="75"/>
      <c r="HD134" s="75"/>
      <c r="HE134" s="75"/>
      <c r="HF134" s="75"/>
      <c r="HG134" s="75"/>
      <c r="HH134" s="75"/>
      <c r="HI134" s="75"/>
      <c r="HJ134" s="75"/>
      <c r="HK134" s="75"/>
      <c r="HL134" s="75"/>
      <c r="HM134" s="75"/>
      <c r="HN134" s="75"/>
      <c r="HO134" s="75"/>
      <c r="HP134" s="75"/>
      <c r="HQ134" s="75"/>
      <c r="HR134" s="75"/>
      <c r="HS134" s="75"/>
      <c r="HT134" s="75"/>
      <c r="HU134" s="75"/>
      <c r="HV134" s="75"/>
      <c r="HW134" s="75"/>
      <c r="HX134" s="75"/>
      <c r="HY134" s="75"/>
      <c r="HZ134" s="75"/>
      <c r="IA134" s="75"/>
      <c r="IB134" s="75"/>
      <c r="IC134" s="75"/>
      <c r="ID134" s="75"/>
      <c r="IE134" s="75"/>
      <c r="IF134" s="75"/>
      <c r="IG134" s="75"/>
      <c r="IH134" s="75"/>
      <c r="II134" s="75"/>
      <c r="IJ134" s="75"/>
      <c r="IK134" s="75"/>
      <c r="IL134" s="75"/>
      <c r="IM134" s="75"/>
      <c r="IN134" s="75"/>
      <c r="IO134" s="75"/>
      <c r="IP134" s="75"/>
      <c r="IQ134" s="75"/>
      <c r="IR134" s="75"/>
      <c r="IS134" s="75"/>
      <c r="IT134" s="75"/>
      <c r="IU134" s="75"/>
      <c r="IV134" s="75"/>
    </row>
    <row r="135" spans="1:256" s="79" customFormat="1" x14ac:dyDescent="0.35">
      <c r="A135" s="75"/>
      <c r="B135" s="75"/>
      <c r="C135" s="82" t="s">
        <v>4842</v>
      </c>
      <c r="D135" s="85">
        <v>1314.1570999999999</v>
      </c>
      <c r="E135" s="85">
        <v>1312.681</v>
      </c>
      <c r="F135" s="76"/>
      <c r="G135" s="77"/>
      <c r="H135" s="77"/>
      <c r="I135" s="77"/>
      <c r="J135" s="77"/>
      <c r="K135" s="78"/>
      <c r="L135" s="78"/>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8"/>
      <c r="AJ135" s="75"/>
      <c r="AK135" s="75"/>
      <c r="AL135" s="75"/>
      <c r="AM135" s="75"/>
      <c r="AN135" s="75"/>
      <c r="AO135" s="75"/>
      <c r="AP135" s="75"/>
      <c r="AQ135" s="75"/>
      <c r="AR135" s="75"/>
      <c r="AS135" s="75"/>
      <c r="AT135" s="75"/>
      <c r="AU135" s="75"/>
      <c r="AV135" s="78"/>
      <c r="AW135" s="75"/>
      <c r="AX135" s="78"/>
      <c r="AY135" s="75"/>
      <c r="AZ135" s="75"/>
      <c r="BA135" s="75"/>
      <c r="BB135" s="78"/>
      <c r="BC135" s="75"/>
      <c r="BD135" s="75"/>
      <c r="BE135" s="75"/>
      <c r="BF135" s="75"/>
      <c r="BG135" s="75"/>
      <c r="BH135" s="75"/>
      <c r="BI135" s="75"/>
      <c r="BJ135" s="75"/>
      <c r="BK135" s="75"/>
      <c r="BL135" s="75"/>
      <c r="BM135" s="75"/>
      <c r="BN135" s="75"/>
      <c r="BO135" s="75"/>
      <c r="BP135" s="75"/>
      <c r="BQ135" s="75"/>
      <c r="BR135" s="75"/>
      <c r="BS135" s="75"/>
      <c r="BT135" s="75"/>
      <c r="BU135" s="75"/>
      <c r="BV135" s="75"/>
      <c r="BW135" s="75"/>
      <c r="BX135" s="75"/>
      <c r="BY135" s="75"/>
      <c r="BZ135" s="75"/>
      <c r="CA135" s="75"/>
      <c r="CB135" s="75"/>
      <c r="CC135" s="75"/>
      <c r="CD135" s="75"/>
      <c r="CE135" s="75"/>
      <c r="CF135" s="75"/>
      <c r="CG135" s="75"/>
      <c r="CH135" s="75"/>
      <c r="CI135" s="75"/>
      <c r="CJ135" s="75"/>
      <c r="CK135" s="75"/>
      <c r="CL135" s="75"/>
      <c r="CM135" s="75"/>
      <c r="CN135" s="75"/>
      <c r="CO135" s="75"/>
      <c r="CP135" s="75"/>
      <c r="CQ135" s="75"/>
      <c r="CR135" s="75"/>
      <c r="CS135" s="75"/>
      <c r="CT135" s="75"/>
      <c r="CU135" s="75"/>
      <c r="CV135" s="75"/>
      <c r="CW135" s="75"/>
      <c r="CX135" s="75"/>
      <c r="CY135" s="75"/>
      <c r="CZ135" s="75"/>
      <c r="DA135" s="75"/>
      <c r="DB135" s="75"/>
      <c r="DC135" s="75"/>
      <c r="DD135" s="75"/>
      <c r="DE135" s="75"/>
      <c r="DF135" s="75"/>
      <c r="DG135" s="75"/>
      <c r="DH135" s="75"/>
      <c r="DI135" s="75"/>
      <c r="DJ135" s="75"/>
      <c r="DK135" s="75"/>
      <c r="DL135" s="75"/>
      <c r="DM135" s="75"/>
      <c r="DN135" s="75"/>
      <c r="DO135" s="75"/>
      <c r="DP135" s="75"/>
      <c r="DQ135" s="75"/>
      <c r="DR135" s="75"/>
      <c r="DS135" s="75"/>
      <c r="DT135" s="75"/>
      <c r="DU135" s="75"/>
      <c r="DV135" s="75"/>
      <c r="DW135" s="75"/>
      <c r="DX135" s="75"/>
      <c r="DY135" s="75"/>
      <c r="DZ135" s="75"/>
      <c r="EA135" s="75"/>
      <c r="EB135" s="75"/>
      <c r="EC135" s="75"/>
      <c r="ED135" s="75"/>
      <c r="EE135" s="75"/>
      <c r="EF135" s="75"/>
      <c r="EG135" s="75"/>
      <c r="EH135" s="75"/>
      <c r="EI135" s="75"/>
      <c r="EJ135" s="75"/>
      <c r="EK135" s="75"/>
      <c r="EL135" s="75"/>
      <c r="EM135" s="75"/>
      <c r="EN135" s="75"/>
      <c r="EO135" s="75"/>
      <c r="EP135" s="75"/>
      <c r="EQ135" s="75"/>
      <c r="ER135" s="75"/>
      <c r="ES135" s="75"/>
      <c r="ET135" s="75"/>
      <c r="EU135" s="75"/>
      <c r="EV135" s="75"/>
      <c r="EW135" s="75"/>
      <c r="EX135" s="75"/>
      <c r="EY135" s="75"/>
      <c r="EZ135" s="75"/>
      <c r="FA135" s="75"/>
      <c r="FB135" s="75"/>
      <c r="FC135" s="75"/>
      <c r="FD135" s="75"/>
      <c r="FE135" s="75"/>
      <c r="FF135" s="75"/>
      <c r="FG135" s="75"/>
      <c r="FH135" s="75"/>
      <c r="FI135" s="75"/>
      <c r="FJ135" s="75"/>
      <c r="FK135" s="75"/>
      <c r="FL135" s="75"/>
      <c r="FM135" s="75"/>
      <c r="FN135" s="75"/>
      <c r="FO135" s="75"/>
      <c r="FP135" s="75"/>
      <c r="FQ135" s="75"/>
      <c r="FR135" s="75"/>
      <c r="FS135" s="75"/>
      <c r="FT135" s="75"/>
      <c r="FU135" s="75"/>
      <c r="FV135" s="75"/>
      <c r="FW135" s="75"/>
      <c r="FX135" s="75"/>
      <c r="FY135" s="75"/>
      <c r="FZ135" s="75"/>
      <c r="GA135" s="75"/>
      <c r="GB135" s="75"/>
      <c r="GC135" s="75"/>
      <c r="GD135" s="75"/>
      <c r="GE135" s="75"/>
      <c r="GF135" s="75"/>
      <c r="GG135" s="75"/>
      <c r="GH135" s="75"/>
      <c r="GI135" s="75"/>
      <c r="GJ135" s="75"/>
      <c r="GK135" s="75"/>
      <c r="GL135" s="75"/>
      <c r="GM135" s="75"/>
      <c r="GN135" s="75"/>
      <c r="GO135" s="75"/>
      <c r="GP135" s="75"/>
      <c r="GQ135" s="75"/>
      <c r="GR135" s="75"/>
      <c r="GS135" s="75"/>
      <c r="GT135" s="75"/>
      <c r="GU135" s="75"/>
      <c r="GV135" s="75"/>
      <c r="GW135" s="75"/>
      <c r="GX135" s="75"/>
      <c r="GY135" s="75"/>
      <c r="GZ135" s="75"/>
      <c r="HA135" s="75"/>
      <c r="HB135" s="75"/>
      <c r="HC135" s="75"/>
      <c r="HD135" s="75"/>
      <c r="HE135" s="75"/>
      <c r="HF135" s="75"/>
      <c r="HG135" s="75"/>
      <c r="HH135" s="75"/>
      <c r="HI135" s="75"/>
      <c r="HJ135" s="75"/>
      <c r="HK135" s="75"/>
      <c r="HL135" s="75"/>
      <c r="HM135" s="75"/>
      <c r="HN135" s="75"/>
      <c r="HO135" s="75"/>
      <c r="HP135" s="75"/>
      <c r="HQ135" s="75"/>
      <c r="HR135" s="75"/>
      <c r="HS135" s="75"/>
      <c r="HT135" s="75"/>
      <c r="HU135" s="75"/>
      <c r="HV135" s="75"/>
      <c r="HW135" s="75"/>
      <c r="HX135" s="75"/>
      <c r="HY135" s="75"/>
      <c r="HZ135" s="75"/>
      <c r="IA135" s="75"/>
      <c r="IB135" s="75"/>
      <c r="IC135" s="75"/>
      <c r="ID135" s="75"/>
      <c r="IE135" s="75"/>
      <c r="IF135" s="75"/>
      <c r="IG135" s="75"/>
      <c r="IH135" s="75"/>
      <c r="II135" s="75"/>
      <c r="IJ135" s="75"/>
      <c r="IK135" s="75"/>
      <c r="IL135" s="75"/>
      <c r="IM135" s="75"/>
      <c r="IN135" s="75"/>
      <c r="IO135" s="75"/>
      <c r="IP135" s="75"/>
      <c r="IQ135" s="75"/>
      <c r="IR135" s="75"/>
      <c r="IS135" s="75"/>
      <c r="IT135" s="75"/>
      <c r="IU135" s="75"/>
      <c r="IV135" s="75"/>
    </row>
    <row r="136" spans="1:256" s="79" customFormat="1" x14ac:dyDescent="0.35">
      <c r="A136" s="75"/>
      <c r="B136" s="75"/>
      <c r="C136" s="82" t="s">
        <v>4836</v>
      </c>
      <c r="D136" s="85">
        <v>1549.0822000000001</v>
      </c>
      <c r="E136" s="85">
        <v>1553.24</v>
      </c>
      <c r="F136" s="76"/>
      <c r="G136" s="77"/>
      <c r="H136" s="77"/>
      <c r="I136" s="77"/>
      <c r="J136" s="77"/>
      <c r="K136" s="78"/>
      <c r="L136" s="78"/>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8"/>
      <c r="AJ136" s="75"/>
      <c r="AK136" s="75"/>
      <c r="AL136" s="75"/>
      <c r="AM136" s="75"/>
      <c r="AN136" s="75"/>
      <c r="AO136" s="75"/>
      <c r="AP136" s="75"/>
      <c r="AQ136" s="75"/>
      <c r="AR136" s="75"/>
      <c r="AS136" s="75"/>
      <c r="AT136" s="75"/>
      <c r="AU136" s="75"/>
      <c r="AV136" s="78"/>
      <c r="AW136" s="75"/>
      <c r="AX136" s="78"/>
      <c r="AY136" s="75"/>
      <c r="AZ136" s="75"/>
      <c r="BA136" s="75"/>
      <c r="BB136" s="78"/>
      <c r="BC136" s="75"/>
      <c r="BD136" s="75"/>
      <c r="BE136" s="75"/>
      <c r="BF136" s="75"/>
      <c r="BG136" s="75"/>
      <c r="BH136" s="75"/>
      <c r="BI136" s="75"/>
      <c r="BJ136" s="75"/>
      <c r="BK136" s="75"/>
      <c r="BL136" s="75"/>
      <c r="BM136" s="75"/>
      <c r="BN136" s="75"/>
      <c r="BO136" s="75"/>
      <c r="BP136" s="75"/>
      <c r="BQ136" s="75"/>
      <c r="BR136" s="75"/>
      <c r="BS136" s="75"/>
      <c r="BT136" s="75"/>
      <c r="BU136" s="75"/>
      <c r="BV136" s="75"/>
      <c r="BW136" s="75"/>
      <c r="BX136" s="75"/>
      <c r="BY136" s="75"/>
      <c r="BZ136" s="75"/>
      <c r="CA136" s="75"/>
      <c r="CB136" s="75"/>
      <c r="CC136" s="75"/>
      <c r="CD136" s="75"/>
      <c r="CE136" s="75"/>
      <c r="CF136" s="75"/>
      <c r="CG136" s="75"/>
      <c r="CH136" s="75"/>
      <c r="CI136" s="75"/>
      <c r="CJ136" s="75"/>
      <c r="CK136" s="75"/>
      <c r="CL136" s="75"/>
      <c r="CM136" s="75"/>
      <c r="CN136" s="75"/>
      <c r="CO136" s="75"/>
      <c r="CP136" s="75"/>
      <c r="CQ136" s="75"/>
      <c r="CR136" s="75"/>
      <c r="CS136" s="75"/>
      <c r="CT136" s="75"/>
      <c r="CU136" s="75"/>
      <c r="CV136" s="75"/>
      <c r="CW136" s="75"/>
      <c r="CX136" s="75"/>
      <c r="CY136" s="75"/>
      <c r="CZ136" s="75"/>
      <c r="DA136" s="75"/>
      <c r="DB136" s="75"/>
      <c r="DC136" s="75"/>
      <c r="DD136" s="75"/>
      <c r="DE136" s="75"/>
      <c r="DF136" s="75"/>
      <c r="DG136" s="75"/>
      <c r="DH136" s="75"/>
      <c r="DI136" s="75"/>
      <c r="DJ136" s="75"/>
      <c r="DK136" s="75"/>
      <c r="DL136" s="75"/>
      <c r="DM136" s="75"/>
      <c r="DN136" s="75"/>
      <c r="DO136" s="75"/>
      <c r="DP136" s="75"/>
      <c r="DQ136" s="75"/>
      <c r="DR136" s="75"/>
      <c r="DS136" s="75"/>
      <c r="DT136" s="75"/>
      <c r="DU136" s="75"/>
      <c r="DV136" s="75"/>
      <c r="DW136" s="75"/>
      <c r="DX136" s="75"/>
      <c r="DY136" s="75"/>
      <c r="DZ136" s="75"/>
      <c r="EA136" s="75"/>
      <c r="EB136" s="75"/>
      <c r="EC136" s="75"/>
      <c r="ED136" s="75"/>
      <c r="EE136" s="75"/>
      <c r="EF136" s="75"/>
      <c r="EG136" s="75"/>
      <c r="EH136" s="75"/>
      <c r="EI136" s="75"/>
      <c r="EJ136" s="75"/>
      <c r="EK136" s="75"/>
      <c r="EL136" s="75"/>
      <c r="EM136" s="75"/>
      <c r="EN136" s="75"/>
      <c r="EO136" s="75"/>
      <c r="EP136" s="75"/>
      <c r="EQ136" s="75"/>
      <c r="ER136" s="75"/>
      <c r="ES136" s="75"/>
      <c r="ET136" s="75"/>
      <c r="EU136" s="75"/>
      <c r="EV136" s="75"/>
      <c r="EW136" s="75"/>
      <c r="EX136" s="75"/>
      <c r="EY136" s="75"/>
      <c r="EZ136" s="75"/>
      <c r="FA136" s="75"/>
      <c r="FB136" s="75"/>
      <c r="FC136" s="75"/>
      <c r="FD136" s="75"/>
      <c r="FE136" s="75"/>
      <c r="FF136" s="75"/>
      <c r="FG136" s="75"/>
      <c r="FH136" s="75"/>
      <c r="FI136" s="75"/>
      <c r="FJ136" s="75"/>
      <c r="FK136" s="75"/>
      <c r="FL136" s="75"/>
      <c r="FM136" s="75"/>
      <c r="FN136" s="75"/>
      <c r="FO136" s="75"/>
      <c r="FP136" s="75"/>
      <c r="FQ136" s="75"/>
      <c r="FR136" s="75"/>
      <c r="FS136" s="75"/>
      <c r="FT136" s="75"/>
      <c r="FU136" s="75"/>
      <c r="FV136" s="75"/>
      <c r="FW136" s="75"/>
      <c r="FX136" s="75"/>
      <c r="FY136" s="75"/>
      <c r="FZ136" s="75"/>
      <c r="GA136" s="75"/>
      <c r="GB136" s="75"/>
      <c r="GC136" s="75"/>
      <c r="GD136" s="75"/>
      <c r="GE136" s="75"/>
      <c r="GF136" s="75"/>
      <c r="GG136" s="75"/>
      <c r="GH136" s="75"/>
      <c r="GI136" s="75"/>
      <c r="GJ136" s="75"/>
      <c r="GK136" s="75"/>
      <c r="GL136" s="75"/>
      <c r="GM136" s="75"/>
      <c r="GN136" s="75"/>
      <c r="GO136" s="75"/>
      <c r="GP136" s="75"/>
      <c r="GQ136" s="75"/>
      <c r="GR136" s="75"/>
      <c r="GS136" s="75"/>
      <c r="GT136" s="75"/>
      <c r="GU136" s="75"/>
      <c r="GV136" s="75"/>
      <c r="GW136" s="75"/>
      <c r="GX136" s="75"/>
      <c r="GY136" s="75"/>
      <c r="GZ136" s="75"/>
      <c r="HA136" s="75"/>
      <c r="HB136" s="75"/>
      <c r="HC136" s="75"/>
      <c r="HD136" s="75"/>
      <c r="HE136" s="75"/>
      <c r="HF136" s="75"/>
      <c r="HG136" s="75"/>
      <c r="HH136" s="75"/>
      <c r="HI136" s="75"/>
      <c r="HJ136" s="75"/>
      <c r="HK136" s="75"/>
      <c r="HL136" s="75"/>
      <c r="HM136" s="75"/>
      <c r="HN136" s="75"/>
      <c r="HO136" s="75"/>
      <c r="HP136" s="75"/>
      <c r="HQ136" s="75"/>
      <c r="HR136" s="75"/>
      <c r="HS136" s="75"/>
      <c r="HT136" s="75"/>
      <c r="HU136" s="75"/>
      <c r="HV136" s="75"/>
      <c r="HW136" s="75"/>
      <c r="HX136" s="75"/>
      <c r="HY136" s="75"/>
      <c r="HZ136" s="75"/>
      <c r="IA136" s="75"/>
      <c r="IB136" s="75"/>
      <c r="IC136" s="75"/>
      <c r="ID136" s="75"/>
      <c r="IE136" s="75"/>
      <c r="IF136" s="75"/>
      <c r="IG136" s="75"/>
      <c r="IH136" s="75"/>
      <c r="II136" s="75"/>
      <c r="IJ136" s="75"/>
      <c r="IK136" s="75"/>
      <c r="IL136" s="75"/>
      <c r="IM136" s="75"/>
      <c r="IN136" s="75"/>
      <c r="IO136" s="75"/>
      <c r="IP136" s="75"/>
      <c r="IQ136" s="75"/>
      <c r="IR136" s="75"/>
      <c r="IS136" s="75"/>
      <c r="IT136" s="75"/>
      <c r="IU136" s="75"/>
      <c r="IV136" s="75"/>
    </row>
    <row r="137" spans="1:256" s="79" customFormat="1" ht="85" customHeight="1" x14ac:dyDescent="0.35">
      <c r="A137" s="75"/>
      <c r="B137" s="75"/>
      <c r="C137" s="215" t="s">
        <v>4860</v>
      </c>
      <c r="D137" s="216"/>
      <c r="E137" s="217"/>
      <c r="F137" s="76"/>
      <c r="G137" s="77"/>
      <c r="H137" s="77"/>
      <c r="I137" s="77"/>
      <c r="J137" s="77"/>
      <c r="K137" s="78"/>
      <c r="L137" s="78"/>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8"/>
      <c r="AJ137" s="75"/>
      <c r="AK137" s="75"/>
      <c r="AL137" s="75"/>
      <c r="AM137" s="75"/>
      <c r="AN137" s="75"/>
      <c r="AO137" s="75"/>
      <c r="AP137" s="75"/>
      <c r="AQ137" s="75"/>
      <c r="AR137" s="75"/>
      <c r="AS137" s="75"/>
      <c r="AT137" s="75"/>
      <c r="AU137" s="75"/>
      <c r="AV137" s="78"/>
      <c r="AW137" s="75"/>
      <c r="AX137" s="78"/>
      <c r="AY137" s="75"/>
      <c r="AZ137" s="75"/>
      <c r="BA137" s="75"/>
      <c r="BB137" s="78"/>
      <c r="BC137" s="75"/>
      <c r="BD137" s="75"/>
      <c r="BE137" s="75"/>
      <c r="BF137" s="75"/>
      <c r="BG137" s="75"/>
      <c r="BH137" s="75"/>
      <c r="BI137" s="75"/>
      <c r="BJ137" s="75"/>
      <c r="BK137" s="75"/>
      <c r="BL137" s="75"/>
      <c r="BM137" s="75"/>
      <c r="BN137" s="75"/>
      <c r="BO137" s="75"/>
      <c r="BP137" s="75"/>
      <c r="BQ137" s="75"/>
      <c r="BR137" s="75"/>
      <c r="BS137" s="75"/>
      <c r="BT137" s="75"/>
      <c r="BU137" s="75"/>
      <c r="BV137" s="75"/>
      <c r="BW137" s="75"/>
      <c r="BX137" s="75"/>
      <c r="BY137" s="75"/>
      <c r="BZ137" s="75"/>
      <c r="CA137" s="75"/>
      <c r="CB137" s="75"/>
      <c r="CC137" s="75"/>
      <c r="CD137" s="75"/>
      <c r="CE137" s="75"/>
      <c r="CF137" s="75"/>
      <c r="CG137" s="75"/>
      <c r="CH137" s="75"/>
      <c r="CI137" s="75"/>
      <c r="CJ137" s="75"/>
      <c r="CK137" s="75"/>
      <c r="CL137" s="75"/>
      <c r="CM137" s="75"/>
      <c r="CN137" s="75"/>
      <c r="CO137" s="75"/>
      <c r="CP137" s="75"/>
      <c r="CQ137" s="75"/>
      <c r="CR137" s="75"/>
      <c r="CS137" s="75"/>
      <c r="CT137" s="75"/>
      <c r="CU137" s="75"/>
      <c r="CV137" s="75"/>
      <c r="CW137" s="75"/>
      <c r="CX137" s="75"/>
      <c r="CY137" s="75"/>
      <c r="CZ137" s="75"/>
      <c r="DA137" s="75"/>
      <c r="DB137" s="75"/>
      <c r="DC137" s="75"/>
      <c r="DD137" s="75"/>
      <c r="DE137" s="75"/>
      <c r="DF137" s="75"/>
      <c r="DG137" s="75"/>
      <c r="DH137" s="75"/>
      <c r="DI137" s="75"/>
      <c r="DJ137" s="75"/>
      <c r="DK137" s="75"/>
      <c r="DL137" s="75"/>
      <c r="DM137" s="75"/>
      <c r="DN137" s="75"/>
      <c r="DO137" s="75"/>
      <c r="DP137" s="75"/>
      <c r="DQ137" s="75"/>
      <c r="DR137" s="75"/>
      <c r="DS137" s="75"/>
      <c r="DT137" s="75"/>
      <c r="DU137" s="75"/>
      <c r="DV137" s="75"/>
      <c r="DW137" s="75"/>
      <c r="DX137" s="75"/>
      <c r="DY137" s="75"/>
      <c r="DZ137" s="75"/>
      <c r="EA137" s="75"/>
      <c r="EB137" s="75"/>
      <c r="EC137" s="75"/>
      <c r="ED137" s="75"/>
      <c r="EE137" s="75"/>
      <c r="EF137" s="75"/>
      <c r="EG137" s="75"/>
      <c r="EH137" s="75"/>
      <c r="EI137" s="75"/>
      <c r="EJ137" s="75"/>
      <c r="EK137" s="75"/>
      <c r="EL137" s="75"/>
      <c r="EM137" s="75"/>
      <c r="EN137" s="75"/>
      <c r="EO137" s="75"/>
      <c r="EP137" s="75"/>
      <c r="EQ137" s="75"/>
      <c r="ER137" s="75"/>
      <c r="ES137" s="75"/>
      <c r="ET137" s="75"/>
      <c r="EU137" s="75"/>
      <c r="EV137" s="75"/>
      <c r="EW137" s="75"/>
      <c r="EX137" s="75"/>
      <c r="EY137" s="75"/>
      <c r="EZ137" s="75"/>
      <c r="FA137" s="75"/>
      <c r="FB137" s="75"/>
      <c r="FC137" s="75"/>
      <c r="FD137" s="75"/>
      <c r="FE137" s="75"/>
      <c r="FF137" s="75"/>
      <c r="FG137" s="75"/>
      <c r="FH137" s="75"/>
      <c r="FI137" s="75"/>
      <c r="FJ137" s="75"/>
      <c r="FK137" s="75"/>
      <c r="FL137" s="75"/>
      <c r="FM137" s="75"/>
      <c r="FN137" s="75"/>
      <c r="FO137" s="75"/>
      <c r="FP137" s="75"/>
      <c r="FQ137" s="75"/>
      <c r="FR137" s="75"/>
      <c r="FS137" s="75"/>
      <c r="FT137" s="75"/>
      <c r="FU137" s="75"/>
      <c r="FV137" s="75"/>
      <c r="FW137" s="75"/>
      <c r="FX137" s="75"/>
      <c r="FY137" s="75"/>
      <c r="FZ137" s="75"/>
      <c r="GA137" s="75"/>
      <c r="GB137" s="75"/>
      <c r="GC137" s="75"/>
      <c r="GD137" s="75"/>
      <c r="GE137" s="75"/>
      <c r="GF137" s="75"/>
      <c r="GG137" s="75"/>
      <c r="GH137" s="75"/>
      <c r="GI137" s="75"/>
      <c r="GJ137" s="75"/>
      <c r="GK137" s="75"/>
      <c r="GL137" s="75"/>
      <c r="GM137" s="75"/>
      <c r="GN137" s="75"/>
      <c r="GO137" s="75"/>
      <c r="GP137" s="75"/>
      <c r="GQ137" s="75"/>
      <c r="GR137" s="75"/>
      <c r="GS137" s="75"/>
      <c r="GT137" s="75"/>
      <c r="GU137" s="75"/>
      <c r="GV137" s="75"/>
      <c r="GW137" s="75"/>
      <c r="GX137" s="75"/>
      <c r="GY137" s="75"/>
      <c r="GZ137" s="75"/>
      <c r="HA137" s="75"/>
      <c r="HB137" s="75"/>
      <c r="HC137" s="75"/>
      <c r="HD137" s="75"/>
      <c r="HE137" s="75"/>
      <c r="HF137" s="75"/>
      <c r="HG137" s="75"/>
      <c r="HH137" s="75"/>
      <c r="HI137" s="75"/>
      <c r="HJ137" s="75"/>
      <c r="HK137" s="75"/>
      <c r="HL137" s="75"/>
      <c r="HM137" s="75"/>
      <c r="HN137" s="75"/>
      <c r="HO137" s="75"/>
      <c r="HP137" s="75"/>
      <c r="HQ137" s="75"/>
      <c r="HR137" s="75"/>
      <c r="HS137" s="75"/>
      <c r="HT137" s="75"/>
      <c r="HU137" s="75"/>
      <c r="HV137" s="75"/>
      <c r="HW137" s="75"/>
      <c r="HX137" s="75"/>
      <c r="HY137" s="75"/>
      <c r="HZ137" s="75"/>
      <c r="IA137" s="75"/>
      <c r="IB137" s="75"/>
      <c r="IC137" s="75"/>
      <c r="ID137" s="75"/>
      <c r="IE137" s="75"/>
      <c r="IF137" s="75"/>
      <c r="IG137" s="75"/>
      <c r="IH137" s="75"/>
      <c r="II137" s="75"/>
      <c r="IJ137" s="75"/>
      <c r="IK137" s="75"/>
      <c r="IL137" s="75"/>
      <c r="IM137" s="75"/>
      <c r="IN137" s="75"/>
      <c r="IO137" s="75"/>
      <c r="IP137" s="75"/>
      <c r="IQ137" s="75"/>
      <c r="IR137" s="75"/>
      <c r="IS137" s="75"/>
      <c r="IT137" s="75"/>
      <c r="IU137" s="75"/>
      <c r="IV137" s="75"/>
    </row>
    <row r="139" spans="1:256" x14ac:dyDescent="0.35">
      <c r="C139" s="2" t="s">
        <v>4920</v>
      </c>
    </row>
    <row r="140" spans="1:256" x14ac:dyDescent="0.35">
      <c r="C140" s="237" t="s">
        <v>4841</v>
      </c>
      <c r="D140" s="237"/>
      <c r="E140" s="237"/>
    </row>
    <row r="141" spans="1:256" s="79" customFormat="1" ht="40.5" x14ac:dyDescent="0.35">
      <c r="A141" s="75"/>
      <c r="B141" s="75"/>
      <c r="C141" s="83" t="s">
        <v>4861</v>
      </c>
      <c r="D141" s="83" t="s">
        <v>4862</v>
      </c>
      <c r="E141" s="83" t="s">
        <v>4863</v>
      </c>
      <c r="F141" s="76"/>
      <c r="G141" s="77"/>
      <c r="H141" s="77"/>
      <c r="I141" s="77"/>
      <c r="J141" s="77"/>
      <c r="K141" s="78"/>
      <c r="L141" s="78"/>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8"/>
      <c r="AJ141" s="75"/>
      <c r="AK141" s="75"/>
      <c r="AL141" s="75"/>
      <c r="AM141" s="75"/>
      <c r="AN141" s="75"/>
      <c r="AO141" s="75"/>
      <c r="AP141" s="75"/>
      <c r="AQ141" s="75"/>
      <c r="AR141" s="75"/>
      <c r="AS141" s="75"/>
      <c r="AT141" s="75"/>
      <c r="AU141" s="75"/>
      <c r="AV141" s="78"/>
      <c r="AW141" s="75"/>
      <c r="AX141" s="78"/>
      <c r="AY141" s="75"/>
      <c r="AZ141" s="75"/>
      <c r="BA141" s="75"/>
      <c r="BB141" s="78"/>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c r="CA141" s="75"/>
      <c r="CB141" s="75"/>
      <c r="CC141" s="75"/>
      <c r="CD141" s="75"/>
      <c r="CE141" s="75"/>
      <c r="CF141" s="75"/>
      <c r="CG141" s="75"/>
      <c r="CH141" s="75"/>
      <c r="CI141" s="75"/>
      <c r="CJ141" s="75"/>
      <c r="CK141" s="75"/>
      <c r="CL141" s="75"/>
      <c r="CM141" s="75"/>
      <c r="CN141" s="75"/>
      <c r="CO141" s="75"/>
      <c r="CP141" s="75"/>
      <c r="CQ141" s="75"/>
      <c r="CR141" s="75"/>
      <c r="CS141" s="75"/>
      <c r="CT141" s="75"/>
      <c r="CU141" s="75"/>
      <c r="CV141" s="75"/>
      <c r="CW141" s="75"/>
      <c r="CX141" s="75"/>
      <c r="CY141" s="75"/>
      <c r="CZ141" s="75"/>
      <c r="DA141" s="75"/>
      <c r="DB141" s="75"/>
      <c r="DC141" s="75"/>
      <c r="DD141" s="75"/>
      <c r="DE141" s="75"/>
      <c r="DF141" s="75"/>
      <c r="DG141" s="75"/>
      <c r="DH141" s="75"/>
      <c r="DI141" s="75"/>
      <c r="DJ141" s="75"/>
      <c r="DK141" s="75"/>
      <c r="DL141" s="75"/>
      <c r="DM141" s="75"/>
      <c r="DN141" s="75"/>
      <c r="DO141" s="75"/>
      <c r="DP141" s="75"/>
      <c r="DQ141" s="75"/>
      <c r="DR141" s="75"/>
      <c r="DS141" s="75"/>
      <c r="DT141" s="75"/>
      <c r="DU141" s="75"/>
      <c r="DV141" s="75"/>
      <c r="DW141" s="75"/>
      <c r="DX141" s="75"/>
      <c r="DY141" s="75"/>
      <c r="DZ141" s="75"/>
      <c r="EA141" s="75"/>
      <c r="EB141" s="75"/>
      <c r="EC141" s="75"/>
      <c r="ED141" s="75"/>
      <c r="EE141" s="75"/>
      <c r="EF141" s="75"/>
      <c r="EG141" s="75"/>
      <c r="EH141" s="75"/>
      <c r="EI141" s="75"/>
      <c r="EJ141" s="75"/>
      <c r="EK141" s="75"/>
      <c r="EL141" s="75"/>
      <c r="EM141" s="75"/>
      <c r="EN141" s="75"/>
      <c r="EO141" s="75"/>
      <c r="EP141" s="75"/>
      <c r="EQ141" s="75"/>
      <c r="ER141" s="75"/>
      <c r="ES141" s="75"/>
      <c r="ET141" s="75"/>
      <c r="EU141" s="75"/>
      <c r="EV141" s="75"/>
      <c r="EW141" s="75"/>
      <c r="EX141" s="75"/>
      <c r="EY141" s="75"/>
      <c r="EZ141" s="75"/>
      <c r="FA141" s="75"/>
      <c r="FB141" s="75"/>
      <c r="FC141" s="75"/>
      <c r="FD141" s="75"/>
      <c r="FE141" s="75"/>
      <c r="FF141" s="75"/>
      <c r="FG141" s="75"/>
      <c r="FH141" s="75"/>
      <c r="FI141" s="75"/>
      <c r="FJ141" s="75"/>
      <c r="FK141" s="75"/>
      <c r="FL141" s="75"/>
      <c r="FM141" s="75"/>
      <c r="FN141" s="75"/>
      <c r="FO141" s="75"/>
      <c r="FP141" s="75"/>
      <c r="FQ141" s="75"/>
      <c r="FR141" s="75"/>
      <c r="FS141" s="75"/>
      <c r="FT141" s="75"/>
      <c r="FU141" s="75"/>
      <c r="FV141" s="75"/>
      <c r="FW141" s="75"/>
      <c r="FX141" s="75"/>
      <c r="FY141" s="75"/>
      <c r="FZ141" s="75"/>
      <c r="GA141" s="75"/>
      <c r="GB141" s="75"/>
      <c r="GC141" s="75"/>
      <c r="GD141" s="75"/>
      <c r="GE141" s="75"/>
      <c r="GF141" s="75"/>
      <c r="GG141" s="75"/>
      <c r="GH141" s="75"/>
      <c r="GI141" s="75"/>
      <c r="GJ141" s="75"/>
      <c r="GK141" s="75"/>
      <c r="GL141" s="75"/>
      <c r="GM141" s="75"/>
      <c r="GN141" s="75"/>
      <c r="GO141" s="75"/>
      <c r="GP141" s="75"/>
      <c r="GQ141" s="75"/>
      <c r="GR141" s="75"/>
      <c r="GS141" s="75"/>
      <c r="GT141" s="75"/>
      <c r="GU141" s="75"/>
      <c r="GV141" s="75"/>
      <c r="GW141" s="75"/>
      <c r="GX141" s="75"/>
      <c r="GY141" s="75"/>
      <c r="GZ141" s="75"/>
      <c r="HA141" s="75"/>
      <c r="HB141" s="75"/>
      <c r="HC141" s="75"/>
      <c r="HD141" s="75"/>
      <c r="HE141" s="75"/>
      <c r="HF141" s="75"/>
      <c r="HG141" s="75"/>
      <c r="HH141" s="75"/>
      <c r="HI141" s="75"/>
      <c r="HJ141" s="75"/>
      <c r="HK141" s="75"/>
      <c r="HL141" s="75"/>
      <c r="HM141" s="75"/>
      <c r="HN141" s="75"/>
      <c r="HO141" s="75"/>
      <c r="HP141" s="75"/>
      <c r="HQ141" s="75"/>
      <c r="HR141" s="75"/>
      <c r="HS141" s="75"/>
      <c r="HT141" s="75"/>
      <c r="HU141" s="75"/>
      <c r="HV141" s="75"/>
      <c r="HW141" s="75"/>
      <c r="HX141" s="75"/>
      <c r="HY141" s="75"/>
      <c r="HZ141" s="75"/>
      <c r="IA141" s="75"/>
      <c r="IB141" s="75"/>
      <c r="IC141" s="75"/>
      <c r="ID141" s="75"/>
      <c r="IE141" s="75"/>
      <c r="IF141" s="75"/>
      <c r="IG141" s="75"/>
      <c r="IH141" s="75"/>
      <c r="II141" s="75"/>
      <c r="IJ141" s="75"/>
      <c r="IK141" s="75"/>
      <c r="IL141" s="75"/>
      <c r="IM141" s="75"/>
      <c r="IN141" s="75"/>
      <c r="IO141" s="75"/>
      <c r="IP141" s="75"/>
      <c r="IQ141" s="75"/>
      <c r="IR141" s="75"/>
      <c r="IS141" s="75"/>
      <c r="IT141" s="75"/>
      <c r="IU141" s="75"/>
      <c r="IV141" s="75"/>
    </row>
    <row r="142" spans="1:256" ht="13.5" customHeight="1" x14ac:dyDescent="0.35">
      <c r="A142"/>
      <c r="B142"/>
      <c r="C142" s="89">
        <v>46290</v>
      </c>
      <c r="D142" s="90">
        <v>5</v>
      </c>
      <c r="E142" s="90">
        <v>5</v>
      </c>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ht="13.5" customHeight="1" x14ac:dyDescent="0.35">
      <c r="A143"/>
      <c r="B143"/>
      <c r="C143" s="238" t="s">
        <v>4842</v>
      </c>
      <c r="D143" s="238"/>
      <c r="E143" s="238"/>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s="79" customFormat="1" ht="43.5" x14ac:dyDescent="0.35">
      <c r="C144" s="91" t="s">
        <v>4861</v>
      </c>
      <c r="D144" s="91" t="s">
        <v>4862</v>
      </c>
      <c r="E144" s="91" t="s">
        <v>4863</v>
      </c>
    </row>
    <row r="145" spans="1:256" ht="13.5" customHeight="1" x14ac:dyDescent="0.35">
      <c r="A145"/>
      <c r="B145"/>
      <c r="C145" s="87">
        <v>46290</v>
      </c>
      <c r="D145" s="88">
        <v>5</v>
      </c>
      <c r="E145" s="88">
        <v>5</v>
      </c>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7" spans="1:256" x14ac:dyDescent="0.35">
      <c r="C147" s="2" t="s">
        <v>4921</v>
      </c>
      <c r="E147" s="2" t="s">
        <v>2</v>
      </c>
    </row>
    <row r="149" spans="1:256" x14ac:dyDescent="0.35">
      <c r="C149" s="2" t="s">
        <v>4815</v>
      </c>
      <c r="E149" s="2" t="s">
        <v>2</v>
      </c>
    </row>
    <row r="151" spans="1:256" x14ac:dyDescent="0.35">
      <c r="C151" s="2" t="s">
        <v>4816</v>
      </c>
      <c r="E151" s="2" t="s">
        <v>2</v>
      </c>
    </row>
    <row r="153" spans="1:256" x14ac:dyDescent="0.35">
      <c r="C153" s="2" t="s">
        <v>4817</v>
      </c>
      <c r="E153" s="92" t="s">
        <v>4818</v>
      </c>
    </row>
    <row r="155" spans="1:256" x14ac:dyDescent="0.35">
      <c r="C155" s="2" t="s">
        <v>4819</v>
      </c>
      <c r="E155" s="93" t="s">
        <v>4886</v>
      </c>
    </row>
    <row r="157" spans="1:256" x14ac:dyDescent="0.35">
      <c r="C157" s="2" t="s">
        <v>4922</v>
      </c>
      <c r="E157" s="2" t="s">
        <v>2</v>
      </c>
    </row>
    <row r="159" spans="1:256" x14ac:dyDescent="0.35">
      <c r="C159" s="1" t="s">
        <v>5102</v>
      </c>
      <c r="E159" s="156" t="s">
        <v>5103</v>
      </c>
    </row>
    <row r="160" spans="1:256" x14ac:dyDescent="0.35">
      <c r="E160" s="2" t="s">
        <v>5136</v>
      </c>
    </row>
  </sheetData>
  <mergeCells count="5">
    <mergeCell ref="C116:K116"/>
    <mergeCell ref="C119:K119"/>
    <mergeCell ref="C137:E137"/>
    <mergeCell ref="C140:E140"/>
    <mergeCell ref="C143:E143"/>
  </mergeCells>
  <hyperlinks>
    <hyperlink ref="J2" location="'Index'!A1" display="'Index'!A1" xr:uid="{99F2D338-DC03-4AA8-8F5D-F379C1D6548C}"/>
  </hyperlinks>
  <pageMargins left="0.7" right="0.7" top="0.75" bottom="0.75" header="0.3" footer="0.3"/>
  <pageSetup orientation="portrait" horizontalDpi="4294967293"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ABBEF-922E-452A-B04A-333E878F0BFE}">
  <sheetPr codeName="Sheet1"/>
  <dimension ref="A1:IV213"/>
  <sheetViews>
    <sheetView showGridLines="0" zoomScale="90" zoomScaleNormal="90" workbookViewId="0">
      <pane ySplit="6" topLeftCell="A19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2842</v>
      </c>
      <c r="J2" s="38" t="s">
        <v>4365</v>
      </c>
    </row>
    <row r="3" spans="1:54" ht="16" x14ac:dyDescent="0.4">
      <c r="C3" s="1" t="s">
        <v>28</v>
      </c>
      <c r="D3" s="21" t="s">
        <v>2843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19166796</v>
      </c>
      <c r="G11" s="24">
        <v>135835.07999999999</v>
      </c>
      <c r="H11" s="24">
        <v>13.04</v>
      </c>
      <c r="I11" s="31"/>
      <c r="J11" s="31"/>
      <c r="K11" s="35"/>
    </row>
    <row r="12" spans="1:54" x14ac:dyDescent="0.35">
      <c r="B12" s="8" t="s">
        <v>41</v>
      </c>
      <c r="C12" s="60" t="s">
        <v>42</v>
      </c>
      <c r="D12" s="54" t="s">
        <v>43</v>
      </c>
      <c r="E12" s="6" t="s">
        <v>44</v>
      </c>
      <c r="F12" s="19">
        <v>10069214</v>
      </c>
      <c r="G12" s="24">
        <v>133084.79999999999</v>
      </c>
      <c r="H12" s="24">
        <v>12.77</v>
      </c>
      <c r="I12" s="31"/>
      <c r="J12" s="31"/>
      <c r="K12" s="35"/>
    </row>
    <row r="13" spans="1:54" x14ac:dyDescent="0.35">
      <c r="B13" s="8" t="s">
        <v>48</v>
      </c>
      <c r="C13" s="60" t="s">
        <v>49</v>
      </c>
      <c r="D13" s="54" t="s">
        <v>50</v>
      </c>
      <c r="E13" s="6" t="s">
        <v>44</v>
      </c>
      <c r="F13" s="19">
        <v>25457770</v>
      </c>
      <c r="G13" s="24">
        <v>106158.9</v>
      </c>
      <c r="H13" s="24">
        <v>10.19</v>
      </c>
      <c r="I13" s="31"/>
      <c r="J13" s="31"/>
      <c r="K13" s="35"/>
    </row>
    <row r="14" spans="1:54" x14ac:dyDescent="0.35">
      <c r="B14" s="8" t="s">
        <v>55</v>
      </c>
      <c r="C14" s="60" t="s">
        <v>56</v>
      </c>
      <c r="D14" s="54" t="s">
        <v>57</v>
      </c>
      <c r="E14" s="6" t="s">
        <v>58</v>
      </c>
      <c r="F14" s="19">
        <v>7434732</v>
      </c>
      <c r="G14" s="24">
        <v>71328.820000000007</v>
      </c>
      <c r="H14" s="24">
        <v>6.85</v>
      </c>
      <c r="I14" s="31"/>
      <c r="J14" s="31"/>
      <c r="K14" s="35"/>
    </row>
    <row r="15" spans="1:54" x14ac:dyDescent="0.35">
      <c r="B15" s="8" t="s">
        <v>267</v>
      </c>
      <c r="C15" s="60" t="s">
        <v>268</v>
      </c>
      <c r="D15" s="54" t="s">
        <v>269</v>
      </c>
      <c r="E15" s="6" t="s">
        <v>270</v>
      </c>
      <c r="F15" s="19">
        <v>9321217</v>
      </c>
      <c r="G15" s="24">
        <v>48582.18</v>
      </c>
      <c r="H15" s="24">
        <v>4.66</v>
      </c>
      <c r="I15" s="31"/>
      <c r="J15" s="31"/>
      <c r="K15" s="35"/>
    </row>
    <row r="16" spans="1:54" x14ac:dyDescent="0.35">
      <c r="B16" s="8" t="s">
        <v>510</v>
      </c>
      <c r="C16" s="60" t="s">
        <v>511</v>
      </c>
      <c r="D16" s="54" t="s">
        <v>512</v>
      </c>
      <c r="E16" s="6" t="s">
        <v>513</v>
      </c>
      <c r="F16" s="19">
        <v>2150020</v>
      </c>
      <c r="G16" s="24">
        <v>36077.339999999997</v>
      </c>
      <c r="H16" s="24">
        <v>3.46</v>
      </c>
      <c r="I16" s="31"/>
      <c r="J16" s="31"/>
      <c r="K16" s="35"/>
    </row>
    <row r="17" spans="2:11" x14ac:dyDescent="0.35">
      <c r="B17" s="8" t="s">
        <v>523</v>
      </c>
      <c r="C17" s="60" t="s">
        <v>524</v>
      </c>
      <c r="D17" s="54" t="s">
        <v>525</v>
      </c>
      <c r="E17" s="6" t="s">
        <v>44</v>
      </c>
      <c r="F17" s="19">
        <v>13378955</v>
      </c>
      <c r="G17" s="24">
        <v>30845.18</v>
      </c>
      <c r="H17" s="24">
        <v>2.96</v>
      </c>
      <c r="I17" s="31"/>
      <c r="J17" s="31"/>
      <c r="K17" s="35"/>
    </row>
    <row r="18" spans="2:11" x14ac:dyDescent="0.35">
      <c r="B18" s="8" t="s">
        <v>467</v>
      </c>
      <c r="C18" s="60" t="s">
        <v>468</v>
      </c>
      <c r="D18" s="54" t="s">
        <v>469</v>
      </c>
      <c r="E18" s="6" t="s">
        <v>58</v>
      </c>
      <c r="F18" s="19">
        <v>1092305</v>
      </c>
      <c r="G18" s="24">
        <v>29897.48</v>
      </c>
      <c r="H18" s="24">
        <v>2.87</v>
      </c>
      <c r="I18" s="31"/>
      <c r="J18" s="31"/>
      <c r="K18" s="35"/>
    </row>
    <row r="19" spans="2:11" x14ac:dyDescent="0.35">
      <c r="B19" s="8" t="s">
        <v>221</v>
      </c>
      <c r="C19" s="60" t="s">
        <v>222</v>
      </c>
      <c r="D19" s="54" t="s">
        <v>223</v>
      </c>
      <c r="E19" s="6" t="s">
        <v>44</v>
      </c>
      <c r="F19" s="19">
        <v>2399999</v>
      </c>
      <c r="G19" s="24">
        <v>29423.99</v>
      </c>
      <c r="H19" s="24">
        <v>2.82</v>
      </c>
      <c r="I19" s="31"/>
      <c r="J19" s="31"/>
      <c r="K19" s="35"/>
    </row>
    <row r="20" spans="2:11" x14ac:dyDescent="0.35">
      <c r="B20" s="8" t="s">
        <v>491</v>
      </c>
      <c r="C20" s="60" t="s">
        <v>492</v>
      </c>
      <c r="D20" s="54" t="s">
        <v>493</v>
      </c>
      <c r="E20" s="6" t="s">
        <v>58</v>
      </c>
      <c r="F20" s="19">
        <v>8188979</v>
      </c>
      <c r="G20" s="24">
        <v>25864.89</v>
      </c>
      <c r="H20" s="24">
        <v>2.48</v>
      </c>
      <c r="I20" s="31"/>
      <c r="J20" s="31"/>
      <c r="K20" s="35"/>
    </row>
    <row r="21" spans="2:11" x14ac:dyDescent="0.35">
      <c r="B21" s="8" t="s">
        <v>559</v>
      </c>
      <c r="C21" s="60" t="s">
        <v>560</v>
      </c>
      <c r="D21" s="54" t="s">
        <v>561</v>
      </c>
      <c r="E21" s="6" t="s">
        <v>44</v>
      </c>
      <c r="F21" s="19">
        <v>48000000</v>
      </c>
      <c r="G21" s="24">
        <v>23155.200000000001</v>
      </c>
      <c r="H21" s="24">
        <v>2.2200000000000002</v>
      </c>
      <c r="I21" s="31"/>
      <c r="J21" s="31"/>
      <c r="K21" s="35"/>
    </row>
    <row r="22" spans="2:11" x14ac:dyDescent="0.35">
      <c r="B22" s="8" t="s">
        <v>461</v>
      </c>
      <c r="C22" s="60" t="s">
        <v>462</v>
      </c>
      <c r="D22" s="54" t="s">
        <v>463</v>
      </c>
      <c r="E22" s="6" t="s">
        <v>58</v>
      </c>
      <c r="F22" s="19">
        <v>1400000</v>
      </c>
      <c r="G22" s="24">
        <v>22680</v>
      </c>
      <c r="H22" s="24">
        <v>2.1800000000000002</v>
      </c>
      <c r="I22" s="31"/>
      <c r="J22" s="31"/>
      <c r="K22" s="35"/>
    </row>
    <row r="23" spans="2:11" x14ac:dyDescent="0.35">
      <c r="B23" s="8" t="s">
        <v>374</v>
      </c>
      <c r="C23" s="60" t="s">
        <v>375</v>
      </c>
      <c r="D23" s="54" t="s">
        <v>376</v>
      </c>
      <c r="E23" s="6" t="s">
        <v>58</v>
      </c>
      <c r="F23" s="19">
        <v>1483637</v>
      </c>
      <c r="G23" s="24">
        <v>20566.18</v>
      </c>
      <c r="H23" s="24">
        <v>1.97</v>
      </c>
      <c r="I23" s="31"/>
      <c r="J23" s="31"/>
      <c r="K23" s="35"/>
    </row>
    <row r="24" spans="2:11" x14ac:dyDescent="0.35">
      <c r="B24" s="8" t="s">
        <v>479</v>
      </c>
      <c r="C24" s="60" t="s">
        <v>480</v>
      </c>
      <c r="D24" s="54" t="s">
        <v>481</v>
      </c>
      <c r="E24" s="6" t="s">
        <v>270</v>
      </c>
      <c r="F24" s="19">
        <v>4536806</v>
      </c>
      <c r="G24" s="24">
        <v>20134.349999999999</v>
      </c>
      <c r="H24" s="24">
        <v>1.93</v>
      </c>
      <c r="I24" s="31"/>
      <c r="J24" s="31"/>
      <c r="K24" s="35"/>
    </row>
    <row r="25" spans="2:11" x14ac:dyDescent="0.35">
      <c r="B25" s="8" t="s">
        <v>2413</v>
      </c>
      <c r="C25" s="60" t="s">
        <v>1461</v>
      </c>
      <c r="D25" s="54" t="s">
        <v>2414</v>
      </c>
      <c r="E25" s="6" t="s">
        <v>58</v>
      </c>
      <c r="F25" s="19">
        <v>4706995</v>
      </c>
      <c r="G25" s="24">
        <v>17914.82</v>
      </c>
      <c r="H25" s="24">
        <v>1.72</v>
      </c>
      <c r="I25" s="31"/>
      <c r="J25" s="31"/>
      <c r="K25" s="35"/>
    </row>
    <row r="26" spans="2:11" x14ac:dyDescent="0.35">
      <c r="B26" s="8" t="s">
        <v>2166</v>
      </c>
      <c r="C26" s="60" t="s">
        <v>2167</v>
      </c>
      <c r="D26" s="54" t="s">
        <v>2168</v>
      </c>
      <c r="E26" s="6" t="s">
        <v>270</v>
      </c>
      <c r="F26" s="19">
        <v>3324592</v>
      </c>
      <c r="G26" s="24">
        <v>17774.93</v>
      </c>
      <c r="H26" s="24">
        <v>1.71</v>
      </c>
      <c r="I26" s="31"/>
      <c r="J26" s="31"/>
      <c r="K26" s="35"/>
    </row>
    <row r="27" spans="2:11" x14ac:dyDescent="0.35">
      <c r="B27" s="8" t="s">
        <v>1950</v>
      </c>
      <c r="C27" s="60" t="s">
        <v>1951</v>
      </c>
      <c r="D27" s="54" t="s">
        <v>1952</v>
      </c>
      <c r="E27" s="6" t="s">
        <v>58</v>
      </c>
      <c r="F27" s="19">
        <v>7435950</v>
      </c>
      <c r="G27" s="24">
        <v>17290.810000000001</v>
      </c>
      <c r="H27" s="24">
        <v>1.66</v>
      </c>
      <c r="I27" s="31"/>
      <c r="J27" s="31"/>
      <c r="K27" s="35"/>
    </row>
    <row r="28" spans="2:11" x14ac:dyDescent="0.35">
      <c r="B28" s="8" t="s">
        <v>517</v>
      </c>
      <c r="C28" s="60" t="s">
        <v>518</v>
      </c>
      <c r="D28" s="54" t="s">
        <v>519</v>
      </c>
      <c r="E28" s="6" t="s">
        <v>44</v>
      </c>
      <c r="F28" s="19">
        <v>9000000</v>
      </c>
      <c r="G28" s="24">
        <v>16040.7</v>
      </c>
      <c r="H28" s="24">
        <v>1.54</v>
      </c>
      <c r="I28" s="31"/>
      <c r="J28" s="31"/>
      <c r="K28" s="35"/>
    </row>
    <row r="29" spans="2:11" x14ac:dyDescent="0.35">
      <c r="B29" s="8" t="s">
        <v>526</v>
      </c>
      <c r="C29" s="60" t="s">
        <v>527</v>
      </c>
      <c r="D29" s="54" t="s">
        <v>528</v>
      </c>
      <c r="E29" s="6" t="s">
        <v>113</v>
      </c>
      <c r="F29" s="19">
        <v>1400000</v>
      </c>
      <c r="G29" s="24">
        <v>14420</v>
      </c>
      <c r="H29" s="24">
        <v>1.38</v>
      </c>
      <c r="I29" s="31"/>
      <c r="J29" s="31"/>
      <c r="K29" s="35"/>
    </row>
    <row r="30" spans="2:11" x14ac:dyDescent="0.35">
      <c r="B30" s="8" t="s">
        <v>1198</v>
      </c>
      <c r="C30" s="60" t="s">
        <v>1199</v>
      </c>
      <c r="D30" s="54" t="s">
        <v>1200</v>
      </c>
      <c r="E30" s="6" t="s">
        <v>44</v>
      </c>
      <c r="F30" s="19">
        <v>11065303</v>
      </c>
      <c r="G30" s="24">
        <v>14411.45</v>
      </c>
      <c r="H30" s="24">
        <v>1.38</v>
      </c>
      <c r="I30" s="31"/>
      <c r="J30" s="31"/>
      <c r="K30" s="35"/>
    </row>
    <row r="31" spans="2:11" x14ac:dyDescent="0.35">
      <c r="B31" s="8" t="s">
        <v>532</v>
      </c>
      <c r="C31" s="60" t="s">
        <v>533</v>
      </c>
      <c r="D31" s="54" t="s">
        <v>534</v>
      </c>
      <c r="E31" s="6" t="s">
        <v>44</v>
      </c>
      <c r="F31" s="19">
        <v>3606132</v>
      </c>
      <c r="G31" s="24">
        <v>11712.72</v>
      </c>
      <c r="H31" s="24">
        <v>1.1200000000000001</v>
      </c>
      <c r="I31" s="31"/>
      <c r="J31" s="31"/>
      <c r="K31" s="35"/>
    </row>
    <row r="32" spans="2:11" x14ac:dyDescent="0.35">
      <c r="B32" s="8" t="s">
        <v>2446</v>
      </c>
      <c r="C32" s="60" t="s">
        <v>1548</v>
      </c>
      <c r="D32" s="54" t="s">
        <v>2447</v>
      </c>
      <c r="E32" s="6" t="s">
        <v>58</v>
      </c>
      <c r="F32" s="19">
        <v>1000000</v>
      </c>
      <c r="G32" s="24">
        <v>11200</v>
      </c>
      <c r="H32" s="24">
        <v>1.07</v>
      </c>
      <c r="I32" s="31"/>
      <c r="J32" s="31"/>
      <c r="K32" s="35"/>
    </row>
    <row r="33" spans="2:11" x14ac:dyDescent="0.35">
      <c r="B33" s="8" t="s">
        <v>659</v>
      </c>
      <c r="C33" s="60" t="s">
        <v>660</v>
      </c>
      <c r="D33" s="54" t="s">
        <v>661</v>
      </c>
      <c r="E33" s="6" t="s">
        <v>270</v>
      </c>
      <c r="F33" s="19">
        <v>2794766</v>
      </c>
      <c r="G33" s="24">
        <v>11044.92</v>
      </c>
      <c r="H33" s="24">
        <v>1.06</v>
      </c>
      <c r="I33" s="31"/>
      <c r="J33" s="31"/>
      <c r="K33" s="35"/>
    </row>
    <row r="34" spans="2:11" x14ac:dyDescent="0.35">
      <c r="B34" s="8" t="s">
        <v>562</v>
      </c>
      <c r="C34" s="60" t="s">
        <v>563</v>
      </c>
      <c r="D34" s="54" t="s">
        <v>564</v>
      </c>
      <c r="E34" s="6" t="s">
        <v>58</v>
      </c>
      <c r="F34" s="19">
        <v>865865</v>
      </c>
      <c r="G34" s="24">
        <v>10493.42</v>
      </c>
      <c r="H34" s="24">
        <v>1.01</v>
      </c>
      <c r="I34" s="31"/>
      <c r="J34" s="31"/>
      <c r="K34" s="35"/>
    </row>
    <row r="35" spans="2:11" x14ac:dyDescent="0.35">
      <c r="B35" s="8" t="s">
        <v>2158</v>
      </c>
      <c r="C35" s="60" t="s">
        <v>864</v>
      </c>
      <c r="D35" s="54" t="s">
        <v>2159</v>
      </c>
      <c r="E35" s="6" t="s">
        <v>58</v>
      </c>
      <c r="F35" s="19">
        <v>1677681</v>
      </c>
      <c r="G35" s="24">
        <v>10423.43</v>
      </c>
      <c r="H35" s="24">
        <v>1</v>
      </c>
      <c r="I35" s="31"/>
      <c r="J35" s="31"/>
      <c r="K35" s="35"/>
    </row>
    <row r="36" spans="2:11" x14ac:dyDescent="0.35">
      <c r="B36" s="8" t="s">
        <v>2844</v>
      </c>
      <c r="C36" s="60" t="s">
        <v>2845</v>
      </c>
      <c r="D36" s="54" t="s">
        <v>2846</v>
      </c>
      <c r="E36" s="6" t="s">
        <v>113</v>
      </c>
      <c r="F36" s="19">
        <v>560224</v>
      </c>
      <c r="G36" s="24">
        <v>9877.0300000000007</v>
      </c>
      <c r="H36" s="24">
        <v>0.95</v>
      </c>
      <c r="I36" s="31"/>
      <c r="J36" s="31"/>
      <c r="K36" s="35"/>
    </row>
    <row r="37" spans="2:11" x14ac:dyDescent="0.35">
      <c r="B37" s="8" t="s">
        <v>2385</v>
      </c>
      <c r="C37" s="60" t="s">
        <v>1607</v>
      </c>
      <c r="D37" s="54" t="s">
        <v>2386</v>
      </c>
      <c r="E37" s="6" t="s">
        <v>44</v>
      </c>
      <c r="F37" s="19">
        <v>8000000</v>
      </c>
      <c r="G37" s="24">
        <v>9555.2000000000007</v>
      </c>
      <c r="H37" s="24">
        <v>0.92</v>
      </c>
      <c r="I37" s="31"/>
      <c r="J37" s="31"/>
      <c r="K37" s="35"/>
    </row>
    <row r="38" spans="2:11" x14ac:dyDescent="0.35">
      <c r="B38" s="8" t="s">
        <v>2847</v>
      </c>
      <c r="C38" s="60" t="s">
        <v>2848</v>
      </c>
      <c r="D38" s="54" t="s">
        <v>2849</v>
      </c>
      <c r="E38" s="6" t="s">
        <v>113</v>
      </c>
      <c r="F38" s="19">
        <v>561424</v>
      </c>
      <c r="G38" s="24">
        <v>9076.5400000000009</v>
      </c>
      <c r="H38" s="24">
        <v>0.87</v>
      </c>
      <c r="I38" s="31"/>
      <c r="J38" s="31"/>
      <c r="K38" s="35"/>
    </row>
    <row r="39" spans="2:11" x14ac:dyDescent="0.35">
      <c r="B39" s="8" t="s">
        <v>389</v>
      </c>
      <c r="C39" s="60" t="s">
        <v>390</v>
      </c>
      <c r="D39" s="54" t="s">
        <v>391</v>
      </c>
      <c r="E39" s="6" t="s">
        <v>58</v>
      </c>
      <c r="F39" s="19">
        <v>1558311</v>
      </c>
      <c r="G39" s="24">
        <v>9007.82</v>
      </c>
      <c r="H39" s="24">
        <v>0.86</v>
      </c>
      <c r="I39" s="31"/>
      <c r="J39" s="31"/>
      <c r="K39" s="35"/>
    </row>
    <row r="40" spans="2:11" x14ac:dyDescent="0.35">
      <c r="B40" s="8" t="s">
        <v>494</v>
      </c>
      <c r="C40" s="60" t="s">
        <v>495</v>
      </c>
      <c r="D40" s="54" t="s">
        <v>496</v>
      </c>
      <c r="E40" s="6" t="s">
        <v>113</v>
      </c>
      <c r="F40" s="19">
        <v>4500000</v>
      </c>
      <c r="G40" s="24">
        <v>8275.9500000000007</v>
      </c>
      <c r="H40" s="24">
        <v>0.79</v>
      </c>
      <c r="I40" s="31"/>
      <c r="J40" s="31"/>
      <c r="K40" s="35"/>
    </row>
    <row r="41" spans="2:11" x14ac:dyDescent="0.35">
      <c r="B41" s="8" t="s">
        <v>544</v>
      </c>
      <c r="C41" s="60" t="s">
        <v>545</v>
      </c>
      <c r="D41" s="54" t="s">
        <v>546</v>
      </c>
      <c r="E41" s="6" t="s">
        <v>270</v>
      </c>
      <c r="F41" s="19">
        <v>9100000</v>
      </c>
      <c r="G41" s="24">
        <v>6807.71</v>
      </c>
      <c r="H41" s="24">
        <v>0.65</v>
      </c>
      <c r="I41" s="31"/>
      <c r="J41" s="31"/>
      <c r="K41" s="35"/>
    </row>
    <row r="42" spans="2:11" x14ac:dyDescent="0.35">
      <c r="B42" s="8" t="s">
        <v>541</v>
      </c>
      <c r="C42" s="60" t="s">
        <v>542</v>
      </c>
      <c r="D42" s="54" t="s">
        <v>543</v>
      </c>
      <c r="E42" s="6" t="s">
        <v>113</v>
      </c>
      <c r="F42" s="19">
        <v>200000</v>
      </c>
      <c r="G42" s="24">
        <v>6184</v>
      </c>
      <c r="H42" s="24">
        <v>0.59</v>
      </c>
      <c r="I42" s="31"/>
      <c r="J42" s="31"/>
      <c r="K42" s="35"/>
    </row>
    <row r="43" spans="2:11" x14ac:dyDescent="0.35">
      <c r="B43" s="8" t="s">
        <v>2313</v>
      </c>
      <c r="C43" s="60" t="s">
        <v>2314</v>
      </c>
      <c r="D43" s="54" t="s">
        <v>2315</v>
      </c>
      <c r="E43" s="6" t="s">
        <v>58</v>
      </c>
      <c r="F43" s="19">
        <v>14919805</v>
      </c>
      <c r="G43" s="24">
        <v>5072.7299999999996</v>
      </c>
      <c r="H43" s="24">
        <v>0.49</v>
      </c>
      <c r="I43" s="31"/>
      <c r="J43" s="31"/>
      <c r="K43" s="35" t="s">
        <v>4798</v>
      </c>
    </row>
    <row r="44" spans="2:11" x14ac:dyDescent="0.35">
      <c r="B44" s="8" t="s">
        <v>565</v>
      </c>
      <c r="C44" s="60" t="s">
        <v>566</v>
      </c>
      <c r="D44" s="54" t="s">
        <v>567</v>
      </c>
      <c r="E44" s="6" t="s">
        <v>58</v>
      </c>
      <c r="F44" s="19">
        <v>112092</v>
      </c>
      <c r="G44" s="24">
        <v>4881.6099999999997</v>
      </c>
      <c r="H44" s="24">
        <v>0.47</v>
      </c>
      <c r="I44" s="31"/>
      <c r="J44" s="31"/>
      <c r="K44" s="35"/>
    </row>
    <row r="45" spans="2:11" x14ac:dyDescent="0.35">
      <c r="B45" s="8" t="s">
        <v>2147</v>
      </c>
      <c r="C45" s="60" t="s">
        <v>2148</v>
      </c>
      <c r="D45" s="54" t="s">
        <v>2149</v>
      </c>
      <c r="E45" s="6" t="s">
        <v>58</v>
      </c>
      <c r="F45" s="19">
        <v>82223</v>
      </c>
      <c r="G45" s="24">
        <v>3659.58</v>
      </c>
      <c r="H45" s="24">
        <v>0.35</v>
      </c>
      <c r="I45" s="31"/>
      <c r="J45" s="31"/>
      <c r="K45" s="35"/>
    </row>
    <row r="46" spans="2:11" x14ac:dyDescent="0.35">
      <c r="B46" s="8" t="s">
        <v>568</v>
      </c>
      <c r="C46" s="60" t="s">
        <v>569</v>
      </c>
      <c r="D46" s="54" t="s">
        <v>570</v>
      </c>
      <c r="E46" s="6" t="s">
        <v>113</v>
      </c>
      <c r="F46" s="19">
        <v>100000</v>
      </c>
      <c r="G46" s="24">
        <v>3300.4</v>
      </c>
      <c r="H46" s="24">
        <v>0.32</v>
      </c>
      <c r="I46" s="31"/>
      <c r="J46" s="31"/>
      <c r="K46" s="35"/>
    </row>
    <row r="47" spans="2:11" x14ac:dyDescent="0.35">
      <c r="B47" s="8" t="s">
        <v>2248</v>
      </c>
      <c r="C47" s="60" t="s">
        <v>1811</v>
      </c>
      <c r="D47" s="54" t="s">
        <v>2249</v>
      </c>
      <c r="E47" s="6" t="s">
        <v>44</v>
      </c>
      <c r="F47" s="19">
        <v>387143</v>
      </c>
      <c r="G47" s="24">
        <v>3119.99</v>
      </c>
      <c r="H47" s="24">
        <v>0.3</v>
      </c>
      <c r="I47" s="31"/>
      <c r="J47" s="31"/>
      <c r="K47" s="35"/>
    </row>
    <row r="48" spans="2:11" x14ac:dyDescent="0.35">
      <c r="B48" s="8" t="s">
        <v>577</v>
      </c>
      <c r="C48" s="60" t="s">
        <v>578</v>
      </c>
      <c r="D48" s="54" t="s">
        <v>579</v>
      </c>
      <c r="E48" s="6" t="s">
        <v>58</v>
      </c>
      <c r="F48" s="19">
        <v>88763</v>
      </c>
      <c r="G48" s="24">
        <v>291.10000000000002</v>
      </c>
      <c r="H48" s="24">
        <v>0.03</v>
      </c>
      <c r="I48" s="31"/>
      <c r="J48" s="31"/>
      <c r="K48" s="35"/>
    </row>
    <row r="49" spans="3:11" x14ac:dyDescent="0.35">
      <c r="C49" s="58" t="s">
        <v>194</v>
      </c>
      <c r="D49" s="54"/>
      <c r="E49" s="6"/>
      <c r="F49" s="19"/>
      <c r="G49" s="25">
        <v>965471.25</v>
      </c>
      <c r="H49" s="25">
        <v>92.64</v>
      </c>
      <c r="I49" s="31"/>
      <c r="J49" s="31"/>
      <c r="K49" s="35"/>
    </row>
    <row r="50" spans="3:11" x14ac:dyDescent="0.35">
      <c r="C50" s="57"/>
      <c r="D50" s="54"/>
      <c r="E50" s="6"/>
      <c r="F50" s="19"/>
      <c r="G50" s="24"/>
      <c r="H50" s="24"/>
      <c r="I50" s="31"/>
      <c r="J50" s="31"/>
      <c r="K50" s="35"/>
    </row>
    <row r="51" spans="3:11" x14ac:dyDescent="0.35">
      <c r="C51" s="58" t="s">
        <v>3</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4</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5</v>
      </c>
      <c r="D55" s="54"/>
      <c r="E55" s="6"/>
      <c r="F55" s="19"/>
      <c r="G55" s="24"/>
      <c r="H55" s="24"/>
      <c r="I55" s="31"/>
      <c r="J55" s="31"/>
      <c r="K55" s="35"/>
    </row>
    <row r="56" spans="3:11" x14ac:dyDescent="0.35">
      <c r="C56" s="57"/>
      <c r="D56" s="54"/>
      <c r="E56" s="6"/>
      <c r="F56" s="19"/>
      <c r="G56" s="24"/>
      <c r="H56" s="24"/>
      <c r="I56" s="31"/>
      <c r="J56" s="31"/>
      <c r="K56" s="35"/>
    </row>
    <row r="57" spans="3:11" x14ac:dyDescent="0.35">
      <c r="C57" s="58" t="s">
        <v>6</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7</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8</v>
      </c>
      <c r="D61" s="54"/>
      <c r="E61" s="6"/>
      <c r="F61" s="19"/>
      <c r="G61" s="24" t="s">
        <v>2</v>
      </c>
      <c r="H61" s="24" t="s">
        <v>2</v>
      </c>
      <c r="I61" s="31"/>
      <c r="J61" s="31"/>
      <c r="K61" s="35"/>
    </row>
    <row r="62" spans="3:11" x14ac:dyDescent="0.35">
      <c r="C62" s="57"/>
      <c r="D62" s="54"/>
      <c r="E62" s="6"/>
      <c r="F62" s="19"/>
      <c r="G62" s="24"/>
      <c r="H62" s="24"/>
      <c r="I62" s="31"/>
      <c r="J62" s="31"/>
      <c r="K62" s="35"/>
    </row>
    <row r="63" spans="3:11" x14ac:dyDescent="0.35">
      <c r="C63" s="58" t="s">
        <v>9</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10</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11</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A69" s="10"/>
      <c r="B69" s="28"/>
      <c r="C69" s="58" t="s">
        <v>13</v>
      </c>
      <c r="D69" s="54"/>
      <c r="E69" s="6"/>
      <c r="F69" s="19"/>
      <c r="G69" s="24"/>
      <c r="H69" s="24"/>
      <c r="I69" s="31"/>
      <c r="J69" s="31"/>
      <c r="K69" s="35"/>
    </row>
    <row r="70" spans="1:11" x14ac:dyDescent="0.35">
      <c r="A70" s="28"/>
      <c r="B70" s="28"/>
      <c r="C70" s="58" t="s">
        <v>14</v>
      </c>
      <c r="D70" s="54"/>
      <c r="E70" s="6"/>
      <c r="F70" s="19"/>
      <c r="G70" s="24" t="s">
        <v>2</v>
      </c>
      <c r="H70" s="24" t="s">
        <v>2</v>
      </c>
      <c r="I70" s="31"/>
      <c r="J70" s="31"/>
      <c r="K70" s="35"/>
    </row>
    <row r="71" spans="1:11" x14ac:dyDescent="0.35">
      <c r="A71" s="28"/>
      <c r="B71" s="28"/>
      <c r="C71" s="58"/>
      <c r="D71" s="54"/>
      <c r="E71" s="6"/>
      <c r="F71" s="19"/>
      <c r="G71" s="24"/>
      <c r="H71" s="24"/>
      <c r="I71" s="31"/>
      <c r="J71" s="31"/>
      <c r="K71" s="35"/>
    </row>
    <row r="72" spans="1:11" x14ac:dyDescent="0.35">
      <c r="A72" s="28"/>
      <c r="B72" s="28"/>
      <c r="C72" s="58" t="s">
        <v>15</v>
      </c>
      <c r="D72" s="54"/>
      <c r="E72" s="6"/>
      <c r="F72" s="19"/>
      <c r="G72" s="24" t="s">
        <v>2</v>
      </c>
      <c r="H72" s="24" t="s">
        <v>2</v>
      </c>
      <c r="I72" s="31"/>
      <c r="J72" s="31"/>
      <c r="K72" s="35"/>
    </row>
    <row r="73" spans="1:11" x14ac:dyDescent="0.35">
      <c r="A73" s="28"/>
      <c r="B73" s="28"/>
      <c r="C73" s="58"/>
      <c r="D73" s="54"/>
      <c r="E73" s="6"/>
      <c r="F73" s="19"/>
      <c r="G73" s="24"/>
      <c r="H73" s="24"/>
      <c r="I73" s="31"/>
      <c r="J73" s="31"/>
      <c r="K73" s="35"/>
    </row>
    <row r="74" spans="1:11" x14ac:dyDescent="0.35">
      <c r="C74" s="59" t="s">
        <v>16</v>
      </c>
      <c r="D74" s="54"/>
      <c r="E74" s="6"/>
      <c r="F74" s="19"/>
      <c r="G74" s="24"/>
      <c r="H74" s="24"/>
      <c r="I74" s="31"/>
      <c r="J74" s="31"/>
      <c r="K74" s="35"/>
    </row>
    <row r="75" spans="1:11" x14ac:dyDescent="0.35">
      <c r="B75" s="8" t="s">
        <v>202</v>
      </c>
      <c r="C75" s="60" t="s">
        <v>203</v>
      </c>
      <c r="D75" s="54" t="s">
        <v>204</v>
      </c>
      <c r="E75" s="6" t="s">
        <v>205</v>
      </c>
      <c r="F75" s="19">
        <v>500000</v>
      </c>
      <c r="G75" s="24">
        <v>496.44</v>
      </c>
      <c r="H75" s="24">
        <v>0.05</v>
      </c>
      <c r="I75" s="31">
        <v>5.3459000000000003</v>
      </c>
      <c r="J75" s="31"/>
      <c r="K75" s="35"/>
    </row>
    <row r="76" spans="1:11" x14ac:dyDescent="0.35">
      <c r="C76" s="58" t="s">
        <v>194</v>
      </c>
      <c r="D76" s="54"/>
      <c r="E76" s="6"/>
      <c r="F76" s="19"/>
      <c r="G76" s="25">
        <v>496.44</v>
      </c>
      <c r="H76" s="25">
        <v>0.05</v>
      </c>
      <c r="I76" s="31"/>
      <c r="J76" s="31"/>
      <c r="K76" s="35"/>
    </row>
    <row r="77" spans="1:11" x14ac:dyDescent="0.35">
      <c r="C77" s="57"/>
      <c r="D77" s="54"/>
      <c r="E77" s="6"/>
      <c r="F77" s="19"/>
      <c r="G77" s="24"/>
      <c r="H77" s="24"/>
      <c r="I77" s="31"/>
      <c r="J77" s="31"/>
      <c r="K77" s="35"/>
    </row>
    <row r="78" spans="1:11" x14ac:dyDescent="0.35">
      <c r="C78" s="58" t="s">
        <v>17</v>
      </c>
      <c r="D78" s="54"/>
      <c r="E78" s="6"/>
      <c r="F78" s="19"/>
      <c r="G78" s="24" t="s">
        <v>2</v>
      </c>
      <c r="H78" s="24" t="s">
        <v>2</v>
      </c>
      <c r="I78" s="31"/>
      <c r="J78" s="31"/>
      <c r="K78" s="35"/>
    </row>
    <row r="79" spans="1:11" x14ac:dyDescent="0.35">
      <c r="C79" s="57"/>
      <c r="D79" s="54"/>
      <c r="E79" s="6"/>
      <c r="F79" s="19"/>
      <c r="G79" s="24"/>
      <c r="H79" s="24"/>
      <c r="I79" s="31"/>
      <c r="J79" s="31"/>
      <c r="K79" s="35"/>
    </row>
    <row r="80" spans="1:11" x14ac:dyDescent="0.35">
      <c r="C80" s="58" t="s">
        <v>18</v>
      </c>
      <c r="D80" s="54"/>
      <c r="E80" s="6"/>
      <c r="F80" s="19"/>
      <c r="G80" s="24" t="s">
        <v>2</v>
      </c>
      <c r="H80" s="24" t="s">
        <v>2</v>
      </c>
      <c r="I80" s="31"/>
      <c r="J80" s="31"/>
      <c r="K80" s="35"/>
    </row>
    <row r="81" spans="1:54" x14ac:dyDescent="0.35">
      <c r="C81" s="57"/>
      <c r="D81" s="54"/>
      <c r="E81" s="6"/>
      <c r="F81" s="19"/>
      <c r="G81" s="24"/>
      <c r="H81" s="24"/>
      <c r="I81" s="31"/>
      <c r="J81" s="31"/>
      <c r="K81" s="35"/>
    </row>
    <row r="82" spans="1:54" x14ac:dyDescent="0.35">
      <c r="A82" s="10"/>
      <c r="B82" s="28"/>
      <c r="C82" s="58" t="s">
        <v>19</v>
      </c>
      <c r="D82" s="54"/>
      <c r="E82" s="6"/>
      <c r="F82" s="19"/>
      <c r="G82" s="24"/>
      <c r="H82" s="24"/>
      <c r="I82" s="31"/>
      <c r="J82" s="31"/>
      <c r="K82" s="35"/>
    </row>
    <row r="83" spans="1:54" x14ac:dyDescent="0.35">
      <c r="A83" s="28"/>
      <c r="B83" s="28"/>
      <c r="C83" s="58" t="s">
        <v>20</v>
      </c>
      <c r="D83" s="54"/>
      <c r="E83" s="6"/>
      <c r="F83" s="19"/>
      <c r="G83" s="24" t="s">
        <v>2</v>
      </c>
      <c r="H83" s="24" t="s">
        <v>2</v>
      </c>
      <c r="I83" s="31"/>
      <c r="J83" s="31"/>
      <c r="K83" s="35"/>
    </row>
    <row r="84" spans="1:54" x14ac:dyDescent="0.35">
      <c r="A84" s="28"/>
      <c r="B84" s="28"/>
      <c r="C84" s="58"/>
      <c r="D84" s="54"/>
      <c r="E84" s="6"/>
      <c r="F84" s="19"/>
      <c r="G84" s="24"/>
      <c r="H84" s="24"/>
      <c r="I84" s="31"/>
      <c r="J84" s="31"/>
      <c r="K84" s="35"/>
    </row>
    <row r="85" spans="1:54" x14ac:dyDescent="0.35">
      <c r="A85" s="28"/>
      <c r="B85" s="28"/>
      <c r="C85" s="58" t="s">
        <v>21</v>
      </c>
      <c r="D85" s="54"/>
      <c r="E85" s="6"/>
      <c r="F85" s="19"/>
      <c r="G85" s="24" t="s">
        <v>2</v>
      </c>
      <c r="H85" s="24" t="s">
        <v>2</v>
      </c>
      <c r="I85" s="31"/>
      <c r="J85" s="31"/>
      <c r="K85" s="35"/>
    </row>
    <row r="86" spans="1:54" x14ac:dyDescent="0.35">
      <c r="A86" s="28"/>
      <c r="B86" s="28"/>
      <c r="C86" s="58"/>
      <c r="D86" s="54"/>
      <c r="E86" s="6"/>
      <c r="F86" s="19"/>
      <c r="G86" s="24"/>
      <c r="H86" s="24"/>
      <c r="I86" s="31"/>
      <c r="J86" s="31"/>
      <c r="K86" s="35"/>
    </row>
    <row r="87" spans="1:54" x14ac:dyDescent="0.35">
      <c r="A87" s="28"/>
      <c r="B87" s="28"/>
      <c r="C87" s="58" t="s">
        <v>22</v>
      </c>
      <c r="D87" s="54"/>
      <c r="E87" s="6"/>
      <c r="F87" s="19"/>
      <c r="G87" s="24" t="s">
        <v>2</v>
      </c>
      <c r="H87" s="24" t="s">
        <v>2</v>
      </c>
      <c r="I87" s="31"/>
      <c r="J87" s="31"/>
      <c r="K87" s="35"/>
    </row>
    <row r="88" spans="1:54" x14ac:dyDescent="0.35">
      <c r="A88" s="28"/>
      <c r="B88" s="28"/>
      <c r="C88" s="58"/>
      <c r="D88" s="54"/>
      <c r="E88" s="6"/>
      <c r="F88" s="19"/>
      <c r="G88" s="24"/>
      <c r="H88" s="24"/>
      <c r="I88" s="31"/>
      <c r="J88" s="31"/>
      <c r="K88" s="35"/>
    </row>
    <row r="89" spans="1:54" x14ac:dyDescent="0.35">
      <c r="A89" s="28"/>
      <c r="B89" s="28"/>
      <c r="C89" s="58" t="s">
        <v>23</v>
      </c>
      <c r="D89" s="54"/>
      <c r="E89" s="6"/>
      <c r="F89" s="19"/>
      <c r="G89" s="24" t="s">
        <v>2</v>
      </c>
      <c r="H89" s="24" t="s">
        <v>2</v>
      </c>
      <c r="I89" s="31"/>
      <c r="J89" s="31"/>
      <c r="K89" s="35"/>
    </row>
    <row r="90" spans="1:54" x14ac:dyDescent="0.35">
      <c r="A90" s="28"/>
      <c r="B90" s="28"/>
      <c r="C90" s="58"/>
      <c r="D90" s="54"/>
      <c r="E90" s="6"/>
      <c r="F90" s="19"/>
      <c r="G90" s="24"/>
      <c r="H90" s="24"/>
      <c r="I90" s="31"/>
      <c r="J90" s="31"/>
      <c r="K90" s="35"/>
    </row>
    <row r="91" spans="1:54" x14ac:dyDescent="0.35">
      <c r="C91" s="59" t="s">
        <v>24</v>
      </c>
      <c r="D91" s="54"/>
      <c r="E91" s="6"/>
      <c r="F91" s="19"/>
      <c r="G91" s="24"/>
      <c r="H91" s="24"/>
      <c r="I91" s="31"/>
      <c r="J91" s="31"/>
      <c r="K91" s="35"/>
    </row>
    <row r="92" spans="1:54" x14ac:dyDescent="0.35">
      <c r="B92" s="8" t="s">
        <v>206</v>
      </c>
      <c r="C92" s="60" t="s">
        <v>207</v>
      </c>
      <c r="D92" s="54"/>
      <c r="E92" s="6"/>
      <c r="F92" s="19"/>
      <c r="G92" s="24">
        <v>51266.33</v>
      </c>
      <c r="H92" s="24">
        <v>4.92</v>
      </c>
      <c r="I92" s="31"/>
      <c r="J92" s="31"/>
      <c r="K92" s="35"/>
    </row>
    <row r="93" spans="1:54" x14ac:dyDescent="0.35">
      <c r="C93" s="58" t="s">
        <v>194</v>
      </c>
      <c r="D93" s="54"/>
      <c r="E93" s="6"/>
      <c r="F93" s="19"/>
      <c r="G93" s="25">
        <v>51266.33</v>
      </c>
      <c r="H93" s="25">
        <v>4.92</v>
      </c>
      <c r="I93" s="31"/>
      <c r="J93" s="31"/>
      <c r="K93" s="35"/>
    </row>
    <row r="94" spans="1:54" x14ac:dyDescent="0.35">
      <c r="C94" s="57"/>
      <c r="D94" s="54"/>
      <c r="E94" s="6"/>
      <c r="F94" s="19"/>
      <c r="G94" s="24"/>
      <c r="H94" s="24"/>
      <c r="I94" s="31"/>
      <c r="J94" s="31"/>
      <c r="K94" s="35"/>
    </row>
    <row r="95" spans="1:54" x14ac:dyDescent="0.35">
      <c r="A95" s="10"/>
      <c r="B95" s="28"/>
      <c r="C95" s="58" t="s">
        <v>25</v>
      </c>
      <c r="D95" s="54"/>
      <c r="E95" s="6"/>
      <c r="F95" s="19"/>
      <c r="G95" s="24"/>
      <c r="H95" s="24"/>
      <c r="I95" s="31"/>
      <c r="J95" s="31"/>
      <c r="K95" s="35"/>
    </row>
    <row r="96" spans="1:54" s="2" customFormat="1" ht="13.5" x14ac:dyDescent="0.35">
      <c r="A96" s="28"/>
      <c r="B96" s="28"/>
      <c r="C96" s="57" t="s">
        <v>4703</v>
      </c>
      <c r="D96" s="54"/>
      <c r="E96" s="6"/>
      <c r="F96" s="19"/>
      <c r="G96" s="24">
        <v>21560</v>
      </c>
      <c r="H96" s="24">
        <v>2.0699999999999998</v>
      </c>
      <c r="I96" s="31"/>
      <c r="J96" s="31"/>
      <c r="K96" s="35"/>
      <c r="L96" s="3"/>
      <c r="AI96" s="3"/>
      <c r="AV96" s="3"/>
      <c r="AX96" s="3"/>
      <c r="BB96" s="3"/>
    </row>
    <row r="97" spans="2:11" x14ac:dyDescent="0.35">
      <c r="B97" s="8"/>
      <c r="C97" s="60" t="s">
        <v>208</v>
      </c>
      <c r="D97" s="54"/>
      <c r="E97" s="6"/>
      <c r="F97" s="19"/>
      <c r="G97" s="24">
        <v>3248.2700000000004</v>
      </c>
      <c r="H97" s="24">
        <v>0.32000000000000006</v>
      </c>
      <c r="I97" s="31"/>
      <c r="J97" s="31"/>
      <c r="K97" s="35"/>
    </row>
    <row r="98" spans="2:11" x14ac:dyDescent="0.35">
      <c r="C98" s="58" t="s">
        <v>194</v>
      </c>
      <c r="D98" s="54"/>
      <c r="E98" s="6"/>
      <c r="F98" s="19"/>
      <c r="G98" s="25">
        <v>24808.27</v>
      </c>
      <c r="H98" s="25">
        <v>2.3899999999999997</v>
      </c>
      <c r="I98" s="31"/>
      <c r="J98" s="31"/>
      <c r="K98" s="35"/>
    </row>
    <row r="99" spans="2:11" x14ac:dyDescent="0.35">
      <c r="C99" s="57"/>
      <c r="D99" s="54"/>
      <c r="E99" s="6"/>
      <c r="F99" s="19"/>
      <c r="G99" s="24"/>
      <c r="H99" s="24"/>
      <c r="I99" s="31"/>
      <c r="J99" s="31"/>
      <c r="K99" s="35"/>
    </row>
    <row r="100" spans="2:11" x14ac:dyDescent="0.35">
      <c r="C100" s="61" t="s">
        <v>209</v>
      </c>
      <c r="D100" s="55"/>
      <c r="E100" s="5"/>
      <c r="F100" s="20"/>
      <c r="G100" s="26">
        <v>1042042.29</v>
      </c>
      <c r="H100" s="26">
        <v>100</v>
      </c>
      <c r="I100" s="32"/>
      <c r="J100" s="32"/>
      <c r="K100" s="36"/>
    </row>
    <row r="102" spans="2:11" s="50" customFormat="1" ht="15" x14ac:dyDescent="0.4">
      <c r="C102" s="50" t="s">
        <v>4380</v>
      </c>
      <c r="F102" s="51"/>
      <c r="G102" s="51"/>
      <c r="H102" s="51"/>
    </row>
    <row r="103" spans="2:11" s="42" customFormat="1" ht="27" x14ac:dyDescent="0.35">
      <c r="B103" s="43"/>
      <c r="C103" s="43" t="s">
        <v>4375</v>
      </c>
      <c r="D103" s="43" t="s">
        <v>4376</v>
      </c>
      <c r="E103" s="43" t="s">
        <v>4377</v>
      </c>
      <c r="F103" s="44" t="s">
        <v>34</v>
      </c>
      <c r="G103" s="45" t="s">
        <v>4378</v>
      </c>
      <c r="H103" s="44" t="s">
        <v>36</v>
      </c>
      <c r="I103" s="43" t="s">
        <v>39</v>
      </c>
    </row>
    <row r="104" spans="2:11" s="42" customFormat="1" ht="13.5" x14ac:dyDescent="0.35">
      <c r="B104" s="43"/>
      <c r="C104" s="43" t="s">
        <v>4373</v>
      </c>
      <c r="D104" s="43"/>
      <c r="E104" s="43"/>
      <c r="F104" s="44"/>
      <c r="G104" s="45"/>
      <c r="H104" s="44"/>
      <c r="I104" s="43"/>
    </row>
    <row r="105" spans="2:11" s="2" customFormat="1" ht="13.5" x14ac:dyDescent="0.35">
      <c r="B105" s="46">
        <v>2224089</v>
      </c>
      <c r="C105" s="46" t="s">
        <v>4404</v>
      </c>
      <c r="D105" s="46" t="s">
        <v>4369</v>
      </c>
      <c r="E105" s="46" t="s">
        <v>270</v>
      </c>
      <c r="F105" s="47">
        <v>364100</v>
      </c>
      <c r="G105" s="47">
        <v>1891.31745</v>
      </c>
      <c r="H105" s="47">
        <v>0.18</v>
      </c>
      <c r="I105" s="46"/>
    </row>
    <row r="106" spans="2:11" s="2" customFormat="1" ht="13.5" x14ac:dyDescent="0.35">
      <c r="B106" s="46">
        <v>2224185</v>
      </c>
      <c r="C106" s="46" t="s">
        <v>4532</v>
      </c>
      <c r="D106" s="46" t="s">
        <v>4369</v>
      </c>
      <c r="E106" s="46" t="s">
        <v>58</v>
      </c>
      <c r="F106" s="47">
        <v>520000</v>
      </c>
      <c r="G106" s="47">
        <v>5859.36</v>
      </c>
      <c r="H106" s="47">
        <v>0.56000000000000005</v>
      </c>
      <c r="I106" s="46"/>
    </row>
    <row r="107" spans="2:11" s="2" customFormat="1" ht="13.5" x14ac:dyDescent="0.35">
      <c r="B107" s="46">
        <v>2224135</v>
      </c>
      <c r="C107" s="46" t="s">
        <v>4587</v>
      </c>
      <c r="D107" s="46" t="s">
        <v>4369</v>
      </c>
      <c r="E107" s="46" t="s">
        <v>113</v>
      </c>
      <c r="F107" s="47">
        <v>2500000</v>
      </c>
      <c r="G107" s="47">
        <v>6902.5</v>
      </c>
      <c r="H107" s="47">
        <v>0.66</v>
      </c>
      <c r="I107" s="46"/>
    </row>
    <row r="108" spans="2:11" s="2" customFormat="1" ht="13.5" x14ac:dyDescent="0.35">
      <c r="B108" s="46">
        <v>2223969</v>
      </c>
      <c r="C108" s="46" t="s">
        <v>4567</v>
      </c>
      <c r="D108" s="46" t="s">
        <v>4369</v>
      </c>
      <c r="E108" s="46" t="s">
        <v>44</v>
      </c>
      <c r="F108" s="47">
        <v>6429600</v>
      </c>
      <c r="G108" s="47">
        <v>11517.342479999999</v>
      </c>
      <c r="H108" s="47">
        <v>1.1100000000000001</v>
      </c>
      <c r="I108" s="46"/>
    </row>
    <row r="109" spans="2:11" s="2" customFormat="1" ht="13.5" x14ac:dyDescent="0.35">
      <c r="B109" s="46">
        <v>2224130</v>
      </c>
      <c r="C109" s="46" t="s">
        <v>4591</v>
      </c>
      <c r="D109" s="46" t="s">
        <v>4369</v>
      </c>
      <c r="E109" s="46" t="s">
        <v>58</v>
      </c>
      <c r="F109" s="47">
        <v>2106400</v>
      </c>
      <c r="G109" s="47">
        <v>12271.886399999999</v>
      </c>
      <c r="H109" s="47">
        <v>1.18</v>
      </c>
      <c r="I109" s="46"/>
    </row>
    <row r="110" spans="2:11" s="1" customFormat="1" ht="13.5" x14ac:dyDescent="0.35">
      <c r="B110" s="48"/>
      <c r="C110" s="48" t="s">
        <v>4379</v>
      </c>
      <c r="D110" s="48"/>
      <c r="E110" s="48"/>
      <c r="F110" s="49"/>
      <c r="G110" s="49">
        <v>38442.406329999998</v>
      </c>
      <c r="H110" s="49">
        <v>3.6899999999999995</v>
      </c>
      <c r="I110" s="48"/>
    </row>
    <row r="112" spans="2:11" x14ac:dyDescent="0.35">
      <c r="C112" s="1" t="s">
        <v>210</v>
      </c>
    </row>
    <row r="113" spans="1:256" x14ac:dyDescent="0.35">
      <c r="C113" s="37" t="s">
        <v>211</v>
      </c>
      <c r="D113" s="37"/>
      <c r="E113" s="37"/>
      <c r="F113" s="37"/>
      <c r="G113" s="37"/>
      <c r="H113" s="37"/>
      <c r="I113" s="37"/>
      <c r="J113" s="37"/>
      <c r="K113" s="37"/>
    </row>
    <row r="114" spans="1:256" x14ac:dyDescent="0.35">
      <c r="C114" s="2" t="s">
        <v>212</v>
      </c>
    </row>
    <row r="115" spans="1:256" x14ac:dyDescent="0.35">
      <c r="C115" s="2" t="s">
        <v>213</v>
      </c>
    </row>
    <row r="116" spans="1:256" ht="30" customHeight="1" x14ac:dyDescent="0.35">
      <c r="C116" s="218" t="s">
        <v>214</v>
      </c>
      <c r="D116" s="219"/>
      <c r="E116" s="219"/>
      <c r="F116" s="219"/>
      <c r="G116" s="219"/>
      <c r="H116" s="219"/>
      <c r="I116" s="219"/>
      <c r="J116" s="219"/>
      <c r="K116" s="219"/>
    </row>
    <row r="117" spans="1:256" x14ac:dyDescent="0.35">
      <c r="C117" s="2" t="s">
        <v>215</v>
      </c>
    </row>
    <row r="118" spans="1:256" x14ac:dyDescent="0.35">
      <c r="C118" s="2" t="s">
        <v>4739</v>
      </c>
    </row>
    <row r="120" spans="1:256" x14ac:dyDescent="0.35">
      <c r="C120" s="2" t="s">
        <v>4813</v>
      </c>
      <c r="E120" s="2" t="s">
        <v>2</v>
      </c>
    </row>
    <row r="122" spans="1:256" x14ac:dyDescent="0.35">
      <c r="C122" s="2" t="s">
        <v>4814</v>
      </c>
      <c r="E122" s="2" t="s">
        <v>2</v>
      </c>
    </row>
    <row r="124" spans="1:256" x14ac:dyDescent="0.35">
      <c r="C124" s="2" t="s">
        <v>4918</v>
      </c>
    </row>
    <row r="126" spans="1:256" x14ac:dyDescent="0.35">
      <c r="C126" s="2" t="s">
        <v>4919</v>
      </c>
    </row>
    <row r="127" spans="1:256" s="79" customFormat="1" ht="35.25" customHeight="1" x14ac:dyDescent="0.35">
      <c r="A127" s="75"/>
      <c r="B127" s="75"/>
      <c r="C127" s="80" t="s">
        <v>4820</v>
      </c>
      <c r="D127" s="84" t="s">
        <v>4821</v>
      </c>
      <c r="E127" s="84" t="s">
        <v>4822</v>
      </c>
      <c r="F127" s="76"/>
      <c r="G127" s="77"/>
      <c r="H127" s="77"/>
      <c r="I127" s="77"/>
      <c r="J127" s="77"/>
      <c r="K127" s="78"/>
      <c r="L127" s="78"/>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8"/>
      <c r="AJ127" s="75"/>
      <c r="AK127" s="75"/>
      <c r="AL127" s="75"/>
      <c r="AM127" s="75"/>
      <c r="AN127" s="75"/>
      <c r="AO127" s="75"/>
      <c r="AP127" s="75"/>
      <c r="AQ127" s="75"/>
      <c r="AR127" s="75"/>
      <c r="AS127" s="75"/>
      <c r="AT127" s="75"/>
      <c r="AU127" s="75"/>
      <c r="AV127" s="78"/>
      <c r="AW127" s="75"/>
      <c r="AX127" s="78"/>
      <c r="AY127" s="75"/>
      <c r="AZ127" s="75"/>
      <c r="BA127" s="75"/>
      <c r="BB127" s="78"/>
      <c r="BC127" s="75"/>
      <c r="BD127" s="75"/>
      <c r="BE127" s="75"/>
      <c r="BF127" s="75"/>
      <c r="BG127" s="75"/>
      <c r="BH127" s="75"/>
      <c r="BI127" s="75"/>
      <c r="BJ127" s="75"/>
      <c r="BK127" s="75"/>
      <c r="BL127" s="75"/>
      <c r="BM127" s="75"/>
      <c r="BN127" s="75"/>
      <c r="BO127" s="75"/>
      <c r="BP127" s="75"/>
      <c r="BQ127" s="75"/>
      <c r="BR127" s="75"/>
      <c r="BS127" s="75"/>
      <c r="BT127" s="75"/>
      <c r="BU127" s="75"/>
      <c r="BV127" s="75"/>
      <c r="BW127" s="75"/>
      <c r="BX127" s="75"/>
      <c r="BY127" s="75"/>
      <c r="BZ127" s="75"/>
      <c r="CA127" s="75"/>
      <c r="CB127" s="75"/>
      <c r="CC127" s="75"/>
      <c r="CD127" s="75"/>
      <c r="CE127" s="75"/>
      <c r="CF127" s="75"/>
      <c r="CG127" s="75"/>
      <c r="CH127" s="75"/>
      <c r="CI127" s="75"/>
      <c r="CJ127" s="75"/>
      <c r="CK127" s="75"/>
      <c r="CL127" s="75"/>
      <c r="CM127" s="75"/>
      <c r="CN127" s="75"/>
      <c r="CO127" s="75"/>
      <c r="CP127" s="75"/>
      <c r="CQ127" s="75"/>
      <c r="CR127" s="75"/>
      <c r="CS127" s="75"/>
      <c r="CT127" s="75"/>
      <c r="CU127" s="75"/>
      <c r="CV127" s="75"/>
      <c r="CW127" s="75"/>
      <c r="CX127" s="75"/>
      <c r="CY127" s="75"/>
      <c r="CZ127" s="75"/>
      <c r="DA127" s="75"/>
      <c r="DB127" s="75"/>
      <c r="DC127" s="75"/>
      <c r="DD127" s="75"/>
      <c r="DE127" s="75"/>
      <c r="DF127" s="75"/>
      <c r="DG127" s="75"/>
      <c r="DH127" s="75"/>
      <c r="DI127" s="75"/>
      <c r="DJ127" s="75"/>
      <c r="DK127" s="75"/>
      <c r="DL127" s="75"/>
      <c r="DM127" s="75"/>
      <c r="DN127" s="75"/>
      <c r="DO127" s="75"/>
      <c r="DP127" s="75"/>
      <c r="DQ127" s="75"/>
      <c r="DR127" s="75"/>
      <c r="DS127" s="75"/>
      <c r="DT127" s="75"/>
      <c r="DU127" s="75"/>
      <c r="DV127" s="75"/>
      <c r="DW127" s="75"/>
      <c r="DX127" s="75"/>
      <c r="DY127" s="75"/>
      <c r="DZ127" s="75"/>
      <c r="EA127" s="75"/>
      <c r="EB127" s="75"/>
      <c r="EC127" s="75"/>
      <c r="ED127" s="75"/>
      <c r="EE127" s="75"/>
      <c r="EF127" s="75"/>
      <c r="EG127" s="75"/>
      <c r="EH127" s="75"/>
      <c r="EI127" s="75"/>
      <c r="EJ127" s="75"/>
      <c r="EK127" s="75"/>
      <c r="EL127" s="75"/>
      <c r="EM127" s="75"/>
      <c r="EN127" s="75"/>
      <c r="EO127" s="75"/>
      <c r="EP127" s="75"/>
      <c r="EQ127" s="75"/>
      <c r="ER127" s="75"/>
      <c r="ES127" s="75"/>
      <c r="ET127" s="75"/>
      <c r="EU127" s="75"/>
      <c r="EV127" s="75"/>
      <c r="EW127" s="75"/>
      <c r="EX127" s="75"/>
      <c r="EY127" s="75"/>
      <c r="EZ127" s="75"/>
      <c r="FA127" s="75"/>
      <c r="FB127" s="75"/>
      <c r="FC127" s="75"/>
      <c r="FD127" s="75"/>
      <c r="FE127" s="75"/>
      <c r="FF127" s="75"/>
      <c r="FG127" s="75"/>
      <c r="FH127" s="75"/>
      <c r="FI127" s="75"/>
      <c r="FJ127" s="75"/>
      <c r="FK127" s="75"/>
      <c r="FL127" s="75"/>
      <c r="FM127" s="75"/>
      <c r="FN127" s="75"/>
      <c r="FO127" s="75"/>
      <c r="FP127" s="75"/>
      <c r="FQ127" s="75"/>
      <c r="FR127" s="75"/>
      <c r="FS127" s="75"/>
      <c r="FT127" s="75"/>
      <c r="FU127" s="75"/>
      <c r="FV127" s="75"/>
      <c r="FW127" s="75"/>
      <c r="FX127" s="75"/>
      <c r="FY127" s="75"/>
      <c r="FZ127" s="75"/>
      <c r="GA127" s="75"/>
      <c r="GB127" s="75"/>
      <c r="GC127" s="75"/>
      <c r="GD127" s="75"/>
      <c r="GE127" s="75"/>
      <c r="GF127" s="75"/>
      <c r="GG127" s="75"/>
      <c r="GH127" s="75"/>
      <c r="GI127" s="75"/>
      <c r="GJ127" s="75"/>
      <c r="GK127" s="75"/>
      <c r="GL127" s="75"/>
      <c r="GM127" s="75"/>
      <c r="GN127" s="75"/>
      <c r="GO127" s="75"/>
      <c r="GP127" s="75"/>
      <c r="GQ127" s="75"/>
      <c r="GR127" s="75"/>
      <c r="GS127" s="75"/>
      <c r="GT127" s="75"/>
      <c r="GU127" s="75"/>
      <c r="GV127" s="75"/>
      <c r="GW127" s="75"/>
      <c r="GX127" s="75"/>
      <c r="GY127" s="75"/>
      <c r="GZ127" s="75"/>
      <c r="HA127" s="75"/>
      <c r="HB127" s="75"/>
      <c r="HC127" s="75"/>
      <c r="HD127" s="75"/>
      <c r="HE127" s="75"/>
      <c r="HF127" s="75"/>
      <c r="HG127" s="75"/>
      <c r="HH127" s="75"/>
      <c r="HI127" s="75"/>
      <c r="HJ127" s="75"/>
      <c r="HK127" s="75"/>
      <c r="HL127" s="75"/>
      <c r="HM127" s="75"/>
      <c r="HN127" s="75"/>
      <c r="HO127" s="75"/>
      <c r="HP127" s="75"/>
      <c r="HQ127" s="75"/>
      <c r="HR127" s="75"/>
      <c r="HS127" s="75"/>
      <c r="HT127" s="75"/>
      <c r="HU127" s="75"/>
      <c r="HV127" s="75"/>
      <c r="HW127" s="75"/>
      <c r="HX127" s="75"/>
      <c r="HY127" s="75"/>
      <c r="HZ127" s="75"/>
      <c r="IA127" s="75"/>
      <c r="IB127" s="75"/>
      <c r="IC127" s="75"/>
      <c r="ID127" s="75"/>
      <c r="IE127" s="75"/>
      <c r="IF127" s="75"/>
      <c r="IG127" s="75"/>
      <c r="IH127" s="75"/>
      <c r="II127" s="75"/>
      <c r="IJ127" s="75"/>
      <c r="IK127" s="75"/>
      <c r="IL127" s="75"/>
      <c r="IM127" s="75"/>
      <c r="IN127" s="75"/>
      <c r="IO127" s="75"/>
      <c r="IP127" s="75"/>
      <c r="IQ127" s="75"/>
      <c r="IR127" s="75"/>
      <c r="IS127" s="75"/>
      <c r="IT127" s="75"/>
      <c r="IU127" s="75"/>
      <c r="IV127" s="75"/>
    </row>
    <row r="128" spans="1:256" s="79" customFormat="1" x14ac:dyDescent="0.35">
      <c r="A128" s="75"/>
      <c r="B128" s="75"/>
      <c r="C128" s="82" t="s">
        <v>4823</v>
      </c>
      <c r="D128" s="85">
        <v>39.214599999999997</v>
      </c>
      <c r="E128" s="85">
        <v>37.136000000000003</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2" t="s">
        <v>4824</v>
      </c>
      <c r="D129" s="85">
        <v>43.666400000000003</v>
      </c>
      <c r="E129" s="85">
        <v>41.351799999999997</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0" spans="1:256" s="79" customFormat="1" x14ac:dyDescent="0.35">
      <c r="A130" s="75"/>
      <c r="B130" s="75"/>
      <c r="C130" s="82" t="s">
        <v>4825</v>
      </c>
      <c r="D130" s="85">
        <v>44.075000000000003</v>
      </c>
      <c r="E130" s="85">
        <v>41.7712</v>
      </c>
      <c r="F130" s="76"/>
      <c r="G130" s="77"/>
      <c r="H130" s="77"/>
      <c r="I130" s="77"/>
      <c r="J130" s="77"/>
      <c r="K130" s="78"/>
      <c r="L130" s="78"/>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8"/>
      <c r="AJ130" s="75"/>
      <c r="AK130" s="75"/>
      <c r="AL130" s="75"/>
      <c r="AM130" s="75"/>
      <c r="AN130" s="75"/>
      <c r="AO130" s="75"/>
      <c r="AP130" s="75"/>
      <c r="AQ130" s="75"/>
      <c r="AR130" s="75"/>
      <c r="AS130" s="75"/>
      <c r="AT130" s="75"/>
      <c r="AU130" s="75"/>
      <c r="AV130" s="78"/>
      <c r="AW130" s="75"/>
      <c r="AX130" s="78"/>
      <c r="AY130" s="75"/>
      <c r="AZ130" s="75"/>
      <c r="BA130" s="75"/>
      <c r="BB130" s="78"/>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row>
    <row r="131" spans="1:256" s="79" customFormat="1" x14ac:dyDescent="0.35">
      <c r="A131" s="75"/>
      <c r="B131" s="75"/>
      <c r="C131" s="82" t="s">
        <v>4826</v>
      </c>
      <c r="D131" s="85">
        <v>49.309199999999997</v>
      </c>
      <c r="E131" s="85">
        <v>46.7318</v>
      </c>
      <c r="F131" s="76"/>
      <c r="G131" s="77"/>
      <c r="H131" s="77"/>
      <c r="I131" s="77"/>
      <c r="J131" s="77"/>
      <c r="K131" s="78"/>
      <c r="L131" s="78"/>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8"/>
      <c r="AJ131" s="75"/>
      <c r="AK131" s="75"/>
      <c r="AL131" s="75"/>
      <c r="AM131" s="75"/>
      <c r="AN131" s="75"/>
      <c r="AO131" s="75"/>
      <c r="AP131" s="75"/>
      <c r="AQ131" s="75"/>
      <c r="AR131" s="75"/>
      <c r="AS131" s="75"/>
      <c r="AT131" s="75"/>
      <c r="AU131" s="75"/>
      <c r="AV131" s="78"/>
      <c r="AW131" s="75"/>
      <c r="AX131" s="78"/>
      <c r="AY131" s="75"/>
      <c r="AZ131" s="75"/>
      <c r="BA131" s="75"/>
      <c r="BB131" s="78"/>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75"/>
      <c r="FA131" s="75"/>
      <c r="FB131" s="75"/>
      <c r="FC131" s="75"/>
      <c r="FD131" s="75"/>
      <c r="FE131" s="75"/>
      <c r="FF131" s="75"/>
      <c r="FG131" s="75"/>
      <c r="FH131" s="75"/>
      <c r="FI131" s="75"/>
      <c r="FJ131" s="75"/>
      <c r="FK131" s="75"/>
      <c r="FL131" s="75"/>
      <c r="FM131" s="75"/>
      <c r="FN131" s="75"/>
      <c r="FO131" s="75"/>
      <c r="FP131" s="75"/>
      <c r="FQ131" s="75"/>
      <c r="FR131" s="75"/>
      <c r="FS131" s="75"/>
      <c r="FT131" s="75"/>
      <c r="FU131" s="75"/>
      <c r="FV131" s="75"/>
      <c r="FW131" s="75"/>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row>
    <row r="132" spans="1:256" s="79" customFormat="1" ht="85" customHeight="1" x14ac:dyDescent="0.35">
      <c r="A132" s="75"/>
      <c r="B132" s="75"/>
      <c r="C132" s="215" t="s">
        <v>4860</v>
      </c>
      <c r="D132" s="216"/>
      <c r="E132" s="217"/>
      <c r="F132" s="76"/>
      <c r="G132" s="77"/>
      <c r="H132" s="77"/>
      <c r="I132" s="77"/>
      <c r="J132" s="77"/>
      <c r="K132" s="78"/>
      <c r="L132" s="78"/>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8"/>
      <c r="AJ132" s="75"/>
      <c r="AK132" s="75"/>
      <c r="AL132" s="75"/>
      <c r="AM132" s="75"/>
      <c r="AN132" s="75"/>
      <c r="AO132" s="75"/>
      <c r="AP132" s="75"/>
      <c r="AQ132" s="75"/>
      <c r="AR132" s="75"/>
      <c r="AS132" s="75"/>
      <c r="AT132" s="75"/>
      <c r="AU132" s="75"/>
      <c r="AV132" s="78"/>
      <c r="AW132" s="75"/>
      <c r="AX132" s="78"/>
      <c r="AY132" s="75"/>
      <c r="AZ132" s="75"/>
      <c r="BA132" s="75"/>
      <c r="BB132" s="78"/>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75"/>
      <c r="FA132" s="75"/>
      <c r="FB132" s="75"/>
      <c r="FC132" s="75"/>
      <c r="FD132" s="75"/>
      <c r="FE132" s="75"/>
      <c r="FF132" s="75"/>
      <c r="FG132" s="75"/>
      <c r="FH132" s="75"/>
      <c r="FI132" s="75"/>
      <c r="FJ132" s="75"/>
      <c r="FK132" s="75"/>
      <c r="FL132" s="75"/>
      <c r="FM132" s="75"/>
      <c r="FN132" s="75"/>
      <c r="FO132" s="75"/>
      <c r="FP132" s="75"/>
      <c r="FQ132" s="75"/>
      <c r="FR132" s="75"/>
      <c r="FS132" s="75"/>
      <c r="FT132" s="75"/>
      <c r="FU132" s="75"/>
      <c r="FV132" s="75"/>
      <c r="FW132" s="75"/>
      <c r="FX132" s="75"/>
      <c r="FY132" s="75"/>
      <c r="FZ132" s="75"/>
      <c r="GA132" s="75"/>
      <c r="GB132" s="75"/>
      <c r="GC132" s="75"/>
      <c r="GD132" s="75"/>
      <c r="GE132" s="75"/>
      <c r="GF132" s="75"/>
      <c r="GG132" s="75"/>
      <c r="GH132" s="75"/>
      <c r="GI132" s="75"/>
      <c r="GJ132" s="75"/>
      <c r="GK132" s="75"/>
      <c r="GL132" s="75"/>
      <c r="GM132" s="75"/>
      <c r="GN132" s="75"/>
      <c r="GO132" s="75"/>
      <c r="GP132" s="75"/>
      <c r="GQ132" s="75"/>
      <c r="GR132" s="75"/>
      <c r="GS132" s="75"/>
      <c r="GT132" s="75"/>
      <c r="GU132" s="75"/>
      <c r="GV132" s="75"/>
      <c r="GW132" s="75"/>
      <c r="GX132" s="75"/>
      <c r="GY132" s="75"/>
      <c r="GZ132" s="75"/>
      <c r="HA132" s="75"/>
      <c r="HB132" s="75"/>
      <c r="HC132" s="75"/>
      <c r="HD132" s="75"/>
      <c r="HE132" s="75"/>
      <c r="HF132" s="75"/>
      <c r="HG132" s="75"/>
      <c r="HH132" s="75"/>
      <c r="HI132" s="75"/>
      <c r="HJ132" s="75"/>
      <c r="HK132" s="75"/>
      <c r="HL132" s="75"/>
      <c r="HM132" s="75"/>
      <c r="HN132" s="75"/>
      <c r="HO132" s="75"/>
      <c r="HP132" s="75"/>
      <c r="HQ132" s="75"/>
      <c r="HR132" s="75"/>
      <c r="HS132" s="75"/>
      <c r="HT132" s="75"/>
      <c r="HU132" s="75"/>
      <c r="HV132" s="75"/>
      <c r="HW132" s="75"/>
      <c r="HX132" s="75"/>
      <c r="HY132" s="75"/>
      <c r="HZ132" s="75"/>
      <c r="IA132" s="75"/>
      <c r="IB132" s="75"/>
      <c r="IC132" s="75"/>
      <c r="ID132" s="75"/>
      <c r="IE132" s="75"/>
      <c r="IF132" s="75"/>
      <c r="IG132" s="75"/>
      <c r="IH132" s="75"/>
      <c r="II132" s="75"/>
      <c r="IJ132" s="75"/>
      <c r="IK132" s="75"/>
      <c r="IL132" s="75"/>
      <c r="IM132" s="75"/>
      <c r="IN132" s="75"/>
      <c r="IO132" s="75"/>
      <c r="IP132" s="75"/>
      <c r="IQ132" s="75"/>
      <c r="IR132" s="75"/>
      <c r="IS132" s="75"/>
      <c r="IT132" s="75"/>
      <c r="IU132" s="75"/>
      <c r="IV132" s="75"/>
    </row>
    <row r="134" spans="1:256" x14ac:dyDescent="0.35">
      <c r="C134" s="2" t="s">
        <v>4920</v>
      </c>
      <c r="E134" s="2" t="s">
        <v>2</v>
      </c>
    </row>
    <row r="136" spans="1:256" x14ac:dyDescent="0.35">
      <c r="C136" s="2" t="s">
        <v>4921</v>
      </c>
      <c r="E136" s="2" t="s">
        <v>2</v>
      </c>
    </row>
    <row r="138" spans="1:256" x14ac:dyDescent="0.35">
      <c r="C138" s="2" t="s">
        <v>4815</v>
      </c>
    </row>
    <row r="140" spans="1:256" s="112" customFormat="1" ht="13.5" x14ac:dyDescent="0.35">
      <c r="C140" s="113" t="s">
        <v>4982</v>
      </c>
      <c r="D140" s="113"/>
      <c r="E140" s="113"/>
      <c r="F140" s="114"/>
      <c r="G140" s="114"/>
      <c r="H140" s="115"/>
    </row>
    <row r="141" spans="1:256" s="112" customFormat="1" ht="40.5" x14ac:dyDescent="0.3">
      <c r="C141" s="100" t="s">
        <v>4983</v>
      </c>
      <c r="D141" s="100" t="s">
        <v>4984</v>
      </c>
      <c r="E141" s="100" t="s">
        <v>4376</v>
      </c>
      <c r="F141" s="100" t="s">
        <v>4985</v>
      </c>
      <c r="G141" s="100" t="s">
        <v>4986</v>
      </c>
      <c r="H141" s="135" t="s">
        <v>4987</v>
      </c>
    </row>
    <row r="142" spans="1:256" s="112" customFormat="1" ht="13.5" x14ac:dyDescent="0.35">
      <c r="C142" s="108" t="s">
        <v>4988</v>
      </c>
      <c r="D142" s="107"/>
      <c r="E142" s="108"/>
      <c r="F142" s="109"/>
      <c r="G142" s="109"/>
      <c r="H142" s="109"/>
    </row>
    <row r="143" spans="1:256" s="112" customFormat="1" ht="13.5" x14ac:dyDescent="0.35">
      <c r="C143" s="116"/>
      <c r="D143" s="116"/>
      <c r="E143" s="116"/>
      <c r="F143" s="116"/>
      <c r="G143" s="116"/>
      <c r="H143" s="115"/>
    </row>
    <row r="144" spans="1:256" s="112" customFormat="1" ht="13.5" x14ac:dyDescent="0.35">
      <c r="C144" s="114" t="s">
        <v>4989</v>
      </c>
      <c r="D144" s="114"/>
      <c r="E144" s="114"/>
      <c r="F144" s="114"/>
      <c r="G144" s="114"/>
      <c r="H144" s="115"/>
    </row>
    <row r="145" spans="3:13" s="112" customFormat="1" ht="13.5" x14ac:dyDescent="0.35">
      <c r="C145" s="119"/>
      <c r="D145" s="119"/>
      <c r="E145" s="119"/>
      <c r="F145" s="114"/>
      <c r="G145" s="114"/>
      <c r="H145" s="115"/>
    </row>
    <row r="146" spans="3:13" s="112" customFormat="1" ht="13.5" x14ac:dyDescent="0.35">
      <c r="C146" s="119" t="s">
        <v>4990</v>
      </c>
      <c r="D146" s="119"/>
      <c r="E146" s="1"/>
      <c r="F146" s="114"/>
      <c r="G146" s="114"/>
      <c r="H146" s="115"/>
    </row>
    <row r="147" spans="3:13" s="112" customFormat="1" ht="13.5" x14ac:dyDescent="0.35">
      <c r="C147" s="114" t="s">
        <v>4991</v>
      </c>
      <c r="D147" s="114"/>
      <c r="E147" s="114"/>
      <c r="F147" s="102">
        <v>0</v>
      </c>
      <c r="G147" s="114"/>
      <c r="H147" s="115"/>
    </row>
    <row r="148" spans="3:13" s="112" customFormat="1" ht="13.5" x14ac:dyDescent="0.35">
      <c r="C148" s="114" t="s">
        <v>4992</v>
      </c>
      <c r="D148" s="114"/>
      <c r="E148" s="114"/>
      <c r="F148" s="102">
        <v>3364</v>
      </c>
      <c r="G148" s="114"/>
      <c r="H148" s="115"/>
    </row>
    <row r="149" spans="3:13" s="112" customFormat="1" ht="13.5" x14ac:dyDescent="0.35">
      <c r="C149" s="114" t="s">
        <v>4993</v>
      </c>
      <c r="D149" s="114"/>
      <c r="E149" s="114"/>
      <c r="F149" s="102">
        <v>2168</v>
      </c>
      <c r="G149" s="103"/>
      <c r="H149" s="120"/>
    </row>
    <row r="150" spans="3:13" s="112" customFormat="1" ht="13.5" x14ac:dyDescent="0.35">
      <c r="C150" s="114" t="s">
        <v>4994</v>
      </c>
      <c r="D150" s="114"/>
      <c r="E150" s="114"/>
      <c r="F150" s="102">
        <v>1196</v>
      </c>
      <c r="G150" s="103"/>
      <c r="H150" s="120"/>
    </row>
    <row r="151" spans="3:13" s="112" customFormat="1" ht="13.5" x14ac:dyDescent="0.35">
      <c r="C151" s="114" t="s">
        <v>4995</v>
      </c>
      <c r="D151" s="114"/>
      <c r="E151" s="114"/>
      <c r="F151" s="134">
        <v>0</v>
      </c>
      <c r="G151" s="103"/>
      <c r="H151" s="120"/>
    </row>
    <row r="152" spans="3:13" s="112" customFormat="1" ht="13.5" x14ac:dyDescent="0.35">
      <c r="C152" s="114" t="s">
        <v>4996</v>
      </c>
      <c r="D152" s="114"/>
      <c r="E152" s="114"/>
      <c r="F152" s="134">
        <v>2176057591.6000004</v>
      </c>
      <c r="G152" s="103"/>
      <c r="H152" s="120"/>
    </row>
    <row r="153" spans="3:13" s="112" customFormat="1" ht="13.5" x14ac:dyDescent="0.35">
      <c r="C153" s="114" t="s">
        <v>4997</v>
      </c>
      <c r="D153" s="114"/>
      <c r="E153" s="114"/>
      <c r="F153" s="134">
        <v>1769955562.8800001</v>
      </c>
      <c r="G153" s="103"/>
      <c r="H153" s="120"/>
    </row>
    <row r="154" spans="3:13" s="112" customFormat="1" ht="13.5" x14ac:dyDescent="0.35">
      <c r="C154" s="114" t="s">
        <v>4998</v>
      </c>
      <c r="D154" s="114"/>
      <c r="E154" s="114"/>
      <c r="F154" s="134">
        <v>546345459.65999997</v>
      </c>
      <c r="G154" s="103"/>
      <c r="H154" s="120"/>
    </row>
    <row r="155" spans="3:13" s="112" customFormat="1" ht="13.5" x14ac:dyDescent="0.35">
      <c r="C155" s="114" t="s">
        <v>4999</v>
      </c>
      <c r="D155" s="114"/>
      <c r="E155" s="114"/>
      <c r="F155" s="134">
        <f>+F154+F153-F152-F151</f>
        <v>140243430.93999958</v>
      </c>
      <c r="G155" s="103"/>
      <c r="H155" s="120"/>
      <c r="J155" s="121"/>
      <c r="K155" s="104"/>
      <c r="L155" s="122"/>
      <c r="M155" s="122"/>
    </row>
    <row r="156" spans="3:13" s="112" customFormat="1" ht="13.5" x14ac:dyDescent="0.35">
      <c r="C156" s="105"/>
      <c r="D156" s="105"/>
      <c r="E156" s="105"/>
      <c r="F156" s="106"/>
      <c r="G156" s="103"/>
      <c r="H156" s="120"/>
    </row>
    <row r="157" spans="3:13" s="112" customFormat="1" ht="13.5" x14ac:dyDescent="0.35">
      <c r="C157" s="114"/>
      <c r="D157" s="114"/>
      <c r="E157" s="114"/>
      <c r="F157" s="106"/>
      <c r="G157" s="106"/>
      <c r="H157" s="120"/>
    </row>
    <row r="158" spans="3:13" s="112" customFormat="1" ht="13.5" x14ac:dyDescent="0.35">
      <c r="C158" s="119" t="s">
        <v>5000</v>
      </c>
      <c r="D158" s="119"/>
      <c r="E158" s="1"/>
      <c r="F158" s="114"/>
      <c r="G158" s="114"/>
      <c r="H158" s="115"/>
    </row>
    <row r="159" spans="3:13" s="112" customFormat="1" ht="40.5" x14ac:dyDescent="0.3">
      <c r="C159" s="100" t="s">
        <v>4983</v>
      </c>
      <c r="D159" s="100" t="s">
        <v>4984</v>
      </c>
      <c r="E159" s="100" t="s">
        <v>4376</v>
      </c>
      <c r="F159" s="100" t="s">
        <v>4985</v>
      </c>
      <c r="G159" s="100" t="s">
        <v>4986</v>
      </c>
      <c r="H159" s="135" t="s">
        <v>4987</v>
      </c>
    </row>
    <row r="160" spans="3:13" s="112" customFormat="1" ht="13.5" x14ac:dyDescent="0.35">
      <c r="C160" s="108" t="s">
        <v>581</v>
      </c>
      <c r="D160" s="107">
        <v>46322</v>
      </c>
      <c r="E160" s="108" t="s">
        <v>4369</v>
      </c>
      <c r="F160" s="109">
        <v>281.48110000000003</v>
      </c>
      <c r="G160" s="109">
        <v>276.10000000000002</v>
      </c>
      <c r="H160" s="109">
        <v>1787.325</v>
      </c>
    </row>
    <row r="161" spans="3:8" s="112" customFormat="1" ht="13.5" x14ac:dyDescent="0.35">
      <c r="C161" s="108" t="s">
        <v>518</v>
      </c>
      <c r="D161" s="107">
        <v>46322</v>
      </c>
      <c r="E161" s="108" t="s">
        <v>4369</v>
      </c>
      <c r="F161" s="109">
        <v>184.10149999999999</v>
      </c>
      <c r="G161" s="109">
        <v>179.13</v>
      </c>
      <c r="H161" s="109">
        <v>4860.8354660000005</v>
      </c>
    </row>
    <row r="162" spans="3:8" s="112" customFormat="1" ht="13.5" x14ac:dyDescent="0.35">
      <c r="C162" s="108" t="s">
        <v>268</v>
      </c>
      <c r="D162" s="107">
        <v>46322</v>
      </c>
      <c r="E162" s="108" t="s">
        <v>4369</v>
      </c>
      <c r="F162" s="109">
        <v>519.59829999999999</v>
      </c>
      <c r="G162" s="109">
        <v>519.45000000000005</v>
      </c>
      <c r="H162" s="109">
        <v>339.46863500000001</v>
      </c>
    </row>
    <row r="163" spans="3:8" s="112" customFormat="1" ht="13.5" x14ac:dyDescent="0.35">
      <c r="C163" s="108" t="s">
        <v>1548</v>
      </c>
      <c r="D163" s="107">
        <v>46322</v>
      </c>
      <c r="E163" s="108" t="s">
        <v>4369</v>
      </c>
      <c r="F163" s="109">
        <v>1092.0721000000001</v>
      </c>
      <c r="G163" s="109">
        <v>1126.8</v>
      </c>
      <c r="H163" s="109">
        <v>1277.2058</v>
      </c>
    </row>
    <row r="164" spans="3:8" s="112" customFormat="1" ht="13.5" x14ac:dyDescent="0.35">
      <c r="C164" s="108" t="s">
        <v>390</v>
      </c>
      <c r="D164" s="107">
        <v>46322</v>
      </c>
      <c r="E164" s="108" t="s">
        <v>4369</v>
      </c>
      <c r="F164" s="109">
        <v>597.05359999999996</v>
      </c>
      <c r="G164" s="109">
        <v>582.6</v>
      </c>
      <c r="H164" s="109">
        <v>2273.6112980000003</v>
      </c>
    </row>
    <row r="165" spans="3:8" s="112" customFormat="1" ht="13.5" x14ac:dyDescent="0.3">
      <c r="C165" s="118"/>
      <c r="D165" s="118"/>
      <c r="E165" s="118"/>
      <c r="F165" s="118"/>
      <c r="G165" s="118"/>
      <c r="H165" s="118"/>
    </row>
    <row r="166" spans="3:8" s="112" customFormat="1" ht="13.5" x14ac:dyDescent="0.35">
      <c r="C166" s="114" t="s">
        <v>5089</v>
      </c>
      <c r="D166" s="114"/>
      <c r="E166" s="114"/>
      <c r="F166" s="114"/>
      <c r="G166" s="114"/>
      <c r="H166" s="114"/>
    </row>
    <row r="167" spans="3:8" s="112" customFormat="1" ht="13.5" x14ac:dyDescent="0.35">
      <c r="C167" s="119"/>
      <c r="D167" s="119"/>
      <c r="E167" s="119"/>
      <c r="F167" s="114"/>
      <c r="G167" s="114"/>
      <c r="H167" s="115"/>
    </row>
    <row r="168" spans="3:8" s="112" customFormat="1" ht="13.5" x14ac:dyDescent="0.35">
      <c r="C168" s="119" t="s">
        <v>5002</v>
      </c>
      <c r="D168" s="119"/>
      <c r="E168" s="1"/>
      <c r="F168" s="114"/>
      <c r="G168" s="114"/>
      <c r="H168" s="115"/>
    </row>
    <row r="169" spans="3:8" s="112" customFormat="1" ht="13.5" x14ac:dyDescent="0.35">
      <c r="C169" s="114" t="s">
        <v>4991</v>
      </c>
      <c r="D169" s="114"/>
      <c r="E169" s="114"/>
      <c r="F169" s="110">
        <v>6719</v>
      </c>
      <c r="G169" s="114"/>
      <c r="H169" s="115"/>
    </row>
    <row r="170" spans="3:8" s="112" customFormat="1" ht="13.5" x14ac:dyDescent="0.35">
      <c r="C170" s="114" t="s">
        <v>4992</v>
      </c>
      <c r="D170" s="114"/>
      <c r="E170" s="114"/>
      <c r="F170" s="110">
        <v>4347</v>
      </c>
      <c r="G170" s="114"/>
      <c r="H170" s="115"/>
    </row>
    <row r="171" spans="3:8" s="112" customFormat="1" ht="13.5" x14ac:dyDescent="0.35">
      <c r="C171" s="114" t="s">
        <v>4993</v>
      </c>
      <c r="D171" s="114"/>
      <c r="E171" s="114"/>
      <c r="F171" s="110">
        <v>0</v>
      </c>
      <c r="G171" s="103"/>
      <c r="H171" s="120"/>
    </row>
    <row r="172" spans="3:8" s="112" customFormat="1" ht="13.5" x14ac:dyDescent="0.35">
      <c r="C172" s="114" t="s">
        <v>4994</v>
      </c>
      <c r="D172" s="114"/>
      <c r="E172" s="114"/>
      <c r="F172" s="110">
        <v>11066</v>
      </c>
      <c r="G172" s="103"/>
      <c r="H172" s="120"/>
    </row>
    <row r="173" spans="3:8" s="112" customFormat="1" ht="13.5" x14ac:dyDescent="0.35">
      <c r="C173" s="114" t="s">
        <v>4995</v>
      </c>
      <c r="D173" s="114"/>
      <c r="E173" s="114"/>
      <c r="F173" s="110">
        <v>6559121561.8200006</v>
      </c>
      <c r="G173" s="103"/>
      <c r="H173" s="120"/>
    </row>
    <row r="174" spans="3:8" s="112" customFormat="1" ht="13.5" x14ac:dyDescent="0.35">
      <c r="C174" s="114" t="s">
        <v>4996</v>
      </c>
      <c r="D174" s="114"/>
      <c r="E174" s="114"/>
      <c r="F174" s="110">
        <v>2589834654.8399997</v>
      </c>
      <c r="G174" s="103"/>
      <c r="H174" s="120"/>
    </row>
    <row r="175" spans="3:8" s="112" customFormat="1" ht="13.5" x14ac:dyDescent="0.35">
      <c r="C175" s="114" t="s">
        <v>4997</v>
      </c>
      <c r="D175" s="114"/>
      <c r="E175" s="114"/>
      <c r="F175" s="110">
        <v>0</v>
      </c>
      <c r="G175" s="103"/>
      <c r="H175" s="120"/>
    </row>
    <row r="176" spans="3:8" s="112" customFormat="1" ht="13.5" x14ac:dyDescent="0.35">
      <c r="C176" s="114" t="s">
        <v>4998</v>
      </c>
      <c r="D176" s="114"/>
      <c r="E176" s="114"/>
      <c r="F176" s="110">
        <v>8616847340.1100006</v>
      </c>
      <c r="G176" s="103"/>
      <c r="H176" s="120"/>
    </row>
    <row r="177" spans="3:9" s="112" customFormat="1" ht="13.5" x14ac:dyDescent="0.35">
      <c r="C177" s="37" t="s">
        <v>4999</v>
      </c>
      <c r="D177" s="37"/>
      <c r="E177" s="37"/>
      <c r="F177" s="110">
        <f>+F176+F175-F174-F173</f>
        <v>-532108876.55000019</v>
      </c>
      <c r="G177" s="126"/>
      <c r="H177" s="127"/>
    </row>
    <row r="178" spans="3:9" s="112" customFormat="1" ht="13.5" x14ac:dyDescent="0.35">
      <c r="C178" s="114"/>
      <c r="D178" s="114"/>
      <c r="E178" s="114"/>
      <c r="F178" s="128"/>
      <c r="G178" s="129"/>
      <c r="H178" s="115"/>
    </row>
    <row r="179" spans="3:9" s="112" customFormat="1" ht="13.5" x14ac:dyDescent="0.35">
      <c r="C179" s="119" t="s">
        <v>5003</v>
      </c>
      <c r="D179" s="119"/>
      <c r="E179" s="113"/>
      <c r="F179" s="114"/>
      <c r="G179" s="130"/>
      <c r="H179" s="115"/>
      <c r="I179" s="131"/>
    </row>
    <row r="180" spans="3:9" s="112" customFormat="1" ht="40.5" x14ac:dyDescent="0.35">
      <c r="C180" s="100" t="s">
        <v>4983</v>
      </c>
      <c r="D180" s="100" t="s">
        <v>5004</v>
      </c>
      <c r="E180" s="100" t="s">
        <v>5005</v>
      </c>
      <c r="F180" s="100" t="s">
        <v>5006</v>
      </c>
      <c r="G180" s="130"/>
      <c r="H180" s="115"/>
    </row>
    <row r="181" spans="3:9" s="112" customFormat="1" ht="13.5" x14ac:dyDescent="0.35">
      <c r="C181" s="220" t="s">
        <v>4988</v>
      </c>
      <c r="D181" s="220"/>
      <c r="E181" s="220"/>
      <c r="F181" s="220"/>
      <c r="G181" s="130"/>
      <c r="H181" s="115"/>
    </row>
    <row r="182" spans="3:9" s="112" customFormat="1" ht="13.5" x14ac:dyDescent="0.35">
      <c r="C182" s="114" t="s">
        <v>5007</v>
      </c>
      <c r="D182" s="114"/>
      <c r="E182" s="114"/>
      <c r="F182" s="114"/>
      <c r="G182" s="130"/>
      <c r="H182" s="115"/>
    </row>
    <row r="183" spans="3:9" s="112" customFormat="1" ht="13.5" x14ac:dyDescent="0.35">
      <c r="C183" s="132"/>
      <c r="D183" s="132"/>
      <c r="E183" s="132"/>
      <c r="F183" s="114"/>
      <c r="G183" s="130"/>
      <c r="H183" s="115"/>
    </row>
    <row r="184" spans="3:9" s="112" customFormat="1" ht="13.5" x14ac:dyDescent="0.35">
      <c r="C184" s="119" t="s">
        <v>5008</v>
      </c>
      <c r="D184" s="119"/>
      <c r="E184" s="1"/>
      <c r="F184" s="114"/>
      <c r="G184" s="114"/>
      <c r="H184" s="115"/>
    </row>
    <row r="185" spans="3:9" s="112" customFormat="1" ht="13.5" x14ac:dyDescent="0.35">
      <c r="C185" s="114" t="s">
        <v>5009</v>
      </c>
      <c r="D185" s="114"/>
      <c r="E185" s="114"/>
      <c r="F185" s="114" t="s">
        <v>4988</v>
      </c>
      <c r="G185" s="114"/>
      <c r="H185" s="115"/>
    </row>
    <row r="186" spans="3:9" s="112" customFormat="1" ht="13.5" x14ac:dyDescent="0.35">
      <c r="C186" s="114" t="s">
        <v>5010</v>
      </c>
      <c r="D186" s="114"/>
      <c r="E186" s="114"/>
      <c r="F186" s="114" t="s">
        <v>4988</v>
      </c>
      <c r="G186" s="114"/>
      <c r="H186" s="115"/>
    </row>
    <row r="187" spans="3:9" s="112" customFormat="1" ht="13.5" x14ac:dyDescent="0.35">
      <c r="C187" s="114" t="s">
        <v>5011</v>
      </c>
      <c r="D187" s="114"/>
      <c r="E187" s="114"/>
      <c r="F187" s="114" t="s">
        <v>4988</v>
      </c>
      <c r="G187" s="114"/>
      <c r="H187" s="115"/>
    </row>
    <row r="188" spans="3:9" s="112" customFormat="1" ht="13.5" x14ac:dyDescent="0.35">
      <c r="C188" s="105" t="s">
        <v>5012</v>
      </c>
      <c r="D188" s="105"/>
      <c r="E188" s="105"/>
      <c r="F188" s="114"/>
      <c r="G188" s="114"/>
      <c r="H188" s="115"/>
    </row>
    <row r="189" spans="3:9" s="112" customFormat="1" ht="13.5" x14ac:dyDescent="0.35">
      <c r="C189" s="105"/>
      <c r="D189" s="105"/>
      <c r="E189" s="105"/>
      <c r="F189" s="114"/>
      <c r="G189" s="114"/>
      <c r="H189" s="115"/>
    </row>
    <row r="190" spans="3:9" s="112" customFormat="1" ht="13.5" x14ac:dyDescent="0.35">
      <c r="C190" s="113" t="s">
        <v>5013</v>
      </c>
      <c r="D190" s="113"/>
      <c r="E190" s="113"/>
      <c r="F190" s="114"/>
      <c r="G190" s="130"/>
      <c r="H190" s="115"/>
    </row>
    <row r="191" spans="3:9" s="112" customFormat="1" ht="40.5" x14ac:dyDescent="0.35">
      <c r="C191" s="100" t="s">
        <v>4983</v>
      </c>
      <c r="D191" s="100" t="s">
        <v>4756</v>
      </c>
      <c r="E191" s="100" t="s">
        <v>5004</v>
      </c>
      <c r="F191" s="100" t="s">
        <v>5005</v>
      </c>
      <c r="G191" s="100" t="s">
        <v>5014</v>
      </c>
      <c r="H191" s="115"/>
    </row>
    <row r="192" spans="3:9" s="112" customFormat="1" ht="13.5" x14ac:dyDescent="0.35">
      <c r="C192" s="220" t="s">
        <v>4988</v>
      </c>
      <c r="D192" s="220"/>
      <c r="E192" s="220"/>
      <c r="F192" s="220"/>
      <c r="G192" s="220"/>
      <c r="H192" s="115"/>
    </row>
    <row r="193" spans="3:8" s="112" customFormat="1" ht="13.5" x14ac:dyDescent="0.35">
      <c r="C193" s="221" t="s">
        <v>5015</v>
      </c>
      <c r="D193" s="221"/>
      <c r="E193" s="221"/>
      <c r="F193" s="221"/>
      <c r="G193" s="221"/>
      <c r="H193" s="115"/>
    </row>
    <row r="194" spans="3:8" s="112" customFormat="1" ht="13.5" x14ac:dyDescent="0.35">
      <c r="C194" s="133"/>
      <c r="D194" s="111"/>
      <c r="E194" s="111"/>
      <c r="F194" s="111"/>
      <c r="G194" s="111"/>
      <c r="H194" s="115"/>
    </row>
    <row r="195" spans="3:8" s="112" customFormat="1" ht="13.5" x14ac:dyDescent="0.35">
      <c r="C195" s="1" t="s">
        <v>5016</v>
      </c>
      <c r="D195" s="1"/>
      <c r="E195" s="1"/>
      <c r="F195" s="114"/>
      <c r="G195" s="114"/>
      <c r="H195" s="115"/>
    </row>
    <row r="196" spans="3:8" s="112" customFormat="1" ht="13.5" x14ac:dyDescent="0.35">
      <c r="C196" s="114" t="s">
        <v>5009</v>
      </c>
      <c r="D196" s="114"/>
      <c r="E196" s="114"/>
      <c r="F196" s="114" t="s">
        <v>4988</v>
      </c>
      <c r="G196" s="114"/>
      <c r="H196" s="115"/>
    </row>
    <row r="197" spans="3:8" s="112" customFormat="1" ht="13.5" x14ac:dyDescent="0.35">
      <c r="C197" s="114" t="s">
        <v>5010</v>
      </c>
      <c r="D197" s="114"/>
      <c r="E197" s="114"/>
      <c r="F197" s="114" t="s">
        <v>4988</v>
      </c>
      <c r="G197" s="114"/>
      <c r="H197" s="115"/>
    </row>
    <row r="198" spans="3:8" s="112" customFormat="1" ht="13.5" x14ac:dyDescent="0.35">
      <c r="C198" s="114" t="s">
        <v>5011</v>
      </c>
      <c r="D198" s="114"/>
      <c r="E198" s="114"/>
      <c r="F198" s="114" t="s">
        <v>4988</v>
      </c>
      <c r="G198" s="114"/>
      <c r="H198" s="115"/>
    </row>
    <row r="199" spans="3:8" s="112" customFormat="1" ht="13" x14ac:dyDescent="0.3">
      <c r="H199" s="134"/>
    </row>
    <row r="200" spans="3:8" s="112" customFormat="1" ht="13.5" x14ac:dyDescent="0.35">
      <c r="C200" s="119" t="s">
        <v>5017</v>
      </c>
      <c r="H200" s="134"/>
    </row>
    <row r="201" spans="3:8" s="112" customFormat="1" ht="13.5" x14ac:dyDescent="0.35">
      <c r="C201" s="119"/>
      <c r="H201" s="134"/>
    </row>
    <row r="202" spans="3:8" x14ac:dyDescent="0.35">
      <c r="C202" s="2" t="s">
        <v>4816</v>
      </c>
      <c r="E202" s="2" t="s">
        <v>2</v>
      </c>
    </row>
    <row r="204" spans="3:8" x14ac:dyDescent="0.35">
      <c r="C204" s="2" t="s">
        <v>4817</v>
      </c>
      <c r="E204" s="92">
        <v>1.7213705017451957</v>
      </c>
    </row>
    <row r="206" spans="3:8" x14ac:dyDescent="0.35">
      <c r="C206" s="2" t="s">
        <v>4819</v>
      </c>
      <c r="E206" s="93" t="s">
        <v>4818</v>
      </c>
    </row>
    <row r="208" spans="3:8" x14ac:dyDescent="0.35">
      <c r="C208" s="2" t="s">
        <v>4922</v>
      </c>
      <c r="E208" s="2" t="s">
        <v>2</v>
      </c>
    </row>
    <row r="210" spans="3:5" x14ac:dyDescent="0.35">
      <c r="C210" s="2" t="s">
        <v>4864</v>
      </c>
    </row>
    <row r="212" spans="3:5" x14ac:dyDescent="0.35">
      <c r="C212" s="1" t="s">
        <v>5102</v>
      </c>
      <c r="E212" s="156" t="s">
        <v>5103</v>
      </c>
    </row>
    <row r="213" spans="3:5" x14ac:dyDescent="0.35">
      <c r="E213" s="2" t="s">
        <v>5137</v>
      </c>
    </row>
  </sheetData>
  <mergeCells count="5">
    <mergeCell ref="C116:K116"/>
    <mergeCell ref="C132:E132"/>
    <mergeCell ref="C181:F181"/>
    <mergeCell ref="C192:G192"/>
    <mergeCell ref="C193:G193"/>
  </mergeCells>
  <hyperlinks>
    <hyperlink ref="J2" location="'Index'!A1" display="'Index'!A1" xr:uid="{8A81086D-28DE-4AE6-8C09-451E7AC93FD7}"/>
  </hyperlinks>
  <pageMargins left="0.7" right="0.7" top="0.75" bottom="0.75" header="0.3" footer="0.3"/>
  <pageSetup orientation="portrait" horizontalDpi="4294967293"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AA029-07D9-4BB5-A05B-08AC38A067E3}">
  <sheetPr codeName="Sheet1"/>
  <dimension ref="A1:IV148"/>
  <sheetViews>
    <sheetView showGridLines="0" zoomScale="90" zoomScaleNormal="90" workbookViewId="0">
      <pane ySplit="6" topLeftCell="A12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2850</v>
      </c>
      <c r="J2" s="38" t="s">
        <v>4365</v>
      </c>
    </row>
    <row r="3" spans="1:54" ht="16" x14ac:dyDescent="0.4">
      <c r="C3" s="1" t="s">
        <v>28</v>
      </c>
      <c r="D3" s="21" t="s">
        <v>2851</v>
      </c>
      <c r="F3" s="72" t="s">
        <v>4799</v>
      </c>
      <c r="G3" s="13" t="s">
        <v>4287</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85</v>
      </c>
      <c r="C11" s="60" t="s">
        <v>86</v>
      </c>
      <c r="D11" s="54" t="s">
        <v>87</v>
      </c>
      <c r="E11" s="6" t="s">
        <v>88</v>
      </c>
      <c r="F11" s="19">
        <v>151532</v>
      </c>
      <c r="G11" s="24">
        <v>14079.6</v>
      </c>
      <c r="H11" s="24">
        <v>4.84</v>
      </c>
      <c r="I11" s="31"/>
      <c r="J11" s="31"/>
      <c r="K11" s="35"/>
    </row>
    <row r="12" spans="1:54" x14ac:dyDescent="0.35">
      <c r="B12" s="8" t="s">
        <v>70</v>
      </c>
      <c r="C12" s="60" t="s">
        <v>71</v>
      </c>
      <c r="D12" s="54" t="s">
        <v>72</v>
      </c>
      <c r="E12" s="6" t="s">
        <v>65</v>
      </c>
      <c r="F12" s="19">
        <v>280058</v>
      </c>
      <c r="G12" s="24">
        <v>11499.18</v>
      </c>
      <c r="H12" s="24">
        <v>3.95</v>
      </c>
      <c r="I12" s="31"/>
      <c r="J12" s="31"/>
      <c r="K12" s="35"/>
    </row>
    <row r="13" spans="1:54" x14ac:dyDescent="0.35">
      <c r="B13" s="8" t="s">
        <v>2285</v>
      </c>
      <c r="C13" s="60" t="s">
        <v>2286</v>
      </c>
      <c r="D13" s="54" t="s">
        <v>2287</v>
      </c>
      <c r="E13" s="6" t="s">
        <v>632</v>
      </c>
      <c r="F13" s="19">
        <v>226168</v>
      </c>
      <c r="G13" s="24">
        <v>10557.52</v>
      </c>
      <c r="H13" s="24">
        <v>3.63</v>
      </c>
      <c r="I13" s="31"/>
      <c r="J13" s="31"/>
      <c r="K13" s="35"/>
    </row>
    <row r="14" spans="1:54" x14ac:dyDescent="0.35">
      <c r="B14" s="8" t="s">
        <v>237</v>
      </c>
      <c r="C14" s="60" t="s">
        <v>238</v>
      </c>
      <c r="D14" s="54" t="s">
        <v>239</v>
      </c>
      <c r="E14" s="6" t="s">
        <v>240</v>
      </c>
      <c r="F14" s="19">
        <v>2493471</v>
      </c>
      <c r="G14" s="24">
        <v>10513.72</v>
      </c>
      <c r="H14" s="24">
        <v>3.61</v>
      </c>
      <c r="I14" s="31"/>
      <c r="J14" s="31"/>
      <c r="K14" s="35"/>
    </row>
    <row r="15" spans="1:54" x14ac:dyDescent="0.35">
      <c r="B15" s="8" t="s">
        <v>647</v>
      </c>
      <c r="C15" s="60" t="s">
        <v>648</v>
      </c>
      <c r="D15" s="54" t="s">
        <v>649</v>
      </c>
      <c r="E15" s="6" t="s">
        <v>253</v>
      </c>
      <c r="F15" s="19">
        <v>4960891</v>
      </c>
      <c r="G15" s="24">
        <v>10120.219999999999</v>
      </c>
      <c r="H15" s="24">
        <v>3.48</v>
      </c>
      <c r="I15" s="31"/>
      <c r="J15" s="31"/>
      <c r="K15" s="35"/>
    </row>
    <row r="16" spans="1:54" x14ac:dyDescent="0.35">
      <c r="B16" s="8" t="s">
        <v>325</v>
      </c>
      <c r="C16" s="60" t="s">
        <v>326</v>
      </c>
      <c r="D16" s="54" t="s">
        <v>327</v>
      </c>
      <c r="E16" s="6" t="s">
        <v>117</v>
      </c>
      <c r="F16" s="19">
        <v>5267036</v>
      </c>
      <c r="G16" s="24">
        <v>8598.9599999999991</v>
      </c>
      <c r="H16" s="24">
        <v>2.95</v>
      </c>
      <c r="I16" s="31"/>
      <c r="J16" s="31"/>
      <c r="K16" s="35"/>
    </row>
    <row r="17" spans="2:11" x14ac:dyDescent="0.35">
      <c r="B17" s="8" t="s">
        <v>1071</v>
      </c>
      <c r="C17" s="60" t="s">
        <v>1072</v>
      </c>
      <c r="D17" s="54" t="s">
        <v>1073</v>
      </c>
      <c r="E17" s="6" t="s">
        <v>88</v>
      </c>
      <c r="F17" s="19">
        <v>175464</v>
      </c>
      <c r="G17" s="24">
        <v>8422.27</v>
      </c>
      <c r="H17" s="24">
        <v>2.89</v>
      </c>
      <c r="I17" s="31"/>
      <c r="J17" s="31"/>
      <c r="K17" s="35"/>
    </row>
    <row r="18" spans="2:11" x14ac:dyDescent="0.35">
      <c r="B18" s="8" t="s">
        <v>461</v>
      </c>
      <c r="C18" s="60" t="s">
        <v>462</v>
      </c>
      <c r="D18" s="54" t="s">
        <v>463</v>
      </c>
      <c r="E18" s="6" t="s">
        <v>58</v>
      </c>
      <c r="F18" s="19">
        <v>517108</v>
      </c>
      <c r="G18" s="24">
        <v>8377.15</v>
      </c>
      <c r="H18" s="24">
        <v>2.88</v>
      </c>
      <c r="I18" s="31"/>
      <c r="J18" s="31"/>
      <c r="K18" s="35"/>
    </row>
    <row r="19" spans="2:11" x14ac:dyDescent="0.35">
      <c r="B19" s="8" t="s">
        <v>396</v>
      </c>
      <c r="C19" s="60" t="s">
        <v>397</v>
      </c>
      <c r="D19" s="54" t="s">
        <v>398</v>
      </c>
      <c r="E19" s="6" t="s">
        <v>218</v>
      </c>
      <c r="F19" s="19">
        <v>2020990</v>
      </c>
      <c r="G19" s="24">
        <v>8344.67</v>
      </c>
      <c r="H19" s="24">
        <v>2.87</v>
      </c>
      <c r="I19" s="31"/>
      <c r="J19" s="31"/>
      <c r="K19" s="35"/>
    </row>
    <row r="20" spans="2:11" x14ac:dyDescent="0.35">
      <c r="B20" s="8" t="s">
        <v>520</v>
      </c>
      <c r="C20" s="60" t="s">
        <v>521</v>
      </c>
      <c r="D20" s="54" t="s">
        <v>522</v>
      </c>
      <c r="E20" s="6" t="s">
        <v>128</v>
      </c>
      <c r="F20" s="19">
        <v>161067</v>
      </c>
      <c r="G20" s="24">
        <v>7666.79</v>
      </c>
      <c r="H20" s="24">
        <v>2.63</v>
      </c>
      <c r="I20" s="31"/>
      <c r="J20" s="31"/>
      <c r="K20" s="35"/>
    </row>
    <row r="21" spans="2:11" x14ac:dyDescent="0.35">
      <c r="B21" s="8" t="s">
        <v>653</v>
      </c>
      <c r="C21" s="60" t="s">
        <v>654</v>
      </c>
      <c r="D21" s="54" t="s">
        <v>655</v>
      </c>
      <c r="E21" s="6" t="s">
        <v>92</v>
      </c>
      <c r="F21" s="19">
        <v>192347</v>
      </c>
      <c r="G21" s="24">
        <v>7311.88</v>
      </c>
      <c r="H21" s="24">
        <v>2.5099999999999998</v>
      </c>
      <c r="I21" s="31"/>
      <c r="J21" s="31"/>
      <c r="K21" s="35"/>
    </row>
    <row r="22" spans="2:11" x14ac:dyDescent="0.35">
      <c r="B22" s="8" t="s">
        <v>2253</v>
      </c>
      <c r="C22" s="60" t="s">
        <v>1431</v>
      </c>
      <c r="D22" s="54" t="s">
        <v>2254</v>
      </c>
      <c r="E22" s="6" t="s">
        <v>451</v>
      </c>
      <c r="F22" s="19">
        <v>2393170</v>
      </c>
      <c r="G22" s="24">
        <v>7256.09</v>
      </c>
      <c r="H22" s="24">
        <v>2.4900000000000002</v>
      </c>
      <c r="I22" s="31"/>
      <c r="J22" s="31"/>
      <c r="K22" s="35"/>
    </row>
    <row r="23" spans="2:11" x14ac:dyDescent="0.35">
      <c r="B23" s="8" t="s">
        <v>2392</v>
      </c>
      <c r="C23" s="60" t="s">
        <v>934</v>
      </c>
      <c r="D23" s="54" t="s">
        <v>2393</v>
      </c>
      <c r="E23" s="6" t="s">
        <v>253</v>
      </c>
      <c r="F23" s="19">
        <v>2002183</v>
      </c>
      <c r="G23" s="24">
        <v>7187.84</v>
      </c>
      <c r="H23" s="24">
        <v>2.4700000000000002</v>
      </c>
      <c r="I23" s="31"/>
      <c r="J23" s="31"/>
      <c r="K23" s="35"/>
    </row>
    <row r="24" spans="2:11" x14ac:dyDescent="0.35">
      <c r="B24" s="8" t="s">
        <v>683</v>
      </c>
      <c r="C24" s="60" t="s">
        <v>684</v>
      </c>
      <c r="D24" s="54" t="s">
        <v>685</v>
      </c>
      <c r="E24" s="6" t="s">
        <v>274</v>
      </c>
      <c r="F24" s="19">
        <v>1630100</v>
      </c>
      <c r="G24" s="24">
        <v>7042.03</v>
      </c>
      <c r="H24" s="24">
        <v>2.42</v>
      </c>
      <c r="I24" s="31"/>
      <c r="J24" s="31"/>
      <c r="K24" s="35"/>
    </row>
    <row r="25" spans="2:11" x14ac:dyDescent="0.35">
      <c r="B25" s="8" t="s">
        <v>2486</v>
      </c>
      <c r="C25" s="60" t="s">
        <v>2487</v>
      </c>
      <c r="D25" s="54" t="s">
        <v>2488</v>
      </c>
      <c r="E25" s="6" t="s">
        <v>99</v>
      </c>
      <c r="F25" s="19">
        <v>817820</v>
      </c>
      <c r="G25" s="24">
        <v>6985.82</v>
      </c>
      <c r="H25" s="24">
        <v>2.4</v>
      </c>
      <c r="I25" s="31"/>
      <c r="J25" s="31"/>
      <c r="K25" s="35"/>
    </row>
    <row r="26" spans="2:11" x14ac:dyDescent="0.35">
      <c r="B26" s="8" t="s">
        <v>139</v>
      </c>
      <c r="C26" s="60" t="s">
        <v>140</v>
      </c>
      <c r="D26" s="54" t="s">
        <v>141</v>
      </c>
      <c r="E26" s="6" t="s">
        <v>142</v>
      </c>
      <c r="F26" s="19">
        <v>140437</v>
      </c>
      <c r="G26" s="24">
        <v>6783.11</v>
      </c>
      <c r="H26" s="24">
        <v>2.33</v>
      </c>
      <c r="I26" s="31"/>
      <c r="J26" s="31"/>
      <c r="K26" s="35"/>
    </row>
    <row r="27" spans="2:11" x14ac:dyDescent="0.35">
      <c r="B27" s="8" t="s">
        <v>1136</v>
      </c>
      <c r="C27" s="60" t="s">
        <v>1137</v>
      </c>
      <c r="D27" s="54" t="s">
        <v>1138</v>
      </c>
      <c r="E27" s="6" t="s">
        <v>451</v>
      </c>
      <c r="F27" s="19">
        <v>4454577</v>
      </c>
      <c r="G27" s="24">
        <v>6010.56</v>
      </c>
      <c r="H27" s="24">
        <v>2.06</v>
      </c>
      <c r="I27" s="31"/>
      <c r="J27" s="31"/>
      <c r="K27" s="35"/>
    </row>
    <row r="28" spans="2:11" x14ac:dyDescent="0.35">
      <c r="B28" s="8" t="s">
        <v>574</v>
      </c>
      <c r="C28" s="60" t="s">
        <v>575</v>
      </c>
      <c r="D28" s="54" t="s">
        <v>576</v>
      </c>
      <c r="E28" s="6" t="s">
        <v>106</v>
      </c>
      <c r="F28" s="19">
        <v>29041</v>
      </c>
      <c r="G28" s="24">
        <v>5721.08</v>
      </c>
      <c r="H28" s="24">
        <v>1.97</v>
      </c>
      <c r="I28" s="31"/>
      <c r="J28" s="31"/>
      <c r="K28" s="35"/>
    </row>
    <row r="29" spans="2:11" x14ac:dyDescent="0.35">
      <c r="B29" s="8" t="s">
        <v>2387</v>
      </c>
      <c r="C29" s="60" t="s">
        <v>788</v>
      </c>
      <c r="D29" s="54" t="s">
        <v>2388</v>
      </c>
      <c r="E29" s="6" t="s">
        <v>58</v>
      </c>
      <c r="F29" s="19">
        <v>1735989</v>
      </c>
      <c r="G29" s="24">
        <v>5650.64</v>
      </c>
      <c r="H29" s="24">
        <v>1.94</v>
      </c>
      <c r="I29" s="31"/>
      <c r="J29" s="31"/>
      <c r="K29" s="35"/>
    </row>
    <row r="30" spans="2:11" x14ac:dyDescent="0.35">
      <c r="B30" s="8" t="s">
        <v>2463</v>
      </c>
      <c r="C30" s="60" t="s">
        <v>2464</v>
      </c>
      <c r="D30" s="54" t="s">
        <v>2465</v>
      </c>
      <c r="E30" s="6" t="s">
        <v>58</v>
      </c>
      <c r="F30" s="19">
        <v>51625</v>
      </c>
      <c r="G30" s="24">
        <v>5569.31</v>
      </c>
      <c r="H30" s="24">
        <v>1.91</v>
      </c>
      <c r="I30" s="31"/>
      <c r="J30" s="31"/>
      <c r="K30" s="35"/>
    </row>
    <row r="31" spans="2:11" x14ac:dyDescent="0.35">
      <c r="B31" s="8" t="s">
        <v>427</v>
      </c>
      <c r="C31" s="60" t="s">
        <v>428</v>
      </c>
      <c r="D31" s="54" t="s">
        <v>429</v>
      </c>
      <c r="E31" s="6" t="s">
        <v>113</v>
      </c>
      <c r="F31" s="19">
        <v>243461</v>
      </c>
      <c r="G31" s="24">
        <v>5552.62</v>
      </c>
      <c r="H31" s="24">
        <v>1.91</v>
      </c>
      <c r="I31" s="31"/>
      <c r="J31" s="31"/>
      <c r="K31" s="35"/>
    </row>
    <row r="32" spans="2:11" x14ac:dyDescent="0.35">
      <c r="B32" s="8" t="s">
        <v>547</v>
      </c>
      <c r="C32" s="60" t="s">
        <v>548</v>
      </c>
      <c r="D32" s="54" t="s">
        <v>549</v>
      </c>
      <c r="E32" s="6" t="s">
        <v>423</v>
      </c>
      <c r="F32" s="19">
        <v>3215825</v>
      </c>
      <c r="G32" s="24">
        <v>5484.59</v>
      </c>
      <c r="H32" s="24">
        <v>1.88</v>
      </c>
      <c r="I32" s="31"/>
      <c r="J32" s="31"/>
      <c r="K32" s="35"/>
    </row>
    <row r="33" spans="2:11" x14ac:dyDescent="0.35">
      <c r="B33" s="8" t="s">
        <v>596</v>
      </c>
      <c r="C33" s="60" t="s">
        <v>597</v>
      </c>
      <c r="D33" s="54" t="s">
        <v>598</v>
      </c>
      <c r="E33" s="6" t="s">
        <v>599</v>
      </c>
      <c r="F33" s="19">
        <v>2098675</v>
      </c>
      <c r="G33" s="24">
        <v>5435.57</v>
      </c>
      <c r="H33" s="24">
        <v>1.87</v>
      </c>
      <c r="I33" s="31"/>
      <c r="J33" s="31"/>
      <c r="K33" s="35"/>
    </row>
    <row r="34" spans="2:11" x14ac:dyDescent="0.35">
      <c r="B34" s="8" t="s">
        <v>103</v>
      </c>
      <c r="C34" s="60" t="s">
        <v>104</v>
      </c>
      <c r="D34" s="54" t="s">
        <v>105</v>
      </c>
      <c r="E34" s="6" t="s">
        <v>106</v>
      </c>
      <c r="F34" s="19">
        <v>370313</v>
      </c>
      <c r="G34" s="24">
        <v>5425.46</v>
      </c>
      <c r="H34" s="24">
        <v>1.86</v>
      </c>
      <c r="I34" s="31"/>
      <c r="J34" s="31"/>
      <c r="K34" s="35"/>
    </row>
    <row r="35" spans="2:11" x14ac:dyDescent="0.35">
      <c r="B35" s="8" t="s">
        <v>662</v>
      </c>
      <c r="C35" s="60" t="s">
        <v>663</v>
      </c>
      <c r="D35" s="54" t="s">
        <v>664</v>
      </c>
      <c r="E35" s="6" t="s">
        <v>135</v>
      </c>
      <c r="F35" s="19">
        <v>764422</v>
      </c>
      <c r="G35" s="24">
        <v>5152.2</v>
      </c>
      <c r="H35" s="24">
        <v>1.77</v>
      </c>
      <c r="I35" s="31"/>
      <c r="J35" s="31"/>
      <c r="K35" s="35"/>
    </row>
    <row r="36" spans="2:11" x14ac:dyDescent="0.35">
      <c r="B36" s="8" t="s">
        <v>371</v>
      </c>
      <c r="C36" s="60" t="s">
        <v>372</v>
      </c>
      <c r="D36" s="54" t="s">
        <v>373</v>
      </c>
      <c r="E36" s="6" t="s">
        <v>69</v>
      </c>
      <c r="F36" s="19">
        <v>3229092</v>
      </c>
      <c r="G36" s="24">
        <v>5118.1099999999997</v>
      </c>
      <c r="H36" s="24">
        <v>1.76</v>
      </c>
      <c r="I36" s="31"/>
      <c r="J36" s="31"/>
      <c r="K36" s="35"/>
    </row>
    <row r="37" spans="2:11" x14ac:dyDescent="0.35">
      <c r="B37" s="8" t="s">
        <v>2451</v>
      </c>
      <c r="C37" s="60" t="s">
        <v>2452</v>
      </c>
      <c r="D37" s="54" t="s">
        <v>2453</v>
      </c>
      <c r="E37" s="6" t="s">
        <v>128</v>
      </c>
      <c r="F37" s="19">
        <v>63733</v>
      </c>
      <c r="G37" s="24">
        <v>5115.21</v>
      </c>
      <c r="H37" s="24">
        <v>1.76</v>
      </c>
      <c r="I37" s="31"/>
      <c r="J37" s="31"/>
      <c r="K37" s="35"/>
    </row>
    <row r="38" spans="2:11" x14ac:dyDescent="0.35">
      <c r="B38" s="8" t="s">
        <v>316</v>
      </c>
      <c r="C38" s="60" t="s">
        <v>317</v>
      </c>
      <c r="D38" s="54" t="s">
        <v>318</v>
      </c>
      <c r="E38" s="6" t="s">
        <v>253</v>
      </c>
      <c r="F38" s="19">
        <v>388971</v>
      </c>
      <c r="G38" s="24">
        <v>5113.41</v>
      </c>
      <c r="H38" s="24">
        <v>1.76</v>
      </c>
      <c r="I38" s="31"/>
      <c r="J38" s="31"/>
      <c r="K38" s="35"/>
    </row>
    <row r="39" spans="2:11" x14ac:dyDescent="0.35">
      <c r="B39" s="8" t="s">
        <v>2382</v>
      </c>
      <c r="C39" s="60" t="s">
        <v>2383</v>
      </c>
      <c r="D39" s="54" t="s">
        <v>2384</v>
      </c>
      <c r="E39" s="6" t="s">
        <v>253</v>
      </c>
      <c r="F39" s="19">
        <v>399696</v>
      </c>
      <c r="G39" s="24">
        <v>5108.1099999999997</v>
      </c>
      <c r="H39" s="24">
        <v>1.75</v>
      </c>
      <c r="I39" s="31"/>
      <c r="J39" s="31"/>
      <c r="K39" s="35"/>
    </row>
    <row r="40" spans="2:11" x14ac:dyDescent="0.35">
      <c r="B40" s="8" t="s">
        <v>523</v>
      </c>
      <c r="C40" s="60" t="s">
        <v>524</v>
      </c>
      <c r="D40" s="54" t="s">
        <v>525</v>
      </c>
      <c r="E40" s="6" t="s">
        <v>44</v>
      </c>
      <c r="F40" s="19">
        <v>2211844</v>
      </c>
      <c r="G40" s="24">
        <v>5099.41</v>
      </c>
      <c r="H40" s="24">
        <v>1.75</v>
      </c>
      <c r="I40" s="31"/>
      <c r="J40" s="31"/>
      <c r="K40" s="35"/>
    </row>
    <row r="41" spans="2:11" x14ac:dyDescent="0.35">
      <c r="B41" s="8" t="s">
        <v>288</v>
      </c>
      <c r="C41" s="60" t="s">
        <v>289</v>
      </c>
      <c r="D41" s="54" t="s">
        <v>290</v>
      </c>
      <c r="E41" s="6" t="s">
        <v>76</v>
      </c>
      <c r="F41" s="19">
        <v>442164</v>
      </c>
      <c r="G41" s="24">
        <v>5018.12</v>
      </c>
      <c r="H41" s="24">
        <v>1.72</v>
      </c>
      <c r="I41" s="31"/>
      <c r="J41" s="31"/>
      <c r="K41" s="35"/>
    </row>
    <row r="42" spans="2:11" x14ac:dyDescent="0.35">
      <c r="B42" s="8" t="s">
        <v>507</v>
      </c>
      <c r="C42" s="60" t="s">
        <v>508</v>
      </c>
      <c r="D42" s="54" t="s">
        <v>509</v>
      </c>
      <c r="E42" s="6" t="s">
        <v>117</v>
      </c>
      <c r="F42" s="19">
        <v>10344</v>
      </c>
      <c r="G42" s="24">
        <v>4872.0200000000004</v>
      </c>
      <c r="H42" s="24">
        <v>1.67</v>
      </c>
      <c r="I42" s="31"/>
      <c r="J42" s="31"/>
      <c r="K42" s="35"/>
    </row>
    <row r="43" spans="2:11" x14ac:dyDescent="0.35">
      <c r="B43" s="8" t="s">
        <v>2385</v>
      </c>
      <c r="C43" s="60" t="s">
        <v>1607</v>
      </c>
      <c r="D43" s="54" t="s">
        <v>2386</v>
      </c>
      <c r="E43" s="6" t="s">
        <v>44</v>
      </c>
      <c r="F43" s="19">
        <v>4006955</v>
      </c>
      <c r="G43" s="24">
        <v>4785.91</v>
      </c>
      <c r="H43" s="24">
        <v>1.64</v>
      </c>
      <c r="I43" s="31"/>
      <c r="J43" s="31"/>
      <c r="K43" s="35"/>
    </row>
    <row r="44" spans="2:11" x14ac:dyDescent="0.35">
      <c r="B44" s="8" t="s">
        <v>2415</v>
      </c>
      <c r="C44" s="60" t="s">
        <v>2416</v>
      </c>
      <c r="D44" s="54" t="s">
        <v>2417</v>
      </c>
      <c r="E44" s="6" t="s">
        <v>99</v>
      </c>
      <c r="F44" s="19">
        <v>15168</v>
      </c>
      <c r="G44" s="24">
        <v>4645.96</v>
      </c>
      <c r="H44" s="24">
        <v>1.6</v>
      </c>
      <c r="I44" s="31"/>
      <c r="J44" s="31"/>
      <c r="K44" s="35"/>
    </row>
    <row r="45" spans="2:11" x14ac:dyDescent="0.35">
      <c r="B45" s="8" t="s">
        <v>1118</v>
      </c>
      <c r="C45" s="60" t="s">
        <v>1119</v>
      </c>
      <c r="D45" s="54" t="s">
        <v>1120</v>
      </c>
      <c r="E45" s="6" t="s">
        <v>44</v>
      </c>
      <c r="F45" s="19">
        <v>4106030</v>
      </c>
      <c r="G45" s="24">
        <v>4642.28</v>
      </c>
      <c r="H45" s="24">
        <v>1.59</v>
      </c>
      <c r="I45" s="31"/>
      <c r="J45" s="31"/>
      <c r="K45" s="35"/>
    </row>
    <row r="46" spans="2:11" x14ac:dyDescent="0.35">
      <c r="B46" s="8" t="s">
        <v>93</v>
      </c>
      <c r="C46" s="60" t="s">
        <v>94</v>
      </c>
      <c r="D46" s="54" t="s">
        <v>95</v>
      </c>
      <c r="E46" s="6" t="s">
        <v>69</v>
      </c>
      <c r="F46" s="19">
        <v>110721</v>
      </c>
      <c r="G46" s="24">
        <v>4478.66</v>
      </c>
      <c r="H46" s="24">
        <v>1.54</v>
      </c>
      <c r="I46" s="31"/>
      <c r="J46" s="31"/>
      <c r="K46" s="35"/>
    </row>
    <row r="47" spans="2:11" x14ac:dyDescent="0.35">
      <c r="B47" s="8" t="s">
        <v>2379</v>
      </c>
      <c r="C47" s="60" t="s">
        <v>2380</v>
      </c>
      <c r="D47" s="54" t="s">
        <v>2381</v>
      </c>
      <c r="E47" s="6" t="s">
        <v>294</v>
      </c>
      <c r="F47" s="19">
        <v>32822320</v>
      </c>
      <c r="G47" s="24">
        <v>4250.49</v>
      </c>
      <c r="H47" s="24">
        <v>1.46</v>
      </c>
      <c r="I47" s="31"/>
      <c r="J47" s="31"/>
      <c r="K47" s="35"/>
    </row>
    <row r="48" spans="2:11" x14ac:dyDescent="0.35">
      <c r="B48" s="8" t="s">
        <v>107</v>
      </c>
      <c r="C48" s="60" t="s">
        <v>108</v>
      </c>
      <c r="D48" s="54" t="s">
        <v>109</v>
      </c>
      <c r="E48" s="6" t="s">
        <v>99</v>
      </c>
      <c r="F48" s="19">
        <v>62610</v>
      </c>
      <c r="G48" s="24">
        <v>4242.45</v>
      </c>
      <c r="H48" s="24">
        <v>1.46</v>
      </c>
      <c r="I48" s="31"/>
      <c r="J48" s="31"/>
      <c r="K48" s="35"/>
    </row>
    <row r="49" spans="2:11" x14ac:dyDescent="0.35">
      <c r="B49" s="8" t="s">
        <v>304</v>
      </c>
      <c r="C49" s="60" t="s">
        <v>305</v>
      </c>
      <c r="D49" s="54" t="s">
        <v>306</v>
      </c>
      <c r="E49" s="6" t="s">
        <v>266</v>
      </c>
      <c r="F49" s="19">
        <v>479048</v>
      </c>
      <c r="G49" s="24">
        <v>4071.91</v>
      </c>
      <c r="H49" s="24">
        <v>1.4</v>
      </c>
      <c r="I49" s="31"/>
      <c r="J49" s="31"/>
      <c r="K49" s="35"/>
    </row>
    <row r="50" spans="2:11" x14ac:dyDescent="0.35">
      <c r="B50" s="8" t="s">
        <v>2408</v>
      </c>
      <c r="C50" s="60" t="s">
        <v>870</v>
      </c>
      <c r="D50" s="54" t="s">
        <v>2409</v>
      </c>
      <c r="E50" s="6" t="s">
        <v>44</v>
      </c>
      <c r="F50" s="19">
        <v>2303677</v>
      </c>
      <c r="G50" s="24">
        <v>3939.29</v>
      </c>
      <c r="H50" s="24">
        <v>1.35</v>
      </c>
      <c r="I50" s="31"/>
      <c r="J50" s="31"/>
      <c r="K50" s="35"/>
    </row>
    <row r="51" spans="2:11" x14ac:dyDescent="0.35">
      <c r="B51" s="8" t="s">
        <v>96</v>
      </c>
      <c r="C51" s="60" t="s">
        <v>97</v>
      </c>
      <c r="D51" s="54" t="s">
        <v>98</v>
      </c>
      <c r="E51" s="6" t="s">
        <v>99</v>
      </c>
      <c r="F51" s="19">
        <v>105369</v>
      </c>
      <c r="G51" s="24">
        <v>3925.63</v>
      </c>
      <c r="H51" s="24">
        <v>1.35</v>
      </c>
      <c r="I51" s="31"/>
      <c r="J51" s="31"/>
      <c r="K51" s="35"/>
    </row>
    <row r="52" spans="2:11" x14ac:dyDescent="0.35">
      <c r="B52" s="8" t="s">
        <v>467</v>
      </c>
      <c r="C52" s="60" t="s">
        <v>468</v>
      </c>
      <c r="D52" s="54" t="s">
        <v>469</v>
      </c>
      <c r="E52" s="6" t="s">
        <v>58</v>
      </c>
      <c r="F52" s="19">
        <v>127844</v>
      </c>
      <c r="G52" s="24">
        <v>3499.22</v>
      </c>
      <c r="H52" s="24">
        <v>1.2</v>
      </c>
      <c r="I52" s="31"/>
      <c r="J52" s="31"/>
      <c r="K52" s="35"/>
    </row>
    <row r="53" spans="2:11" x14ac:dyDescent="0.35">
      <c r="B53" s="8" t="s">
        <v>100</v>
      </c>
      <c r="C53" s="60" t="s">
        <v>101</v>
      </c>
      <c r="D53" s="54" t="s">
        <v>102</v>
      </c>
      <c r="E53" s="6" t="s">
        <v>65</v>
      </c>
      <c r="F53" s="19">
        <v>169620</v>
      </c>
      <c r="G53" s="24">
        <v>3444.98</v>
      </c>
      <c r="H53" s="24">
        <v>1.18</v>
      </c>
      <c r="I53" s="31"/>
      <c r="J53" s="31"/>
      <c r="K53" s="35"/>
    </row>
    <row r="54" spans="2:11" x14ac:dyDescent="0.35">
      <c r="B54" s="8" t="s">
        <v>2495</v>
      </c>
      <c r="C54" s="60" t="s">
        <v>2496</v>
      </c>
      <c r="D54" s="54" t="s">
        <v>2497</v>
      </c>
      <c r="E54" s="6" t="s">
        <v>88</v>
      </c>
      <c r="F54" s="19">
        <v>295469</v>
      </c>
      <c r="G54" s="24">
        <v>3433.35</v>
      </c>
      <c r="H54" s="24">
        <v>1.18</v>
      </c>
      <c r="I54" s="31"/>
      <c r="J54" s="31"/>
      <c r="K54" s="35"/>
    </row>
    <row r="55" spans="2:11" x14ac:dyDescent="0.35">
      <c r="B55" s="8" t="s">
        <v>2852</v>
      </c>
      <c r="C55" s="60" t="s">
        <v>2853</v>
      </c>
      <c r="D55" s="54" t="s">
        <v>2854</v>
      </c>
      <c r="E55" s="6" t="s">
        <v>99</v>
      </c>
      <c r="F55" s="19">
        <v>105436</v>
      </c>
      <c r="G55" s="24">
        <v>3373.95</v>
      </c>
      <c r="H55" s="24">
        <v>1.1599999999999999</v>
      </c>
      <c r="I55" s="31"/>
      <c r="J55" s="31"/>
      <c r="K55" s="35"/>
    </row>
    <row r="56" spans="2:11" x14ac:dyDescent="0.35">
      <c r="B56" s="8" t="s">
        <v>2211</v>
      </c>
      <c r="C56" s="60" t="s">
        <v>2212</v>
      </c>
      <c r="D56" s="54" t="s">
        <v>2213</v>
      </c>
      <c r="E56" s="6" t="s">
        <v>218</v>
      </c>
      <c r="F56" s="19">
        <v>573337</v>
      </c>
      <c r="G56" s="24">
        <v>3245.09</v>
      </c>
      <c r="H56" s="24">
        <v>1.1100000000000001</v>
      </c>
      <c r="I56" s="31"/>
      <c r="J56" s="31"/>
      <c r="K56" s="35"/>
    </row>
    <row r="57" spans="2:11" x14ac:dyDescent="0.35">
      <c r="B57" s="8" t="s">
        <v>2217</v>
      </c>
      <c r="C57" s="60" t="s">
        <v>2218</v>
      </c>
      <c r="D57" s="54" t="s">
        <v>2219</v>
      </c>
      <c r="E57" s="6" t="s">
        <v>84</v>
      </c>
      <c r="F57" s="19">
        <v>743328</v>
      </c>
      <c r="G57" s="24">
        <v>2780.05</v>
      </c>
      <c r="H57" s="24">
        <v>0.95</v>
      </c>
      <c r="I57" s="31"/>
      <c r="J57" s="31"/>
      <c r="K57" s="35"/>
    </row>
    <row r="58" spans="2:11" x14ac:dyDescent="0.35">
      <c r="B58" s="8" t="s">
        <v>577</v>
      </c>
      <c r="C58" s="60" t="s">
        <v>578</v>
      </c>
      <c r="D58" s="54" t="s">
        <v>579</v>
      </c>
      <c r="E58" s="6" t="s">
        <v>58</v>
      </c>
      <c r="F58" s="19">
        <v>655431</v>
      </c>
      <c r="G58" s="24">
        <v>2149.4899999999998</v>
      </c>
      <c r="H58" s="24">
        <v>0.74</v>
      </c>
      <c r="I58" s="31"/>
      <c r="J58" s="31"/>
      <c r="K58" s="35"/>
    </row>
    <row r="59" spans="2:11" x14ac:dyDescent="0.35">
      <c r="B59" s="8" t="s">
        <v>2855</v>
      </c>
      <c r="C59" s="60" t="s">
        <v>2080</v>
      </c>
      <c r="D59" s="54" t="s">
        <v>2856</v>
      </c>
      <c r="E59" s="6" t="s">
        <v>58</v>
      </c>
      <c r="F59" s="19">
        <v>2671541</v>
      </c>
      <c r="G59" s="24">
        <v>2118</v>
      </c>
      <c r="H59" s="24">
        <v>0.73</v>
      </c>
      <c r="I59" s="31"/>
      <c r="J59" s="31"/>
      <c r="K59" s="35"/>
    </row>
    <row r="60" spans="2:11" x14ac:dyDescent="0.35">
      <c r="B60" s="8" t="s">
        <v>2506</v>
      </c>
      <c r="C60" s="60" t="s">
        <v>2507</v>
      </c>
      <c r="D60" s="54" t="s">
        <v>2508</v>
      </c>
      <c r="E60" s="6" t="s">
        <v>152</v>
      </c>
      <c r="F60" s="19">
        <v>90577</v>
      </c>
      <c r="G60" s="24">
        <v>1913.89</v>
      </c>
      <c r="H60" s="24">
        <v>0.66</v>
      </c>
      <c r="I60" s="31"/>
      <c r="J60" s="31"/>
      <c r="K60" s="35"/>
    </row>
    <row r="61" spans="2:11" x14ac:dyDescent="0.35">
      <c r="C61" s="58" t="s">
        <v>194</v>
      </c>
      <c r="D61" s="54"/>
      <c r="E61" s="6"/>
      <c r="F61" s="19"/>
      <c r="G61" s="25">
        <v>291133.87</v>
      </c>
      <c r="H61" s="25">
        <v>99.99</v>
      </c>
      <c r="I61" s="31"/>
      <c r="J61" s="31"/>
      <c r="K61" s="35"/>
    </row>
    <row r="62" spans="2:11" x14ac:dyDescent="0.35">
      <c r="C62" s="57"/>
      <c r="D62" s="54"/>
      <c r="E62" s="6"/>
      <c r="F62" s="19"/>
      <c r="G62" s="24"/>
      <c r="H62" s="24"/>
      <c r="I62" s="31"/>
      <c r="J62" s="31"/>
      <c r="K62" s="35"/>
    </row>
    <row r="63" spans="2:11" x14ac:dyDescent="0.35">
      <c r="C63" s="58" t="s">
        <v>3</v>
      </c>
      <c r="D63" s="54"/>
      <c r="E63" s="6"/>
      <c r="F63" s="19"/>
      <c r="G63" s="24" t="s">
        <v>2</v>
      </c>
      <c r="H63" s="24" t="s">
        <v>2</v>
      </c>
      <c r="I63" s="31"/>
      <c r="J63" s="31"/>
      <c r="K63" s="35"/>
    </row>
    <row r="64" spans="2:11" x14ac:dyDescent="0.35">
      <c r="C64" s="57"/>
      <c r="D64" s="54"/>
      <c r="E64" s="6"/>
      <c r="F64" s="19"/>
      <c r="G64" s="24"/>
      <c r="H64" s="24"/>
      <c r="I64" s="31"/>
      <c r="J64" s="31"/>
      <c r="K64" s="35"/>
    </row>
    <row r="65" spans="3:11" x14ac:dyDescent="0.35">
      <c r="C65" s="58" t="s">
        <v>4</v>
      </c>
      <c r="D65" s="54"/>
      <c r="E65" s="6"/>
      <c r="F65" s="19"/>
      <c r="G65" s="24" t="s">
        <v>2</v>
      </c>
      <c r="H65" s="24" t="s">
        <v>2</v>
      </c>
      <c r="I65" s="31"/>
      <c r="J65" s="31"/>
      <c r="K65" s="35"/>
    </row>
    <row r="66" spans="3:11" x14ac:dyDescent="0.35">
      <c r="C66" s="57"/>
      <c r="D66" s="54"/>
      <c r="E66" s="6"/>
      <c r="F66" s="19"/>
      <c r="G66" s="24"/>
      <c r="H66" s="24"/>
      <c r="I66" s="31"/>
      <c r="J66" s="31"/>
      <c r="K66" s="35"/>
    </row>
    <row r="67" spans="3:11" x14ac:dyDescent="0.35">
      <c r="C67" s="58" t="s">
        <v>5</v>
      </c>
      <c r="D67" s="54"/>
      <c r="E67" s="6"/>
      <c r="F67" s="19"/>
      <c r="G67" s="24"/>
      <c r="H67" s="24"/>
      <c r="I67" s="31"/>
      <c r="J67" s="31"/>
      <c r="K67" s="35"/>
    </row>
    <row r="68" spans="3:11" x14ac:dyDescent="0.35">
      <c r="C68" s="57"/>
      <c r="D68" s="54"/>
      <c r="E68" s="6"/>
      <c r="F68" s="19"/>
      <c r="G68" s="24"/>
      <c r="H68" s="24"/>
      <c r="I68" s="31"/>
      <c r="J68" s="31"/>
      <c r="K68" s="35"/>
    </row>
    <row r="69" spans="3:11" x14ac:dyDescent="0.35">
      <c r="C69" s="58" t="s">
        <v>6</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7</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8</v>
      </c>
      <c r="D73" s="54"/>
      <c r="E73" s="6"/>
      <c r="F73" s="19"/>
      <c r="G73" s="24" t="s">
        <v>2</v>
      </c>
      <c r="H73" s="24" t="s">
        <v>2</v>
      </c>
      <c r="I73" s="31"/>
      <c r="J73" s="31"/>
      <c r="K73" s="35"/>
    </row>
    <row r="74" spans="3:11" x14ac:dyDescent="0.35">
      <c r="C74" s="57"/>
      <c r="D74" s="54"/>
      <c r="E74" s="6"/>
      <c r="F74" s="19"/>
      <c r="G74" s="24"/>
      <c r="H74" s="24"/>
      <c r="I74" s="31"/>
      <c r="J74" s="31"/>
      <c r="K74" s="35"/>
    </row>
    <row r="75" spans="3:11" x14ac:dyDescent="0.35">
      <c r="C75" s="58" t="s">
        <v>9</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10</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11</v>
      </c>
      <c r="D79" s="54"/>
      <c r="E79" s="6"/>
      <c r="F79" s="19"/>
      <c r="G79" s="24" t="s">
        <v>2</v>
      </c>
      <c r="H79" s="24" t="s">
        <v>2</v>
      </c>
      <c r="I79" s="31"/>
      <c r="J79" s="31"/>
      <c r="K79" s="35"/>
    </row>
    <row r="80" spans="3:11" x14ac:dyDescent="0.35">
      <c r="C80" s="57"/>
      <c r="D80" s="54"/>
      <c r="E80" s="6"/>
      <c r="F80" s="19"/>
      <c r="G80" s="24"/>
      <c r="H80" s="24"/>
      <c r="I80" s="31"/>
      <c r="J80" s="31"/>
      <c r="K80" s="35"/>
    </row>
    <row r="81" spans="1:11" x14ac:dyDescent="0.35">
      <c r="C81" s="58" t="s">
        <v>13</v>
      </c>
      <c r="D81" s="54"/>
      <c r="E81" s="6"/>
      <c r="F81" s="19"/>
      <c r="G81" s="24"/>
      <c r="H81" s="24"/>
      <c r="I81" s="31"/>
      <c r="J81" s="31"/>
      <c r="K81" s="35"/>
    </row>
    <row r="82" spans="1:11" x14ac:dyDescent="0.35">
      <c r="C82" s="57"/>
      <c r="D82" s="54"/>
      <c r="E82" s="6"/>
      <c r="F82" s="19"/>
      <c r="G82" s="24"/>
      <c r="H82" s="24"/>
      <c r="I82" s="31"/>
      <c r="J82" s="31"/>
      <c r="K82" s="35"/>
    </row>
    <row r="83" spans="1:11" x14ac:dyDescent="0.35">
      <c r="C83" s="58" t="s">
        <v>14</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C85" s="58" t="s">
        <v>15</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C87" s="58" t="s">
        <v>16</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C89" s="58" t="s">
        <v>17</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C91" s="58" t="s">
        <v>18</v>
      </c>
      <c r="D91" s="54"/>
      <c r="E91" s="6"/>
      <c r="F91" s="19"/>
      <c r="G91" s="24" t="s">
        <v>2</v>
      </c>
      <c r="H91" s="24" t="s">
        <v>2</v>
      </c>
      <c r="I91" s="31"/>
      <c r="J91" s="31"/>
      <c r="K91" s="35"/>
    </row>
    <row r="92" spans="1:11" x14ac:dyDescent="0.35">
      <c r="C92" s="57"/>
      <c r="D92" s="54"/>
      <c r="E92" s="6"/>
      <c r="F92" s="19"/>
      <c r="G92" s="24"/>
      <c r="H92" s="24"/>
      <c r="I92" s="31"/>
      <c r="J92" s="31"/>
      <c r="K92" s="35"/>
    </row>
    <row r="93" spans="1:11" x14ac:dyDescent="0.35">
      <c r="A93" s="10"/>
      <c r="B93" s="28"/>
      <c r="C93" s="58" t="s">
        <v>19</v>
      </c>
      <c r="D93" s="54"/>
      <c r="E93" s="6"/>
      <c r="F93" s="19"/>
      <c r="G93" s="24"/>
      <c r="H93" s="24"/>
      <c r="I93" s="31"/>
      <c r="J93" s="31"/>
      <c r="K93" s="35"/>
    </row>
    <row r="94" spans="1:11" x14ac:dyDescent="0.35">
      <c r="A94" s="28"/>
      <c r="B94" s="28"/>
      <c r="C94" s="58" t="s">
        <v>20</v>
      </c>
      <c r="D94" s="54"/>
      <c r="E94" s="6"/>
      <c r="F94" s="19"/>
      <c r="G94" s="24" t="s">
        <v>2</v>
      </c>
      <c r="H94" s="24" t="s">
        <v>2</v>
      </c>
      <c r="I94" s="31"/>
      <c r="J94" s="31"/>
      <c r="K94" s="35"/>
    </row>
    <row r="95" spans="1:11" x14ac:dyDescent="0.35">
      <c r="A95" s="28"/>
      <c r="B95" s="28"/>
      <c r="C95" s="58"/>
      <c r="D95" s="54"/>
      <c r="E95" s="6"/>
      <c r="F95" s="19"/>
      <c r="G95" s="24"/>
      <c r="H95" s="24"/>
      <c r="I95" s="31"/>
      <c r="J95" s="31"/>
      <c r="K95" s="35"/>
    </row>
    <row r="96" spans="1:11" x14ac:dyDescent="0.35">
      <c r="A96" s="28"/>
      <c r="B96" s="28"/>
      <c r="C96" s="58" t="s">
        <v>21</v>
      </c>
      <c r="D96" s="54"/>
      <c r="E96" s="6"/>
      <c r="F96" s="19"/>
      <c r="G96" s="24" t="s">
        <v>2</v>
      </c>
      <c r="H96" s="24" t="s">
        <v>2</v>
      </c>
      <c r="I96" s="31"/>
      <c r="J96" s="31"/>
      <c r="K96" s="35"/>
    </row>
    <row r="97" spans="1:54" x14ac:dyDescent="0.35">
      <c r="A97" s="28"/>
      <c r="B97" s="28"/>
      <c r="C97" s="58"/>
      <c r="D97" s="54"/>
      <c r="E97" s="6"/>
      <c r="F97" s="19"/>
      <c r="G97" s="24"/>
      <c r="H97" s="24"/>
      <c r="I97" s="31"/>
      <c r="J97" s="31"/>
      <c r="K97" s="35"/>
    </row>
    <row r="98" spans="1:54" x14ac:dyDescent="0.35">
      <c r="A98" s="28"/>
      <c r="B98" s="28"/>
      <c r="C98" s="58" t="s">
        <v>22</v>
      </c>
      <c r="D98" s="54"/>
      <c r="E98" s="6"/>
      <c r="F98" s="19"/>
      <c r="G98" s="24" t="s">
        <v>2</v>
      </c>
      <c r="H98" s="24" t="s">
        <v>2</v>
      </c>
      <c r="I98" s="31"/>
      <c r="J98" s="31"/>
      <c r="K98" s="35"/>
    </row>
    <row r="99" spans="1:54" x14ac:dyDescent="0.35">
      <c r="A99" s="28"/>
      <c r="B99" s="28"/>
      <c r="C99" s="58"/>
      <c r="D99" s="54"/>
      <c r="E99" s="6"/>
      <c r="F99" s="19"/>
      <c r="G99" s="24"/>
      <c r="H99" s="24"/>
      <c r="I99" s="31"/>
      <c r="J99" s="31"/>
      <c r="K99" s="35"/>
    </row>
    <row r="100" spans="1:54" x14ac:dyDescent="0.35">
      <c r="A100" s="28"/>
      <c r="B100" s="28"/>
      <c r="C100" s="58" t="s">
        <v>23</v>
      </c>
      <c r="D100" s="54"/>
      <c r="E100" s="6"/>
      <c r="F100" s="19"/>
      <c r="G100" s="24" t="s">
        <v>2</v>
      </c>
      <c r="H100" s="24" t="s">
        <v>2</v>
      </c>
      <c r="I100" s="31"/>
      <c r="J100" s="31"/>
      <c r="K100" s="35"/>
    </row>
    <row r="101" spans="1:54" x14ac:dyDescent="0.35">
      <c r="A101" s="28"/>
      <c r="B101" s="28"/>
      <c r="C101" s="58"/>
      <c r="D101" s="54"/>
      <c r="E101" s="6"/>
      <c r="F101" s="19"/>
      <c r="G101" s="24"/>
      <c r="H101" s="24"/>
      <c r="I101" s="31"/>
      <c r="J101" s="31"/>
      <c r="K101" s="35"/>
    </row>
    <row r="102" spans="1:54" x14ac:dyDescent="0.35">
      <c r="C102" s="59" t="s">
        <v>24</v>
      </c>
      <c r="D102" s="54"/>
      <c r="E102" s="6"/>
      <c r="F102" s="19"/>
      <c r="G102" s="24"/>
      <c r="H102" s="24"/>
      <c r="I102" s="31"/>
      <c r="J102" s="31"/>
      <c r="K102" s="35"/>
    </row>
    <row r="103" spans="1:54" x14ac:dyDescent="0.35">
      <c r="B103" s="8" t="s">
        <v>206</v>
      </c>
      <c r="C103" s="60" t="s">
        <v>207</v>
      </c>
      <c r="D103" s="54"/>
      <c r="E103" s="6"/>
      <c r="F103" s="19"/>
      <c r="G103" s="24">
        <v>2091.71</v>
      </c>
      <c r="H103" s="24">
        <v>0.72</v>
      </c>
      <c r="I103" s="31"/>
      <c r="J103" s="31"/>
      <c r="K103" s="35"/>
    </row>
    <row r="104" spans="1:54" x14ac:dyDescent="0.35">
      <c r="C104" s="58" t="s">
        <v>194</v>
      </c>
      <c r="D104" s="54"/>
      <c r="E104" s="6"/>
      <c r="F104" s="19"/>
      <c r="G104" s="25">
        <v>2091.71</v>
      </c>
      <c r="H104" s="25">
        <v>0.72</v>
      </c>
      <c r="I104" s="31"/>
      <c r="J104" s="31"/>
      <c r="K104" s="35"/>
    </row>
    <row r="105" spans="1:54" x14ac:dyDescent="0.35">
      <c r="C105" s="57"/>
      <c r="D105" s="54"/>
      <c r="E105" s="6"/>
      <c r="F105" s="19"/>
      <c r="G105" s="24"/>
      <c r="H105" s="24"/>
      <c r="I105" s="31"/>
      <c r="J105" s="31"/>
      <c r="K105" s="35"/>
    </row>
    <row r="106" spans="1:54" x14ac:dyDescent="0.35">
      <c r="A106" s="10"/>
      <c r="B106" s="28"/>
      <c r="C106" s="58" t="s">
        <v>25</v>
      </c>
      <c r="D106" s="54"/>
      <c r="E106" s="6"/>
      <c r="F106" s="19"/>
      <c r="G106" s="24"/>
      <c r="H106" s="24"/>
      <c r="I106" s="31"/>
      <c r="J106" s="31"/>
      <c r="K106" s="35"/>
    </row>
    <row r="107" spans="1:54" s="2" customFormat="1" ht="13.5" x14ac:dyDescent="0.35">
      <c r="A107" s="28"/>
      <c r="B107" s="28"/>
      <c r="C107" s="57" t="s">
        <v>4703</v>
      </c>
      <c r="D107" s="54"/>
      <c r="E107" s="6"/>
      <c r="F107" s="19"/>
      <c r="G107" s="24" t="s">
        <v>2</v>
      </c>
      <c r="H107" s="24" t="s">
        <v>2</v>
      </c>
      <c r="I107" s="31"/>
      <c r="J107" s="31"/>
      <c r="K107" s="35"/>
      <c r="L107" s="3"/>
      <c r="AI107" s="3"/>
      <c r="AV107" s="3"/>
      <c r="AX107" s="3"/>
      <c r="BB107" s="3"/>
    </row>
    <row r="108" spans="1:54" x14ac:dyDescent="0.35">
      <c r="B108" s="8"/>
      <c r="C108" s="60" t="s">
        <v>208</v>
      </c>
      <c r="D108" s="54"/>
      <c r="E108" s="6"/>
      <c r="F108" s="19"/>
      <c r="G108" s="24">
        <v>-2082.48</v>
      </c>
      <c r="H108" s="24">
        <v>-0.71</v>
      </c>
      <c r="I108" s="31"/>
      <c r="J108" s="31"/>
      <c r="K108" s="35"/>
    </row>
    <row r="109" spans="1:54" x14ac:dyDescent="0.35">
      <c r="C109" s="58" t="s">
        <v>194</v>
      </c>
      <c r="D109" s="54"/>
      <c r="E109" s="6"/>
      <c r="F109" s="19"/>
      <c r="G109" s="25">
        <v>-2082.48</v>
      </c>
      <c r="H109" s="25">
        <v>-0.71</v>
      </c>
      <c r="I109" s="31"/>
      <c r="J109" s="31"/>
      <c r="K109" s="35"/>
    </row>
    <row r="110" spans="1:54" x14ac:dyDescent="0.35">
      <c r="C110" s="57"/>
      <c r="D110" s="54"/>
      <c r="E110" s="6"/>
      <c r="F110" s="19"/>
      <c r="G110" s="24"/>
      <c r="H110" s="24"/>
      <c r="I110" s="31"/>
      <c r="J110" s="31"/>
      <c r="K110" s="35"/>
    </row>
    <row r="111" spans="1:54" x14ac:dyDescent="0.35">
      <c r="C111" s="61" t="s">
        <v>209</v>
      </c>
      <c r="D111" s="55"/>
      <c r="E111" s="5"/>
      <c r="F111" s="20"/>
      <c r="G111" s="26">
        <v>291143.09999999998</v>
      </c>
      <c r="H111" s="26">
        <v>100</v>
      </c>
      <c r="I111" s="32"/>
      <c r="J111" s="32"/>
      <c r="K111" s="36"/>
    </row>
    <row r="114" spans="1:256" x14ac:dyDescent="0.35">
      <c r="C114" s="1" t="s">
        <v>210</v>
      </c>
    </row>
    <row r="115" spans="1:256" x14ac:dyDescent="0.35">
      <c r="C115" s="37" t="s">
        <v>211</v>
      </c>
      <c r="D115" s="37"/>
      <c r="E115" s="37"/>
      <c r="F115" s="37"/>
      <c r="G115" s="37"/>
      <c r="H115" s="37"/>
      <c r="I115" s="37"/>
      <c r="J115" s="37"/>
      <c r="K115" s="37"/>
    </row>
    <row r="116" spans="1:256" x14ac:dyDescent="0.35">
      <c r="C116" s="2" t="s">
        <v>212</v>
      </c>
    </row>
    <row r="117" spans="1:256" x14ac:dyDescent="0.35">
      <c r="C117" s="2" t="s">
        <v>213</v>
      </c>
    </row>
    <row r="118" spans="1:256" ht="30" customHeight="1" x14ac:dyDescent="0.35">
      <c r="C118" s="218" t="s">
        <v>214</v>
      </c>
      <c r="D118" s="219"/>
      <c r="E118" s="219"/>
      <c r="F118" s="219"/>
      <c r="G118" s="219"/>
      <c r="H118" s="219"/>
      <c r="I118" s="219"/>
      <c r="J118" s="219"/>
      <c r="K118" s="219"/>
    </row>
    <row r="119" spans="1:256" x14ac:dyDescent="0.35">
      <c r="C119" s="2" t="s">
        <v>215</v>
      </c>
    </row>
    <row r="121" spans="1:256" x14ac:dyDescent="0.35">
      <c r="C121" s="2" t="s">
        <v>4813</v>
      </c>
      <c r="E121" s="2" t="s">
        <v>2</v>
      </c>
    </row>
    <row r="123" spans="1:256" x14ac:dyDescent="0.35">
      <c r="C123" s="2" t="s">
        <v>4814</v>
      </c>
      <c r="E123" s="2" t="s">
        <v>2</v>
      </c>
    </row>
    <row r="125" spans="1:256" x14ac:dyDescent="0.35">
      <c r="C125" s="2" t="s">
        <v>4918</v>
      </c>
    </row>
    <row r="127" spans="1:256" x14ac:dyDescent="0.35">
      <c r="C127" s="2" t="s">
        <v>4919</v>
      </c>
    </row>
    <row r="128" spans="1:256" s="79" customFormat="1" ht="35.25" customHeight="1" x14ac:dyDescent="0.35">
      <c r="A128" s="75"/>
      <c r="B128" s="75"/>
      <c r="C128" s="80" t="s">
        <v>4820</v>
      </c>
      <c r="D128" s="84" t="s">
        <v>4821</v>
      </c>
      <c r="E128" s="84" t="s">
        <v>4822</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1" t="s">
        <v>4857</v>
      </c>
      <c r="D129" s="86">
        <v>791.48109999999997</v>
      </c>
      <c r="E129" s="86">
        <v>748.29499999999996</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1" spans="1:256" x14ac:dyDescent="0.35">
      <c r="C131" s="2" t="s">
        <v>4920</v>
      </c>
      <c r="E131" s="2" t="s">
        <v>2</v>
      </c>
    </row>
    <row r="133" spans="1:256" x14ac:dyDescent="0.35">
      <c r="C133" s="2" t="s">
        <v>4921</v>
      </c>
      <c r="E133" s="2" t="s">
        <v>2</v>
      </c>
    </row>
    <row r="135" spans="1:256" x14ac:dyDescent="0.35">
      <c r="C135" s="2" t="s">
        <v>4815</v>
      </c>
      <c r="E135" s="2" t="s">
        <v>2</v>
      </c>
    </row>
    <row r="137" spans="1:256" x14ac:dyDescent="0.35">
      <c r="C137" s="2" t="s">
        <v>4816</v>
      </c>
      <c r="E137" s="2" t="s">
        <v>2</v>
      </c>
    </row>
    <row r="139" spans="1:256" x14ac:dyDescent="0.35">
      <c r="C139" s="2" t="s">
        <v>4817</v>
      </c>
      <c r="E139" s="92">
        <v>0.36821349022286731</v>
      </c>
    </row>
    <row r="141" spans="1:256" x14ac:dyDescent="0.35">
      <c r="C141" s="2" t="s">
        <v>4819</v>
      </c>
      <c r="E141" s="93" t="s">
        <v>4818</v>
      </c>
    </row>
    <row r="143" spans="1:256" x14ac:dyDescent="0.35">
      <c r="C143" s="2" t="s">
        <v>4922</v>
      </c>
      <c r="E143" s="2" t="s">
        <v>2</v>
      </c>
    </row>
    <row r="145" spans="3:5" x14ac:dyDescent="0.35">
      <c r="C145" s="2" t="s">
        <v>4864</v>
      </c>
    </row>
    <row r="147" spans="3:5" x14ac:dyDescent="0.35">
      <c r="C147" s="1" t="s">
        <v>5102</v>
      </c>
      <c r="E147" s="156" t="s">
        <v>5103</v>
      </c>
    </row>
    <row r="148" spans="3:5" x14ac:dyDescent="0.35">
      <c r="E148" s="2" t="s">
        <v>5138</v>
      </c>
    </row>
  </sheetData>
  <mergeCells count="1">
    <mergeCell ref="C118:K118"/>
  </mergeCells>
  <hyperlinks>
    <hyperlink ref="J2" location="'Index'!A1" display="'Index'!A1" xr:uid="{71B0F438-3C34-4637-9608-3882BCA2DA3D}"/>
  </hyperlinks>
  <pageMargins left="0.7" right="0.7" top="0.75" bottom="0.75" header="0.3" footer="0.3"/>
  <pageSetup orientation="portrait" horizontalDpi="4294967293"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DD979-D5F7-4599-A294-40D3EB138211}">
  <sheetPr codeName="Sheet1"/>
  <dimension ref="A1:IV112"/>
  <sheetViews>
    <sheetView showGridLines="0" zoomScale="90" zoomScaleNormal="90" workbookViewId="0">
      <pane ySplit="6" topLeftCell="A93"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2857</v>
      </c>
      <c r="J2" s="38" t="s">
        <v>4365</v>
      </c>
    </row>
    <row r="3" spans="1:54" ht="16" x14ac:dyDescent="0.4">
      <c r="C3" s="1" t="s">
        <v>28</v>
      </c>
      <c r="D3" s="21" t="s">
        <v>2858</v>
      </c>
      <c r="F3" s="72" t="s">
        <v>4799</v>
      </c>
      <c r="G3" s="13" t="s">
        <v>4288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9232892</v>
      </c>
      <c r="G11" s="24">
        <v>65433.51</v>
      </c>
      <c r="H11" s="24">
        <v>18.61</v>
      </c>
      <c r="I11" s="31"/>
      <c r="J11" s="31"/>
      <c r="K11" s="35"/>
    </row>
    <row r="12" spans="1:54" x14ac:dyDescent="0.35">
      <c r="B12" s="8" t="s">
        <v>41</v>
      </c>
      <c r="C12" s="60" t="s">
        <v>42</v>
      </c>
      <c r="D12" s="54" t="s">
        <v>43</v>
      </c>
      <c r="E12" s="6" t="s">
        <v>44</v>
      </c>
      <c r="F12" s="19">
        <v>3771802</v>
      </c>
      <c r="G12" s="24">
        <v>49851.91</v>
      </c>
      <c r="H12" s="24">
        <v>14.18</v>
      </c>
      <c r="I12" s="31"/>
      <c r="J12" s="31"/>
      <c r="K12" s="35"/>
    </row>
    <row r="13" spans="1:54" x14ac:dyDescent="0.35">
      <c r="B13" s="8" t="s">
        <v>48</v>
      </c>
      <c r="C13" s="60" t="s">
        <v>49</v>
      </c>
      <c r="D13" s="54" t="s">
        <v>50</v>
      </c>
      <c r="E13" s="6" t="s">
        <v>44</v>
      </c>
      <c r="F13" s="19">
        <v>8600250</v>
      </c>
      <c r="G13" s="24">
        <v>35863.040000000001</v>
      </c>
      <c r="H13" s="24">
        <v>10.199999999999999</v>
      </c>
      <c r="I13" s="31"/>
      <c r="J13" s="31"/>
      <c r="K13" s="35"/>
    </row>
    <row r="14" spans="1:54" x14ac:dyDescent="0.35">
      <c r="B14" s="8" t="s">
        <v>221</v>
      </c>
      <c r="C14" s="60" t="s">
        <v>222</v>
      </c>
      <c r="D14" s="54" t="s">
        <v>223</v>
      </c>
      <c r="E14" s="6" t="s">
        <v>44</v>
      </c>
      <c r="F14" s="19">
        <v>2883301</v>
      </c>
      <c r="G14" s="24">
        <v>35349.269999999997</v>
      </c>
      <c r="H14" s="24">
        <v>10.06</v>
      </c>
      <c r="I14" s="31"/>
      <c r="J14" s="31"/>
      <c r="K14" s="35"/>
    </row>
    <row r="15" spans="1:54" x14ac:dyDescent="0.35">
      <c r="B15" s="8" t="s">
        <v>59</v>
      </c>
      <c r="C15" s="60" t="s">
        <v>60</v>
      </c>
      <c r="D15" s="54" t="s">
        <v>61</v>
      </c>
      <c r="E15" s="6" t="s">
        <v>44</v>
      </c>
      <c r="F15" s="19">
        <v>3636406</v>
      </c>
      <c r="G15" s="24">
        <v>34891.32</v>
      </c>
      <c r="H15" s="24">
        <v>9.93</v>
      </c>
      <c r="I15" s="31"/>
      <c r="J15" s="31"/>
      <c r="K15" s="35"/>
    </row>
    <row r="16" spans="1:54" x14ac:dyDescent="0.35">
      <c r="B16" s="8" t="s">
        <v>2155</v>
      </c>
      <c r="C16" s="60" t="s">
        <v>2156</v>
      </c>
      <c r="D16" s="54" t="s">
        <v>2157</v>
      </c>
      <c r="E16" s="6" t="s">
        <v>44</v>
      </c>
      <c r="F16" s="19">
        <v>7267298</v>
      </c>
      <c r="G16" s="24">
        <v>23066.400000000001</v>
      </c>
      <c r="H16" s="24">
        <v>6.56</v>
      </c>
      <c r="I16" s="31"/>
      <c r="J16" s="31"/>
      <c r="K16" s="35"/>
    </row>
    <row r="17" spans="2:11" x14ac:dyDescent="0.35">
      <c r="B17" s="8" t="s">
        <v>2400</v>
      </c>
      <c r="C17" s="60" t="s">
        <v>2401</v>
      </c>
      <c r="D17" s="54" t="s">
        <v>2402</v>
      </c>
      <c r="E17" s="6" t="s">
        <v>44</v>
      </c>
      <c r="F17" s="19">
        <v>1937993</v>
      </c>
      <c r="G17" s="24">
        <v>17469.07</v>
      </c>
      <c r="H17" s="24">
        <v>4.97</v>
      </c>
      <c r="I17" s="31"/>
      <c r="J17" s="31"/>
      <c r="K17" s="35"/>
    </row>
    <row r="18" spans="2:11" x14ac:dyDescent="0.35">
      <c r="B18" s="8" t="s">
        <v>2267</v>
      </c>
      <c r="C18" s="60" t="s">
        <v>2268</v>
      </c>
      <c r="D18" s="54" t="s">
        <v>2269</v>
      </c>
      <c r="E18" s="6" t="s">
        <v>44</v>
      </c>
      <c r="F18" s="19">
        <v>1687419</v>
      </c>
      <c r="G18" s="24">
        <v>17047.990000000002</v>
      </c>
      <c r="H18" s="24">
        <v>4.8499999999999996</v>
      </c>
      <c r="I18" s="31"/>
      <c r="J18" s="31"/>
      <c r="K18" s="35"/>
    </row>
    <row r="19" spans="2:11" x14ac:dyDescent="0.35">
      <c r="B19" s="8" t="s">
        <v>2389</v>
      </c>
      <c r="C19" s="60" t="s">
        <v>2390</v>
      </c>
      <c r="D19" s="54" t="s">
        <v>2391</v>
      </c>
      <c r="E19" s="6" t="s">
        <v>44</v>
      </c>
      <c r="F19" s="19">
        <v>19601408</v>
      </c>
      <c r="G19" s="24">
        <v>15963.39</v>
      </c>
      <c r="H19" s="24">
        <v>4.54</v>
      </c>
      <c r="I19" s="31"/>
      <c r="J19" s="31"/>
      <c r="K19" s="35"/>
    </row>
    <row r="20" spans="2:11" x14ac:dyDescent="0.35">
      <c r="B20" s="8" t="s">
        <v>523</v>
      </c>
      <c r="C20" s="60" t="s">
        <v>524</v>
      </c>
      <c r="D20" s="54" t="s">
        <v>525</v>
      </c>
      <c r="E20" s="6" t="s">
        <v>44</v>
      </c>
      <c r="F20" s="19">
        <v>5475752</v>
      </c>
      <c r="G20" s="24">
        <v>12624.35</v>
      </c>
      <c r="H20" s="24">
        <v>3.59</v>
      </c>
      <c r="I20" s="31"/>
      <c r="J20" s="31"/>
      <c r="K20" s="35"/>
    </row>
    <row r="21" spans="2:11" x14ac:dyDescent="0.35">
      <c r="B21" s="8" t="s">
        <v>2385</v>
      </c>
      <c r="C21" s="60" t="s">
        <v>1607</v>
      </c>
      <c r="D21" s="54" t="s">
        <v>2386</v>
      </c>
      <c r="E21" s="6" t="s">
        <v>44</v>
      </c>
      <c r="F21" s="19">
        <v>9906242</v>
      </c>
      <c r="G21" s="24">
        <v>11832.02</v>
      </c>
      <c r="H21" s="24">
        <v>3.37</v>
      </c>
      <c r="I21" s="31"/>
      <c r="J21" s="31"/>
      <c r="K21" s="35"/>
    </row>
    <row r="22" spans="2:11" x14ac:dyDescent="0.35">
      <c r="B22" s="8" t="s">
        <v>1118</v>
      </c>
      <c r="C22" s="60" t="s">
        <v>1119</v>
      </c>
      <c r="D22" s="54" t="s">
        <v>1120</v>
      </c>
      <c r="E22" s="6" t="s">
        <v>44</v>
      </c>
      <c r="F22" s="19">
        <v>10170194</v>
      </c>
      <c r="G22" s="24">
        <v>11498.42</v>
      </c>
      <c r="H22" s="24">
        <v>3.27</v>
      </c>
      <c r="I22" s="31"/>
      <c r="J22" s="31"/>
      <c r="K22" s="35"/>
    </row>
    <row r="23" spans="2:11" x14ac:dyDescent="0.35">
      <c r="B23" s="8" t="s">
        <v>2859</v>
      </c>
      <c r="C23" s="60" t="s">
        <v>2860</v>
      </c>
      <c r="D23" s="54" t="s">
        <v>2861</v>
      </c>
      <c r="E23" s="6" t="s">
        <v>44</v>
      </c>
      <c r="F23" s="19">
        <v>50480043</v>
      </c>
      <c r="G23" s="24">
        <v>10575.57</v>
      </c>
      <c r="H23" s="24">
        <v>3.01</v>
      </c>
      <c r="I23" s="31"/>
      <c r="J23" s="31"/>
      <c r="K23" s="35"/>
    </row>
    <row r="24" spans="2:11" x14ac:dyDescent="0.35">
      <c r="B24" s="8" t="s">
        <v>2408</v>
      </c>
      <c r="C24" s="60" t="s">
        <v>870</v>
      </c>
      <c r="D24" s="54" t="s">
        <v>2409</v>
      </c>
      <c r="E24" s="6" t="s">
        <v>44</v>
      </c>
      <c r="F24" s="19">
        <v>5880994</v>
      </c>
      <c r="G24" s="24">
        <v>10056.5</v>
      </c>
      <c r="H24" s="24">
        <v>2.86</v>
      </c>
      <c r="I24" s="31"/>
      <c r="J24" s="31"/>
      <c r="K24" s="35"/>
    </row>
    <row r="25" spans="2:11" x14ac:dyDescent="0.35">
      <c r="C25" s="58" t="s">
        <v>194</v>
      </c>
      <c r="D25" s="54"/>
      <c r="E25" s="6"/>
      <c r="F25" s="19"/>
      <c r="G25" s="25">
        <v>351522.76</v>
      </c>
      <c r="H25" s="25">
        <v>100</v>
      </c>
      <c r="I25" s="31"/>
      <c r="J25" s="31"/>
      <c r="K25" s="35"/>
    </row>
    <row r="26" spans="2:11" x14ac:dyDescent="0.35">
      <c r="C26" s="57"/>
      <c r="D26" s="54"/>
      <c r="E26" s="6"/>
      <c r="F26" s="19"/>
      <c r="G26" s="24"/>
      <c r="H26" s="24"/>
      <c r="I26" s="31"/>
      <c r="J26" s="31"/>
      <c r="K26" s="35"/>
    </row>
    <row r="27" spans="2:11" x14ac:dyDescent="0.35">
      <c r="C27" s="58" t="s">
        <v>3</v>
      </c>
      <c r="D27" s="54"/>
      <c r="E27" s="6"/>
      <c r="F27" s="19"/>
      <c r="G27" s="24" t="s">
        <v>2</v>
      </c>
      <c r="H27" s="24" t="s">
        <v>2</v>
      </c>
      <c r="I27" s="31"/>
      <c r="J27" s="31"/>
      <c r="K27" s="35"/>
    </row>
    <row r="28" spans="2:11" x14ac:dyDescent="0.35">
      <c r="C28" s="57"/>
      <c r="D28" s="54"/>
      <c r="E28" s="6"/>
      <c r="F28" s="19"/>
      <c r="G28" s="24"/>
      <c r="H28" s="24"/>
      <c r="I28" s="31"/>
      <c r="J28" s="31"/>
      <c r="K28" s="35"/>
    </row>
    <row r="29" spans="2:11" x14ac:dyDescent="0.35">
      <c r="C29" s="58" t="s">
        <v>4</v>
      </c>
      <c r="D29" s="54"/>
      <c r="E29" s="6"/>
      <c r="F29" s="19"/>
      <c r="G29" s="24" t="s">
        <v>2</v>
      </c>
      <c r="H29" s="24" t="s">
        <v>2</v>
      </c>
      <c r="I29" s="31"/>
      <c r="J29" s="31"/>
      <c r="K29" s="35"/>
    </row>
    <row r="30" spans="2:11" x14ac:dyDescent="0.35">
      <c r="C30" s="57"/>
      <c r="D30" s="54"/>
      <c r="E30" s="6"/>
      <c r="F30" s="19"/>
      <c r="G30" s="24"/>
      <c r="H30" s="24"/>
      <c r="I30" s="31"/>
      <c r="J30" s="31"/>
      <c r="K30" s="35"/>
    </row>
    <row r="31" spans="2:11" x14ac:dyDescent="0.35">
      <c r="C31" s="58" t="s">
        <v>5</v>
      </c>
      <c r="D31" s="54"/>
      <c r="E31" s="6"/>
      <c r="F31" s="19"/>
      <c r="G31" s="24"/>
      <c r="H31" s="24"/>
      <c r="I31" s="31"/>
      <c r="J31" s="31"/>
      <c r="K31" s="35"/>
    </row>
    <row r="32" spans="2:11" x14ac:dyDescent="0.35">
      <c r="C32" s="57"/>
      <c r="D32" s="54"/>
      <c r="E32" s="6"/>
      <c r="F32" s="19"/>
      <c r="G32" s="24"/>
      <c r="H32" s="24"/>
      <c r="I32" s="31"/>
      <c r="J32" s="31"/>
      <c r="K32" s="35"/>
    </row>
    <row r="33" spans="3:11" x14ac:dyDescent="0.35">
      <c r="C33" s="58" t="s">
        <v>6</v>
      </c>
      <c r="D33" s="54"/>
      <c r="E33" s="6"/>
      <c r="F33" s="19"/>
      <c r="G33" s="24" t="s">
        <v>2</v>
      </c>
      <c r="H33" s="24" t="s">
        <v>2</v>
      </c>
      <c r="I33" s="31"/>
      <c r="J33" s="31"/>
      <c r="K33" s="35"/>
    </row>
    <row r="34" spans="3:11" x14ac:dyDescent="0.35">
      <c r="C34" s="57"/>
      <c r="D34" s="54"/>
      <c r="E34" s="6"/>
      <c r="F34" s="19"/>
      <c r="G34" s="24"/>
      <c r="H34" s="24"/>
      <c r="I34" s="31"/>
      <c r="J34" s="31"/>
      <c r="K34" s="35"/>
    </row>
    <row r="35" spans="3:11" x14ac:dyDescent="0.35">
      <c r="C35" s="58" t="s">
        <v>7</v>
      </c>
      <c r="D35" s="54"/>
      <c r="E35" s="6"/>
      <c r="F35" s="19"/>
      <c r="G35" s="24" t="s">
        <v>2</v>
      </c>
      <c r="H35" s="24" t="s">
        <v>2</v>
      </c>
      <c r="I35" s="31"/>
      <c r="J35" s="31"/>
      <c r="K35" s="35"/>
    </row>
    <row r="36" spans="3:11" x14ac:dyDescent="0.35">
      <c r="C36" s="57"/>
      <c r="D36" s="54"/>
      <c r="E36" s="6"/>
      <c r="F36" s="19"/>
      <c r="G36" s="24"/>
      <c r="H36" s="24"/>
      <c r="I36" s="31"/>
      <c r="J36" s="31"/>
      <c r="K36" s="35"/>
    </row>
    <row r="37" spans="3:11" x14ac:dyDescent="0.35">
      <c r="C37" s="58" t="s">
        <v>8</v>
      </c>
      <c r="D37" s="54"/>
      <c r="E37" s="6"/>
      <c r="F37" s="19"/>
      <c r="G37" s="24" t="s">
        <v>2</v>
      </c>
      <c r="H37" s="24" t="s">
        <v>2</v>
      </c>
      <c r="I37" s="31"/>
      <c r="J37" s="31"/>
      <c r="K37" s="35"/>
    </row>
    <row r="38" spans="3:11" x14ac:dyDescent="0.35">
      <c r="C38" s="57"/>
      <c r="D38" s="54"/>
      <c r="E38" s="6"/>
      <c r="F38" s="19"/>
      <c r="G38" s="24"/>
      <c r="H38" s="24"/>
      <c r="I38" s="31"/>
      <c r="J38" s="31"/>
      <c r="K38" s="35"/>
    </row>
    <row r="39" spans="3:11" x14ac:dyDescent="0.35">
      <c r="C39" s="58" t="s">
        <v>9</v>
      </c>
      <c r="D39" s="54"/>
      <c r="E39" s="6"/>
      <c r="F39" s="19"/>
      <c r="G39" s="24" t="s">
        <v>2</v>
      </c>
      <c r="H39" s="24" t="s">
        <v>2</v>
      </c>
      <c r="I39" s="31"/>
      <c r="J39" s="31"/>
      <c r="K39" s="35"/>
    </row>
    <row r="40" spans="3:11" x14ac:dyDescent="0.35">
      <c r="C40" s="57"/>
      <c r="D40" s="54"/>
      <c r="E40" s="6"/>
      <c r="F40" s="19"/>
      <c r="G40" s="24"/>
      <c r="H40" s="24"/>
      <c r="I40" s="31"/>
      <c r="J40" s="31"/>
      <c r="K40" s="35"/>
    </row>
    <row r="41" spans="3:11" x14ac:dyDescent="0.35">
      <c r="C41" s="58" t="s">
        <v>10</v>
      </c>
      <c r="D41" s="54"/>
      <c r="E41" s="6"/>
      <c r="F41" s="19"/>
      <c r="G41" s="24" t="s">
        <v>2</v>
      </c>
      <c r="H41" s="24" t="s">
        <v>2</v>
      </c>
      <c r="I41" s="31"/>
      <c r="J41" s="31"/>
      <c r="K41" s="35"/>
    </row>
    <row r="42" spans="3:11" x14ac:dyDescent="0.35">
      <c r="C42" s="57"/>
      <c r="D42" s="54"/>
      <c r="E42" s="6"/>
      <c r="F42" s="19"/>
      <c r="G42" s="24"/>
      <c r="H42" s="24"/>
      <c r="I42" s="31"/>
      <c r="J42" s="31"/>
      <c r="K42" s="35"/>
    </row>
    <row r="43" spans="3:11" x14ac:dyDescent="0.35">
      <c r="C43" s="58" t="s">
        <v>11</v>
      </c>
      <c r="D43" s="54"/>
      <c r="E43" s="6"/>
      <c r="F43" s="19"/>
      <c r="G43" s="24" t="s">
        <v>2</v>
      </c>
      <c r="H43" s="24" t="s">
        <v>2</v>
      </c>
      <c r="I43" s="31"/>
      <c r="J43" s="31"/>
      <c r="K43" s="35"/>
    </row>
    <row r="44" spans="3:11" x14ac:dyDescent="0.35">
      <c r="C44" s="57"/>
      <c r="D44" s="54"/>
      <c r="E44" s="6"/>
      <c r="F44" s="19"/>
      <c r="G44" s="24"/>
      <c r="H44" s="24"/>
      <c r="I44" s="31"/>
      <c r="J44" s="31"/>
      <c r="K44" s="35"/>
    </row>
    <row r="45" spans="3:11" x14ac:dyDescent="0.35">
      <c r="C45" s="58" t="s">
        <v>13</v>
      </c>
      <c r="D45" s="54"/>
      <c r="E45" s="6"/>
      <c r="F45" s="19"/>
      <c r="G45" s="24"/>
      <c r="H45" s="24"/>
      <c r="I45" s="31"/>
      <c r="J45" s="31"/>
      <c r="K45" s="35"/>
    </row>
    <row r="46" spans="3:11" x14ac:dyDescent="0.35">
      <c r="C46" s="57"/>
      <c r="D46" s="54"/>
      <c r="E46" s="6"/>
      <c r="F46" s="19"/>
      <c r="G46" s="24"/>
      <c r="H46" s="24"/>
      <c r="I46" s="31"/>
      <c r="J46" s="31"/>
      <c r="K46" s="35"/>
    </row>
    <row r="47" spans="3:11" x14ac:dyDescent="0.35">
      <c r="C47" s="58" t="s">
        <v>14</v>
      </c>
      <c r="D47" s="54"/>
      <c r="E47" s="6"/>
      <c r="F47" s="19"/>
      <c r="G47" s="24" t="s">
        <v>2</v>
      </c>
      <c r="H47" s="24" t="s">
        <v>2</v>
      </c>
      <c r="I47" s="31"/>
      <c r="J47" s="31"/>
      <c r="K47" s="35"/>
    </row>
    <row r="48" spans="3:11" x14ac:dyDescent="0.35">
      <c r="C48" s="57"/>
      <c r="D48" s="54"/>
      <c r="E48" s="6"/>
      <c r="F48" s="19"/>
      <c r="G48" s="24"/>
      <c r="H48" s="24"/>
      <c r="I48" s="31"/>
      <c r="J48" s="31"/>
      <c r="K48" s="35"/>
    </row>
    <row r="49" spans="1:11" x14ac:dyDescent="0.35">
      <c r="C49" s="58" t="s">
        <v>15</v>
      </c>
      <c r="D49" s="54"/>
      <c r="E49" s="6"/>
      <c r="F49" s="19"/>
      <c r="G49" s="24" t="s">
        <v>2</v>
      </c>
      <c r="H49" s="24" t="s">
        <v>2</v>
      </c>
      <c r="I49" s="31"/>
      <c r="J49" s="31"/>
      <c r="K49" s="35"/>
    </row>
    <row r="50" spans="1:11" x14ac:dyDescent="0.35">
      <c r="C50" s="57"/>
      <c r="D50" s="54"/>
      <c r="E50" s="6"/>
      <c r="F50" s="19"/>
      <c r="G50" s="24"/>
      <c r="H50" s="24"/>
      <c r="I50" s="31"/>
      <c r="J50" s="31"/>
      <c r="K50" s="35"/>
    </row>
    <row r="51" spans="1:11" x14ac:dyDescent="0.35">
      <c r="C51" s="58" t="s">
        <v>16</v>
      </c>
      <c r="D51" s="54"/>
      <c r="E51" s="6"/>
      <c r="F51" s="19"/>
      <c r="G51" s="24" t="s">
        <v>2</v>
      </c>
      <c r="H51" s="24" t="s">
        <v>2</v>
      </c>
      <c r="I51" s="31"/>
      <c r="J51" s="31"/>
      <c r="K51" s="35"/>
    </row>
    <row r="52" spans="1:11" x14ac:dyDescent="0.35">
      <c r="C52" s="57"/>
      <c r="D52" s="54"/>
      <c r="E52" s="6"/>
      <c r="F52" s="19"/>
      <c r="G52" s="24"/>
      <c r="H52" s="24"/>
      <c r="I52" s="31"/>
      <c r="J52" s="31"/>
      <c r="K52" s="35"/>
    </row>
    <row r="53" spans="1:11" x14ac:dyDescent="0.35">
      <c r="C53" s="58" t="s">
        <v>17</v>
      </c>
      <c r="D53" s="54"/>
      <c r="E53" s="6"/>
      <c r="F53" s="19"/>
      <c r="G53" s="24" t="s">
        <v>2</v>
      </c>
      <c r="H53" s="24" t="s">
        <v>2</v>
      </c>
      <c r="I53" s="31"/>
      <c r="J53" s="31"/>
      <c r="K53" s="35"/>
    </row>
    <row r="54" spans="1:11" x14ac:dyDescent="0.35">
      <c r="C54" s="57"/>
      <c r="D54" s="54"/>
      <c r="E54" s="6"/>
      <c r="F54" s="19"/>
      <c r="G54" s="24"/>
      <c r="H54" s="24"/>
      <c r="I54" s="31"/>
      <c r="J54" s="31"/>
      <c r="K54" s="35"/>
    </row>
    <row r="55" spans="1:11" x14ac:dyDescent="0.35">
      <c r="C55" s="58" t="s">
        <v>18</v>
      </c>
      <c r="D55" s="54"/>
      <c r="E55" s="6"/>
      <c r="F55" s="19"/>
      <c r="G55" s="24" t="s">
        <v>2</v>
      </c>
      <c r="H55" s="24" t="s">
        <v>2</v>
      </c>
      <c r="I55" s="31"/>
      <c r="J55" s="31"/>
      <c r="K55" s="35"/>
    </row>
    <row r="56" spans="1:11" x14ac:dyDescent="0.35">
      <c r="C56" s="57"/>
      <c r="D56" s="54"/>
      <c r="E56" s="6"/>
      <c r="F56" s="19"/>
      <c r="G56" s="24"/>
      <c r="H56" s="24"/>
      <c r="I56" s="31"/>
      <c r="J56" s="31"/>
      <c r="K56" s="35"/>
    </row>
    <row r="57" spans="1:11" x14ac:dyDescent="0.35">
      <c r="A57" s="10"/>
      <c r="B57" s="28"/>
      <c r="C57" s="58" t="s">
        <v>19</v>
      </c>
      <c r="D57" s="54"/>
      <c r="E57" s="6"/>
      <c r="F57" s="19"/>
      <c r="G57" s="24"/>
      <c r="H57" s="24"/>
      <c r="I57" s="31"/>
      <c r="J57" s="31"/>
      <c r="K57" s="35"/>
    </row>
    <row r="58" spans="1:11" x14ac:dyDescent="0.35">
      <c r="A58" s="28"/>
      <c r="B58" s="28"/>
      <c r="C58" s="58" t="s">
        <v>20</v>
      </c>
      <c r="D58" s="54"/>
      <c r="E58" s="6"/>
      <c r="F58" s="19"/>
      <c r="G58" s="24" t="s">
        <v>2</v>
      </c>
      <c r="H58" s="24" t="s">
        <v>2</v>
      </c>
      <c r="I58" s="31"/>
      <c r="J58" s="31"/>
      <c r="K58" s="35"/>
    </row>
    <row r="59" spans="1:11" x14ac:dyDescent="0.35">
      <c r="A59" s="28"/>
      <c r="B59" s="28"/>
      <c r="C59" s="58"/>
      <c r="D59" s="54"/>
      <c r="E59" s="6"/>
      <c r="F59" s="19"/>
      <c r="G59" s="24"/>
      <c r="H59" s="24"/>
      <c r="I59" s="31"/>
      <c r="J59" s="31"/>
      <c r="K59" s="35"/>
    </row>
    <row r="60" spans="1:11" x14ac:dyDescent="0.35">
      <c r="A60" s="28"/>
      <c r="B60" s="28"/>
      <c r="C60" s="58" t="s">
        <v>21</v>
      </c>
      <c r="D60" s="54"/>
      <c r="E60" s="6"/>
      <c r="F60" s="19"/>
      <c r="G60" s="24" t="s">
        <v>2</v>
      </c>
      <c r="H60" s="24" t="s">
        <v>2</v>
      </c>
      <c r="I60" s="31"/>
      <c r="J60" s="31"/>
      <c r="K60" s="35"/>
    </row>
    <row r="61" spans="1:11" x14ac:dyDescent="0.35">
      <c r="A61" s="28"/>
      <c r="B61" s="28"/>
      <c r="C61" s="58"/>
      <c r="D61" s="54"/>
      <c r="E61" s="6"/>
      <c r="F61" s="19"/>
      <c r="G61" s="24"/>
      <c r="H61" s="24"/>
      <c r="I61" s="31"/>
      <c r="J61" s="31"/>
      <c r="K61" s="35"/>
    </row>
    <row r="62" spans="1:11" x14ac:dyDescent="0.35">
      <c r="A62" s="28"/>
      <c r="B62" s="28"/>
      <c r="C62" s="58" t="s">
        <v>22</v>
      </c>
      <c r="D62" s="54"/>
      <c r="E62" s="6"/>
      <c r="F62" s="19"/>
      <c r="G62" s="24" t="s">
        <v>2</v>
      </c>
      <c r="H62" s="24" t="s">
        <v>2</v>
      </c>
      <c r="I62" s="31"/>
      <c r="J62" s="31"/>
      <c r="K62" s="35"/>
    </row>
    <row r="63" spans="1:11" x14ac:dyDescent="0.35">
      <c r="A63" s="28"/>
      <c r="B63" s="28"/>
      <c r="C63" s="58"/>
      <c r="D63" s="54"/>
      <c r="E63" s="6"/>
      <c r="F63" s="19"/>
      <c r="G63" s="24"/>
      <c r="H63" s="24"/>
      <c r="I63" s="31"/>
      <c r="J63" s="31"/>
      <c r="K63" s="35"/>
    </row>
    <row r="64" spans="1:11" x14ac:dyDescent="0.35">
      <c r="A64" s="28"/>
      <c r="B64" s="28"/>
      <c r="C64" s="58" t="s">
        <v>23</v>
      </c>
      <c r="D64" s="54"/>
      <c r="E64" s="6"/>
      <c r="F64" s="19"/>
      <c r="G64" s="24" t="s">
        <v>2</v>
      </c>
      <c r="H64" s="24" t="s">
        <v>2</v>
      </c>
      <c r="I64" s="31"/>
      <c r="J64" s="31"/>
      <c r="K64" s="35"/>
    </row>
    <row r="65" spans="1:54" x14ac:dyDescent="0.35">
      <c r="A65" s="28"/>
      <c r="B65" s="28"/>
      <c r="C65" s="58"/>
      <c r="D65" s="54"/>
      <c r="E65" s="6"/>
      <c r="F65" s="19"/>
      <c r="G65" s="24"/>
      <c r="H65" s="24"/>
      <c r="I65" s="31"/>
      <c r="J65" s="31"/>
      <c r="K65" s="35"/>
    </row>
    <row r="66" spans="1:54" x14ac:dyDescent="0.35">
      <c r="C66" s="59" t="s">
        <v>24</v>
      </c>
      <c r="D66" s="54"/>
      <c r="E66" s="6"/>
      <c r="F66" s="19"/>
      <c r="G66" s="24"/>
      <c r="H66" s="24"/>
      <c r="I66" s="31"/>
      <c r="J66" s="31"/>
      <c r="K66" s="35"/>
    </row>
    <row r="67" spans="1:54" x14ac:dyDescent="0.35">
      <c r="B67" s="8" t="s">
        <v>206</v>
      </c>
      <c r="C67" s="60" t="s">
        <v>207</v>
      </c>
      <c r="D67" s="54"/>
      <c r="E67" s="6"/>
      <c r="F67" s="19"/>
      <c r="G67" s="24">
        <v>419.74</v>
      </c>
      <c r="H67" s="24">
        <v>0.12</v>
      </c>
      <c r="I67" s="31"/>
      <c r="J67" s="31"/>
      <c r="K67" s="35"/>
    </row>
    <row r="68" spans="1:54" x14ac:dyDescent="0.35">
      <c r="C68" s="58" t="s">
        <v>194</v>
      </c>
      <c r="D68" s="54"/>
      <c r="E68" s="6"/>
      <c r="F68" s="19"/>
      <c r="G68" s="25">
        <v>419.74</v>
      </c>
      <c r="H68" s="25">
        <v>0.12</v>
      </c>
      <c r="I68" s="31"/>
      <c r="J68" s="31"/>
      <c r="K68" s="35"/>
    </row>
    <row r="69" spans="1:54" x14ac:dyDescent="0.35">
      <c r="C69" s="57"/>
      <c r="D69" s="54"/>
      <c r="E69" s="6"/>
      <c r="F69" s="19"/>
      <c r="G69" s="24"/>
      <c r="H69" s="24"/>
      <c r="I69" s="31"/>
      <c r="J69" s="31"/>
      <c r="K69" s="35"/>
    </row>
    <row r="70" spans="1:54" x14ac:dyDescent="0.35">
      <c r="A70" s="10"/>
      <c r="B70" s="28"/>
      <c r="C70" s="58" t="s">
        <v>25</v>
      </c>
      <c r="D70" s="54"/>
      <c r="E70" s="6"/>
      <c r="F70" s="19"/>
      <c r="G70" s="24"/>
      <c r="H70" s="24"/>
      <c r="I70" s="31"/>
      <c r="J70" s="31"/>
      <c r="K70" s="35"/>
    </row>
    <row r="71" spans="1:54" s="2" customFormat="1" ht="13.5" x14ac:dyDescent="0.35">
      <c r="A71" s="28"/>
      <c r="B71" s="28"/>
      <c r="C71" s="57" t="s">
        <v>4703</v>
      </c>
      <c r="D71" s="54"/>
      <c r="E71" s="6"/>
      <c r="F71" s="19"/>
      <c r="G71" s="24" t="s">
        <v>2</v>
      </c>
      <c r="H71" s="24" t="s">
        <v>2</v>
      </c>
      <c r="I71" s="31"/>
      <c r="J71" s="31"/>
      <c r="K71" s="35"/>
      <c r="L71" s="3"/>
      <c r="AI71" s="3"/>
      <c r="AV71" s="3"/>
      <c r="AX71" s="3"/>
      <c r="BB71" s="3"/>
    </row>
    <row r="72" spans="1:54" x14ac:dyDescent="0.35">
      <c r="B72" s="8"/>
      <c r="C72" s="60" t="s">
        <v>208</v>
      </c>
      <c r="D72" s="54"/>
      <c r="E72" s="6"/>
      <c r="F72" s="19"/>
      <c r="G72" s="24">
        <v>-406.84</v>
      </c>
      <c r="H72" s="24">
        <v>-0.12</v>
      </c>
      <c r="I72" s="31"/>
      <c r="J72" s="31"/>
      <c r="K72" s="35"/>
    </row>
    <row r="73" spans="1:54" x14ac:dyDescent="0.35">
      <c r="C73" s="58" t="s">
        <v>194</v>
      </c>
      <c r="D73" s="54"/>
      <c r="E73" s="6"/>
      <c r="F73" s="19"/>
      <c r="G73" s="25">
        <v>-406.84</v>
      </c>
      <c r="H73" s="25">
        <v>-0.12</v>
      </c>
      <c r="I73" s="31"/>
      <c r="J73" s="31"/>
      <c r="K73" s="35"/>
    </row>
    <row r="74" spans="1:54" x14ac:dyDescent="0.35">
      <c r="C74" s="57"/>
      <c r="D74" s="54"/>
      <c r="E74" s="6"/>
      <c r="F74" s="19"/>
      <c r="G74" s="24"/>
      <c r="H74" s="24"/>
      <c r="I74" s="31"/>
      <c r="J74" s="31"/>
      <c r="K74" s="35"/>
    </row>
    <row r="75" spans="1:54" x14ac:dyDescent="0.35">
      <c r="C75" s="61" t="s">
        <v>209</v>
      </c>
      <c r="D75" s="55"/>
      <c r="E75" s="5"/>
      <c r="F75" s="20"/>
      <c r="G75" s="26">
        <v>351535.66</v>
      </c>
      <c r="H75" s="26">
        <v>100</v>
      </c>
      <c r="I75" s="32"/>
      <c r="J75" s="32"/>
      <c r="K75" s="36"/>
    </row>
    <row r="78" spans="1:54" x14ac:dyDescent="0.35">
      <c r="C78" s="1" t="s">
        <v>210</v>
      </c>
    </row>
    <row r="79" spans="1:54" x14ac:dyDescent="0.35">
      <c r="C79" s="37" t="s">
        <v>211</v>
      </c>
      <c r="D79" s="37"/>
      <c r="E79" s="37"/>
      <c r="F79" s="37"/>
      <c r="G79" s="37"/>
      <c r="H79" s="37"/>
      <c r="I79" s="37"/>
      <c r="J79" s="37"/>
      <c r="K79" s="37"/>
    </row>
    <row r="80" spans="1:54" x14ac:dyDescent="0.35">
      <c r="C80" s="2" t="s">
        <v>212</v>
      </c>
    </row>
    <row r="81" spans="1:256" x14ac:dyDescent="0.35">
      <c r="C81" s="2" t="s">
        <v>213</v>
      </c>
    </row>
    <row r="82" spans="1:256" ht="30" customHeight="1" x14ac:dyDescent="0.35">
      <c r="C82" s="218" t="s">
        <v>214</v>
      </c>
      <c r="D82" s="219"/>
      <c r="E82" s="219"/>
      <c r="F82" s="219"/>
      <c r="G82" s="219"/>
      <c r="H82" s="219"/>
      <c r="I82" s="219"/>
      <c r="J82" s="219"/>
      <c r="K82" s="219"/>
    </row>
    <row r="83" spans="1:256" x14ac:dyDescent="0.35">
      <c r="C83" s="2" t="s">
        <v>215</v>
      </c>
    </row>
    <row r="85" spans="1:256" x14ac:dyDescent="0.35">
      <c r="C85" s="2" t="s">
        <v>4813</v>
      </c>
      <c r="E85" s="2" t="s">
        <v>2</v>
      </c>
    </row>
    <row r="87" spans="1:256" x14ac:dyDescent="0.35">
      <c r="C87" s="2" t="s">
        <v>4814</v>
      </c>
      <c r="E87" s="2" t="s">
        <v>2</v>
      </c>
    </row>
    <row r="89" spans="1:256" x14ac:dyDescent="0.35">
      <c r="C89" s="2" t="s">
        <v>4918</v>
      </c>
    </row>
    <row r="91" spans="1:256" x14ac:dyDescent="0.35">
      <c r="C91" s="2" t="s">
        <v>4919</v>
      </c>
    </row>
    <row r="92" spans="1:256" s="79" customFormat="1" ht="35.25" customHeight="1" x14ac:dyDescent="0.35">
      <c r="A92" s="75"/>
      <c r="B92" s="75"/>
      <c r="C92" s="80" t="s">
        <v>4820</v>
      </c>
      <c r="D92" s="84" t="s">
        <v>4821</v>
      </c>
      <c r="E92" s="84" t="s">
        <v>4822</v>
      </c>
      <c r="F92" s="76"/>
      <c r="G92" s="77"/>
      <c r="H92" s="77"/>
      <c r="I92" s="77"/>
      <c r="J92" s="77"/>
      <c r="K92" s="78"/>
      <c r="L92" s="78"/>
      <c r="M92" s="75"/>
      <c r="N92" s="75"/>
      <c r="O92" s="75"/>
      <c r="P92" s="75"/>
      <c r="Q92" s="75"/>
      <c r="R92" s="75"/>
      <c r="S92" s="75"/>
      <c r="T92" s="75"/>
      <c r="U92" s="75"/>
      <c r="V92" s="75"/>
      <c r="W92" s="75"/>
      <c r="X92" s="75"/>
      <c r="Y92" s="75"/>
      <c r="Z92" s="75"/>
      <c r="AA92" s="75"/>
      <c r="AB92" s="75"/>
      <c r="AC92" s="75"/>
      <c r="AD92" s="75"/>
      <c r="AE92" s="75"/>
      <c r="AF92" s="75"/>
      <c r="AG92" s="75"/>
      <c r="AH92" s="75"/>
      <c r="AI92" s="78"/>
      <c r="AJ92" s="75"/>
      <c r="AK92" s="75"/>
      <c r="AL92" s="75"/>
      <c r="AM92" s="75"/>
      <c r="AN92" s="75"/>
      <c r="AO92" s="75"/>
      <c r="AP92" s="75"/>
      <c r="AQ92" s="75"/>
      <c r="AR92" s="75"/>
      <c r="AS92" s="75"/>
      <c r="AT92" s="75"/>
      <c r="AU92" s="75"/>
      <c r="AV92" s="78"/>
      <c r="AW92" s="75"/>
      <c r="AX92" s="78"/>
      <c r="AY92" s="75"/>
      <c r="AZ92" s="75"/>
      <c r="BA92" s="75"/>
      <c r="BB92" s="78"/>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5"/>
      <c r="DJ92" s="75"/>
      <c r="DK92" s="75"/>
      <c r="DL92" s="75"/>
      <c r="DM92" s="75"/>
      <c r="DN92" s="75"/>
      <c r="DO92" s="75"/>
      <c r="DP92" s="75"/>
      <c r="DQ92" s="75"/>
      <c r="DR92" s="75"/>
      <c r="DS92" s="75"/>
      <c r="DT92" s="75"/>
      <c r="DU92" s="75"/>
      <c r="DV92" s="75"/>
      <c r="DW92" s="75"/>
      <c r="DX92" s="75"/>
      <c r="DY92" s="75"/>
      <c r="DZ92" s="75"/>
      <c r="EA92" s="75"/>
      <c r="EB92" s="75"/>
      <c r="EC92" s="75"/>
      <c r="ED92" s="75"/>
      <c r="EE92" s="75"/>
      <c r="EF92" s="75"/>
      <c r="EG92" s="75"/>
      <c r="EH92" s="75"/>
      <c r="EI92" s="75"/>
      <c r="EJ92" s="75"/>
      <c r="EK92" s="75"/>
      <c r="EL92" s="75"/>
      <c r="EM92" s="75"/>
      <c r="EN92" s="75"/>
      <c r="EO92" s="75"/>
      <c r="EP92" s="75"/>
      <c r="EQ92" s="75"/>
      <c r="ER92" s="75"/>
      <c r="ES92" s="75"/>
      <c r="ET92" s="75"/>
      <c r="EU92" s="75"/>
      <c r="EV92" s="75"/>
      <c r="EW92" s="75"/>
      <c r="EX92" s="75"/>
      <c r="EY92" s="75"/>
      <c r="EZ92" s="75"/>
      <c r="FA92" s="75"/>
      <c r="FB92" s="75"/>
      <c r="FC92" s="75"/>
      <c r="FD92" s="75"/>
      <c r="FE92" s="75"/>
      <c r="FF92" s="75"/>
      <c r="FG92" s="75"/>
      <c r="FH92" s="75"/>
      <c r="FI92" s="75"/>
      <c r="FJ92" s="75"/>
      <c r="FK92" s="75"/>
      <c r="FL92" s="75"/>
      <c r="FM92" s="75"/>
      <c r="FN92" s="75"/>
      <c r="FO92" s="75"/>
      <c r="FP92" s="75"/>
      <c r="FQ92" s="75"/>
      <c r="FR92" s="75"/>
      <c r="FS92" s="75"/>
      <c r="FT92" s="75"/>
      <c r="FU92" s="75"/>
      <c r="FV92" s="75"/>
      <c r="FW92" s="75"/>
      <c r="FX92" s="75"/>
      <c r="FY92" s="75"/>
      <c r="FZ92" s="75"/>
      <c r="GA92" s="75"/>
      <c r="GB92" s="75"/>
      <c r="GC92" s="75"/>
      <c r="GD92" s="75"/>
      <c r="GE92" s="75"/>
      <c r="GF92" s="75"/>
      <c r="GG92" s="75"/>
      <c r="GH92" s="75"/>
      <c r="GI92" s="75"/>
      <c r="GJ92" s="75"/>
      <c r="GK92" s="75"/>
      <c r="GL92" s="75"/>
      <c r="GM92" s="75"/>
      <c r="GN92" s="75"/>
      <c r="GO92" s="75"/>
      <c r="GP92" s="75"/>
      <c r="GQ92" s="75"/>
      <c r="GR92" s="75"/>
      <c r="GS92" s="75"/>
      <c r="GT92" s="75"/>
      <c r="GU92" s="75"/>
      <c r="GV92" s="75"/>
      <c r="GW92" s="75"/>
      <c r="GX92" s="75"/>
      <c r="GY92" s="75"/>
      <c r="GZ92" s="75"/>
      <c r="HA92" s="75"/>
      <c r="HB92" s="75"/>
      <c r="HC92" s="75"/>
      <c r="HD92" s="75"/>
      <c r="HE92" s="75"/>
      <c r="HF92" s="75"/>
      <c r="HG92" s="75"/>
      <c r="HH92" s="75"/>
      <c r="HI92" s="75"/>
      <c r="HJ92" s="75"/>
      <c r="HK92" s="75"/>
      <c r="HL92" s="75"/>
      <c r="HM92" s="75"/>
      <c r="HN92" s="75"/>
      <c r="HO92" s="75"/>
      <c r="HP92" s="75"/>
      <c r="HQ92" s="75"/>
      <c r="HR92" s="75"/>
      <c r="HS92" s="75"/>
      <c r="HT92" s="75"/>
      <c r="HU92" s="75"/>
      <c r="HV92" s="75"/>
      <c r="HW92" s="75"/>
      <c r="HX92" s="75"/>
      <c r="HY92" s="75"/>
      <c r="HZ92" s="75"/>
      <c r="IA92" s="75"/>
      <c r="IB92" s="75"/>
      <c r="IC92" s="75"/>
      <c r="ID92" s="75"/>
      <c r="IE92" s="75"/>
      <c r="IF92" s="75"/>
      <c r="IG92" s="75"/>
      <c r="IH92" s="75"/>
      <c r="II92" s="75"/>
      <c r="IJ92" s="75"/>
      <c r="IK92" s="75"/>
      <c r="IL92" s="75"/>
      <c r="IM92" s="75"/>
      <c r="IN92" s="75"/>
      <c r="IO92" s="75"/>
      <c r="IP92" s="75"/>
      <c r="IQ92" s="75"/>
      <c r="IR92" s="75"/>
      <c r="IS92" s="75"/>
      <c r="IT92" s="75"/>
      <c r="IU92" s="75"/>
      <c r="IV92" s="75"/>
    </row>
    <row r="93" spans="1:256" s="79" customFormat="1" x14ac:dyDescent="0.35">
      <c r="A93" s="75"/>
      <c r="B93" s="75"/>
      <c r="C93" s="81" t="s">
        <v>4857</v>
      </c>
      <c r="D93" s="86">
        <v>596.88210000000004</v>
      </c>
      <c r="E93" s="86">
        <v>561.87450000000001</v>
      </c>
      <c r="F93" s="76"/>
      <c r="G93" s="77"/>
      <c r="H93" s="77"/>
      <c r="I93" s="77"/>
      <c r="J93" s="77"/>
      <c r="K93" s="78"/>
      <c r="L93" s="78"/>
      <c r="M93" s="75"/>
      <c r="N93" s="75"/>
      <c r="O93" s="75"/>
      <c r="P93" s="75"/>
      <c r="Q93" s="75"/>
      <c r="R93" s="75"/>
      <c r="S93" s="75"/>
      <c r="T93" s="75"/>
      <c r="U93" s="75"/>
      <c r="V93" s="75"/>
      <c r="W93" s="75"/>
      <c r="X93" s="75"/>
      <c r="Y93" s="75"/>
      <c r="Z93" s="75"/>
      <c r="AA93" s="75"/>
      <c r="AB93" s="75"/>
      <c r="AC93" s="75"/>
      <c r="AD93" s="75"/>
      <c r="AE93" s="75"/>
      <c r="AF93" s="75"/>
      <c r="AG93" s="75"/>
      <c r="AH93" s="75"/>
      <c r="AI93" s="78"/>
      <c r="AJ93" s="75"/>
      <c r="AK93" s="75"/>
      <c r="AL93" s="75"/>
      <c r="AM93" s="75"/>
      <c r="AN93" s="75"/>
      <c r="AO93" s="75"/>
      <c r="AP93" s="75"/>
      <c r="AQ93" s="75"/>
      <c r="AR93" s="75"/>
      <c r="AS93" s="75"/>
      <c r="AT93" s="75"/>
      <c r="AU93" s="75"/>
      <c r="AV93" s="78"/>
      <c r="AW93" s="75"/>
      <c r="AX93" s="78"/>
      <c r="AY93" s="75"/>
      <c r="AZ93" s="75"/>
      <c r="BA93" s="75"/>
      <c r="BB93" s="78"/>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row>
    <row r="95" spans="1:256" x14ac:dyDescent="0.35">
      <c r="C95" s="2" t="s">
        <v>4920</v>
      </c>
      <c r="E95" s="2" t="s">
        <v>2</v>
      </c>
    </row>
    <row r="97" spans="3:5" x14ac:dyDescent="0.35">
      <c r="C97" s="2" t="s">
        <v>4921</v>
      </c>
      <c r="E97" s="2" t="s">
        <v>2</v>
      </c>
    </row>
    <row r="99" spans="3:5" x14ac:dyDescent="0.35">
      <c r="C99" s="2" t="s">
        <v>4815</v>
      </c>
      <c r="E99" s="2" t="s">
        <v>2</v>
      </c>
    </row>
    <row r="101" spans="3:5" x14ac:dyDescent="0.35">
      <c r="C101" s="2" t="s">
        <v>4816</v>
      </c>
      <c r="E101" s="2" t="s">
        <v>2</v>
      </c>
    </row>
    <row r="103" spans="3:5" x14ac:dyDescent="0.35">
      <c r="C103" s="2" t="s">
        <v>4817</v>
      </c>
      <c r="E103" s="92">
        <v>0.28328557541332705</v>
      </c>
    </row>
    <row r="105" spans="3:5" x14ac:dyDescent="0.35">
      <c r="C105" s="2" t="s">
        <v>4819</v>
      </c>
      <c r="E105" s="93" t="s">
        <v>4818</v>
      </c>
    </row>
    <row r="107" spans="3:5" x14ac:dyDescent="0.35">
      <c r="C107" s="2" t="s">
        <v>4922</v>
      </c>
      <c r="E107" s="2" t="s">
        <v>2</v>
      </c>
    </row>
    <row r="109" spans="3:5" x14ac:dyDescent="0.35">
      <c r="C109" s="2" t="s">
        <v>4864</v>
      </c>
    </row>
    <row r="111" spans="3:5" x14ac:dyDescent="0.35">
      <c r="C111" s="1" t="s">
        <v>5102</v>
      </c>
      <c r="E111" s="156" t="s">
        <v>5103</v>
      </c>
    </row>
    <row r="112" spans="3:5" x14ac:dyDescent="0.35">
      <c r="E112" s="2" t="s">
        <v>5139</v>
      </c>
    </row>
  </sheetData>
  <mergeCells count="1">
    <mergeCell ref="C82:K82"/>
  </mergeCells>
  <hyperlinks>
    <hyperlink ref="J2" location="'Index'!A1" display="'Index'!A1" xr:uid="{B3C573DA-93F2-41B6-996C-B257E46165DE}"/>
  </hyperlinks>
  <pageMargins left="0.7" right="0.7" top="0.75" bottom="0.75" header="0.3" footer="0.3"/>
  <pageSetup orientation="portrait" horizontalDpi="4294967293"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1F889-CDD4-42A8-9BAE-B6C021F02690}">
  <sheetPr codeName="Sheet1"/>
  <dimension ref="A1:IV198"/>
  <sheetViews>
    <sheetView showGridLines="0" zoomScale="90" zoomScaleNormal="90" workbookViewId="0">
      <pane ySplit="6" topLeftCell="A17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2862</v>
      </c>
      <c r="J2" s="38" t="s">
        <v>4365</v>
      </c>
    </row>
    <row r="3" spans="1:54" ht="16" x14ac:dyDescent="0.4">
      <c r="C3" s="1" t="s">
        <v>28</v>
      </c>
      <c r="D3" s="21" t="s">
        <v>2863</v>
      </c>
      <c r="F3" s="72" t="s">
        <v>4799</v>
      </c>
      <c r="G3" s="13" t="s">
        <v>4289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10529</v>
      </c>
      <c r="G11" s="24">
        <v>74.72</v>
      </c>
      <c r="H11" s="24">
        <v>8.26</v>
      </c>
      <c r="I11" s="31"/>
      <c r="J11" s="31"/>
      <c r="K11" s="35"/>
    </row>
    <row r="12" spans="1:54" x14ac:dyDescent="0.35">
      <c r="B12" s="8" t="s">
        <v>41</v>
      </c>
      <c r="C12" s="60" t="s">
        <v>42</v>
      </c>
      <c r="D12" s="54" t="s">
        <v>43</v>
      </c>
      <c r="E12" s="6" t="s">
        <v>44</v>
      </c>
      <c r="F12" s="19">
        <v>4953</v>
      </c>
      <c r="G12" s="24">
        <v>65.5</v>
      </c>
      <c r="H12" s="24">
        <v>7.24</v>
      </c>
      <c r="I12" s="31"/>
      <c r="J12" s="31"/>
      <c r="K12" s="35"/>
    </row>
    <row r="13" spans="1:54" x14ac:dyDescent="0.35">
      <c r="B13" s="8" t="s">
        <v>448</v>
      </c>
      <c r="C13" s="60" t="s">
        <v>449</v>
      </c>
      <c r="D13" s="54" t="s">
        <v>450</v>
      </c>
      <c r="E13" s="6" t="s">
        <v>451</v>
      </c>
      <c r="F13" s="19">
        <v>4576</v>
      </c>
      <c r="G13" s="24">
        <v>54.34</v>
      </c>
      <c r="H13" s="24">
        <v>6.01</v>
      </c>
      <c r="I13" s="31"/>
      <c r="J13" s="31"/>
      <c r="K13" s="35"/>
    </row>
    <row r="14" spans="1:54" x14ac:dyDescent="0.35">
      <c r="B14" s="8" t="s">
        <v>455</v>
      </c>
      <c r="C14" s="60" t="s">
        <v>456</v>
      </c>
      <c r="D14" s="54" t="s">
        <v>457</v>
      </c>
      <c r="E14" s="6" t="s">
        <v>294</v>
      </c>
      <c r="F14" s="19">
        <v>2153</v>
      </c>
      <c r="G14" s="24">
        <v>37.85</v>
      </c>
      <c r="H14" s="24">
        <v>4.18</v>
      </c>
      <c r="I14" s="31"/>
      <c r="J14" s="31"/>
      <c r="K14" s="35"/>
    </row>
    <row r="15" spans="1:54" x14ac:dyDescent="0.35">
      <c r="B15" s="8" t="s">
        <v>51</v>
      </c>
      <c r="C15" s="60" t="s">
        <v>52</v>
      </c>
      <c r="D15" s="54" t="s">
        <v>53</v>
      </c>
      <c r="E15" s="6" t="s">
        <v>54</v>
      </c>
      <c r="F15" s="19">
        <v>807</v>
      </c>
      <c r="G15" s="24">
        <v>30.3</v>
      </c>
      <c r="H15" s="24">
        <v>3.35</v>
      </c>
      <c r="I15" s="31"/>
      <c r="J15" s="31"/>
      <c r="K15" s="35"/>
    </row>
    <row r="16" spans="1:54" x14ac:dyDescent="0.35">
      <c r="B16" s="8" t="s">
        <v>59</v>
      </c>
      <c r="C16" s="60" t="s">
        <v>60</v>
      </c>
      <c r="D16" s="54" t="s">
        <v>61</v>
      </c>
      <c r="E16" s="6" t="s">
        <v>44</v>
      </c>
      <c r="F16" s="19">
        <v>2867</v>
      </c>
      <c r="G16" s="24">
        <v>27.54</v>
      </c>
      <c r="H16" s="24">
        <v>3.04</v>
      </c>
      <c r="I16" s="31"/>
      <c r="J16" s="31"/>
      <c r="K16" s="35"/>
    </row>
    <row r="17" spans="2:11" x14ac:dyDescent="0.35">
      <c r="B17" s="8" t="s">
        <v>322</v>
      </c>
      <c r="C17" s="60" t="s">
        <v>323</v>
      </c>
      <c r="D17" s="54" t="s">
        <v>324</v>
      </c>
      <c r="E17" s="6" t="s">
        <v>69</v>
      </c>
      <c r="F17" s="19">
        <v>2436</v>
      </c>
      <c r="G17" s="24">
        <v>24.24</v>
      </c>
      <c r="H17" s="24">
        <v>2.68</v>
      </c>
      <c r="I17" s="31"/>
      <c r="J17" s="31"/>
      <c r="K17" s="35"/>
    </row>
    <row r="18" spans="2:11" x14ac:dyDescent="0.35">
      <c r="B18" s="8" t="s">
        <v>221</v>
      </c>
      <c r="C18" s="60" t="s">
        <v>222</v>
      </c>
      <c r="D18" s="54" t="s">
        <v>223</v>
      </c>
      <c r="E18" s="6" t="s">
        <v>44</v>
      </c>
      <c r="F18" s="19">
        <v>1976</v>
      </c>
      <c r="G18" s="24">
        <v>24.23</v>
      </c>
      <c r="H18" s="24">
        <v>2.68</v>
      </c>
      <c r="I18" s="31"/>
      <c r="J18" s="31"/>
      <c r="K18" s="35"/>
    </row>
    <row r="19" spans="2:11" x14ac:dyDescent="0.35">
      <c r="B19" s="8" t="s">
        <v>48</v>
      </c>
      <c r="C19" s="60" t="s">
        <v>49</v>
      </c>
      <c r="D19" s="54" t="s">
        <v>50</v>
      </c>
      <c r="E19" s="6" t="s">
        <v>44</v>
      </c>
      <c r="F19" s="19">
        <v>5080</v>
      </c>
      <c r="G19" s="24">
        <v>21.21</v>
      </c>
      <c r="H19" s="24">
        <v>2.34</v>
      </c>
      <c r="I19" s="31"/>
      <c r="J19" s="31"/>
      <c r="K19" s="35"/>
    </row>
    <row r="20" spans="2:11" x14ac:dyDescent="0.35">
      <c r="B20" s="8" t="s">
        <v>482</v>
      </c>
      <c r="C20" s="60" t="s">
        <v>483</v>
      </c>
      <c r="D20" s="54" t="s">
        <v>484</v>
      </c>
      <c r="E20" s="6" t="s">
        <v>65</v>
      </c>
      <c r="F20" s="19">
        <v>618</v>
      </c>
      <c r="G20" s="24">
        <v>18.21</v>
      </c>
      <c r="H20" s="24">
        <v>2.0099999999999998</v>
      </c>
      <c r="I20" s="31"/>
      <c r="J20" s="31"/>
      <c r="K20" s="35"/>
    </row>
    <row r="21" spans="2:11" x14ac:dyDescent="0.35">
      <c r="B21" s="8" t="s">
        <v>55</v>
      </c>
      <c r="C21" s="60" t="s">
        <v>56</v>
      </c>
      <c r="D21" s="54" t="s">
        <v>57</v>
      </c>
      <c r="E21" s="6" t="s">
        <v>58</v>
      </c>
      <c r="F21" s="19">
        <v>1848</v>
      </c>
      <c r="G21" s="24">
        <v>17.760000000000002</v>
      </c>
      <c r="H21" s="24">
        <v>1.96</v>
      </c>
      <c r="I21" s="31"/>
      <c r="J21" s="31"/>
      <c r="K21" s="35"/>
    </row>
    <row r="22" spans="2:11" x14ac:dyDescent="0.35">
      <c r="B22" s="8" t="s">
        <v>671</v>
      </c>
      <c r="C22" s="60" t="s">
        <v>672</v>
      </c>
      <c r="D22" s="54" t="s">
        <v>673</v>
      </c>
      <c r="E22" s="6" t="s">
        <v>284</v>
      </c>
      <c r="F22" s="19">
        <v>6658</v>
      </c>
      <c r="G22" s="24">
        <v>17.559999999999999</v>
      </c>
      <c r="H22" s="24">
        <v>1.94</v>
      </c>
      <c r="I22" s="31"/>
      <c r="J22" s="31"/>
      <c r="K22" s="35"/>
    </row>
    <row r="23" spans="2:11" x14ac:dyDescent="0.35">
      <c r="B23" s="8" t="s">
        <v>960</v>
      </c>
      <c r="C23" s="60" t="s">
        <v>961</v>
      </c>
      <c r="D23" s="54" t="s">
        <v>962</v>
      </c>
      <c r="E23" s="6" t="s">
        <v>92</v>
      </c>
      <c r="F23" s="19">
        <v>4995</v>
      </c>
      <c r="G23" s="24">
        <v>15.96</v>
      </c>
      <c r="H23" s="24">
        <v>1.76</v>
      </c>
      <c r="I23" s="31"/>
      <c r="J23" s="31"/>
      <c r="K23" s="35"/>
    </row>
    <row r="24" spans="2:11" x14ac:dyDescent="0.35">
      <c r="B24" s="8" t="s">
        <v>488</v>
      </c>
      <c r="C24" s="60" t="s">
        <v>489</v>
      </c>
      <c r="D24" s="54" t="s">
        <v>490</v>
      </c>
      <c r="E24" s="6" t="s">
        <v>69</v>
      </c>
      <c r="F24" s="19">
        <v>699</v>
      </c>
      <c r="G24" s="24">
        <v>14.33</v>
      </c>
      <c r="H24" s="24">
        <v>1.58</v>
      </c>
      <c r="I24" s="31"/>
      <c r="J24" s="31"/>
      <c r="K24" s="35"/>
    </row>
    <row r="25" spans="2:11" x14ac:dyDescent="0.35">
      <c r="B25" s="8" t="s">
        <v>424</v>
      </c>
      <c r="C25" s="60" t="s">
        <v>425</v>
      </c>
      <c r="D25" s="54" t="s">
        <v>426</v>
      </c>
      <c r="E25" s="6" t="s">
        <v>88</v>
      </c>
      <c r="F25" s="19">
        <v>745</v>
      </c>
      <c r="G25" s="24">
        <v>13.56</v>
      </c>
      <c r="H25" s="24">
        <v>1.5</v>
      </c>
      <c r="I25" s="31"/>
      <c r="J25" s="31"/>
      <c r="K25" s="35"/>
    </row>
    <row r="26" spans="2:11" x14ac:dyDescent="0.35">
      <c r="B26" s="8" t="s">
        <v>963</v>
      </c>
      <c r="C26" s="60" t="s">
        <v>964</v>
      </c>
      <c r="D26" s="54" t="s">
        <v>965</v>
      </c>
      <c r="E26" s="6" t="s">
        <v>80</v>
      </c>
      <c r="F26" s="19">
        <v>282</v>
      </c>
      <c r="G26" s="24">
        <v>12.94</v>
      </c>
      <c r="H26" s="24">
        <v>1.43</v>
      </c>
      <c r="I26" s="31"/>
      <c r="J26" s="31"/>
      <c r="K26" s="35"/>
    </row>
    <row r="27" spans="2:11" x14ac:dyDescent="0.35">
      <c r="B27" s="8" t="s">
        <v>281</v>
      </c>
      <c r="C27" s="60" t="s">
        <v>282</v>
      </c>
      <c r="D27" s="54" t="s">
        <v>283</v>
      </c>
      <c r="E27" s="6" t="s">
        <v>284</v>
      </c>
      <c r="F27" s="19">
        <v>616</v>
      </c>
      <c r="G27" s="24">
        <v>11.59</v>
      </c>
      <c r="H27" s="24">
        <v>1.28</v>
      </c>
      <c r="I27" s="31"/>
      <c r="J27" s="31"/>
      <c r="K27" s="35"/>
    </row>
    <row r="28" spans="2:11" x14ac:dyDescent="0.35">
      <c r="B28" s="8" t="s">
        <v>62</v>
      </c>
      <c r="C28" s="60" t="s">
        <v>63</v>
      </c>
      <c r="D28" s="54" t="s">
        <v>64</v>
      </c>
      <c r="E28" s="6" t="s">
        <v>65</v>
      </c>
      <c r="F28" s="19">
        <v>89</v>
      </c>
      <c r="G28" s="24">
        <v>10.63</v>
      </c>
      <c r="H28" s="24">
        <v>1.18</v>
      </c>
      <c r="I28" s="31"/>
      <c r="J28" s="31"/>
      <c r="K28" s="35"/>
    </row>
    <row r="29" spans="2:11" x14ac:dyDescent="0.35">
      <c r="B29" s="8" t="s">
        <v>1228</v>
      </c>
      <c r="C29" s="60" t="s">
        <v>1229</v>
      </c>
      <c r="D29" s="54" t="s">
        <v>1230</v>
      </c>
      <c r="E29" s="6" t="s">
        <v>253</v>
      </c>
      <c r="F29" s="19">
        <v>3279</v>
      </c>
      <c r="G29" s="24">
        <v>10.56</v>
      </c>
      <c r="H29" s="24">
        <v>1.17</v>
      </c>
      <c r="I29" s="31"/>
      <c r="J29" s="31"/>
      <c r="K29" s="35"/>
    </row>
    <row r="30" spans="2:11" x14ac:dyDescent="0.35">
      <c r="B30" s="8" t="s">
        <v>344</v>
      </c>
      <c r="C30" s="60" t="s">
        <v>345</v>
      </c>
      <c r="D30" s="54" t="s">
        <v>346</v>
      </c>
      <c r="E30" s="6" t="s">
        <v>76</v>
      </c>
      <c r="F30" s="19">
        <v>5686</v>
      </c>
      <c r="G30" s="24">
        <v>10.5</v>
      </c>
      <c r="H30" s="24">
        <v>1.1599999999999999</v>
      </c>
      <c r="I30" s="31"/>
      <c r="J30" s="31"/>
      <c r="K30" s="35"/>
    </row>
    <row r="31" spans="2:11" x14ac:dyDescent="0.35">
      <c r="B31" s="8" t="s">
        <v>1231</v>
      </c>
      <c r="C31" s="60" t="s">
        <v>1232</v>
      </c>
      <c r="D31" s="54" t="s">
        <v>1233</v>
      </c>
      <c r="E31" s="6" t="s">
        <v>890</v>
      </c>
      <c r="F31" s="19">
        <v>541</v>
      </c>
      <c r="G31" s="24">
        <v>9.66</v>
      </c>
      <c r="H31" s="24">
        <v>1.07</v>
      </c>
      <c r="I31" s="31"/>
      <c r="J31" s="31"/>
      <c r="K31" s="35"/>
    </row>
    <row r="32" spans="2:11" x14ac:dyDescent="0.35">
      <c r="B32" s="8" t="s">
        <v>1234</v>
      </c>
      <c r="C32" s="60" t="s">
        <v>1235</v>
      </c>
      <c r="D32" s="54" t="s">
        <v>1236</v>
      </c>
      <c r="E32" s="6" t="s">
        <v>632</v>
      </c>
      <c r="F32" s="19">
        <v>2472</v>
      </c>
      <c r="G32" s="24">
        <v>9.64</v>
      </c>
      <c r="H32" s="24">
        <v>1.07</v>
      </c>
      <c r="I32" s="31"/>
      <c r="J32" s="31"/>
      <c r="K32" s="35"/>
    </row>
    <row r="33" spans="2:11" x14ac:dyDescent="0.35">
      <c r="B33" s="8" t="s">
        <v>1237</v>
      </c>
      <c r="C33" s="60" t="s">
        <v>1238</v>
      </c>
      <c r="D33" s="54" t="s">
        <v>1239</v>
      </c>
      <c r="E33" s="6" t="s">
        <v>58</v>
      </c>
      <c r="F33" s="19">
        <v>958</v>
      </c>
      <c r="G33" s="24">
        <v>9.43</v>
      </c>
      <c r="H33" s="24">
        <v>1.04</v>
      </c>
      <c r="I33" s="31"/>
      <c r="J33" s="31"/>
      <c r="K33" s="35"/>
    </row>
    <row r="34" spans="2:11" x14ac:dyDescent="0.35">
      <c r="B34" s="8" t="s">
        <v>458</v>
      </c>
      <c r="C34" s="60" t="s">
        <v>459</v>
      </c>
      <c r="D34" s="54" t="s">
        <v>460</v>
      </c>
      <c r="E34" s="6" t="s">
        <v>218</v>
      </c>
      <c r="F34" s="19">
        <v>993</v>
      </c>
      <c r="G34" s="24">
        <v>9.36</v>
      </c>
      <c r="H34" s="24">
        <v>1.03</v>
      </c>
      <c r="I34" s="31"/>
      <c r="J34" s="31"/>
      <c r="K34" s="35"/>
    </row>
    <row r="35" spans="2:11" x14ac:dyDescent="0.35">
      <c r="B35" s="8" t="s">
        <v>334</v>
      </c>
      <c r="C35" s="60" t="s">
        <v>335</v>
      </c>
      <c r="D35" s="54" t="s">
        <v>336</v>
      </c>
      <c r="E35" s="6" t="s">
        <v>69</v>
      </c>
      <c r="F35" s="19">
        <v>730</v>
      </c>
      <c r="G35" s="24">
        <v>8.9700000000000006</v>
      </c>
      <c r="H35" s="24">
        <v>0.99</v>
      </c>
      <c r="I35" s="31"/>
      <c r="J35" s="31"/>
      <c r="K35" s="35"/>
    </row>
    <row r="36" spans="2:11" x14ac:dyDescent="0.35">
      <c r="B36" s="8" t="s">
        <v>81</v>
      </c>
      <c r="C36" s="60" t="s">
        <v>82</v>
      </c>
      <c r="D36" s="54" t="s">
        <v>83</v>
      </c>
      <c r="E36" s="6" t="s">
        <v>84</v>
      </c>
      <c r="F36" s="19">
        <v>81</v>
      </c>
      <c r="G36" s="24">
        <v>8.89</v>
      </c>
      <c r="H36" s="24">
        <v>0.98</v>
      </c>
      <c r="I36" s="31"/>
      <c r="J36" s="31"/>
      <c r="K36" s="35"/>
    </row>
    <row r="37" spans="2:11" x14ac:dyDescent="0.35">
      <c r="B37" s="8" t="s">
        <v>73</v>
      </c>
      <c r="C37" s="60" t="s">
        <v>74</v>
      </c>
      <c r="D37" s="54" t="s">
        <v>75</v>
      </c>
      <c r="E37" s="6" t="s">
        <v>76</v>
      </c>
      <c r="F37" s="19">
        <v>658</v>
      </c>
      <c r="G37" s="24">
        <v>8.26</v>
      </c>
      <c r="H37" s="24">
        <v>0.91</v>
      </c>
      <c r="I37" s="31"/>
      <c r="J37" s="31"/>
      <c r="K37" s="35"/>
    </row>
    <row r="38" spans="2:11" x14ac:dyDescent="0.35">
      <c r="B38" s="8" t="s">
        <v>1240</v>
      </c>
      <c r="C38" s="60" t="s">
        <v>1241</v>
      </c>
      <c r="D38" s="54" t="s">
        <v>1242</v>
      </c>
      <c r="E38" s="6" t="s">
        <v>253</v>
      </c>
      <c r="F38" s="19">
        <v>3145</v>
      </c>
      <c r="G38" s="24">
        <v>8.19</v>
      </c>
      <c r="H38" s="24">
        <v>0.91</v>
      </c>
      <c r="I38" s="31"/>
      <c r="J38" s="31"/>
      <c r="K38" s="35"/>
    </row>
    <row r="39" spans="2:11" x14ac:dyDescent="0.35">
      <c r="B39" s="8" t="s">
        <v>85</v>
      </c>
      <c r="C39" s="60" t="s">
        <v>86</v>
      </c>
      <c r="D39" s="54" t="s">
        <v>87</v>
      </c>
      <c r="E39" s="6" t="s">
        <v>88</v>
      </c>
      <c r="F39" s="19">
        <v>88</v>
      </c>
      <c r="G39" s="24">
        <v>8.17</v>
      </c>
      <c r="H39" s="24">
        <v>0.9</v>
      </c>
      <c r="I39" s="31"/>
      <c r="J39" s="31"/>
      <c r="K39" s="35"/>
    </row>
    <row r="40" spans="2:11" x14ac:dyDescent="0.35">
      <c r="B40" s="8" t="s">
        <v>1130</v>
      </c>
      <c r="C40" s="60" t="s">
        <v>1131</v>
      </c>
      <c r="D40" s="54" t="s">
        <v>1132</v>
      </c>
      <c r="E40" s="6" t="s">
        <v>65</v>
      </c>
      <c r="F40" s="19">
        <v>73</v>
      </c>
      <c r="G40" s="24">
        <v>7.93</v>
      </c>
      <c r="H40" s="24">
        <v>0.88</v>
      </c>
      <c r="I40" s="31"/>
      <c r="J40" s="31"/>
      <c r="K40" s="35"/>
    </row>
    <row r="41" spans="2:11" x14ac:dyDescent="0.35">
      <c r="B41" s="8" t="s">
        <v>1146</v>
      </c>
      <c r="C41" s="60" t="s">
        <v>1147</v>
      </c>
      <c r="D41" s="54" t="s">
        <v>1148</v>
      </c>
      <c r="E41" s="6" t="s">
        <v>84</v>
      </c>
      <c r="F41" s="19">
        <v>258</v>
      </c>
      <c r="G41" s="24">
        <v>7.91</v>
      </c>
      <c r="H41" s="24">
        <v>0.87</v>
      </c>
      <c r="I41" s="31"/>
      <c r="J41" s="31"/>
      <c r="K41" s="35"/>
    </row>
    <row r="42" spans="2:11" x14ac:dyDescent="0.35">
      <c r="B42" s="8" t="s">
        <v>656</v>
      </c>
      <c r="C42" s="60" t="s">
        <v>657</v>
      </c>
      <c r="D42" s="54" t="s">
        <v>658</v>
      </c>
      <c r="E42" s="6" t="s">
        <v>217</v>
      </c>
      <c r="F42" s="19">
        <v>155</v>
      </c>
      <c r="G42" s="24">
        <v>7.72</v>
      </c>
      <c r="H42" s="24">
        <v>0.85</v>
      </c>
      <c r="I42" s="31"/>
      <c r="J42" s="31"/>
      <c r="K42" s="35"/>
    </row>
    <row r="43" spans="2:11" x14ac:dyDescent="0.35">
      <c r="B43" s="8" t="s">
        <v>77</v>
      </c>
      <c r="C43" s="60" t="s">
        <v>78</v>
      </c>
      <c r="D43" s="54" t="s">
        <v>79</v>
      </c>
      <c r="E43" s="6" t="s">
        <v>80</v>
      </c>
      <c r="F43" s="19">
        <v>311</v>
      </c>
      <c r="G43" s="24">
        <v>7.51</v>
      </c>
      <c r="H43" s="24">
        <v>0.83</v>
      </c>
      <c r="I43" s="31"/>
      <c r="J43" s="31"/>
      <c r="K43" s="35"/>
    </row>
    <row r="44" spans="2:11" x14ac:dyDescent="0.35">
      <c r="B44" s="8" t="s">
        <v>392</v>
      </c>
      <c r="C44" s="60" t="s">
        <v>393</v>
      </c>
      <c r="D44" s="54" t="s">
        <v>394</v>
      </c>
      <c r="E44" s="6" t="s">
        <v>395</v>
      </c>
      <c r="F44" s="19">
        <v>1659</v>
      </c>
      <c r="G44" s="24">
        <v>7.04</v>
      </c>
      <c r="H44" s="24">
        <v>0.78</v>
      </c>
      <c r="I44" s="31"/>
      <c r="J44" s="31"/>
      <c r="K44" s="35"/>
    </row>
    <row r="45" spans="2:11" x14ac:dyDescent="0.35">
      <c r="B45" s="8" t="s">
        <v>476</v>
      </c>
      <c r="C45" s="60" t="s">
        <v>477</v>
      </c>
      <c r="D45" s="54" t="s">
        <v>478</v>
      </c>
      <c r="E45" s="6" t="s">
        <v>65</v>
      </c>
      <c r="F45" s="19">
        <v>95</v>
      </c>
      <c r="G45" s="24">
        <v>6.79</v>
      </c>
      <c r="H45" s="24">
        <v>0.75</v>
      </c>
      <c r="I45" s="31"/>
      <c r="J45" s="31"/>
      <c r="K45" s="35"/>
    </row>
    <row r="46" spans="2:11" x14ac:dyDescent="0.35">
      <c r="B46" s="8" t="s">
        <v>227</v>
      </c>
      <c r="C46" s="60" t="s">
        <v>228</v>
      </c>
      <c r="D46" s="54" t="s">
        <v>229</v>
      </c>
      <c r="E46" s="6" t="s">
        <v>230</v>
      </c>
      <c r="F46" s="19">
        <v>234</v>
      </c>
      <c r="G46" s="24">
        <v>6.79</v>
      </c>
      <c r="H46" s="24">
        <v>0.75</v>
      </c>
      <c r="I46" s="31"/>
      <c r="J46" s="31"/>
      <c r="K46" s="35"/>
    </row>
    <row r="47" spans="2:11" x14ac:dyDescent="0.35">
      <c r="B47" s="8" t="s">
        <v>66</v>
      </c>
      <c r="C47" s="60" t="s">
        <v>67</v>
      </c>
      <c r="D47" s="54" t="s">
        <v>68</v>
      </c>
      <c r="E47" s="6" t="s">
        <v>69</v>
      </c>
      <c r="F47" s="19">
        <v>440</v>
      </c>
      <c r="G47" s="24">
        <v>6.74</v>
      </c>
      <c r="H47" s="24">
        <v>0.75</v>
      </c>
      <c r="I47" s="31"/>
      <c r="J47" s="31"/>
      <c r="K47" s="35"/>
    </row>
    <row r="48" spans="2:11" x14ac:dyDescent="0.35">
      <c r="B48" s="8" t="s">
        <v>319</v>
      </c>
      <c r="C48" s="60" t="s">
        <v>320</v>
      </c>
      <c r="D48" s="54" t="s">
        <v>321</v>
      </c>
      <c r="E48" s="6" t="s">
        <v>58</v>
      </c>
      <c r="F48" s="19">
        <v>387</v>
      </c>
      <c r="G48" s="24">
        <v>6.71</v>
      </c>
      <c r="H48" s="24">
        <v>0.74</v>
      </c>
      <c r="I48" s="31"/>
      <c r="J48" s="31"/>
      <c r="K48" s="35"/>
    </row>
    <row r="49" spans="2:11" x14ac:dyDescent="0.35">
      <c r="B49" s="8" t="s">
        <v>70</v>
      </c>
      <c r="C49" s="60" t="s">
        <v>71</v>
      </c>
      <c r="D49" s="54" t="s">
        <v>72</v>
      </c>
      <c r="E49" s="6" t="s">
        <v>65</v>
      </c>
      <c r="F49" s="19">
        <v>161</v>
      </c>
      <c r="G49" s="24">
        <v>6.6</v>
      </c>
      <c r="H49" s="24">
        <v>0.73</v>
      </c>
      <c r="I49" s="31"/>
      <c r="J49" s="31"/>
      <c r="K49" s="35"/>
    </row>
    <row r="50" spans="2:11" x14ac:dyDescent="0.35">
      <c r="B50" s="8" t="s">
        <v>639</v>
      </c>
      <c r="C50" s="60" t="s">
        <v>640</v>
      </c>
      <c r="D50" s="54" t="s">
        <v>641</v>
      </c>
      <c r="E50" s="6" t="s">
        <v>142</v>
      </c>
      <c r="F50" s="19">
        <v>492</v>
      </c>
      <c r="G50" s="24">
        <v>6.46</v>
      </c>
      <c r="H50" s="24">
        <v>0.71</v>
      </c>
      <c r="I50" s="31"/>
      <c r="J50" s="31"/>
      <c r="K50" s="35"/>
    </row>
    <row r="51" spans="2:11" x14ac:dyDescent="0.35">
      <c r="B51" s="8" t="s">
        <v>237</v>
      </c>
      <c r="C51" s="60" t="s">
        <v>238</v>
      </c>
      <c r="D51" s="54" t="s">
        <v>239</v>
      </c>
      <c r="E51" s="6" t="s">
        <v>240</v>
      </c>
      <c r="F51" s="19">
        <v>1449</v>
      </c>
      <c r="G51" s="24">
        <v>6.11</v>
      </c>
      <c r="H51" s="24">
        <v>0.68</v>
      </c>
      <c r="I51" s="31"/>
      <c r="J51" s="31"/>
      <c r="K51" s="35"/>
    </row>
    <row r="52" spans="2:11" x14ac:dyDescent="0.35">
      <c r="B52" s="8" t="s">
        <v>497</v>
      </c>
      <c r="C52" s="60" t="s">
        <v>498</v>
      </c>
      <c r="D52" s="54" t="s">
        <v>499</v>
      </c>
      <c r="E52" s="6" t="s">
        <v>500</v>
      </c>
      <c r="F52" s="19">
        <v>2691</v>
      </c>
      <c r="G52" s="24">
        <v>6.05</v>
      </c>
      <c r="H52" s="24">
        <v>0.67</v>
      </c>
      <c r="I52" s="31"/>
      <c r="J52" s="31"/>
      <c r="K52" s="35"/>
    </row>
    <row r="53" spans="2:11" x14ac:dyDescent="0.35">
      <c r="B53" s="8" t="s">
        <v>2285</v>
      </c>
      <c r="C53" s="60" t="s">
        <v>2286</v>
      </c>
      <c r="D53" s="54" t="s">
        <v>2287</v>
      </c>
      <c r="E53" s="6" t="s">
        <v>632</v>
      </c>
      <c r="F53" s="19">
        <v>129</v>
      </c>
      <c r="G53" s="24">
        <v>6.01</v>
      </c>
      <c r="H53" s="24">
        <v>0.66</v>
      </c>
      <c r="I53" s="31"/>
      <c r="J53" s="31"/>
      <c r="K53" s="35"/>
    </row>
    <row r="54" spans="2:11" x14ac:dyDescent="0.35">
      <c r="B54" s="8" t="s">
        <v>976</v>
      </c>
      <c r="C54" s="60" t="s">
        <v>977</v>
      </c>
      <c r="D54" s="54" t="s">
        <v>978</v>
      </c>
      <c r="E54" s="6" t="s">
        <v>92</v>
      </c>
      <c r="F54" s="19">
        <v>228</v>
      </c>
      <c r="G54" s="24">
        <v>5.98</v>
      </c>
      <c r="H54" s="24">
        <v>0.66</v>
      </c>
      <c r="I54" s="31"/>
      <c r="J54" s="31"/>
      <c r="K54" s="35"/>
    </row>
    <row r="55" spans="2:11" x14ac:dyDescent="0.35">
      <c r="B55" s="8" t="s">
        <v>647</v>
      </c>
      <c r="C55" s="60" t="s">
        <v>648</v>
      </c>
      <c r="D55" s="54" t="s">
        <v>649</v>
      </c>
      <c r="E55" s="6" t="s">
        <v>253</v>
      </c>
      <c r="F55" s="19">
        <v>2928</v>
      </c>
      <c r="G55" s="24">
        <v>5.97</v>
      </c>
      <c r="H55" s="24">
        <v>0.66</v>
      </c>
      <c r="I55" s="31"/>
      <c r="J55" s="31"/>
      <c r="K55" s="35"/>
    </row>
    <row r="56" spans="2:11" x14ac:dyDescent="0.35">
      <c r="B56" s="8" t="s">
        <v>1068</v>
      </c>
      <c r="C56" s="60" t="s">
        <v>1069</v>
      </c>
      <c r="D56" s="54" t="s">
        <v>1070</v>
      </c>
      <c r="E56" s="6" t="s">
        <v>343</v>
      </c>
      <c r="F56" s="19">
        <v>70</v>
      </c>
      <c r="G56" s="24">
        <v>5.7</v>
      </c>
      <c r="H56" s="24">
        <v>0.63</v>
      </c>
      <c r="I56" s="31"/>
      <c r="J56" s="31"/>
      <c r="K56" s="35"/>
    </row>
    <row r="57" spans="2:11" x14ac:dyDescent="0.35">
      <c r="B57" s="8" t="s">
        <v>2155</v>
      </c>
      <c r="C57" s="60" t="s">
        <v>2156</v>
      </c>
      <c r="D57" s="54" t="s">
        <v>2157</v>
      </c>
      <c r="E57" s="6" t="s">
        <v>44</v>
      </c>
      <c r="F57" s="19">
        <v>1705</v>
      </c>
      <c r="G57" s="24">
        <v>5.42</v>
      </c>
      <c r="H57" s="24">
        <v>0.6</v>
      </c>
      <c r="I57" s="31"/>
      <c r="J57" s="31"/>
      <c r="K57" s="35"/>
    </row>
    <row r="58" spans="2:11" x14ac:dyDescent="0.35">
      <c r="B58" s="8" t="s">
        <v>1243</v>
      </c>
      <c r="C58" s="60" t="s">
        <v>1244</v>
      </c>
      <c r="D58" s="54" t="s">
        <v>1245</v>
      </c>
      <c r="E58" s="6" t="s">
        <v>270</v>
      </c>
      <c r="F58" s="19">
        <v>312</v>
      </c>
      <c r="G58" s="24">
        <v>5.28</v>
      </c>
      <c r="H58" s="24">
        <v>0.57999999999999996</v>
      </c>
      <c r="I58" s="31"/>
      <c r="J58" s="31"/>
      <c r="K58" s="35"/>
    </row>
    <row r="59" spans="2:11" x14ac:dyDescent="0.35">
      <c r="B59" s="8" t="s">
        <v>452</v>
      </c>
      <c r="C59" s="60" t="s">
        <v>453</v>
      </c>
      <c r="D59" s="54" t="s">
        <v>454</v>
      </c>
      <c r="E59" s="6" t="s">
        <v>88</v>
      </c>
      <c r="F59" s="19">
        <v>390</v>
      </c>
      <c r="G59" s="24">
        <v>5.27</v>
      </c>
      <c r="H59" s="24">
        <v>0.57999999999999996</v>
      </c>
      <c r="I59" s="31"/>
      <c r="J59" s="31"/>
      <c r="K59" s="35"/>
    </row>
    <row r="60" spans="2:11" x14ac:dyDescent="0.35">
      <c r="B60" s="8" t="s">
        <v>1246</v>
      </c>
      <c r="C60" s="60" t="s">
        <v>1247</v>
      </c>
      <c r="D60" s="54" t="s">
        <v>1248</v>
      </c>
      <c r="E60" s="6" t="s">
        <v>88</v>
      </c>
      <c r="F60" s="19">
        <v>420</v>
      </c>
      <c r="G60" s="24">
        <v>5.19</v>
      </c>
      <c r="H60" s="24">
        <v>0.56999999999999995</v>
      </c>
      <c r="I60" s="31"/>
      <c r="J60" s="31"/>
      <c r="K60" s="35"/>
    </row>
    <row r="61" spans="2:11" x14ac:dyDescent="0.35">
      <c r="B61" s="8" t="s">
        <v>325</v>
      </c>
      <c r="C61" s="60" t="s">
        <v>326</v>
      </c>
      <c r="D61" s="54" t="s">
        <v>327</v>
      </c>
      <c r="E61" s="6" t="s">
        <v>117</v>
      </c>
      <c r="F61" s="19">
        <v>3059</v>
      </c>
      <c r="G61" s="24">
        <v>5</v>
      </c>
      <c r="H61" s="24">
        <v>0.55000000000000004</v>
      </c>
      <c r="I61" s="31"/>
      <c r="J61" s="31"/>
      <c r="K61" s="35"/>
    </row>
    <row r="62" spans="2:11" x14ac:dyDescent="0.35">
      <c r="B62" s="8" t="s">
        <v>510</v>
      </c>
      <c r="C62" s="60" t="s">
        <v>511</v>
      </c>
      <c r="D62" s="54" t="s">
        <v>512</v>
      </c>
      <c r="E62" s="6" t="s">
        <v>513</v>
      </c>
      <c r="F62" s="19">
        <v>296</v>
      </c>
      <c r="G62" s="24">
        <v>4.96</v>
      </c>
      <c r="H62" s="24">
        <v>0.55000000000000004</v>
      </c>
      <c r="I62" s="31"/>
      <c r="J62" s="31"/>
      <c r="K62" s="35"/>
    </row>
    <row r="63" spans="2:11" x14ac:dyDescent="0.35">
      <c r="B63" s="8" t="s">
        <v>1249</v>
      </c>
      <c r="C63" s="60" t="s">
        <v>1250</v>
      </c>
      <c r="D63" s="54" t="s">
        <v>1251</v>
      </c>
      <c r="E63" s="6" t="s">
        <v>58</v>
      </c>
      <c r="F63" s="19">
        <v>2279</v>
      </c>
      <c r="G63" s="24">
        <v>4.9400000000000004</v>
      </c>
      <c r="H63" s="24">
        <v>0.55000000000000004</v>
      </c>
      <c r="I63" s="31"/>
      <c r="J63" s="31"/>
      <c r="K63" s="35"/>
    </row>
    <row r="64" spans="2:11" x14ac:dyDescent="0.35">
      <c r="B64" s="8" t="s">
        <v>461</v>
      </c>
      <c r="C64" s="60" t="s">
        <v>462</v>
      </c>
      <c r="D64" s="54" t="s">
        <v>463</v>
      </c>
      <c r="E64" s="6" t="s">
        <v>58</v>
      </c>
      <c r="F64" s="19">
        <v>300</v>
      </c>
      <c r="G64" s="24">
        <v>4.8499999999999996</v>
      </c>
      <c r="H64" s="24">
        <v>0.54</v>
      </c>
      <c r="I64" s="31"/>
      <c r="J64" s="31"/>
      <c r="K64" s="35"/>
    </row>
    <row r="65" spans="2:11" x14ac:dyDescent="0.35">
      <c r="B65" s="8" t="s">
        <v>677</v>
      </c>
      <c r="C65" s="60" t="s">
        <v>678</v>
      </c>
      <c r="D65" s="54" t="s">
        <v>679</v>
      </c>
      <c r="E65" s="6" t="s">
        <v>343</v>
      </c>
      <c r="F65" s="19">
        <v>510</v>
      </c>
      <c r="G65" s="24">
        <v>4.74</v>
      </c>
      <c r="H65" s="24">
        <v>0.52</v>
      </c>
      <c r="I65" s="31"/>
      <c r="J65" s="31"/>
      <c r="K65" s="35"/>
    </row>
    <row r="66" spans="2:11" x14ac:dyDescent="0.35">
      <c r="B66" s="8" t="s">
        <v>337</v>
      </c>
      <c r="C66" s="60" t="s">
        <v>338</v>
      </c>
      <c r="D66" s="54" t="s">
        <v>339</v>
      </c>
      <c r="E66" s="6" t="s">
        <v>65</v>
      </c>
      <c r="F66" s="19">
        <v>88</v>
      </c>
      <c r="G66" s="24">
        <v>4.6100000000000003</v>
      </c>
      <c r="H66" s="24">
        <v>0.51</v>
      </c>
      <c r="I66" s="31"/>
      <c r="J66" s="31"/>
      <c r="K66" s="35"/>
    </row>
    <row r="67" spans="2:11" x14ac:dyDescent="0.35">
      <c r="B67" s="8" t="s">
        <v>520</v>
      </c>
      <c r="C67" s="60" t="s">
        <v>521</v>
      </c>
      <c r="D67" s="54" t="s">
        <v>522</v>
      </c>
      <c r="E67" s="6" t="s">
        <v>128</v>
      </c>
      <c r="F67" s="19">
        <v>94</v>
      </c>
      <c r="G67" s="24">
        <v>4.47</v>
      </c>
      <c r="H67" s="24">
        <v>0.49</v>
      </c>
      <c r="I67" s="31"/>
      <c r="J67" s="31"/>
      <c r="K67" s="35"/>
    </row>
    <row r="68" spans="2:11" x14ac:dyDescent="0.35">
      <c r="B68" s="8" t="s">
        <v>121</v>
      </c>
      <c r="C68" s="60" t="s">
        <v>122</v>
      </c>
      <c r="D68" s="54" t="s">
        <v>123</v>
      </c>
      <c r="E68" s="6" t="s">
        <v>124</v>
      </c>
      <c r="F68" s="19">
        <v>609</v>
      </c>
      <c r="G68" s="24">
        <v>4.4400000000000004</v>
      </c>
      <c r="H68" s="24">
        <v>0.49</v>
      </c>
      <c r="I68" s="31"/>
      <c r="J68" s="31"/>
      <c r="K68" s="35"/>
    </row>
    <row r="69" spans="2:11" x14ac:dyDescent="0.35">
      <c r="B69" s="8" t="s">
        <v>653</v>
      </c>
      <c r="C69" s="60" t="s">
        <v>654</v>
      </c>
      <c r="D69" s="54" t="s">
        <v>655</v>
      </c>
      <c r="E69" s="6" t="s">
        <v>92</v>
      </c>
      <c r="F69" s="19">
        <v>113</v>
      </c>
      <c r="G69" s="24">
        <v>4.3</v>
      </c>
      <c r="H69" s="24">
        <v>0.48</v>
      </c>
      <c r="I69" s="31"/>
      <c r="J69" s="31"/>
      <c r="K69" s="35"/>
    </row>
    <row r="70" spans="2:11" x14ac:dyDescent="0.35">
      <c r="B70" s="8" t="s">
        <v>1252</v>
      </c>
      <c r="C70" s="60" t="s">
        <v>1253</v>
      </c>
      <c r="D70" s="54" t="s">
        <v>1254</v>
      </c>
      <c r="E70" s="6" t="s">
        <v>603</v>
      </c>
      <c r="F70" s="19">
        <v>444</v>
      </c>
      <c r="G70" s="24">
        <v>4.2300000000000004</v>
      </c>
      <c r="H70" s="24">
        <v>0.47</v>
      </c>
      <c r="I70" s="31"/>
      <c r="J70" s="31"/>
      <c r="K70" s="35"/>
    </row>
    <row r="71" spans="2:11" x14ac:dyDescent="0.35">
      <c r="B71" s="8" t="s">
        <v>170</v>
      </c>
      <c r="C71" s="60" t="s">
        <v>171</v>
      </c>
      <c r="D71" s="54" t="s">
        <v>172</v>
      </c>
      <c r="E71" s="6" t="s">
        <v>69</v>
      </c>
      <c r="F71" s="19">
        <v>238</v>
      </c>
      <c r="G71" s="24">
        <v>4.17</v>
      </c>
      <c r="H71" s="24">
        <v>0.46</v>
      </c>
      <c r="I71" s="31"/>
      <c r="J71" s="31"/>
      <c r="K71" s="35"/>
    </row>
    <row r="72" spans="2:11" x14ac:dyDescent="0.35">
      <c r="B72" s="8" t="s">
        <v>405</v>
      </c>
      <c r="C72" s="60" t="s">
        <v>406</v>
      </c>
      <c r="D72" s="54" t="s">
        <v>407</v>
      </c>
      <c r="E72" s="6" t="s">
        <v>65</v>
      </c>
      <c r="F72" s="19">
        <v>1449</v>
      </c>
      <c r="G72" s="24">
        <v>4.13</v>
      </c>
      <c r="H72" s="24">
        <v>0.46</v>
      </c>
      <c r="I72" s="31"/>
      <c r="J72" s="31"/>
      <c r="K72" s="35"/>
    </row>
    <row r="73" spans="2:11" x14ac:dyDescent="0.35">
      <c r="B73" s="8" t="s">
        <v>2392</v>
      </c>
      <c r="C73" s="60" t="s">
        <v>934</v>
      </c>
      <c r="D73" s="54" t="s">
        <v>2393</v>
      </c>
      <c r="E73" s="6" t="s">
        <v>253</v>
      </c>
      <c r="F73" s="19">
        <v>1147</v>
      </c>
      <c r="G73" s="24">
        <v>4.12</v>
      </c>
      <c r="H73" s="24">
        <v>0.46</v>
      </c>
      <c r="I73" s="31"/>
      <c r="J73" s="31"/>
      <c r="K73" s="35"/>
    </row>
    <row r="74" spans="2:11" x14ac:dyDescent="0.35">
      <c r="B74" s="8" t="s">
        <v>2253</v>
      </c>
      <c r="C74" s="60" t="s">
        <v>1431</v>
      </c>
      <c r="D74" s="54" t="s">
        <v>2254</v>
      </c>
      <c r="E74" s="6" t="s">
        <v>451</v>
      </c>
      <c r="F74" s="19">
        <v>1347</v>
      </c>
      <c r="G74" s="24">
        <v>4.08</v>
      </c>
      <c r="H74" s="24">
        <v>0.45</v>
      </c>
      <c r="I74" s="31"/>
      <c r="J74" s="31"/>
      <c r="K74" s="35"/>
    </row>
    <row r="75" spans="2:11" x14ac:dyDescent="0.35">
      <c r="B75" s="8" t="s">
        <v>2400</v>
      </c>
      <c r="C75" s="60" t="s">
        <v>2401</v>
      </c>
      <c r="D75" s="54" t="s">
        <v>2402</v>
      </c>
      <c r="E75" s="6" t="s">
        <v>44</v>
      </c>
      <c r="F75" s="19">
        <v>452</v>
      </c>
      <c r="G75" s="24">
        <v>4.0599999999999996</v>
      </c>
      <c r="H75" s="24">
        <v>0.45</v>
      </c>
      <c r="I75" s="31"/>
      <c r="J75" s="31"/>
      <c r="K75" s="35"/>
    </row>
    <row r="76" spans="2:11" x14ac:dyDescent="0.35">
      <c r="B76" s="8" t="s">
        <v>683</v>
      </c>
      <c r="C76" s="60" t="s">
        <v>684</v>
      </c>
      <c r="D76" s="54" t="s">
        <v>685</v>
      </c>
      <c r="E76" s="6" t="s">
        <v>274</v>
      </c>
      <c r="F76" s="19">
        <v>934</v>
      </c>
      <c r="G76" s="24">
        <v>4.03</v>
      </c>
      <c r="H76" s="24">
        <v>0.45</v>
      </c>
      <c r="I76" s="31"/>
      <c r="J76" s="31"/>
      <c r="K76" s="35"/>
    </row>
    <row r="77" spans="2:11" x14ac:dyDescent="0.35">
      <c r="B77" s="8" t="s">
        <v>2486</v>
      </c>
      <c r="C77" s="60" t="s">
        <v>2487</v>
      </c>
      <c r="D77" s="54" t="s">
        <v>2488</v>
      </c>
      <c r="E77" s="6" t="s">
        <v>99</v>
      </c>
      <c r="F77" s="19">
        <v>468</v>
      </c>
      <c r="G77" s="24">
        <v>4.0199999999999996</v>
      </c>
      <c r="H77" s="24">
        <v>0.44</v>
      </c>
      <c r="I77" s="31"/>
      <c r="J77" s="31"/>
      <c r="K77" s="35"/>
    </row>
    <row r="78" spans="2:11" x14ac:dyDescent="0.35">
      <c r="B78" s="8" t="s">
        <v>1030</v>
      </c>
      <c r="C78" s="60" t="s">
        <v>1031</v>
      </c>
      <c r="D78" s="54" t="s">
        <v>1032</v>
      </c>
      <c r="E78" s="6" t="s">
        <v>69</v>
      </c>
      <c r="F78" s="19">
        <v>75</v>
      </c>
      <c r="G78" s="24">
        <v>3.96</v>
      </c>
      <c r="H78" s="24">
        <v>0.44</v>
      </c>
      <c r="I78" s="31"/>
      <c r="J78" s="31"/>
      <c r="K78" s="35"/>
    </row>
    <row r="79" spans="2:11" x14ac:dyDescent="0.35">
      <c r="B79" s="8" t="s">
        <v>2267</v>
      </c>
      <c r="C79" s="60" t="s">
        <v>2268</v>
      </c>
      <c r="D79" s="54" t="s">
        <v>2269</v>
      </c>
      <c r="E79" s="6" t="s">
        <v>44</v>
      </c>
      <c r="F79" s="19">
        <v>388</v>
      </c>
      <c r="G79" s="24">
        <v>3.94</v>
      </c>
      <c r="H79" s="24">
        <v>0.44</v>
      </c>
      <c r="I79" s="31"/>
      <c r="J79" s="31"/>
      <c r="K79" s="35"/>
    </row>
    <row r="80" spans="2:11" x14ac:dyDescent="0.35">
      <c r="B80" s="8" t="s">
        <v>139</v>
      </c>
      <c r="C80" s="60" t="s">
        <v>140</v>
      </c>
      <c r="D80" s="54" t="s">
        <v>141</v>
      </c>
      <c r="E80" s="6" t="s">
        <v>142</v>
      </c>
      <c r="F80" s="19">
        <v>81</v>
      </c>
      <c r="G80" s="24">
        <v>3.9</v>
      </c>
      <c r="H80" s="24">
        <v>0.43</v>
      </c>
      <c r="I80" s="31"/>
      <c r="J80" s="31"/>
      <c r="K80" s="35"/>
    </row>
    <row r="81" spans="2:11" x14ac:dyDescent="0.35">
      <c r="B81" s="8" t="s">
        <v>267</v>
      </c>
      <c r="C81" s="60" t="s">
        <v>268</v>
      </c>
      <c r="D81" s="54" t="s">
        <v>269</v>
      </c>
      <c r="E81" s="6" t="s">
        <v>270</v>
      </c>
      <c r="F81" s="19">
        <v>735</v>
      </c>
      <c r="G81" s="24">
        <v>3.82</v>
      </c>
      <c r="H81" s="24">
        <v>0.42</v>
      </c>
      <c r="I81" s="31"/>
      <c r="J81" s="31"/>
      <c r="K81" s="35"/>
    </row>
    <row r="82" spans="2:11" x14ac:dyDescent="0.35">
      <c r="B82" s="8" t="s">
        <v>2866</v>
      </c>
      <c r="C82" s="60" t="s">
        <v>2867</v>
      </c>
      <c r="D82" s="54" t="s">
        <v>2868</v>
      </c>
      <c r="E82" s="6" t="s">
        <v>80</v>
      </c>
      <c r="F82" s="19">
        <v>29</v>
      </c>
      <c r="G82" s="24">
        <v>3.81</v>
      </c>
      <c r="H82" s="24">
        <v>0.42</v>
      </c>
      <c r="I82" s="31"/>
      <c r="J82" s="31"/>
      <c r="K82" s="35"/>
    </row>
    <row r="83" spans="2:11" x14ac:dyDescent="0.35">
      <c r="B83" s="8" t="s">
        <v>2389</v>
      </c>
      <c r="C83" s="60" t="s">
        <v>2390</v>
      </c>
      <c r="D83" s="54" t="s">
        <v>2391</v>
      </c>
      <c r="E83" s="6" t="s">
        <v>44</v>
      </c>
      <c r="F83" s="19">
        <v>4581</v>
      </c>
      <c r="G83" s="24">
        <v>3.73</v>
      </c>
      <c r="H83" s="24">
        <v>0.41</v>
      </c>
      <c r="I83" s="31"/>
      <c r="J83" s="31"/>
      <c r="K83" s="35"/>
    </row>
    <row r="84" spans="2:11" x14ac:dyDescent="0.35">
      <c r="B84" s="8" t="s">
        <v>359</v>
      </c>
      <c r="C84" s="60" t="s">
        <v>360</v>
      </c>
      <c r="D84" s="54" t="s">
        <v>361</v>
      </c>
      <c r="E84" s="6" t="s">
        <v>88</v>
      </c>
      <c r="F84" s="19">
        <v>167</v>
      </c>
      <c r="G84" s="24">
        <v>3.41</v>
      </c>
      <c r="H84" s="24">
        <v>0.38</v>
      </c>
      <c r="I84" s="31"/>
      <c r="J84" s="31"/>
      <c r="K84" s="35"/>
    </row>
    <row r="85" spans="2:11" x14ac:dyDescent="0.35">
      <c r="B85" s="8" t="s">
        <v>1136</v>
      </c>
      <c r="C85" s="60" t="s">
        <v>1137</v>
      </c>
      <c r="D85" s="54" t="s">
        <v>1138</v>
      </c>
      <c r="E85" s="6" t="s">
        <v>451</v>
      </c>
      <c r="F85" s="19">
        <v>2534</v>
      </c>
      <c r="G85" s="24">
        <v>3.4</v>
      </c>
      <c r="H85" s="24">
        <v>0.38</v>
      </c>
      <c r="I85" s="31"/>
      <c r="J85" s="31"/>
      <c r="K85" s="35"/>
    </row>
    <row r="86" spans="2:11" x14ac:dyDescent="0.35">
      <c r="B86" s="8" t="s">
        <v>291</v>
      </c>
      <c r="C86" s="60" t="s">
        <v>292</v>
      </c>
      <c r="D86" s="54" t="s">
        <v>293</v>
      </c>
      <c r="E86" s="6" t="s">
        <v>294</v>
      </c>
      <c r="F86" s="19">
        <v>892</v>
      </c>
      <c r="G86" s="24">
        <v>3.34</v>
      </c>
      <c r="H86" s="24">
        <v>0.37</v>
      </c>
      <c r="I86" s="31"/>
      <c r="J86" s="31"/>
      <c r="K86" s="35"/>
    </row>
    <row r="87" spans="2:11" x14ac:dyDescent="0.35">
      <c r="B87" s="8" t="s">
        <v>2438</v>
      </c>
      <c r="C87" s="60" t="s">
        <v>2439</v>
      </c>
      <c r="D87" s="54" t="s">
        <v>2440</v>
      </c>
      <c r="E87" s="6" t="s">
        <v>99</v>
      </c>
      <c r="F87" s="19">
        <v>8348</v>
      </c>
      <c r="G87" s="24">
        <v>3.29</v>
      </c>
      <c r="H87" s="24">
        <v>0.36</v>
      </c>
      <c r="I87" s="31"/>
      <c r="J87" s="31"/>
      <c r="K87" s="35"/>
    </row>
    <row r="88" spans="2:11" x14ac:dyDescent="0.35">
      <c r="B88" s="8" t="s">
        <v>2387</v>
      </c>
      <c r="C88" s="60" t="s">
        <v>788</v>
      </c>
      <c r="D88" s="54" t="s">
        <v>2388</v>
      </c>
      <c r="E88" s="6" t="s">
        <v>58</v>
      </c>
      <c r="F88" s="19">
        <v>1002</v>
      </c>
      <c r="G88" s="24">
        <v>3.27</v>
      </c>
      <c r="H88" s="24">
        <v>0.36</v>
      </c>
      <c r="I88" s="31"/>
      <c r="J88" s="31"/>
      <c r="K88" s="35"/>
    </row>
    <row r="89" spans="2:11" x14ac:dyDescent="0.35">
      <c r="B89" s="8" t="s">
        <v>1033</v>
      </c>
      <c r="C89" s="60" t="s">
        <v>1034</v>
      </c>
      <c r="D89" s="54" t="s">
        <v>1035</v>
      </c>
      <c r="E89" s="6" t="s">
        <v>92</v>
      </c>
      <c r="F89" s="19">
        <v>264</v>
      </c>
      <c r="G89" s="24">
        <v>3.22</v>
      </c>
      <c r="H89" s="24">
        <v>0.36</v>
      </c>
      <c r="I89" s="31"/>
      <c r="J89" s="31"/>
      <c r="K89" s="35"/>
    </row>
    <row r="90" spans="2:11" x14ac:dyDescent="0.35">
      <c r="B90" s="8" t="s">
        <v>547</v>
      </c>
      <c r="C90" s="60" t="s">
        <v>548</v>
      </c>
      <c r="D90" s="54" t="s">
        <v>549</v>
      </c>
      <c r="E90" s="6" t="s">
        <v>423</v>
      </c>
      <c r="F90" s="19">
        <v>1860</v>
      </c>
      <c r="G90" s="24">
        <v>3.18</v>
      </c>
      <c r="H90" s="24">
        <v>0.35</v>
      </c>
      <c r="I90" s="31"/>
      <c r="J90" s="31"/>
      <c r="K90" s="35"/>
    </row>
    <row r="91" spans="2:11" x14ac:dyDescent="0.35">
      <c r="B91" s="8" t="s">
        <v>427</v>
      </c>
      <c r="C91" s="60" t="s">
        <v>428</v>
      </c>
      <c r="D91" s="54" t="s">
        <v>429</v>
      </c>
      <c r="E91" s="6" t="s">
        <v>113</v>
      </c>
      <c r="F91" s="19">
        <v>139</v>
      </c>
      <c r="G91" s="24">
        <v>3.17</v>
      </c>
      <c r="H91" s="24">
        <v>0.35</v>
      </c>
      <c r="I91" s="31"/>
      <c r="J91" s="31"/>
      <c r="K91" s="35"/>
    </row>
    <row r="92" spans="2:11" x14ac:dyDescent="0.35">
      <c r="B92" s="8" t="s">
        <v>2463</v>
      </c>
      <c r="C92" s="60" t="s">
        <v>2464</v>
      </c>
      <c r="D92" s="54" t="s">
        <v>2465</v>
      </c>
      <c r="E92" s="6" t="s">
        <v>58</v>
      </c>
      <c r="F92" s="19">
        <v>29</v>
      </c>
      <c r="G92" s="24">
        <v>3.13</v>
      </c>
      <c r="H92" s="24">
        <v>0.35</v>
      </c>
      <c r="I92" s="31"/>
      <c r="J92" s="31"/>
      <c r="K92" s="35"/>
    </row>
    <row r="93" spans="2:11" x14ac:dyDescent="0.35">
      <c r="B93" s="8" t="s">
        <v>103</v>
      </c>
      <c r="C93" s="60" t="s">
        <v>104</v>
      </c>
      <c r="D93" s="54" t="s">
        <v>105</v>
      </c>
      <c r="E93" s="6" t="s">
        <v>106</v>
      </c>
      <c r="F93" s="19">
        <v>211</v>
      </c>
      <c r="G93" s="24">
        <v>3.1</v>
      </c>
      <c r="H93" s="24">
        <v>0.34</v>
      </c>
      <c r="I93" s="31"/>
      <c r="J93" s="31"/>
      <c r="K93" s="35"/>
    </row>
    <row r="94" spans="2:11" x14ac:dyDescent="0.35">
      <c r="B94" s="8" t="s">
        <v>241</v>
      </c>
      <c r="C94" s="60" t="s">
        <v>242</v>
      </c>
      <c r="D94" s="54" t="s">
        <v>243</v>
      </c>
      <c r="E94" s="6" t="s">
        <v>240</v>
      </c>
      <c r="F94" s="19">
        <v>1946</v>
      </c>
      <c r="G94" s="24">
        <v>3</v>
      </c>
      <c r="H94" s="24">
        <v>0.33</v>
      </c>
      <c r="I94" s="31"/>
      <c r="J94" s="31"/>
      <c r="K94" s="35"/>
    </row>
    <row r="95" spans="2:11" x14ac:dyDescent="0.35">
      <c r="B95" s="8" t="s">
        <v>662</v>
      </c>
      <c r="C95" s="60" t="s">
        <v>663</v>
      </c>
      <c r="D95" s="54" t="s">
        <v>664</v>
      </c>
      <c r="E95" s="6" t="s">
        <v>135</v>
      </c>
      <c r="F95" s="19">
        <v>444</v>
      </c>
      <c r="G95" s="24">
        <v>2.98</v>
      </c>
      <c r="H95" s="24">
        <v>0.33</v>
      </c>
      <c r="I95" s="31"/>
      <c r="J95" s="31"/>
      <c r="K95" s="35"/>
    </row>
    <row r="96" spans="2:11" x14ac:dyDescent="0.35">
      <c r="B96" s="8" t="s">
        <v>523</v>
      </c>
      <c r="C96" s="60" t="s">
        <v>524</v>
      </c>
      <c r="D96" s="54" t="s">
        <v>525</v>
      </c>
      <c r="E96" s="6" t="s">
        <v>44</v>
      </c>
      <c r="F96" s="19">
        <v>1285</v>
      </c>
      <c r="G96" s="24">
        <v>2.97</v>
      </c>
      <c r="H96" s="24">
        <v>0.33</v>
      </c>
      <c r="I96" s="31"/>
      <c r="J96" s="31"/>
      <c r="K96" s="35"/>
    </row>
    <row r="97" spans="2:11" x14ac:dyDescent="0.35">
      <c r="B97" s="8" t="s">
        <v>371</v>
      </c>
      <c r="C97" s="60" t="s">
        <v>372</v>
      </c>
      <c r="D97" s="54" t="s">
        <v>373</v>
      </c>
      <c r="E97" s="6" t="s">
        <v>69</v>
      </c>
      <c r="F97" s="19">
        <v>1846</v>
      </c>
      <c r="G97" s="24">
        <v>2.92</v>
      </c>
      <c r="H97" s="24">
        <v>0.32</v>
      </c>
      <c r="I97" s="31"/>
      <c r="J97" s="31"/>
      <c r="K97" s="35"/>
    </row>
    <row r="98" spans="2:11" x14ac:dyDescent="0.35">
      <c r="B98" s="8" t="s">
        <v>2457</v>
      </c>
      <c r="C98" s="60" t="s">
        <v>2458</v>
      </c>
      <c r="D98" s="54" t="s">
        <v>2459</v>
      </c>
      <c r="E98" s="6" t="s">
        <v>603</v>
      </c>
      <c r="F98" s="19">
        <v>367</v>
      </c>
      <c r="G98" s="24">
        <v>2.89</v>
      </c>
      <c r="H98" s="24">
        <v>0.32</v>
      </c>
      <c r="I98" s="31"/>
      <c r="J98" s="31"/>
      <c r="K98" s="35"/>
    </row>
    <row r="99" spans="2:11" x14ac:dyDescent="0.35">
      <c r="B99" s="8" t="s">
        <v>2385</v>
      </c>
      <c r="C99" s="60" t="s">
        <v>1607</v>
      </c>
      <c r="D99" s="54" t="s">
        <v>2386</v>
      </c>
      <c r="E99" s="6" t="s">
        <v>44</v>
      </c>
      <c r="F99" s="19">
        <v>2316</v>
      </c>
      <c r="G99" s="24">
        <v>2.77</v>
      </c>
      <c r="H99" s="24">
        <v>0.31</v>
      </c>
      <c r="I99" s="31"/>
      <c r="J99" s="31"/>
      <c r="K99" s="35"/>
    </row>
    <row r="100" spans="2:11" x14ac:dyDescent="0.35">
      <c r="B100" s="8" t="s">
        <v>1143</v>
      </c>
      <c r="C100" s="60" t="s">
        <v>1144</v>
      </c>
      <c r="D100" s="54" t="s">
        <v>1145</v>
      </c>
      <c r="E100" s="6" t="s">
        <v>274</v>
      </c>
      <c r="F100" s="19">
        <v>201</v>
      </c>
      <c r="G100" s="24">
        <v>2.71</v>
      </c>
      <c r="H100" s="24">
        <v>0.3</v>
      </c>
      <c r="I100" s="31"/>
      <c r="J100" s="31"/>
      <c r="K100" s="35"/>
    </row>
    <row r="101" spans="2:11" x14ac:dyDescent="0.35">
      <c r="B101" s="8" t="s">
        <v>1118</v>
      </c>
      <c r="C101" s="60" t="s">
        <v>1119</v>
      </c>
      <c r="D101" s="54" t="s">
        <v>1120</v>
      </c>
      <c r="E101" s="6" t="s">
        <v>44</v>
      </c>
      <c r="F101" s="19">
        <v>2379</v>
      </c>
      <c r="G101" s="24">
        <v>2.7</v>
      </c>
      <c r="H101" s="24">
        <v>0.3</v>
      </c>
      <c r="I101" s="31"/>
      <c r="J101" s="31"/>
      <c r="K101" s="35"/>
    </row>
    <row r="102" spans="2:11" x14ac:dyDescent="0.35">
      <c r="B102" s="8" t="s">
        <v>556</v>
      </c>
      <c r="C102" s="60" t="s">
        <v>557</v>
      </c>
      <c r="D102" s="54" t="s">
        <v>558</v>
      </c>
      <c r="E102" s="6" t="s">
        <v>270</v>
      </c>
      <c r="F102" s="19">
        <v>169</v>
      </c>
      <c r="G102" s="24">
        <v>2.68</v>
      </c>
      <c r="H102" s="24">
        <v>0.3</v>
      </c>
      <c r="I102" s="31"/>
      <c r="J102" s="31"/>
      <c r="K102" s="35"/>
    </row>
    <row r="103" spans="2:11" x14ac:dyDescent="0.35">
      <c r="B103" s="8" t="s">
        <v>1036</v>
      </c>
      <c r="C103" s="60" t="s">
        <v>1037</v>
      </c>
      <c r="D103" s="54" t="s">
        <v>1038</v>
      </c>
      <c r="E103" s="6" t="s">
        <v>513</v>
      </c>
      <c r="F103" s="19">
        <v>246</v>
      </c>
      <c r="G103" s="24">
        <v>2.62</v>
      </c>
      <c r="H103" s="24">
        <v>0.28999999999999998</v>
      </c>
      <c r="I103" s="31"/>
      <c r="J103" s="31"/>
      <c r="K103" s="35"/>
    </row>
    <row r="104" spans="2:11" x14ac:dyDescent="0.35">
      <c r="B104" s="8" t="s">
        <v>2472</v>
      </c>
      <c r="C104" s="60" t="s">
        <v>785</v>
      </c>
      <c r="D104" s="54" t="s">
        <v>2473</v>
      </c>
      <c r="E104" s="6" t="s">
        <v>58</v>
      </c>
      <c r="F104" s="19">
        <v>854</v>
      </c>
      <c r="G104" s="24">
        <v>2.56</v>
      </c>
      <c r="H104" s="24">
        <v>0.28000000000000003</v>
      </c>
      <c r="I104" s="31"/>
      <c r="J104" s="31"/>
      <c r="K104" s="35"/>
    </row>
    <row r="105" spans="2:11" x14ac:dyDescent="0.35">
      <c r="B105" s="8" t="s">
        <v>2859</v>
      </c>
      <c r="C105" s="60" t="s">
        <v>2860</v>
      </c>
      <c r="D105" s="54" t="s">
        <v>2861</v>
      </c>
      <c r="E105" s="6" t="s">
        <v>44</v>
      </c>
      <c r="F105" s="19">
        <v>12130</v>
      </c>
      <c r="G105" s="24">
        <v>2.54</v>
      </c>
      <c r="H105" s="24">
        <v>0.28000000000000003</v>
      </c>
      <c r="I105" s="31"/>
      <c r="J105" s="31"/>
      <c r="K105" s="35"/>
    </row>
    <row r="106" spans="2:11" x14ac:dyDescent="0.35">
      <c r="B106" s="8" t="s">
        <v>93</v>
      </c>
      <c r="C106" s="60" t="s">
        <v>94</v>
      </c>
      <c r="D106" s="54" t="s">
        <v>95</v>
      </c>
      <c r="E106" s="6" t="s">
        <v>69</v>
      </c>
      <c r="F106" s="19">
        <v>63</v>
      </c>
      <c r="G106" s="24">
        <v>2.5299999999999998</v>
      </c>
      <c r="H106" s="24">
        <v>0.28000000000000003</v>
      </c>
      <c r="I106" s="31"/>
      <c r="J106" s="31"/>
      <c r="K106" s="35"/>
    </row>
    <row r="107" spans="2:11" x14ac:dyDescent="0.35">
      <c r="B107" s="8" t="s">
        <v>2150</v>
      </c>
      <c r="C107" s="60" t="s">
        <v>2151</v>
      </c>
      <c r="D107" s="54" t="s">
        <v>2152</v>
      </c>
      <c r="E107" s="6" t="s">
        <v>106</v>
      </c>
      <c r="F107" s="19">
        <v>100</v>
      </c>
      <c r="G107" s="24">
        <v>2.4700000000000002</v>
      </c>
      <c r="H107" s="24">
        <v>0.27</v>
      </c>
      <c r="I107" s="31"/>
      <c r="J107" s="31"/>
      <c r="K107" s="35"/>
    </row>
    <row r="108" spans="2:11" x14ac:dyDescent="0.35">
      <c r="B108" s="8" t="s">
        <v>304</v>
      </c>
      <c r="C108" s="60" t="s">
        <v>305</v>
      </c>
      <c r="D108" s="54" t="s">
        <v>306</v>
      </c>
      <c r="E108" s="6" t="s">
        <v>266</v>
      </c>
      <c r="F108" s="19">
        <v>275</v>
      </c>
      <c r="G108" s="24">
        <v>2.35</v>
      </c>
      <c r="H108" s="24">
        <v>0.26</v>
      </c>
      <c r="I108" s="31"/>
      <c r="J108" s="31"/>
      <c r="K108" s="35"/>
    </row>
    <row r="109" spans="2:11" x14ac:dyDescent="0.35">
      <c r="B109" s="8" t="s">
        <v>260</v>
      </c>
      <c r="C109" s="60" t="s">
        <v>261</v>
      </c>
      <c r="D109" s="54" t="s">
        <v>262</v>
      </c>
      <c r="E109" s="6" t="s">
        <v>84</v>
      </c>
      <c r="F109" s="19">
        <v>9</v>
      </c>
      <c r="G109" s="24">
        <v>2</v>
      </c>
      <c r="H109" s="24">
        <v>0.22</v>
      </c>
      <c r="I109" s="31"/>
      <c r="J109" s="31"/>
      <c r="K109" s="35"/>
    </row>
    <row r="110" spans="2:11" x14ac:dyDescent="0.35">
      <c r="B110" s="8" t="s">
        <v>668</v>
      </c>
      <c r="C110" s="60" t="s">
        <v>669</v>
      </c>
      <c r="D110" s="54" t="s">
        <v>670</v>
      </c>
      <c r="E110" s="6" t="s">
        <v>80</v>
      </c>
      <c r="F110" s="19">
        <v>173</v>
      </c>
      <c r="G110" s="24">
        <v>1.76</v>
      </c>
      <c r="H110" s="24">
        <v>0.19</v>
      </c>
      <c r="I110" s="31"/>
      <c r="J110" s="31"/>
      <c r="K110" s="35"/>
    </row>
    <row r="111" spans="2:11" x14ac:dyDescent="0.35">
      <c r="C111" s="58" t="s">
        <v>194</v>
      </c>
      <c r="D111" s="54"/>
      <c r="E111" s="6"/>
      <c r="F111" s="19"/>
      <c r="G111" s="25">
        <v>904.55</v>
      </c>
      <c r="H111" s="25">
        <v>99.97</v>
      </c>
      <c r="I111" s="31"/>
      <c r="J111" s="31"/>
      <c r="K111" s="35"/>
    </row>
    <row r="112" spans="2:11" x14ac:dyDescent="0.35">
      <c r="C112" s="57"/>
      <c r="D112" s="54"/>
      <c r="E112" s="6"/>
      <c r="F112" s="19"/>
      <c r="G112" s="24"/>
      <c r="H112" s="24"/>
      <c r="I112" s="31"/>
      <c r="J112" s="31"/>
      <c r="K112" s="35"/>
    </row>
    <row r="113" spans="3:11" x14ac:dyDescent="0.35">
      <c r="C113" s="58" t="s">
        <v>3</v>
      </c>
      <c r="D113" s="54"/>
      <c r="E113" s="6"/>
      <c r="F113" s="19"/>
      <c r="G113" s="24" t="s">
        <v>2</v>
      </c>
      <c r="H113" s="24" t="s">
        <v>2</v>
      </c>
      <c r="I113" s="31"/>
      <c r="J113" s="31"/>
      <c r="K113" s="35"/>
    </row>
    <row r="114" spans="3:11" x14ac:dyDescent="0.35">
      <c r="C114" s="57"/>
      <c r="D114" s="54"/>
      <c r="E114" s="6"/>
      <c r="F114" s="19"/>
      <c r="G114" s="24"/>
      <c r="H114" s="24"/>
      <c r="I114" s="31"/>
      <c r="J114" s="31"/>
      <c r="K114" s="35"/>
    </row>
    <row r="115" spans="3:11" x14ac:dyDescent="0.35">
      <c r="C115" s="58" t="s">
        <v>4</v>
      </c>
      <c r="D115" s="54"/>
      <c r="E115" s="6"/>
      <c r="F115" s="19"/>
      <c r="G115" s="24" t="s">
        <v>2</v>
      </c>
      <c r="H115" s="24" t="s">
        <v>2</v>
      </c>
      <c r="I115" s="31"/>
      <c r="J115" s="31"/>
      <c r="K115" s="35"/>
    </row>
    <row r="116" spans="3:11" x14ac:dyDescent="0.35">
      <c r="C116" s="57"/>
      <c r="D116" s="54"/>
      <c r="E116" s="6"/>
      <c r="F116" s="19"/>
      <c r="G116" s="24"/>
      <c r="H116" s="24"/>
      <c r="I116" s="31"/>
      <c r="J116" s="31"/>
      <c r="K116" s="35"/>
    </row>
    <row r="117" spans="3:11" x14ac:dyDescent="0.35">
      <c r="C117" s="58" t="s">
        <v>5</v>
      </c>
      <c r="D117" s="54"/>
      <c r="E117" s="6"/>
      <c r="F117" s="19"/>
      <c r="G117" s="24"/>
      <c r="H117" s="24"/>
      <c r="I117" s="31"/>
      <c r="J117" s="31"/>
      <c r="K117" s="35"/>
    </row>
    <row r="118" spans="3:11" x14ac:dyDescent="0.35">
      <c r="C118" s="57"/>
      <c r="D118" s="54"/>
      <c r="E118" s="6"/>
      <c r="F118" s="19"/>
      <c r="G118" s="24"/>
      <c r="H118" s="24"/>
      <c r="I118" s="31"/>
      <c r="J118" s="31"/>
      <c r="K118" s="35"/>
    </row>
    <row r="119" spans="3:11" x14ac:dyDescent="0.35">
      <c r="C119" s="58" t="s">
        <v>6</v>
      </c>
      <c r="D119" s="54"/>
      <c r="E119" s="6"/>
      <c r="F119" s="19"/>
      <c r="G119" s="24" t="s">
        <v>2</v>
      </c>
      <c r="H119" s="24" t="s">
        <v>2</v>
      </c>
      <c r="I119" s="31"/>
      <c r="J119" s="31"/>
      <c r="K119" s="35"/>
    </row>
    <row r="120" spans="3:11" x14ac:dyDescent="0.35">
      <c r="C120" s="57"/>
      <c r="D120" s="54"/>
      <c r="E120" s="6"/>
      <c r="F120" s="19"/>
      <c r="G120" s="24"/>
      <c r="H120" s="24"/>
      <c r="I120" s="31"/>
      <c r="J120" s="31"/>
      <c r="K120" s="35"/>
    </row>
    <row r="121" spans="3:11" x14ac:dyDescent="0.35">
      <c r="C121" s="58" t="s">
        <v>7</v>
      </c>
      <c r="D121" s="54"/>
      <c r="E121" s="6"/>
      <c r="F121" s="19"/>
      <c r="G121" s="24" t="s">
        <v>2</v>
      </c>
      <c r="H121" s="24" t="s">
        <v>2</v>
      </c>
      <c r="I121" s="31"/>
      <c r="J121" s="31"/>
      <c r="K121" s="35"/>
    </row>
    <row r="122" spans="3:11" x14ac:dyDescent="0.35">
      <c r="C122" s="57"/>
      <c r="D122" s="54"/>
      <c r="E122" s="6"/>
      <c r="F122" s="19"/>
      <c r="G122" s="24"/>
      <c r="H122" s="24"/>
      <c r="I122" s="31"/>
      <c r="J122" s="31"/>
      <c r="K122" s="35"/>
    </row>
    <row r="123" spans="3:11" x14ac:dyDescent="0.35">
      <c r="C123" s="58" t="s">
        <v>8</v>
      </c>
      <c r="D123" s="54"/>
      <c r="E123" s="6"/>
      <c r="F123" s="19"/>
      <c r="G123" s="24" t="s">
        <v>2</v>
      </c>
      <c r="H123" s="24" t="s">
        <v>2</v>
      </c>
      <c r="I123" s="31"/>
      <c r="J123" s="31"/>
      <c r="K123" s="35"/>
    </row>
    <row r="124" spans="3:11" x14ac:dyDescent="0.35">
      <c r="C124" s="57"/>
      <c r="D124" s="54"/>
      <c r="E124" s="6"/>
      <c r="F124" s="19"/>
      <c r="G124" s="24"/>
      <c r="H124" s="24"/>
      <c r="I124" s="31"/>
      <c r="J124" s="31"/>
      <c r="K124" s="35"/>
    </row>
    <row r="125" spans="3:11" x14ac:dyDescent="0.35">
      <c r="C125" s="58" t="s">
        <v>9</v>
      </c>
      <c r="D125" s="54"/>
      <c r="E125" s="6"/>
      <c r="F125" s="19"/>
      <c r="G125" s="24" t="s">
        <v>2</v>
      </c>
      <c r="H125" s="24" t="s">
        <v>2</v>
      </c>
      <c r="I125" s="31"/>
      <c r="J125" s="31"/>
      <c r="K125" s="35"/>
    </row>
    <row r="126" spans="3:11" x14ac:dyDescent="0.35">
      <c r="C126" s="57"/>
      <c r="D126" s="54"/>
      <c r="E126" s="6"/>
      <c r="F126" s="19"/>
      <c r="G126" s="24"/>
      <c r="H126" s="24"/>
      <c r="I126" s="31"/>
      <c r="J126" s="31"/>
      <c r="K126" s="35"/>
    </row>
    <row r="127" spans="3:11" x14ac:dyDescent="0.35">
      <c r="C127" s="58" t="s">
        <v>10</v>
      </c>
      <c r="D127" s="54"/>
      <c r="E127" s="6"/>
      <c r="F127" s="19"/>
      <c r="G127" s="24" t="s">
        <v>2</v>
      </c>
      <c r="H127" s="24" t="s">
        <v>2</v>
      </c>
      <c r="I127" s="31"/>
      <c r="J127" s="31"/>
      <c r="K127" s="35"/>
    </row>
    <row r="128" spans="3:11" x14ac:dyDescent="0.35">
      <c r="C128" s="57"/>
      <c r="D128" s="54"/>
      <c r="E128" s="6"/>
      <c r="F128" s="19"/>
      <c r="G128" s="24"/>
      <c r="H128" s="24"/>
      <c r="I128" s="31"/>
      <c r="J128" s="31"/>
      <c r="K128" s="35"/>
    </row>
    <row r="129" spans="1:11" x14ac:dyDescent="0.35">
      <c r="C129" s="58" t="s">
        <v>11</v>
      </c>
      <c r="D129" s="54"/>
      <c r="E129" s="6"/>
      <c r="F129" s="19"/>
      <c r="G129" s="24" t="s">
        <v>2</v>
      </c>
      <c r="H129" s="24" t="s">
        <v>2</v>
      </c>
      <c r="I129" s="31"/>
      <c r="J129" s="31"/>
      <c r="K129" s="35"/>
    </row>
    <row r="130" spans="1:11" x14ac:dyDescent="0.35">
      <c r="C130" s="57"/>
      <c r="D130" s="54"/>
      <c r="E130" s="6"/>
      <c r="F130" s="19"/>
      <c r="G130" s="24"/>
      <c r="H130" s="24"/>
      <c r="I130" s="31"/>
      <c r="J130" s="31"/>
      <c r="K130" s="35"/>
    </row>
    <row r="131" spans="1:11" x14ac:dyDescent="0.35">
      <c r="C131" s="58" t="s">
        <v>13</v>
      </c>
      <c r="D131" s="54"/>
      <c r="E131" s="6"/>
      <c r="F131" s="19"/>
      <c r="G131" s="24"/>
      <c r="H131" s="24"/>
      <c r="I131" s="31"/>
      <c r="J131" s="31"/>
      <c r="K131" s="35"/>
    </row>
    <row r="132" spans="1:11" x14ac:dyDescent="0.35">
      <c r="C132" s="57"/>
      <c r="D132" s="54"/>
      <c r="E132" s="6"/>
      <c r="F132" s="19"/>
      <c r="G132" s="24"/>
      <c r="H132" s="24"/>
      <c r="I132" s="31"/>
      <c r="J132" s="31"/>
      <c r="K132" s="35"/>
    </row>
    <row r="133" spans="1:11" x14ac:dyDescent="0.35">
      <c r="C133" s="58" t="s">
        <v>14</v>
      </c>
      <c r="D133" s="54"/>
      <c r="E133" s="6"/>
      <c r="F133" s="19"/>
      <c r="G133" s="24" t="s">
        <v>2</v>
      </c>
      <c r="H133" s="24" t="s">
        <v>2</v>
      </c>
      <c r="I133" s="31"/>
      <c r="J133" s="31"/>
      <c r="K133" s="35"/>
    </row>
    <row r="134" spans="1:11" x14ac:dyDescent="0.35">
      <c r="C134" s="57"/>
      <c r="D134" s="54"/>
      <c r="E134" s="6"/>
      <c r="F134" s="19"/>
      <c r="G134" s="24"/>
      <c r="H134" s="24"/>
      <c r="I134" s="31"/>
      <c r="J134" s="31"/>
      <c r="K134" s="35"/>
    </row>
    <row r="135" spans="1:11" x14ac:dyDescent="0.35">
      <c r="C135" s="58" t="s">
        <v>15</v>
      </c>
      <c r="D135" s="54"/>
      <c r="E135" s="6"/>
      <c r="F135" s="19"/>
      <c r="G135" s="24" t="s">
        <v>2</v>
      </c>
      <c r="H135" s="24" t="s">
        <v>2</v>
      </c>
      <c r="I135" s="31"/>
      <c r="J135" s="31"/>
      <c r="K135" s="35"/>
    </row>
    <row r="136" spans="1:11" x14ac:dyDescent="0.35">
      <c r="C136" s="57"/>
      <c r="D136" s="54"/>
      <c r="E136" s="6"/>
      <c r="F136" s="19"/>
      <c r="G136" s="24"/>
      <c r="H136" s="24"/>
      <c r="I136" s="31"/>
      <c r="J136" s="31"/>
      <c r="K136" s="35"/>
    </row>
    <row r="137" spans="1:11" x14ac:dyDescent="0.35">
      <c r="C137" s="58" t="s">
        <v>16</v>
      </c>
      <c r="D137" s="54"/>
      <c r="E137" s="6"/>
      <c r="F137" s="19"/>
      <c r="G137" s="24" t="s">
        <v>2</v>
      </c>
      <c r="H137" s="24" t="s">
        <v>2</v>
      </c>
      <c r="I137" s="31"/>
      <c r="J137" s="31"/>
      <c r="K137" s="35"/>
    </row>
    <row r="138" spans="1:11" x14ac:dyDescent="0.35">
      <c r="C138" s="57"/>
      <c r="D138" s="54"/>
      <c r="E138" s="6"/>
      <c r="F138" s="19"/>
      <c r="G138" s="24"/>
      <c r="H138" s="24"/>
      <c r="I138" s="31"/>
      <c r="J138" s="31"/>
      <c r="K138" s="35"/>
    </row>
    <row r="139" spans="1:11" x14ac:dyDescent="0.35">
      <c r="C139" s="58" t="s">
        <v>17</v>
      </c>
      <c r="D139" s="54"/>
      <c r="E139" s="6"/>
      <c r="F139" s="19"/>
      <c r="G139" s="24" t="s">
        <v>2</v>
      </c>
      <c r="H139" s="24" t="s">
        <v>2</v>
      </c>
      <c r="I139" s="31"/>
      <c r="J139" s="31"/>
      <c r="K139" s="35"/>
    </row>
    <row r="140" spans="1:11" x14ac:dyDescent="0.35">
      <c r="C140" s="57"/>
      <c r="D140" s="54"/>
      <c r="E140" s="6"/>
      <c r="F140" s="19"/>
      <c r="G140" s="24"/>
      <c r="H140" s="24"/>
      <c r="I140" s="31"/>
      <c r="J140" s="31"/>
      <c r="K140" s="35"/>
    </row>
    <row r="141" spans="1:11" x14ac:dyDescent="0.35">
      <c r="C141" s="58" t="s">
        <v>18</v>
      </c>
      <c r="D141" s="54"/>
      <c r="E141" s="6"/>
      <c r="F141" s="19"/>
      <c r="G141" s="24" t="s">
        <v>2</v>
      </c>
      <c r="H141" s="24" t="s">
        <v>2</v>
      </c>
      <c r="I141" s="31"/>
      <c r="J141" s="31"/>
      <c r="K141" s="35"/>
    </row>
    <row r="142" spans="1:11" x14ac:dyDescent="0.35">
      <c r="C142" s="57"/>
      <c r="D142" s="54"/>
      <c r="E142" s="6"/>
      <c r="F142" s="19"/>
      <c r="G142" s="24"/>
      <c r="H142" s="24"/>
      <c r="I142" s="31"/>
      <c r="J142" s="31"/>
      <c r="K142" s="35"/>
    </row>
    <row r="143" spans="1:11" x14ac:dyDescent="0.35">
      <c r="A143" s="10"/>
      <c r="B143" s="28"/>
      <c r="C143" s="58" t="s">
        <v>19</v>
      </c>
      <c r="D143" s="54"/>
      <c r="E143" s="6"/>
      <c r="F143" s="19"/>
      <c r="G143" s="24"/>
      <c r="H143" s="24"/>
      <c r="I143" s="31"/>
      <c r="J143" s="31"/>
      <c r="K143" s="35"/>
    </row>
    <row r="144" spans="1:11" x14ac:dyDescent="0.35">
      <c r="A144" s="28"/>
      <c r="B144" s="28"/>
      <c r="C144" s="58" t="s">
        <v>20</v>
      </c>
      <c r="D144" s="54"/>
      <c r="E144" s="6"/>
      <c r="F144" s="19"/>
      <c r="G144" s="24" t="s">
        <v>2</v>
      </c>
      <c r="H144" s="24" t="s">
        <v>2</v>
      </c>
      <c r="I144" s="31"/>
      <c r="J144" s="31"/>
      <c r="K144" s="35"/>
    </row>
    <row r="145" spans="1:54" x14ac:dyDescent="0.35">
      <c r="A145" s="28"/>
      <c r="B145" s="28"/>
      <c r="C145" s="58"/>
      <c r="D145" s="54"/>
      <c r="E145" s="6"/>
      <c r="F145" s="19"/>
      <c r="G145" s="24"/>
      <c r="H145" s="24"/>
      <c r="I145" s="31"/>
      <c r="J145" s="31"/>
      <c r="K145" s="35"/>
    </row>
    <row r="146" spans="1:54" x14ac:dyDescent="0.35">
      <c r="A146" s="28"/>
      <c r="B146" s="28"/>
      <c r="C146" s="58" t="s">
        <v>21</v>
      </c>
      <c r="D146" s="54"/>
      <c r="E146" s="6"/>
      <c r="F146" s="19"/>
      <c r="G146" s="24" t="s">
        <v>2</v>
      </c>
      <c r="H146" s="24" t="s">
        <v>2</v>
      </c>
      <c r="I146" s="31"/>
      <c r="J146" s="31"/>
      <c r="K146" s="35"/>
    </row>
    <row r="147" spans="1:54" x14ac:dyDescent="0.35">
      <c r="A147" s="28"/>
      <c r="B147" s="28"/>
      <c r="C147" s="58"/>
      <c r="D147" s="54"/>
      <c r="E147" s="6"/>
      <c r="F147" s="19"/>
      <c r="G147" s="24"/>
      <c r="H147" s="24"/>
      <c r="I147" s="31"/>
      <c r="J147" s="31"/>
      <c r="K147" s="35"/>
    </row>
    <row r="148" spans="1:54" x14ac:dyDescent="0.35">
      <c r="A148" s="28"/>
      <c r="B148" s="28"/>
      <c r="C148" s="58" t="s">
        <v>22</v>
      </c>
      <c r="D148" s="54"/>
      <c r="E148" s="6"/>
      <c r="F148" s="19"/>
      <c r="G148" s="24" t="s">
        <v>2</v>
      </c>
      <c r="H148" s="24" t="s">
        <v>2</v>
      </c>
      <c r="I148" s="31"/>
      <c r="J148" s="31"/>
      <c r="K148" s="35"/>
    </row>
    <row r="149" spans="1:54" x14ac:dyDescent="0.35">
      <c r="A149" s="28"/>
      <c r="B149" s="28"/>
      <c r="C149" s="58"/>
      <c r="D149" s="54"/>
      <c r="E149" s="6"/>
      <c r="F149" s="19"/>
      <c r="G149" s="24"/>
      <c r="H149" s="24"/>
      <c r="I149" s="31"/>
      <c r="J149" s="31"/>
      <c r="K149" s="35"/>
    </row>
    <row r="150" spans="1:54" x14ac:dyDescent="0.35">
      <c r="A150" s="28"/>
      <c r="B150" s="28"/>
      <c r="C150" s="58" t="s">
        <v>23</v>
      </c>
      <c r="D150" s="54"/>
      <c r="E150" s="6"/>
      <c r="F150" s="19"/>
      <c r="G150" s="24" t="s">
        <v>2</v>
      </c>
      <c r="H150" s="24" t="s">
        <v>2</v>
      </c>
      <c r="I150" s="31"/>
      <c r="J150" s="31"/>
      <c r="K150" s="35"/>
    </row>
    <row r="151" spans="1:54" x14ac:dyDescent="0.35">
      <c r="A151" s="28"/>
      <c r="B151" s="28"/>
      <c r="C151" s="58"/>
      <c r="D151" s="54"/>
      <c r="E151" s="6"/>
      <c r="F151" s="19"/>
      <c r="G151" s="24"/>
      <c r="H151" s="24"/>
      <c r="I151" s="31"/>
      <c r="J151" s="31"/>
      <c r="K151" s="35"/>
    </row>
    <row r="152" spans="1:54" x14ac:dyDescent="0.35">
      <c r="C152" s="59" t="s">
        <v>24</v>
      </c>
      <c r="D152" s="54"/>
      <c r="E152" s="6"/>
      <c r="F152" s="19"/>
      <c r="G152" s="24"/>
      <c r="H152" s="24"/>
      <c r="I152" s="31"/>
      <c r="J152" s="31"/>
      <c r="K152" s="35"/>
    </row>
    <row r="153" spans="1:54" x14ac:dyDescent="0.35">
      <c r="B153" s="8" t="s">
        <v>206</v>
      </c>
      <c r="C153" s="60" t="s">
        <v>207</v>
      </c>
      <c r="D153" s="54"/>
      <c r="E153" s="6"/>
      <c r="F153" s="19"/>
      <c r="G153" s="24">
        <v>0.05</v>
      </c>
      <c r="H153" s="24">
        <v>0.01</v>
      </c>
      <c r="I153" s="31"/>
      <c r="J153" s="31"/>
      <c r="K153" s="35"/>
    </row>
    <row r="154" spans="1:54" x14ac:dyDescent="0.35">
      <c r="C154" s="58" t="s">
        <v>194</v>
      </c>
      <c r="D154" s="54"/>
      <c r="E154" s="6"/>
      <c r="F154" s="19"/>
      <c r="G154" s="25">
        <v>0.05</v>
      </c>
      <c r="H154" s="25">
        <v>0.01</v>
      </c>
      <c r="I154" s="31"/>
      <c r="J154" s="31"/>
      <c r="K154" s="35"/>
    </row>
    <row r="155" spans="1:54" x14ac:dyDescent="0.35">
      <c r="C155" s="57"/>
      <c r="D155" s="54"/>
      <c r="E155" s="6"/>
      <c r="F155" s="19"/>
      <c r="G155" s="24"/>
      <c r="H155" s="24"/>
      <c r="I155" s="31"/>
      <c r="J155" s="31"/>
      <c r="K155" s="35"/>
    </row>
    <row r="156" spans="1:54" x14ac:dyDescent="0.35">
      <c r="A156" s="10"/>
      <c r="B156" s="28"/>
      <c r="C156" s="58" t="s">
        <v>25</v>
      </c>
      <c r="D156" s="54"/>
      <c r="E156" s="6"/>
      <c r="F156" s="19"/>
      <c r="G156" s="24"/>
      <c r="H156" s="24"/>
      <c r="I156" s="31"/>
      <c r="J156" s="31"/>
      <c r="K156" s="35"/>
    </row>
    <row r="157" spans="1:54" s="2" customFormat="1" ht="13.5" x14ac:dyDescent="0.35">
      <c r="A157" s="28"/>
      <c r="B157" s="28"/>
      <c r="C157" s="57" t="s">
        <v>4703</v>
      </c>
      <c r="D157" s="54"/>
      <c r="E157" s="6"/>
      <c r="F157" s="19"/>
      <c r="G157" s="24" t="s">
        <v>2</v>
      </c>
      <c r="H157" s="24" t="s">
        <v>2</v>
      </c>
      <c r="I157" s="31"/>
      <c r="J157" s="31"/>
      <c r="K157" s="35"/>
      <c r="L157" s="3"/>
      <c r="AI157" s="3"/>
      <c r="AV157" s="3"/>
      <c r="AX157" s="3"/>
      <c r="BB157" s="3"/>
    </row>
    <row r="158" spans="1:54" x14ac:dyDescent="0.35">
      <c r="B158" s="8"/>
      <c r="C158" s="60" t="s">
        <v>208</v>
      </c>
      <c r="D158" s="54"/>
      <c r="E158" s="6"/>
      <c r="F158" s="19"/>
      <c r="G158" s="24">
        <v>7.0000000000000007E-2</v>
      </c>
      <c r="H158" s="24">
        <v>0.02</v>
      </c>
      <c r="I158" s="31"/>
      <c r="J158" s="31"/>
      <c r="K158" s="35"/>
    </row>
    <row r="159" spans="1:54" x14ac:dyDescent="0.35">
      <c r="C159" s="58" t="s">
        <v>194</v>
      </c>
      <c r="D159" s="54"/>
      <c r="E159" s="6"/>
      <c r="F159" s="19"/>
      <c r="G159" s="25">
        <v>7.0000000000000007E-2</v>
      </c>
      <c r="H159" s="25">
        <v>0.02</v>
      </c>
      <c r="I159" s="31"/>
      <c r="J159" s="31"/>
      <c r="K159" s="35"/>
    </row>
    <row r="160" spans="1:54" x14ac:dyDescent="0.35">
      <c r="C160" s="57"/>
      <c r="D160" s="54"/>
      <c r="E160" s="6"/>
      <c r="F160" s="19"/>
      <c r="G160" s="24"/>
      <c r="H160" s="24"/>
      <c r="I160" s="31"/>
      <c r="J160" s="31"/>
      <c r="K160" s="35"/>
    </row>
    <row r="161" spans="3:11" x14ac:dyDescent="0.35">
      <c r="C161" s="61" t="s">
        <v>209</v>
      </c>
      <c r="D161" s="55"/>
      <c r="E161" s="5"/>
      <c r="F161" s="20"/>
      <c r="G161" s="26">
        <v>904.67</v>
      </c>
      <c r="H161" s="26">
        <v>100</v>
      </c>
      <c r="I161" s="32"/>
      <c r="J161" s="32"/>
      <c r="K161" s="36"/>
    </row>
    <row r="164" spans="3:11" x14ac:dyDescent="0.35">
      <c r="C164" s="1" t="s">
        <v>210</v>
      </c>
    </row>
    <row r="165" spans="3:11" x14ac:dyDescent="0.35">
      <c r="C165" s="37" t="s">
        <v>211</v>
      </c>
      <c r="D165" s="37"/>
      <c r="E165" s="37"/>
      <c r="F165" s="37"/>
      <c r="G165" s="37"/>
      <c r="H165" s="37"/>
      <c r="I165" s="37"/>
      <c r="J165" s="37"/>
      <c r="K165" s="37"/>
    </row>
    <row r="166" spans="3:11" x14ac:dyDescent="0.35">
      <c r="C166" s="2" t="s">
        <v>212</v>
      </c>
    </row>
    <row r="167" spans="3:11" x14ac:dyDescent="0.35">
      <c r="C167" s="2" t="s">
        <v>213</v>
      </c>
    </row>
    <row r="168" spans="3:11" ht="30" customHeight="1" x14ac:dyDescent="0.35">
      <c r="C168" s="218" t="s">
        <v>214</v>
      </c>
      <c r="D168" s="219"/>
      <c r="E168" s="219"/>
      <c r="F168" s="219"/>
      <c r="G168" s="219"/>
      <c r="H168" s="219"/>
      <c r="I168" s="219"/>
      <c r="J168" s="219"/>
      <c r="K168" s="219"/>
    </row>
    <row r="169" spans="3:11" x14ac:dyDescent="0.35">
      <c r="C169" s="2" t="s">
        <v>215</v>
      </c>
    </row>
    <row r="171" spans="3:11" x14ac:dyDescent="0.35">
      <c r="C171" s="2" t="s">
        <v>4813</v>
      </c>
      <c r="E171" s="2" t="s">
        <v>2</v>
      </c>
    </row>
    <row r="173" spans="3:11" x14ac:dyDescent="0.35">
      <c r="C173" s="2" t="s">
        <v>4814</v>
      </c>
      <c r="E173" s="2" t="s">
        <v>2</v>
      </c>
    </row>
    <row r="175" spans="3:11" x14ac:dyDescent="0.35">
      <c r="C175" s="2" t="s">
        <v>4918</v>
      </c>
    </row>
    <row r="177" spans="1:256" x14ac:dyDescent="0.35">
      <c r="C177" s="2" t="s">
        <v>4919</v>
      </c>
    </row>
    <row r="178" spans="1:256" s="79" customFormat="1" ht="35.25" customHeight="1" x14ac:dyDescent="0.35">
      <c r="A178" s="75"/>
      <c r="B178" s="75"/>
      <c r="C178" s="80" t="s">
        <v>4820</v>
      </c>
      <c r="D178" s="84" t="s">
        <v>4821</v>
      </c>
      <c r="E178" s="84" t="s">
        <v>4822</v>
      </c>
      <c r="F178" s="76"/>
      <c r="G178" s="77"/>
      <c r="H178" s="77"/>
      <c r="I178" s="77"/>
      <c r="J178" s="77"/>
      <c r="K178" s="78"/>
      <c r="L178" s="78"/>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8"/>
      <c r="AJ178" s="75"/>
      <c r="AK178" s="75"/>
      <c r="AL178" s="75"/>
      <c r="AM178" s="75"/>
      <c r="AN178" s="75"/>
      <c r="AO178" s="75"/>
      <c r="AP178" s="75"/>
      <c r="AQ178" s="75"/>
      <c r="AR178" s="75"/>
      <c r="AS178" s="75"/>
      <c r="AT178" s="75"/>
      <c r="AU178" s="75"/>
      <c r="AV178" s="78"/>
      <c r="AW178" s="75"/>
      <c r="AX178" s="78"/>
      <c r="AY178" s="75"/>
      <c r="AZ178" s="75"/>
      <c r="BA178" s="75"/>
      <c r="BB178" s="78"/>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c r="CA178" s="75"/>
      <c r="CB178" s="75"/>
      <c r="CC178" s="75"/>
      <c r="CD178" s="75"/>
      <c r="CE178" s="75"/>
      <c r="CF178" s="75"/>
      <c r="CG178" s="75"/>
      <c r="CH178" s="75"/>
      <c r="CI178" s="75"/>
      <c r="CJ178" s="75"/>
      <c r="CK178" s="75"/>
      <c r="CL178" s="75"/>
      <c r="CM178" s="75"/>
      <c r="CN178" s="75"/>
      <c r="CO178" s="75"/>
      <c r="CP178" s="75"/>
      <c r="CQ178" s="75"/>
      <c r="CR178" s="75"/>
      <c r="CS178" s="75"/>
      <c r="CT178" s="75"/>
      <c r="CU178" s="75"/>
      <c r="CV178" s="75"/>
      <c r="CW178" s="75"/>
      <c r="CX178" s="75"/>
      <c r="CY178" s="75"/>
      <c r="CZ178" s="75"/>
      <c r="DA178" s="75"/>
      <c r="DB178" s="75"/>
      <c r="DC178" s="75"/>
      <c r="DD178" s="75"/>
      <c r="DE178" s="75"/>
      <c r="DF178" s="75"/>
      <c r="DG178" s="75"/>
      <c r="DH178" s="75"/>
      <c r="DI178" s="75"/>
      <c r="DJ178" s="75"/>
      <c r="DK178" s="75"/>
      <c r="DL178" s="75"/>
      <c r="DM178" s="75"/>
      <c r="DN178" s="75"/>
      <c r="DO178" s="75"/>
      <c r="DP178" s="75"/>
      <c r="DQ178" s="75"/>
      <c r="DR178" s="75"/>
      <c r="DS178" s="75"/>
      <c r="DT178" s="75"/>
      <c r="DU178" s="75"/>
      <c r="DV178" s="75"/>
      <c r="DW178" s="75"/>
      <c r="DX178" s="75"/>
      <c r="DY178" s="75"/>
      <c r="DZ178" s="75"/>
      <c r="EA178" s="75"/>
      <c r="EB178" s="75"/>
      <c r="EC178" s="75"/>
      <c r="ED178" s="75"/>
      <c r="EE178" s="75"/>
      <c r="EF178" s="75"/>
      <c r="EG178" s="75"/>
      <c r="EH178" s="75"/>
      <c r="EI178" s="75"/>
      <c r="EJ178" s="75"/>
      <c r="EK178" s="75"/>
      <c r="EL178" s="75"/>
      <c r="EM178" s="75"/>
      <c r="EN178" s="75"/>
      <c r="EO178" s="75"/>
      <c r="EP178" s="75"/>
      <c r="EQ178" s="75"/>
      <c r="ER178" s="75"/>
      <c r="ES178" s="75"/>
      <c r="ET178" s="75"/>
      <c r="EU178" s="75"/>
      <c r="EV178" s="75"/>
      <c r="EW178" s="75"/>
      <c r="EX178" s="75"/>
      <c r="EY178" s="75"/>
      <c r="EZ178" s="75"/>
      <c r="FA178" s="75"/>
      <c r="FB178" s="75"/>
      <c r="FC178" s="75"/>
      <c r="FD178" s="75"/>
      <c r="FE178" s="75"/>
      <c r="FF178" s="75"/>
      <c r="FG178" s="75"/>
      <c r="FH178" s="75"/>
      <c r="FI178" s="75"/>
      <c r="FJ178" s="75"/>
      <c r="FK178" s="75"/>
      <c r="FL178" s="75"/>
      <c r="FM178" s="75"/>
      <c r="FN178" s="75"/>
      <c r="FO178" s="75"/>
      <c r="FP178" s="75"/>
      <c r="FQ178" s="75"/>
      <c r="FR178" s="75"/>
      <c r="FS178" s="75"/>
      <c r="FT178" s="75"/>
      <c r="FU178" s="75"/>
      <c r="FV178" s="75"/>
      <c r="FW178" s="75"/>
      <c r="FX178" s="75"/>
      <c r="FY178" s="75"/>
      <c r="FZ178" s="75"/>
      <c r="GA178" s="75"/>
      <c r="GB178" s="75"/>
      <c r="GC178" s="75"/>
      <c r="GD178" s="75"/>
      <c r="GE178" s="75"/>
      <c r="GF178" s="75"/>
      <c r="GG178" s="75"/>
      <c r="GH178" s="75"/>
      <c r="GI178" s="75"/>
      <c r="GJ178" s="75"/>
      <c r="GK178" s="75"/>
      <c r="GL178" s="75"/>
      <c r="GM178" s="75"/>
      <c r="GN178" s="75"/>
      <c r="GO178" s="75"/>
      <c r="GP178" s="75"/>
      <c r="GQ178" s="75"/>
      <c r="GR178" s="75"/>
      <c r="GS178" s="75"/>
      <c r="GT178" s="75"/>
      <c r="GU178" s="75"/>
      <c r="GV178" s="75"/>
      <c r="GW178" s="75"/>
      <c r="GX178" s="75"/>
      <c r="GY178" s="75"/>
      <c r="GZ178" s="75"/>
      <c r="HA178" s="75"/>
      <c r="HB178" s="75"/>
      <c r="HC178" s="75"/>
      <c r="HD178" s="75"/>
      <c r="HE178" s="75"/>
      <c r="HF178" s="75"/>
      <c r="HG178" s="75"/>
      <c r="HH178" s="75"/>
      <c r="HI178" s="75"/>
      <c r="HJ178" s="75"/>
      <c r="HK178" s="75"/>
      <c r="HL178" s="75"/>
      <c r="HM178" s="75"/>
      <c r="HN178" s="75"/>
      <c r="HO178" s="75"/>
      <c r="HP178" s="75"/>
      <c r="HQ178" s="75"/>
      <c r="HR178" s="75"/>
      <c r="HS178" s="75"/>
      <c r="HT178" s="75"/>
      <c r="HU178" s="75"/>
      <c r="HV178" s="75"/>
      <c r="HW178" s="75"/>
      <c r="HX178" s="75"/>
      <c r="HY178" s="75"/>
      <c r="HZ178" s="75"/>
      <c r="IA178" s="75"/>
      <c r="IB178" s="75"/>
      <c r="IC178" s="75"/>
      <c r="ID178" s="75"/>
      <c r="IE178" s="75"/>
      <c r="IF178" s="75"/>
      <c r="IG178" s="75"/>
      <c r="IH178" s="75"/>
      <c r="II178" s="75"/>
      <c r="IJ178" s="75"/>
      <c r="IK178" s="75"/>
      <c r="IL178" s="75"/>
      <c r="IM178" s="75"/>
      <c r="IN178" s="75"/>
      <c r="IO178" s="75"/>
      <c r="IP178" s="75"/>
      <c r="IQ178" s="75"/>
      <c r="IR178" s="75"/>
      <c r="IS178" s="75"/>
      <c r="IT178" s="75"/>
      <c r="IU178" s="75"/>
      <c r="IV178" s="75"/>
    </row>
    <row r="179" spans="1:256" s="79" customFormat="1" x14ac:dyDescent="0.35">
      <c r="A179" s="75"/>
      <c r="B179" s="75"/>
      <c r="C179" s="81" t="s">
        <v>4857</v>
      </c>
      <c r="D179" s="86">
        <v>286.57209999999998</v>
      </c>
      <c r="E179" s="86">
        <v>269.48880000000003</v>
      </c>
      <c r="F179" s="76"/>
      <c r="G179" s="77"/>
      <c r="H179" s="77"/>
      <c r="I179" s="77"/>
      <c r="J179" s="77"/>
      <c r="K179" s="78"/>
      <c r="L179" s="78"/>
      <c r="M179" s="75"/>
      <c r="N179" s="75"/>
      <c r="O179" s="75"/>
      <c r="P179" s="75"/>
      <c r="Q179" s="75"/>
      <c r="R179" s="75"/>
      <c r="S179" s="75"/>
      <c r="T179" s="75"/>
      <c r="U179" s="75"/>
      <c r="V179" s="75"/>
      <c r="W179" s="75"/>
      <c r="X179" s="75"/>
      <c r="Y179" s="75"/>
      <c r="Z179" s="75"/>
      <c r="AA179" s="75"/>
      <c r="AB179" s="75"/>
      <c r="AC179" s="75"/>
      <c r="AD179" s="75"/>
      <c r="AE179" s="75"/>
      <c r="AF179" s="75"/>
      <c r="AG179" s="75"/>
      <c r="AH179" s="75"/>
      <c r="AI179" s="78"/>
      <c r="AJ179" s="75"/>
      <c r="AK179" s="75"/>
      <c r="AL179" s="75"/>
      <c r="AM179" s="75"/>
      <c r="AN179" s="75"/>
      <c r="AO179" s="75"/>
      <c r="AP179" s="75"/>
      <c r="AQ179" s="75"/>
      <c r="AR179" s="75"/>
      <c r="AS179" s="75"/>
      <c r="AT179" s="75"/>
      <c r="AU179" s="75"/>
      <c r="AV179" s="78"/>
      <c r="AW179" s="75"/>
      <c r="AX179" s="78"/>
      <c r="AY179" s="75"/>
      <c r="AZ179" s="75"/>
      <c r="BA179" s="75"/>
      <c r="BB179" s="78"/>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c r="CA179" s="75"/>
      <c r="CB179" s="75"/>
      <c r="CC179" s="75"/>
      <c r="CD179" s="75"/>
      <c r="CE179" s="75"/>
      <c r="CF179" s="75"/>
      <c r="CG179" s="75"/>
      <c r="CH179" s="75"/>
      <c r="CI179" s="75"/>
      <c r="CJ179" s="75"/>
      <c r="CK179" s="75"/>
      <c r="CL179" s="75"/>
      <c r="CM179" s="75"/>
      <c r="CN179" s="75"/>
      <c r="CO179" s="75"/>
      <c r="CP179" s="75"/>
      <c r="CQ179" s="75"/>
      <c r="CR179" s="75"/>
      <c r="CS179" s="75"/>
      <c r="CT179" s="75"/>
      <c r="CU179" s="75"/>
      <c r="CV179" s="75"/>
      <c r="CW179" s="75"/>
      <c r="CX179" s="75"/>
      <c r="CY179" s="75"/>
      <c r="CZ179" s="75"/>
      <c r="DA179" s="75"/>
      <c r="DB179" s="75"/>
      <c r="DC179" s="75"/>
      <c r="DD179" s="75"/>
      <c r="DE179" s="75"/>
      <c r="DF179" s="75"/>
      <c r="DG179" s="75"/>
      <c r="DH179" s="75"/>
      <c r="DI179" s="75"/>
      <c r="DJ179" s="75"/>
      <c r="DK179" s="75"/>
      <c r="DL179" s="75"/>
      <c r="DM179" s="75"/>
      <c r="DN179" s="75"/>
      <c r="DO179" s="75"/>
      <c r="DP179" s="75"/>
      <c r="DQ179" s="75"/>
      <c r="DR179" s="75"/>
      <c r="DS179" s="75"/>
      <c r="DT179" s="75"/>
      <c r="DU179" s="75"/>
      <c r="DV179" s="75"/>
      <c r="DW179" s="75"/>
      <c r="DX179" s="75"/>
      <c r="DY179" s="75"/>
      <c r="DZ179" s="75"/>
      <c r="EA179" s="75"/>
      <c r="EB179" s="75"/>
      <c r="EC179" s="75"/>
      <c r="ED179" s="75"/>
      <c r="EE179" s="75"/>
      <c r="EF179" s="75"/>
      <c r="EG179" s="75"/>
      <c r="EH179" s="75"/>
      <c r="EI179" s="75"/>
      <c r="EJ179" s="75"/>
      <c r="EK179" s="75"/>
      <c r="EL179" s="75"/>
      <c r="EM179" s="75"/>
      <c r="EN179" s="75"/>
      <c r="EO179" s="75"/>
      <c r="EP179" s="75"/>
      <c r="EQ179" s="75"/>
      <c r="ER179" s="75"/>
      <c r="ES179" s="75"/>
      <c r="ET179" s="75"/>
      <c r="EU179" s="75"/>
      <c r="EV179" s="75"/>
      <c r="EW179" s="75"/>
      <c r="EX179" s="75"/>
      <c r="EY179" s="75"/>
      <c r="EZ179" s="75"/>
      <c r="FA179" s="75"/>
      <c r="FB179" s="75"/>
      <c r="FC179" s="75"/>
      <c r="FD179" s="75"/>
      <c r="FE179" s="75"/>
      <c r="FF179" s="75"/>
      <c r="FG179" s="75"/>
      <c r="FH179" s="75"/>
      <c r="FI179" s="75"/>
      <c r="FJ179" s="75"/>
      <c r="FK179" s="75"/>
      <c r="FL179" s="75"/>
      <c r="FM179" s="75"/>
      <c r="FN179" s="75"/>
      <c r="FO179" s="75"/>
      <c r="FP179" s="75"/>
      <c r="FQ179" s="75"/>
      <c r="FR179" s="75"/>
      <c r="FS179" s="75"/>
      <c r="FT179" s="75"/>
      <c r="FU179" s="75"/>
      <c r="FV179" s="75"/>
      <c r="FW179" s="75"/>
      <c r="FX179" s="75"/>
      <c r="FY179" s="75"/>
      <c r="FZ179" s="75"/>
      <c r="GA179" s="75"/>
      <c r="GB179" s="75"/>
      <c r="GC179" s="75"/>
      <c r="GD179" s="75"/>
      <c r="GE179" s="75"/>
      <c r="GF179" s="75"/>
      <c r="GG179" s="75"/>
      <c r="GH179" s="75"/>
      <c r="GI179" s="75"/>
      <c r="GJ179" s="75"/>
      <c r="GK179" s="75"/>
      <c r="GL179" s="75"/>
      <c r="GM179" s="75"/>
      <c r="GN179" s="75"/>
      <c r="GO179" s="75"/>
      <c r="GP179" s="75"/>
      <c r="GQ179" s="75"/>
      <c r="GR179" s="75"/>
      <c r="GS179" s="75"/>
      <c r="GT179" s="75"/>
      <c r="GU179" s="75"/>
      <c r="GV179" s="75"/>
      <c r="GW179" s="75"/>
      <c r="GX179" s="75"/>
      <c r="GY179" s="75"/>
      <c r="GZ179" s="75"/>
      <c r="HA179" s="75"/>
      <c r="HB179" s="75"/>
      <c r="HC179" s="75"/>
      <c r="HD179" s="75"/>
      <c r="HE179" s="75"/>
      <c r="HF179" s="75"/>
      <c r="HG179" s="75"/>
      <c r="HH179" s="75"/>
      <c r="HI179" s="75"/>
      <c r="HJ179" s="75"/>
      <c r="HK179" s="75"/>
      <c r="HL179" s="75"/>
      <c r="HM179" s="75"/>
      <c r="HN179" s="75"/>
      <c r="HO179" s="75"/>
      <c r="HP179" s="75"/>
      <c r="HQ179" s="75"/>
      <c r="HR179" s="75"/>
      <c r="HS179" s="75"/>
      <c r="HT179" s="75"/>
      <c r="HU179" s="75"/>
      <c r="HV179" s="75"/>
      <c r="HW179" s="75"/>
      <c r="HX179" s="75"/>
      <c r="HY179" s="75"/>
      <c r="HZ179" s="75"/>
      <c r="IA179" s="75"/>
      <c r="IB179" s="75"/>
      <c r="IC179" s="75"/>
      <c r="ID179" s="75"/>
      <c r="IE179" s="75"/>
      <c r="IF179" s="75"/>
      <c r="IG179" s="75"/>
      <c r="IH179" s="75"/>
      <c r="II179" s="75"/>
      <c r="IJ179" s="75"/>
      <c r="IK179" s="75"/>
      <c r="IL179" s="75"/>
      <c r="IM179" s="75"/>
      <c r="IN179" s="75"/>
      <c r="IO179" s="75"/>
      <c r="IP179" s="75"/>
      <c r="IQ179" s="75"/>
      <c r="IR179" s="75"/>
      <c r="IS179" s="75"/>
      <c r="IT179" s="75"/>
      <c r="IU179" s="75"/>
      <c r="IV179" s="75"/>
    </row>
    <row r="181" spans="1:256" x14ac:dyDescent="0.35">
      <c r="C181" s="2" t="s">
        <v>4920</v>
      </c>
      <c r="E181" s="2" t="s">
        <v>2</v>
      </c>
    </row>
    <row r="183" spans="1:256" x14ac:dyDescent="0.35">
      <c r="C183" s="2" t="s">
        <v>4921</v>
      </c>
      <c r="E183" s="2" t="s">
        <v>2</v>
      </c>
    </row>
    <row r="185" spans="1:256" x14ac:dyDescent="0.35">
      <c r="C185" s="2" t="s">
        <v>4815</v>
      </c>
      <c r="E185" s="2" t="s">
        <v>2</v>
      </c>
    </row>
    <row r="187" spans="1:256" x14ac:dyDescent="0.35">
      <c r="C187" s="2" t="s">
        <v>4816</v>
      </c>
      <c r="E187" s="2" t="s">
        <v>2</v>
      </c>
    </row>
    <row r="189" spans="1:256" x14ac:dyDescent="0.35">
      <c r="C189" s="2" t="s">
        <v>4817</v>
      </c>
      <c r="E189" s="92">
        <v>4.6881674596156053E-2</v>
      </c>
    </row>
    <row r="191" spans="1:256" x14ac:dyDescent="0.35">
      <c r="C191" s="2" t="s">
        <v>4819</v>
      </c>
      <c r="E191" s="93" t="s">
        <v>4818</v>
      </c>
    </row>
    <row r="193" spans="3:5" x14ac:dyDescent="0.35">
      <c r="C193" s="2" t="s">
        <v>4922</v>
      </c>
      <c r="E193" s="2" t="s">
        <v>2</v>
      </c>
    </row>
    <row r="195" spans="3:5" x14ac:dyDescent="0.35">
      <c r="C195" s="2" t="s">
        <v>4864</v>
      </c>
    </row>
    <row r="197" spans="3:5" x14ac:dyDescent="0.35">
      <c r="C197" s="1" t="s">
        <v>5102</v>
      </c>
      <c r="E197" s="156" t="s">
        <v>5103</v>
      </c>
    </row>
    <row r="198" spans="3:5" x14ac:dyDescent="0.35">
      <c r="E198" s="2" t="s">
        <v>5127</v>
      </c>
    </row>
  </sheetData>
  <mergeCells count="1">
    <mergeCell ref="C168:K168"/>
  </mergeCells>
  <hyperlinks>
    <hyperlink ref="J2" location="'Index'!A1" display="'Index'!A1" xr:uid="{7B90FC82-DAAB-4200-9A6F-C84339E60582}"/>
  </hyperlinks>
  <pageMargins left="0.7" right="0.7" top="0.75" bottom="0.75" header="0.3" footer="0.3"/>
  <pageSetup orientation="portrait" horizontalDpi="4294967293"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6EB6E-74CA-4588-85F9-CDB36D310808}">
  <sheetPr codeName="Sheet1"/>
  <dimension ref="A1:IV426"/>
  <sheetViews>
    <sheetView showGridLines="0" zoomScale="90" zoomScaleNormal="90" workbookViewId="0">
      <pane ySplit="6" topLeftCell="A407"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2869</v>
      </c>
      <c r="J2" s="38" t="s">
        <v>4365</v>
      </c>
    </row>
    <row r="3" spans="1:54" ht="16" x14ac:dyDescent="0.4">
      <c r="C3" s="1" t="s">
        <v>28</v>
      </c>
      <c r="D3" s="21" t="s">
        <v>2870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48</v>
      </c>
      <c r="C11" s="60" t="s">
        <v>49</v>
      </c>
      <c r="D11" s="54" t="s">
        <v>50</v>
      </c>
      <c r="E11" s="6" t="s">
        <v>44</v>
      </c>
      <c r="F11" s="19">
        <v>8738000</v>
      </c>
      <c r="G11" s="24">
        <v>36437.46</v>
      </c>
      <c r="H11" s="24">
        <v>6.73</v>
      </c>
      <c r="I11" s="31"/>
      <c r="J11" s="31"/>
      <c r="K11" s="35"/>
    </row>
    <row r="12" spans="1:54" x14ac:dyDescent="0.35">
      <c r="B12" s="8" t="s">
        <v>45</v>
      </c>
      <c r="C12" s="60" t="s">
        <v>46</v>
      </c>
      <c r="D12" s="54" t="s">
        <v>47</v>
      </c>
      <c r="E12" s="6" t="s">
        <v>44</v>
      </c>
      <c r="F12" s="19">
        <v>4431850</v>
      </c>
      <c r="G12" s="24">
        <v>31408.52</v>
      </c>
      <c r="H12" s="24">
        <v>5.8</v>
      </c>
      <c r="I12" s="31"/>
      <c r="J12" s="31"/>
      <c r="K12" s="35"/>
    </row>
    <row r="13" spans="1:54" x14ac:dyDescent="0.35">
      <c r="B13" s="8" t="s">
        <v>41</v>
      </c>
      <c r="C13" s="60" t="s">
        <v>42</v>
      </c>
      <c r="D13" s="54" t="s">
        <v>43</v>
      </c>
      <c r="E13" s="6" t="s">
        <v>44</v>
      </c>
      <c r="F13" s="19">
        <v>2106300</v>
      </c>
      <c r="G13" s="24">
        <v>27838.97</v>
      </c>
      <c r="H13" s="24">
        <v>5.14</v>
      </c>
      <c r="I13" s="31"/>
      <c r="J13" s="31"/>
      <c r="K13" s="35"/>
    </row>
    <row r="14" spans="1:54" x14ac:dyDescent="0.35">
      <c r="B14" s="8" t="s">
        <v>448</v>
      </c>
      <c r="C14" s="60" t="s">
        <v>449</v>
      </c>
      <c r="D14" s="54" t="s">
        <v>450</v>
      </c>
      <c r="E14" s="6" t="s">
        <v>451</v>
      </c>
      <c r="F14" s="19">
        <v>2297000</v>
      </c>
      <c r="G14" s="24">
        <v>27265.39</v>
      </c>
      <c r="H14" s="24">
        <v>5.04</v>
      </c>
      <c r="I14" s="31"/>
      <c r="J14" s="31"/>
      <c r="K14" s="35"/>
    </row>
    <row r="15" spans="1:54" x14ac:dyDescent="0.35">
      <c r="B15" s="8" t="s">
        <v>455</v>
      </c>
      <c r="C15" s="60" t="s">
        <v>456</v>
      </c>
      <c r="D15" s="54" t="s">
        <v>457</v>
      </c>
      <c r="E15" s="6" t="s">
        <v>294</v>
      </c>
      <c r="F15" s="19">
        <v>1101725</v>
      </c>
      <c r="G15" s="24">
        <v>19357.310000000001</v>
      </c>
      <c r="H15" s="24">
        <v>3.58</v>
      </c>
      <c r="I15" s="31"/>
      <c r="J15" s="31"/>
      <c r="K15" s="35"/>
    </row>
    <row r="16" spans="1:54" x14ac:dyDescent="0.35">
      <c r="B16" s="8" t="s">
        <v>659</v>
      </c>
      <c r="C16" s="60" t="s">
        <v>660</v>
      </c>
      <c r="D16" s="54" t="s">
        <v>661</v>
      </c>
      <c r="E16" s="6" t="s">
        <v>270</v>
      </c>
      <c r="F16" s="19">
        <v>3141000</v>
      </c>
      <c r="G16" s="24">
        <v>12413.23</v>
      </c>
      <c r="H16" s="24">
        <v>2.29</v>
      </c>
      <c r="I16" s="31"/>
      <c r="J16" s="31"/>
      <c r="K16" s="35"/>
    </row>
    <row r="17" spans="2:11" x14ac:dyDescent="0.35">
      <c r="B17" s="8" t="s">
        <v>81</v>
      </c>
      <c r="C17" s="60" t="s">
        <v>82</v>
      </c>
      <c r="D17" s="54" t="s">
        <v>83</v>
      </c>
      <c r="E17" s="6" t="s">
        <v>84</v>
      </c>
      <c r="F17" s="19">
        <v>100000</v>
      </c>
      <c r="G17" s="24">
        <v>10956</v>
      </c>
      <c r="H17" s="24">
        <v>2.02</v>
      </c>
      <c r="I17" s="31"/>
      <c r="J17" s="31"/>
      <c r="K17" s="35"/>
    </row>
    <row r="18" spans="2:11" x14ac:dyDescent="0.35">
      <c r="B18" s="8" t="s">
        <v>254</v>
      </c>
      <c r="C18" s="60" t="s">
        <v>255</v>
      </c>
      <c r="D18" s="54" t="s">
        <v>256</v>
      </c>
      <c r="E18" s="6" t="s">
        <v>88</v>
      </c>
      <c r="F18" s="19">
        <v>630000</v>
      </c>
      <c r="G18" s="24">
        <v>10533.6</v>
      </c>
      <c r="H18" s="24">
        <v>1.95</v>
      </c>
      <c r="I18" s="31"/>
      <c r="J18" s="31"/>
      <c r="K18" s="35"/>
    </row>
    <row r="19" spans="2:11" x14ac:dyDescent="0.35">
      <c r="B19" s="8" t="s">
        <v>55</v>
      </c>
      <c r="C19" s="60" t="s">
        <v>56</v>
      </c>
      <c r="D19" s="54" t="s">
        <v>57</v>
      </c>
      <c r="E19" s="6" t="s">
        <v>58</v>
      </c>
      <c r="F19" s="19">
        <v>1000000</v>
      </c>
      <c r="G19" s="24">
        <v>9594</v>
      </c>
      <c r="H19" s="24">
        <v>1.77</v>
      </c>
      <c r="I19" s="31"/>
      <c r="J19" s="31"/>
      <c r="K19" s="35"/>
    </row>
    <row r="20" spans="2:11" x14ac:dyDescent="0.35">
      <c r="B20" s="8" t="s">
        <v>482</v>
      </c>
      <c r="C20" s="60" t="s">
        <v>483</v>
      </c>
      <c r="D20" s="54" t="s">
        <v>484</v>
      </c>
      <c r="E20" s="6" t="s">
        <v>65</v>
      </c>
      <c r="F20" s="19">
        <v>322800</v>
      </c>
      <c r="G20" s="24">
        <v>9522.6</v>
      </c>
      <c r="H20" s="24">
        <v>1.76</v>
      </c>
      <c r="I20" s="31"/>
      <c r="J20" s="31"/>
      <c r="K20" s="35"/>
    </row>
    <row r="21" spans="2:11" x14ac:dyDescent="0.35">
      <c r="B21" s="8" t="s">
        <v>476</v>
      </c>
      <c r="C21" s="60" t="s">
        <v>477</v>
      </c>
      <c r="D21" s="54" t="s">
        <v>478</v>
      </c>
      <c r="E21" s="6" t="s">
        <v>65</v>
      </c>
      <c r="F21" s="19">
        <v>133000</v>
      </c>
      <c r="G21" s="24">
        <v>9509.5</v>
      </c>
      <c r="H21" s="24">
        <v>1.76</v>
      </c>
      <c r="I21" s="31"/>
      <c r="J21" s="31"/>
      <c r="K21" s="35"/>
    </row>
    <row r="22" spans="2:11" x14ac:dyDescent="0.35">
      <c r="B22" s="8" t="s">
        <v>523</v>
      </c>
      <c r="C22" s="60" t="s">
        <v>524</v>
      </c>
      <c r="D22" s="54" t="s">
        <v>525</v>
      </c>
      <c r="E22" s="6" t="s">
        <v>44</v>
      </c>
      <c r="F22" s="19">
        <v>3846375</v>
      </c>
      <c r="G22" s="24">
        <v>8867.82</v>
      </c>
      <c r="H22" s="24">
        <v>1.64</v>
      </c>
      <c r="I22" s="31"/>
      <c r="J22" s="31"/>
      <c r="K22" s="35"/>
    </row>
    <row r="23" spans="2:11" x14ac:dyDescent="0.35">
      <c r="B23" s="8" t="s">
        <v>221</v>
      </c>
      <c r="C23" s="60" t="s">
        <v>222</v>
      </c>
      <c r="D23" s="54" t="s">
        <v>223</v>
      </c>
      <c r="E23" s="6" t="s">
        <v>44</v>
      </c>
      <c r="F23" s="19">
        <v>717500</v>
      </c>
      <c r="G23" s="24">
        <v>8796.5499999999993</v>
      </c>
      <c r="H23" s="24">
        <v>1.63</v>
      </c>
      <c r="I23" s="31"/>
      <c r="J23" s="31"/>
      <c r="K23" s="35"/>
    </row>
    <row r="24" spans="2:11" x14ac:dyDescent="0.35">
      <c r="B24" s="8" t="s">
        <v>458</v>
      </c>
      <c r="C24" s="60" t="s">
        <v>459</v>
      </c>
      <c r="D24" s="54" t="s">
        <v>460</v>
      </c>
      <c r="E24" s="6" t="s">
        <v>218</v>
      </c>
      <c r="F24" s="19">
        <v>928200</v>
      </c>
      <c r="G24" s="24">
        <v>8741.7900000000009</v>
      </c>
      <c r="H24" s="24">
        <v>1.62</v>
      </c>
      <c r="I24" s="31"/>
      <c r="J24" s="31"/>
      <c r="K24" s="35"/>
    </row>
    <row r="25" spans="2:11" x14ac:dyDescent="0.35">
      <c r="B25" s="8" t="s">
        <v>610</v>
      </c>
      <c r="C25" s="60" t="s">
        <v>611</v>
      </c>
      <c r="D25" s="54" t="s">
        <v>612</v>
      </c>
      <c r="E25" s="6" t="s">
        <v>343</v>
      </c>
      <c r="F25" s="19">
        <v>1130000</v>
      </c>
      <c r="G25" s="24">
        <v>7877.8</v>
      </c>
      <c r="H25" s="24">
        <v>1.46</v>
      </c>
      <c r="I25" s="31"/>
      <c r="J25" s="31"/>
      <c r="K25" s="35"/>
    </row>
    <row r="26" spans="2:11" x14ac:dyDescent="0.35">
      <c r="B26" s="8" t="s">
        <v>2448</v>
      </c>
      <c r="C26" s="60" t="s">
        <v>2449</v>
      </c>
      <c r="D26" s="54" t="s">
        <v>2450</v>
      </c>
      <c r="E26" s="6" t="s">
        <v>218</v>
      </c>
      <c r="F26" s="19">
        <v>2231250</v>
      </c>
      <c r="G26" s="24">
        <v>7607.45</v>
      </c>
      <c r="H26" s="24">
        <v>1.41</v>
      </c>
      <c r="I26" s="31"/>
      <c r="J26" s="31"/>
      <c r="K26" s="35"/>
    </row>
    <row r="27" spans="2:11" x14ac:dyDescent="0.35">
      <c r="B27" s="8" t="s">
        <v>1068</v>
      </c>
      <c r="C27" s="60" t="s">
        <v>1069</v>
      </c>
      <c r="D27" s="54" t="s">
        <v>1070</v>
      </c>
      <c r="E27" s="6" t="s">
        <v>343</v>
      </c>
      <c r="F27" s="19">
        <v>92875</v>
      </c>
      <c r="G27" s="24">
        <v>7583.71</v>
      </c>
      <c r="H27" s="24">
        <v>1.4</v>
      </c>
      <c r="I27" s="31"/>
      <c r="J27" s="31"/>
      <c r="K27" s="35"/>
    </row>
    <row r="28" spans="2:11" x14ac:dyDescent="0.35">
      <c r="B28" s="8" t="s">
        <v>267</v>
      </c>
      <c r="C28" s="60" t="s">
        <v>268</v>
      </c>
      <c r="D28" s="54" t="s">
        <v>269</v>
      </c>
      <c r="E28" s="6" t="s">
        <v>270</v>
      </c>
      <c r="F28" s="19">
        <v>1444300</v>
      </c>
      <c r="G28" s="24">
        <v>7527.69</v>
      </c>
      <c r="H28" s="24">
        <v>1.39</v>
      </c>
      <c r="I28" s="31"/>
      <c r="J28" s="31"/>
      <c r="K28" s="35"/>
    </row>
    <row r="29" spans="2:11" x14ac:dyDescent="0.35">
      <c r="B29" s="8" t="s">
        <v>288</v>
      </c>
      <c r="C29" s="60" t="s">
        <v>289</v>
      </c>
      <c r="D29" s="54" t="s">
        <v>290</v>
      </c>
      <c r="E29" s="6" t="s">
        <v>76</v>
      </c>
      <c r="F29" s="19">
        <v>584375</v>
      </c>
      <c r="G29" s="24">
        <v>6632.07</v>
      </c>
      <c r="H29" s="24">
        <v>1.23</v>
      </c>
      <c r="I29" s="31"/>
      <c r="J29" s="31"/>
      <c r="K29" s="35"/>
    </row>
    <row r="30" spans="2:11" x14ac:dyDescent="0.35">
      <c r="B30" s="8" t="s">
        <v>59</v>
      </c>
      <c r="C30" s="60" t="s">
        <v>60</v>
      </c>
      <c r="D30" s="54" t="s">
        <v>61</v>
      </c>
      <c r="E30" s="6" t="s">
        <v>44</v>
      </c>
      <c r="F30" s="19">
        <v>676500</v>
      </c>
      <c r="G30" s="24">
        <v>6491.02</v>
      </c>
      <c r="H30" s="24">
        <v>1.2</v>
      </c>
      <c r="I30" s="31"/>
      <c r="J30" s="31"/>
      <c r="K30" s="35"/>
    </row>
    <row r="31" spans="2:11" x14ac:dyDescent="0.35">
      <c r="B31" s="8" t="s">
        <v>322</v>
      </c>
      <c r="C31" s="60" t="s">
        <v>323</v>
      </c>
      <c r="D31" s="54" t="s">
        <v>324</v>
      </c>
      <c r="E31" s="6" t="s">
        <v>69</v>
      </c>
      <c r="F31" s="19">
        <v>624000</v>
      </c>
      <c r="G31" s="24">
        <v>6203.18</v>
      </c>
      <c r="H31" s="24">
        <v>1.1499999999999999</v>
      </c>
      <c r="I31" s="31"/>
      <c r="J31" s="31"/>
      <c r="K31" s="35"/>
    </row>
    <row r="32" spans="2:11" x14ac:dyDescent="0.35">
      <c r="B32" s="8" t="s">
        <v>2382</v>
      </c>
      <c r="C32" s="60" t="s">
        <v>2383</v>
      </c>
      <c r="D32" s="54" t="s">
        <v>2384</v>
      </c>
      <c r="E32" s="6" t="s">
        <v>253</v>
      </c>
      <c r="F32" s="19">
        <v>403200</v>
      </c>
      <c r="G32" s="24">
        <v>5152.8999999999996</v>
      </c>
      <c r="H32" s="24">
        <v>0.95</v>
      </c>
      <c r="I32" s="31"/>
      <c r="J32" s="31"/>
      <c r="K32" s="35"/>
    </row>
    <row r="33" spans="2:11" x14ac:dyDescent="0.35">
      <c r="B33" s="8" t="s">
        <v>73</v>
      </c>
      <c r="C33" s="60" t="s">
        <v>74</v>
      </c>
      <c r="D33" s="54" t="s">
        <v>75</v>
      </c>
      <c r="E33" s="6" t="s">
        <v>76</v>
      </c>
      <c r="F33" s="19">
        <v>338175</v>
      </c>
      <c r="G33" s="24">
        <v>4238.6899999999996</v>
      </c>
      <c r="H33" s="24">
        <v>0.78</v>
      </c>
      <c r="I33" s="31"/>
      <c r="J33" s="31"/>
      <c r="K33" s="35"/>
    </row>
    <row r="34" spans="2:11" x14ac:dyDescent="0.35">
      <c r="B34" s="8" t="s">
        <v>2413</v>
      </c>
      <c r="C34" s="60" t="s">
        <v>1461</v>
      </c>
      <c r="D34" s="54" t="s">
        <v>2414</v>
      </c>
      <c r="E34" s="6" t="s">
        <v>58</v>
      </c>
      <c r="F34" s="19">
        <v>1016800</v>
      </c>
      <c r="G34" s="24">
        <v>3869.94</v>
      </c>
      <c r="H34" s="24">
        <v>0.71</v>
      </c>
      <c r="I34" s="31"/>
      <c r="J34" s="31"/>
      <c r="K34" s="35"/>
    </row>
    <row r="35" spans="2:11" x14ac:dyDescent="0.35">
      <c r="B35" s="8" t="s">
        <v>2153</v>
      </c>
      <c r="C35" s="60" t="s">
        <v>1464</v>
      </c>
      <c r="D35" s="54" t="s">
        <v>2154</v>
      </c>
      <c r="E35" s="6" t="s">
        <v>99</v>
      </c>
      <c r="F35" s="19">
        <v>889875</v>
      </c>
      <c r="G35" s="24">
        <v>3697.43</v>
      </c>
      <c r="H35" s="24">
        <v>0.68</v>
      </c>
      <c r="I35" s="31"/>
      <c r="J35" s="31"/>
      <c r="K35" s="35"/>
    </row>
    <row r="36" spans="2:11" x14ac:dyDescent="0.35">
      <c r="B36" s="8" t="s">
        <v>2285</v>
      </c>
      <c r="C36" s="60" t="s">
        <v>2286</v>
      </c>
      <c r="D36" s="54" t="s">
        <v>2287</v>
      </c>
      <c r="E36" s="6" t="s">
        <v>632</v>
      </c>
      <c r="F36" s="19">
        <v>73050</v>
      </c>
      <c r="G36" s="24">
        <v>3409.97</v>
      </c>
      <c r="H36" s="24">
        <v>0.63</v>
      </c>
      <c r="I36" s="31"/>
      <c r="J36" s="31"/>
      <c r="K36" s="35"/>
    </row>
    <row r="37" spans="2:11" x14ac:dyDescent="0.35">
      <c r="B37" s="8" t="s">
        <v>77</v>
      </c>
      <c r="C37" s="60" t="s">
        <v>78</v>
      </c>
      <c r="D37" s="54" t="s">
        <v>79</v>
      </c>
      <c r="E37" s="6" t="s">
        <v>80</v>
      </c>
      <c r="F37" s="19">
        <v>127750</v>
      </c>
      <c r="G37" s="24">
        <v>3069.32</v>
      </c>
      <c r="H37" s="24">
        <v>0.56999999999999995</v>
      </c>
      <c r="I37" s="31"/>
      <c r="J37" s="31"/>
      <c r="K37" s="35"/>
    </row>
    <row r="38" spans="2:11" x14ac:dyDescent="0.35">
      <c r="B38" s="8" t="s">
        <v>662</v>
      </c>
      <c r="C38" s="60" t="s">
        <v>663</v>
      </c>
      <c r="D38" s="54" t="s">
        <v>664</v>
      </c>
      <c r="E38" s="6" t="s">
        <v>135</v>
      </c>
      <c r="F38" s="19">
        <v>450300</v>
      </c>
      <c r="G38" s="24">
        <v>3035.02</v>
      </c>
      <c r="H38" s="24">
        <v>0.56000000000000005</v>
      </c>
      <c r="I38" s="31"/>
      <c r="J38" s="31"/>
      <c r="K38" s="35"/>
    </row>
    <row r="39" spans="2:11" x14ac:dyDescent="0.35">
      <c r="B39" s="8" t="s">
        <v>2403</v>
      </c>
      <c r="C39" s="60" t="s">
        <v>708</v>
      </c>
      <c r="D39" s="54" t="s">
        <v>2404</v>
      </c>
      <c r="E39" s="6" t="s">
        <v>890</v>
      </c>
      <c r="F39" s="19">
        <v>3124800</v>
      </c>
      <c r="G39" s="24">
        <v>2973.25</v>
      </c>
      <c r="H39" s="24">
        <v>0.55000000000000004</v>
      </c>
      <c r="I39" s="31"/>
      <c r="J39" s="31"/>
      <c r="K39" s="35"/>
    </row>
    <row r="40" spans="2:11" x14ac:dyDescent="0.35">
      <c r="B40" s="8" t="s">
        <v>497</v>
      </c>
      <c r="C40" s="60" t="s">
        <v>498</v>
      </c>
      <c r="D40" s="54" t="s">
        <v>499</v>
      </c>
      <c r="E40" s="6" t="s">
        <v>500</v>
      </c>
      <c r="F40" s="19">
        <v>1260000</v>
      </c>
      <c r="G40" s="24">
        <v>2845.08</v>
      </c>
      <c r="H40" s="24">
        <v>0.53</v>
      </c>
      <c r="I40" s="31"/>
      <c r="J40" s="31"/>
      <c r="K40" s="35"/>
    </row>
    <row r="41" spans="2:11" x14ac:dyDescent="0.35">
      <c r="B41" s="8" t="s">
        <v>291</v>
      </c>
      <c r="C41" s="60" t="s">
        <v>292</v>
      </c>
      <c r="D41" s="54" t="s">
        <v>293</v>
      </c>
      <c r="E41" s="6" t="s">
        <v>294</v>
      </c>
      <c r="F41" s="19">
        <v>739500</v>
      </c>
      <c r="G41" s="24">
        <v>2759.81</v>
      </c>
      <c r="H41" s="24">
        <v>0.51</v>
      </c>
      <c r="I41" s="31"/>
      <c r="J41" s="31"/>
      <c r="K41" s="35"/>
    </row>
    <row r="42" spans="2:11" x14ac:dyDescent="0.35">
      <c r="B42" s="8" t="s">
        <v>62</v>
      </c>
      <c r="C42" s="60" t="s">
        <v>63</v>
      </c>
      <c r="D42" s="54" t="s">
        <v>64</v>
      </c>
      <c r="E42" s="6" t="s">
        <v>65</v>
      </c>
      <c r="F42" s="19">
        <v>22300</v>
      </c>
      <c r="G42" s="24">
        <v>2668.64</v>
      </c>
      <c r="H42" s="24">
        <v>0.49</v>
      </c>
      <c r="I42" s="31"/>
      <c r="J42" s="31"/>
      <c r="K42" s="35"/>
    </row>
    <row r="43" spans="2:11" x14ac:dyDescent="0.35">
      <c r="B43" s="8" t="s">
        <v>2392</v>
      </c>
      <c r="C43" s="60" t="s">
        <v>934</v>
      </c>
      <c r="D43" s="54" t="s">
        <v>2393</v>
      </c>
      <c r="E43" s="6" t="s">
        <v>253</v>
      </c>
      <c r="F43" s="19">
        <v>723550</v>
      </c>
      <c r="G43" s="24">
        <v>2597.54</v>
      </c>
      <c r="H43" s="24">
        <v>0.48</v>
      </c>
      <c r="I43" s="31"/>
      <c r="J43" s="31"/>
      <c r="K43" s="35"/>
    </row>
    <row r="44" spans="2:11" x14ac:dyDescent="0.35">
      <c r="B44" s="8" t="s">
        <v>263</v>
      </c>
      <c r="C44" s="60" t="s">
        <v>264</v>
      </c>
      <c r="D44" s="54" t="s">
        <v>265</v>
      </c>
      <c r="E44" s="6" t="s">
        <v>266</v>
      </c>
      <c r="F44" s="19">
        <v>133850</v>
      </c>
      <c r="G44" s="24">
        <v>2360.1799999999998</v>
      </c>
      <c r="H44" s="24">
        <v>0.44</v>
      </c>
      <c r="I44" s="31"/>
      <c r="J44" s="31"/>
      <c r="K44" s="35"/>
    </row>
    <row r="45" spans="2:11" x14ac:dyDescent="0.35">
      <c r="B45" s="8" t="s">
        <v>304</v>
      </c>
      <c r="C45" s="60" t="s">
        <v>305</v>
      </c>
      <c r="D45" s="54" t="s">
        <v>306</v>
      </c>
      <c r="E45" s="6" t="s">
        <v>266</v>
      </c>
      <c r="F45" s="19">
        <v>275000</v>
      </c>
      <c r="G45" s="24">
        <v>2337.5</v>
      </c>
      <c r="H45" s="24">
        <v>0.43</v>
      </c>
      <c r="I45" s="31"/>
      <c r="J45" s="31"/>
      <c r="K45" s="35"/>
    </row>
    <row r="46" spans="2:11" x14ac:dyDescent="0.35">
      <c r="B46" s="8" t="s">
        <v>344</v>
      </c>
      <c r="C46" s="60" t="s">
        <v>345</v>
      </c>
      <c r="D46" s="54" t="s">
        <v>346</v>
      </c>
      <c r="E46" s="6" t="s">
        <v>76</v>
      </c>
      <c r="F46" s="19">
        <v>1243000</v>
      </c>
      <c r="G46" s="24">
        <v>2290.85</v>
      </c>
      <c r="H46" s="24">
        <v>0.42</v>
      </c>
      <c r="I46" s="31"/>
      <c r="J46" s="31"/>
      <c r="K46" s="35"/>
    </row>
    <row r="47" spans="2:11" x14ac:dyDescent="0.35">
      <c r="B47" s="8" t="s">
        <v>85</v>
      </c>
      <c r="C47" s="60" t="s">
        <v>86</v>
      </c>
      <c r="D47" s="54" t="s">
        <v>87</v>
      </c>
      <c r="E47" s="6" t="s">
        <v>88</v>
      </c>
      <c r="F47" s="19">
        <v>21500</v>
      </c>
      <c r="G47" s="24">
        <v>1997.67</v>
      </c>
      <c r="H47" s="24">
        <v>0.37</v>
      </c>
      <c r="I47" s="31"/>
      <c r="J47" s="31"/>
      <c r="K47" s="35"/>
    </row>
    <row r="48" spans="2:11" x14ac:dyDescent="0.35">
      <c r="B48" s="8" t="s">
        <v>2250</v>
      </c>
      <c r="C48" s="60" t="s">
        <v>2251</v>
      </c>
      <c r="D48" s="54" t="s">
        <v>2252</v>
      </c>
      <c r="E48" s="6" t="s">
        <v>44</v>
      </c>
      <c r="F48" s="19">
        <v>473075</v>
      </c>
      <c r="G48" s="24">
        <v>1908.15</v>
      </c>
      <c r="H48" s="24">
        <v>0.35</v>
      </c>
      <c r="I48" s="31"/>
      <c r="J48" s="31"/>
      <c r="K48" s="35"/>
    </row>
    <row r="49" spans="2:11" x14ac:dyDescent="0.35">
      <c r="B49" s="8" t="s">
        <v>2418</v>
      </c>
      <c r="C49" s="60" t="s">
        <v>2419</v>
      </c>
      <c r="D49" s="54" t="s">
        <v>2420</v>
      </c>
      <c r="E49" s="6" t="s">
        <v>603</v>
      </c>
      <c r="F49" s="19">
        <v>510625</v>
      </c>
      <c r="G49" s="24">
        <v>1853.57</v>
      </c>
      <c r="H49" s="24">
        <v>0.34</v>
      </c>
      <c r="I49" s="31"/>
      <c r="J49" s="31"/>
      <c r="K49" s="35"/>
    </row>
    <row r="50" spans="2:11" x14ac:dyDescent="0.35">
      <c r="B50" s="8" t="s">
        <v>2300</v>
      </c>
      <c r="C50" s="60" t="s">
        <v>2301</v>
      </c>
      <c r="D50" s="54" t="s">
        <v>2302</v>
      </c>
      <c r="E50" s="6" t="s">
        <v>76</v>
      </c>
      <c r="F50" s="19">
        <v>968200</v>
      </c>
      <c r="G50" s="24">
        <v>1757.19</v>
      </c>
      <c r="H50" s="24">
        <v>0.32</v>
      </c>
      <c r="I50" s="31"/>
      <c r="J50" s="31"/>
      <c r="K50" s="35"/>
    </row>
    <row r="51" spans="2:11" x14ac:dyDescent="0.35">
      <c r="B51" s="8" t="s">
        <v>1118</v>
      </c>
      <c r="C51" s="60" t="s">
        <v>1119</v>
      </c>
      <c r="D51" s="54" t="s">
        <v>1120</v>
      </c>
      <c r="E51" s="6" t="s">
        <v>44</v>
      </c>
      <c r="F51" s="19">
        <v>1288000</v>
      </c>
      <c r="G51" s="24">
        <v>1456.21</v>
      </c>
      <c r="H51" s="24">
        <v>0.27</v>
      </c>
      <c r="I51" s="31"/>
      <c r="J51" s="31"/>
      <c r="K51" s="35"/>
    </row>
    <row r="52" spans="2:11" x14ac:dyDescent="0.35">
      <c r="B52" s="8" t="s">
        <v>325</v>
      </c>
      <c r="C52" s="60" t="s">
        <v>326</v>
      </c>
      <c r="D52" s="54" t="s">
        <v>327</v>
      </c>
      <c r="E52" s="6" t="s">
        <v>117</v>
      </c>
      <c r="F52" s="19">
        <v>850000</v>
      </c>
      <c r="G52" s="24">
        <v>1387.71</v>
      </c>
      <c r="H52" s="24">
        <v>0.26</v>
      </c>
      <c r="I52" s="31"/>
      <c r="J52" s="31"/>
      <c r="K52" s="35"/>
    </row>
    <row r="53" spans="2:11" x14ac:dyDescent="0.35">
      <c r="B53" s="8" t="s">
        <v>1237</v>
      </c>
      <c r="C53" s="60" t="s">
        <v>1238</v>
      </c>
      <c r="D53" s="54" t="s">
        <v>1239</v>
      </c>
      <c r="E53" s="6" t="s">
        <v>58</v>
      </c>
      <c r="F53" s="19">
        <v>130350</v>
      </c>
      <c r="G53" s="24">
        <v>1280.95</v>
      </c>
      <c r="H53" s="24">
        <v>0.24</v>
      </c>
      <c r="I53" s="31"/>
      <c r="J53" s="31"/>
      <c r="K53" s="35"/>
    </row>
    <row r="54" spans="2:11" x14ac:dyDescent="0.35">
      <c r="B54" s="8" t="s">
        <v>1231</v>
      </c>
      <c r="C54" s="60" t="s">
        <v>1232</v>
      </c>
      <c r="D54" s="54" t="s">
        <v>1233</v>
      </c>
      <c r="E54" s="6" t="s">
        <v>890</v>
      </c>
      <c r="F54" s="19">
        <v>69825</v>
      </c>
      <c r="G54" s="24">
        <v>1255.6600000000001</v>
      </c>
      <c r="H54" s="24">
        <v>0.23</v>
      </c>
      <c r="I54" s="31"/>
      <c r="J54" s="31"/>
      <c r="K54" s="35"/>
    </row>
    <row r="55" spans="2:11" x14ac:dyDescent="0.35">
      <c r="B55" s="8" t="s">
        <v>2472</v>
      </c>
      <c r="C55" s="60" t="s">
        <v>785</v>
      </c>
      <c r="D55" s="54" t="s">
        <v>2473</v>
      </c>
      <c r="E55" s="6" t="s">
        <v>58</v>
      </c>
      <c r="F55" s="19">
        <v>415800</v>
      </c>
      <c r="G55" s="24">
        <v>1243.24</v>
      </c>
      <c r="H55" s="24">
        <v>0.23</v>
      </c>
      <c r="I55" s="31"/>
      <c r="J55" s="31"/>
      <c r="K55" s="35"/>
    </row>
    <row r="56" spans="2:11" x14ac:dyDescent="0.35">
      <c r="B56" s="8" t="s">
        <v>2217</v>
      </c>
      <c r="C56" s="60" t="s">
        <v>2218</v>
      </c>
      <c r="D56" s="54" t="s">
        <v>2219</v>
      </c>
      <c r="E56" s="6" t="s">
        <v>84</v>
      </c>
      <c r="F56" s="19">
        <v>331200</v>
      </c>
      <c r="G56" s="24">
        <v>1238.69</v>
      </c>
      <c r="H56" s="24">
        <v>0.23</v>
      </c>
      <c r="I56" s="31"/>
      <c r="J56" s="31"/>
      <c r="K56" s="35"/>
    </row>
    <row r="57" spans="2:11" x14ac:dyDescent="0.35">
      <c r="B57" s="8" t="s">
        <v>281</v>
      </c>
      <c r="C57" s="60" t="s">
        <v>282</v>
      </c>
      <c r="D57" s="54" t="s">
        <v>283</v>
      </c>
      <c r="E57" s="6" t="s">
        <v>284</v>
      </c>
      <c r="F57" s="19">
        <v>61800</v>
      </c>
      <c r="G57" s="24">
        <v>1161.28</v>
      </c>
      <c r="H57" s="24">
        <v>0.21</v>
      </c>
      <c r="I57" s="31"/>
      <c r="J57" s="31"/>
      <c r="K57" s="35"/>
    </row>
    <row r="58" spans="2:11" x14ac:dyDescent="0.35">
      <c r="B58" s="8" t="s">
        <v>260</v>
      </c>
      <c r="C58" s="60" t="s">
        <v>261</v>
      </c>
      <c r="D58" s="54" t="s">
        <v>262</v>
      </c>
      <c r="E58" s="6" t="s">
        <v>84</v>
      </c>
      <c r="F58" s="19">
        <v>4846</v>
      </c>
      <c r="G58" s="24">
        <v>1082.8399999999999</v>
      </c>
      <c r="H58" s="24">
        <v>0.2</v>
      </c>
      <c r="I58" s="31"/>
      <c r="J58" s="31"/>
      <c r="K58" s="35"/>
    </row>
    <row r="59" spans="2:11" x14ac:dyDescent="0.35">
      <c r="B59" s="8" t="s">
        <v>510</v>
      </c>
      <c r="C59" s="60" t="s">
        <v>511</v>
      </c>
      <c r="D59" s="54" t="s">
        <v>512</v>
      </c>
      <c r="E59" s="6" t="s">
        <v>513</v>
      </c>
      <c r="F59" s="19">
        <v>63800</v>
      </c>
      <c r="G59" s="24">
        <v>1070.56</v>
      </c>
      <c r="H59" s="24">
        <v>0.2</v>
      </c>
      <c r="I59" s="31"/>
      <c r="J59" s="31"/>
      <c r="K59" s="35"/>
    </row>
    <row r="60" spans="2:11" x14ac:dyDescent="0.35">
      <c r="B60" s="8" t="s">
        <v>424</v>
      </c>
      <c r="C60" s="60" t="s">
        <v>425</v>
      </c>
      <c r="D60" s="54" t="s">
        <v>426</v>
      </c>
      <c r="E60" s="6" t="s">
        <v>88</v>
      </c>
      <c r="F60" s="19">
        <v>58450</v>
      </c>
      <c r="G60" s="24">
        <v>1061.8</v>
      </c>
      <c r="H60" s="24">
        <v>0.2</v>
      </c>
      <c r="I60" s="31"/>
      <c r="J60" s="31"/>
      <c r="K60" s="35"/>
    </row>
    <row r="61" spans="2:11" x14ac:dyDescent="0.35">
      <c r="B61" s="8" t="s">
        <v>1243</v>
      </c>
      <c r="C61" s="60" t="s">
        <v>1244</v>
      </c>
      <c r="D61" s="54" t="s">
        <v>1245</v>
      </c>
      <c r="E61" s="6" t="s">
        <v>270</v>
      </c>
      <c r="F61" s="19">
        <v>60000</v>
      </c>
      <c r="G61" s="24">
        <v>1017.84</v>
      </c>
      <c r="H61" s="24">
        <v>0.19</v>
      </c>
      <c r="I61" s="31"/>
      <c r="J61" s="31"/>
      <c r="K61" s="35"/>
    </row>
    <row r="62" spans="2:11" x14ac:dyDescent="0.35">
      <c r="B62" s="8" t="s">
        <v>2400</v>
      </c>
      <c r="C62" s="60" t="s">
        <v>2401</v>
      </c>
      <c r="D62" s="54" t="s">
        <v>2402</v>
      </c>
      <c r="E62" s="6" t="s">
        <v>44</v>
      </c>
      <c r="F62" s="19">
        <v>100100</v>
      </c>
      <c r="G62" s="24">
        <v>902.3</v>
      </c>
      <c r="H62" s="24">
        <v>0.17</v>
      </c>
      <c r="I62" s="31"/>
      <c r="J62" s="31"/>
      <c r="K62" s="35"/>
    </row>
    <row r="63" spans="2:11" x14ac:dyDescent="0.35">
      <c r="B63" s="8" t="s">
        <v>227</v>
      </c>
      <c r="C63" s="60" t="s">
        <v>228</v>
      </c>
      <c r="D63" s="54" t="s">
        <v>229</v>
      </c>
      <c r="E63" s="6" t="s">
        <v>230</v>
      </c>
      <c r="F63" s="19">
        <v>28737</v>
      </c>
      <c r="G63" s="24">
        <v>834.35</v>
      </c>
      <c r="H63" s="24">
        <v>0.15</v>
      </c>
      <c r="I63" s="31"/>
      <c r="J63" s="31"/>
      <c r="K63" s="35"/>
    </row>
    <row r="64" spans="2:11" x14ac:dyDescent="0.35">
      <c r="B64" s="8" t="s">
        <v>2387</v>
      </c>
      <c r="C64" s="60" t="s">
        <v>788</v>
      </c>
      <c r="D64" s="54" t="s">
        <v>2388</v>
      </c>
      <c r="E64" s="6" t="s">
        <v>58</v>
      </c>
      <c r="F64" s="19">
        <v>228800</v>
      </c>
      <c r="G64" s="24">
        <v>744.74</v>
      </c>
      <c r="H64" s="24">
        <v>0.14000000000000001</v>
      </c>
      <c r="I64" s="31"/>
      <c r="J64" s="31"/>
      <c r="K64" s="35"/>
    </row>
    <row r="65" spans="2:11" x14ac:dyDescent="0.35">
      <c r="B65" s="8" t="s">
        <v>1170</v>
      </c>
      <c r="C65" s="60" t="s">
        <v>1171</v>
      </c>
      <c r="D65" s="54" t="s">
        <v>1172</v>
      </c>
      <c r="E65" s="6" t="s">
        <v>1173</v>
      </c>
      <c r="F65" s="19">
        <v>796500</v>
      </c>
      <c r="G65" s="24">
        <v>609.64</v>
      </c>
      <c r="H65" s="24">
        <v>0.11</v>
      </c>
      <c r="I65" s="31"/>
      <c r="J65" s="31"/>
      <c r="K65" s="35"/>
    </row>
    <row r="66" spans="2:11" x14ac:dyDescent="0.35">
      <c r="B66" s="8" t="s">
        <v>1228</v>
      </c>
      <c r="C66" s="60" t="s">
        <v>1229</v>
      </c>
      <c r="D66" s="54" t="s">
        <v>1230</v>
      </c>
      <c r="E66" s="6" t="s">
        <v>253</v>
      </c>
      <c r="F66" s="19">
        <v>181500</v>
      </c>
      <c r="G66" s="24">
        <v>585.79</v>
      </c>
      <c r="H66" s="24">
        <v>0.11</v>
      </c>
      <c r="I66" s="31"/>
      <c r="J66" s="31"/>
      <c r="K66" s="35"/>
    </row>
    <row r="67" spans="2:11" x14ac:dyDescent="0.35">
      <c r="B67" s="8" t="s">
        <v>176</v>
      </c>
      <c r="C67" s="60" t="s">
        <v>177</v>
      </c>
      <c r="D67" s="54" t="s">
        <v>178</v>
      </c>
      <c r="E67" s="6" t="s">
        <v>124</v>
      </c>
      <c r="F67" s="19">
        <v>124747</v>
      </c>
      <c r="G67" s="24">
        <v>569.72</v>
      </c>
      <c r="H67" s="24">
        <v>0.11</v>
      </c>
      <c r="I67" s="31"/>
      <c r="J67" s="31"/>
      <c r="K67" s="35"/>
    </row>
    <row r="68" spans="2:11" x14ac:dyDescent="0.35">
      <c r="B68" s="8" t="s">
        <v>507</v>
      </c>
      <c r="C68" s="60" t="s">
        <v>508</v>
      </c>
      <c r="D68" s="54" t="s">
        <v>509</v>
      </c>
      <c r="E68" s="6" t="s">
        <v>117</v>
      </c>
      <c r="F68" s="19">
        <v>1100</v>
      </c>
      <c r="G68" s="24">
        <v>518.1</v>
      </c>
      <c r="H68" s="24">
        <v>0.1</v>
      </c>
      <c r="I68" s="31"/>
      <c r="J68" s="31"/>
      <c r="K68" s="35"/>
    </row>
    <row r="69" spans="2:11" x14ac:dyDescent="0.35">
      <c r="B69" s="8" t="s">
        <v>121</v>
      </c>
      <c r="C69" s="60" t="s">
        <v>122</v>
      </c>
      <c r="D69" s="54" t="s">
        <v>123</v>
      </c>
      <c r="E69" s="6" t="s">
        <v>124</v>
      </c>
      <c r="F69" s="19">
        <v>58000</v>
      </c>
      <c r="G69" s="24">
        <v>422.62</v>
      </c>
      <c r="H69" s="24">
        <v>0.08</v>
      </c>
      <c r="I69" s="31"/>
      <c r="J69" s="31"/>
      <c r="K69" s="35"/>
    </row>
    <row r="70" spans="2:11" x14ac:dyDescent="0.35">
      <c r="B70" s="8" t="s">
        <v>51</v>
      </c>
      <c r="C70" s="60" t="s">
        <v>52</v>
      </c>
      <c r="D70" s="54" t="s">
        <v>53</v>
      </c>
      <c r="E70" s="6" t="s">
        <v>54</v>
      </c>
      <c r="F70" s="19">
        <v>11200</v>
      </c>
      <c r="G70" s="24">
        <v>421.12</v>
      </c>
      <c r="H70" s="24">
        <v>0.08</v>
      </c>
      <c r="I70" s="31"/>
      <c r="J70" s="31"/>
      <c r="K70" s="35"/>
    </row>
    <row r="71" spans="2:11" x14ac:dyDescent="0.35">
      <c r="B71" s="8" t="s">
        <v>1124</v>
      </c>
      <c r="C71" s="60" t="s">
        <v>1125</v>
      </c>
      <c r="D71" s="54" t="s">
        <v>1126</v>
      </c>
      <c r="E71" s="6" t="s">
        <v>266</v>
      </c>
      <c r="F71" s="19">
        <v>108750</v>
      </c>
      <c r="G71" s="24">
        <v>413.36</v>
      </c>
      <c r="H71" s="24">
        <v>0.08</v>
      </c>
      <c r="I71" s="31"/>
      <c r="J71" s="31"/>
      <c r="K71" s="35"/>
    </row>
    <row r="72" spans="2:11" x14ac:dyDescent="0.35">
      <c r="B72" s="8" t="s">
        <v>1143</v>
      </c>
      <c r="C72" s="60" t="s">
        <v>1144</v>
      </c>
      <c r="D72" s="54" t="s">
        <v>1145</v>
      </c>
      <c r="E72" s="6" t="s">
        <v>274</v>
      </c>
      <c r="F72" s="19">
        <v>29600</v>
      </c>
      <c r="G72" s="24">
        <v>400.78</v>
      </c>
      <c r="H72" s="24">
        <v>7.0000000000000007E-2</v>
      </c>
      <c r="I72" s="31"/>
      <c r="J72" s="31"/>
      <c r="K72" s="35"/>
    </row>
    <row r="73" spans="2:11" x14ac:dyDescent="0.35">
      <c r="B73" s="8" t="s">
        <v>1927</v>
      </c>
      <c r="C73" s="60" t="s">
        <v>1928</v>
      </c>
      <c r="D73" s="54" t="s">
        <v>1929</v>
      </c>
      <c r="E73" s="6" t="s">
        <v>270</v>
      </c>
      <c r="F73" s="19">
        <v>28800</v>
      </c>
      <c r="G73" s="24">
        <v>395.54</v>
      </c>
      <c r="H73" s="24">
        <v>7.0000000000000007E-2</v>
      </c>
      <c r="I73" s="31"/>
      <c r="J73" s="31"/>
      <c r="K73" s="35"/>
    </row>
    <row r="74" spans="2:11" x14ac:dyDescent="0.35">
      <c r="B74" s="8" t="s">
        <v>960</v>
      </c>
      <c r="C74" s="60" t="s">
        <v>961</v>
      </c>
      <c r="D74" s="54" t="s">
        <v>962</v>
      </c>
      <c r="E74" s="6" t="s">
        <v>92</v>
      </c>
      <c r="F74" s="19">
        <v>116400</v>
      </c>
      <c r="G74" s="24">
        <v>372.48</v>
      </c>
      <c r="H74" s="24">
        <v>7.0000000000000007E-2</v>
      </c>
      <c r="I74" s="31"/>
      <c r="J74" s="31"/>
      <c r="K74" s="35"/>
    </row>
    <row r="75" spans="2:11" x14ac:dyDescent="0.35">
      <c r="B75" s="8" t="s">
        <v>427</v>
      </c>
      <c r="C75" s="60" t="s">
        <v>428</v>
      </c>
      <c r="D75" s="54" t="s">
        <v>429</v>
      </c>
      <c r="E75" s="6" t="s">
        <v>113</v>
      </c>
      <c r="F75" s="19">
        <v>13800</v>
      </c>
      <c r="G75" s="24">
        <v>314.74</v>
      </c>
      <c r="H75" s="24">
        <v>0.06</v>
      </c>
      <c r="I75" s="31"/>
      <c r="J75" s="31"/>
      <c r="K75" s="35"/>
    </row>
    <row r="76" spans="2:11" x14ac:dyDescent="0.35">
      <c r="B76" s="8" t="s">
        <v>517</v>
      </c>
      <c r="C76" s="60" t="s">
        <v>518</v>
      </c>
      <c r="D76" s="54" t="s">
        <v>519</v>
      </c>
      <c r="E76" s="6" t="s">
        <v>44</v>
      </c>
      <c r="F76" s="19">
        <v>172800</v>
      </c>
      <c r="G76" s="24">
        <v>307.98</v>
      </c>
      <c r="H76" s="24">
        <v>0.06</v>
      </c>
      <c r="I76" s="31"/>
      <c r="J76" s="31"/>
      <c r="K76" s="35"/>
    </row>
    <row r="77" spans="2:11" x14ac:dyDescent="0.35">
      <c r="B77" s="8" t="s">
        <v>2486</v>
      </c>
      <c r="C77" s="60" t="s">
        <v>2487</v>
      </c>
      <c r="D77" s="54" t="s">
        <v>2488</v>
      </c>
      <c r="E77" s="6" t="s">
        <v>99</v>
      </c>
      <c r="F77" s="19">
        <v>22100</v>
      </c>
      <c r="G77" s="24">
        <v>188.78</v>
      </c>
      <c r="H77" s="24">
        <v>0.03</v>
      </c>
      <c r="I77" s="31"/>
      <c r="J77" s="31"/>
      <c r="K77" s="35"/>
    </row>
    <row r="78" spans="2:11" x14ac:dyDescent="0.35">
      <c r="B78" s="8" t="s">
        <v>2211</v>
      </c>
      <c r="C78" s="60" t="s">
        <v>2212</v>
      </c>
      <c r="D78" s="54" t="s">
        <v>2213</v>
      </c>
      <c r="E78" s="6" t="s">
        <v>218</v>
      </c>
      <c r="F78" s="19">
        <v>28175</v>
      </c>
      <c r="G78" s="24">
        <v>159.47</v>
      </c>
      <c r="H78" s="24">
        <v>0.03</v>
      </c>
      <c r="I78" s="31"/>
      <c r="J78" s="31"/>
      <c r="K78" s="35"/>
    </row>
    <row r="79" spans="2:11" x14ac:dyDescent="0.35">
      <c r="B79" s="8" t="s">
        <v>2457</v>
      </c>
      <c r="C79" s="60" t="s">
        <v>2458</v>
      </c>
      <c r="D79" s="54" t="s">
        <v>2459</v>
      </c>
      <c r="E79" s="6" t="s">
        <v>603</v>
      </c>
      <c r="F79" s="19">
        <v>19200</v>
      </c>
      <c r="G79" s="24">
        <v>150.91</v>
      </c>
      <c r="H79" s="24">
        <v>0.03</v>
      </c>
      <c r="I79" s="31"/>
      <c r="J79" s="31"/>
      <c r="K79" s="35"/>
    </row>
    <row r="80" spans="2:11" x14ac:dyDescent="0.35">
      <c r="B80" s="8" t="s">
        <v>1136</v>
      </c>
      <c r="C80" s="60" t="s">
        <v>1137</v>
      </c>
      <c r="D80" s="54" t="s">
        <v>1138</v>
      </c>
      <c r="E80" s="6" t="s">
        <v>451</v>
      </c>
      <c r="F80" s="19">
        <v>97500</v>
      </c>
      <c r="G80" s="24">
        <v>131.56</v>
      </c>
      <c r="H80" s="24">
        <v>0.02</v>
      </c>
      <c r="I80" s="31"/>
      <c r="J80" s="31"/>
      <c r="K80" s="35"/>
    </row>
    <row r="81" spans="2:11" x14ac:dyDescent="0.35">
      <c r="B81" s="8" t="s">
        <v>1249</v>
      </c>
      <c r="C81" s="60" t="s">
        <v>1250</v>
      </c>
      <c r="D81" s="54" t="s">
        <v>1251</v>
      </c>
      <c r="E81" s="6" t="s">
        <v>58</v>
      </c>
      <c r="F81" s="19">
        <v>56400</v>
      </c>
      <c r="G81" s="24">
        <v>122.32</v>
      </c>
      <c r="H81" s="24">
        <v>0.02</v>
      </c>
      <c r="I81" s="31"/>
      <c r="J81" s="31"/>
      <c r="K81" s="35"/>
    </row>
    <row r="82" spans="2:11" x14ac:dyDescent="0.35">
      <c r="B82" s="8" t="s">
        <v>2495</v>
      </c>
      <c r="C82" s="60" t="s">
        <v>2496</v>
      </c>
      <c r="D82" s="54" t="s">
        <v>2497</v>
      </c>
      <c r="E82" s="6" t="s">
        <v>88</v>
      </c>
      <c r="F82" s="19">
        <v>8100</v>
      </c>
      <c r="G82" s="24">
        <v>94.12</v>
      </c>
      <c r="H82" s="24">
        <v>0.02</v>
      </c>
      <c r="I82" s="31"/>
      <c r="J82" s="31"/>
      <c r="K82" s="35"/>
    </row>
    <row r="83" spans="2:11" x14ac:dyDescent="0.35">
      <c r="B83" s="8" t="s">
        <v>2444</v>
      </c>
      <c r="C83" s="60" t="s">
        <v>730</v>
      </c>
      <c r="D83" s="54" t="s">
        <v>2445</v>
      </c>
      <c r="E83" s="6" t="s">
        <v>58</v>
      </c>
      <c r="F83" s="19">
        <v>17000</v>
      </c>
      <c r="G83" s="24">
        <v>90.13</v>
      </c>
      <c r="H83" s="24">
        <v>0.02</v>
      </c>
      <c r="I83" s="31"/>
      <c r="J83" s="31"/>
      <c r="K83" s="35"/>
    </row>
    <row r="84" spans="2:11" x14ac:dyDescent="0.35">
      <c r="B84" s="8" t="s">
        <v>1146</v>
      </c>
      <c r="C84" s="60" t="s">
        <v>1147</v>
      </c>
      <c r="D84" s="54" t="s">
        <v>1148</v>
      </c>
      <c r="E84" s="6" t="s">
        <v>84</v>
      </c>
      <c r="F84" s="19">
        <v>2750</v>
      </c>
      <c r="G84" s="24">
        <v>84.2</v>
      </c>
      <c r="H84" s="24">
        <v>0.02</v>
      </c>
      <c r="I84" s="31"/>
      <c r="J84" s="31"/>
      <c r="K84" s="35"/>
    </row>
    <row r="85" spans="2:11" x14ac:dyDescent="0.35">
      <c r="B85" s="8" t="s">
        <v>1921</v>
      </c>
      <c r="C85" s="60" t="s">
        <v>2209</v>
      </c>
      <c r="D85" s="54" t="s">
        <v>2210</v>
      </c>
      <c r="E85" s="6" t="s">
        <v>451</v>
      </c>
      <c r="F85" s="19">
        <v>22275</v>
      </c>
      <c r="G85" s="24">
        <v>78.040000000000006</v>
      </c>
      <c r="H85" s="24">
        <v>0.01</v>
      </c>
      <c r="I85" s="31"/>
      <c r="J85" s="31"/>
      <c r="K85" s="35"/>
    </row>
    <row r="86" spans="2:11" x14ac:dyDescent="0.35">
      <c r="B86" s="8" t="s">
        <v>461</v>
      </c>
      <c r="C86" s="60" t="s">
        <v>462</v>
      </c>
      <c r="D86" s="54" t="s">
        <v>463</v>
      </c>
      <c r="E86" s="6" t="s">
        <v>58</v>
      </c>
      <c r="F86" s="19">
        <v>3750</v>
      </c>
      <c r="G86" s="24">
        <v>60.75</v>
      </c>
      <c r="H86" s="24">
        <v>0.01</v>
      </c>
      <c r="I86" s="31"/>
      <c r="J86" s="31"/>
      <c r="K86" s="35"/>
    </row>
    <row r="87" spans="2:11" x14ac:dyDescent="0.35">
      <c r="B87" s="8" t="s">
        <v>103</v>
      </c>
      <c r="C87" s="60" t="s">
        <v>104</v>
      </c>
      <c r="D87" s="54" t="s">
        <v>105</v>
      </c>
      <c r="E87" s="6" t="s">
        <v>106</v>
      </c>
      <c r="F87" s="19">
        <v>3000</v>
      </c>
      <c r="G87" s="24">
        <v>43.95</v>
      </c>
      <c r="H87" s="24">
        <v>0.01</v>
      </c>
      <c r="I87" s="31"/>
      <c r="J87" s="31"/>
      <c r="K87" s="35"/>
    </row>
    <row r="88" spans="2:11" x14ac:dyDescent="0.35">
      <c r="B88" s="8" t="s">
        <v>1139</v>
      </c>
      <c r="C88" s="60" t="s">
        <v>1140</v>
      </c>
      <c r="D88" s="54" t="s">
        <v>1141</v>
      </c>
      <c r="E88" s="6" t="s">
        <v>1142</v>
      </c>
      <c r="F88" s="19">
        <v>8130</v>
      </c>
      <c r="G88" s="24">
        <v>43.88</v>
      </c>
      <c r="H88" s="24">
        <v>0.01</v>
      </c>
      <c r="I88" s="31"/>
      <c r="J88" s="31"/>
      <c r="K88" s="35"/>
    </row>
    <row r="89" spans="2:11" x14ac:dyDescent="0.35">
      <c r="B89" s="8" t="s">
        <v>2394</v>
      </c>
      <c r="C89" s="60" t="s">
        <v>2395</v>
      </c>
      <c r="D89" s="54" t="s">
        <v>2396</v>
      </c>
      <c r="E89" s="6" t="s">
        <v>88</v>
      </c>
      <c r="F89" s="19">
        <v>1500</v>
      </c>
      <c r="G89" s="24">
        <v>35.020000000000003</v>
      </c>
      <c r="H89" s="24">
        <v>0.01</v>
      </c>
      <c r="I89" s="31"/>
      <c r="J89" s="31"/>
      <c r="K89" s="35"/>
    </row>
    <row r="90" spans="2:11" x14ac:dyDescent="0.35">
      <c r="B90" s="8" t="s">
        <v>1036</v>
      </c>
      <c r="C90" s="60" t="s">
        <v>1037</v>
      </c>
      <c r="D90" s="54" t="s">
        <v>1038</v>
      </c>
      <c r="E90" s="6" t="s">
        <v>513</v>
      </c>
      <c r="F90" s="19">
        <v>2800</v>
      </c>
      <c r="G90" s="24">
        <v>29.79</v>
      </c>
      <c r="H90" s="24">
        <v>0.01</v>
      </c>
      <c r="I90" s="31"/>
      <c r="J90" s="31"/>
      <c r="K90" s="35"/>
    </row>
    <row r="91" spans="2:11" x14ac:dyDescent="0.35">
      <c r="B91" s="8" t="s">
        <v>2253</v>
      </c>
      <c r="C91" s="60" t="s">
        <v>1431</v>
      </c>
      <c r="D91" s="54" t="s">
        <v>2254</v>
      </c>
      <c r="E91" s="6" t="s">
        <v>451</v>
      </c>
      <c r="F91" s="19">
        <v>1975</v>
      </c>
      <c r="G91" s="24">
        <v>5.99</v>
      </c>
      <c r="H91" s="24" t="s">
        <v>4704</v>
      </c>
      <c r="I91" s="31"/>
      <c r="J91" s="31"/>
      <c r="K91" s="35"/>
    </row>
    <row r="92" spans="2:11" x14ac:dyDescent="0.35">
      <c r="C92" s="58" t="s">
        <v>194</v>
      </c>
      <c r="D92" s="54"/>
      <c r="E92" s="6"/>
      <c r="F92" s="19"/>
      <c r="G92" s="25">
        <v>358377.31</v>
      </c>
      <c r="H92" s="25">
        <v>66.25</v>
      </c>
      <c r="I92" s="31"/>
      <c r="J92" s="31"/>
      <c r="K92" s="35"/>
    </row>
    <row r="93" spans="2:11" x14ac:dyDescent="0.35">
      <c r="C93" s="57"/>
      <c r="D93" s="54"/>
      <c r="E93" s="6"/>
      <c r="F93" s="19"/>
      <c r="G93" s="24"/>
      <c r="H93" s="24"/>
      <c r="I93" s="31"/>
      <c r="J93" s="31"/>
      <c r="K93" s="35"/>
    </row>
    <row r="94" spans="2:11" x14ac:dyDescent="0.35">
      <c r="C94" s="59" t="s">
        <v>1210</v>
      </c>
      <c r="D94" s="54"/>
      <c r="E94" s="6"/>
      <c r="F94" s="19"/>
      <c r="G94" s="24"/>
      <c r="H94" s="24"/>
      <c r="I94" s="31"/>
      <c r="J94" s="31"/>
      <c r="K94" s="35"/>
    </row>
    <row r="95" spans="2:11" x14ac:dyDescent="0.35">
      <c r="B95" s="8" t="s">
        <v>1335</v>
      </c>
      <c r="C95" s="60" t="s">
        <v>1336</v>
      </c>
      <c r="D95" s="54" t="s">
        <v>1337</v>
      </c>
      <c r="E95" s="6" t="s">
        <v>135</v>
      </c>
      <c r="F95" s="19">
        <v>1896031</v>
      </c>
      <c r="G95" s="24">
        <v>6371.23</v>
      </c>
      <c r="H95" s="24">
        <v>1.18</v>
      </c>
      <c r="I95" s="31"/>
      <c r="J95" s="31"/>
      <c r="K95" s="35"/>
    </row>
    <row r="96" spans="2:11" x14ac:dyDescent="0.35">
      <c r="B96" s="8" t="s">
        <v>1211</v>
      </c>
      <c r="C96" s="60" t="s">
        <v>1212</v>
      </c>
      <c r="D96" s="54" t="s">
        <v>1213</v>
      </c>
      <c r="E96" s="6" t="s">
        <v>135</v>
      </c>
      <c r="F96" s="19">
        <v>1411853</v>
      </c>
      <c r="G96" s="24">
        <v>6133.37</v>
      </c>
      <c r="H96" s="24">
        <v>1.1299999999999999</v>
      </c>
      <c r="I96" s="31"/>
      <c r="J96" s="31"/>
      <c r="K96" s="35"/>
    </row>
    <row r="97" spans="1:11" x14ac:dyDescent="0.35">
      <c r="C97" s="58" t="s">
        <v>194</v>
      </c>
      <c r="D97" s="54"/>
      <c r="E97" s="6"/>
      <c r="F97" s="19"/>
      <c r="G97" s="25">
        <v>12504.6</v>
      </c>
      <c r="H97" s="25">
        <v>2.31</v>
      </c>
      <c r="I97" s="31"/>
      <c r="J97" s="31"/>
      <c r="K97" s="35"/>
    </row>
    <row r="98" spans="1:11" x14ac:dyDescent="0.35">
      <c r="C98" s="57"/>
      <c r="D98" s="54"/>
      <c r="E98" s="6"/>
      <c r="F98" s="19"/>
      <c r="G98" s="24"/>
      <c r="H98" s="24"/>
      <c r="I98" s="31"/>
      <c r="J98" s="31"/>
      <c r="K98" s="35"/>
    </row>
    <row r="99" spans="1:11" x14ac:dyDescent="0.35">
      <c r="C99" s="58" t="s">
        <v>3</v>
      </c>
      <c r="D99" s="54"/>
      <c r="E99" s="6"/>
      <c r="F99" s="19"/>
      <c r="G99" s="24" t="s">
        <v>2</v>
      </c>
      <c r="H99" s="24" t="s">
        <v>2</v>
      </c>
      <c r="I99" s="31"/>
      <c r="J99" s="31"/>
      <c r="K99" s="35"/>
    </row>
    <row r="100" spans="1:11" x14ac:dyDescent="0.35">
      <c r="C100" s="57"/>
      <c r="D100" s="54"/>
      <c r="E100" s="6"/>
      <c r="F100" s="19"/>
      <c r="G100" s="24"/>
      <c r="H100" s="24"/>
      <c r="I100" s="31"/>
      <c r="J100" s="31"/>
      <c r="K100" s="35"/>
    </row>
    <row r="101" spans="1:11" x14ac:dyDescent="0.35">
      <c r="C101" s="58" t="s">
        <v>4</v>
      </c>
      <c r="D101" s="54"/>
      <c r="E101" s="6"/>
      <c r="F101" s="19"/>
      <c r="G101" s="24" t="s">
        <v>2</v>
      </c>
      <c r="H101" s="24" t="s">
        <v>2</v>
      </c>
      <c r="I101" s="31"/>
      <c r="J101" s="31"/>
      <c r="K101" s="35"/>
    </row>
    <row r="102" spans="1:11" x14ac:dyDescent="0.35">
      <c r="C102" s="57"/>
      <c r="D102" s="54"/>
      <c r="E102" s="6"/>
      <c r="F102" s="19"/>
      <c r="G102" s="24"/>
      <c r="H102" s="24"/>
      <c r="I102" s="31"/>
      <c r="J102" s="31"/>
      <c r="K102" s="35"/>
    </row>
    <row r="103" spans="1:11" x14ac:dyDescent="0.35">
      <c r="A103" s="10"/>
      <c r="B103" s="28"/>
      <c r="C103" s="58" t="s">
        <v>5</v>
      </c>
      <c r="D103" s="54"/>
      <c r="E103" s="6"/>
      <c r="F103" s="19"/>
      <c r="G103" s="24"/>
      <c r="H103" s="24"/>
      <c r="I103" s="31"/>
      <c r="J103" s="31"/>
      <c r="K103" s="35"/>
    </row>
    <row r="104" spans="1:11" x14ac:dyDescent="0.35">
      <c r="C104" s="59" t="s">
        <v>6</v>
      </c>
      <c r="D104" s="54"/>
      <c r="E104" s="6"/>
      <c r="F104" s="19"/>
      <c r="G104" s="24"/>
      <c r="H104" s="24"/>
      <c r="I104" s="31"/>
      <c r="J104" s="31"/>
      <c r="K104" s="35"/>
    </row>
    <row r="105" spans="1:11" x14ac:dyDescent="0.35">
      <c r="C105" s="59" t="s">
        <v>691</v>
      </c>
      <c r="D105" s="54"/>
      <c r="E105" s="6"/>
      <c r="F105" s="19"/>
      <c r="G105" s="24"/>
      <c r="H105" s="24"/>
      <c r="I105" s="31"/>
      <c r="J105" s="31"/>
      <c r="K105" s="35"/>
    </row>
    <row r="106" spans="1:11" x14ac:dyDescent="0.35">
      <c r="B106" s="8" t="s">
        <v>915</v>
      </c>
      <c r="C106" s="60" t="s">
        <v>916</v>
      </c>
      <c r="D106" s="54" t="s">
        <v>917</v>
      </c>
      <c r="E106" s="6" t="s">
        <v>918</v>
      </c>
      <c r="F106" s="19">
        <v>150</v>
      </c>
      <c r="G106" s="24">
        <v>14713.55</v>
      </c>
      <c r="H106" s="24">
        <v>2.72</v>
      </c>
      <c r="I106" s="31">
        <v>10.178750000000001</v>
      </c>
      <c r="J106" s="31"/>
      <c r="K106" s="35" t="s">
        <v>695</v>
      </c>
    </row>
    <row r="107" spans="1:11" x14ac:dyDescent="0.35">
      <c r="B107" s="8" t="s">
        <v>1269</v>
      </c>
      <c r="C107" s="60" t="s">
        <v>879</v>
      </c>
      <c r="D107" s="54" t="s">
        <v>1270</v>
      </c>
      <c r="E107" s="6" t="s">
        <v>706</v>
      </c>
      <c r="F107" s="19">
        <v>10000</v>
      </c>
      <c r="G107" s="24">
        <v>9944.52</v>
      </c>
      <c r="H107" s="24">
        <v>1.84</v>
      </c>
      <c r="I107" s="31">
        <v>7.79</v>
      </c>
      <c r="J107" s="31"/>
      <c r="K107" s="35"/>
    </row>
    <row r="108" spans="1:11" x14ac:dyDescent="0.35">
      <c r="B108" s="8" t="s">
        <v>2329</v>
      </c>
      <c r="C108" s="60" t="s">
        <v>898</v>
      </c>
      <c r="D108" s="54" t="s">
        <v>2330</v>
      </c>
      <c r="E108" s="6" t="s">
        <v>900</v>
      </c>
      <c r="F108" s="19">
        <v>7500</v>
      </c>
      <c r="G108" s="24">
        <v>7508.6</v>
      </c>
      <c r="H108" s="24">
        <v>1.39</v>
      </c>
      <c r="I108" s="31">
        <v>9.17</v>
      </c>
      <c r="J108" s="31"/>
      <c r="K108" s="35" t="s">
        <v>695</v>
      </c>
    </row>
    <row r="109" spans="1:11" x14ac:dyDescent="0.35">
      <c r="B109" s="8" t="s">
        <v>919</v>
      </c>
      <c r="C109" s="60" t="s">
        <v>920</v>
      </c>
      <c r="D109" s="54" t="s">
        <v>921</v>
      </c>
      <c r="E109" s="6" t="s">
        <v>718</v>
      </c>
      <c r="F109" s="19">
        <v>7500</v>
      </c>
      <c r="G109" s="24">
        <v>7496.42</v>
      </c>
      <c r="H109" s="24">
        <v>1.38</v>
      </c>
      <c r="I109" s="31">
        <v>10.014150000000001</v>
      </c>
      <c r="J109" s="31"/>
      <c r="K109" s="35" t="s">
        <v>695</v>
      </c>
    </row>
    <row r="110" spans="1:11" x14ac:dyDescent="0.35">
      <c r="B110" s="8" t="s">
        <v>904</v>
      </c>
      <c r="C110" s="60" t="s">
        <v>905</v>
      </c>
      <c r="D110" s="54" t="s">
        <v>906</v>
      </c>
      <c r="E110" s="6" t="s">
        <v>907</v>
      </c>
      <c r="F110" s="19">
        <v>6000</v>
      </c>
      <c r="G110" s="24">
        <v>6074.45</v>
      </c>
      <c r="H110" s="24">
        <v>1.1200000000000001</v>
      </c>
      <c r="I110" s="31">
        <v>9.9450000000000003</v>
      </c>
      <c r="J110" s="31"/>
      <c r="K110" s="35" t="s">
        <v>695</v>
      </c>
    </row>
    <row r="111" spans="1:11" x14ac:dyDescent="0.35">
      <c r="B111" s="8" t="s">
        <v>908</v>
      </c>
      <c r="C111" s="60" t="s">
        <v>909</v>
      </c>
      <c r="D111" s="54" t="s">
        <v>910</v>
      </c>
      <c r="E111" s="6" t="s">
        <v>718</v>
      </c>
      <c r="F111" s="19">
        <v>5000</v>
      </c>
      <c r="G111" s="24">
        <v>5018.26</v>
      </c>
      <c r="H111" s="24">
        <v>0.93</v>
      </c>
      <c r="I111" s="31">
        <v>8.3399000000000001</v>
      </c>
      <c r="J111" s="31"/>
      <c r="K111" s="35" t="s">
        <v>695</v>
      </c>
    </row>
    <row r="112" spans="1:11" x14ac:dyDescent="0.35">
      <c r="B112" s="8" t="s">
        <v>2871</v>
      </c>
      <c r="C112" s="60" t="s">
        <v>735</v>
      </c>
      <c r="D112" s="54" t="s">
        <v>2872</v>
      </c>
      <c r="E112" s="6" t="s">
        <v>706</v>
      </c>
      <c r="F112" s="19">
        <v>5000</v>
      </c>
      <c r="G112" s="24">
        <v>4949.95</v>
      </c>
      <c r="H112" s="24">
        <v>0.91</v>
      </c>
      <c r="I112" s="31">
        <v>7.8536999999999999</v>
      </c>
      <c r="J112" s="31"/>
      <c r="K112" s="35" t="s">
        <v>695</v>
      </c>
    </row>
    <row r="113" spans="2:11" x14ac:dyDescent="0.35">
      <c r="B113" s="8" t="s">
        <v>2661</v>
      </c>
      <c r="C113" s="60" t="s">
        <v>925</v>
      </c>
      <c r="D113" s="54" t="s">
        <v>2662</v>
      </c>
      <c r="E113" s="6" t="s">
        <v>694</v>
      </c>
      <c r="F113" s="19">
        <v>5000</v>
      </c>
      <c r="G113" s="24">
        <v>4936.79</v>
      </c>
      <c r="H113" s="24">
        <v>0.91</v>
      </c>
      <c r="I113" s="31">
        <v>8.6050000000000004</v>
      </c>
      <c r="J113" s="31"/>
      <c r="K113" s="35" t="s">
        <v>695</v>
      </c>
    </row>
    <row r="114" spans="2:11" x14ac:dyDescent="0.35">
      <c r="B114" s="8" t="s">
        <v>2663</v>
      </c>
      <c r="C114" s="60" t="s">
        <v>925</v>
      </c>
      <c r="D114" s="54" t="s">
        <v>2664</v>
      </c>
      <c r="E114" s="6" t="s">
        <v>694</v>
      </c>
      <c r="F114" s="19">
        <v>5000</v>
      </c>
      <c r="G114" s="24">
        <v>4923.2700000000004</v>
      </c>
      <c r="H114" s="24">
        <v>0.91</v>
      </c>
      <c r="I114" s="31">
        <v>8.6648999999999994</v>
      </c>
      <c r="J114" s="31"/>
      <c r="K114" s="35" t="s">
        <v>695</v>
      </c>
    </row>
    <row r="115" spans="2:11" x14ac:dyDescent="0.35">
      <c r="B115" s="8" t="s">
        <v>2349</v>
      </c>
      <c r="C115" s="60" t="s">
        <v>2350</v>
      </c>
      <c r="D115" s="54" t="s">
        <v>2351</v>
      </c>
      <c r="E115" s="6" t="s">
        <v>706</v>
      </c>
      <c r="F115" s="19">
        <v>4500</v>
      </c>
      <c r="G115" s="24">
        <v>4528.83</v>
      </c>
      <c r="H115" s="24">
        <v>0.84</v>
      </c>
      <c r="I115" s="31">
        <v>8.0695999999999994</v>
      </c>
      <c r="J115" s="31"/>
      <c r="K115" s="35" t="s">
        <v>695</v>
      </c>
    </row>
    <row r="116" spans="2:11" x14ac:dyDescent="0.35">
      <c r="B116" s="8" t="s">
        <v>707</v>
      </c>
      <c r="C116" s="60" t="s">
        <v>708</v>
      </c>
      <c r="D116" s="54" t="s">
        <v>709</v>
      </c>
      <c r="E116" s="6" t="s">
        <v>702</v>
      </c>
      <c r="F116" s="19">
        <v>4000</v>
      </c>
      <c r="G116" s="24">
        <v>4288.12</v>
      </c>
      <c r="H116" s="24">
        <v>0.79</v>
      </c>
      <c r="I116" s="31">
        <v>9.9258500000000005</v>
      </c>
      <c r="J116" s="31"/>
      <c r="K116" s="35" t="s">
        <v>695</v>
      </c>
    </row>
    <row r="117" spans="2:11" x14ac:dyDescent="0.35">
      <c r="B117" s="8" t="s">
        <v>809</v>
      </c>
      <c r="C117" s="60" t="s">
        <v>766</v>
      </c>
      <c r="D117" s="54" t="s">
        <v>810</v>
      </c>
      <c r="E117" s="6" t="s">
        <v>706</v>
      </c>
      <c r="F117" s="19">
        <v>2500</v>
      </c>
      <c r="G117" s="24">
        <v>2517.96</v>
      </c>
      <c r="H117" s="24">
        <v>0.47</v>
      </c>
      <c r="I117" s="31">
        <v>8.3458000000000006</v>
      </c>
      <c r="J117" s="31"/>
      <c r="K117" s="35" t="s">
        <v>695</v>
      </c>
    </row>
    <row r="118" spans="2:11" x14ac:dyDescent="0.35">
      <c r="B118" s="8" t="s">
        <v>2002</v>
      </c>
      <c r="C118" s="60" t="s">
        <v>468</v>
      </c>
      <c r="D118" s="54" t="s">
        <v>2003</v>
      </c>
      <c r="E118" s="6" t="s">
        <v>718</v>
      </c>
      <c r="F118" s="19">
        <v>1000</v>
      </c>
      <c r="G118" s="24">
        <v>1001.99</v>
      </c>
      <c r="H118" s="24">
        <v>0.19</v>
      </c>
      <c r="I118" s="31">
        <v>8.1861999999999995</v>
      </c>
      <c r="J118" s="31"/>
      <c r="K118" s="35" t="s">
        <v>695</v>
      </c>
    </row>
    <row r="119" spans="2:11" x14ac:dyDescent="0.35">
      <c r="C119" s="58" t="s">
        <v>194</v>
      </c>
      <c r="D119" s="54"/>
      <c r="E119" s="6"/>
      <c r="F119" s="19"/>
      <c r="G119" s="25">
        <v>77902.710000000006</v>
      </c>
      <c r="H119" s="25">
        <v>14.4</v>
      </c>
      <c r="I119" s="31"/>
      <c r="J119" s="31"/>
      <c r="K119" s="35"/>
    </row>
    <row r="120" spans="2:11" x14ac:dyDescent="0.35">
      <c r="C120" s="57"/>
      <c r="D120" s="54"/>
      <c r="E120" s="6"/>
      <c r="F120" s="19"/>
      <c r="G120" s="24"/>
      <c r="H120" s="24"/>
      <c r="I120" s="31"/>
      <c r="J120" s="31"/>
      <c r="K120" s="35"/>
    </row>
    <row r="121" spans="2:11" x14ac:dyDescent="0.35">
      <c r="C121" s="59" t="s">
        <v>820</v>
      </c>
      <c r="D121" s="54"/>
      <c r="E121" s="6"/>
      <c r="F121" s="19"/>
      <c r="G121" s="24"/>
      <c r="H121" s="24"/>
      <c r="I121" s="31"/>
      <c r="J121" s="31"/>
      <c r="K121" s="35"/>
    </row>
    <row r="122" spans="2:11" x14ac:dyDescent="0.35">
      <c r="B122" s="8" t="s">
        <v>824</v>
      </c>
      <c r="C122" s="60" t="s">
        <v>825</v>
      </c>
      <c r="D122" s="54" t="s">
        <v>826</v>
      </c>
      <c r="E122" s="6" t="s">
        <v>694</v>
      </c>
      <c r="F122" s="19">
        <v>5000</v>
      </c>
      <c r="G122" s="24">
        <v>5395.64</v>
      </c>
      <c r="H122" s="24">
        <v>1</v>
      </c>
      <c r="I122" s="31">
        <v>8.82</v>
      </c>
      <c r="J122" s="31"/>
      <c r="K122" s="35" t="s">
        <v>695</v>
      </c>
    </row>
    <row r="123" spans="2:11" x14ac:dyDescent="0.35">
      <c r="C123" s="58" t="s">
        <v>194</v>
      </c>
      <c r="D123" s="54"/>
      <c r="E123" s="6"/>
      <c r="F123" s="19"/>
      <c r="G123" s="25">
        <v>5395.64</v>
      </c>
      <c r="H123" s="25">
        <v>1</v>
      </c>
      <c r="I123" s="31"/>
      <c r="J123" s="31"/>
      <c r="K123" s="35"/>
    </row>
    <row r="124" spans="2:11" x14ac:dyDescent="0.35">
      <c r="C124" s="57"/>
      <c r="D124" s="54"/>
      <c r="E124" s="6"/>
      <c r="F124" s="19"/>
      <c r="G124" s="24"/>
      <c r="H124" s="24"/>
      <c r="I124" s="31"/>
      <c r="J124" s="31"/>
      <c r="K124" s="35"/>
    </row>
    <row r="125" spans="2:11" x14ac:dyDescent="0.35">
      <c r="C125" s="58" t="s">
        <v>7</v>
      </c>
      <c r="D125" s="54"/>
      <c r="E125" s="6"/>
      <c r="F125" s="19"/>
      <c r="G125" s="24" t="s">
        <v>2</v>
      </c>
      <c r="H125" s="24" t="s">
        <v>2</v>
      </c>
      <c r="I125" s="31"/>
      <c r="J125" s="31"/>
      <c r="K125" s="35"/>
    </row>
    <row r="126" spans="2:11" x14ac:dyDescent="0.35">
      <c r="C126" s="57"/>
      <c r="D126" s="54"/>
      <c r="E126" s="6"/>
      <c r="F126" s="19"/>
      <c r="G126" s="24"/>
      <c r="H126" s="24"/>
      <c r="I126" s="31"/>
      <c r="J126" s="31"/>
      <c r="K126" s="35"/>
    </row>
    <row r="127" spans="2:11" x14ac:dyDescent="0.35">
      <c r="C127" s="58" t="s">
        <v>8</v>
      </c>
      <c r="D127" s="54"/>
      <c r="E127" s="6"/>
      <c r="F127" s="19"/>
      <c r="G127" s="24" t="s">
        <v>2</v>
      </c>
      <c r="H127" s="24" t="s">
        <v>2</v>
      </c>
      <c r="I127" s="31"/>
      <c r="J127" s="31"/>
      <c r="K127" s="35"/>
    </row>
    <row r="128" spans="2:11" x14ac:dyDescent="0.35">
      <c r="C128" s="57"/>
      <c r="D128" s="54"/>
      <c r="E128" s="6"/>
      <c r="F128" s="19"/>
      <c r="G128" s="24"/>
      <c r="H128" s="24"/>
      <c r="I128" s="31"/>
      <c r="J128" s="31"/>
      <c r="K128" s="35"/>
    </row>
    <row r="129" spans="1:11" x14ac:dyDescent="0.35">
      <c r="C129" s="59" t="s">
        <v>9</v>
      </c>
      <c r="D129" s="54"/>
      <c r="E129" s="6"/>
      <c r="F129" s="19"/>
      <c r="G129" s="24"/>
      <c r="H129" s="24"/>
      <c r="I129" s="31"/>
      <c r="J129" s="31"/>
      <c r="K129" s="35"/>
    </row>
    <row r="130" spans="1:11" x14ac:dyDescent="0.35">
      <c r="B130" s="8" t="s">
        <v>2873</v>
      </c>
      <c r="C130" s="60" t="s">
        <v>2874</v>
      </c>
      <c r="D130" s="54" t="s">
        <v>2875</v>
      </c>
      <c r="E130" s="6" t="s">
        <v>205</v>
      </c>
      <c r="F130" s="19">
        <v>12500000</v>
      </c>
      <c r="G130" s="24">
        <v>12467.43</v>
      </c>
      <c r="H130" s="24">
        <v>2.2999999999999998</v>
      </c>
      <c r="I130" s="31">
        <v>7.2726137810000004</v>
      </c>
      <c r="J130" s="31"/>
      <c r="K130" s="35"/>
    </row>
    <row r="131" spans="1:11" x14ac:dyDescent="0.35">
      <c r="B131" s="8" t="s">
        <v>2352</v>
      </c>
      <c r="C131" s="60" t="s">
        <v>2353</v>
      </c>
      <c r="D131" s="54" t="s">
        <v>2354</v>
      </c>
      <c r="E131" s="6" t="s">
        <v>205</v>
      </c>
      <c r="F131" s="19">
        <v>7500000</v>
      </c>
      <c r="G131" s="24">
        <v>7290.95</v>
      </c>
      <c r="H131" s="24">
        <v>1.35</v>
      </c>
      <c r="I131" s="31">
        <v>6.9681925070000004</v>
      </c>
      <c r="J131" s="31"/>
      <c r="K131" s="35"/>
    </row>
    <row r="132" spans="1:11" x14ac:dyDescent="0.35">
      <c r="B132" s="8" t="s">
        <v>2590</v>
      </c>
      <c r="C132" s="60" t="s">
        <v>2591</v>
      </c>
      <c r="D132" s="54" t="s">
        <v>2592</v>
      </c>
      <c r="E132" s="6" t="s">
        <v>205</v>
      </c>
      <c r="F132" s="19">
        <v>5000000</v>
      </c>
      <c r="G132" s="24">
        <v>5042.51</v>
      </c>
      <c r="H132" s="24">
        <v>0.93</v>
      </c>
      <c r="I132" s="31">
        <v>6.2284293780000004</v>
      </c>
      <c r="J132" s="31"/>
      <c r="K132" s="35"/>
    </row>
    <row r="133" spans="1:11" x14ac:dyDescent="0.35">
      <c r="C133" s="58" t="s">
        <v>194</v>
      </c>
      <c r="D133" s="54"/>
      <c r="E133" s="6"/>
      <c r="F133" s="19"/>
      <c r="G133" s="25">
        <v>24800.89</v>
      </c>
      <c r="H133" s="25">
        <v>4.58</v>
      </c>
      <c r="I133" s="31"/>
      <c r="J133" s="31"/>
      <c r="K133" s="35"/>
    </row>
    <row r="134" spans="1:11" x14ac:dyDescent="0.35">
      <c r="C134" s="57"/>
      <c r="D134" s="54"/>
      <c r="E134" s="6"/>
      <c r="F134" s="19"/>
      <c r="G134" s="24"/>
      <c r="H134" s="24"/>
      <c r="I134" s="31"/>
      <c r="J134" s="31"/>
      <c r="K134" s="35"/>
    </row>
    <row r="135" spans="1:11" x14ac:dyDescent="0.35">
      <c r="C135" s="58" t="s">
        <v>10</v>
      </c>
      <c r="D135" s="54"/>
      <c r="E135" s="6"/>
      <c r="F135" s="19"/>
      <c r="G135" s="24" t="s">
        <v>2</v>
      </c>
      <c r="H135" s="24" t="s">
        <v>2</v>
      </c>
      <c r="I135" s="31"/>
      <c r="J135" s="31"/>
      <c r="K135" s="35"/>
    </row>
    <row r="136" spans="1:11" x14ac:dyDescent="0.35">
      <c r="C136" s="57"/>
      <c r="D136" s="54"/>
      <c r="E136" s="6"/>
      <c r="F136" s="19"/>
      <c r="G136" s="24"/>
      <c r="H136" s="24"/>
      <c r="I136" s="31"/>
      <c r="J136" s="31"/>
      <c r="K136" s="35"/>
    </row>
    <row r="137" spans="1:11" x14ac:dyDescent="0.35">
      <c r="C137" s="58" t="s">
        <v>11</v>
      </c>
      <c r="D137" s="54"/>
      <c r="E137" s="6"/>
      <c r="F137" s="19"/>
      <c r="G137" s="24" t="s">
        <v>2</v>
      </c>
      <c r="H137" s="24" t="s">
        <v>2</v>
      </c>
      <c r="I137" s="31"/>
      <c r="J137" s="31"/>
      <c r="K137" s="35"/>
    </row>
    <row r="138" spans="1:11" x14ac:dyDescent="0.35">
      <c r="C138" s="57"/>
      <c r="D138" s="54"/>
      <c r="E138" s="6"/>
      <c r="F138" s="19"/>
      <c r="G138" s="24"/>
      <c r="H138" s="24"/>
      <c r="I138" s="31"/>
      <c r="J138" s="31"/>
      <c r="K138" s="35"/>
    </row>
    <row r="139" spans="1:11" x14ac:dyDescent="0.35">
      <c r="A139" s="10"/>
      <c r="B139" s="28"/>
      <c r="C139" s="58" t="s">
        <v>13</v>
      </c>
      <c r="D139" s="54"/>
      <c r="E139" s="6"/>
      <c r="F139" s="19"/>
      <c r="G139" s="24"/>
      <c r="H139" s="24"/>
      <c r="I139" s="31"/>
      <c r="J139" s="31"/>
      <c r="K139" s="35"/>
    </row>
    <row r="140" spans="1:11" x14ac:dyDescent="0.35">
      <c r="A140" s="28"/>
      <c r="B140" s="28"/>
      <c r="C140" s="58" t="s">
        <v>14</v>
      </c>
      <c r="D140" s="54"/>
      <c r="E140" s="6"/>
      <c r="F140" s="19"/>
      <c r="G140" s="24" t="s">
        <v>2</v>
      </c>
      <c r="H140" s="24" t="s">
        <v>2</v>
      </c>
      <c r="I140" s="31"/>
      <c r="J140" s="31"/>
      <c r="K140" s="35"/>
    </row>
    <row r="141" spans="1:11" x14ac:dyDescent="0.35">
      <c r="A141" s="28"/>
      <c r="B141" s="28"/>
      <c r="C141" s="58"/>
      <c r="D141" s="54"/>
      <c r="E141" s="6"/>
      <c r="F141" s="19"/>
      <c r="G141" s="24"/>
      <c r="H141" s="24"/>
      <c r="I141" s="31"/>
      <c r="J141" s="31"/>
      <c r="K141" s="35"/>
    </row>
    <row r="142" spans="1:11" x14ac:dyDescent="0.35">
      <c r="A142" s="28"/>
      <c r="B142" s="28"/>
      <c r="C142" s="58" t="s">
        <v>15</v>
      </c>
      <c r="D142" s="54"/>
      <c r="E142" s="6"/>
      <c r="F142" s="19"/>
      <c r="G142" s="24" t="s">
        <v>2</v>
      </c>
      <c r="H142" s="24" t="s">
        <v>2</v>
      </c>
      <c r="I142" s="31"/>
      <c r="J142" s="31"/>
      <c r="K142" s="35"/>
    </row>
    <row r="143" spans="1:11" x14ac:dyDescent="0.35">
      <c r="A143" s="28"/>
      <c r="B143" s="28"/>
      <c r="C143" s="58"/>
      <c r="D143" s="54"/>
      <c r="E143" s="6"/>
      <c r="F143" s="19"/>
      <c r="G143" s="24"/>
      <c r="H143" s="24"/>
      <c r="I143" s="31"/>
      <c r="J143" s="31"/>
      <c r="K143" s="35"/>
    </row>
    <row r="144" spans="1:11" x14ac:dyDescent="0.35">
      <c r="C144" s="59" t="s">
        <v>16</v>
      </c>
      <c r="D144" s="54"/>
      <c r="E144" s="6"/>
      <c r="F144" s="19"/>
      <c r="G144" s="24"/>
      <c r="H144" s="24"/>
      <c r="I144" s="31"/>
      <c r="J144" s="31"/>
      <c r="K144" s="35"/>
    </row>
    <row r="145" spans="1:11" x14ac:dyDescent="0.35">
      <c r="B145" s="8" t="s">
        <v>1661</v>
      </c>
      <c r="C145" s="60" t="s">
        <v>1662</v>
      </c>
      <c r="D145" s="54" t="s">
        <v>1663</v>
      </c>
      <c r="E145" s="6" t="s">
        <v>205</v>
      </c>
      <c r="F145" s="19">
        <v>5000000</v>
      </c>
      <c r="G145" s="24">
        <v>4969.8100000000004</v>
      </c>
      <c r="H145" s="24">
        <v>0.92</v>
      </c>
      <c r="I145" s="31">
        <v>5.2801</v>
      </c>
      <c r="J145" s="31"/>
      <c r="K145" s="35"/>
    </row>
    <row r="146" spans="1:11" x14ac:dyDescent="0.35">
      <c r="B146" s="8" t="s">
        <v>202</v>
      </c>
      <c r="C146" s="60" t="s">
        <v>203</v>
      </c>
      <c r="D146" s="54" t="s">
        <v>204</v>
      </c>
      <c r="E146" s="6" t="s">
        <v>205</v>
      </c>
      <c r="F146" s="19">
        <v>1000000</v>
      </c>
      <c r="G146" s="24">
        <v>992.88</v>
      </c>
      <c r="H146" s="24">
        <v>0.18</v>
      </c>
      <c r="I146" s="31">
        <v>5.3459000000000003</v>
      </c>
      <c r="J146" s="31"/>
      <c r="K146" s="35"/>
    </row>
    <row r="147" spans="1:11" x14ac:dyDescent="0.35">
      <c r="C147" s="58" t="s">
        <v>194</v>
      </c>
      <c r="D147" s="54"/>
      <c r="E147" s="6"/>
      <c r="F147" s="19"/>
      <c r="G147" s="25">
        <v>5962.69</v>
      </c>
      <c r="H147" s="25">
        <v>1.1000000000000001</v>
      </c>
      <c r="I147" s="31"/>
      <c r="J147" s="31"/>
      <c r="K147" s="35"/>
    </row>
    <row r="148" spans="1:11" x14ac:dyDescent="0.35">
      <c r="C148" s="57"/>
      <c r="D148" s="54"/>
      <c r="E148" s="6"/>
      <c r="F148" s="19"/>
      <c r="G148" s="24"/>
      <c r="H148" s="24"/>
      <c r="I148" s="31"/>
      <c r="J148" s="31"/>
      <c r="K148" s="35"/>
    </row>
    <row r="149" spans="1:11" x14ac:dyDescent="0.35">
      <c r="C149" s="58" t="s">
        <v>17</v>
      </c>
      <c r="D149" s="54"/>
      <c r="E149" s="6"/>
      <c r="F149" s="19"/>
      <c r="G149" s="24" t="s">
        <v>2</v>
      </c>
      <c r="H149" s="24" t="s">
        <v>2</v>
      </c>
      <c r="I149" s="31"/>
      <c r="J149" s="31"/>
      <c r="K149" s="35"/>
    </row>
    <row r="150" spans="1:11" x14ac:dyDescent="0.35">
      <c r="C150" s="57"/>
      <c r="D150" s="54"/>
      <c r="E150" s="6"/>
      <c r="F150" s="19"/>
      <c r="G150" s="24"/>
      <c r="H150" s="24"/>
      <c r="I150" s="31"/>
      <c r="J150" s="31"/>
      <c r="K150" s="35"/>
    </row>
    <row r="151" spans="1:11" x14ac:dyDescent="0.35">
      <c r="C151" s="58" t="s">
        <v>18</v>
      </c>
      <c r="D151" s="54"/>
      <c r="E151" s="6"/>
      <c r="F151" s="19"/>
      <c r="G151" s="24" t="s">
        <v>2</v>
      </c>
      <c r="H151" s="24" t="s">
        <v>2</v>
      </c>
      <c r="I151" s="31"/>
      <c r="J151" s="31"/>
      <c r="K151" s="35"/>
    </row>
    <row r="152" spans="1:11" x14ac:dyDescent="0.35">
      <c r="C152" s="57"/>
      <c r="D152" s="54"/>
      <c r="E152" s="6"/>
      <c r="F152" s="19"/>
      <c r="G152" s="24"/>
      <c r="H152" s="24"/>
      <c r="I152" s="31"/>
      <c r="J152" s="31"/>
      <c r="K152" s="35"/>
    </row>
    <row r="153" spans="1:11" x14ac:dyDescent="0.35">
      <c r="A153" s="10"/>
      <c r="B153" s="28"/>
      <c r="C153" s="58" t="s">
        <v>19</v>
      </c>
      <c r="D153" s="54"/>
      <c r="E153" s="6"/>
      <c r="F153" s="19"/>
      <c r="G153" s="24"/>
      <c r="H153" s="24"/>
      <c r="I153" s="31"/>
      <c r="J153" s="31"/>
      <c r="K153" s="35"/>
    </row>
    <row r="154" spans="1:11" x14ac:dyDescent="0.35">
      <c r="C154" s="59" t="s">
        <v>20</v>
      </c>
      <c r="D154" s="54"/>
      <c r="E154" s="6"/>
      <c r="F154" s="19"/>
      <c r="G154" s="24"/>
      <c r="H154" s="24"/>
      <c r="I154" s="31"/>
      <c r="J154" s="31"/>
      <c r="K154" s="35"/>
    </row>
    <row r="155" spans="1:11" x14ac:dyDescent="0.35">
      <c r="B155" s="8" t="s">
        <v>2530</v>
      </c>
      <c r="C155" s="60" t="s">
        <v>4706</v>
      </c>
      <c r="D155" s="54" t="s">
        <v>2531</v>
      </c>
      <c r="E155" s="6" t="s">
        <v>4705</v>
      </c>
      <c r="F155" s="19">
        <v>355010.16100000002</v>
      </c>
      <c r="G155" s="24">
        <v>15808.18</v>
      </c>
      <c r="H155" s="24">
        <v>2.92</v>
      </c>
      <c r="I155" s="31"/>
      <c r="J155" s="31"/>
      <c r="K155" s="35"/>
    </row>
    <row r="156" spans="1:11" x14ac:dyDescent="0.35">
      <c r="B156" s="8" t="s">
        <v>2532</v>
      </c>
      <c r="C156" s="60" t="s">
        <v>4707</v>
      </c>
      <c r="D156" s="54" t="s">
        <v>2533</v>
      </c>
      <c r="E156" s="6" t="s">
        <v>4705</v>
      </c>
      <c r="F156" s="19">
        <v>21723264.122000001</v>
      </c>
      <c r="G156" s="24">
        <v>10459.799999999999</v>
      </c>
      <c r="H156" s="24">
        <v>1.93</v>
      </c>
      <c r="I156" s="31"/>
      <c r="J156" s="31"/>
      <c r="K156" s="35"/>
    </row>
    <row r="157" spans="1:11" x14ac:dyDescent="0.35">
      <c r="C157" s="58" t="s">
        <v>194</v>
      </c>
      <c r="D157" s="54"/>
      <c r="E157" s="6"/>
      <c r="F157" s="19"/>
      <c r="G157" s="25">
        <v>26267.98</v>
      </c>
      <c r="H157" s="25">
        <v>4.8499999999999996</v>
      </c>
      <c r="I157" s="31"/>
      <c r="J157" s="31"/>
      <c r="K157" s="35"/>
    </row>
    <row r="158" spans="1:11" x14ac:dyDescent="0.35">
      <c r="C158" s="57"/>
      <c r="D158" s="54"/>
      <c r="E158" s="6"/>
      <c r="F158" s="19"/>
      <c r="G158" s="24"/>
      <c r="H158" s="24"/>
      <c r="I158" s="31"/>
      <c r="J158" s="31"/>
      <c r="K158" s="35"/>
    </row>
    <row r="159" spans="1:11" x14ac:dyDescent="0.35">
      <c r="C159" s="59" t="s">
        <v>887</v>
      </c>
      <c r="D159" s="54"/>
      <c r="E159" s="6"/>
      <c r="F159" s="19"/>
      <c r="G159" s="24"/>
      <c r="H159" s="24"/>
      <c r="I159" s="31"/>
      <c r="J159" s="31"/>
      <c r="K159" s="35"/>
    </row>
    <row r="160" spans="1:11" x14ac:dyDescent="0.35">
      <c r="B160" s="8" t="s">
        <v>2876</v>
      </c>
      <c r="C160" s="60" t="s">
        <v>2877</v>
      </c>
      <c r="D160" s="54" t="s">
        <v>2878</v>
      </c>
      <c r="E160" s="6" t="s">
        <v>294</v>
      </c>
      <c r="F160" s="19">
        <v>6650000</v>
      </c>
      <c r="G160" s="24">
        <v>11903.5</v>
      </c>
      <c r="H160" s="24">
        <v>2.2000000000000002</v>
      </c>
      <c r="I160" s="31"/>
      <c r="J160" s="31"/>
      <c r="K160" s="35"/>
    </row>
    <row r="161" spans="1:54" x14ac:dyDescent="0.35">
      <c r="B161" s="8" t="s">
        <v>955</v>
      </c>
      <c r="C161" s="60" t="s">
        <v>956</v>
      </c>
      <c r="D161" s="54" t="s">
        <v>957</v>
      </c>
      <c r="E161" s="6" t="s">
        <v>890</v>
      </c>
      <c r="F161" s="19">
        <v>4937844</v>
      </c>
      <c r="G161" s="24">
        <v>5974.3</v>
      </c>
      <c r="H161" s="24">
        <v>1.1000000000000001</v>
      </c>
      <c r="I161" s="31"/>
      <c r="J161" s="31"/>
      <c r="K161" s="35"/>
    </row>
    <row r="162" spans="1:54" x14ac:dyDescent="0.35">
      <c r="B162" s="8" t="s">
        <v>888</v>
      </c>
      <c r="C162" s="60" t="s">
        <v>828</v>
      </c>
      <c r="D162" s="54" t="s">
        <v>889</v>
      </c>
      <c r="E162" s="6" t="s">
        <v>890</v>
      </c>
      <c r="F162" s="19">
        <v>4770</v>
      </c>
      <c r="G162" s="24">
        <v>8.1300000000000008</v>
      </c>
      <c r="H162" s="24" t="s">
        <v>4704</v>
      </c>
      <c r="I162" s="31"/>
      <c r="J162" s="31"/>
      <c r="K162" s="35"/>
    </row>
    <row r="163" spans="1:54" x14ac:dyDescent="0.35">
      <c r="C163" s="58" t="s">
        <v>194</v>
      </c>
      <c r="D163" s="54"/>
      <c r="E163" s="6"/>
      <c r="F163" s="19"/>
      <c r="G163" s="25">
        <v>17885.93</v>
      </c>
      <c r="H163" s="25">
        <v>3.3</v>
      </c>
      <c r="I163" s="31"/>
      <c r="J163" s="31"/>
      <c r="K163" s="35"/>
    </row>
    <row r="164" spans="1:54" x14ac:dyDescent="0.35">
      <c r="C164" s="57"/>
      <c r="D164" s="54"/>
      <c r="E164" s="6"/>
      <c r="F164" s="19"/>
      <c r="G164" s="24"/>
      <c r="H164" s="24"/>
      <c r="I164" s="31"/>
      <c r="J164" s="31"/>
      <c r="K164" s="35"/>
    </row>
    <row r="165" spans="1:54" x14ac:dyDescent="0.35">
      <c r="C165" s="58" t="s">
        <v>21</v>
      </c>
      <c r="D165" s="54"/>
      <c r="E165" s="6"/>
      <c r="F165" s="19"/>
      <c r="G165" s="24" t="s">
        <v>2</v>
      </c>
      <c r="H165" s="24" t="s">
        <v>2</v>
      </c>
      <c r="I165" s="31"/>
      <c r="J165" s="31"/>
      <c r="K165" s="35"/>
    </row>
    <row r="166" spans="1:54" x14ac:dyDescent="0.35">
      <c r="C166" s="57"/>
      <c r="D166" s="54"/>
      <c r="E166" s="6"/>
      <c r="F166" s="19"/>
      <c r="G166" s="24"/>
      <c r="H166" s="24"/>
      <c r="I166" s="31"/>
      <c r="J166" s="31"/>
      <c r="K166" s="35"/>
    </row>
    <row r="167" spans="1:54" x14ac:dyDescent="0.35">
      <c r="C167" s="58" t="s">
        <v>22</v>
      </c>
      <c r="D167" s="54"/>
      <c r="E167" s="6"/>
      <c r="F167" s="19"/>
      <c r="G167" s="24" t="s">
        <v>2</v>
      </c>
      <c r="H167" s="24" t="s">
        <v>2</v>
      </c>
      <c r="I167" s="31"/>
      <c r="J167" s="31"/>
      <c r="K167" s="35"/>
    </row>
    <row r="168" spans="1:54" x14ac:dyDescent="0.35">
      <c r="C168" s="57"/>
      <c r="D168" s="54"/>
      <c r="E168" s="6"/>
      <c r="F168" s="19"/>
      <c r="G168" s="24"/>
      <c r="H168" s="24"/>
      <c r="I168" s="31"/>
      <c r="J168" s="31"/>
      <c r="K168" s="35"/>
    </row>
    <row r="169" spans="1:54" x14ac:dyDescent="0.35">
      <c r="C169" s="58" t="s">
        <v>23</v>
      </c>
      <c r="D169" s="54"/>
      <c r="E169" s="6"/>
      <c r="F169" s="19"/>
      <c r="G169" s="24" t="s">
        <v>2</v>
      </c>
      <c r="H169" s="24" t="s">
        <v>2</v>
      </c>
      <c r="I169" s="31"/>
      <c r="J169" s="31"/>
      <c r="K169" s="35"/>
    </row>
    <row r="170" spans="1:54" x14ac:dyDescent="0.35">
      <c r="C170" s="57"/>
      <c r="D170" s="54"/>
      <c r="E170" s="6"/>
      <c r="F170" s="19"/>
      <c r="G170" s="24"/>
      <c r="H170" s="24"/>
      <c r="I170" s="31"/>
      <c r="J170" s="31"/>
      <c r="K170" s="35"/>
    </row>
    <row r="171" spans="1:54" x14ac:dyDescent="0.35">
      <c r="C171" s="59" t="s">
        <v>24</v>
      </c>
      <c r="D171" s="54"/>
      <c r="E171" s="6"/>
      <c r="F171" s="19"/>
      <c r="G171" s="24"/>
      <c r="H171" s="24"/>
      <c r="I171" s="31"/>
      <c r="J171" s="31"/>
      <c r="K171" s="35"/>
    </row>
    <row r="172" spans="1:54" x14ac:dyDescent="0.35">
      <c r="B172" s="8" t="s">
        <v>206</v>
      </c>
      <c r="C172" s="60" t="s">
        <v>207</v>
      </c>
      <c r="D172" s="54"/>
      <c r="E172" s="6"/>
      <c r="F172" s="19"/>
      <c r="G172" s="24">
        <v>11650.01</v>
      </c>
      <c r="H172" s="24">
        <v>2.15</v>
      </c>
      <c r="I172" s="31"/>
      <c r="J172" s="31"/>
      <c r="K172" s="35"/>
    </row>
    <row r="173" spans="1:54" x14ac:dyDescent="0.35">
      <c r="C173" s="58" t="s">
        <v>194</v>
      </c>
      <c r="D173" s="54"/>
      <c r="E173" s="6"/>
      <c r="F173" s="19"/>
      <c r="G173" s="25">
        <v>11650.01</v>
      </c>
      <c r="H173" s="25">
        <v>2.15</v>
      </c>
      <c r="I173" s="31"/>
      <c r="J173" s="31"/>
      <c r="K173" s="35"/>
    </row>
    <row r="174" spans="1:54" x14ac:dyDescent="0.35">
      <c r="C174" s="57"/>
      <c r="D174" s="54"/>
      <c r="E174" s="6"/>
      <c r="F174" s="19"/>
      <c r="G174" s="24"/>
      <c r="H174" s="24"/>
      <c r="I174" s="31"/>
      <c r="J174" s="31"/>
      <c r="K174" s="35"/>
    </row>
    <row r="175" spans="1:54" x14ac:dyDescent="0.35">
      <c r="A175" s="10"/>
      <c r="B175" s="28"/>
      <c r="C175" s="58" t="s">
        <v>25</v>
      </c>
      <c r="D175" s="54"/>
      <c r="E175" s="6"/>
      <c r="F175" s="19"/>
      <c r="G175" s="24"/>
      <c r="H175" s="24"/>
      <c r="I175" s="31"/>
      <c r="J175" s="31"/>
      <c r="K175" s="35"/>
    </row>
    <row r="176" spans="1:54" s="2" customFormat="1" ht="13.5" x14ac:dyDescent="0.35">
      <c r="A176" s="28"/>
      <c r="B176" s="28"/>
      <c r="C176" s="57" t="s">
        <v>4703</v>
      </c>
      <c r="D176" s="54"/>
      <c r="E176" s="6"/>
      <c r="F176" s="19"/>
      <c r="G176" s="24" t="s">
        <v>2</v>
      </c>
      <c r="H176" s="24" t="s">
        <v>2</v>
      </c>
      <c r="I176" s="31"/>
      <c r="J176" s="31"/>
      <c r="K176" s="35"/>
      <c r="L176" s="3"/>
      <c r="AI176" s="3"/>
      <c r="AV176" s="3"/>
      <c r="AX176" s="3"/>
      <c r="BB176" s="3"/>
    </row>
    <row r="177" spans="2:11" x14ac:dyDescent="0.35">
      <c r="B177" s="8"/>
      <c r="C177" s="60" t="s">
        <v>208</v>
      </c>
      <c r="D177" s="54"/>
      <c r="E177" s="6"/>
      <c r="F177" s="19"/>
      <c r="G177" s="24">
        <v>525</v>
      </c>
      <c r="H177" s="24">
        <v>6.0000000000000005E-2</v>
      </c>
      <c r="I177" s="31"/>
      <c r="J177" s="31"/>
      <c r="K177" s="35"/>
    </row>
    <row r="178" spans="2:11" x14ac:dyDescent="0.35">
      <c r="C178" s="58" t="s">
        <v>194</v>
      </c>
      <c r="D178" s="54"/>
      <c r="E178" s="6"/>
      <c r="F178" s="19"/>
      <c r="G178" s="25">
        <v>525</v>
      </c>
      <c r="H178" s="25">
        <v>6.0000000000000005E-2</v>
      </c>
      <c r="I178" s="31"/>
      <c r="J178" s="31"/>
      <c r="K178" s="35"/>
    </row>
    <row r="179" spans="2:11" x14ac:dyDescent="0.35">
      <c r="C179" s="57"/>
      <c r="D179" s="54"/>
      <c r="E179" s="6"/>
      <c r="F179" s="19"/>
      <c r="G179" s="24"/>
      <c r="H179" s="24"/>
      <c r="I179" s="31"/>
      <c r="J179" s="31"/>
      <c r="K179" s="35"/>
    </row>
    <row r="180" spans="2:11" x14ac:dyDescent="0.35">
      <c r="C180" s="61" t="s">
        <v>209</v>
      </c>
      <c r="D180" s="55"/>
      <c r="E180" s="5"/>
      <c r="F180" s="20"/>
      <c r="G180" s="26">
        <v>541272.76</v>
      </c>
      <c r="H180" s="26">
        <v>100</v>
      </c>
      <c r="I180" s="32"/>
      <c r="J180" s="32"/>
      <c r="K180" s="36"/>
    </row>
    <row r="182" spans="2:11" s="50" customFormat="1" ht="15" x14ac:dyDescent="0.4">
      <c r="C182" s="50" t="s">
        <v>4380</v>
      </c>
      <c r="F182" s="51"/>
      <c r="G182" s="51"/>
      <c r="H182" s="51"/>
    </row>
    <row r="183" spans="2:11" s="42" customFormat="1" ht="27" x14ac:dyDescent="0.35">
      <c r="B183" s="43"/>
      <c r="C183" s="43" t="s">
        <v>4375</v>
      </c>
      <c r="D183" s="43" t="s">
        <v>4376</v>
      </c>
      <c r="E183" s="43" t="s">
        <v>4377</v>
      </c>
      <c r="F183" s="44" t="s">
        <v>34</v>
      </c>
      <c r="G183" s="45" t="s">
        <v>4378</v>
      </c>
      <c r="H183" s="44" t="s">
        <v>36</v>
      </c>
      <c r="I183" s="43" t="s">
        <v>39</v>
      </c>
    </row>
    <row r="184" spans="2:11" s="42" customFormat="1" ht="13.5" x14ac:dyDescent="0.35">
      <c r="B184" s="43"/>
      <c r="C184" s="43" t="s">
        <v>4373</v>
      </c>
      <c r="D184" s="43"/>
      <c r="E184" s="43"/>
      <c r="F184" s="44"/>
      <c r="G184" s="45"/>
      <c r="H184" s="44"/>
      <c r="I184" s="43"/>
    </row>
    <row r="185" spans="2:11" s="2" customFormat="1" ht="13.5" x14ac:dyDescent="0.35">
      <c r="B185" s="46">
        <v>2224124</v>
      </c>
      <c r="C185" s="46" t="s">
        <v>4407</v>
      </c>
      <c r="D185" s="46" t="s">
        <v>4372</v>
      </c>
      <c r="E185" s="46" t="s">
        <v>44</v>
      </c>
      <c r="F185" s="47">
        <v>-2106300</v>
      </c>
      <c r="G185" s="47">
        <v>-27992.726999999999</v>
      </c>
      <c r="H185" s="47">
        <v>-5.17</v>
      </c>
      <c r="I185" s="46"/>
    </row>
    <row r="186" spans="2:11" s="2" customFormat="1" ht="13.5" x14ac:dyDescent="0.35">
      <c r="B186" s="46">
        <v>2223987</v>
      </c>
      <c r="C186" s="46" t="s">
        <v>4413</v>
      </c>
      <c r="D186" s="46" t="s">
        <v>4372</v>
      </c>
      <c r="E186" s="46" t="s">
        <v>451</v>
      </c>
      <c r="F186" s="47">
        <v>-2297000</v>
      </c>
      <c r="G186" s="47">
        <v>-27375.646000000001</v>
      </c>
      <c r="H186" s="47">
        <v>-5.0599999999999996</v>
      </c>
      <c r="I186" s="46"/>
    </row>
    <row r="187" spans="2:11" s="2" customFormat="1" ht="13.5" x14ac:dyDescent="0.35">
      <c r="B187" s="46">
        <v>2223962</v>
      </c>
      <c r="C187" s="46" t="s">
        <v>4391</v>
      </c>
      <c r="D187" s="46" t="s">
        <v>4372</v>
      </c>
      <c r="E187" s="46" t="s">
        <v>44</v>
      </c>
      <c r="F187" s="47">
        <v>-5238000</v>
      </c>
      <c r="G187" s="47">
        <v>-21837.222000000002</v>
      </c>
      <c r="H187" s="47">
        <v>-4.03</v>
      </c>
      <c r="I187" s="46"/>
    </row>
    <row r="188" spans="2:11" s="2" customFormat="1" ht="13.5" x14ac:dyDescent="0.35">
      <c r="B188" s="46">
        <v>2224008</v>
      </c>
      <c r="C188" s="46" t="s">
        <v>4403</v>
      </c>
      <c r="D188" s="46" t="s">
        <v>4372</v>
      </c>
      <c r="E188" s="46" t="s">
        <v>44</v>
      </c>
      <c r="F188" s="47">
        <v>-2826850</v>
      </c>
      <c r="G188" s="47">
        <v>-20227.525174999999</v>
      </c>
      <c r="H188" s="47">
        <v>-3.74</v>
      </c>
      <c r="I188" s="46"/>
    </row>
    <row r="189" spans="2:11" s="2" customFormat="1" ht="13.5" x14ac:dyDescent="0.35">
      <c r="B189" s="46">
        <v>2224004</v>
      </c>
      <c r="C189" s="46" t="s">
        <v>4414</v>
      </c>
      <c r="D189" s="46" t="s">
        <v>4372</v>
      </c>
      <c r="E189" s="46" t="s">
        <v>294</v>
      </c>
      <c r="F189" s="47">
        <v>-509200</v>
      </c>
      <c r="G189" s="47">
        <v>-8995.5272000000004</v>
      </c>
      <c r="H189" s="47">
        <v>-1.66</v>
      </c>
      <c r="I189" s="46"/>
    </row>
    <row r="190" spans="2:11" s="2" customFormat="1" ht="13.5" x14ac:dyDescent="0.35">
      <c r="B190" s="46">
        <v>2224103</v>
      </c>
      <c r="C190" s="46" t="s">
        <v>4392</v>
      </c>
      <c r="D190" s="46" t="s">
        <v>4372</v>
      </c>
      <c r="E190" s="46" t="s">
        <v>44</v>
      </c>
      <c r="F190" s="47">
        <v>-3846375</v>
      </c>
      <c r="G190" s="47">
        <v>-8948.2067999999999</v>
      </c>
      <c r="H190" s="47">
        <v>-1.65</v>
      </c>
      <c r="I190" s="46"/>
    </row>
    <row r="191" spans="2:11" s="2" customFormat="1" ht="13.5" x14ac:dyDescent="0.35">
      <c r="B191" s="46">
        <v>2224049</v>
      </c>
      <c r="C191" s="46" t="s">
        <v>4459</v>
      </c>
      <c r="D191" s="46" t="s">
        <v>4372</v>
      </c>
      <c r="E191" s="46" t="s">
        <v>218</v>
      </c>
      <c r="F191" s="47">
        <v>-928200</v>
      </c>
      <c r="G191" s="47">
        <v>-8816.0436000000009</v>
      </c>
      <c r="H191" s="47">
        <v>-1.63</v>
      </c>
      <c r="I191" s="46"/>
    </row>
    <row r="192" spans="2:11" s="2" customFormat="1" ht="13.5" x14ac:dyDescent="0.35">
      <c r="B192" s="46">
        <v>2224133</v>
      </c>
      <c r="C192" s="46" t="s">
        <v>4388</v>
      </c>
      <c r="D192" s="46" t="s">
        <v>4372</v>
      </c>
      <c r="E192" s="46" t="s">
        <v>44</v>
      </c>
      <c r="F192" s="47">
        <v>-717500</v>
      </c>
      <c r="G192" s="47">
        <v>-8809.4650000000001</v>
      </c>
      <c r="H192" s="47">
        <v>-1.63</v>
      </c>
      <c r="I192" s="46"/>
    </row>
    <row r="193" spans="2:9" s="2" customFormat="1" ht="13.5" x14ac:dyDescent="0.35">
      <c r="B193" s="46">
        <v>2224055</v>
      </c>
      <c r="C193" s="46" t="s">
        <v>4548</v>
      </c>
      <c r="D193" s="46" t="s">
        <v>4372</v>
      </c>
      <c r="E193" s="46" t="s">
        <v>218</v>
      </c>
      <c r="F193" s="47">
        <v>-2231250</v>
      </c>
      <c r="G193" s="47">
        <v>-7675.5</v>
      </c>
      <c r="H193" s="47">
        <v>-1.42</v>
      </c>
      <c r="I193" s="46"/>
    </row>
    <row r="194" spans="2:9" s="2" customFormat="1" ht="13.5" x14ac:dyDescent="0.35">
      <c r="B194" s="46">
        <v>2224089</v>
      </c>
      <c r="C194" s="46" t="s">
        <v>4404</v>
      </c>
      <c r="D194" s="46" t="s">
        <v>4372</v>
      </c>
      <c r="E194" s="46" t="s">
        <v>270</v>
      </c>
      <c r="F194" s="47">
        <v>-1444300</v>
      </c>
      <c r="G194" s="47">
        <v>-7502.4163500000004</v>
      </c>
      <c r="H194" s="47">
        <v>-1.39</v>
      </c>
      <c r="I194" s="46"/>
    </row>
    <row r="195" spans="2:9" s="2" customFormat="1" ht="13.5" x14ac:dyDescent="0.35">
      <c r="B195" s="46">
        <v>2224106</v>
      </c>
      <c r="C195" s="46" t="s">
        <v>4510</v>
      </c>
      <c r="D195" s="46" t="s">
        <v>4372</v>
      </c>
      <c r="E195" s="46" t="s">
        <v>76</v>
      </c>
      <c r="F195" s="47">
        <v>-584375</v>
      </c>
      <c r="G195" s="47">
        <v>-6645.5124999999998</v>
      </c>
      <c r="H195" s="47">
        <v>-1.23</v>
      </c>
      <c r="I195" s="46"/>
    </row>
    <row r="196" spans="2:9" s="2" customFormat="1" ht="13.5" x14ac:dyDescent="0.35">
      <c r="B196" s="46">
        <v>2224041</v>
      </c>
      <c r="C196" s="46" t="s">
        <v>4381</v>
      </c>
      <c r="D196" s="46" t="s">
        <v>4372</v>
      </c>
      <c r="E196" s="46" t="s">
        <v>44</v>
      </c>
      <c r="F196" s="47">
        <v>-676500</v>
      </c>
      <c r="G196" s="47">
        <v>-6543.1080000000002</v>
      </c>
      <c r="H196" s="47">
        <v>-1.21</v>
      </c>
      <c r="I196" s="46"/>
    </row>
    <row r="197" spans="2:9" s="2" customFormat="1" ht="13.5" x14ac:dyDescent="0.35">
      <c r="B197" s="46">
        <v>2224127</v>
      </c>
      <c r="C197" s="46" t="s">
        <v>4408</v>
      </c>
      <c r="D197" s="46" t="s">
        <v>4372</v>
      </c>
      <c r="E197" s="46" t="s">
        <v>69</v>
      </c>
      <c r="F197" s="47">
        <v>-624000</v>
      </c>
      <c r="G197" s="47">
        <v>-6256.2240000000002</v>
      </c>
      <c r="H197" s="47">
        <v>-1.1599999999999999</v>
      </c>
      <c r="I197" s="46"/>
    </row>
    <row r="198" spans="2:9" s="2" customFormat="1" ht="13.5" x14ac:dyDescent="0.35">
      <c r="B198" s="46">
        <v>2224171</v>
      </c>
      <c r="C198" s="46" t="s">
        <v>4420</v>
      </c>
      <c r="D198" s="46" t="s">
        <v>4372</v>
      </c>
      <c r="E198" s="46" t="s">
        <v>253</v>
      </c>
      <c r="F198" s="47">
        <v>-403200</v>
      </c>
      <c r="G198" s="47">
        <v>-5151.6863999999996</v>
      </c>
      <c r="H198" s="47">
        <v>-0.95</v>
      </c>
      <c r="I198" s="46"/>
    </row>
    <row r="199" spans="2:9" s="2" customFormat="1" ht="13.5" x14ac:dyDescent="0.35">
      <c r="B199" s="46">
        <v>2223985</v>
      </c>
      <c r="C199" s="46" t="s">
        <v>4415</v>
      </c>
      <c r="D199" s="46" t="s">
        <v>4372</v>
      </c>
      <c r="E199" s="46" t="s">
        <v>76</v>
      </c>
      <c r="F199" s="47">
        <v>-338175</v>
      </c>
      <c r="G199" s="47">
        <v>-4280.6191500000004</v>
      </c>
      <c r="H199" s="47">
        <v>-0.79</v>
      </c>
      <c r="I199" s="46"/>
    </row>
    <row r="200" spans="2:9" s="2" customFormat="1" ht="13.5" x14ac:dyDescent="0.35">
      <c r="B200" s="46">
        <v>2224052</v>
      </c>
      <c r="C200" s="46" t="s">
        <v>4472</v>
      </c>
      <c r="D200" s="46" t="s">
        <v>4372</v>
      </c>
      <c r="E200" s="46" t="s">
        <v>58</v>
      </c>
      <c r="F200" s="47">
        <v>-1016800</v>
      </c>
      <c r="G200" s="47">
        <v>-3894.3440000000001</v>
      </c>
      <c r="H200" s="47">
        <v>-0.72</v>
      </c>
      <c r="I200" s="46"/>
    </row>
    <row r="201" spans="2:9" s="2" customFormat="1" ht="13.5" x14ac:dyDescent="0.35">
      <c r="B201" s="46">
        <v>2223975</v>
      </c>
      <c r="C201" s="46" t="s">
        <v>4436</v>
      </c>
      <c r="D201" s="46" t="s">
        <v>4372</v>
      </c>
      <c r="E201" s="46" t="s">
        <v>99</v>
      </c>
      <c r="F201" s="47">
        <v>-889875</v>
      </c>
      <c r="G201" s="47">
        <v>-3697.430625</v>
      </c>
      <c r="H201" s="47">
        <v>-0.68</v>
      </c>
      <c r="I201" s="46"/>
    </row>
    <row r="202" spans="2:9" s="2" customFormat="1" ht="13.5" x14ac:dyDescent="0.35">
      <c r="B202" s="46">
        <v>2223978</v>
      </c>
      <c r="C202" s="46" t="s">
        <v>4418</v>
      </c>
      <c r="D202" s="46" t="s">
        <v>4372</v>
      </c>
      <c r="E202" s="46" t="s">
        <v>632</v>
      </c>
      <c r="F202" s="47">
        <v>-73050</v>
      </c>
      <c r="G202" s="47">
        <v>-3436.2719999999999</v>
      </c>
      <c r="H202" s="47">
        <v>-0.63</v>
      </c>
      <c r="I202" s="46"/>
    </row>
    <row r="203" spans="2:9" s="2" customFormat="1" ht="13.5" x14ac:dyDescent="0.35">
      <c r="B203" s="46">
        <v>2224050</v>
      </c>
      <c r="C203" s="46" t="s">
        <v>4383</v>
      </c>
      <c r="D203" s="46" t="s">
        <v>4372</v>
      </c>
      <c r="E203" s="46" t="s">
        <v>80</v>
      </c>
      <c r="F203" s="47">
        <v>-127750</v>
      </c>
      <c r="G203" s="47">
        <v>-3071.8764999999999</v>
      </c>
      <c r="H203" s="47">
        <v>-0.56999999999999995</v>
      </c>
      <c r="I203" s="46"/>
    </row>
    <row r="204" spans="2:9" s="2" customFormat="1" ht="13.5" x14ac:dyDescent="0.35">
      <c r="B204" s="46">
        <v>2224060</v>
      </c>
      <c r="C204" s="46" t="s">
        <v>4599</v>
      </c>
      <c r="D204" s="46" t="s">
        <v>4372</v>
      </c>
      <c r="E204" s="46" t="s">
        <v>135</v>
      </c>
      <c r="F204" s="47">
        <v>-450300</v>
      </c>
      <c r="G204" s="47">
        <v>-3011.6064000000001</v>
      </c>
      <c r="H204" s="47">
        <v>-0.56000000000000005</v>
      </c>
      <c r="I204" s="46"/>
    </row>
    <row r="205" spans="2:9" s="2" customFormat="1" ht="13.5" x14ac:dyDescent="0.35">
      <c r="B205" s="46">
        <v>2223991</v>
      </c>
      <c r="C205" s="46" t="s">
        <v>4460</v>
      </c>
      <c r="D205" s="46" t="s">
        <v>4372</v>
      </c>
      <c r="E205" s="46" t="s">
        <v>890</v>
      </c>
      <c r="F205" s="47">
        <v>-3124800</v>
      </c>
      <c r="G205" s="47">
        <v>-2978.8718399999998</v>
      </c>
      <c r="H205" s="47">
        <v>-0.55000000000000004</v>
      </c>
      <c r="I205" s="46"/>
    </row>
    <row r="206" spans="2:9" s="2" customFormat="1" ht="13.5" x14ac:dyDescent="0.35">
      <c r="B206" s="46">
        <v>2224079</v>
      </c>
      <c r="C206" s="46" t="s">
        <v>4389</v>
      </c>
      <c r="D206" s="46" t="s">
        <v>4372</v>
      </c>
      <c r="E206" s="46" t="s">
        <v>500</v>
      </c>
      <c r="F206" s="47">
        <v>-1260000</v>
      </c>
      <c r="G206" s="47">
        <v>-2841.174</v>
      </c>
      <c r="H206" s="47">
        <v>-0.52</v>
      </c>
      <c r="I206" s="46"/>
    </row>
    <row r="207" spans="2:9" s="2" customFormat="1" ht="13.5" x14ac:dyDescent="0.35">
      <c r="B207" s="46">
        <v>2224082</v>
      </c>
      <c r="C207" s="46" t="s">
        <v>4393</v>
      </c>
      <c r="D207" s="46" t="s">
        <v>4372</v>
      </c>
      <c r="E207" s="46" t="s">
        <v>294</v>
      </c>
      <c r="F207" s="47">
        <v>-739500</v>
      </c>
      <c r="G207" s="47">
        <v>-2767.5787500000001</v>
      </c>
      <c r="H207" s="47">
        <v>-0.51</v>
      </c>
      <c r="I207" s="46"/>
    </row>
    <row r="208" spans="2:9" s="2" customFormat="1" ht="13.5" x14ac:dyDescent="0.35">
      <c r="B208" s="46">
        <v>2224051</v>
      </c>
      <c r="C208" s="46" t="s">
        <v>4401</v>
      </c>
      <c r="D208" s="46" t="s">
        <v>4372</v>
      </c>
      <c r="E208" s="46" t="s">
        <v>65</v>
      </c>
      <c r="F208" s="47">
        <v>-22300</v>
      </c>
      <c r="G208" s="47">
        <v>-2671.7629999999999</v>
      </c>
      <c r="H208" s="47">
        <v>-0.49</v>
      </c>
      <c r="I208" s="46"/>
    </row>
    <row r="209" spans="2:9" s="2" customFormat="1" ht="13.5" x14ac:dyDescent="0.35">
      <c r="B209" s="46">
        <v>2224069</v>
      </c>
      <c r="C209" s="46" t="s">
        <v>4432</v>
      </c>
      <c r="D209" s="46" t="s">
        <v>4372</v>
      </c>
      <c r="E209" s="46" t="s">
        <v>253</v>
      </c>
      <c r="F209" s="47">
        <v>-723550</v>
      </c>
      <c r="G209" s="47">
        <v>-2605.1417750000001</v>
      </c>
      <c r="H209" s="47">
        <v>-0.48</v>
      </c>
      <c r="I209" s="46"/>
    </row>
    <row r="210" spans="2:9" s="2" customFormat="1" ht="13.5" x14ac:dyDescent="0.35">
      <c r="B210" s="46">
        <v>2223998</v>
      </c>
      <c r="C210" s="46" t="s">
        <v>4616</v>
      </c>
      <c r="D210" s="46" t="s">
        <v>4372</v>
      </c>
      <c r="E210" s="46" t="s">
        <v>266</v>
      </c>
      <c r="F210" s="47">
        <v>-133650</v>
      </c>
      <c r="G210" s="47">
        <v>-2378.9699999999998</v>
      </c>
      <c r="H210" s="47">
        <v>-0.44</v>
      </c>
      <c r="I210" s="46"/>
    </row>
    <row r="211" spans="2:9" s="2" customFormat="1" ht="13.5" x14ac:dyDescent="0.35">
      <c r="B211" s="46">
        <v>2224092</v>
      </c>
      <c r="C211" s="46" t="s">
        <v>4530</v>
      </c>
      <c r="D211" s="46" t="s">
        <v>4372</v>
      </c>
      <c r="E211" s="46" t="s">
        <v>266</v>
      </c>
      <c r="F211" s="47">
        <v>-275000</v>
      </c>
      <c r="G211" s="47">
        <v>-2342.0374999999999</v>
      </c>
      <c r="H211" s="47">
        <v>-0.43</v>
      </c>
      <c r="I211" s="46"/>
    </row>
    <row r="212" spans="2:9" s="2" customFormat="1" ht="13.5" x14ac:dyDescent="0.35">
      <c r="B212" s="46">
        <v>2224074</v>
      </c>
      <c r="C212" s="46" t="s">
        <v>4416</v>
      </c>
      <c r="D212" s="46" t="s">
        <v>4372</v>
      </c>
      <c r="E212" s="46" t="s">
        <v>76</v>
      </c>
      <c r="F212" s="47">
        <v>-1243000</v>
      </c>
      <c r="G212" s="47">
        <v>-2312.8501000000001</v>
      </c>
      <c r="H212" s="47">
        <v>-0.43</v>
      </c>
      <c r="I212" s="46"/>
    </row>
    <row r="213" spans="2:9" s="2" customFormat="1" ht="13.5" x14ac:dyDescent="0.35">
      <c r="B213" s="46">
        <v>2223977</v>
      </c>
      <c r="C213" s="46" t="s">
        <v>4426</v>
      </c>
      <c r="D213" s="46" t="s">
        <v>4372</v>
      </c>
      <c r="E213" s="46" t="s">
        <v>88</v>
      </c>
      <c r="F213" s="47">
        <v>-21500</v>
      </c>
      <c r="G213" s="47">
        <v>-2007.24</v>
      </c>
      <c r="H213" s="47">
        <v>-0.37</v>
      </c>
      <c r="I213" s="46"/>
    </row>
    <row r="214" spans="2:9" s="2" customFormat="1" ht="13.5" x14ac:dyDescent="0.35">
      <c r="B214" s="46">
        <v>2224097</v>
      </c>
      <c r="C214" s="46" t="s">
        <v>4520</v>
      </c>
      <c r="D214" s="46" t="s">
        <v>4372</v>
      </c>
      <c r="E214" s="46" t="s">
        <v>44</v>
      </c>
      <c r="F214" s="47">
        <v>-473075</v>
      </c>
      <c r="G214" s="47">
        <v>-1929.9094625</v>
      </c>
      <c r="H214" s="47">
        <v>-0.36</v>
      </c>
      <c r="I214" s="46"/>
    </row>
    <row r="215" spans="2:9" s="2" customFormat="1" ht="13.5" x14ac:dyDescent="0.35">
      <c r="B215" s="46">
        <v>2224188</v>
      </c>
      <c r="C215" s="46" t="s">
        <v>4491</v>
      </c>
      <c r="D215" s="46" t="s">
        <v>4372</v>
      </c>
      <c r="E215" s="46" t="s">
        <v>603</v>
      </c>
      <c r="F215" s="47">
        <v>-510625</v>
      </c>
      <c r="G215" s="47">
        <v>-1861.9940624999999</v>
      </c>
      <c r="H215" s="47">
        <v>-0.34</v>
      </c>
      <c r="I215" s="46"/>
    </row>
    <row r="216" spans="2:9" s="2" customFormat="1" ht="13.5" x14ac:dyDescent="0.35">
      <c r="B216" s="46">
        <v>2224017</v>
      </c>
      <c r="C216" s="46" t="s">
        <v>4450</v>
      </c>
      <c r="D216" s="46" t="s">
        <v>4372</v>
      </c>
      <c r="E216" s="46" t="s">
        <v>76</v>
      </c>
      <c r="F216" s="47">
        <v>-968200</v>
      </c>
      <c r="G216" s="47">
        <v>-1722.13734</v>
      </c>
      <c r="H216" s="47">
        <v>-0.32</v>
      </c>
      <c r="I216" s="46"/>
    </row>
    <row r="217" spans="2:9" s="2" customFormat="1" ht="13.5" x14ac:dyDescent="0.35">
      <c r="B217" s="46">
        <v>2224039</v>
      </c>
      <c r="C217" s="46" t="s">
        <v>4435</v>
      </c>
      <c r="D217" s="46" t="s">
        <v>4372</v>
      </c>
      <c r="E217" s="46" t="s">
        <v>44</v>
      </c>
      <c r="F217" s="47">
        <v>-1288000</v>
      </c>
      <c r="G217" s="47">
        <v>-1465.3576</v>
      </c>
      <c r="H217" s="47">
        <v>-0.27</v>
      </c>
      <c r="I217" s="46"/>
    </row>
    <row r="218" spans="2:9" s="2" customFormat="1" ht="13.5" x14ac:dyDescent="0.35">
      <c r="B218" s="46">
        <v>2224066</v>
      </c>
      <c r="C218" s="46" t="s">
        <v>4451</v>
      </c>
      <c r="D218" s="46" t="s">
        <v>4372</v>
      </c>
      <c r="E218" s="46" t="s">
        <v>58</v>
      </c>
      <c r="F218" s="47">
        <v>-130350</v>
      </c>
      <c r="G218" s="47">
        <v>-1283.9475</v>
      </c>
      <c r="H218" s="47">
        <v>-0.24</v>
      </c>
      <c r="I218" s="46"/>
    </row>
    <row r="219" spans="2:9" s="2" customFormat="1" ht="13.5" x14ac:dyDescent="0.35">
      <c r="B219" s="46">
        <v>2223996</v>
      </c>
      <c r="C219" s="46" t="s">
        <v>4398</v>
      </c>
      <c r="D219" s="46" t="s">
        <v>4372</v>
      </c>
      <c r="E219" s="46" t="s">
        <v>890</v>
      </c>
      <c r="F219" s="47">
        <v>-69825</v>
      </c>
      <c r="G219" s="47">
        <v>-1248.959775</v>
      </c>
      <c r="H219" s="47">
        <v>-0.23</v>
      </c>
      <c r="I219" s="46"/>
    </row>
    <row r="220" spans="2:9" s="2" customFormat="1" ht="13.5" x14ac:dyDescent="0.35">
      <c r="B220" s="46">
        <v>2223958</v>
      </c>
      <c r="C220" s="46" t="s">
        <v>4439</v>
      </c>
      <c r="D220" s="46" t="s">
        <v>4372</v>
      </c>
      <c r="E220" s="46" t="s">
        <v>84</v>
      </c>
      <c r="F220" s="47">
        <v>-331200</v>
      </c>
      <c r="G220" s="47">
        <v>-1241.172</v>
      </c>
      <c r="H220" s="47">
        <v>-0.23</v>
      </c>
      <c r="I220" s="46"/>
    </row>
    <row r="221" spans="2:9" s="2" customFormat="1" ht="13.5" x14ac:dyDescent="0.35">
      <c r="B221" s="46">
        <v>2224117</v>
      </c>
      <c r="C221" s="46" t="s">
        <v>4576</v>
      </c>
      <c r="D221" s="46" t="s">
        <v>4372</v>
      </c>
      <c r="E221" s="46" t="s">
        <v>58</v>
      </c>
      <c r="F221" s="47">
        <v>-415800</v>
      </c>
      <c r="G221" s="47">
        <v>-1237.2129</v>
      </c>
      <c r="H221" s="47">
        <v>-0.23</v>
      </c>
      <c r="I221" s="46"/>
    </row>
    <row r="222" spans="2:9" s="2" customFormat="1" ht="13.5" x14ac:dyDescent="0.35">
      <c r="B222" s="46">
        <v>2224062</v>
      </c>
      <c r="C222" s="46" t="s">
        <v>4437</v>
      </c>
      <c r="D222" s="46" t="s">
        <v>4372</v>
      </c>
      <c r="E222" s="46" t="s">
        <v>284</v>
      </c>
      <c r="F222" s="47">
        <v>-61800</v>
      </c>
      <c r="G222" s="47">
        <v>-1161.8399999999999</v>
      </c>
      <c r="H222" s="47">
        <v>-0.21</v>
      </c>
      <c r="I222" s="46"/>
    </row>
    <row r="223" spans="2:9" s="2" customFormat="1" ht="13.5" x14ac:dyDescent="0.35">
      <c r="B223" s="46">
        <v>2224148</v>
      </c>
      <c r="C223" s="46" t="s">
        <v>4492</v>
      </c>
      <c r="D223" s="46" t="s">
        <v>4372</v>
      </c>
      <c r="E223" s="46" t="s">
        <v>513</v>
      </c>
      <c r="F223" s="47">
        <v>-63800</v>
      </c>
      <c r="G223" s="47">
        <v>-1074.2005999999999</v>
      </c>
      <c r="H223" s="47">
        <v>-0.2</v>
      </c>
      <c r="I223" s="46"/>
    </row>
    <row r="224" spans="2:9" s="2" customFormat="1" ht="13.5" x14ac:dyDescent="0.35">
      <c r="B224" s="46">
        <v>2224094</v>
      </c>
      <c r="C224" s="46" t="s">
        <v>4395</v>
      </c>
      <c r="D224" s="46" t="s">
        <v>4372</v>
      </c>
      <c r="E224" s="46" t="s">
        <v>88</v>
      </c>
      <c r="F224" s="47">
        <v>-58450</v>
      </c>
      <c r="G224" s="47">
        <v>-1070.7455500000001</v>
      </c>
      <c r="H224" s="47">
        <v>-0.2</v>
      </c>
      <c r="I224" s="46"/>
    </row>
    <row r="225" spans="2:9" s="2" customFormat="1" ht="13.5" x14ac:dyDescent="0.35">
      <c r="B225" s="46">
        <v>2224032</v>
      </c>
      <c r="C225" s="46" t="s">
        <v>4558</v>
      </c>
      <c r="D225" s="46" t="s">
        <v>4372</v>
      </c>
      <c r="E225" s="46" t="s">
        <v>270</v>
      </c>
      <c r="F225" s="47">
        <v>-60000</v>
      </c>
      <c r="G225" s="47">
        <v>-1017.78</v>
      </c>
      <c r="H225" s="47">
        <v>-0.19</v>
      </c>
      <c r="I225" s="46"/>
    </row>
    <row r="226" spans="2:9" s="2" customFormat="1" ht="13.5" x14ac:dyDescent="0.35">
      <c r="B226" s="46">
        <v>2224105</v>
      </c>
      <c r="C226" s="46" t="s">
        <v>4465</v>
      </c>
      <c r="D226" s="46" t="s">
        <v>4372</v>
      </c>
      <c r="E226" s="46" t="s">
        <v>44</v>
      </c>
      <c r="F226" s="47">
        <v>-100100</v>
      </c>
      <c r="G226" s="47">
        <v>-902.70180000000005</v>
      </c>
      <c r="H226" s="47">
        <v>-0.17</v>
      </c>
      <c r="I226" s="46"/>
    </row>
    <row r="227" spans="2:9" s="2" customFormat="1" ht="13.5" x14ac:dyDescent="0.35">
      <c r="B227" s="46">
        <v>2224088</v>
      </c>
      <c r="C227" s="46" t="s">
        <v>4384</v>
      </c>
      <c r="D227" s="46" t="s">
        <v>4372</v>
      </c>
      <c r="E227" s="46" t="s">
        <v>230</v>
      </c>
      <c r="F227" s="47">
        <v>-28737</v>
      </c>
      <c r="G227" s="47">
        <v>-834.09142499999996</v>
      </c>
      <c r="H227" s="47">
        <v>-0.15</v>
      </c>
      <c r="I227" s="46"/>
    </row>
    <row r="228" spans="2:9" s="2" customFormat="1" ht="13.5" x14ac:dyDescent="0.35">
      <c r="B228" s="46">
        <v>2223979</v>
      </c>
      <c r="C228" s="46" t="s">
        <v>4411</v>
      </c>
      <c r="D228" s="46" t="s">
        <v>4372</v>
      </c>
      <c r="E228" s="46" t="s">
        <v>65</v>
      </c>
      <c r="F228" s="47">
        <v>-26600</v>
      </c>
      <c r="G228" s="47">
        <v>-785.09900000000005</v>
      </c>
      <c r="H228" s="47">
        <v>-0.15</v>
      </c>
      <c r="I228" s="46"/>
    </row>
    <row r="229" spans="2:9" s="2" customFormat="1" ht="13.5" x14ac:dyDescent="0.35">
      <c r="B229" s="46">
        <v>2224084</v>
      </c>
      <c r="C229" s="46" t="s">
        <v>4423</v>
      </c>
      <c r="D229" s="46" t="s">
        <v>4372</v>
      </c>
      <c r="E229" s="46" t="s">
        <v>58</v>
      </c>
      <c r="F229" s="47">
        <v>-228800</v>
      </c>
      <c r="G229" s="47">
        <v>-751.72239999999999</v>
      </c>
      <c r="H229" s="47">
        <v>-0.14000000000000001</v>
      </c>
      <c r="I229" s="46"/>
    </row>
    <row r="230" spans="2:9" s="2" customFormat="1" ht="13.5" x14ac:dyDescent="0.35">
      <c r="B230" s="46">
        <v>2223972</v>
      </c>
      <c r="C230" s="46" t="s">
        <v>4455</v>
      </c>
      <c r="D230" s="46" t="s">
        <v>4372</v>
      </c>
      <c r="E230" s="46" t="s">
        <v>1173</v>
      </c>
      <c r="F230" s="47">
        <v>-796500</v>
      </c>
      <c r="G230" s="47">
        <v>-609.08354999999995</v>
      </c>
      <c r="H230" s="47">
        <v>-0.11</v>
      </c>
      <c r="I230" s="46"/>
    </row>
    <row r="231" spans="2:9" s="2" customFormat="1" ht="13.5" x14ac:dyDescent="0.35">
      <c r="B231" s="46">
        <v>2223976</v>
      </c>
      <c r="C231" s="46" t="s">
        <v>4446</v>
      </c>
      <c r="D231" s="46" t="s">
        <v>4372</v>
      </c>
      <c r="E231" s="46" t="s">
        <v>253</v>
      </c>
      <c r="F231" s="47">
        <v>-181500</v>
      </c>
      <c r="G231" s="47">
        <v>-582.97799999999995</v>
      </c>
      <c r="H231" s="47">
        <v>-0.11</v>
      </c>
      <c r="I231" s="46"/>
    </row>
    <row r="232" spans="2:9" s="2" customFormat="1" ht="13.5" x14ac:dyDescent="0.35">
      <c r="B232" s="46">
        <v>2224040</v>
      </c>
      <c r="C232" s="46" t="s">
        <v>4570</v>
      </c>
      <c r="D232" s="46" t="s">
        <v>4372</v>
      </c>
      <c r="E232" s="46" t="s">
        <v>117</v>
      </c>
      <c r="F232" s="47">
        <v>-1100</v>
      </c>
      <c r="G232" s="47">
        <v>-521.07000000000005</v>
      </c>
      <c r="H232" s="47">
        <v>-0.1</v>
      </c>
      <c r="I232" s="46"/>
    </row>
    <row r="233" spans="2:9" s="2" customFormat="1" ht="13.5" x14ac:dyDescent="0.35">
      <c r="B233" s="46">
        <v>2224080</v>
      </c>
      <c r="C233" s="46" t="s">
        <v>4457</v>
      </c>
      <c r="D233" s="46" t="s">
        <v>4372</v>
      </c>
      <c r="E233" s="46" t="s">
        <v>124</v>
      </c>
      <c r="F233" s="47">
        <v>-58000</v>
      </c>
      <c r="G233" s="47">
        <v>-426.03899999999999</v>
      </c>
      <c r="H233" s="47">
        <v>-0.08</v>
      </c>
      <c r="I233" s="46"/>
    </row>
    <row r="234" spans="2:9" s="2" customFormat="1" ht="13.5" x14ac:dyDescent="0.35">
      <c r="B234" s="46">
        <v>2224027</v>
      </c>
      <c r="C234" s="46" t="s">
        <v>4386</v>
      </c>
      <c r="D234" s="46" t="s">
        <v>4372</v>
      </c>
      <c r="E234" s="46" t="s">
        <v>54</v>
      </c>
      <c r="F234" s="47">
        <v>-11200</v>
      </c>
      <c r="G234" s="47">
        <v>-421.47840000000002</v>
      </c>
      <c r="H234" s="47">
        <v>-0.08</v>
      </c>
      <c r="I234" s="46"/>
    </row>
    <row r="235" spans="2:9" s="2" customFormat="1" ht="13.5" x14ac:dyDescent="0.35">
      <c r="B235" s="46">
        <v>2224029</v>
      </c>
      <c r="C235" s="46" t="s">
        <v>4512</v>
      </c>
      <c r="D235" s="46" t="s">
        <v>4372</v>
      </c>
      <c r="E235" s="46" t="s">
        <v>266</v>
      </c>
      <c r="F235" s="47">
        <v>-108750</v>
      </c>
      <c r="G235" s="47">
        <v>-415.26187499999997</v>
      </c>
      <c r="H235" s="47">
        <v>-0.08</v>
      </c>
      <c r="I235" s="46"/>
    </row>
    <row r="236" spans="2:9" s="2" customFormat="1" ht="13.5" x14ac:dyDescent="0.35">
      <c r="B236" s="46">
        <v>2224011</v>
      </c>
      <c r="C236" s="46" t="s">
        <v>4573</v>
      </c>
      <c r="D236" s="46" t="s">
        <v>4372</v>
      </c>
      <c r="E236" s="46" t="s">
        <v>274</v>
      </c>
      <c r="F236" s="47">
        <v>-29600</v>
      </c>
      <c r="G236" s="47">
        <v>-400.39920000000001</v>
      </c>
      <c r="H236" s="47">
        <v>-7.0000000000000007E-2</v>
      </c>
      <c r="I236" s="46"/>
    </row>
    <row r="237" spans="2:9" s="2" customFormat="1" ht="13.5" x14ac:dyDescent="0.35">
      <c r="B237" s="46">
        <v>2224116</v>
      </c>
      <c r="C237" s="46" t="s">
        <v>4551</v>
      </c>
      <c r="D237" s="46" t="s">
        <v>4372</v>
      </c>
      <c r="E237" s="46" t="s">
        <v>270</v>
      </c>
      <c r="F237" s="47">
        <v>-28800</v>
      </c>
      <c r="G237" s="47">
        <v>-395.74079999999998</v>
      </c>
      <c r="H237" s="47">
        <v>-7.0000000000000007E-2</v>
      </c>
      <c r="I237" s="46"/>
    </row>
    <row r="238" spans="2:9" s="2" customFormat="1" ht="13.5" x14ac:dyDescent="0.35">
      <c r="B238" s="46">
        <v>2224168</v>
      </c>
      <c r="C238" s="46" t="s">
        <v>4412</v>
      </c>
      <c r="D238" s="46" t="s">
        <v>4372</v>
      </c>
      <c r="E238" s="46" t="s">
        <v>92</v>
      </c>
      <c r="F238" s="47">
        <v>-116400</v>
      </c>
      <c r="G238" s="47">
        <v>-372.07260000000002</v>
      </c>
      <c r="H238" s="47">
        <v>-7.0000000000000007E-2</v>
      </c>
      <c r="I238" s="46"/>
    </row>
    <row r="239" spans="2:9" s="2" customFormat="1" ht="13.5" x14ac:dyDescent="0.35">
      <c r="B239" s="46">
        <v>2224107</v>
      </c>
      <c r="C239" s="46" t="s">
        <v>4494</v>
      </c>
      <c r="D239" s="46" t="s">
        <v>4372</v>
      </c>
      <c r="E239" s="46" t="s">
        <v>113</v>
      </c>
      <c r="F239" s="47">
        <v>-13800</v>
      </c>
      <c r="G239" s="47">
        <v>-317.62079999999997</v>
      </c>
      <c r="H239" s="47">
        <v>-0.06</v>
      </c>
      <c r="I239" s="46"/>
    </row>
    <row r="240" spans="2:9" s="2" customFormat="1" ht="13.5" x14ac:dyDescent="0.35">
      <c r="B240" s="46">
        <v>2223969</v>
      </c>
      <c r="C240" s="46" t="s">
        <v>4567</v>
      </c>
      <c r="D240" s="46" t="s">
        <v>4372</v>
      </c>
      <c r="E240" s="46" t="s">
        <v>44</v>
      </c>
      <c r="F240" s="47">
        <v>-172800</v>
      </c>
      <c r="G240" s="47">
        <v>-309.53663999999998</v>
      </c>
      <c r="H240" s="47">
        <v>-0.06</v>
      </c>
      <c r="I240" s="46"/>
    </row>
    <row r="241" spans="2:9" s="2" customFormat="1" ht="13.5" x14ac:dyDescent="0.35">
      <c r="B241" s="46">
        <v>2224162</v>
      </c>
      <c r="C241" s="46" t="s">
        <v>4609</v>
      </c>
      <c r="D241" s="46" t="s">
        <v>4372</v>
      </c>
      <c r="E241" s="46" t="s">
        <v>99</v>
      </c>
      <c r="F241" s="47">
        <v>-22100</v>
      </c>
      <c r="G241" s="47">
        <v>-190.3031</v>
      </c>
      <c r="H241" s="47">
        <v>-0.04</v>
      </c>
      <c r="I241" s="46"/>
    </row>
    <row r="242" spans="2:9" s="2" customFormat="1" ht="13.5" x14ac:dyDescent="0.35">
      <c r="B242" s="46">
        <v>2224187</v>
      </c>
      <c r="C242" s="46" t="s">
        <v>4409</v>
      </c>
      <c r="D242" s="46" t="s">
        <v>4372</v>
      </c>
      <c r="E242" s="46" t="s">
        <v>218</v>
      </c>
      <c r="F242" s="47">
        <v>-28175</v>
      </c>
      <c r="G242" s="47">
        <v>-159.54093750000001</v>
      </c>
      <c r="H242" s="47">
        <v>-0.03</v>
      </c>
      <c r="I242" s="46"/>
    </row>
    <row r="243" spans="2:9" s="2" customFormat="1" ht="13.5" x14ac:dyDescent="0.35">
      <c r="B243" s="46">
        <v>2224109</v>
      </c>
      <c r="C243" s="46" t="s">
        <v>4546</v>
      </c>
      <c r="D243" s="46" t="s">
        <v>4372</v>
      </c>
      <c r="E243" s="46" t="s">
        <v>603</v>
      </c>
      <c r="F243" s="47">
        <v>-19200</v>
      </c>
      <c r="G243" s="47">
        <v>-152.40960000000001</v>
      </c>
      <c r="H243" s="47">
        <v>-0.03</v>
      </c>
      <c r="I243" s="46"/>
    </row>
    <row r="244" spans="2:9" s="2" customFormat="1" ht="13.5" x14ac:dyDescent="0.35">
      <c r="B244" s="46">
        <v>2223988</v>
      </c>
      <c r="C244" s="46" t="s">
        <v>4438</v>
      </c>
      <c r="D244" s="46" t="s">
        <v>4372</v>
      </c>
      <c r="E244" s="46" t="s">
        <v>451</v>
      </c>
      <c r="F244" s="47">
        <v>-97500</v>
      </c>
      <c r="G244" s="47">
        <v>-130.767</v>
      </c>
      <c r="H244" s="47">
        <v>-0.02</v>
      </c>
      <c r="I244" s="46"/>
    </row>
    <row r="245" spans="2:9" s="2" customFormat="1" ht="13.5" x14ac:dyDescent="0.35">
      <c r="B245" s="46">
        <v>2224159</v>
      </c>
      <c r="C245" s="46" t="s">
        <v>4441</v>
      </c>
      <c r="D245" s="46" t="s">
        <v>4372</v>
      </c>
      <c r="E245" s="46" t="s">
        <v>58</v>
      </c>
      <c r="F245" s="47">
        <v>-56400</v>
      </c>
      <c r="G245" s="47">
        <v>-122.32032</v>
      </c>
      <c r="H245" s="47">
        <v>-0.02</v>
      </c>
      <c r="I245" s="46"/>
    </row>
    <row r="246" spans="2:9" s="2" customFormat="1" ht="13.5" x14ac:dyDescent="0.35">
      <c r="B246" s="46">
        <v>2224120</v>
      </c>
      <c r="C246" s="46" t="s">
        <v>4612</v>
      </c>
      <c r="D246" s="46" t="s">
        <v>4372</v>
      </c>
      <c r="E246" s="46" t="s">
        <v>88</v>
      </c>
      <c r="F246" s="47">
        <v>-8100</v>
      </c>
      <c r="G246" s="47">
        <v>-94.373099999999994</v>
      </c>
      <c r="H246" s="47">
        <v>-0.02</v>
      </c>
      <c r="I246" s="46"/>
    </row>
    <row r="247" spans="2:9" s="2" customFormat="1" ht="13.5" x14ac:dyDescent="0.35">
      <c r="B247" s="46">
        <v>2223957</v>
      </c>
      <c r="C247" s="46" t="s">
        <v>4528</v>
      </c>
      <c r="D247" s="46" t="s">
        <v>4372</v>
      </c>
      <c r="E247" s="46" t="s">
        <v>58</v>
      </c>
      <c r="F247" s="47">
        <v>-17000</v>
      </c>
      <c r="G247" s="47">
        <v>-91.230500000000006</v>
      </c>
      <c r="H247" s="47">
        <v>-0.02</v>
      </c>
      <c r="I247" s="46"/>
    </row>
    <row r="248" spans="2:9" s="2" customFormat="1" ht="13.5" x14ac:dyDescent="0.35">
      <c r="B248" s="46">
        <v>2224114</v>
      </c>
      <c r="C248" s="46" t="s">
        <v>4602</v>
      </c>
      <c r="D248" s="46" t="s">
        <v>4372</v>
      </c>
      <c r="E248" s="46" t="s">
        <v>84</v>
      </c>
      <c r="F248" s="47">
        <v>-2750</v>
      </c>
      <c r="G248" s="47">
        <v>-84.37</v>
      </c>
      <c r="H248" s="47">
        <v>-0.02</v>
      </c>
      <c r="I248" s="46"/>
    </row>
    <row r="249" spans="2:9" s="2" customFormat="1" ht="13.5" x14ac:dyDescent="0.35">
      <c r="B249" s="46">
        <v>2223999</v>
      </c>
      <c r="C249" s="46" t="s">
        <v>4531</v>
      </c>
      <c r="D249" s="46" t="s">
        <v>4372</v>
      </c>
      <c r="E249" s="46" t="s">
        <v>451</v>
      </c>
      <c r="F249" s="47">
        <v>-22275</v>
      </c>
      <c r="G249" s="47">
        <v>-78.730987499999998</v>
      </c>
      <c r="H249" s="47">
        <v>-0.01</v>
      </c>
      <c r="I249" s="46"/>
    </row>
    <row r="250" spans="2:9" s="2" customFormat="1" ht="13.5" x14ac:dyDescent="0.35">
      <c r="B250" s="46">
        <v>2224046</v>
      </c>
      <c r="C250" s="46" t="s">
        <v>4482</v>
      </c>
      <c r="D250" s="46" t="s">
        <v>4372</v>
      </c>
      <c r="E250" s="46" t="s">
        <v>58</v>
      </c>
      <c r="F250" s="47">
        <v>-3750</v>
      </c>
      <c r="G250" s="47">
        <v>-60.791249999999998</v>
      </c>
      <c r="H250" s="47">
        <v>-0.01</v>
      </c>
      <c r="I250" s="46"/>
    </row>
    <row r="251" spans="2:9" s="2" customFormat="1" ht="13.5" x14ac:dyDescent="0.35">
      <c r="B251" s="46">
        <v>2224026</v>
      </c>
      <c r="C251" s="46" t="s">
        <v>4613</v>
      </c>
      <c r="D251" s="46" t="s">
        <v>4372</v>
      </c>
      <c r="E251" s="46" t="s">
        <v>106</v>
      </c>
      <c r="F251" s="47">
        <v>-3000</v>
      </c>
      <c r="G251" s="47">
        <v>-44.375999999999998</v>
      </c>
      <c r="H251" s="47">
        <v>-0.01</v>
      </c>
      <c r="I251" s="46"/>
    </row>
    <row r="252" spans="2:9" s="2" customFormat="1" ht="13.5" x14ac:dyDescent="0.35">
      <c r="B252" s="46">
        <v>2224083</v>
      </c>
      <c r="C252" s="46" t="s">
        <v>4552</v>
      </c>
      <c r="D252" s="46" t="s">
        <v>4372</v>
      </c>
      <c r="E252" s="46" t="s">
        <v>1142</v>
      </c>
      <c r="F252" s="47">
        <v>-8130</v>
      </c>
      <c r="G252" s="47">
        <v>-43.836959999999998</v>
      </c>
      <c r="H252" s="47">
        <v>-0.01</v>
      </c>
      <c r="I252" s="46"/>
    </row>
    <row r="253" spans="2:9" s="2" customFormat="1" ht="13.5" x14ac:dyDescent="0.35">
      <c r="B253" s="46">
        <v>2224021</v>
      </c>
      <c r="C253" s="46" t="s">
        <v>4443</v>
      </c>
      <c r="D253" s="46" t="s">
        <v>4372</v>
      </c>
      <c r="E253" s="46" t="s">
        <v>88</v>
      </c>
      <c r="F253" s="47">
        <v>-1500</v>
      </c>
      <c r="G253" s="47">
        <v>-35.390999999999998</v>
      </c>
      <c r="H253" s="47">
        <v>-0.01</v>
      </c>
      <c r="I253" s="46"/>
    </row>
    <row r="254" spans="2:9" s="2" customFormat="1" ht="13.5" x14ac:dyDescent="0.35">
      <c r="B254" s="46">
        <v>2224172</v>
      </c>
      <c r="C254" s="46" t="s">
        <v>4560</v>
      </c>
      <c r="D254" s="46" t="s">
        <v>4372</v>
      </c>
      <c r="E254" s="46" t="s">
        <v>513</v>
      </c>
      <c r="F254" s="47">
        <v>-2800</v>
      </c>
      <c r="G254" s="47">
        <v>-29.909600000000001</v>
      </c>
      <c r="H254" s="47">
        <v>-0.01</v>
      </c>
      <c r="I254" s="46"/>
    </row>
    <row r="255" spans="2:9" s="2" customFormat="1" ht="13.5" x14ac:dyDescent="0.35">
      <c r="B255" s="46">
        <v>2223956</v>
      </c>
      <c r="C255" s="46" t="s">
        <v>4539</v>
      </c>
      <c r="D255" s="46" t="s">
        <v>4372</v>
      </c>
      <c r="E255" s="46" t="s">
        <v>451</v>
      </c>
      <c r="F255" s="47">
        <v>-1975</v>
      </c>
      <c r="G255" s="47">
        <v>-6.0118999999999998</v>
      </c>
      <c r="H255" s="47" t="s">
        <v>4704</v>
      </c>
      <c r="I255" s="46"/>
    </row>
    <row r="256" spans="2:9" s="1" customFormat="1" ht="13.5" x14ac:dyDescent="0.35">
      <c r="B256" s="48"/>
      <c r="C256" s="48" t="s">
        <v>4379</v>
      </c>
      <c r="D256" s="48"/>
      <c r="E256" s="48"/>
      <c r="F256" s="49"/>
      <c r="G256" s="49">
        <v>-242759.10020000007</v>
      </c>
      <c r="H256" s="49">
        <v>-44.88</v>
      </c>
      <c r="I256" s="48"/>
    </row>
    <row r="258" spans="3:11" x14ac:dyDescent="0.35">
      <c r="C258" s="1" t="s">
        <v>210</v>
      </c>
    </row>
    <row r="259" spans="3:11" x14ac:dyDescent="0.35">
      <c r="C259" s="37" t="s">
        <v>211</v>
      </c>
      <c r="D259" s="37"/>
      <c r="E259" s="37"/>
      <c r="F259" s="37"/>
      <c r="G259" s="37"/>
      <c r="H259" s="37"/>
      <c r="I259" s="37"/>
      <c r="J259" s="37"/>
      <c r="K259" s="37"/>
    </row>
    <row r="260" spans="3:11" x14ac:dyDescent="0.35">
      <c r="C260" s="2" t="s">
        <v>212</v>
      </c>
    </row>
    <row r="261" spans="3:11" x14ac:dyDescent="0.35">
      <c r="C261" s="2" t="s">
        <v>213</v>
      </c>
    </row>
    <row r="262" spans="3:11" ht="30" customHeight="1" x14ac:dyDescent="0.35">
      <c r="C262" s="218" t="s">
        <v>214</v>
      </c>
      <c r="D262" s="219"/>
      <c r="E262" s="219"/>
      <c r="F262" s="219"/>
      <c r="G262" s="219"/>
      <c r="H262" s="219"/>
      <c r="I262" s="219"/>
      <c r="J262" s="219"/>
      <c r="K262" s="219"/>
    </row>
    <row r="263" spans="3:11" x14ac:dyDescent="0.35">
      <c r="C263" s="2" t="s">
        <v>215</v>
      </c>
    </row>
    <row r="264" spans="3:11" ht="50.25" customHeight="1" x14ac:dyDescent="0.35">
      <c r="C264" s="222" t="s">
        <v>4808</v>
      </c>
      <c r="D264" s="222"/>
      <c r="E264" s="222"/>
      <c r="F264" s="222"/>
      <c r="G264" s="222"/>
      <c r="H264" s="222"/>
      <c r="I264" s="222"/>
      <c r="J264" s="222"/>
      <c r="K264" s="222"/>
    </row>
    <row r="266" spans="3:11" x14ac:dyDescent="0.35">
      <c r="C266" s="2" t="s">
        <v>4813</v>
      </c>
      <c r="E266" s="2" t="s">
        <v>2</v>
      </c>
    </row>
    <row r="268" spans="3:11" x14ac:dyDescent="0.35">
      <c r="C268" s="2" t="s">
        <v>4814</v>
      </c>
      <c r="E268" s="2" t="s">
        <v>2</v>
      </c>
    </row>
    <row r="270" spans="3:11" x14ac:dyDescent="0.35">
      <c r="C270" s="2" t="s">
        <v>4918</v>
      </c>
    </row>
    <row r="272" spans="3:11" x14ac:dyDescent="0.35">
      <c r="C272" s="2" t="s">
        <v>4919</v>
      </c>
    </row>
    <row r="273" spans="1:256" s="79" customFormat="1" ht="35.25" customHeight="1" x14ac:dyDescent="0.35">
      <c r="A273" s="75"/>
      <c r="B273" s="75"/>
      <c r="C273" s="80" t="s">
        <v>4820</v>
      </c>
      <c r="D273" s="84" t="s">
        <v>4821</v>
      </c>
      <c r="E273" s="84" t="s">
        <v>4822</v>
      </c>
      <c r="F273" s="76"/>
      <c r="G273" s="77"/>
      <c r="H273" s="77"/>
      <c r="I273" s="77"/>
      <c r="J273" s="77"/>
      <c r="K273" s="78"/>
      <c r="L273" s="78"/>
      <c r="M273" s="75"/>
      <c r="N273" s="75"/>
      <c r="O273" s="75"/>
      <c r="P273" s="75"/>
      <c r="Q273" s="75"/>
      <c r="R273" s="75"/>
      <c r="S273" s="75"/>
      <c r="T273" s="75"/>
      <c r="U273" s="75"/>
      <c r="V273" s="75"/>
      <c r="W273" s="75"/>
      <c r="X273" s="75"/>
      <c r="Y273" s="75"/>
      <c r="Z273" s="75"/>
      <c r="AA273" s="75"/>
      <c r="AB273" s="75"/>
      <c r="AC273" s="75"/>
      <c r="AD273" s="75"/>
      <c r="AE273" s="75"/>
      <c r="AF273" s="75"/>
      <c r="AG273" s="75"/>
      <c r="AH273" s="75"/>
      <c r="AI273" s="78"/>
      <c r="AJ273" s="75"/>
      <c r="AK273" s="75"/>
      <c r="AL273" s="75"/>
      <c r="AM273" s="75"/>
      <c r="AN273" s="75"/>
      <c r="AO273" s="75"/>
      <c r="AP273" s="75"/>
      <c r="AQ273" s="75"/>
      <c r="AR273" s="75"/>
      <c r="AS273" s="75"/>
      <c r="AT273" s="75"/>
      <c r="AU273" s="75"/>
      <c r="AV273" s="78"/>
      <c r="AW273" s="75"/>
      <c r="AX273" s="78"/>
      <c r="AY273" s="75"/>
      <c r="AZ273" s="75"/>
      <c r="BA273" s="75"/>
      <c r="BB273" s="78"/>
      <c r="BC273" s="75"/>
      <c r="BD273" s="75"/>
      <c r="BE273" s="75"/>
      <c r="BF273" s="75"/>
      <c r="BG273" s="75"/>
      <c r="BH273" s="75"/>
      <c r="BI273" s="75"/>
      <c r="BJ273" s="75"/>
      <c r="BK273" s="75"/>
      <c r="BL273" s="75"/>
      <c r="BM273" s="75"/>
      <c r="BN273" s="75"/>
      <c r="BO273" s="75"/>
      <c r="BP273" s="75"/>
      <c r="BQ273" s="75"/>
      <c r="BR273" s="75"/>
      <c r="BS273" s="75"/>
      <c r="BT273" s="75"/>
      <c r="BU273" s="75"/>
      <c r="BV273" s="75"/>
      <c r="BW273" s="75"/>
      <c r="BX273" s="75"/>
      <c r="BY273" s="75"/>
      <c r="BZ273" s="75"/>
      <c r="CA273" s="75"/>
      <c r="CB273" s="75"/>
      <c r="CC273" s="75"/>
      <c r="CD273" s="75"/>
      <c r="CE273" s="75"/>
      <c r="CF273" s="75"/>
      <c r="CG273" s="75"/>
      <c r="CH273" s="75"/>
      <c r="CI273" s="75"/>
      <c r="CJ273" s="75"/>
      <c r="CK273" s="75"/>
      <c r="CL273" s="75"/>
      <c r="CM273" s="75"/>
      <c r="CN273" s="75"/>
      <c r="CO273" s="75"/>
      <c r="CP273" s="75"/>
      <c r="CQ273" s="75"/>
      <c r="CR273" s="75"/>
      <c r="CS273" s="75"/>
      <c r="CT273" s="75"/>
      <c r="CU273" s="75"/>
      <c r="CV273" s="75"/>
      <c r="CW273" s="75"/>
      <c r="CX273" s="75"/>
      <c r="CY273" s="75"/>
      <c r="CZ273" s="75"/>
      <c r="DA273" s="75"/>
      <c r="DB273" s="75"/>
      <c r="DC273" s="75"/>
      <c r="DD273" s="75"/>
      <c r="DE273" s="75"/>
      <c r="DF273" s="75"/>
      <c r="DG273" s="75"/>
      <c r="DH273" s="75"/>
      <c r="DI273" s="75"/>
      <c r="DJ273" s="75"/>
      <c r="DK273" s="75"/>
      <c r="DL273" s="75"/>
      <c r="DM273" s="75"/>
      <c r="DN273" s="75"/>
      <c r="DO273" s="75"/>
      <c r="DP273" s="75"/>
      <c r="DQ273" s="75"/>
      <c r="DR273" s="75"/>
      <c r="DS273" s="75"/>
      <c r="DT273" s="75"/>
      <c r="DU273" s="75"/>
      <c r="DV273" s="75"/>
      <c r="DW273" s="75"/>
      <c r="DX273" s="75"/>
      <c r="DY273" s="75"/>
      <c r="DZ273" s="75"/>
      <c r="EA273" s="75"/>
      <c r="EB273" s="75"/>
      <c r="EC273" s="75"/>
      <c r="ED273" s="75"/>
      <c r="EE273" s="75"/>
      <c r="EF273" s="75"/>
      <c r="EG273" s="75"/>
      <c r="EH273" s="75"/>
      <c r="EI273" s="75"/>
      <c r="EJ273" s="75"/>
      <c r="EK273" s="75"/>
      <c r="EL273" s="75"/>
      <c r="EM273" s="75"/>
      <c r="EN273" s="75"/>
      <c r="EO273" s="75"/>
      <c r="EP273" s="75"/>
      <c r="EQ273" s="75"/>
      <c r="ER273" s="75"/>
      <c r="ES273" s="75"/>
      <c r="ET273" s="75"/>
      <c r="EU273" s="75"/>
      <c r="EV273" s="75"/>
      <c r="EW273" s="75"/>
      <c r="EX273" s="75"/>
      <c r="EY273" s="75"/>
      <c r="EZ273" s="75"/>
      <c r="FA273" s="75"/>
      <c r="FB273" s="75"/>
      <c r="FC273" s="75"/>
      <c r="FD273" s="75"/>
      <c r="FE273" s="75"/>
      <c r="FF273" s="75"/>
      <c r="FG273" s="75"/>
      <c r="FH273" s="75"/>
      <c r="FI273" s="75"/>
      <c r="FJ273" s="75"/>
      <c r="FK273" s="75"/>
      <c r="FL273" s="75"/>
      <c r="FM273" s="75"/>
      <c r="FN273" s="75"/>
      <c r="FO273" s="75"/>
      <c r="FP273" s="75"/>
      <c r="FQ273" s="75"/>
      <c r="FR273" s="75"/>
      <c r="FS273" s="75"/>
      <c r="FT273" s="75"/>
      <c r="FU273" s="75"/>
      <c r="FV273" s="75"/>
      <c r="FW273" s="75"/>
      <c r="FX273" s="75"/>
      <c r="FY273" s="75"/>
      <c r="FZ273" s="75"/>
      <c r="GA273" s="75"/>
      <c r="GB273" s="75"/>
      <c r="GC273" s="75"/>
      <c r="GD273" s="75"/>
      <c r="GE273" s="75"/>
      <c r="GF273" s="75"/>
      <c r="GG273" s="75"/>
      <c r="GH273" s="75"/>
      <c r="GI273" s="75"/>
      <c r="GJ273" s="75"/>
      <c r="GK273" s="75"/>
      <c r="GL273" s="75"/>
      <c r="GM273" s="75"/>
      <c r="GN273" s="75"/>
      <c r="GO273" s="75"/>
      <c r="GP273" s="75"/>
      <c r="GQ273" s="75"/>
      <c r="GR273" s="75"/>
      <c r="GS273" s="75"/>
      <c r="GT273" s="75"/>
      <c r="GU273" s="75"/>
      <c r="GV273" s="75"/>
      <c r="GW273" s="75"/>
      <c r="GX273" s="75"/>
      <c r="GY273" s="75"/>
      <c r="GZ273" s="75"/>
      <c r="HA273" s="75"/>
      <c r="HB273" s="75"/>
      <c r="HC273" s="75"/>
      <c r="HD273" s="75"/>
      <c r="HE273" s="75"/>
      <c r="HF273" s="75"/>
      <c r="HG273" s="75"/>
      <c r="HH273" s="75"/>
      <c r="HI273" s="75"/>
      <c r="HJ273" s="75"/>
      <c r="HK273" s="75"/>
      <c r="HL273" s="75"/>
      <c r="HM273" s="75"/>
      <c r="HN273" s="75"/>
      <c r="HO273" s="75"/>
      <c r="HP273" s="75"/>
      <c r="HQ273" s="75"/>
      <c r="HR273" s="75"/>
      <c r="HS273" s="75"/>
      <c r="HT273" s="75"/>
      <c r="HU273" s="75"/>
      <c r="HV273" s="75"/>
      <c r="HW273" s="75"/>
      <c r="HX273" s="75"/>
      <c r="HY273" s="75"/>
      <c r="HZ273" s="75"/>
      <c r="IA273" s="75"/>
      <c r="IB273" s="75"/>
      <c r="IC273" s="75"/>
      <c r="ID273" s="75"/>
      <c r="IE273" s="75"/>
      <c r="IF273" s="75"/>
      <c r="IG273" s="75"/>
      <c r="IH273" s="75"/>
      <c r="II273" s="75"/>
      <c r="IJ273" s="75"/>
      <c r="IK273" s="75"/>
      <c r="IL273" s="75"/>
      <c r="IM273" s="75"/>
      <c r="IN273" s="75"/>
      <c r="IO273" s="75"/>
      <c r="IP273" s="75"/>
      <c r="IQ273" s="75"/>
      <c r="IR273" s="75"/>
      <c r="IS273" s="75"/>
      <c r="IT273" s="75"/>
      <c r="IU273" s="75"/>
      <c r="IV273" s="75"/>
    </row>
    <row r="274" spans="1:256" s="79" customFormat="1" x14ac:dyDescent="0.35">
      <c r="A274" s="75"/>
      <c r="B274" s="75"/>
      <c r="C274" s="82" t="s">
        <v>4824</v>
      </c>
      <c r="D274" s="85">
        <v>24.764800000000001</v>
      </c>
      <c r="E274" s="85">
        <v>24.547599999999999</v>
      </c>
      <c r="F274" s="76"/>
      <c r="G274" s="77"/>
      <c r="H274" s="77"/>
      <c r="I274" s="77"/>
      <c r="J274" s="77"/>
      <c r="K274" s="78"/>
      <c r="L274" s="78"/>
      <c r="M274" s="75"/>
      <c r="N274" s="75"/>
      <c r="O274" s="75"/>
      <c r="P274" s="75"/>
      <c r="Q274" s="75"/>
      <c r="R274" s="75"/>
      <c r="S274" s="75"/>
      <c r="T274" s="75"/>
      <c r="U274" s="75"/>
      <c r="V274" s="75"/>
      <c r="W274" s="75"/>
      <c r="X274" s="75"/>
      <c r="Y274" s="75"/>
      <c r="Z274" s="75"/>
      <c r="AA274" s="75"/>
      <c r="AB274" s="75"/>
      <c r="AC274" s="75"/>
      <c r="AD274" s="75"/>
      <c r="AE274" s="75"/>
      <c r="AF274" s="75"/>
      <c r="AG274" s="75"/>
      <c r="AH274" s="75"/>
      <c r="AI274" s="78"/>
      <c r="AJ274" s="75"/>
      <c r="AK274" s="75"/>
      <c r="AL274" s="75"/>
      <c r="AM274" s="75"/>
      <c r="AN274" s="75"/>
      <c r="AO274" s="75"/>
      <c r="AP274" s="75"/>
      <c r="AQ274" s="75"/>
      <c r="AR274" s="75"/>
      <c r="AS274" s="75"/>
      <c r="AT274" s="75"/>
      <c r="AU274" s="75"/>
      <c r="AV274" s="78"/>
      <c r="AW274" s="75"/>
      <c r="AX274" s="78"/>
      <c r="AY274" s="75"/>
      <c r="AZ274" s="75"/>
      <c r="BA274" s="75"/>
      <c r="BB274" s="78"/>
      <c r="BC274" s="75"/>
      <c r="BD274" s="75"/>
      <c r="BE274" s="75"/>
      <c r="BF274" s="75"/>
      <c r="BG274" s="75"/>
      <c r="BH274" s="75"/>
      <c r="BI274" s="75"/>
      <c r="BJ274" s="75"/>
      <c r="BK274" s="75"/>
      <c r="BL274" s="75"/>
      <c r="BM274" s="75"/>
      <c r="BN274" s="75"/>
      <c r="BO274" s="75"/>
      <c r="BP274" s="75"/>
      <c r="BQ274" s="75"/>
      <c r="BR274" s="75"/>
      <c r="BS274" s="75"/>
      <c r="BT274" s="75"/>
      <c r="BU274" s="75"/>
      <c r="BV274" s="75"/>
      <c r="BW274" s="75"/>
      <c r="BX274" s="75"/>
      <c r="BY274" s="75"/>
      <c r="BZ274" s="75"/>
      <c r="CA274" s="75"/>
      <c r="CB274" s="75"/>
      <c r="CC274" s="75"/>
      <c r="CD274" s="75"/>
      <c r="CE274" s="75"/>
      <c r="CF274" s="75"/>
      <c r="CG274" s="75"/>
      <c r="CH274" s="75"/>
      <c r="CI274" s="75"/>
      <c r="CJ274" s="75"/>
      <c r="CK274" s="75"/>
      <c r="CL274" s="75"/>
      <c r="CM274" s="75"/>
      <c r="CN274" s="75"/>
      <c r="CO274" s="75"/>
      <c r="CP274" s="75"/>
      <c r="CQ274" s="75"/>
      <c r="CR274" s="75"/>
      <c r="CS274" s="75"/>
      <c r="CT274" s="75"/>
      <c r="CU274" s="75"/>
      <c r="CV274" s="75"/>
      <c r="CW274" s="75"/>
      <c r="CX274" s="75"/>
      <c r="CY274" s="75"/>
      <c r="CZ274" s="75"/>
      <c r="DA274" s="75"/>
      <c r="DB274" s="75"/>
      <c r="DC274" s="75"/>
      <c r="DD274" s="75"/>
      <c r="DE274" s="75"/>
      <c r="DF274" s="75"/>
      <c r="DG274" s="75"/>
      <c r="DH274" s="75"/>
      <c r="DI274" s="75"/>
      <c r="DJ274" s="75"/>
      <c r="DK274" s="75"/>
      <c r="DL274" s="75"/>
      <c r="DM274" s="75"/>
      <c r="DN274" s="75"/>
      <c r="DO274" s="75"/>
      <c r="DP274" s="75"/>
      <c r="DQ274" s="75"/>
      <c r="DR274" s="75"/>
      <c r="DS274" s="75"/>
      <c r="DT274" s="75"/>
      <c r="DU274" s="75"/>
      <c r="DV274" s="75"/>
      <c r="DW274" s="75"/>
      <c r="DX274" s="75"/>
      <c r="DY274" s="75"/>
      <c r="DZ274" s="75"/>
      <c r="EA274" s="75"/>
      <c r="EB274" s="75"/>
      <c r="EC274" s="75"/>
      <c r="ED274" s="75"/>
      <c r="EE274" s="75"/>
      <c r="EF274" s="75"/>
      <c r="EG274" s="75"/>
      <c r="EH274" s="75"/>
      <c r="EI274" s="75"/>
      <c r="EJ274" s="75"/>
      <c r="EK274" s="75"/>
      <c r="EL274" s="75"/>
      <c r="EM274" s="75"/>
      <c r="EN274" s="75"/>
      <c r="EO274" s="75"/>
      <c r="EP274" s="75"/>
      <c r="EQ274" s="75"/>
      <c r="ER274" s="75"/>
      <c r="ES274" s="75"/>
      <c r="ET274" s="75"/>
      <c r="EU274" s="75"/>
      <c r="EV274" s="75"/>
      <c r="EW274" s="75"/>
      <c r="EX274" s="75"/>
      <c r="EY274" s="75"/>
      <c r="EZ274" s="75"/>
      <c r="FA274" s="75"/>
      <c r="FB274" s="75"/>
      <c r="FC274" s="75"/>
      <c r="FD274" s="75"/>
      <c r="FE274" s="75"/>
      <c r="FF274" s="75"/>
      <c r="FG274" s="75"/>
      <c r="FH274" s="75"/>
      <c r="FI274" s="75"/>
      <c r="FJ274" s="75"/>
      <c r="FK274" s="75"/>
      <c r="FL274" s="75"/>
      <c r="FM274" s="75"/>
      <c r="FN274" s="75"/>
      <c r="FO274" s="75"/>
      <c r="FP274" s="75"/>
      <c r="FQ274" s="75"/>
      <c r="FR274" s="75"/>
      <c r="FS274" s="75"/>
      <c r="FT274" s="75"/>
      <c r="FU274" s="75"/>
      <c r="FV274" s="75"/>
      <c r="FW274" s="75"/>
      <c r="FX274" s="75"/>
      <c r="FY274" s="75"/>
      <c r="FZ274" s="75"/>
      <c r="GA274" s="75"/>
      <c r="GB274" s="75"/>
      <c r="GC274" s="75"/>
      <c r="GD274" s="75"/>
      <c r="GE274" s="75"/>
      <c r="GF274" s="75"/>
      <c r="GG274" s="75"/>
      <c r="GH274" s="75"/>
      <c r="GI274" s="75"/>
      <c r="GJ274" s="75"/>
      <c r="GK274" s="75"/>
      <c r="GL274" s="75"/>
      <c r="GM274" s="75"/>
      <c r="GN274" s="75"/>
      <c r="GO274" s="75"/>
      <c r="GP274" s="75"/>
      <c r="GQ274" s="75"/>
      <c r="GR274" s="75"/>
      <c r="GS274" s="75"/>
      <c r="GT274" s="75"/>
      <c r="GU274" s="75"/>
      <c r="GV274" s="75"/>
      <c r="GW274" s="75"/>
      <c r="GX274" s="75"/>
      <c r="GY274" s="75"/>
      <c r="GZ274" s="75"/>
      <c r="HA274" s="75"/>
      <c r="HB274" s="75"/>
      <c r="HC274" s="75"/>
      <c r="HD274" s="75"/>
      <c r="HE274" s="75"/>
      <c r="HF274" s="75"/>
      <c r="HG274" s="75"/>
      <c r="HH274" s="75"/>
      <c r="HI274" s="75"/>
      <c r="HJ274" s="75"/>
      <c r="HK274" s="75"/>
      <c r="HL274" s="75"/>
      <c r="HM274" s="75"/>
      <c r="HN274" s="75"/>
      <c r="HO274" s="75"/>
      <c r="HP274" s="75"/>
      <c r="HQ274" s="75"/>
      <c r="HR274" s="75"/>
      <c r="HS274" s="75"/>
      <c r="HT274" s="75"/>
      <c r="HU274" s="75"/>
      <c r="HV274" s="75"/>
      <c r="HW274" s="75"/>
      <c r="HX274" s="75"/>
      <c r="HY274" s="75"/>
      <c r="HZ274" s="75"/>
      <c r="IA274" s="75"/>
      <c r="IB274" s="75"/>
      <c r="IC274" s="75"/>
      <c r="ID274" s="75"/>
      <c r="IE274" s="75"/>
      <c r="IF274" s="75"/>
      <c r="IG274" s="75"/>
      <c r="IH274" s="75"/>
      <c r="II274" s="75"/>
      <c r="IJ274" s="75"/>
      <c r="IK274" s="75"/>
      <c r="IL274" s="75"/>
      <c r="IM274" s="75"/>
      <c r="IN274" s="75"/>
      <c r="IO274" s="75"/>
      <c r="IP274" s="75"/>
      <c r="IQ274" s="75"/>
      <c r="IR274" s="75"/>
      <c r="IS274" s="75"/>
      <c r="IT274" s="75"/>
      <c r="IU274" s="75"/>
      <c r="IV274" s="75"/>
    </row>
    <row r="275" spans="1:256" s="79" customFormat="1" x14ac:dyDescent="0.35">
      <c r="A275" s="75"/>
      <c r="B275" s="75"/>
      <c r="C275" s="82" t="s">
        <v>4841</v>
      </c>
      <c r="D275" s="85">
        <v>22.959599999999998</v>
      </c>
      <c r="E275" s="85">
        <v>22.758199999999999</v>
      </c>
      <c r="F275" s="76"/>
      <c r="G275" s="77"/>
      <c r="H275" s="77"/>
      <c r="I275" s="77"/>
      <c r="J275" s="77"/>
      <c r="K275" s="78"/>
      <c r="L275" s="78"/>
      <c r="M275" s="75"/>
      <c r="N275" s="75"/>
      <c r="O275" s="75"/>
      <c r="P275" s="75"/>
      <c r="Q275" s="75"/>
      <c r="R275" s="75"/>
      <c r="S275" s="75"/>
      <c r="T275" s="75"/>
      <c r="U275" s="75"/>
      <c r="V275" s="75"/>
      <c r="W275" s="75"/>
      <c r="X275" s="75"/>
      <c r="Y275" s="75"/>
      <c r="Z275" s="75"/>
      <c r="AA275" s="75"/>
      <c r="AB275" s="75"/>
      <c r="AC275" s="75"/>
      <c r="AD275" s="75"/>
      <c r="AE275" s="75"/>
      <c r="AF275" s="75"/>
      <c r="AG275" s="75"/>
      <c r="AH275" s="75"/>
      <c r="AI275" s="78"/>
      <c r="AJ275" s="75"/>
      <c r="AK275" s="75"/>
      <c r="AL275" s="75"/>
      <c r="AM275" s="75"/>
      <c r="AN275" s="75"/>
      <c r="AO275" s="75"/>
      <c r="AP275" s="75"/>
      <c r="AQ275" s="75"/>
      <c r="AR275" s="75"/>
      <c r="AS275" s="75"/>
      <c r="AT275" s="75"/>
      <c r="AU275" s="75"/>
      <c r="AV275" s="78"/>
      <c r="AW275" s="75"/>
      <c r="AX275" s="78"/>
      <c r="AY275" s="75"/>
      <c r="AZ275" s="75"/>
      <c r="BA275" s="75"/>
      <c r="BB275" s="78"/>
      <c r="BC275" s="75"/>
      <c r="BD275" s="75"/>
      <c r="BE275" s="75"/>
      <c r="BF275" s="75"/>
      <c r="BG275" s="75"/>
      <c r="BH275" s="75"/>
      <c r="BI275" s="75"/>
      <c r="BJ275" s="75"/>
      <c r="BK275" s="75"/>
      <c r="BL275" s="75"/>
      <c r="BM275" s="75"/>
      <c r="BN275" s="75"/>
      <c r="BO275" s="75"/>
      <c r="BP275" s="75"/>
      <c r="BQ275" s="75"/>
      <c r="BR275" s="75"/>
      <c r="BS275" s="75"/>
      <c r="BT275" s="75"/>
      <c r="BU275" s="75"/>
      <c r="BV275" s="75"/>
      <c r="BW275" s="75"/>
      <c r="BX275" s="75"/>
      <c r="BY275" s="75"/>
      <c r="BZ275" s="75"/>
      <c r="CA275" s="75"/>
      <c r="CB275" s="75"/>
      <c r="CC275" s="75"/>
      <c r="CD275" s="75"/>
      <c r="CE275" s="75"/>
      <c r="CF275" s="75"/>
      <c r="CG275" s="75"/>
      <c r="CH275" s="75"/>
      <c r="CI275" s="75"/>
      <c r="CJ275" s="75"/>
      <c r="CK275" s="75"/>
      <c r="CL275" s="75"/>
      <c r="CM275" s="75"/>
      <c r="CN275" s="75"/>
      <c r="CO275" s="75"/>
      <c r="CP275" s="75"/>
      <c r="CQ275" s="75"/>
      <c r="CR275" s="75"/>
      <c r="CS275" s="75"/>
      <c r="CT275" s="75"/>
      <c r="CU275" s="75"/>
      <c r="CV275" s="75"/>
      <c r="CW275" s="75"/>
      <c r="CX275" s="75"/>
      <c r="CY275" s="75"/>
      <c r="CZ275" s="75"/>
      <c r="DA275" s="75"/>
      <c r="DB275" s="75"/>
      <c r="DC275" s="75"/>
      <c r="DD275" s="75"/>
      <c r="DE275" s="75"/>
      <c r="DF275" s="75"/>
      <c r="DG275" s="75"/>
      <c r="DH275" s="75"/>
      <c r="DI275" s="75"/>
      <c r="DJ275" s="75"/>
      <c r="DK275" s="75"/>
      <c r="DL275" s="75"/>
      <c r="DM275" s="75"/>
      <c r="DN275" s="75"/>
      <c r="DO275" s="75"/>
      <c r="DP275" s="75"/>
      <c r="DQ275" s="75"/>
      <c r="DR275" s="75"/>
      <c r="DS275" s="75"/>
      <c r="DT275" s="75"/>
      <c r="DU275" s="75"/>
      <c r="DV275" s="75"/>
      <c r="DW275" s="75"/>
      <c r="DX275" s="75"/>
      <c r="DY275" s="75"/>
      <c r="DZ275" s="75"/>
      <c r="EA275" s="75"/>
      <c r="EB275" s="75"/>
      <c r="EC275" s="75"/>
      <c r="ED275" s="75"/>
      <c r="EE275" s="75"/>
      <c r="EF275" s="75"/>
      <c r="EG275" s="75"/>
      <c r="EH275" s="75"/>
      <c r="EI275" s="75"/>
      <c r="EJ275" s="75"/>
      <c r="EK275" s="75"/>
      <c r="EL275" s="75"/>
      <c r="EM275" s="75"/>
      <c r="EN275" s="75"/>
      <c r="EO275" s="75"/>
      <c r="EP275" s="75"/>
      <c r="EQ275" s="75"/>
      <c r="ER275" s="75"/>
      <c r="ES275" s="75"/>
      <c r="ET275" s="75"/>
      <c r="EU275" s="75"/>
      <c r="EV275" s="75"/>
      <c r="EW275" s="75"/>
      <c r="EX275" s="75"/>
      <c r="EY275" s="75"/>
      <c r="EZ275" s="75"/>
      <c r="FA275" s="75"/>
      <c r="FB275" s="75"/>
      <c r="FC275" s="75"/>
      <c r="FD275" s="75"/>
      <c r="FE275" s="75"/>
      <c r="FF275" s="75"/>
      <c r="FG275" s="75"/>
      <c r="FH275" s="75"/>
      <c r="FI275" s="75"/>
      <c r="FJ275" s="75"/>
      <c r="FK275" s="75"/>
      <c r="FL275" s="75"/>
      <c r="FM275" s="75"/>
      <c r="FN275" s="75"/>
      <c r="FO275" s="75"/>
      <c r="FP275" s="75"/>
      <c r="FQ275" s="75"/>
      <c r="FR275" s="75"/>
      <c r="FS275" s="75"/>
      <c r="FT275" s="75"/>
      <c r="FU275" s="75"/>
      <c r="FV275" s="75"/>
      <c r="FW275" s="75"/>
      <c r="FX275" s="75"/>
      <c r="FY275" s="75"/>
      <c r="FZ275" s="75"/>
      <c r="GA275" s="75"/>
      <c r="GB275" s="75"/>
      <c r="GC275" s="75"/>
      <c r="GD275" s="75"/>
      <c r="GE275" s="75"/>
      <c r="GF275" s="75"/>
      <c r="GG275" s="75"/>
      <c r="GH275" s="75"/>
      <c r="GI275" s="75"/>
      <c r="GJ275" s="75"/>
      <c r="GK275" s="75"/>
      <c r="GL275" s="75"/>
      <c r="GM275" s="75"/>
      <c r="GN275" s="75"/>
      <c r="GO275" s="75"/>
      <c r="GP275" s="75"/>
      <c r="GQ275" s="75"/>
      <c r="GR275" s="75"/>
      <c r="GS275" s="75"/>
      <c r="GT275" s="75"/>
      <c r="GU275" s="75"/>
      <c r="GV275" s="75"/>
      <c r="GW275" s="75"/>
      <c r="GX275" s="75"/>
      <c r="GY275" s="75"/>
      <c r="GZ275" s="75"/>
      <c r="HA275" s="75"/>
      <c r="HB275" s="75"/>
      <c r="HC275" s="75"/>
      <c r="HD275" s="75"/>
      <c r="HE275" s="75"/>
      <c r="HF275" s="75"/>
      <c r="HG275" s="75"/>
      <c r="HH275" s="75"/>
      <c r="HI275" s="75"/>
      <c r="HJ275" s="75"/>
      <c r="HK275" s="75"/>
      <c r="HL275" s="75"/>
      <c r="HM275" s="75"/>
      <c r="HN275" s="75"/>
      <c r="HO275" s="75"/>
      <c r="HP275" s="75"/>
      <c r="HQ275" s="75"/>
      <c r="HR275" s="75"/>
      <c r="HS275" s="75"/>
      <c r="HT275" s="75"/>
      <c r="HU275" s="75"/>
      <c r="HV275" s="75"/>
      <c r="HW275" s="75"/>
      <c r="HX275" s="75"/>
      <c r="HY275" s="75"/>
      <c r="HZ275" s="75"/>
      <c r="IA275" s="75"/>
      <c r="IB275" s="75"/>
      <c r="IC275" s="75"/>
      <c r="ID275" s="75"/>
      <c r="IE275" s="75"/>
      <c r="IF275" s="75"/>
      <c r="IG275" s="75"/>
      <c r="IH275" s="75"/>
      <c r="II275" s="75"/>
      <c r="IJ275" s="75"/>
      <c r="IK275" s="75"/>
      <c r="IL275" s="75"/>
      <c r="IM275" s="75"/>
      <c r="IN275" s="75"/>
      <c r="IO275" s="75"/>
      <c r="IP275" s="75"/>
      <c r="IQ275" s="75"/>
      <c r="IR275" s="75"/>
      <c r="IS275" s="75"/>
      <c r="IT275" s="75"/>
      <c r="IU275" s="75"/>
      <c r="IV275" s="75"/>
    </row>
    <row r="276" spans="1:256" s="79" customFormat="1" x14ac:dyDescent="0.35">
      <c r="A276" s="75"/>
      <c r="B276" s="75"/>
      <c r="C276" s="82" t="s">
        <v>4829</v>
      </c>
      <c r="D276" s="85">
        <v>23.418099999999999</v>
      </c>
      <c r="E276" s="85">
        <v>23.212800000000001</v>
      </c>
      <c r="F276" s="76"/>
      <c r="G276" s="77"/>
      <c r="H276" s="77"/>
      <c r="I276" s="77"/>
      <c r="J276" s="77"/>
      <c r="K276" s="78"/>
      <c r="L276" s="78"/>
      <c r="M276" s="75"/>
      <c r="N276" s="75"/>
      <c r="O276" s="75"/>
      <c r="P276" s="75"/>
      <c r="Q276" s="75"/>
      <c r="R276" s="75"/>
      <c r="S276" s="75"/>
      <c r="T276" s="75"/>
      <c r="U276" s="75"/>
      <c r="V276" s="75"/>
      <c r="W276" s="75"/>
      <c r="X276" s="75"/>
      <c r="Y276" s="75"/>
      <c r="Z276" s="75"/>
      <c r="AA276" s="75"/>
      <c r="AB276" s="75"/>
      <c r="AC276" s="75"/>
      <c r="AD276" s="75"/>
      <c r="AE276" s="75"/>
      <c r="AF276" s="75"/>
      <c r="AG276" s="75"/>
      <c r="AH276" s="75"/>
      <c r="AI276" s="78"/>
      <c r="AJ276" s="75"/>
      <c r="AK276" s="75"/>
      <c r="AL276" s="75"/>
      <c r="AM276" s="75"/>
      <c r="AN276" s="75"/>
      <c r="AO276" s="75"/>
      <c r="AP276" s="75"/>
      <c r="AQ276" s="75"/>
      <c r="AR276" s="75"/>
      <c r="AS276" s="75"/>
      <c r="AT276" s="75"/>
      <c r="AU276" s="75"/>
      <c r="AV276" s="78"/>
      <c r="AW276" s="75"/>
      <c r="AX276" s="78"/>
      <c r="AY276" s="75"/>
      <c r="AZ276" s="75"/>
      <c r="BA276" s="75"/>
      <c r="BB276" s="78"/>
      <c r="BC276" s="75"/>
      <c r="BD276" s="75"/>
      <c r="BE276" s="75"/>
      <c r="BF276" s="75"/>
      <c r="BG276" s="75"/>
      <c r="BH276" s="75"/>
      <c r="BI276" s="75"/>
      <c r="BJ276" s="75"/>
      <c r="BK276" s="75"/>
      <c r="BL276" s="75"/>
      <c r="BM276" s="75"/>
      <c r="BN276" s="75"/>
      <c r="BO276" s="75"/>
      <c r="BP276" s="75"/>
      <c r="BQ276" s="75"/>
      <c r="BR276" s="75"/>
      <c r="BS276" s="75"/>
      <c r="BT276" s="75"/>
      <c r="BU276" s="75"/>
      <c r="BV276" s="75"/>
      <c r="BW276" s="75"/>
      <c r="BX276" s="75"/>
      <c r="BY276" s="75"/>
      <c r="BZ276" s="75"/>
      <c r="CA276" s="75"/>
      <c r="CB276" s="75"/>
      <c r="CC276" s="75"/>
      <c r="CD276" s="75"/>
      <c r="CE276" s="75"/>
      <c r="CF276" s="75"/>
      <c r="CG276" s="75"/>
      <c r="CH276" s="75"/>
      <c r="CI276" s="75"/>
      <c r="CJ276" s="75"/>
      <c r="CK276" s="75"/>
      <c r="CL276" s="75"/>
      <c r="CM276" s="75"/>
      <c r="CN276" s="75"/>
      <c r="CO276" s="75"/>
      <c r="CP276" s="75"/>
      <c r="CQ276" s="75"/>
      <c r="CR276" s="75"/>
      <c r="CS276" s="75"/>
      <c r="CT276" s="75"/>
      <c r="CU276" s="75"/>
      <c r="CV276" s="75"/>
      <c r="CW276" s="75"/>
      <c r="CX276" s="75"/>
      <c r="CY276" s="75"/>
      <c r="CZ276" s="75"/>
      <c r="DA276" s="75"/>
      <c r="DB276" s="75"/>
      <c r="DC276" s="75"/>
      <c r="DD276" s="75"/>
      <c r="DE276" s="75"/>
      <c r="DF276" s="75"/>
      <c r="DG276" s="75"/>
      <c r="DH276" s="75"/>
      <c r="DI276" s="75"/>
      <c r="DJ276" s="75"/>
      <c r="DK276" s="75"/>
      <c r="DL276" s="75"/>
      <c r="DM276" s="75"/>
      <c r="DN276" s="75"/>
      <c r="DO276" s="75"/>
      <c r="DP276" s="75"/>
      <c r="DQ276" s="75"/>
      <c r="DR276" s="75"/>
      <c r="DS276" s="75"/>
      <c r="DT276" s="75"/>
      <c r="DU276" s="75"/>
      <c r="DV276" s="75"/>
      <c r="DW276" s="75"/>
      <c r="DX276" s="75"/>
      <c r="DY276" s="75"/>
      <c r="DZ276" s="75"/>
      <c r="EA276" s="75"/>
      <c r="EB276" s="75"/>
      <c r="EC276" s="75"/>
      <c r="ED276" s="75"/>
      <c r="EE276" s="75"/>
      <c r="EF276" s="75"/>
      <c r="EG276" s="75"/>
      <c r="EH276" s="75"/>
      <c r="EI276" s="75"/>
      <c r="EJ276" s="75"/>
      <c r="EK276" s="75"/>
      <c r="EL276" s="75"/>
      <c r="EM276" s="75"/>
      <c r="EN276" s="75"/>
      <c r="EO276" s="75"/>
      <c r="EP276" s="75"/>
      <c r="EQ276" s="75"/>
      <c r="ER276" s="75"/>
      <c r="ES276" s="75"/>
      <c r="ET276" s="75"/>
      <c r="EU276" s="75"/>
      <c r="EV276" s="75"/>
      <c r="EW276" s="75"/>
      <c r="EX276" s="75"/>
      <c r="EY276" s="75"/>
      <c r="EZ276" s="75"/>
      <c r="FA276" s="75"/>
      <c r="FB276" s="75"/>
      <c r="FC276" s="75"/>
      <c r="FD276" s="75"/>
      <c r="FE276" s="75"/>
      <c r="FF276" s="75"/>
      <c r="FG276" s="75"/>
      <c r="FH276" s="75"/>
      <c r="FI276" s="75"/>
      <c r="FJ276" s="75"/>
      <c r="FK276" s="75"/>
      <c r="FL276" s="75"/>
      <c r="FM276" s="75"/>
      <c r="FN276" s="75"/>
      <c r="FO276" s="75"/>
      <c r="FP276" s="75"/>
      <c r="FQ276" s="75"/>
      <c r="FR276" s="75"/>
      <c r="FS276" s="75"/>
      <c r="FT276" s="75"/>
      <c r="FU276" s="75"/>
      <c r="FV276" s="75"/>
      <c r="FW276" s="75"/>
      <c r="FX276" s="75"/>
      <c r="FY276" s="75"/>
      <c r="FZ276" s="75"/>
      <c r="GA276" s="75"/>
      <c r="GB276" s="75"/>
      <c r="GC276" s="75"/>
      <c r="GD276" s="75"/>
      <c r="GE276" s="75"/>
      <c r="GF276" s="75"/>
      <c r="GG276" s="75"/>
      <c r="GH276" s="75"/>
      <c r="GI276" s="75"/>
      <c r="GJ276" s="75"/>
      <c r="GK276" s="75"/>
      <c r="GL276" s="75"/>
      <c r="GM276" s="75"/>
      <c r="GN276" s="75"/>
      <c r="GO276" s="75"/>
      <c r="GP276" s="75"/>
      <c r="GQ276" s="75"/>
      <c r="GR276" s="75"/>
      <c r="GS276" s="75"/>
      <c r="GT276" s="75"/>
      <c r="GU276" s="75"/>
      <c r="GV276" s="75"/>
      <c r="GW276" s="75"/>
      <c r="GX276" s="75"/>
      <c r="GY276" s="75"/>
      <c r="GZ276" s="75"/>
      <c r="HA276" s="75"/>
      <c r="HB276" s="75"/>
      <c r="HC276" s="75"/>
      <c r="HD276" s="75"/>
      <c r="HE276" s="75"/>
      <c r="HF276" s="75"/>
      <c r="HG276" s="75"/>
      <c r="HH276" s="75"/>
      <c r="HI276" s="75"/>
      <c r="HJ276" s="75"/>
      <c r="HK276" s="75"/>
      <c r="HL276" s="75"/>
      <c r="HM276" s="75"/>
      <c r="HN276" s="75"/>
      <c r="HO276" s="75"/>
      <c r="HP276" s="75"/>
      <c r="HQ276" s="75"/>
      <c r="HR276" s="75"/>
      <c r="HS276" s="75"/>
      <c r="HT276" s="75"/>
      <c r="HU276" s="75"/>
      <c r="HV276" s="75"/>
      <c r="HW276" s="75"/>
      <c r="HX276" s="75"/>
      <c r="HY276" s="75"/>
      <c r="HZ276" s="75"/>
      <c r="IA276" s="75"/>
      <c r="IB276" s="75"/>
      <c r="IC276" s="75"/>
      <c r="ID276" s="75"/>
      <c r="IE276" s="75"/>
      <c r="IF276" s="75"/>
      <c r="IG276" s="75"/>
      <c r="IH276" s="75"/>
      <c r="II276" s="75"/>
      <c r="IJ276" s="75"/>
      <c r="IK276" s="75"/>
      <c r="IL276" s="75"/>
      <c r="IM276" s="75"/>
      <c r="IN276" s="75"/>
      <c r="IO276" s="75"/>
      <c r="IP276" s="75"/>
      <c r="IQ276" s="75"/>
      <c r="IR276" s="75"/>
      <c r="IS276" s="75"/>
      <c r="IT276" s="75"/>
      <c r="IU276" s="75"/>
      <c r="IV276" s="75"/>
    </row>
    <row r="277" spans="1:256" s="79" customFormat="1" x14ac:dyDescent="0.35">
      <c r="A277" s="75"/>
      <c r="B277" s="75"/>
      <c r="C277" s="82" t="s">
        <v>4826</v>
      </c>
      <c r="D277" s="85">
        <v>27.479900000000001</v>
      </c>
      <c r="E277" s="85">
        <v>27.251000000000001</v>
      </c>
      <c r="F277" s="76"/>
      <c r="G277" s="77"/>
      <c r="H277" s="77"/>
      <c r="I277" s="77"/>
      <c r="J277" s="77"/>
      <c r="K277" s="78"/>
      <c r="L277" s="78"/>
      <c r="M277" s="75"/>
      <c r="N277" s="75"/>
      <c r="O277" s="75"/>
      <c r="P277" s="75"/>
      <c r="Q277" s="75"/>
      <c r="R277" s="75"/>
      <c r="S277" s="75"/>
      <c r="T277" s="75"/>
      <c r="U277" s="75"/>
      <c r="V277" s="75"/>
      <c r="W277" s="75"/>
      <c r="X277" s="75"/>
      <c r="Y277" s="75"/>
      <c r="Z277" s="75"/>
      <c r="AA277" s="75"/>
      <c r="AB277" s="75"/>
      <c r="AC277" s="75"/>
      <c r="AD277" s="75"/>
      <c r="AE277" s="75"/>
      <c r="AF277" s="75"/>
      <c r="AG277" s="75"/>
      <c r="AH277" s="75"/>
      <c r="AI277" s="78"/>
      <c r="AJ277" s="75"/>
      <c r="AK277" s="75"/>
      <c r="AL277" s="75"/>
      <c r="AM277" s="75"/>
      <c r="AN277" s="75"/>
      <c r="AO277" s="75"/>
      <c r="AP277" s="75"/>
      <c r="AQ277" s="75"/>
      <c r="AR277" s="75"/>
      <c r="AS277" s="75"/>
      <c r="AT277" s="75"/>
      <c r="AU277" s="75"/>
      <c r="AV277" s="78"/>
      <c r="AW277" s="75"/>
      <c r="AX277" s="78"/>
      <c r="AY277" s="75"/>
      <c r="AZ277" s="75"/>
      <c r="BA277" s="75"/>
      <c r="BB277" s="78"/>
      <c r="BC277" s="75"/>
      <c r="BD277" s="75"/>
      <c r="BE277" s="75"/>
      <c r="BF277" s="75"/>
      <c r="BG277" s="75"/>
      <c r="BH277" s="75"/>
      <c r="BI277" s="75"/>
      <c r="BJ277" s="75"/>
      <c r="BK277" s="75"/>
      <c r="BL277" s="75"/>
      <c r="BM277" s="75"/>
      <c r="BN277" s="75"/>
      <c r="BO277" s="75"/>
      <c r="BP277" s="75"/>
      <c r="BQ277" s="75"/>
      <c r="BR277" s="75"/>
      <c r="BS277" s="75"/>
      <c r="BT277" s="75"/>
      <c r="BU277" s="75"/>
      <c r="BV277" s="75"/>
      <c r="BW277" s="75"/>
      <c r="BX277" s="75"/>
      <c r="BY277" s="75"/>
      <c r="BZ277" s="75"/>
      <c r="CA277" s="75"/>
      <c r="CB277" s="75"/>
      <c r="CC277" s="75"/>
      <c r="CD277" s="75"/>
      <c r="CE277" s="75"/>
      <c r="CF277" s="75"/>
      <c r="CG277" s="75"/>
      <c r="CH277" s="75"/>
      <c r="CI277" s="75"/>
      <c r="CJ277" s="75"/>
      <c r="CK277" s="75"/>
      <c r="CL277" s="75"/>
      <c r="CM277" s="75"/>
      <c r="CN277" s="75"/>
      <c r="CO277" s="75"/>
      <c r="CP277" s="75"/>
      <c r="CQ277" s="75"/>
      <c r="CR277" s="75"/>
      <c r="CS277" s="75"/>
      <c r="CT277" s="75"/>
      <c r="CU277" s="75"/>
      <c r="CV277" s="75"/>
      <c r="CW277" s="75"/>
      <c r="CX277" s="75"/>
      <c r="CY277" s="75"/>
      <c r="CZ277" s="75"/>
      <c r="DA277" s="75"/>
      <c r="DB277" s="75"/>
      <c r="DC277" s="75"/>
      <c r="DD277" s="75"/>
      <c r="DE277" s="75"/>
      <c r="DF277" s="75"/>
      <c r="DG277" s="75"/>
      <c r="DH277" s="75"/>
      <c r="DI277" s="75"/>
      <c r="DJ277" s="75"/>
      <c r="DK277" s="75"/>
      <c r="DL277" s="75"/>
      <c r="DM277" s="75"/>
      <c r="DN277" s="75"/>
      <c r="DO277" s="75"/>
      <c r="DP277" s="75"/>
      <c r="DQ277" s="75"/>
      <c r="DR277" s="75"/>
      <c r="DS277" s="75"/>
      <c r="DT277" s="75"/>
      <c r="DU277" s="75"/>
      <c r="DV277" s="75"/>
      <c r="DW277" s="75"/>
      <c r="DX277" s="75"/>
      <c r="DY277" s="75"/>
      <c r="DZ277" s="75"/>
      <c r="EA277" s="75"/>
      <c r="EB277" s="75"/>
      <c r="EC277" s="75"/>
      <c r="ED277" s="75"/>
      <c r="EE277" s="75"/>
      <c r="EF277" s="75"/>
      <c r="EG277" s="75"/>
      <c r="EH277" s="75"/>
      <c r="EI277" s="75"/>
      <c r="EJ277" s="75"/>
      <c r="EK277" s="75"/>
      <c r="EL277" s="75"/>
      <c r="EM277" s="75"/>
      <c r="EN277" s="75"/>
      <c r="EO277" s="75"/>
      <c r="EP277" s="75"/>
      <c r="EQ277" s="75"/>
      <c r="ER277" s="75"/>
      <c r="ES277" s="75"/>
      <c r="ET277" s="75"/>
      <c r="EU277" s="75"/>
      <c r="EV277" s="75"/>
      <c r="EW277" s="75"/>
      <c r="EX277" s="75"/>
      <c r="EY277" s="75"/>
      <c r="EZ277" s="75"/>
      <c r="FA277" s="75"/>
      <c r="FB277" s="75"/>
      <c r="FC277" s="75"/>
      <c r="FD277" s="75"/>
      <c r="FE277" s="75"/>
      <c r="FF277" s="75"/>
      <c r="FG277" s="75"/>
      <c r="FH277" s="75"/>
      <c r="FI277" s="75"/>
      <c r="FJ277" s="75"/>
      <c r="FK277" s="75"/>
      <c r="FL277" s="75"/>
      <c r="FM277" s="75"/>
      <c r="FN277" s="75"/>
      <c r="FO277" s="75"/>
      <c r="FP277" s="75"/>
      <c r="FQ277" s="75"/>
      <c r="FR277" s="75"/>
      <c r="FS277" s="75"/>
      <c r="FT277" s="75"/>
      <c r="FU277" s="75"/>
      <c r="FV277" s="75"/>
      <c r="FW277" s="75"/>
      <c r="FX277" s="75"/>
      <c r="FY277" s="75"/>
      <c r="FZ277" s="75"/>
      <c r="GA277" s="75"/>
      <c r="GB277" s="75"/>
      <c r="GC277" s="75"/>
      <c r="GD277" s="75"/>
      <c r="GE277" s="75"/>
      <c r="GF277" s="75"/>
      <c r="GG277" s="75"/>
      <c r="GH277" s="75"/>
      <c r="GI277" s="75"/>
      <c r="GJ277" s="75"/>
      <c r="GK277" s="75"/>
      <c r="GL277" s="75"/>
      <c r="GM277" s="75"/>
      <c r="GN277" s="75"/>
      <c r="GO277" s="75"/>
      <c r="GP277" s="75"/>
      <c r="GQ277" s="75"/>
      <c r="GR277" s="75"/>
      <c r="GS277" s="75"/>
      <c r="GT277" s="75"/>
      <c r="GU277" s="75"/>
      <c r="GV277" s="75"/>
      <c r="GW277" s="75"/>
      <c r="GX277" s="75"/>
      <c r="GY277" s="75"/>
      <c r="GZ277" s="75"/>
      <c r="HA277" s="75"/>
      <c r="HB277" s="75"/>
      <c r="HC277" s="75"/>
      <c r="HD277" s="75"/>
      <c r="HE277" s="75"/>
      <c r="HF277" s="75"/>
      <c r="HG277" s="75"/>
      <c r="HH277" s="75"/>
      <c r="HI277" s="75"/>
      <c r="HJ277" s="75"/>
      <c r="HK277" s="75"/>
      <c r="HL277" s="75"/>
      <c r="HM277" s="75"/>
      <c r="HN277" s="75"/>
      <c r="HO277" s="75"/>
      <c r="HP277" s="75"/>
      <c r="HQ277" s="75"/>
      <c r="HR277" s="75"/>
      <c r="HS277" s="75"/>
      <c r="HT277" s="75"/>
      <c r="HU277" s="75"/>
      <c r="HV277" s="75"/>
      <c r="HW277" s="75"/>
      <c r="HX277" s="75"/>
      <c r="HY277" s="75"/>
      <c r="HZ277" s="75"/>
      <c r="IA277" s="75"/>
      <c r="IB277" s="75"/>
      <c r="IC277" s="75"/>
      <c r="ID277" s="75"/>
      <c r="IE277" s="75"/>
      <c r="IF277" s="75"/>
      <c r="IG277" s="75"/>
      <c r="IH277" s="75"/>
      <c r="II277" s="75"/>
      <c r="IJ277" s="75"/>
      <c r="IK277" s="75"/>
      <c r="IL277" s="75"/>
      <c r="IM277" s="75"/>
      <c r="IN277" s="75"/>
      <c r="IO277" s="75"/>
      <c r="IP277" s="75"/>
      <c r="IQ277" s="75"/>
      <c r="IR277" s="75"/>
      <c r="IS277" s="75"/>
      <c r="IT277" s="75"/>
      <c r="IU277" s="75"/>
      <c r="IV277" s="75"/>
    </row>
    <row r="278" spans="1:256" s="79" customFormat="1" x14ac:dyDescent="0.35">
      <c r="A278" s="75"/>
      <c r="B278" s="75"/>
      <c r="C278" s="82" t="s">
        <v>4842</v>
      </c>
      <c r="D278" s="85">
        <v>25.153500000000001</v>
      </c>
      <c r="E278" s="85">
        <v>24.943899999999999</v>
      </c>
      <c r="F278" s="76"/>
      <c r="G278" s="77"/>
      <c r="H278" s="77"/>
      <c r="I278" s="77"/>
      <c r="J278" s="77"/>
      <c r="K278" s="78"/>
      <c r="L278" s="78"/>
      <c r="M278" s="75"/>
      <c r="N278" s="75"/>
      <c r="O278" s="75"/>
      <c r="P278" s="75"/>
      <c r="Q278" s="75"/>
      <c r="R278" s="75"/>
      <c r="S278" s="75"/>
      <c r="T278" s="75"/>
      <c r="U278" s="75"/>
      <c r="V278" s="75"/>
      <c r="W278" s="75"/>
      <c r="X278" s="75"/>
      <c r="Y278" s="75"/>
      <c r="Z278" s="75"/>
      <c r="AA278" s="75"/>
      <c r="AB278" s="75"/>
      <c r="AC278" s="75"/>
      <c r="AD278" s="75"/>
      <c r="AE278" s="75"/>
      <c r="AF278" s="75"/>
      <c r="AG278" s="75"/>
      <c r="AH278" s="75"/>
      <c r="AI278" s="78"/>
      <c r="AJ278" s="75"/>
      <c r="AK278" s="75"/>
      <c r="AL278" s="75"/>
      <c r="AM278" s="75"/>
      <c r="AN278" s="75"/>
      <c r="AO278" s="75"/>
      <c r="AP278" s="75"/>
      <c r="AQ278" s="75"/>
      <c r="AR278" s="75"/>
      <c r="AS278" s="75"/>
      <c r="AT278" s="75"/>
      <c r="AU278" s="75"/>
      <c r="AV278" s="78"/>
      <c r="AW278" s="75"/>
      <c r="AX278" s="78"/>
      <c r="AY278" s="75"/>
      <c r="AZ278" s="75"/>
      <c r="BA278" s="75"/>
      <c r="BB278" s="78"/>
      <c r="BC278" s="75"/>
      <c r="BD278" s="75"/>
      <c r="BE278" s="75"/>
      <c r="BF278" s="75"/>
      <c r="BG278" s="75"/>
      <c r="BH278" s="75"/>
      <c r="BI278" s="75"/>
      <c r="BJ278" s="75"/>
      <c r="BK278" s="75"/>
      <c r="BL278" s="75"/>
      <c r="BM278" s="75"/>
      <c r="BN278" s="75"/>
      <c r="BO278" s="75"/>
      <c r="BP278" s="75"/>
      <c r="BQ278" s="75"/>
      <c r="BR278" s="75"/>
      <c r="BS278" s="75"/>
      <c r="BT278" s="75"/>
      <c r="BU278" s="75"/>
      <c r="BV278" s="75"/>
      <c r="BW278" s="75"/>
      <c r="BX278" s="75"/>
      <c r="BY278" s="75"/>
      <c r="BZ278" s="75"/>
      <c r="CA278" s="75"/>
      <c r="CB278" s="75"/>
      <c r="CC278" s="75"/>
      <c r="CD278" s="75"/>
      <c r="CE278" s="75"/>
      <c r="CF278" s="75"/>
      <c r="CG278" s="75"/>
      <c r="CH278" s="75"/>
      <c r="CI278" s="75"/>
      <c r="CJ278" s="75"/>
      <c r="CK278" s="75"/>
      <c r="CL278" s="75"/>
      <c r="CM278" s="75"/>
      <c r="CN278" s="75"/>
      <c r="CO278" s="75"/>
      <c r="CP278" s="75"/>
      <c r="CQ278" s="75"/>
      <c r="CR278" s="75"/>
      <c r="CS278" s="75"/>
      <c r="CT278" s="75"/>
      <c r="CU278" s="75"/>
      <c r="CV278" s="75"/>
      <c r="CW278" s="75"/>
      <c r="CX278" s="75"/>
      <c r="CY278" s="75"/>
      <c r="CZ278" s="75"/>
      <c r="DA278" s="75"/>
      <c r="DB278" s="75"/>
      <c r="DC278" s="75"/>
      <c r="DD278" s="75"/>
      <c r="DE278" s="75"/>
      <c r="DF278" s="75"/>
      <c r="DG278" s="75"/>
      <c r="DH278" s="75"/>
      <c r="DI278" s="75"/>
      <c r="DJ278" s="75"/>
      <c r="DK278" s="75"/>
      <c r="DL278" s="75"/>
      <c r="DM278" s="75"/>
      <c r="DN278" s="75"/>
      <c r="DO278" s="75"/>
      <c r="DP278" s="75"/>
      <c r="DQ278" s="75"/>
      <c r="DR278" s="75"/>
      <c r="DS278" s="75"/>
      <c r="DT278" s="75"/>
      <c r="DU278" s="75"/>
      <c r="DV278" s="75"/>
      <c r="DW278" s="75"/>
      <c r="DX278" s="75"/>
      <c r="DY278" s="75"/>
      <c r="DZ278" s="75"/>
      <c r="EA278" s="75"/>
      <c r="EB278" s="75"/>
      <c r="EC278" s="75"/>
      <c r="ED278" s="75"/>
      <c r="EE278" s="75"/>
      <c r="EF278" s="75"/>
      <c r="EG278" s="75"/>
      <c r="EH278" s="75"/>
      <c r="EI278" s="75"/>
      <c r="EJ278" s="75"/>
      <c r="EK278" s="75"/>
      <c r="EL278" s="75"/>
      <c r="EM278" s="75"/>
      <c r="EN278" s="75"/>
      <c r="EO278" s="75"/>
      <c r="EP278" s="75"/>
      <c r="EQ278" s="75"/>
      <c r="ER278" s="75"/>
      <c r="ES278" s="75"/>
      <c r="ET278" s="75"/>
      <c r="EU278" s="75"/>
      <c r="EV278" s="75"/>
      <c r="EW278" s="75"/>
      <c r="EX278" s="75"/>
      <c r="EY278" s="75"/>
      <c r="EZ278" s="75"/>
      <c r="FA278" s="75"/>
      <c r="FB278" s="75"/>
      <c r="FC278" s="75"/>
      <c r="FD278" s="75"/>
      <c r="FE278" s="75"/>
      <c r="FF278" s="75"/>
      <c r="FG278" s="75"/>
      <c r="FH278" s="75"/>
      <c r="FI278" s="75"/>
      <c r="FJ278" s="75"/>
      <c r="FK278" s="75"/>
      <c r="FL278" s="75"/>
      <c r="FM278" s="75"/>
      <c r="FN278" s="75"/>
      <c r="FO278" s="75"/>
      <c r="FP278" s="75"/>
      <c r="FQ278" s="75"/>
      <c r="FR278" s="75"/>
      <c r="FS278" s="75"/>
      <c r="FT278" s="75"/>
      <c r="FU278" s="75"/>
      <c r="FV278" s="75"/>
      <c r="FW278" s="75"/>
      <c r="FX278" s="75"/>
      <c r="FY278" s="75"/>
      <c r="FZ278" s="75"/>
      <c r="GA278" s="75"/>
      <c r="GB278" s="75"/>
      <c r="GC278" s="75"/>
      <c r="GD278" s="75"/>
      <c r="GE278" s="75"/>
      <c r="GF278" s="75"/>
      <c r="GG278" s="75"/>
      <c r="GH278" s="75"/>
      <c r="GI278" s="75"/>
      <c r="GJ278" s="75"/>
      <c r="GK278" s="75"/>
      <c r="GL278" s="75"/>
      <c r="GM278" s="75"/>
      <c r="GN278" s="75"/>
      <c r="GO278" s="75"/>
      <c r="GP278" s="75"/>
      <c r="GQ278" s="75"/>
      <c r="GR278" s="75"/>
      <c r="GS278" s="75"/>
      <c r="GT278" s="75"/>
      <c r="GU278" s="75"/>
      <c r="GV278" s="75"/>
      <c r="GW278" s="75"/>
      <c r="GX278" s="75"/>
      <c r="GY278" s="75"/>
      <c r="GZ278" s="75"/>
      <c r="HA278" s="75"/>
      <c r="HB278" s="75"/>
      <c r="HC278" s="75"/>
      <c r="HD278" s="75"/>
      <c r="HE278" s="75"/>
      <c r="HF278" s="75"/>
      <c r="HG278" s="75"/>
      <c r="HH278" s="75"/>
      <c r="HI278" s="75"/>
      <c r="HJ278" s="75"/>
      <c r="HK278" s="75"/>
      <c r="HL278" s="75"/>
      <c r="HM278" s="75"/>
      <c r="HN278" s="75"/>
      <c r="HO278" s="75"/>
      <c r="HP278" s="75"/>
      <c r="HQ278" s="75"/>
      <c r="HR278" s="75"/>
      <c r="HS278" s="75"/>
      <c r="HT278" s="75"/>
      <c r="HU278" s="75"/>
      <c r="HV278" s="75"/>
      <c r="HW278" s="75"/>
      <c r="HX278" s="75"/>
      <c r="HY278" s="75"/>
      <c r="HZ278" s="75"/>
      <c r="IA278" s="75"/>
      <c r="IB278" s="75"/>
      <c r="IC278" s="75"/>
      <c r="ID278" s="75"/>
      <c r="IE278" s="75"/>
      <c r="IF278" s="75"/>
      <c r="IG278" s="75"/>
      <c r="IH278" s="75"/>
      <c r="II278" s="75"/>
      <c r="IJ278" s="75"/>
      <c r="IK278" s="75"/>
      <c r="IL278" s="75"/>
      <c r="IM278" s="75"/>
      <c r="IN278" s="75"/>
      <c r="IO278" s="75"/>
      <c r="IP278" s="75"/>
      <c r="IQ278" s="75"/>
      <c r="IR278" s="75"/>
      <c r="IS278" s="75"/>
      <c r="IT278" s="75"/>
      <c r="IU278" s="75"/>
      <c r="IV278" s="75"/>
    </row>
    <row r="279" spans="1:256" s="79" customFormat="1" x14ac:dyDescent="0.35">
      <c r="A279" s="75"/>
      <c r="B279" s="75"/>
      <c r="C279" s="82" t="s">
        <v>4832</v>
      </c>
      <c r="D279" s="85">
        <v>26.0228</v>
      </c>
      <c r="E279" s="85">
        <v>25.806000000000001</v>
      </c>
      <c r="F279" s="76"/>
      <c r="G279" s="77"/>
      <c r="H279" s="77"/>
      <c r="I279" s="77"/>
      <c r="J279" s="77"/>
      <c r="K279" s="78"/>
      <c r="L279" s="78"/>
      <c r="M279" s="75"/>
      <c r="N279" s="75"/>
      <c r="O279" s="75"/>
      <c r="P279" s="75"/>
      <c r="Q279" s="75"/>
      <c r="R279" s="75"/>
      <c r="S279" s="75"/>
      <c r="T279" s="75"/>
      <c r="U279" s="75"/>
      <c r="V279" s="75"/>
      <c r="W279" s="75"/>
      <c r="X279" s="75"/>
      <c r="Y279" s="75"/>
      <c r="Z279" s="75"/>
      <c r="AA279" s="75"/>
      <c r="AB279" s="75"/>
      <c r="AC279" s="75"/>
      <c r="AD279" s="75"/>
      <c r="AE279" s="75"/>
      <c r="AF279" s="75"/>
      <c r="AG279" s="75"/>
      <c r="AH279" s="75"/>
      <c r="AI279" s="78"/>
      <c r="AJ279" s="75"/>
      <c r="AK279" s="75"/>
      <c r="AL279" s="75"/>
      <c r="AM279" s="75"/>
      <c r="AN279" s="75"/>
      <c r="AO279" s="75"/>
      <c r="AP279" s="75"/>
      <c r="AQ279" s="75"/>
      <c r="AR279" s="75"/>
      <c r="AS279" s="75"/>
      <c r="AT279" s="75"/>
      <c r="AU279" s="75"/>
      <c r="AV279" s="78"/>
      <c r="AW279" s="75"/>
      <c r="AX279" s="78"/>
      <c r="AY279" s="75"/>
      <c r="AZ279" s="75"/>
      <c r="BA279" s="75"/>
      <c r="BB279" s="78"/>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5"/>
      <c r="DJ279" s="75"/>
      <c r="DK279" s="75"/>
      <c r="DL279" s="75"/>
      <c r="DM279" s="75"/>
      <c r="DN279" s="75"/>
      <c r="DO279" s="75"/>
      <c r="DP279" s="75"/>
      <c r="DQ279" s="75"/>
      <c r="DR279" s="75"/>
      <c r="DS279" s="75"/>
      <c r="DT279" s="75"/>
      <c r="DU279" s="75"/>
      <c r="DV279" s="75"/>
      <c r="DW279" s="75"/>
      <c r="DX279" s="75"/>
      <c r="DY279" s="75"/>
      <c r="DZ279" s="75"/>
      <c r="EA279" s="75"/>
      <c r="EB279" s="75"/>
      <c r="EC279" s="75"/>
      <c r="ED279" s="75"/>
      <c r="EE279" s="75"/>
      <c r="EF279" s="75"/>
      <c r="EG279" s="75"/>
      <c r="EH279" s="75"/>
      <c r="EI279" s="75"/>
      <c r="EJ279" s="75"/>
      <c r="EK279" s="75"/>
      <c r="EL279" s="75"/>
      <c r="EM279" s="75"/>
      <c r="EN279" s="75"/>
      <c r="EO279" s="75"/>
      <c r="EP279" s="75"/>
      <c r="EQ279" s="75"/>
      <c r="ER279" s="75"/>
      <c r="ES279" s="75"/>
      <c r="ET279" s="75"/>
      <c r="EU279" s="75"/>
      <c r="EV279" s="75"/>
      <c r="EW279" s="75"/>
      <c r="EX279" s="75"/>
      <c r="EY279" s="75"/>
      <c r="EZ279" s="75"/>
      <c r="FA279" s="75"/>
      <c r="FB279" s="75"/>
      <c r="FC279" s="75"/>
      <c r="FD279" s="75"/>
      <c r="FE279" s="75"/>
      <c r="FF279" s="75"/>
      <c r="FG279" s="75"/>
      <c r="FH279" s="75"/>
      <c r="FI279" s="75"/>
      <c r="FJ279" s="75"/>
      <c r="FK279" s="75"/>
      <c r="FL279" s="75"/>
      <c r="FM279" s="75"/>
      <c r="FN279" s="75"/>
      <c r="FO279" s="75"/>
      <c r="FP279" s="75"/>
      <c r="FQ279" s="75"/>
      <c r="FR279" s="75"/>
      <c r="FS279" s="75"/>
      <c r="FT279" s="75"/>
      <c r="FU279" s="75"/>
      <c r="FV279" s="75"/>
      <c r="FW279" s="75"/>
      <c r="FX279" s="75"/>
      <c r="FY279" s="75"/>
      <c r="FZ279" s="75"/>
      <c r="GA279" s="75"/>
      <c r="GB279" s="75"/>
      <c r="GC279" s="75"/>
      <c r="GD279" s="75"/>
      <c r="GE279" s="75"/>
      <c r="GF279" s="75"/>
      <c r="GG279" s="75"/>
      <c r="GH279" s="75"/>
      <c r="GI279" s="75"/>
      <c r="GJ279" s="75"/>
      <c r="GK279" s="75"/>
      <c r="GL279" s="75"/>
      <c r="GM279" s="75"/>
      <c r="GN279" s="75"/>
      <c r="GO279" s="75"/>
      <c r="GP279" s="75"/>
      <c r="GQ279" s="75"/>
      <c r="GR279" s="75"/>
      <c r="GS279" s="75"/>
      <c r="GT279" s="75"/>
      <c r="GU279" s="75"/>
      <c r="GV279" s="75"/>
      <c r="GW279" s="75"/>
      <c r="GX279" s="75"/>
      <c r="GY279" s="75"/>
      <c r="GZ279" s="75"/>
      <c r="HA279" s="75"/>
      <c r="HB279" s="75"/>
      <c r="HC279" s="75"/>
      <c r="HD279" s="75"/>
      <c r="HE279" s="75"/>
      <c r="HF279" s="75"/>
      <c r="HG279" s="75"/>
      <c r="HH279" s="75"/>
      <c r="HI279" s="75"/>
      <c r="HJ279" s="75"/>
      <c r="HK279" s="75"/>
      <c r="HL279" s="75"/>
      <c r="HM279" s="75"/>
      <c r="HN279" s="75"/>
      <c r="HO279" s="75"/>
      <c r="HP279" s="75"/>
      <c r="HQ279" s="75"/>
      <c r="HR279" s="75"/>
      <c r="HS279" s="75"/>
      <c r="HT279" s="75"/>
      <c r="HU279" s="75"/>
      <c r="HV279" s="75"/>
      <c r="HW279" s="75"/>
      <c r="HX279" s="75"/>
      <c r="HY279" s="75"/>
      <c r="HZ279" s="75"/>
      <c r="IA279" s="75"/>
      <c r="IB279" s="75"/>
      <c r="IC279" s="75"/>
      <c r="ID279" s="75"/>
      <c r="IE279" s="75"/>
      <c r="IF279" s="75"/>
      <c r="IG279" s="75"/>
      <c r="IH279" s="75"/>
      <c r="II279" s="75"/>
      <c r="IJ279" s="75"/>
      <c r="IK279" s="75"/>
      <c r="IL279" s="75"/>
      <c r="IM279" s="75"/>
      <c r="IN279" s="75"/>
      <c r="IO279" s="75"/>
      <c r="IP279" s="75"/>
      <c r="IQ279" s="75"/>
      <c r="IR279" s="75"/>
      <c r="IS279" s="75"/>
      <c r="IT279" s="75"/>
      <c r="IU279" s="75"/>
      <c r="IV279" s="75"/>
    </row>
    <row r="280" spans="1:256" s="79" customFormat="1" ht="85" customHeight="1" x14ac:dyDescent="0.35">
      <c r="A280" s="75"/>
      <c r="B280" s="75"/>
      <c r="C280" s="215" t="s">
        <v>4860</v>
      </c>
      <c r="D280" s="216"/>
      <c r="E280" s="217"/>
      <c r="F280" s="76"/>
      <c r="G280" s="77"/>
      <c r="H280" s="77"/>
      <c r="I280" s="77"/>
      <c r="J280" s="77"/>
      <c r="K280" s="78"/>
      <c r="L280" s="78"/>
      <c r="M280" s="75"/>
      <c r="N280" s="75"/>
      <c r="O280" s="75"/>
      <c r="P280" s="75"/>
      <c r="Q280" s="75"/>
      <c r="R280" s="75"/>
      <c r="S280" s="75"/>
      <c r="T280" s="75"/>
      <c r="U280" s="75"/>
      <c r="V280" s="75"/>
      <c r="W280" s="75"/>
      <c r="X280" s="75"/>
      <c r="Y280" s="75"/>
      <c r="Z280" s="75"/>
      <c r="AA280" s="75"/>
      <c r="AB280" s="75"/>
      <c r="AC280" s="75"/>
      <c r="AD280" s="75"/>
      <c r="AE280" s="75"/>
      <c r="AF280" s="75"/>
      <c r="AG280" s="75"/>
      <c r="AH280" s="75"/>
      <c r="AI280" s="78"/>
      <c r="AJ280" s="75"/>
      <c r="AK280" s="75"/>
      <c r="AL280" s="75"/>
      <c r="AM280" s="75"/>
      <c r="AN280" s="75"/>
      <c r="AO280" s="75"/>
      <c r="AP280" s="75"/>
      <c r="AQ280" s="75"/>
      <c r="AR280" s="75"/>
      <c r="AS280" s="75"/>
      <c r="AT280" s="75"/>
      <c r="AU280" s="75"/>
      <c r="AV280" s="78"/>
      <c r="AW280" s="75"/>
      <c r="AX280" s="78"/>
      <c r="AY280" s="75"/>
      <c r="AZ280" s="75"/>
      <c r="BA280" s="75"/>
      <c r="BB280" s="78"/>
      <c r="BC280" s="75"/>
      <c r="BD280" s="75"/>
      <c r="BE280" s="75"/>
      <c r="BF280" s="75"/>
      <c r="BG280" s="75"/>
      <c r="BH280" s="75"/>
      <c r="BI280" s="75"/>
      <c r="BJ280" s="75"/>
      <c r="BK280" s="75"/>
      <c r="BL280" s="75"/>
      <c r="BM280" s="75"/>
      <c r="BN280" s="75"/>
      <c r="BO280" s="75"/>
      <c r="BP280" s="75"/>
      <c r="BQ280" s="75"/>
      <c r="BR280" s="75"/>
      <c r="BS280" s="75"/>
      <c r="BT280" s="75"/>
      <c r="BU280" s="75"/>
      <c r="BV280" s="75"/>
      <c r="BW280" s="75"/>
      <c r="BX280" s="75"/>
      <c r="BY280" s="75"/>
      <c r="BZ280" s="75"/>
      <c r="CA280" s="75"/>
      <c r="CB280" s="75"/>
      <c r="CC280" s="75"/>
      <c r="CD280" s="75"/>
      <c r="CE280" s="75"/>
      <c r="CF280" s="75"/>
      <c r="CG280" s="75"/>
      <c r="CH280" s="75"/>
      <c r="CI280" s="75"/>
      <c r="CJ280" s="75"/>
      <c r="CK280" s="75"/>
      <c r="CL280" s="75"/>
      <c r="CM280" s="75"/>
      <c r="CN280" s="75"/>
      <c r="CO280" s="75"/>
      <c r="CP280" s="75"/>
      <c r="CQ280" s="75"/>
      <c r="CR280" s="75"/>
      <c r="CS280" s="75"/>
      <c r="CT280" s="75"/>
      <c r="CU280" s="75"/>
      <c r="CV280" s="75"/>
      <c r="CW280" s="75"/>
      <c r="CX280" s="75"/>
      <c r="CY280" s="75"/>
      <c r="CZ280" s="75"/>
      <c r="DA280" s="75"/>
      <c r="DB280" s="75"/>
      <c r="DC280" s="75"/>
      <c r="DD280" s="75"/>
      <c r="DE280" s="75"/>
      <c r="DF280" s="75"/>
      <c r="DG280" s="75"/>
      <c r="DH280" s="75"/>
      <c r="DI280" s="75"/>
      <c r="DJ280" s="75"/>
      <c r="DK280" s="75"/>
      <c r="DL280" s="75"/>
      <c r="DM280" s="75"/>
      <c r="DN280" s="75"/>
      <c r="DO280" s="75"/>
      <c r="DP280" s="75"/>
      <c r="DQ280" s="75"/>
      <c r="DR280" s="75"/>
      <c r="DS280" s="75"/>
      <c r="DT280" s="75"/>
      <c r="DU280" s="75"/>
      <c r="DV280" s="75"/>
      <c r="DW280" s="75"/>
      <c r="DX280" s="75"/>
      <c r="DY280" s="75"/>
      <c r="DZ280" s="75"/>
      <c r="EA280" s="75"/>
      <c r="EB280" s="75"/>
      <c r="EC280" s="75"/>
      <c r="ED280" s="75"/>
      <c r="EE280" s="75"/>
      <c r="EF280" s="75"/>
      <c r="EG280" s="75"/>
      <c r="EH280" s="75"/>
      <c r="EI280" s="75"/>
      <c r="EJ280" s="75"/>
      <c r="EK280" s="75"/>
      <c r="EL280" s="75"/>
      <c r="EM280" s="75"/>
      <c r="EN280" s="75"/>
      <c r="EO280" s="75"/>
      <c r="EP280" s="75"/>
      <c r="EQ280" s="75"/>
      <c r="ER280" s="75"/>
      <c r="ES280" s="75"/>
      <c r="ET280" s="75"/>
      <c r="EU280" s="75"/>
      <c r="EV280" s="75"/>
      <c r="EW280" s="75"/>
      <c r="EX280" s="75"/>
      <c r="EY280" s="75"/>
      <c r="EZ280" s="75"/>
      <c r="FA280" s="75"/>
      <c r="FB280" s="75"/>
      <c r="FC280" s="75"/>
      <c r="FD280" s="75"/>
      <c r="FE280" s="75"/>
      <c r="FF280" s="75"/>
      <c r="FG280" s="75"/>
      <c r="FH280" s="75"/>
      <c r="FI280" s="75"/>
      <c r="FJ280" s="75"/>
      <c r="FK280" s="75"/>
      <c r="FL280" s="75"/>
      <c r="FM280" s="75"/>
      <c r="FN280" s="75"/>
      <c r="FO280" s="75"/>
      <c r="FP280" s="75"/>
      <c r="FQ280" s="75"/>
      <c r="FR280" s="75"/>
      <c r="FS280" s="75"/>
      <c r="FT280" s="75"/>
      <c r="FU280" s="75"/>
      <c r="FV280" s="75"/>
      <c r="FW280" s="75"/>
      <c r="FX280" s="75"/>
      <c r="FY280" s="75"/>
      <c r="FZ280" s="75"/>
      <c r="GA280" s="75"/>
      <c r="GB280" s="75"/>
      <c r="GC280" s="75"/>
      <c r="GD280" s="75"/>
      <c r="GE280" s="75"/>
      <c r="GF280" s="75"/>
      <c r="GG280" s="75"/>
      <c r="GH280" s="75"/>
      <c r="GI280" s="75"/>
      <c r="GJ280" s="75"/>
      <c r="GK280" s="75"/>
      <c r="GL280" s="75"/>
      <c r="GM280" s="75"/>
      <c r="GN280" s="75"/>
      <c r="GO280" s="75"/>
      <c r="GP280" s="75"/>
      <c r="GQ280" s="75"/>
      <c r="GR280" s="75"/>
      <c r="GS280" s="75"/>
      <c r="GT280" s="75"/>
      <c r="GU280" s="75"/>
      <c r="GV280" s="75"/>
      <c r="GW280" s="75"/>
      <c r="GX280" s="75"/>
      <c r="GY280" s="75"/>
      <c r="GZ280" s="75"/>
      <c r="HA280" s="75"/>
      <c r="HB280" s="75"/>
      <c r="HC280" s="75"/>
      <c r="HD280" s="75"/>
      <c r="HE280" s="75"/>
      <c r="HF280" s="75"/>
      <c r="HG280" s="75"/>
      <c r="HH280" s="75"/>
      <c r="HI280" s="75"/>
      <c r="HJ280" s="75"/>
      <c r="HK280" s="75"/>
      <c r="HL280" s="75"/>
      <c r="HM280" s="75"/>
      <c r="HN280" s="75"/>
      <c r="HO280" s="75"/>
      <c r="HP280" s="75"/>
      <c r="HQ280" s="75"/>
      <c r="HR280" s="75"/>
      <c r="HS280" s="75"/>
      <c r="HT280" s="75"/>
      <c r="HU280" s="75"/>
      <c r="HV280" s="75"/>
      <c r="HW280" s="75"/>
      <c r="HX280" s="75"/>
      <c r="HY280" s="75"/>
      <c r="HZ280" s="75"/>
      <c r="IA280" s="75"/>
      <c r="IB280" s="75"/>
      <c r="IC280" s="75"/>
      <c r="ID280" s="75"/>
      <c r="IE280" s="75"/>
      <c r="IF280" s="75"/>
      <c r="IG280" s="75"/>
      <c r="IH280" s="75"/>
      <c r="II280" s="75"/>
      <c r="IJ280" s="75"/>
      <c r="IK280" s="75"/>
      <c r="IL280" s="75"/>
      <c r="IM280" s="75"/>
      <c r="IN280" s="75"/>
      <c r="IO280" s="75"/>
      <c r="IP280" s="75"/>
      <c r="IQ280" s="75"/>
      <c r="IR280" s="75"/>
      <c r="IS280" s="75"/>
      <c r="IT280" s="75"/>
      <c r="IU280" s="75"/>
      <c r="IV280" s="75"/>
    </row>
    <row r="282" spans="1:256" x14ac:dyDescent="0.35">
      <c r="C282" s="2" t="s">
        <v>4920</v>
      </c>
      <c r="E282" s="2" t="s">
        <v>2</v>
      </c>
    </row>
    <row r="284" spans="1:256" x14ac:dyDescent="0.35">
      <c r="C284" s="2" t="s">
        <v>4921</v>
      </c>
      <c r="E284" s="2" t="s">
        <v>2</v>
      </c>
    </row>
    <row r="286" spans="1:256" x14ac:dyDescent="0.35">
      <c r="C286" s="2" t="s">
        <v>4815</v>
      </c>
    </row>
    <row r="288" spans="1:256" s="112" customFormat="1" ht="13.5" x14ac:dyDescent="0.35">
      <c r="C288" s="113" t="s">
        <v>4982</v>
      </c>
      <c r="D288" s="113"/>
      <c r="E288" s="113"/>
      <c r="F288" s="114"/>
      <c r="G288" s="114"/>
      <c r="H288" s="114"/>
    </row>
    <row r="289" spans="3:14" s="112" customFormat="1" ht="40.5" x14ac:dyDescent="0.3">
      <c r="C289" s="100" t="s">
        <v>4983</v>
      </c>
      <c r="D289" s="100" t="s">
        <v>4984</v>
      </c>
      <c r="E289" s="100" t="s">
        <v>4376</v>
      </c>
      <c r="F289" s="100" t="s">
        <v>4985</v>
      </c>
      <c r="G289" s="100" t="s">
        <v>4986</v>
      </c>
      <c r="H289" s="100" t="s">
        <v>4987</v>
      </c>
    </row>
    <row r="290" spans="3:14" s="112" customFormat="1" ht="13.5" x14ac:dyDescent="0.35">
      <c r="C290" s="101" t="s">
        <v>228</v>
      </c>
      <c r="D290" s="107">
        <v>46322</v>
      </c>
      <c r="E290" s="144" t="s">
        <v>4372</v>
      </c>
      <c r="F290" s="145">
        <v>2937.7473199999999</v>
      </c>
      <c r="G290" s="145">
        <v>2902.5</v>
      </c>
      <c r="H290" s="145">
        <v>204.69939840000001</v>
      </c>
      <c r="L290" s="154"/>
      <c r="N290" s="153"/>
    </row>
    <row r="291" spans="3:14" s="112" customFormat="1" ht="13.5" x14ac:dyDescent="0.35">
      <c r="C291" s="101" t="s">
        <v>2383</v>
      </c>
      <c r="D291" s="107">
        <v>46322</v>
      </c>
      <c r="E291" s="144" t="s">
        <v>4372</v>
      </c>
      <c r="F291" s="145">
        <v>1285.9745600000001</v>
      </c>
      <c r="G291" s="145">
        <v>1277.7</v>
      </c>
      <c r="H291" s="145">
        <v>1377.7908480000001</v>
      </c>
      <c r="L291" s="154"/>
      <c r="N291" s="153"/>
    </row>
    <row r="292" spans="3:14" s="112" customFormat="1" ht="13.5" x14ac:dyDescent="0.35">
      <c r="C292" s="101" t="s">
        <v>1232</v>
      </c>
      <c r="D292" s="107">
        <v>46322</v>
      </c>
      <c r="E292" s="144" t="s">
        <v>4372</v>
      </c>
      <c r="F292" s="145">
        <v>1777.459863</v>
      </c>
      <c r="G292" s="145">
        <v>1788.7</v>
      </c>
      <c r="H292" s="145">
        <v>256.70253530000002</v>
      </c>
      <c r="L292" s="154"/>
      <c r="N292" s="153"/>
    </row>
    <row r="293" spans="3:14" s="112" customFormat="1" ht="13.5" x14ac:dyDescent="0.35">
      <c r="C293" s="101" t="s">
        <v>1461</v>
      </c>
      <c r="D293" s="107">
        <v>46322</v>
      </c>
      <c r="E293" s="144" t="s">
        <v>4372</v>
      </c>
      <c r="F293" s="145">
        <v>390.84177899999997</v>
      </c>
      <c r="G293" s="145">
        <v>383</v>
      </c>
      <c r="H293" s="145">
        <v>820.26781200000005</v>
      </c>
      <c r="L293" s="154"/>
      <c r="N293" s="153"/>
    </row>
    <row r="294" spans="3:14" s="112" customFormat="1" ht="13.5" x14ac:dyDescent="0.35">
      <c r="C294" s="101" t="s">
        <v>2218</v>
      </c>
      <c r="D294" s="107">
        <v>46322</v>
      </c>
      <c r="E294" s="144" t="s">
        <v>4372</v>
      </c>
      <c r="F294" s="145">
        <v>386.03715299999999</v>
      </c>
      <c r="G294" s="145">
        <v>374.75</v>
      </c>
      <c r="H294" s="145">
        <v>412.80188399999997</v>
      </c>
      <c r="L294" s="154"/>
      <c r="N294" s="153"/>
    </row>
    <row r="295" spans="3:14" s="112" customFormat="1" ht="13.5" x14ac:dyDescent="0.35">
      <c r="C295" s="101" t="s">
        <v>78</v>
      </c>
      <c r="D295" s="107">
        <v>46322</v>
      </c>
      <c r="E295" s="144" t="s">
        <v>4372</v>
      </c>
      <c r="F295" s="145">
        <v>2651</v>
      </c>
      <c r="G295" s="145">
        <v>2404.6</v>
      </c>
      <c r="H295" s="145">
        <v>547.47262499999999</v>
      </c>
      <c r="L295" s="154"/>
      <c r="N295" s="153"/>
    </row>
    <row r="296" spans="3:14" s="112" customFormat="1" ht="13.5" x14ac:dyDescent="0.35">
      <c r="C296" s="101" t="s">
        <v>222</v>
      </c>
      <c r="D296" s="107">
        <v>46322</v>
      </c>
      <c r="E296" s="144" t="s">
        <v>4372</v>
      </c>
      <c r="F296" s="145">
        <v>1214.1008830000001</v>
      </c>
      <c r="G296" s="145">
        <v>1227.8</v>
      </c>
      <c r="H296" s="145">
        <v>1542.287775</v>
      </c>
      <c r="L296" s="154"/>
      <c r="N296" s="153"/>
    </row>
    <row r="297" spans="3:14" s="112" customFormat="1" ht="13.5" x14ac:dyDescent="0.35">
      <c r="C297" s="101" t="s">
        <v>518</v>
      </c>
      <c r="D297" s="107">
        <v>46322</v>
      </c>
      <c r="E297" s="144" t="s">
        <v>4372</v>
      </c>
      <c r="F297" s="145">
        <v>187.84538800000001</v>
      </c>
      <c r="G297" s="145">
        <v>179.13</v>
      </c>
      <c r="H297" s="145">
        <v>130.41371519999998</v>
      </c>
      <c r="L297" s="154"/>
      <c r="N297" s="153"/>
    </row>
    <row r="298" spans="3:14" s="112" customFormat="1" ht="13.5" x14ac:dyDescent="0.35">
      <c r="C298" s="101" t="s">
        <v>524</v>
      </c>
      <c r="D298" s="107">
        <v>46322</v>
      </c>
      <c r="E298" s="144" t="s">
        <v>4372</v>
      </c>
      <c r="F298" s="145">
        <v>236.12886</v>
      </c>
      <c r="G298" s="145">
        <v>232.64</v>
      </c>
      <c r="H298" s="145">
        <v>1625.4338419999999</v>
      </c>
      <c r="L298" s="154"/>
      <c r="N298" s="153"/>
    </row>
    <row r="299" spans="3:14" s="112" customFormat="1" ht="13.5" x14ac:dyDescent="0.35">
      <c r="C299" s="101" t="s">
        <v>1464</v>
      </c>
      <c r="D299" s="107">
        <v>46322</v>
      </c>
      <c r="E299" s="144" t="s">
        <v>4372</v>
      </c>
      <c r="F299" s="145">
        <v>416.18226499999997</v>
      </c>
      <c r="G299" s="145">
        <v>415.5</v>
      </c>
      <c r="H299" s="145">
        <v>867.20988379999994</v>
      </c>
      <c r="L299" s="154"/>
      <c r="N299" s="153"/>
    </row>
    <row r="300" spans="3:14" s="112" customFormat="1" ht="13.5" x14ac:dyDescent="0.35">
      <c r="C300" s="101" t="s">
        <v>1431</v>
      </c>
      <c r="D300" s="107">
        <v>46322</v>
      </c>
      <c r="E300" s="144" t="s">
        <v>4372</v>
      </c>
      <c r="F300" s="145">
        <v>308.55</v>
      </c>
      <c r="G300" s="145">
        <v>304.39999999999998</v>
      </c>
      <c r="H300" s="145">
        <v>1.1276065</v>
      </c>
      <c r="L300" s="154"/>
      <c r="N300" s="153"/>
    </row>
    <row r="301" spans="3:14" s="112" customFormat="1" ht="13.5" x14ac:dyDescent="0.35">
      <c r="C301" s="101" t="s">
        <v>456</v>
      </c>
      <c r="D301" s="107">
        <v>46322</v>
      </c>
      <c r="E301" s="144" t="s">
        <v>4372</v>
      </c>
      <c r="F301" s="145">
        <v>1958.8443090000001</v>
      </c>
      <c r="G301" s="145">
        <v>1766.6</v>
      </c>
      <c r="H301" s="145">
        <v>1602.3862040000001</v>
      </c>
      <c r="L301" s="154"/>
      <c r="N301" s="153"/>
    </row>
    <row r="302" spans="3:14" s="112" customFormat="1" ht="13.5" x14ac:dyDescent="0.35">
      <c r="C302" s="101" t="s">
        <v>508</v>
      </c>
      <c r="D302" s="107">
        <v>46322</v>
      </c>
      <c r="E302" s="144" t="s">
        <v>4372</v>
      </c>
      <c r="F302" s="145">
        <v>48078.181817999997</v>
      </c>
      <c r="G302" s="145">
        <v>47370</v>
      </c>
      <c r="H302" s="145">
        <v>92.104595000000003</v>
      </c>
      <c r="L302" s="154"/>
      <c r="N302" s="153"/>
    </row>
    <row r="303" spans="3:14" s="112" customFormat="1" ht="13.5" x14ac:dyDescent="0.35">
      <c r="C303" s="101" t="s">
        <v>2487</v>
      </c>
      <c r="D303" s="107">
        <v>46322</v>
      </c>
      <c r="E303" s="144" t="s">
        <v>4372</v>
      </c>
      <c r="F303" s="145">
        <v>876.45580399999994</v>
      </c>
      <c r="G303" s="145">
        <v>861.1</v>
      </c>
      <c r="H303" s="145">
        <v>42.298018800000001</v>
      </c>
      <c r="L303" s="154"/>
      <c r="N303" s="153"/>
    </row>
    <row r="304" spans="3:14" s="112" customFormat="1" ht="13.5" x14ac:dyDescent="0.35">
      <c r="C304" s="101" t="s">
        <v>462</v>
      </c>
      <c r="D304" s="107">
        <v>46322</v>
      </c>
      <c r="E304" s="144" t="s">
        <v>4372</v>
      </c>
      <c r="F304" s="145">
        <v>1675.8166670000001</v>
      </c>
      <c r="G304" s="145">
        <v>1621.1</v>
      </c>
      <c r="H304" s="145">
        <v>12.959137500000001</v>
      </c>
      <c r="L304" s="154"/>
      <c r="N304" s="153"/>
    </row>
    <row r="305" spans="3:14" s="112" customFormat="1" ht="13.5" x14ac:dyDescent="0.35">
      <c r="C305" s="101" t="s">
        <v>264</v>
      </c>
      <c r="D305" s="107">
        <v>46322</v>
      </c>
      <c r="E305" s="144" t="s">
        <v>4372</v>
      </c>
      <c r="F305" s="145">
        <v>1899.5</v>
      </c>
      <c r="G305" s="145">
        <v>1780</v>
      </c>
      <c r="H305" s="145">
        <v>424.33407229999995</v>
      </c>
      <c r="L305" s="154"/>
      <c r="N305" s="153"/>
    </row>
    <row r="306" spans="3:14" s="112" customFormat="1" ht="13.5" x14ac:dyDescent="0.35">
      <c r="C306" s="101" t="s">
        <v>1125</v>
      </c>
      <c r="D306" s="107">
        <v>46322</v>
      </c>
      <c r="E306" s="144" t="s">
        <v>4372</v>
      </c>
      <c r="F306" s="145">
        <v>404.966657</v>
      </c>
      <c r="G306" s="145">
        <v>381.85</v>
      </c>
      <c r="H306" s="145">
        <v>73.392928099999992</v>
      </c>
      <c r="L306" s="154"/>
      <c r="N306" s="153"/>
    </row>
    <row r="307" spans="3:14" s="112" customFormat="1" ht="13.5" x14ac:dyDescent="0.35">
      <c r="C307" s="101" t="s">
        <v>86</v>
      </c>
      <c r="D307" s="107">
        <v>46322</v>
      </c>
      <c r="E307" s="144" t="s">
        <v>4372</v>
      </c>
      <c r="F307" s="145">
        <v>9692.9</v>
      </c>
      <c r="G307" s="145">
        <v>9336</v>
      </c>
      <c r="H307" s="145">
        <v>360.33838750000001</v>
      </c>
      <c r="L307" s="154"/>
      <c r="N307" s="153"/>
    </row>
    <row r="308" spans="3:14" s="112" customFormat="1" ht="13.5" x14ac:dyDescent="0.35">
      <c r="C308" s="101" t="s">
        <v>663</v>
      </c>
      <c r="D308" s="107">
        <v>46322</v>
      </c>
      <c r="E308" s="144" t="s">
        <v>4372</v>
      </c>
      <c r="F308" s="145">
        <v>678.18019800000002</v>
      </c>
      <c r="G308" s="145">
        <v>668.8</v>
      </c>
      <c r="H308" s="145">
        <v>593.08450130000006</v>
      </c>
      <c r="L308" s="154"/>
      <c r="N308" s="153"/>
    </row>
    <row r="309" spans="3:14" s="112" customFormat="1" ht="13.5" x14ac:dyDescent="0.35">
      <c r="C309" s="101" t="s">
        <v>961</v>
      </c>
      <c r="D309" s="107">
        <v>46322</v>
      </c>
      <c r="E309" s="144" t="s">
        <v>4372</v>
      </c>
      <c r="F309" s="145">
        <v>339.68545</v>
      </c>
      <c r="G309" s="145">
        <v>319.64999999999998</v>
      </c>
      <c r="H309" s="145">
        <v>83.727684000000011</v>
      </c>
      <c r="L309" s="154"/>
      <c r="N309" s="153"/>
    </row>
    <row r="310" spans="3:14" s="112" customFormat="1" ht="13.5" x14ac:dyDescent="0.35">
      <c r="C310" s="101" t="s">
        <v>2395</v>
      </c>
      <c r="D310" s="107">
        <v>46322</v>
      </c>
      <c r="E310" s="144" t="s">
        <v>4372</v>
      </c>
      <c r="F310" s="145">
        <v>2401.0500000000002</v>
      </c>
      <c r="G310" s="145">
        <v>2359.4</v>
      </c>
      <c r="H310" s="145">
        <v>12.3064725</v>
      </c>
      <c r="L310" s="154"/>
      <c r="N310" s="153"/>
    </row>
    <row r="311" spans="3:14" s="112" customFormat="1" ht="13.5" x14ac:dyDescent="0.35">
      <c r="C311" s="101" t="s">
        <v>708</v>
      </c>
      <c r="D311" s="107">
        <v>46322</v>
      </c>
      <c r="E311" s="144" t="s">
        <v>4372</v>
      </c>
      <c r="F311" s="145">
        <v>95.145630999999995</v>
      </c>
      <c r="G311" s="145">
        <v>95.33</v>
      </c>
      <c r="H311" s="145">
        <v>598.16796479999994</v>
      </c>
      <c r="L311" s="154"/>
      <c r="N311" s="153"/>
    </row>
    <row r="312" spans="3:14" s="112" customFormat="1" ht="13.5" x14ac:dyDescent="0.35">
      <c r="C312" s="101" t="s">
        <v>305</v>
      </c>
      <c r="D312" s="107">
        <v>46322</v>
      </c>
      <c r="E312" s="144" t="s">
        <v>4372</v>
      </c>
      <c r="F312" s="145">
        <v>866.98226999999997</v>
      </c>
      <c r="G312" s="145">
        <v>851.65</v>
      </c>
      <c r="H312" s="145">
        <v>423.520625</v>
      </c>
      <c r="L312" s="154"/>
      <c r="N312" s="153"/>
    </row>
    <row r="313" spans="3:14" s="112" customFormat="1" ht="13.5" x14ac:dyDescent="0.35">
      <c r="C313" s="101" t="s">
        <v>1147</v>
      </c>
      <c r="D313" s="107">
        <v>46322</v>
      </c>
      <c r="E313" s="144" t="s">
        <v>4372</v>
      </c>
      <c r="F313" s="145">
        <v>3184.3727269999999</v>
      </c>
      <c r="G313" s="145">
        <v>3068</v>
      </c>
      <c r="H313" s="145">
        <v>15.124958799999998</v>
      </c>
      <c r="L313" s="154"/>
      <c r="N313" s="153"/>
    </row>
    <row r="314" spans="3:14" s="112" customFormat="1" ht="13.5" x14ac:dyDescent="0.35">
      <c r="C314" s="101" t="s">
        <v>428</v>
      </c>
      <c r="D314" s="107">
        <v>46322</v>
      </c>
      <c r="E314" s="144" t="s">
        <v>4372</v>
      </c>
      <c r="F314" s="145">
        <v>2405.3804</v>
      </c>
      <c r="G314" s="145">
        <v>2301.6</v>
      </c>
      <c r="H314" s="145">
        <v>62.536355999999998</v>
      </c>
      <c r="L314" s="154"/>
      <c r="N314" s="153"/>
    </row>
    <row r="315" spans="3:14" s="112" customFormat="1" ht="13.5" x14ac:dyDescent="0.35">
      <c r="C315" s="101" t="s">
        <v>46</v>
      </c>
      <c r="D315" s="107">
        <v>46322</v>
      </c>
      <c r="E315" s="144" t="s">
        <v>4372</v>
      </c>
      <c r="F315" s="145">
        <v>728.00571000000002</v>
      </c>
      <c r="G315" s="145">
        <v>715.55</v>
      </c>
      <c r="H315" s="145">
        <v>3621.2937900000002</v>
      </c>
      <c r="L315" s="154"/>
      <c r="N315" s="153"/>
    </row>
    <row r="316" spans="3:14" s="112" customFormat="1" ht="13.5" x14ac:dyDescent="0.35">
      <c r="C316" s="101" t="s">
        <v>268</v>
      </c>
      <c r="D316" s="107">
        <v>46322</v>
      </c>
      <c r="E316" s="144" t="s">
        <v>4372</v>
      </c>
      <c r="F316" s="145">
        <v>535.40762700000005</v>
      </c>
      <c r="G316" s="145">
        <v>519.45000000000005</v>
      </c>
      <c r="H316" s="145">
        <v>1341.3936249999999</v>
      </c>
      <c r="L316" s="154"/>
      <c r="N316" s="153"/>
    </row>
    <row r="317" spans="3:14" s="112" customFormat="1" ht="13.5" x14ac:dyDescent="0.35">
      <c r="C317" s="101" t="s">
        <v>459</v>
      </c>
      <c r="D317" s="107">
        <v>46322</v>
      </c>
      <c r="E317" s="144" t="s">
        <v>4372</v>
      </c>
      <c r="F317" s="145">
        <v>990.01817700000004</v>
      </c>
      <c r="G317" s="145">
        <v>949.8</v>
      </c>
      <c r="H317" s="145">
        <v>1678.5429569999999</v>
      </c>
      <c r="L317" s="154"/>
      <c r="N317" s="153"/>
    </row>
    <row r="318" spans="3:14" s="112" customFormat="1" ht="13.5" x14ac:dyDescent="0.35">
      <c r="C318" s="101" t="s">
        <v>2286</v>
      </c>
      <c r="D318" s="107">
        <v>46322</v>
      </c>
      <c r="E318" s="144" t="s">
        <v>4372</v>
      </c>
      <c r="F318" s="145">
        <v>4806.6385710000004</v>
      </c>
      <c r="G318" s="145">
        <v>4704</v>
      </c>
      <c r="H318" s="145">
        <v>651.55851749999999</v>
      </c>
      <c r="L318" s="154"/>
      <c r="N318" s="153"/>
    </row>
    <row r="319" spans="3:14" s="112" customFormat="1" ht="13.5" x14ac:dyDescent="0.35">
      <c r="C319" s="101" t="s">
        <v>2209</v>
      </c>
      <c r="D319" s="107">
        <v>46322</v>
      </c>
      <c r="E319" s="144" t="s">
        <v>4372</v>
      </c>
      <c r="F319" s="145">
        <v>347.627273</v>
      </c>
      <c r="G319" s="145">
        <v>353.45</v>
      </c>
      <c r="H319" s="145">
        <v>16.966644800000001</v>
      </c>
      <c r="L319" s="154"/>
      <c r="N319" s="153"/>
    </row>
    <row r="320" spans="3:14" s="112" customFormat="1" ht="13.5" x14ac:dyDescent="0.35">
      <c r="C320" s="101" t="s">
        <v>282</v>
      </c>
      <c r="D320" s="107">
        <v>46322</v>
      </c>
      <c r="E320" s="144" t="s">
        <v>4372</v>
      </c>
      <c r="F320" s="145">
        <v>1917.6281939999999</v>
      </c>
      <c r="G320" s="145">
        <v>1880</v>
      </c>
      <c r="H320" s="145">
        <v>204.64421100000001</v>
      </c>
      <c r="L320" s="154"/>
      <c r="N320" s="153"/>
    </row>
    <row r="321" spans="3:14" s="112" customFormat="1" ht="13.5" x14ac:dyDescent="0.35">
      <c r="C321" s="101" t="s">
        <v>2212</v>
      </c>
      <c r="D321" s="107">
        <v>46322</v>
      </c>
      <c r="E321" s="144" t="s">
        <v>4372</v>
      </c>
      <c r="F321" s="145">
        <v>576.91959999999995</v>
      </c>
      <c r="G321" s="145">
        <v>566.25</v>
      </c>
      <c r="H321" s="145">
        <v>38.379069300000005</v>
      </c>
      <c r="L321" s="154"/>
      <c r="N321" s="153"/>
    </row>
    <row r="322" spans="3:14" s="112" customFormat="1" ht="13.5" x14ac:dyDescent="0.35">
      <c r="C322" s="101" t="s">
        <v>42</v>
      </c>
      <c r="D322" s="107">
        <v>46322</v>
      </c>
      <c r="E322" s="144" t="s">
        <v>4372</v>
      </c>
      <c r="F322" s="145">
        <v>1357.0101770000001</v>
      </c>
      <c r="G322" s="145">
        <v>1329</v>
      </c>
      <c r="H322" s="145">
        <v>4836.159584</v>
      </c>
      <c r="L322" s="154"/>
      <c r="N322" s="153"/>
    </row>
    <row r="323" spans="3:14" s="112" customFormat="1" ht="13.5" x14ac:dyDescent="0.35">
      <c r="C323" s="101" t="s">
        <v>1137</v>
      </c>
      <c r="D323" s="107">
        <v>46322</v>
      </c>
      <c r="E323" s="144" t="s">
        <v>4372</v>
      </c>
      <c r="F323" s="145">
        <v>136.55099999999999</v>
      </c>
      <c r="G323" s="145">
        <v>134.12</v>
      </c>
      <c r="H323" s="145">
        <v>22.780484999999999</v>
      </c>
      <c r="L323" s="154"/>
      <c r="N323" s="153"/>
    </row>
    <row r="324" spans="3:14" s="112" customFormat="1" ht="13.5" x14ac:dyDescent="0.35">
      <c r="C324" s="101" t="s">
        <v>292</v>
      </c>
      <c r="D324" s="107">
        <v>46322</v>
      </c>
      <c r="E324" s="144" t="s">
        <v>4372</v>
      </c>
      <c r="F324" s="145">
        <v>380.113765</v>
      </c>
      <c r="G324" s="145">
        <v>374.25</v>
      </c>
      <c r="H324" s="145">
        <v>925.62105750000001</v>
      </c>
      <c r="L324" s="154"/>
      <c r="N324" s="153"/>
    </row>
    <row r="325" spans="3:14" s="112" customFormat="1" ht="13.5" x14ac:dyDescent="0.35">
      <c r="C325" s="101" t="s">
        <v>2401</v>
      </c>
      <c r="D325" s="107">
        <v>46322</v>
      </c>
      <c r="E325" s="144" t="s">
        <v>4372</v>
      </c>
      <c r="F325" s="145">
        <v>940.55667200000005</v>
      </c>
      <c r="G325" s="145">
        <v>901.8</v>
      </c>
      <c r="H325" s="145">
        <v>186.0864005</v>
      </c>
      <c r="L325" s="154"/>
      <c r="N325" s="153"/>
    </row>
    <row r="326" spans="3:14" s="112" customFormat="1" ht="13.5" x14ac:dyDescent="0.35">
      <c r="C326" s="101" t="s">
        <v>323</v>
      </c>
      <c r="D326" s="107">
        <v>46322</v>
      </c>
      <c r="E326" s="144" t="s">
        <v>4372</v>
      </c>
      <c r="F326" s="145">
        <v>1010.286943</v>
      </c>
      <c r="G326" s="145">
        <v>1002.6</v>
      </c>
      <c r="H326" s="145">
        <v>1217.8046400000001</v>
      </c>
      <c r="L326" s="154"/>
      <c r="N326" s="153"/>
    </row>
    <row r="327" spans="3:14" s="112" customFormat="1" ht="13.5" x14ac:dyDescent="0.35">
      <c r="C327" s="101" t="s">
        <v>289</v>
      </c>
      <c r="D327" s="107">
        <v>46322</v>
      </c>
      <c r="E327" s="144" t="s">
        <v>4372</v>
      </c>
      <c r="F327" s="145">
        <v>1141.1920769999999</v>
      </c>
      <c r="G327" s="145">
        <v>1137.2</v>
      </c>
      <c r="H327" s="145">
        <v>1240.3622340000002</v>
      </c>
      <c r="L327" s="154"/>
      <c r="N327" s="153"/>
    </row>
    <row r="328" spans="3:14" s="112" customFormat="1" ht="13.5" x14ac:dyDescent="0.35">
      <c r="C328" s="101" t="s">
        <v>1250</v>
      </c>
      <c r="D328" s="107">
        <v>46322</v>
      </c>
      <c r="E328" s="144" t="s">
        <v>4372</v>
      </c>
      <c r="F328" s="145">
        <v>225.14247499999999</v>
      </c>
      <c r="G328" s="145">
        <v>216.88</v>
      </c>
      <c r="H328" s="145">
        <v>23.843353799999999</v>
      </c>
      <c r="L328" s="154"/>
      <c r="N328" s="153"/>
    </row>
    <row r="329" spans="3:14" s="112" customFormat="1" ht="13.5" x14ac:dyDescent="0.35">
      <c r="C329" s="101" t="s">
        <v>74</v>
      </c>
      <c r="D329" s="107">
        <v>46322</v>
      </c>
      <c r="E329" s="144" t="s">
        <v>4372</v>
      </c>
      <c r="F329" s="145">
        <v>1283.9259509999999</v>
      </c>
      <c r="G329" s="145">
        <v>1265.8</v>
      </c>
      <c r="H329" s="145">
        <v>763.60253180000007</v>
      </c>
      <c r="L329" s="154"/>
      <c r="N329" s="153"/>
    </row>
    <row r="330" spans="3:14" s="112" customFormat="1" ht="13.5" x14ac:dyDescent="0.35">
      <c r="C330" s="101" t="s">
        <v>49</v>
      </c>
      <c r="D330" s="107">
        <v>46322</v>
      </c>
      <c r="E330" s="144" t="s">
        <v>4372</v>
      </c>
      <c r="F330" s="145">
        <v>405.03266400000001</v>
      </c>
      <c r="G330" s="145">
        <v>416.9</v>
      </c>
      <c r="H330" s="145">
        <v>3776.1789600000002</v>
      </c>
      <c r="L330" s="154"/>
      <c r="N330" s="153"/>
    </row>
    <row r="331" spans="3:14" s="112" customFormat="1" ht="13.5" x14ac:dyDescent="0.35">
      <c r="C331" s="101" t="s">
        <v>52</v>
      </c>
      <c r="D331" s="107">
        <v>46322</v>
      </c>
      <c r="E331" s="144" t="s">
        <v>4372</v>
      </c>
      <c r="F331" s="145">
        <v>3875.3843689999999</v>
      </c>
      <c r="G331" s="145">
        <v>3763.2</v>
      </c>
      <c r="H331" s="145">
        <v>74.57996</v>
      </c>
      <c r="L331" s="154"/>
      <c r="N331" s="153"/>
    </row>
    <row r="332" spans="3:14" s="112" customFormat="1" ht="13.5" x14ac:dyDescent="0.35">
      <c r="C332" s="101" t="s">
        <v>730</v>
      </c>
      <c r="D332" s="107">
        <v>46322</v>
      </c>
      <c r="E332" s="144" t="s">
        <v>4372</v>
      </c>
      <c r="F332" s="145">
        <v>560.14409999999998</v>
      </c>
      <c r="G332" s="145">
        <v>536.65</v>
      </c>
      <c r="H332" s="145">
        <v>20.527159999999999</v>
      </c>
      <c r="L332" s="154"/>
      <c r="N332" s="153"/>
    </row>
    <row r="333" spans="3:14" s="112" customFormat="1" ht="13.5" x14ac:dyDescent="0.35">
      <c r="C333" s="101" t="s">
        <v>483</v>
      </c>
      <c r="D333" s="107">
        <v>46322</v>
      </c>
      <c r="E333" s="144" t="s">
        <v>4372</v>
      </c>
      <c r="F333" s="145">
        <v>3027.2593870000001</v>
      </c>
      <c r="G333" s="145">
        <v>2951.5</v>
      </c>
      <c r="H333" s="145">
        <v>142.878176</v>
      </c>
      <c r="L333" s="154"/>
      <c r="N333" s="153"/>
    </row>
    <row r="334" spans="3:14" s="112" customFormat="1" ht="13.5" x14ac:dyDescent="0.35">
      <c r="C334" s="101" t="s">
        <v>2458</v>
      </c>
      <c r="D334" s="107">
        <v>46322</v>
      </c>
      <c r="E334" s="144" t="s">
        <v>4372</v>
      </c>
      <c r="F334" s="145">
        <v>820.52811299999996</v>
      </c>
      <c r="G334" s="145">
        <v>793.8</v>
      </c>
      <c r="H334" s="145">
        <v>26.872512</v>
      </c>
      <c r="L334" s="154"/>
      <c r="N334" s="153"/>
    </row>
    <row r="335" spans="3:14" s="112" customFormat="1" ht="13.5" x14ac:dyDescent="0.35">
      <c r="C335" s="101" t="s">
        <v>63</v>
      </c>
      <c r="D335" s="107">
        <v>46322</v>
      </c>
      <c r="E335" s="144" t="s">
        <v>4372</v>
      </c>
      <c r="F335" s="145">
        <v>12434.255625</v>
      </c>
      <c r="G335" s="145">
        <v>11981</v>
      </c>
      <c r="H335" s="145">
        <v>470.64930500000003</v>
      </c>
      <c r="L335" s="154"/>
      <c r="N335" s="153"/>
    </row>
    <row r="336" spans="3:14" s="112" customFormat="1" ht="13.5" x14ac:dyDescent="0.35">
      <c r="C336" s="101" t="s">
        <v>1928</v>
      </c>
      <c r="D336" s="107">
        <v>46322</v>
      </c>
      <c r="E336" s="144" t="s">
        <v>4372</v>
      </c>
      <c r="F336" s="145">
        <v>1441.833349</v>
      </c>
      <c r="G336" s="145">
        <v>1374.1</v>
      </c>
      <c r="H336" s="145">
        <v>77.958287999999996</v>
      </c>
      <c r="L336" s="154"/>
      <c r="N336" s="153"/>
    </row>
    <row r="337" spans="3:14" s="112" customFormat="1" ht="13.5" x14ac:dyDescent="0.35">
      <c r="C337" s="101" t="s">
        <v>2449</v>
      </c>
      <c r="D337" s="107">
        <v>46322</v>
      </c>
      <c r="E337" s="144" t="s">
        <v>4372</v>
      </c>
      <c r="F337" s="145">
        <v>351.614463</v>
      </c>
      <c r="G337" s="145">
        <v>344</v>
      </c>
      <c r="H337" s="145">
        <v>1995.9367969999998</v>
      </c>
      <c r="L337" s="154"/>
      <c r="N337" s="153"/>
    </row>
    <row r="338" spans="3:14" s="112" customFormat="1" ht="13.5" x14ac:dyDescent="0.35">
      <c r="C338" s="101" t="s">
        <v>1171</v>
      </c>
      <c r="D338" s="107">
        <v>46322</v>
      </c>
      <c r="E338" s="144" t="s">
        <v>4372</v>
      </c>
      <c r="F338" s="145">
        <v>79.073970000000003</v>
      </c>
      <c r="G338" s="145">
        <v>76.47</v>
      </c>
      <c r="H338" s="145">
        <v>209.76743480000002</v>
      </c>
      <c r="L338" s="154"/>
      <c r="N338" s="153"/>
    </row>
    <row r="339" spans="3:14" s="112" customFormat="1" ht="13.5" x14ac:dyDescent="0.35">
      <c r="C339" s="101" t="s">
        <v>1229</v>
      </c>
      <c r="D339" s="107">
        <v>46322</v>
      </c>
      <c r="E339" s="144" t="s">
        <v>4372</v>
      </c>
      <c r="F339" s="145">
        <v>326.02314899999999</v>
      </c>
      <c r="G339" s="145">
        <v>321.2</v>
      </c>
      <c r="H339" s="145">
        <v>104.17419380000001</v>
      </c>
      <c r="L339" s="154"/>
      <c r="N339" s="153"/>
    </row>
    <row r="340" spans="3:14" s="112" customFormat="1" ht="13.5" x14ac:dyDescent="0.35">
      <c r="C340" s="101" t="s">
        <v>498</v>
      </c>
      <c r="D340" s="107">
        <v>46322</v>
      </c>
      <c r="E340" s="144" t="s">
        <v>4372</v>
      </c>
      <c r="F340" s="145">
        <v>235.98502500000001</v>
      </c>
      <c r="G340" s="145">
        <v>225.49</v>
      </c>
      <c r="H340" s="145">
        <v>514.52918999999997</v>
      </c>
      <c r="L340" s="154"/>
      <c r="N340" s="153"/>
    </row>
    <row r="341" spans="3:14" s="112" customFormat="1" ht="13.5" x14ac:dyDescent="0.35">
      <c r="C341" s="101" t="s">
        <v>511</v>
      </c>
      <c r="D341" s="107">
        <v>46322</v>
      </c>
      <c r="E341" s="144" t="s">
        <v>4372</v>
      </c>
      <c r="F341" s="145">
        <v>1689.9124939999999</v>
      </c>
      <c r="G341" s="145">
        <v>1683.7</v>
      </c>
      <c r="H341" s="145">
        <v>285.069884</v>
      </c>
      <c r="L341" s="154"/>
      <c r="N341" s="153"/>
    </row>
    <row r="342" spans="3:14" s="112" customFormat="1" ht="13.5" x14ac:dyDescent="0.35">
      <c r="C342" s="101" t="s">
        <v>2419</v>
      </c>
      <c r="D342" s="107">
        <v>46322</v>
      </c>
      <c r="E342" s="144" t="s">
        <v>4372</v>
      </c>
      <c r="F342" s="145">
        <v>396.19140800000002</v>
      </c>
      <c r="G342" s="145">
        <v>364.65</v>
      </c>
      <c r="H342" s="145">
        <v>666.16648129999999</v>
      </c>
      <c r="L342" s="154"/>
      <c r="N342" s="153"/>
    </row>
    <row r="343" spans="3:14" s="112" customFormat="1" ht="13.5" x14ac:dyDescent="0.35">
      <c r="C343" s="101" t="s">
        <v>1037</v>
      </c>
      <c r="D343" s="107">
        <v>46322</v>
      </c>
      <c r="E343" s="144" t="s">
        <v>4372</v>
      </c>
      <c r="F343" s="145">
        <v>1152.125</v>
      </c>
      <c r="G343" s="145">
        <v>1068.2</v>
      </c>
      <c r="H343" s="145">
        <v>15.202389999999999</v>
      </c>
      <c r="L343" s="154"/>
      <c r="N343" s="153"/>
    </row>
    <row r="344" spans="3:14" s="112" customFormat="1" ht="13.5" x14ac:dyDescent="0.35">
      <c r="C344" s="101" t="s">
        <v>104</v>
      </c>
      <c r="D344" s="107">
        <v>46322</v>
      </c>
      <c r="E344" s="144" t="s">
        <v>4372</v>
      </c>
      <c r="F344" s="145">
        <v>1525.416667</v>
      </c>
      <c r="G344" s="145">
        <v>1479.2</v>
      </c>
      <c r="H344" s="145">
        <v>7.7934150000000004</v>
      </c>
      <c r="L344" s="154"/>
      <c r="N344" s="153"/>
    </row>
    <row r="345" spans="3:14" s="112" customFormat="1" ht="13.5" x14ac:dyDescent="0.35">
      <c r="C345" s="101" t="s">
        <v>788</v>
      </c>
      <c r="D345" s="107">
        <v>46322</v>
      </c>
      <c r="E345" s="144" t="s">
        <v>4372</v>
      </c>
      <c r="F345" s="145">
        <v>343.55854299999999</v>
      </c>
      <c r="G345" s="145">
        <v>328.55</v>
      </c>
      <c r="H345" s="145">
        <v>151.247668</v>
      </c>
      <c r="L345" s="154"/>
      <c r="N345" s="153"/>
    </row>
    <row r="346" spans="3:14" s="112" customFormat="1" ht="13.5" x14ac:dyDescent="0.35">
      <c r="C346" s="101" t="s">
        <v>1119</v>
      </c>
      <c r="D346" s="107">
        <v>46322</v>
      </c>
      <c r="E346" s="144" t="s">
        <v>4372</v>
      </c>
      <c r="F346" s="145">
        <v>116.021401</v>
      </c>
      <c r="G346" s="145">
        <v>113.77</v>
      </c>
      <c r="H346" s="145">
        <v>486.63216</v>
      </c>
      <c r="L346" s="154"/>
      <c r="N346" s="153"/>
    </row>
    <row r="347" spans="3:14" s="112" customFormat="1" ht="13.5" x14ac:dyDescent="0.35">
      <c r="C347" s="101" t="s">
        <v>2251</v>
      </c>
      <c r="D347" s="107">
        <v>46322</v>
      </c>
      <c r="E347" s="144" t="s">
        <v>4372</v>
      </c>
      <c r="F347" s="145">
        <v>408.49698699999999</v>
      </c>
      <c r="G347" s="145">
        <v>407.95</v>
      </c>
      <c r="H347" s="145">
        <v>410.3381589</v>
      </c>
      <c r="L347" s="154"/>
      <c r="N347" s="153"/>
    </row>
    <row r="348" spans="3:14" s="112" customFormat="1" ht="13.5" x14ac:dyDescent="0.35">
      <c r="C348" s="101" t="s">
        <v>785</v>
      </c>
      <c r="D348" s="107">
        <v>46322</v>
      </c>
      <c r="E348" s="144" t="s">
        <v>4372</v>
      </c>
      <c r="F348" s="145">
        <v>294.53829999999999</v>
      </c>
      <c r="G348" s="145">
        <v>297.55</v>
      </c>
      <c r="H348" s="145">
        <v>247.1068215</v>
      </c>
      <c r="L348" s="154"/>
      <c r="N348" s="153"/>
    </row>
    <row r="349" spans="3:14" s="112" customFormat="1" ht="13.5" x14ac:dyDescent="0.35">
      <c r="C349" s="101" t="s">
        <v>449</v>
      </c>
      <c r="D349" s="107">
        <v>46322</v>
      </c>
      <c r="E349" s="144" t="s">
        <v>4372</v>
      </c>
      <c r="F349" s="145">
        <v>1226.802827</v>
      </c>
      <c r="G349" s="145">
        <v>1191.8</v>
      </c>
      <c r="H349" s="145">
        <v>4824.6877100000002</v>
      </c>
      <c r="L349" s="154"/>
      <c r="N349" s="153"/>
    </row>
    <row r="350" spans="3:14" s="112" customFormat="1" ht="13.5" x14ac:dyDescent="0.35">
      <c r="C350" s="101" t="s">
        <v>1244</v>
      </c>
      <c r="D350" s="107">
        <v>46322</v>
      </c>
      <c r="E350" s="144" t="s">
        <v>4372</v>
      </c>
      <c r="F350" s="145">
        <v>1755.3487339999999</v>
      </c>
      <c r="G350" s="145">
        <v>1696.3</v>
      </c>
      <c r="H350" s="145">
        <v>184.6575</v>
      </c>
      <c r="L350" s="154"/>
      <c r="N350" s="153"/>
    </row>
    <row r="351" spans="3:14" s="112" customFormat="1" ht="13.5" x14ac:dyDescent="0.35">
      <c r="C351" s="101" t="s">
        <v>1238</v>
      </c>
      <c r="D351" s="107">
        <v>46322</v>
      </c>
      <c r="E351" s="144" t="s">
        <v>4372</v>
      </c>
      <c r="F351" s="145">
        <v>985.81396099999995</v>
      </c>
      <c r="G351" s="145">
        <v>985</v>
      </c>
      <c r="H351" s="145">
        <v>281.29399649999999</v>
      </c>
      <c r="L351" s="154"/>
      <c r="N351" s="153"/>
    </row>
    <row r="352" spans="3:14" s="112" customFormat="1" ht="13.5" x14ac:dyDescent="0.35">
      <c r="C352" s="101" t="s">
        <v>60</v>
      </c>
      <c r="D352" s="107">
        <v>46322</v>
      </c>
      <c r="E352" s="144" t="s">
        <v>4372</v>
      </c>
      <c r="F352" s="145">
        <v>980.74147400000004</v>
      </c>
      <c r="G352" s="145">
        <v>967.2</v>
      </c>
      <c r="H352" s="145">
        <v>1158.090203</v>
      </c>
      <c r="L352" s="154"/>
      <c r="N352" s="153"/>
    </row>
    <row r="353" spans="3:14" s="112" customFormat="1" ht="13.5" x14ac:dyDescent="0.35">
      <c r="C353" s="101" t="s">
        <v>2301</v>
      </c>
      <c r="D353" s="107">
        <v>46322</v>
      </c>
      <c r="E353" s="144" t="s">
        <v>4372</v>
      </c>
      <c r="F353" s="145">
        <v>183.91800000000001</v>
      </c>
      <c r="G353" s="145">
        <v>177.87</v>
      </c>
      <c r="H353" s="145">
        <v>674.07729940000002</v>
      </c>
      <c r="L353" s="154"/>
      <c r="N353" s="153"/>
    </row>
    <row r="354" spans="3:14" s="112" customFormat="1" ht="13.5" x14ac:dyDescent="0.35">
      <c r="C354" s="101" t="s">
        <v>425</v>
      </c>
      <c r="D354" s="107">
        <v>46322</v>
      </c>
      <c r="E354" s="144" t="s">
        <v>4372</v>
      </c>
      <c r="F354" s="145">
        <v>1877.4934109999999</v>
      </c>
      <c r="G354" s="145">
        <v>1831.9</v>
      </c>
      <c r="H354" s="145">
        <v>193.35201550000002</v>
      </c>
      <c r="L354" s="154"/>
      <c r="N354" s="153"/>
    </row>
    <row r="355" spans="3:14" s="112" customFormat="1" ht="13.5" x14ac:dyDescent="0.35">
      <c r="C355" s="101" t="s">
        <v>934</v>
      </c>
      <c r="D355" s="107">
        <v>46322</v>
      </c>
      <c r="E355" s="144" t="s">
        <v>4372</v>
      </c>
      <c r="F355" s="145">
        <v>367.841902</v>
      </c>
      <c r="G355" s="145">
        <v>360.05</v>
      </c>
      <c r="H355" s="145">
        <v>460.66800509999996</v>
      </c>
      <c r="L355" s="154"/>
      <c r="N355" s="153"/>
    </row>
    <row r="356" spans="3:14" s="112" customFormat="1" ht="13.5" x14ac:dyDescent="0.35">
      <c r="C356" s="101" t="s">
        <v>345</v>
      </c>
      <c r="D356" s="107">
        <v>46322</v>
      </c>
      <c r="E356" s="144" t="s">
        <v>4372</v>
      </c>
      <c r="F356" s="145">
        <v>188.81251900000001</v>
      </c>
      <c r="G356" s="145">
        <v>186.07</v>
      </c>
      <c r="H356" s="145">
        <v>415.08182649999998</v>
      </c>
      <c r="L356" s="154"/>
      <c r="N356" s="153"/>
    </row>
    <row r="357" spans="3:14" s="112" customFormat="1" ht="13.5" x14ac:dyDescent="0.35">
      <c r="C357" s="101" t="s">
        <v>122</v>
      </c>
      <c r="D357" s="107">
        <v>46322</v>
      </c>
      <c r="E357" s="144" t="s">
        <v>4372</v>
      </c>
      <c r="F357" s="145">
        <v>725.21723399999996</v>
      </c>
      <c r="G357" s="145">
        <v>734.55</v>
      </c>
      <c r="H357" s="145">
        <v>73.568939999999998</v>
      </c>
      <c r="L357" s="154"/>
      <c r="N357" s="153"/>
    </row>
    <row r="358" spans="3:14" s="112" customFormat="1" ht="13.5" x14ac:dyDescent="0.35">
      <c r="C358" s="101" t="s">
        <v>1144</v>
      </c>
      <c r="D358" s="107">
        <v>46322</v>
      </c>
      <c r="E358" s="144" t="s">
        <v>4372</v>
      </c>
      <c r="F358" s="145">
        <v>1441.6905529999999</v>
      </c>
      <c r="G358" s="145">
        <v>1352.7</v>
      </c>
      <c r="H358" s="145">
        <v>71.516412000000003</v>
      </c>
      <c r="L358" s="154"/>
      <c r="N358" s="153"/>
    </row>
    <row r="359" spans="3:14" s="112" customFormat="1" ht="13.5" x14ac:dyDescent="0.35">
      <c r="C359" s="101" t="s">
        <v>1140</v>
      </c>
      <c r="D359" s="107">
        <v>46322</v>
      </c>
      <c r="E359" s="144" t="s">
        <v>4372</v>
      </c>
      <c r="F359" s="145">
        <v>551.05835100000002</v>
      </c>
      <c r="G359" s="145">
        <v>539.20000000000005</v>
      </c>
      <c r="H359" s="145">
        <v>8.984097199999999</v>
      </c>
      <c r="L359" s="154"/>
      <c r="N359" s="153"/>
    </row>
    <row r="360" spans="3:14" s="112" customFormat="1" ht="13.5" x14ac:dyDescent="0.35">
      <c r="C360" s="101" t="s">
        <v>2496</v>
      </c>
      <c r="D360" s="107">
        <v>46322</v>
      </c>
      <c r="E360" s="144" t="s">
        <v>4372</v>
      </c>
      <c r="F360" s="145">
        <v>1128.9111330000001</v>
      </c>
      <c r="G360" s="145">
        <v>1165.0999999999999</v>
      </c>
      <c r="H360" s="145">
        <v>17.280377999999999</v>
      </c>
      <c r="L360" s="154"/>
      <c r="N360" s="153"/>
    </row>
    <row r="361" spans="3:14" s="112" customFormat="1" ht="13.5" x14ac:dyDescent="0.35">
      <c r="C361" s="116"/>
      <c r="D361" s="116"/>
      <c r="E361" s="116"/>
      <c r="F361" s="116"/>
      <c r="G361" s="116"/>
      <c r="H361" s="114"/>
    </row>
    <row r="362" spans="3:14" s="112" customFormat="1" ht="13.5" x14ac:dyDescent="0.35">
      <c r="C362" s="114" t="s">
        <v>5090</v>
      </c>
      <c r="D362" s="114"/>
      <c r="E362" s="114"/>
      <c r="F362" s="114"/>
      <c r="G362" s="114"/>
      <c r="H362" s="114"/>
    </row>
    <row r="363" spans="3:14" s="112" customFormat="1" ht="13.5" x14ac:dyDescent="0.35">
      <c r="C363" s="119"/>
      <c r="D363" s="119"/>
      <c r="E363" s="119"/>
      <c r="F363" s="114"/>
      <c r="G363" s="114"/>
      <c r="H363" s="114"/>
    </row>
    <row r="364" spans="3:14" s="112" customFormat="1" ht="13.5" x14ac:dyDescent="0.35">
      <c r="C364" s="119" t="s">
        <v>4990</v>
      </c>
      <c r="D364" s="119"/>
      <c r="E364" s="1"/>
      <c r="F364" s="114"/>
      <c r="G364" s="114"/>
      <c r="H364" s="114"/>
    </row>
    <row r="365" spans="3:14" s="112" customFormat="1" ht="13.5" x14ac:dyDescent="0.35">
      <c r="C365" s="114" t="s">
        <v>4991</v>
      </c>
      <c r="D365" s="114"/>
      <c r="E365" s="114"/>
      <c r="F365" s="134">
        <v>0</v>
      </c>
      <c r="G365" s="114"/>
      <c r="H365" s="114"/>
    </row>
    <row r="366" spans="3:14" s="112" customFormat="1" ht="13.5" x14ac:dyDescent="0.35">
      <c r="C366" s="114" t="s">
        <v>4992</v>
      </c>
      <c r="D366" s="114"/>
      <c r="E366" s="114"/>
      <c r="F366" s="110">
        <v>30721</v>
      </c>
      <c r="G366" s="114"/>
      <c r="H366" s="128"/>
    </row>
    <row r="367" spans="3:14" s="112" customFormat="1" ht="13.5" x14ac:dyDescent="0.35">
      <c r="C367" s="114" t="s">
        <v>4993</v>
      </c>
      <c r="D367" s="114"/>
      <c r="E367" s="114"/>
      <c r="F367" s="110">
        <f>29590+1131</f>
        <v>30721</v>
      </c>
      <c r="G367" s="103"/>
      <c r="H367" s="128"/>
    </row>
    <row r="368" spans="3:14" s="112" customFormat="1" ht="13.5" x14ac:dyDescent="0.35">
      <c r="C368" s="114" t="s">
        <v>4994</v>
      </c>
      <c r="D368" s="114"/>
      <c r="E368" s="114"/>
      <c r="F368" s="110">
        <v>0</v>
      </c>
      <c r="G368" s="103"/>
      <c r="H368" s="128"/>
    </row>
    <row r="369" spans="3:8" s="112" customFormat="1" ht="13.5" x14ac:dyDescent="0.35">
      <c r="C369" s="114" t="s">
        <v>4995</v>
      </c>
      <c r="D369" s="114"/>
      <c r="E369" s="114"/>
      <c r="F369" s="115">
        <v>0</v>
      </c>
      <c r="G369" s="103"/>
      <c r="H369" s="128"/>
    </row>
    <row r="370" spans="3:8" s="112" customFormat="1" ht="13.5" x14ac:dyDescent="0.35">
      <c r="C370" s="114" t="s">
        <v>4996</v>
      </c>
      <c r="D370" s="114"/>
      <c r="E370" s="114"/>
      <c r="F370" s="110">
        <v>20937323647.739998</v>
      </c>
      <c r="G370" s="103"/>
      <c r="H370" s="128"/>
    </row>
    <row r="371" spans="3:8" s="112" customFormat="1" ht="13.5" x14ac:dyDescent="0.35">
      <c r="C371" s="114" t="s">
        <v>4997</v>
      </c>
      <c r="D371" s="114"/>
      <c r="E371" s="114"/>
      <c r="F371" s="110">
        <f>21016891219.58+796779783.03</f>
        <v>21813671002.610001</v>
      </c>
      <c r="G371" s="103"/>
      <c r="H371" s="128"/>
    </row>
    <row r="372" spans="3:8" s="112" customFormat="1" ht="13.5" x14ac:dyDescent="0.35">
      <c r="C372" s="114" t="s">
        <v>4998</v>
      </c>
      <c r="D372" s="114"/>
      <c r="E372" s="114"/>
      <c r="F372" s="110">
        <v>0</v>
      </c>
      <c r="G372" s="103"/>
      <c r="H372" s="128"/>
    </row>
    <row r="373" spans="3:8" s="112" customFormat="1" ht="13.5" x14ac:dyDescent="0.35">
      <c r="C373" s="114" t="s">
        <v>4999</v>
      </c>
      <c r="D373" s="114"/>
      <c r="E373" s="114"/>
      <c r="F373" s="128">
        <f>+F372+F371-F370-F369</f>
        <v>876347354.87000275</v>
      </c>
      <c r="G373" s="103"/>
      <c r="H373" s="128"/>
    </row>
    <row r="374" spans="3:8" s="112" customFormat="1" ht="13.5" x14ac:dyDescent="0.35">
      <c r="C374" s="105"/>
      <c r="D374" s="105"/>
      <c r="E374" s="105"/>
      <c r="F374" s="106"/>
      <c r="G374" s="103"/>
      <c r="H374" s="103"/>
    </row>
    <row r="375" spans="3:8" s="112" customFormat="1" ht="13.5" x14ac:dyDescent="0.35">
      <c r="C375" s="114"/>
      <c r="D375" s="114"/>
      <c r="E375" s="114"/>
      <c r="F375" s="106"/>
      <c r="G375" s="106"/>
      <c r="H375" s="103"/>
    </row>
    <row r="376" spans="3:8" s="112" customFormat="1" ht="13.5" x14ac:dyDescent="0.35">
      <c r="C376" s="119" t="s">
        <v>5000</v>
      </c>
      <c r="D376" s="119"/>
      <c r="E376" s="1"/>
      <c r="F376" s="114"/>
      <c r="G376" s="114"/>
      <c r="H376" s="114"/>
    </row>
    <row r="377" spans="3:8" s="112" customFormat="1" ht="40.5" x14ac:dyDescent="0.3">
      <c r="C377" s="100" t="s">
        <v>4983</v>
      </c>
      <c r="D377" s="100" t="s">
        <v>4984</v>
      </c>
      <c r="E377" s="100" t="s">
        <v>4376</v>
      </c>
      <c r="F377" s="100" t="s">
        <v>4985</v>
      </c>
      <c r="G377" s="100" t="s">
        <v>4986</v>
      </c>
      <c r="H377" s="100" t="s">
        <v>4987</v>
      </c>
    </row>
    <row r="378" spans="3:8" s="112" customFormat="1" ht="13.5" x14ac:dyDescent="0.3">
      <c r="C378" s="220" t="s">
        <v>4988</v>
      </c>
      <c r="D378" s="220"/>
      <c r="E378" s="220"/>
      <c r="F378" s="220"/>
      <c r="G378" s="220"/>
      <c r="H378" s="220"/>
    </row>
    <row r="379" spans="3:8" s="112" customFormat="1" ht="13.5" x14ac:dyDescent="0.35">
      <c r="C379" s="114" t="s">
        <v>5018</v>
      </c>
      <c r="D379" s="114"/>
      <c r="E379" s="114"/>
      <c r="F379" s="114"/>
      <c r="G379" s="114"/>
      <c r="H379" s="114"/>
    </row>
    <row r="380" spans="3:8" s="112" customFormat="1" ht="13.5" x14ac:dyDescent="0.35">
      <c r="C380" s="119"/>
      <c r="D380" s="119"/>
      <c r="E380" s="119"/>
      <c r="F380" s="114"/>
      <c r="G380" s="114"/>
      <c r="H380" s="114"/>
    </row>
    <row r="381" spans="3:8" s="112" customFormat="1" ht="13.5" x14ac:dyDescent="0.35">
      <c r="C381" s="119" t="s">
        <v>5069</v>
      </c>
      <c r="D381" s="119"/>
      <c r="E381" s="1"/>
      <c r="F381" s="114"/>
      <c r="G381" s="114"/>
      <c r="H381" s="114"/>
    </row>
    <row r="382" spans="3:8" s="112" customFormat="1" ht="13.5" x14ac:dyDescent="0.35">
      <c r="C382" s="114" t="s">
        <v>4991</v>
      </c>
      <c r="D382" s="114"/>
      <c r="E382" s="114"/>
      <c r="F382" s="110" t="s">
        <v>4988</v>
      </c>
      <c r="G382" s="114"/>
      <c r="H382" s="114"/>
    </row>
    <row r="383" spans="3:8" s="112" customFormat="1" ht="13.5" x14ac:dyDescent="0.35">
      <c r="C383" s="114" t="s">
        <v>4992</v>
      </c>
      <c r="D383" s="114"/>
      <c r="E383" s="114"/>
      <c r="F383" s="110" t="s">
        <v>4988</v>
      </c>
      <c r="G383" s="114"/>
      <c r="H383" s="114"/>
    </row>
    <row r="384" spans="3:8" s="112" customFormat="1" ht="13.5" x14ac:dyDescent="0.35">
      <c r="C384" s="114" t="s">
        <v>4993</v>
      </c>
      <c r="D384" s="114"/>
      <c r="E384" s="114"/>
      <c r="F384" s="110" t="s">
        <v>4988</v>
      </c>
      <c r="G384" s="103"/>
      <c r="H384" s="103"/>
    </row>
    <row r="385" spans="3:8" s="112" customFormat="1" ht="13.5" x14ac:dyDescent="0.35">
      <c r="C385" s="114" t="s">
        <v>4994</v>
      </c>
      <c r="D385" s="114"/>
      <c r="E385" s="114"/>
      <c r="F385" s="110" t="s">
        <v>4988</v>
      </c>
      <c r="G385" s="103"/>
      <c r="H385" s="103"/>
    </row>
    <row r="386" spans="3:8" s="112" customFormat="1" ht="13.5" x14ac:dyDescent="0.35">
      <c r="C386" s="114" t="s">
        <v>4995</v>
      </c>
      <c r="D386" s="114"/>
      <c r="E386" s="114"/>
      <c r="F386" s="110" t="s">
        <v>4988</v>
      </c>
      <c r="G386" s="103"/>
      <c r="H386" s="103"/>
    </row>
    <row r="387" spans="3:8" s="112" customFormat="1" ht="13.5" x14ac:dyDescent="0.35">
      <c r="C387" s="114" t="s">
        <v>4996</v>
      </c>
      <c r="D387" s="114"/>
      <c r="E387" s="114"/>
      <c r="F387" s="110" t="s">
        <v>4988</v>
      </c>
      <c r="G387" s="103"/>
      <c r="H387" s="103"/>
    </row>
    <row r="388" spans="3:8" s="112" customFormat="1" ht="13.5" x14ac:dyDescent="0.35">
      <c r="C388" s="114" t="s">
        <v>4997</v>
      </c>
      <c r="D388" s="114"/>
      <c r="E388" s="114"/>
      <c r="F388" s="110" t="s">
        <v>4988</v>
      </c>
      <c r="G388" s="103"/>
      <c r="H388" s="103"/>
    </row>
    <row r="389" spans="3:8" s="112" customFormat="1" ht="13.5" x14ac:dyDescent="0.35">
      <c r="C389" s="114" t="s">
        <v>4998</v>
      </c>
      <c r="D389" s="114"/>
      <c r="E389" s="114"/>
      <c r="F389" s="110" t="s">
        <v>4988</v>
      </c>
      <c r="G389" s="103"/>
      <c r="H389" s="103"/>
    </row>
    <row r="390" spans="3:8" s="112" customFormat="1" ht="13.5" x14ac:dyDescent="0.35">
      <c r="C390" s="37" t="s">
        <v>4999</v>
      </c>
      <c r="D390" s="37"/>
      <c r="E390" s="37"/>
      <c r="F390" s="110" t="s">
        <v>4988</v>
      </c>
      <c r="G390" s="126"/>
      <c r="H390" s="126"/>
    </row>
    <row r="391" spans="3:8" s="112" customFormat="1" ht="13.5" x14ac:dyDescent="0.35">
      <c r="C391" s="114"/>
      <c r="D391" s="114"/>
      <c r="E391" s="114"/>
      <c r="F391" s="128"/>
      <c r="G391" s="129"/>
      <c r="H391" s="129"/>
    </row>
    <row r="392" spans="3:8" s="112" customFormat="1" ht="13.5" x14ac:dyDescent="0.35">
      <c r="C392" s="119" t="s">
        <v>5003</v>
      </c>
      <c r="D392" s="119"/>
      <c r="E392" s="113"/>
      <c r="F392" s="114"/>
      <c r="G392" s="130"/>
      <c r="H392" s="114"/>
    </row>
    <row r="393" spans="3:8" s="112" customFormat="1" ht="40.5" x14ac:dyDescent="0.35">
      <c r="C393" s="100" t="s">
        <v>4983</v>
      </c>
      <c r="D393" s="100" t="s">
        <v>5004</v>
      </c>
      <c r="E393" s="100" t="s">
        <v>5005</v>
      </c>
      <c r="F393" s="100" t="s">
        <v>5006</v>
      </c>
      <c r="G393" s="130"/>
      <c r="H393" s="114"/>
    </row>
    <row r="394" spans="3:8" s="112" customFormat="1" ht="13.5" x14ac:dyDescent="0.35">
      <c r="C394" s="220" t="s">
        <v>4988</v>
      </c>
      <c r="D394" s="220"/>
      <c r="E394" s="220"/>
      <c r="F394" s="220"/>
      <c r="G394" s="130"/>
      <c r="H394" s="114"/>
    </row>
    <row r="395" spans="3:8" s="112" customFormat="1" ht="13.5" x14ac:dyDescent="0.35">
      <c r="C395" s="114" t="s">
        <v>5007</v>
      </c>
      <c r="D395" s="114"/>
      <c r="E395" s="114"/>
      <c r="F395" s="114"/>
      <c r="G395" s="130"/>
      <c r="H395" s="114"/>
    </row>
    <row r="396" spans="3:8" s="112" customFormat="1" ht="13.5" x14ac:dyDescent="0.35">
      <c r="C396" s="132"/>
      <c r="D396" s="132"/>
      <c r="E396" s="132"/>
      <c r="F396" s="114"/>
      <c r="G396" s="130"/>
      <c r="H396" s="114"/>
    </row>
    <row r="397" spans="3:8" s="112" customFormat="1" ht="13.5" x14ac:dyDescent="0.35">
      <c r="C397" s="119" t="s">
        <v>5070</v>
      </c>
      <c r="D397" s="119"/>
      <c r="E397" s="1"/>
      <c r="F397" s="114"/>
      <c r="G397" s="114"/>
      <c r="H397" s="114"/>
    </row>
    <row r="398" spans="3:8" s="112" customFormat="1" ht="13.5" x14ac:dyDescent="0.35">
      <c r="C398" s="114" t="s">
        <v>5009</v>
      </c>
      <c r="D398" s="114"/>
      <c r="E398" s="114"/>
      <c r="F398" s="114" t="s">
        <v>4988</v>
      </c>
      <c r="G398" s="114"/>
      <c r="H398" s="114"/>
    </row>
    <row r="399" spans="3:8" s="112" customFormat="1" ht="13.5" x14ac:dyDescent="0.35">
      <c r="C399" s="114" t="s">
        <v>5010</v>
      </c>
      <c r="D399" s="114"/>
      <c r="E399" s="114"/>
      <c r="F399" s="114" t="s">
        <v>4988</v>
      </c>
      <c r="G399" s="114"/>
      <c r="H399" s="114"/>
    </row>
    <row r="400" spans="3:8" s="112" customFormat="1" ht="13.5" x14ac:dyDescent="0.35">
      <c r="C400" s="114" t="s">
        <v>5011</v>
      </c>
      <c r="D400" s="114"/>
      <c r="E400" s="114"/>
      <c r="F400" s="114" t="s">
        <v>4988</v>
      </c>
      <c r="G400" s="114"/>
      <c r="H400" s="114"/>
    </row>
    <row r="401" spans="3:8" s="112" customFormat="1" ht="13.5" x14ac:dyDescent="0.35">
      <c r="C401" s="105" t="s">
        <v>5012</v>
      </c>
      <c r="D401" s="105"/>
      <c r="E401" s="105"/>
      <c r="F401" s="114"/>
      <c r="G401" s="114"/>
      <c r="H401" s="114"/>
    </row>
    <row r="402" spans="3:8" s="112" customFormat="1" ht="13.5" x14ac:dyDescent="0.35">
      <c r="C402" s="105"/>
      <c r="D402" s="105"/>
      <c r="E402" s="105"/>
      <c r="F402" s="114"/>
      <c r="G402" s="114"/>
      <c r="H402" s="114"/>
    </row>
    <row r="403" spans="3:8" s="112" customFormat="1" ht="13.5" x14ac:dyDescent="0.35">
      <c r="C403" s="113" t="s">
        <v>5013</v>
      </c>
      <c r="D403" s="113"/>
      <c r="E403" s="113"/>
      <c r="F403" s="114"/>
      <c r="G403" s="130"/>
      <c r="H403" s="114"/>
    </row>
    <row r="404" spans="3:8" s="112" customFormat="1" ht="40.5" x14ac:dyDescent="0.35">
      <c r="C404" s="100" t="s">
        <v>4983</v>
      </c>
      <c r="D404" s="100" t="s">
        <v>4756</v>
      </c>
      <c r="E404" s="100" t="s">
        <v>5004</v>
      </c>
      <c r="F404" s="100" t="s">
        <v>5005</v>
      </c>
      <c r="G404" s="100" t="s">
        <v>5014</v>
      </c>
      <c r="H404" s="114"/>
    </row>
    <row r="405" spans="3:8" s="112" customFormat="1" ht="13.5" x14ac:dyDescent="0.35">
      <c r="C405" s="220" t="s">
        <v>4988</v>
      </c>
      <c r="D405" s="220"/>
      <c r="E405" s="220"/>
      <c r="F405" s="220"/>
      <c r="G405" s="220"/>
      <c r="H405" s="114"/>
    </row>
    <row r="406" spans="3:8" s="112" customFormat="1" ht="13.5" x14ac:dyDescent="0.35">
      <c r="C406" s="221" t="s">
        <v>5015</v>
      </c>
      <c r="D406" s="221"/>
      <c r="E406" s="221"/>
      <c r="F406" s="221"/>
      <c r="G406" s="221"/>
      <c r="H406" s="114"/>
    </row>
    <row r="407" spans="3:8" s="112" customFormat="1" ht="13.5" x14ac:dyDescent="0.35">
      <c r="C407" s="133"/>
      <c r="D407" s="111"/>
      <c r="E407" s="111"/>
      <c r="F407" s="111"/>
      <c r="G407" s="111"/>
      <c r="H407" s="114"/>
    </row>
    <row r="408" spans="3:8" s="112" customFormat="1" ht="13.5" x14ac:dyDescent="0.35">
      <c r="C408" s="1" t="s">
        <v>5016</v>
      </c>
      <c r="D408" s="1"/>
      <c r="E408" s="1"/>
      <c r="F408" s="114"/>
      <c r="G408" s="114"/>
      <c r="H408" s="114"/>
    </row>
    <row r="409" spans="3:8" s="112" customFormat="1" ht="13.5" x14ac:dyDescent="0.35">
      <c r="C409" s="114" t="s">
        <v>5009</v>
      </c>
      <c r="D409" s="114"/>
      <c r="E409" s="114"/>
      <c r="F409" s="114" t="s">
        <v>4988</v>
      </c>
      <c r="G409" s="114"/>
      <c r="H409" s="114"/>
    </row>
    <row r="410" spans="3:8" s="112" customFormat="1" ht="13.5" x14ac:dyDescent="0.35">
      <c r="C410" s="114" t="s">
        <v>5010</v>
      </c>
      <c r="D410" s="114"/>
      <c r="E410" s="114"/>
      <c r="F410" s="114" t="s">
        <v>4988</v>
      </c>
      <c r="G410" s="114"/>
      <c r="H410" s="114"/>
    </row>
    <row r="411" spans="3:8" s="112" customFormat="1" ht="13.5" x14ac:dyDescent="0.35">
      <c r="C411" s="114" t="s">
        <v>5011</v>
      </c>
      <c r="D411" s="114"/>
      <c r="E411" s="114"/>
      <c r="F411" s="146" t="s">
        <v>4988</v>
      </c>
      <c r="G411" s="114"/>
      <c r="H411" s="128"/>
    </row>
    <row r="412" spans="3:8" s="112" customFormat="1" ht="13" x14ac:dyDescent="0.3">
      <c r="H412" s="134"/>
    </row>
    <row r="413" spans="3:8" s="112" customFormat="1" ht="13.5" x14ac:dyDescent="0.35">
      <c r="C413" s="119" t="s">
        <v>5017</v>
      </c>
      <c r="H413" s="134"/>
    </row>
    <row r="414" spans="3:8" s="112" customFormat="1" ht="13.5" x14ac:dyDescent="0.35">
      <c r="C414" s="119"/>
      <c r="H414" s="134"/>
    </row>
    <row r="415" spans="3:8" x14ac:dyDescent="0.35">
      <c r="C415" s="2" t="s">
        <v>4816</v>
      </c>
      <c r="E415" s="2" t="s">
        <v>2</v>
      </c>
    </row>
    <row r="417" spans="3:5" x14ac:dyDescent="0.35">
      <c r="C417" s="2" t="s">
        <v>4817</v>
      </c>
      <c r="E417" s="92">
        <v>5.5446763191515505</v>
      </c>
    </row>
    <row r="419" spans="3:5" x14ac:dyDescent="0.35">
      <c r="C419" s="2" t="s">
        <v>4819</v>
      </c>
      <c r="E419" s="93" t="s">
        <v>4887</v>
      </c>
    </row>
    <row r="421" spans="3:5" x14ac:dyDescent="0.35">
      <c r="C421" s="2" t="s">
        <v>4922</v>
      </c>
      <c r="E421" s="2" t="s">
        <v>2</v>
      </c>
    </row>
    <row r="423" spans="3:5" x14ac:dyDescent="0.35">
      <c r="C423" s="2" t="s">
        <v>4864</v>
      </c>
    </row>
    <row r="425" spans="3:5" x14ac:dyDescent="0.35">
      <c r="C425" s="1" t="s">
        <v>5102</v>
      </c>
      <c r="E425" s="156" t="s">
        <v>5103</v>
      </c>
    </row>
    <row r="426" spans="3:5" x14ac:dyDescent="0.35">
      <c r="E426" s="2" t="s">
        <v>5140</v>
      </c>
    </row>
  </sheetData>
  <mergeCells count="7">
    <mergeCell ref="C405:G405"/>
    <mergeCell ref="C406:G406"/>
    <mergeCell ref="C262:K262"/>
    <mergeCell ref="C264:K264"/>
    <mergeCell ref="C280:E280"/>
    <mergeCell ref="C378:H378"/>
    <mergeCell ref="C394:F394"/>
  </mergeCells>
  <hyperlinks>
    <hyperlink ref="J2" location="'Index'!A1" display="'Index'!A1" xr:uid="{51E27AAD-4A79-4124-8020-A87A94CD2207}"/>
  </hyperlinks>
  <pageMargins left="0.7" right="0.7" top="0.75" bottom="0.75" header="0.3" footer="0.3"/>
  <pageSetup orientation="portrait" horizontalDpi="4294967293"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31CCD-1C3F-46CD-979E-884D0554748C}">
  <sheetPr codeName="Sheet1"/>
  <dimension ref="A1:IV148"/>
  <sheetViews>
    <sheetView showGridLines="0" zoomScale="90" zoomScaleNormal="90" workbookViewId="0">
      <pane ySplit="6" topLeftCell="A130"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2879</v>
      </c>
      <c r="J2" s="38" t="s">
        <v>4365</v>
      </c>
    </row>
    <row r="3" spans="1:54" ht="16" x14ac:dyDescent="0.4">
      <c r="C3" s="1" t="s">
        <v>28</v>
      </c>
      <c r="D3" s="21" t="s">
        <v>2880</v>
      </c>
      <c r="F3" s="72" t="s">
        <v>4799</v>
      </c>
      <c r="G3" s="13" t="s">
        <v>4291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297287848</v>
      </c>
      <c r="G11" s="24">
        <v>2106878.98</v>
      </c>
      <c r="H11" s="24">
        <v>10.38</v>
      </c>
      <c r="I11" s="31"/>
      <c r="J11" s="31"/>
      <c r="K11" s="35"/>
    </row>
    <row r="12" spans="1:54" x14ac:dyDescent="0.35">
      <c r="B12" s="8" t="s">
        <v>41</v>
      </c>
      <c r="C12" s="60" t="s">
        <v>42</v>
      </c>
      <c r="D12" s="54" t="s">
        <v>43</v>
      </c>
      <c r="E12" s="6" t="s">
        <v>44</v>
      </c>
      <c r="F12" s="19">
        <v>139018391</v>
      </c>
      <c r="G12" s="24">
        <v>1837406.07</v>
      </c>
      <c r="H12" s="24">
        <v>9.0500000000000007</v>
      </c>
      <c r="I12" s="31"/>
      <c r="J12" s="31"/>
      <c r="K12" s="35"/>
    </row>
    <row r="13" spans="1:54" x14ac:dyDescent="0.35">
      <c r="B13" s="8" t="s">
        <v>448</v>
      </c>
      <c r="C13" s="60" t="s">
        <v>449</v>
      </c>
      <c r="D13" s="54" t="s">
        <v>450</v>
      </c>
      <c r="E13" s="6" t="s">
        <v>451</v>
      </c>
      <c r="F13" s="19">
        <v>129684529</v>
      </c>
      <c r="G13" s="24">
        <v>1539355.36</v>
      </c>
      <c r="H13" s="24">
        <v>7.58</v>
      </c>
      <c r="I13" s="31"/>
      <c r="J13" s="31"/>
      <c r="K13" s="35"/>
    </row>
    <row r="14" spans="1:54" x14ac:dyDescent="0.35">
      <c r="B14" s="8" t="s">
        <v>455</v>
      </c>
      <c r="C14" s="60" t="s">
        <v>456</v>
      </c>
      <c r="D14" s="54" t="s">
        <v>457</v>
      </c>
      <c r="E14" s="6" t="s">
        <v>294</v>
      </c>
      <c r="F14" s="19">
        <v>58983341</v>
      </c>
      <c r="G14" s="24">
        <v>1036337.3</v>
      </c>
      <c r="H14" s="24">
        <v>5.0999999999999996</v>
      </c>
      <c r="I14" s="31"/>
      <c r="J14" s="31"/>
      <c r="K14" s="35"/>
    </row>
    <row r="15" spans="1:54" x14ac:dyDescent="0.35">
      <c r="B15" s="8" t="s">
        <v>51</v>
      </c>
      <c r="C15" s="60" t="s">
        <v>52</v>
      </c>
      <c r="D15" s="54" t="s">
        <v>53</v>
      </c>
      <c r="E15" s="6" t="s">
        <v>54</v>
      </c>
      <c r="F15" s="19">
        <v>22701787</v>
      </c>
      <c r="G15" s="24">
        <v>853587.19</v>
      </c>
      <c r="H15" s="24">
        <v>4.2</v>
      </c>
      <c r="I15" s="31"/>
      <c r="J15" s="31"/>
      <c r="K15" s="35"/>
    </row>
    <row r="16" spans="1:54" x14ac:dyDescent="0.35">
      <c r="B16" s="8" t="s">
        <v>59</v>
      </c>
      <c r="C16" s="60" t="s">
        <v>60</v>
      </c>
      <c r="D16" s="54" t="s">
        <v>61</v>
      </c>
      <c r="E16" s="6" t="s">
        <v>44</v>
      </c>
      <c r="F16" s="19">
        <v>80157046</v>
      </c>
      <c r="G16" s="24">
        <v>769106.86</v>
      </c>
      <c r="H16" s="24">
        <v>3.79</v>
      </c>
      <c r="I16" s="31"/>
      <c r="J16" s="31"/>
      <c r="K16" s="35"/>
    </row>
    <row r="17" spans="2:11" x14ac:dyDescent="0.35">
      <c r="B17" s="8" t="s">
        <v>221</v>
      </c>
      <c r="C17" s="60" t="s">
        <v>222</v>
      </c>
      <c r="D17" s="54" t="s">
        <v>223</v>
      </c>
      <c r="E17" s="6" t="s">
        <v>44</v>
      </c>
      <c r="F17" s="19">
        <v>55759358</v>
      </c>
      <c r="G17" s="24">
        <v>683609.73</v>
      </c>
      <c r="H17" s="24">
        <v>3.37</v>
      </c>
      <c r="I17" s="31"/>
      <c r="J17" s="31"/>
      <c r="K17" s="35"/>
    </row>
    <row r="18" spans="2:11" x14ac:dyDescent="0.35">
      <c r="B18" s="8" t="s">
        <v>322</v>
      </c>
      <c r="C18" s="60" t="s">
        <v>323</v>
      </c>
      <c r="D18" s="54" t="s">
        <v>324</v>
      </c>
      <c r="E18" s="6" t="s">
        <v>69</v>
      </c>
      <c r="F18" s="19">
        <v>68500466</v>
      </c>
      <c r="G18" s="24">
        <v>680963.13</v>
      </c>
      <c r="H18" s="24">
        <v>3.35</v>
      </c>
      <c r="I18" s="31"/>
      <c r="J18" s="31"/>
      <c r="K18" s="35"/>
    </row>
    <row r="19" spans="2:11" x14ac:dyDescent="0.35">
      <c r="B19" s="8" t="s">
        <v>48</v>
      </c>
      <c r="C19" s="60" t="s">
        <v>49</v>
      </c>
      <c r="D19" s="54" t="s">
        <v>50</v>
      </c>
      <c r="E19" s="6" t="s">
        <v>44</v>
      </c>
      <c r="F19" s="19">
        <v>142822102</v>
      </c>
      <c r="G19" s="24">
        <v>595568.17000000004</v>
      </c>
      <c r="H19" s="24">
        <v>2.93</v>
      </c>
      <c r="I19" s="31"/>
      <c r="J19" s="31"/>
      <c r="K19" s="35"/>
    </row>
    <row r="20" spans="2:11" x14ac:dyDescent="0.35">
      <c r="B20" s="8" t="s">
        <v>482</v>
      </c>
      <c r="C20" s="60" t="s">
        <v>483</v>
      </c>
      <c r="D20" s="54" t="s">
        <v>484</v>
      </c>
      <c r="E20" s="6" t="s">
        <v>65</v>
      </c>
      <c r="F20" s="19">
        <v>17328611</v>
      </c>
      <c r="G20" s="24">
        <v>511194.02</v>
      </c>
      <c r="H20" s="24">
        <v>2.52</v>
      </c>
      <c r="I20" s="31"/>
      <c r="J20" s="31"/>
      <c r="K20" s="35"/>
    </row>
    <row r="21" spans="2:11" x14ac:dyDescent="0.35">
      <c r="B21" s="8" t="s">
        <v>55</v>
      </c>
      <c r="C21" s="60" t="s">
        <v>56</v>
      </c>
      <c r="D21" s="54" t="s">
        <v>57</v>
      </c>
      <c r="E21" s="6" t="s">
        <v>58</v>
      </c>
      <c r="F21" s="19">
        <v>52922968</v>
      </c>
      <c r="G21" s="24">
        <v>507742.95</v>
      </c>
      <c r="H21" s="24">
        <v>2.5</v>
      </c>
      <c r="I21" s="31"/>
      <c r="J21" s="31"/>
      <c r="K21" s="35"/>
    </row>
    <row r="22" spans="2:11" x14ac:dyDescent="0.35">
      <c r="B22" s="8" t="s">
        <v>671</v>
      </c>
      <c r="C22" s="60" t="s">
        <v>672</v>
      </c>
      <c r="D22" s="54" t="s">
        <v>673</v>
      </c>
      <c r="E22" s="6" t="s">
        <v>284</v>
      </c>
      <c r="F22" s="19">
        <v>186987376</v>
      </c>
      <c r="G22" s="24">
        <v>491309.33</v>
      </c>
      <c r="H22" s="24">
        <v>2.42</v>
      </c>
      <c r="I22" s="31"/>
      <c r="J22" s="31"/>
      <c r="K22" s="35"/>
    </row>
    <row r="23" spans="2:11" x14ac:dyDescent="0.35">
      <c r="B23" s="8" t="s">
        <v>960</v>
      </c>
      <c r="C23" s="60" t="s">
        <v>961</v>
      </c>
      <c r="D23" s="54" t="s">
        <v>962</v>
      </c>
      <c r="E23" s="6" t="s">
        <v>92</v>
      </c>
      <c r="F23" s="19">
        <v>140542473</v>
      </c>
      <c r="G23" s="24">
        <v>449735.91</v>
      </c>
      <c r="H23" s="24">
        <v>2.2200000000000002</v>
      </c>
      <c r="I23" s="31"/>
      <c r="J23" s="31"/>
      <c r="K23" s="35"/>
    </row>
    <row r="24" spans="2:11" x14ac:dyDescent="0.35">
      <c r="B24" s="8" t="s">
        <v>488</v>
      </c>
      <c r="C24" s="60" t="s">
        <v>489</v>
      </c>
      <c r="D24" s="54" t="s">
        <v>490</v>
      </c>
      <c r="E24" s="6" t="s">
        <v>69</v>
      </c>
      <c r="F24" s="19">
        <v>19801051</v>
      </c>
      <c r="G24" s="24">
        <v>406040.35</v>
      </c>
      <c r="H24" s="24">
        <v>2</v>
      </c>
      <c r="I24" s="31"/>
      <c r="J24" s="31"/>
      <c r="K24" s="35"/>
    </row>
    <row r="25" spans="2:11" x14ac:dyDescent="0.35">
      <c r="B25" s="8" t="s">
        <v>424</v>
      </c>
      <c r="C25" s="60" t="s">
        <v>425</v>
      </c>
      <c r="D25" s="54" t="s">
        <v>426</v>
      </c>
      <c r="E25" s="6" t="s">
        <v>88</v>
      </c>
      <c r="F25" s="19">
        <v>20537460</v>
      </c>
      <c r="G25" s="24">
        <v>373083.5</v>
      </c>
      <c r="H25" s="24">
        <v>1.84</v>
      </c>
      <c r="I25" s="31"/>
      <c r="J25" s="31"/>
      <c r="K25" s="35"/>
    </row>
    <row r="26" spans="2:11" x14ac:dyDescent="0.35">
      <c r="B26" s="8" t="s">
        <v>963</v>
      </c>
      <c r="C26" s="60" t="s">
        <v>964</v>
      </c>
      <c r="D26" s="54" t="s">
        <v>965</v>
      </c>
      <c r="E26" s="6" t="s">
        <v>80</v>
      </c>
      <c r="F26" s="19">
        <v>8015727</v>
      </c>
      <c r="G26" s="24">
        <v>367681.4</v>
      </c>
      <c r="H26" s="24">
        <v>1.81</v>
      </c>
      <c r="I26" s="31"/>
      <c r="J26" s="31"/>
      <c r="K26" s="35"/>
    </row>
    <row r="27" spans="2:11" x14ac:dyDescent="0.35">
      <c r="B27" s="8" t="s">
        <v>281</v>
      </c>
      <c r="C27" s="60" t="s">
        <v>282</v>
      </c>
      <c r="D27" s="54" t="s">
        <v>283</v>
      </c>
      <c r="E27" s="6" t="s">
        <v>284</v>
      </c>
      <c r="F27" s="19">
        <v>17208726</v>
      </c>
      <c r="G27" s="24">
        <v>323369.17</v>
      </c>
      <c r="H27" s="24">
        <v>1.59</v>
      </c>
      <c r="I27" s="31"/>
      <c r="J27" s="31"/>
      <c r="K27" s="35"/>
    </row>
    <row r="28" spans="2:11" x14ac:dyDescent="0.35">
      <c r="B28" s="8" t="s">
        <v>62</v>
      </c>
      <c r="C28" s="60" t="s">
        <v>63</v>
      </c>
      <c r="D28" s="54" t="s">
        <v>64</v>
      </c>
      <c r="E28" s="6" t="s">
        <v>65</v>
      </c>
      <c r="F28" s="19">
        <v>2522219</v>
      </c>
      <c r="G28" s="24">
        <v>301833.95</v>
      </c>
      <c r="H28" s="24">
        <v>1.49</v>
      </c>
      <c r="I28" s="31"/>
      <c r="J28" s="31"/>
      <c r="K28" s="35"/>
    </row>
    <row r="29" spans="2:11" x14ac:dyDescent="0.35">
      <c r="B29" s="8" t="s">
        <v>1228</v>
      </c>
      <c r="C29" s="60" t="s">
        <v>1229</v>
      </c>
      <c r="D29" s="54" t="s">
        <v>1230</v>
      </c>
      <c r="E29" s="6" t="s">
        <v>253</v>
      </c>
      <c r="F29" s="19">
        <v>92168948</v>
      </c>
      <c r="G29" s="24">
        <v>297475.28000000003</v>
      </c>
      <c r="H29" s="24">
        <v>1.47</v>
      </c>
      <c r="I29" s="31"/>
      <c r="J29" s="31"/>
      <c r="K29" s="35"/>
    </row>
    <row r="30" spans="2:11" x14ac:dyDescent="0.35">
      <c r="B30" s="8" t="s">
        <v>344</v>
      </c>
      <c r="C30" s="60" t="s">
        <v>345</v>
      </c>
      <c r="D30" s="54" t="s">
        <v>346</v>
      </c>
      <c r="E30" s="6" t="s">
        <v>76</v>
      </c>
      <c r="F30" s="19">
        <v>160926362</v>
      </c>
      <c r="G30" s="24">
        <v>296587.28999999998</v>
      </c>
      <c r="H30" s="24">
        <v>1.46</v>
      </c>
      <c r="I30" s="31"/>
      <c r="J30" s="31"/>
      <c r="K30" s="35"/>
    </row>
    <row r="31" spans="2:11" x14ac:dyDescent="0.35">
      <c r="B31" s="8" t="s">
        <v>1231</v>
      </c>
      <c r="C31" s="60" t="s">
        <v>1232</v>
      </c>
      <c r="D31" s="54" t="s">
        <v>1233</v>
      </c>
      <c r="E31" s="6" t="s">
        <v>890</v>
      </c>
      <c r="F31" s="19">
        <v>15199683</v>
      </c>
      <c r="G31" s="24">
        <v>273335.90000000002</v>
      </c>
      <c r="H31" s="24">
        <v>1.35</v>
      </c>
      <c r="I31" s="31"/>
      <c r="J31" s="31"/>
      <c r="K31" s="35"/>
    </row>
    <row r="32" spans="2:11" x14ac:dyDescent="0.35">
      <c r="B32" s="8" t="s">
        <v>1234</v>
      </c>
      <c r="C32" s="60" t="s">
        <v>1235</v>
      </c>
      <c r="D32" s="54" t="s">
        <v>1236</v>
      </c>
      <c r="E32" s="6" t="s">
        <v>632</v>
      </c>
      <c r="F32" s="19">
        <v>69462874</v>
      </c>
      <c r="G32" s="24">
        <v>269724.34000000003</v>
      </c>
      <c r="H32" s="24">
        <v>1.33</v>
      </c>
      <c r="I32" s="31"/>
      <c r="J32" s="31"/>
      <c r="K32" s="35"/>
    </row>
    <row r="33" spans="2:11" x14ac:dyDescent="0.35">
      <c r="B33" s="8" t="s">
        <v>1237</v>
      </c>
      <c r="C33" s="60" t="s">
        <v>1238</v>
      </c>
      <c r="D33" s="54" t="s">
        <v>1239</v>
      </c>
      <c r="E33" s="6" t="s">
        <v>58</v>
      </c>
      <c r="F33" s="19">
        <v>27168982</v>
      </c>
      <c r="G33" s="24">
        <v>266989.59000000003</v>
      </c>
      <c r="H33" s="24">
        <v>1.32</v>
      </c>
      <c r="I33" s="31"/>
      <c r="J33" s="31"/>
      <c r="K33" s="35"/>
    </row>
    <row r="34" spans="2:11" x14ac:dyDescent="0.35">
      <c r="B34" s="8" t="s">
        <v>458</v>
      </c>
      <c r="C34" s="60" t="s">
        <v>459</v>
      </c>
      <c r="D34" s="54" t="s">
        <v>460</v>
      </c>
      <c r="E34" s="6" t="s">
        <v>218</v>
      </c>
      <c r="F34" s="19">
        <v>28080344</v>
      </c>
      <c r="G34" s="24">
        <v>264460.68</v>
      </c>
      <c r="H34" s="24">
        <v>1.3</v>
      </c>
      <c r="I34" s="31"/>
      <c r="J34" s="31"/>
      <c r="K34" s="35"/>
    </row>
    <row r="35" spans="2:11" x14ac:dyDescent="0.35">
      <c r="B35" s="8" t="s">
        <v>81</v>
      </c>
      <c r="C35" s="60" t="s">
        <v>82</v>
      </c>
      <c r="D35" s="54" t="s">
        <v>83</v>
      </c>
      <c r="E35" s="6" t="s">
        <v>84</v>
      </c>
      <c r="F35" s="19">
        <v>2295807</v>
      </c>
      <c r="G35" s="24">
        <v>251528.61</v>
      </c>
      <c r="H35" s="24">
        <v>1.24</v>
      </c>
      <c r="I35" s="31"/>
      <c r="J35" s="31"/>
      <c r="K35" s="35"/>
    </row>
    <row r="36" spans="2:11" x14ac:dyDescent="0.35">
      <c r="B36" s="8" t="s">
        <v>334</v>
      </c>
      <c r="C36" s="60" t="s">
        <v>335</v>
      </c>
      <c r="D36" s="54" t="s">
        <v>336</v>
      </c>
      <c r="E36" s="6" t="s">
        <v>69</v>
      </c>
      <c r="F36" s="19">
        <v>20434760</v>
      </c>
      <c r="G36" s="24">
        <v>251347.55</v>
      </c>
      <c r="H36" s="24">
        <v>1.24</v>
      </c>
      <c r="I36" s="31"/>
      <c r="J36" s="31"/>
      <c r="K36" s="35"/>
    </row>
    <row r="37" spans="2:11" x14ac:dyDescent="0.35">
      <c r="B37" s="8" t="s">
        <v>541</v>
      </c>
      <c r="C37" s="60" t="s">
        <v>542</v>
      </c>
      <c r="D37" s="54" t="s">
        <v>543</v>
      </c>
      <c r="E37" s="6" t="s">
        <v>113</v>
      </c>
      <c r="F37" s="19">
        <v>7925258</v>
      </c>
      <c r="G37" s="24">
        <v>245048.98</v>
      </c>
      <c r="H37" s="24">
        <v>1.21</v>
      </c>
      <c r="I37" s="31"/>
      <c r="J37" s="31"/>
      <c r="K37" s="35"/>
    </row>
    <row r="38" spans="2:11" x14ac:dyDescent="0.35">
      <c r="B38" s="8" t="s">
        <v>73</v>
      </c>
      <c r="C38" s="60" t="s">
        <v>74</v>
      </c>
      <c r="D38" s="54" t="s">
        <v>75</v>
      </c>
      <c r="E38" s="6" t="s">
        <v>76</v>
      </c>
      <c r="F38" s="19">
        <v>18672530</v>
      </c>
      <c r="G38" s="24">
        <v>234041.49</v>
      </c>
      <c r="H38" s="24">
        <v>1.1499999999999999</v>
      </c>
      <c r="I38" s="31"/>
      <c r="J38" s="31"/>
      <c r="K38" s="35"/>
    </row>
    <row r="39" spans="2:11" x14ac:dyDescent="0.35">
      <c r="B39" s="8" t="s">
        <v>1130</v>
      </c>
      <c r="C39" s="60" t="s">
        <v>1131</v>
      </c>
      <c r="D39" s="54" t="s">
        <v>1132</v>
      </c>
      <c r="E39" s="6" t="s">
        <v>65</v>
      </c>
      <c r="F39" s="19">
        <v>2116311</v>
      </c>
      <c r="G39" s="24">
        <v>230127.66</v>
      </c>
      <c r="H39" s="24">
        <v>1.1299999999999999</v>
      </c>
      <c r="I39" s="31"/>
      <c r="J39" s="31"/>
      <c r="K39" s="35"/>
    </row>
    <row r="40" spans="2:11" x14ac:dyDescent="0.35">
      <c r="B40" s="8" t="s">
        <v>1240</v>
      </c>
      <c r="C40" s="60" t="s">
        <v>1241</v>
      </c>
      <c r="D40" s="54" t="s">
        <v>1242</v>
      </c>
      <c r="E40" s="6" t="s">
        <v>253</v>
      </c>
      <c r="F40" s="19">
        <v>87825639</v>
      </c>
      <c r="G40" s="24">
        <v>228785.79</v>
      </c>
      <c r="H40" s="24">
        <v>1.1299999999999999</v>
      </c>
      <c r="I40" s="31"/>
      <c r="J40" s="31"/>
      <c r="K40" s="35"/>
    </row>
    <row r="41" spans="2:11" x14ac:dyDescent="0.35">
      <c r="B41" s="8" t="s">
        <v>1146</v>
      </c>
      <c r="C41" s="60" t="s">
        <v>1147</v>
      </c>
      <c r="D41" s="54" t="s">
        <v>1148</v>
      </c>
      <c r="E41" s="6" t="s">
        <v>84</v>
      </c>
      <c r="F41" s="19">
        <v>7319604</v>
      </c>
      <c r="G41" s="24">
        <v>224118.95</v>
      </c>
      <c r="H41" s="24">
        <v>1.1000000000000001</v>
      </c>
      <c r="I41" s="31"/>
      <c r="J41" s="31"/>
      <c r="K41" s="35"/>
    </row>
    <row r="42" spans="2:11" x14ac:dyDescent="0.35">
      <c r="B42" s="8" t="s">
        <v>656</v>
      </c>
      <c r="C42" s="60" t="s">
        <v>657</v>
      </c>
      <c r="D42" s="54" t="s">
        <v>658</v>
      </c>
      <c r="E42" s="6" t="s">
        <v>217</v>
      </c>
      <c r="F42" s="19">
        <v>4390236</v>
      </c>
      <c r="G42" s="24">
        <v>218809.36</v>
      </c>
      <c r="H42" s="24">
        <v>1.08</v>
      </c>
      <c r="I42" s="31"/>
      <c r="J42" s="31"/>
      <c r="K42" s="35"/>
    </row>
    <row r="43" spans="2:11" x14ac:dyDescent="0.35">
      <c r="B43" s="8" t="s">
        <v>77</v>
      </c>
      <c r="C43" s="60" t="s">
        <v>78</v>
      </c>
      <c r="D43" s="54" t="s">
        <v>79</v>
      </c>
      <c r="E43" s="6" t="s">
        <v>80</v>
      </c>
      <c r="F43" s="19">
        <v>8766073</v>
      </c>
      <c r="G43" s="24">
        <v>210613.67</v>
      </c>
      <c r="H43" s="24">
        <v>1.04</v>
      </c>
      <c r="I43" s="31"/>
      <c r="J43" s="31"/>
      <c r="K43" s="35"/>
    </row>
    <row r="44" spans="2:11" x14ac:dyDescent="0.35">
      <c r="B44" s="8" t="s">
        <v>392</v>
      </c>
      <c r="C44" s="60" t="s">
        <v>393</v>
      </c>
      <c r="D44" s="54" t="s">
        <v>394</v>
      </c>
      <c r="E44" s="6" t="s">
        <v>395</v>
      </c>
      <c r="F44" s="19">
        <v>46463356</v>
      </c>
      <c r="G44" s="24">
        <v>197469.26</v>
      </c>
      <c r="H44" s="24">
        <v>0.97</v>
      </c>
      <c r="I44" s="31"/>
      <c r="J44" s="31"/>
      <c r="K44" s="35"/>
    </row>
    <row r="45" spans="2:11" x14ac:dyDescent="0.35">
      <c r="B45" s="8" t="s">
        <v>319</v>
      </c>
      <c r="C45" s="60" t="s">
        <v>320</v>
      </c>
      <c r="D45" s="54" t="s">
        <v>321</v>
      </c>
      <c r="E45" s="6" t="s">
        <v>58</v>
      </c>
      <c r="F45" s="19">
        <v>11274746</v>
      </c>
      <c r="G45" s="24">
        <v>195165.85</v>
      </c>
      <c r="H45" s="24">
        <v>0.96</v>
      </c>
      <c r="I45" s="31"/>
      <c r="J45" s="31"/>
      <c r="K45" s="35"/>
    </row>
    <row r="46" spans="2:11" x14ac:dyDescent="0.35">
      <c r="B46" s="8" t="s">
        <v>476</v>
      </c>
      <c r="C46" s="60" t="s">
        <v>477</v>
      </c>
      <c r="D46" s="54" t="s">
        <v>478</v>
      </c>
      <c r="E46" s="6" t="s">
        <v>65</v>
      </c>
      <c r="F46" s="19">
        <v>2675948</v>
      </c>
      <c r="G46" s="24">
        <v>191330.28</v>
      </c>
      <c r="H46" s="24">
        <v>0.94</v>
      </c>
      <c r="I46" s="31"/>
      <c r="J46" s="31"/>
      <c r="K46" s="35"/>
    </row>
    <row r="47" spans="2:11" x14ac:dyDescent="0.35">
      <c r="B47" s="8" t="s">
        <v>227</v>
      </c>
      <c r="C47" s="60" t="s">
        <v>228</v>
      </c>
      <c r="D47" s="54" t="s">
        <v>229</v>
      </c>
      <c r="E47" s="6" t="s">
        <v>230</v>
      </c>
      <c r="F47" s="19">
        <v>6576046</v>
      </c>
      <c r="G47" s="24">
        <v>190928.92</v>
      </c>
      <c r="H47" s="24">
        <v>0.94</v>
      </c>
      <c r="I47" s="31"/>
      <c r="J47" s="31"/>
      <c r="K47" s="35"/>
    </row>
    <row r="48" spans="2:11" x14ac:dyDescent="0.35">
      <c r="B48" s="8" t="s">
        <v>66</v>
      </c>
      <c r="C48" s="60" t="s">
        <v>67</v>
      </c>
      <c r="D48" s="54" t="s">
        <v>68</v>
      </c>
      <c r="E48" s="6" t="s">
        <v>69</v>
      </c>
      <c r="F48" s="19">
        <v>12320239</v>
      </c>
      <c r="G48" s="24">
        <v>187760.44</v>
      </c>
      <c r="H48" s="24">
        <v>0.92</v>
      </c>
      <c r="I48" s="31"/>
      <c r="J48" s="31"/>
      <c r="K48" s="35"/>
    </row>
    <row r="49" spans="2:11" x14ac:dyDescent="0.35">
      <c r="B49" s="8" t="s">
        <v>639</v>
      </c>
      <c r="C49" s="60" t="s">
        <v>640</v>
      </c>
      <c r="D49" s="54" t="s">
        <v>641</v>
      </c>
      <c r="E49" s="6" t="s">
        <v>142</v>
      </c>
      <c r="F49" s="19">
        <v>13906938</v>
      </c>
      <c r="G49" s="24">
        <v>182180.89</v>
      </c>
      <c r="H49" s="24">
        <v>0.9</v>
      </c>
      <c r="I49" s="31"/>
      <c r="J49" s="31"/>
      <c r="K49" s="35"/>
    </row>
    <row r="50" spans="2:11" x14ac:dyDescent="0.35">
      <c r="B50" s="8" t="s">
        <v>497</v>
      </c>
      <c r="C50" s="60" t="s">
        <v>498</v>
      </c>
      <c r="D50" s="54" t="s">
        <v>499</v>
      </c>
      <c r="E50" s="6" t="s">
        <v>500</v>
      </c>
      <c r="F50" s="19">
        <v>75334849</v>
      </c>
      <c r="G50" s="24">
        <v>170106.09</v>
      </c>
      <c r="H50" s="24">
        <v>0.84</v>
      </c>
      <c r="I50" s="31"/>
      <c r="J50" s="31"/>
      <c r="K50" s="35"/>
    </row>
    <row r="51" spans="2:11" x14ac:dyDescent="0.35">
      <c r="B51" s="8" t="s">
        <v>976</v>
      </c>
      <c r="C51" s="60" t="s">
        <v>977</v>
      </c>
      <c r="D51" s="54" t="s">
        <v>978</v>
      </c>
      <c r="E51" s="6" t="s">
        <v>92</v>
      </c>
      <c r="F51" s="19">
        <v>6452945</v>
      </c>
      <c r="G51" s="24">
        <v>169170.41</v>
      </c>
      <c r="H51" s="24">
        <v>0.83</v>
      </c>
      <c r="I51" s="31"/>
      <c r="J51" s="31"/>
      <c r="K51" s="35"/>
    </row>
    <row r="52" spans="2:11" x14ac:dyDescent="0.35">
      <c r="B52" s="8" t="s">
        <v>1068</v>
      </c>
      <c r="C52" s="60" t="s">
        <v>1069</v>
      </c>
      <c r="D52" s="54" t="s">
        <v>1070</v>
      </c>
      <c r="E52" s="6" t="s">
        <v>343</v>
      </c>
      <c r="F52" s="19">
        <v>1996066</v>
      </c>
      <c r="G52" s="24">
        <v>162988.76999999999</v>
      </c>
      <c r="H52" s="24">
        <v>0.8</v>
      </c>
      <c r="I52" s="31"/>
      <c r="J52" s="31"/>
      <c r="K52" s="35"/>
    </row>
    <row r="53" spans="2:11" x14ac:dyDescent="0.35">
      <c r="B53" s="8" t="s">
        <v>1243</v>
      </c>
      <c r="C53" s="60" t="s">
        <v>1244</v>
      </c>
      <c r="D53" s="54" t="s">
        <v>1245</v>
      </c>
      <c r="E53" s="6" t="s">
        <v>270</v>
      </c>
      <c r="F53" s="19">
        <v>8717571</v>
      </c>
      <c r="G53" s="24">
        <v>147884.87</v>
      </c>
      <c r="H53" s="24">
        <v>0.73</v>
      </c>
      <c r="I53" s="31"/>
      <c r="J53" s="31"/>
      <c r="K53" s="35"/>
    </row>
    <row r="54" spans="2:11" x14ac:dyDescent="0.35">
      <c r="B54" s="8" t="s">
        <v>452</v>
      </c>
      <c r="C54" s="60" t="s">
        <v>453</v>
      </c>
      <c r="D54" s="54" t="s">
        <v>454</v>
      </c>
      <c r="E54" s="6" t="s">
        <v>88</v>
      </c>
      <c r="F54" s="19">
        <v>10915593</v>
      </c>
      <c r="G54" s="24">
        <v>146923.88</v>
      </c>
      <c r="H54" s="24">
        <v>0.72</v>
      </c>
      <c r="I54" s="31"/>
      <c r="J54" s="31"/>
      <c r="K54" s="35"/>
    </row>
    <row r="55" spans="2:11" x14ac:dyDescent="0.35">
      <c r="B55" s="8" t="s">
        <v>1246</v>
      </c>
      <c r="C55" s="60" t="s">
        <v>1247</v>
      </c>
      <c r="D55" s="54" t="s">
        <v>1248</v>
      </c>
      <c r="E55" s="6" t="s">
        <v>88</v>
      </c>
      <c r="F55" s="19">
        <v>11828947</v>
      </c>
      <c r="G55" s="24">
        <v>145850.92000000001</v>
      </c>
      <c r="H55" s="24">
        <v>0.72</v>
      </c>
      <c r="I55" s="31"/>
      <c r="J55" s="31"/>
      <c r="K55" s="35"/>
    </row>
    <row r="56" spans="2:11" x14ac:dyDescent="0.35">
      <c r="B56" s="8" t="s">
        <v>1249</v>
      </c>
      <c r="C56" s="60" t="s">
        <v>1250</v>
      </c>
      <c r="D56" s="54" t="s">
        <v>1251</v>
      </c>
      <c r="E56" s="6" t="s">
        <v>58</v>
      </c>
      <c r="F56" s="19">
        <v>63659256</v>
      </c>
      <c r="G56" s="24">
        <v>138064.19</v>
      </c>
      <c r="H56" s="24">
        <v>0.68</v>
      </c>
      <c r="I56" s="31"/>
      <c r="J56" s="31"/>
      <c r="K56" s="35"/>
    </row>
    <row r="57" spans="2:11" x14ac:dyDescent="0.35">
      <c r="B57" s="8" t="s">
        <v>677</v>
      </c>
      <c r="C57" s="60" t="s">
        <v>678</v>
      </c>
      <c r="D57" s="54" t="s">
        <v>679</v>
      </c>
      <c r="E57" s="6" t="s">
        <v>343</v>
      </c>
      <c r="F57" s="19">
        <v>14434879</v>
      </c>
      <c r="G57" s="24">
        <v>134215.5</v>
      </c>
      <c r="H57" s="24">
        <v>0.66</v>
      </c>
      <c r="I57" s="31"/>
      <c r="J57" s="31"/>
      <c r="K57" s="35"/>
    </row>
    <row r="58" spans="2:11" x14ac:dyDescent="0.35">
      <c r="B58" s="8" t="s">
        <v>1252</v>
      </c>
      <c r="C58" s="60" t="s">
        <v>1253</v>
      </c>
      <c r="D58" s="54" t="s">
        <v>1254</v>
      </c>
      <c r="E58" s="6" t="s">
        <v>603</v>
      </c>
      <c r="F58" s="19">
        <v>12630092</v>
      </c>
      <c r="G58" s="24">
        <v>119922.72</v>
      </c>
      <c r="H58" s="24">
        <v>0.59</v>
      </c>
      <c r="I58" s="31"/>
      <c r="J58" s="31"/>
      <c r="K58" s="35"/>
    </row>
    <row r="59" spans="2:11" x14ac:dyDescent="0.35">
      <c r="B59" s="8" t="s">
        <v>405</v>
      </c>
      <c r="C59" s="60" t="s">
        <v>406</v>
      </c>
      <c r="D59" s="54" t="s">
        <v>407</v>
      </c>
      <c r="E59" s="6" t="s">
        <v>65</v>
      </c>
      <c r="F59" s="19">
        <v>40580887</v>
      </c>
      <c r="G59" s="24">
        <v>115046.81</v>
      </c>
      <c r="H59" s="24">
        <v>0.56999999999999995</v>
      </c>
      <c r="I59" s="31"/>
      <c r="J59" s="31"/>
      <c r="K59" s="35"/>
    </row>
    <row r="60" spans="2:11" x14ac:dyDescent="0.35">
      <c r="B60" s="8" t="s">
        <v>267</v>
      </c>
      <c r="C60" s="60" t="s">
        <v>268</v>
      </c>
      <c r="D60" s="54" t="s">
        <v>269</v>
      </c>
      <c r="E60" s="6" t="s">
        <v>270</v>
      </c>
      <c r="F60" s="19">
        <v>20865289</v>
      </c>
      <c r="G60" s="24">
        <v>108749.89</v>
      </c>
      <c r="H60" s="24">
        <v>0.54</v>
      </c>
      <c r="I60" s="31"/>
      <c r="J60" s="31"/>
      <c r="K60" s="35"/>
    </row>
    <row r="61" spans="2:11" x14ac:dyDescent="0.35">
      <c r="C61" s="58" t="s">
        <v>194</v>
      </c>
      <c r="D61" s="54"/>
      <c r="E61" s="6"/>
      <c r="F61" s="19"/>
      <c r="G61" s="25">
        <v>20301558.199999999</v>
      </c>
      <c r="H61" s="25">
        <v>100</v>
      </c>
      <c r="I61" s="31"/>
      <c r="J61" s="31"/>
      <c r="K61" s="35"/>
    </row>
    <row r="62" spans="2:11" x14ac:dyDescent="0.35">
      <c r="C62" s="57"/>
      <c r="D62" s="54"/>
      <c r="E62" s="6"/>
      <c r="F62" s="19"/>
      <c r="G62" s="24"/>
      <c r="H62" s="24"/>
      <c r="I62" s="31"/>
      <c r="J62" s="31"/>
      <c r="K62" s="35"/>
    </row>
    <row r="63" spans="2:11" x14ac:dyDescent="0.35">
      <c r="C63" s="58" t="s">
        <v>3</v>
      </c>
      <c r="D63" s="54"/>
      <c r="E63" s="6"/>
      <c r="F63" s="19"/>
      <c r="G63" s="24" t="s">
        <v>2</v>
      </c>
      <c r="H63" s="24" t="s">
        <v>2</v>
      </c>
      <c r="I63" s="31"/>
      <c r="J63" s="31"/>
      <c r="K63" s="35"/>
    </row>
    <row r="64" spans="2:11" x14ac:dyDescent="0.35">
      <c r="C64" s="57"/>
      <c r="D64" s="54"/>
      <c r="E64" s="6"/>
      <c r="F64" s="19"/>
      <c r="G64" s="24"/>
      <c r="H64" s="24"/>
      <c r="I64" s="31"/>
      <c r="J64" s="31"/>
      <c r="K64" s="35"/>
    </row>
    <row r="65" spans="3:11" x14ac:dyDescent="0.35">
      <c r="C65" s="58" t="s">
        <v>4</v>
      </c>
      <c r="D65" s="54"/>
      <c r="E65" s="6"/>
      <c r="F65" s="19"/>
      <c r="G65" s="24" t="s">
        <v>2</v>
      </c>
      <c r="H65" s="24" t="s">
        <v>2</v>
      </c>
      <c r="I65" s="31"/>
      <c r="J65" s="31"/>
      <c r="K65" s="35"/>
    </row>
    <row r="66" spans="3:11" x14ac:dyDescent="0.35">
      <c r="C66" s="57"/>
      <c r="D66" s="54"/>
      <c r="E66" s="6"/>
      <c r="F66" s="19"/>
      <c r="G66" s="24"/>
      <c r="H66" s="24"/>
      <c r="I66" s="31"/>
      <c r="J66" s="31"/>
      <c r="K66" s="35"/>
    </row>
    <row r="67" spans="3:11" x14ac:dyDescent="0.35">
      <c r="C67" s="58" t="s">
        <v>5</v>
      </c>
      <c r="D67" s="54"/>
      <c r="E67" s="6"/>
      <c r="F67" s="19"/>
      <c r="G67" s="24"/>
      <c r="H67" s="24"/>
      <c r="I67" s="31"/>
      <c r="J67" s="31"/>
      <c r="K67" s="35"/>
    </row>
    <row r="68" spans="3:11" x14ac:dyDescent="0.35">
      <c r="C68" s="57"/>
      <c r="D68" s="54"/>
      <c r="E68" s="6"/>
      <c r="F68" s="19"/>
      <c r="G68" s="24"/>
      <c r="H68" s="24"/>
      <c r="I68" s="31"/>
      <c r="J68" s="31"/>
      <c r="K68" s="35"/>
    </row>
    <row r="69" spans="3:11" x14ac:dyDescent="0.35">
      <c r="C69" s="58" t="s">
        <v>6</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7</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8</v>
      </c>
      <c r="D73" s="54"/>
      <c r="E73" s="6"/>
      <c r="F73" s="19"/>
      <c r="G73" s="24" t="s">
        <v>2</v>
      </c>
      <c r="H73" s="24" t="s">
        <v>2</v>
      </c>
      <c r="I73" s="31"/>
      <c r="J73" s="31"/>
      <c r="K73" s="35"/>
    </row>
    <row r="74" spans="3:11" x14ac:dyDescent="0.35">
      <c r="C74" s="57"/>
      <c r="D74" s="54"/>
      <c r="E74" s="6"/>
      <c r="F74" s="19"/>
      <c r="G74" s="24"/>
      <c r="H74" s="24"/>
      <c r="I74" s="31"/>
      <c r="J74" s="31"/>
      <c r="K74" s="35"/>
    </row>
    <row r="75" spans="3:11" x14ac:dyDescent="0.35">
      <c r="C75" s="58" t="s">
        <v>9</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10</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11</v>
      </c>
      <c r="D79" s="54"/>
      <c r="E79" s="6"/>
      <c r="F79" s="19"/>
      <c r="G79" s="24" t="s">
        <v>2</v>
      </c>
      <c r="H79" s="24" t="s">
        <v>2</v>
      </c>
      <c r="I79" s="31"/>
      <c r="J79" s="31"/>
      <c r="K79" s="35"/>
    </row>
    <row r="80" spans="3:11" x14ac:dyDescent="0.35">
      <c r="C80" s="57"/>
      <c r="D80" s="54"/>
      <c r="E80" s="6"/>
      <c r="F80" s="19"/>
      <c r="G80" s="24"/>
      <c r="H80" s="24"/>
      <c r="I80" s="31"/>
      <c r="J80" s="31"/>
      <c r="K80" s="35"/>
    </row>
    <row r="81" spans="1:11" x14ac:dyDescent="0.35">
      <c r="C81" s="58" t="s">
        <v>13</v>
      </c>
      <c r="D81" s="54"/>
      <c r="E81" s="6"/>
      <c r="F81" s="19"/>
      <c r="G81" s="24"/>
      <c r="H81" s="24"/>
      <c r="I81" s="31"/>
      <c r="J81" s="31"/>
      <c r="K81" s="35"/>
    </row>
    <row r="82" spans="1:11" x14ac:dyDescent="0.35">
      <c r="C82" s="57"/>
      <c r="D82" s="54"/>
      <c r="E82" s="6"/>
      <c r="F82" s="19"/>
      <c r="G82" s="24"/>
      <c r="H82" s="24"/>
      <c r="I82" s="31"/>
      <c r="J82" s="31"/>
      <c r="K82" s="35"/>
    </row>
    <row r="83" spans="1:11" x14ac:dyDescent="0.35">
      <c r="C83" s="58" t="s">
        <v>14</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C85" s="58" t="s">
        <v>15</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C87" s="58" t="s">
        <v>16</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C89" s="58" t="s">
        <v>17</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C91" s="58" t="s">
        <v>18</v>
      </c>
      <c r="D91" s="54"/>
      <c r="E91" s="6"/>
      <c r="F91" s="19"/>
      <c r="G91" s="24" t="s">
        <v>2</v>
      </c>
      <c r="H91" s="24" t="s">
        <v>2</v>
      </c>
      <c r="I91" s="31"/>
      <c r="J91" s="31"/>
      <c r="K91" s="35"/>
    </row>
    <row r="92" spans="1:11" x14ac:dyDescent="0.35">
      <c r="C92" s="57"/>
      <c r="D92" s="54"/>
      <c r="E92" s="6"/>
      <c r="F92" s="19"/>
      <c r="G92" s="24"/>
      <c r="H92" s="24"/>
      <c r="I92" s="31"/>
      <c r="J92" s="31"/>
      <c r="K92" s="35"/>
    </row>
    <row r="93" spans="1:11" x14ac:dyDescent="0.35">
      <c r="A93" s="10"/>
      <c r="B93" s="28"/>
      <c r="C93" s="58" t="s">
        <v>19</v>
      </c>
      <c r="D93" s="54"/>
      <c r="E93" s="6"/>
      <c r="F93" s="19"/>
      <c r="G93" s="24"/>
      <c r="H93" s="24"/>
      <c r="I93" s="31"/>
      <c r="J93" s="31"/>
      <c r="K93" s="35"/>
    </row>
    <row r="94" spans="1:11" x14ac:dyDescent="0.35">
      <c r="A94" s="28"/>
      <c r="B94" s="28"/>
      <c r="C94" s="58" t="s">
        <v>20</v>
      </c>
      <c r="D94" s="54"/>
      <c r="E94" s="6"/>
      <c r="F94" s="19"/>
      <c r="G94" s="24" t="s">
        <v>2</v>
      </c>
      <c r="H94" s="24" t="s">
        <v>2</v>
      </c>
      <c r="I94" s="31"/>
      <c r="J94" s="31"/>
      <c r="K94" s="35"/>
    </row>
    <row r="95" spans="1:11" x14ac:dyDescent="0.35">
      <c r="A95" s="28"/>
      <c r="B95" s="28"/>
      <c r="C95" s="58"/>
      <c r="D95" s="54"/>
      <c r="E95" s="6"/>
      <c r="F95" s="19"/>
      <c r="G95" s="24"/>
      <c r="H95" s="24"/>
      <c r="I95" s="31"/>
      <c r="J95" s="31"/>
      <c r="K95" s="35"/>
    </row>
    <row r="96" spans="1:11" x14ac:dyDescent="0.35">
      <c r="A96" s="28"/>
      <c r="B96" s="28"/>
      <c r="C96" s="58" t="s">
        <v>21</v>
      </c>
      <c r="D96" s="54"/>
      <c r="E96" s="6"/>
      <c r="F96" s="19"/>
      <c r="G96" s="24" t="s">
        <v>2</v>
      </c>
      <c r="H96" s="24" t="s">
        <v>2</v>
      </c>
      <c r="I96" s="31"/>
      <c r="J96" s="31"/>
      <c r="K96" s="35"/>
    </row>
    <row r="97" spans="1:54" x14ac:dyDescent="0.35">
      <c r="A97" s="28"/>
      <c r="B97" s="28"/>
      <c r="C97" s="58"/>
      <c r="D97" s="54"/>
      <c r="E97" s="6"/>
      <c r="F97" s="19"/>
      <c r="G97" s="24"/>
      <c r="H97" s="24"/>
      <c r="I97" s="31"/>
      <c r="J97" s="31"/>
      <c r="K97" s="35"/>
    </row>
    <row r="98" spans="1:54" x14ac:dyDescent="0.35">
      <c r="A98" s="28"/>
      <c r="B98" s="28"/>
      <c r="C98" s="58" t="s">
        <v>22</v>
      </c>
      <c r="D98" s="54"/>
      <c r="E98" s="6"/>
      <c r="F98" s="19"/>
      <c r="G98" s="24" t="s">
        <v>2</v>
      </c>
      <c r="H98" s="24" t="s">
        <v>2</v>
      </c>
      <c r="I98" s="31"/>
      <c r="J98" s="31"/>
      <c r="K98" s="35"/>
    </row>
    <row r="99" spans="1:54" x14ac:dyDescent="0.35">
      <c r="A99" s="28"/>
      <c r="B99" s="28"/>
      <c r="C99" s="58"/>
      <c r="D99" s="54"/>
      <c r="E99" s="6"/>
      <c r="F99" s="19"/>
      <c r="G99" s="24"/>
      <c r="H99" s="24"/>
      <c r="I99" s="31"/>
      <c r="J99" s="31"/>
      <c r="K99" s="35"/>
    </row>
    <row r="100" spans="1:54" x14ac:dyDescent="0.35">
      <c r="A100" s="28"/>
      <c r="B100" s="28"/>
      <c r="C100" s="58" t="s">
        <v>23</v>
      </c>
      <c r="D100" s="54"/>
      <c r="E100" s="6"/>
      <c r="F100" s="19"/>
      <c r="G100" s="24" t="s">
        <v>2</v>
      </c>
      <c r="H100" s="24" t="s">
        <v>2</v>
      </c>
      <c r="I100" s="31"/>
      <c r="J100" s="31"/>
      <c r="K100" s="35"/>
    </row>
    <row r="101" spans="1:54" x14ac:dyDescent="0.35">
      <c r="A101" s="28"/>
      <c r="B101" s="28"/>
      <c r="C101" s="58"/>
      <c r="D101" s="54"/>
      <c r="E101" s="6"/>
      <c r="F101" s="19"/>
      <c r="G101" s="24"/>
      <c r="H101" s="24"/>
      <c r="I101" s="31"/>
      <c r="J101" s="31"/>
      <c r="K101" s="35"/>
    </row>
    <row r="102" spans="1:54" x14ac:dyDescent="0.35">
      <c r="C102" s="59" t="s">
        <v>24</v>
      </c>
      <c r="D102" s="54"/>
      <c r="E102" s="6"/>
      <c r="F102" s="19"/>
      <c r="G102" s="24"/>
      <c r="H102" s="24"/>
      <c r="I102" s="31"/>
      <c r="J102" s="31"/>
      <c r="K102" s="35"/>
    </row>
    <row r="103" spans="1:54" x14ac:dyDescent="0.35">
      <c r="B103" s="8" t="s">
        <v>206</v>
      </c>
      <c r="C103" s="60" t="s">
        <v>207</v>
      </c>
      <c r="D103" s="54"/>
      <c r="E103" s="6"/>
      <c r="F103" s="19"/>
      <c r="G103" s="24">
        <v>40287.769999999997</v>
      </c>
      <c r="H103" s="24">
        <v>0.2</v>
      </c>
      <c r="I103" s="31"/>
      <c r="J103" s="31"/>
      <c r="K103" s="35"/>
    </row>
    <row r="104" spans="1:54" x14ac:dyDescent="0.35">
      <c r="C104" s="58" t="s">
        <v>194</v>
      </c>
      <c r="D104" s="54"/>
      <c r="E104" s="6"/>
      <c r="F104" s="19"/>
      <c r="G104" s="25">
        <v>40287.769999999997</v>
      </c>
      <c r="H104" s="25">
        <v>0.2</v>
      </c>
      <c r="I104" s="31"/>
      <c r="J104" s="31"/>
      <c r="K104" s="35"/>
    </row>
    <row r="105" spans="1:54" x14ac:dyDescent="0.35">
      <c r="C105" s="57"/>
      <c r="D105" s="54"/>
      <c r="E105" s="6"/>
      <c r="F105" s="19"/>
      <c r="G105" s="24"/>
      <c r="H105" s="24"/>
      <c r="I105" s="31"/>
      <c r="J105" s="31"/>
      <c r="K105" s="35"/>
    </row>
    <row r="106" spans="1:54" x14ac:dyDescent="0.35">
      <c r="A106" s="10"/>
      <c r="B106" s="28"/>
      <c r="C106" s="58" t="s">
        <v>25</v>
      </c>
      <c r="D106" s="54"/>
      <c r="E106" s="6"/>
      <c r="F106" s="19"/>
      <c r="G106" s="24"/>
      <c r="H106" s="24"/>
      <c r="I106" s="31"/>
      <c r="J106" s="31"/>
      <c r="K106" s="35"/>
    </row>
    <row r="107" spans="1:54" s="2" customFormat="1" ht="13.5" x14ac:dyDescent="0.35">
      <c r="A107" s="28"/>
      <c r="B107" s="28"/>
      <c r="C107" s="57" t="s">
        <v>4703</v>
      </c>
      <c r="D107" s="54"/>
      <c r="E107" s="6"/>
      <c r="F107" s="19"/>
      <c r="G107" s="24" t="s">
        <v>2</v>
      </c>
      <c r="H107" s="24" t="s">
        <v>2</v>
      </c>
      <c r="I107" s="31"/>
      <c r="J107" s="31"/>
      <c r="K107" s="35"/>
      <c r="L107" s="3"/>
      <c r="AI107" s="3"/>
      <c r="AV107" s="3"/>
      <c r="AX107" s="3"/>
      <c r="BB107" s="3"/>
    </row>
    <row r="108" spans="1:54" x14ac:dyDescent="0.35">
      <c r="B108" s="8"/>
      <c r="C108" s="60" t="s">
        <v>208</v>
      </c>
      <c r="D108" s="54"/>
      <c r="E108" s="6"/>
      <c r="F108" s="19"/>
      <c r="G108" s="24">
        <v>-40143.51</v>
      </c>
      <c r="H108" s="24">
        <v>-0.2</v>
      </c>
      <c r="I108" s="31"/>
      <c r="J108" s="31"/>
      <c r="K108" s="35"/>
    </row>
    <row r="109" spans="1:54" x14ac:dyDescent="0.35">
      <c r="C109" s="58" t="s">
        <v>194</v>
      </c>
      <c r="D109" s="54"/>
      <c r="E109" s="6"/>
      <c r="F109" s="19"/>
      <c r="G109" s="25">
        <v>-40143.51</v>
      </c>
      <c r="H109" s="25">
        <v>-0.2</v>
      </c>
      <c r="I109" s="31"/>
      <c r="J109" s="31"/>
      <c r="K109" s="35"/>
    </row>
    <row r="110" spans="1:54" x14ac:dyDescent="0.35">
      <c r="C110" s="57"/>
      <c r="D110" s="54"/>
      <c r="E110" s="6"/>
      <c r="F110" s="19"/>
      <c r="G110" s="24"/>
      <c r="H110" s="24"/>
      <c r="I110" s="31"/>
      <c r="J110" s="31"/>
      <c r="K110" s="35"/>
    </row>
    <row r="111" spans="1:54" x14ac:dyDescent="0.35">
      <c r="C111" s="61" t="s">
        <v>209</v>
      </c>
      <c r="D111" s="55"/>
      <c r="E111" s="5"/>
      <c r="F111" s="20"/>
      <c r="G111" s="26">
        <v>20301702.460000001</v>
      </c>
      <c r="H111" s="26">
        <v>100</v>
      </c>
      <c r="I111" s="32"/>
      <c r="J111" s="32"/>
      <c r="K111" s="36"/>
    </row>
    <row r="114" spans="1:256" x14ac:dyDescent="0.35">
      <c r="C114" s="1" t="s">
        <v>210</v>
      </c>
    </row>
    <row r="115" spans="1:256" x14ac:dyDescent="0.35">
      <c r="C115" s="37" t="s">
        <v>211</v>
      </c>
      <c r="D115" s="37"/>
      <c r="E115" s="37"/>
      <c r="F115" s="37"/>
      <c r="G115" s="37"/>
      <c r="H115" s="37"/>
      <c r="I115" s="37"/>
      <c r="J115" s="37"/>
      <c r="K115" s="37"/>
    </row>
    <row r="116" spans="1:256" x14ac:dyDescent="0.35">
      <c r="C116" s="2" t="s">
        <v>212</v>
      </c>
    </row>
    <row r="117" spans="1:256" x14ac:dyDescent="0.35">
      <c r="C117" s="2" t="s">
        <v>213</v>
      </c>
    </row>
    <row r="118" spans="1:256" ht="30" customHeight="1" x14ac:dyDescent="0.35">
      <c r="C118" s="218" t="s">
        <v>214</v>
      </c>
      <c r="D118" s="219"/>
      <c r="E118" s="219"/>
      <c r="F118" s="219"/>
      <c r="G118" s="219"/>
      <c r="H118" s="219"/>
      <c r="I118" s="219"/>
      <c r="J118" s="219"/>
      <c r="K118" s="219"/>
    </row>
    <row r="119" spans="1:256" x14ac:dyDescent="0.35">
      <c r="C119" s="2" t="s">
        <v>215</v>
      </c>
    </row>
    <row r="121" spans="1:256" x14ac:dyDescent="0.35">
      <c r="C121" s="2" t="s">
        <v>4813</v>
      </c>
      <c r="E121" s="2" t="s">
        <v>2</v>
      </c>
    </row>
    <row r="123" spans="1:256" x14ac:dyDescent="0.35">
      <c r="C123" s="2" t="s">
        <v>4814</v>
      </c>
      <c r="E123" s="2" t="s">
        <v>2</v>
      </c>
    </row>
    <row r="125" spans="1:256" x14ac:dyDescent="0.35">
      <c r="C125" s="2" t="s">
        <v>4918</v>
      </c>
    </row>
    <row r="127" spans="1:256" x14ac:dyDescent="0.35">
      <c r="C127" s="2" t="s">
        <v>4919</v>
      </c>
    </row>
    <row r="128" spans="1:256" s="79" customFormat="1" ht="35.25" customHeight="1" x14ac:dyDescent="0.35">
      <c r="A128" s="75"/>
      <c r="B128" s="75"/>
      <c r="C128" s="80" t="s">
        <v>4820</v>
      </c>
      <c r="D128" s="84" t="s">
        <v>4821</v>
      </c>
      <c r="E128" s="84" t="s">
        <v>4822</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1" t="s">
        <v>4857</v>
      </c>
      <c r="D129" s="86">
        <v>259.49169999999998</v>
      </c>
      <c r="E129" s="86">
        <v>243.8203</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1" spans="1:256" x14ac:dyDescent="0.35">
      <c r="C131" s="2" t="s">
        <v>4920</v>
      </c>
      <c r="E131" s="2" t="s">
        <v>2</v>
      </c>
    </row>
    <row r="133" spans="1:256" x14ac:dyDescent="0.35">
      <c r="C133" s="2" t="s">
        <v>4921</v>
      </c>
      <c r="E133" s="2" t="s">
        <v>2</v>
      </c>
    </row>
    <row r="135" spans="1:256" x14ac:dyDescent="0.35">
      <c r="C135" s="2" t="s">
        <v>4815</v>
      </c>
      <c r="E135" s="2" t="s">
        <v>2</v>
      </c>
    </row>
    <row r="137" spans="1:256" x14ac:dyDescent="0.35">
      <c r="C137" s="2" t="s">
        <v>4816</v>
      </c>
      <c r="E137" s="2" t="s">
        <v>2</v>
      </c>
    </row>
    <row r="139" spans="1:256" x14ac:dyDescent="0.35">
      <c r="C139" s="2" t="s">
        <v>4817</v>
      </c>
      <c r="E139" s="92">
        <v>4.407927459737318E-2</v>
      </c>
    </row>
    <row r="141" spans="1:256" x14ac:dyDescent="0.35">
      <c r="C141" s="2" t="s">
        <v>4819</v>
      </c>
      <c r="E141" s="93" t="s">
        <v>4818</v>
      </c>
    </row>
    <row r="143" spans="1:256" x14ac:dyDescent="0.35">
      <c r="C143" s="2" t="s">
        <v>4922</v>
      </c>
      <c r="E143" s="2" t="s">
        <v>2</v>
      </c>
    </row>
    <row r="145" spans="3:5" x14ac:dyDescent="0.35">
      <c r="C145" s="2" t="s">
        <v>4864</v>
      </c>
    </row>
    <row r="147" spans="3:5" x14ac:dyDescent="0.35">
      <c r="C147" s="1" t="s">
        <v>5102</v>
      </c>
      <c r="E147" s="156" t="s">
        <v>5103</v>
      </c>
    </row>
    <row r="148" spans="3:5" x14ac:dyDescent="0.35">
      <c r="E148" s="2" t="s">
        <v>5113</v>
      </c>
    </row>
  </sheetData>
  <mergeCells count="1">
    <mergeCell ref="C118:K118"/>
  </mergeCells>
  <hyperlinks>
    <hyperlink ref="J2" location="'Index'!A1" display="'Index'!A1" xr:uid="{73A51615-1011-46AE-9EDC-AD8C7B4AE46F}"/>
  </hyperlinks>
  <pageMargins left="0.7" right="0.7" top="0.75" bottom="0.75" header="0.3" footer="0.3"/>
  <pageSetup orientation="portrait" horizontalDpi="4294967293"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6DA46-9FE5-4B59-A9B1-65A901136A17}">
  <sheetPr codeName="Sheet1"/>
  <dimension ref="A1:IV99"/>
  <sheetViews>
    <sheetView showGridLines="0" zoomScale="90" zoomScaleNormal="90" workbookViewId="0">
      <pane ySplit="6" topLeftCell="A8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2881</v>
      </c>
      <c r="J2" s="38" t="s">
        <v>4365</v>
      </c>
    </row>
    <row r="3" spans="1:54" ht="16" x14ac:dyDescent="0.4">
      <c r="C3" s="1" t="s">
        <v>28</v>
      </c>
      <c r="D3" s="21" t="s">
        <v>2882</v>
      </c>
      <c r="F3" s="72" t="s">
        <v>4799</v>
      </c>
      <c r="G3" s="13" t="s">
        <v>4292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833</v>
      </c>
      <c r="C24" s="60" t="s">
        <v>834</v>
      </c>
      <c r="D24" s="54" t="s">
        <v>835</v>
      </c>
      <c r="E24" s="6" t="s">
        <v>205</v>
      </c>
      <c r="F24" s="19">
        <v>319252900</v>
      </c>
      <c r="G24" s="24">
        <v>314019.71000000002</v>
      </c>
      <c r="H24" s="24">
        <v>97.34</v>
      </c>
      <c r="I24" s="31">
        <v>7.3062956330000004</v>
      </c>
      <c r="J24" s="31"/>
      <c r="K24" s="35"/>
    </row>
    <row r="25" spans="1:11" x14ac:dyDescent="0.35">
      <c r="C25" s="58" t="s">
        <v>194</v>
      </c>
      <c r="D25" s="54"/>
      <c r="E25" s="6"/>
      <c r="F25" s="19"/>
      <c r="G25" s="25">
        <v>314019.71000000002</v>
      </c>
      <c r="H25" s="25">
        <v>97.34</v>
      </c>
      <c r="I25" s="31"/>
      <c r="J25" s="31"/>
      <c r="K25" s="35"/>
    </row>
    <row r="26" spans="1:11" x14ac:dyDescent="0.35">
      <c r="C26" s="57"/>
      <c r="D26" s="54"/>
      <c r="E26" s="6"/>
      <c r="F26" s="19"/>
      <c r="G26" s="24"/>
      <c r="H26" s="24"/>
      <c r="I26" s="31"/>
      <c r="J26" s="31"/>
      <c r="K26" s="35"/>
    </row>
    <row r="27" spans="1:11" x14ac:dyDescent="0.35">
      <c r="C27" s="58" t="s">
        <v>10</v>
      </c>
      <c r="D27" s="54"/>
      <c r="E27" s="6"/>
      <c r="F27" s="19"/>
      <c r="G27" s="24" t="s">
        <v>2</v>
      </c>
      <c r="H27" s="24" t="s">
        <v>2</v>
      </c>
      <c r="I27" s="31"/>
      <c r="J27" s="31"/>
      <c r="K27" s="35"/>
    </row>
    <row r="28" spans="1:11" x14ac:dyDescent="0.35">
      <c r="C28" s="57"/>
      <c r="D28" s="54"/>
      <c r="E28" s="6"/>
      <c r="F28" s="19"/>
      <c r="G28" s="24"/>
      <c r="H28" s="24"/>
      <c r="I28" s="31"/>
      <c r="J28" s="31"/>
      <c r="K28" s="35"/>
    </row>
    <row r="29" spans="1:11" x14ac:dyDescent="0.35">
      <c r="C29" s="58" t="s">
        <v>11</v>
      </c>
      <c r="D29" s="54"/>
      <c r="E29" s="6"/>
      <c r="F29" s="19"/>
      <c r="G29" s="24" t="s">
        <v>2</v>
      </c>
      <c r="H29" s="24" t="s">
        <v>2</v>
      </c>
      <c r="I29" s="31"/>
      <c r="J29" s="31"/>
      <c r="K29" s="35"/>
    </row>
    <row r="30" spans="1:11" x14ac:dyDescent="0.35">
      <c r="C30" s="57"/>
      <c r="D30" s="54"/>
      <c r="E30" s="6"/>
      <c r="F30" s="19"/>
      <c r="G30" s="24"/>
      <c r="H30" s="24"/>
      <c r="I30" s="31"/>
      <c r="J30" s="31"/>
      <c r="K30" s="35"/>
    </row>
    <row r="31" spans="1:11" x14ac:dyDescent="0.35">
      <c r="C31" s="58" t="s">
        <v>13</v>
      </c>
      <c r="D31" s="54"/>
      <c r="E31" s="6"/>
      <c r="F31" s="19"/>
      <c r="G31" s="24"/>
      <c r="H31" s="24"/>
      <c r="I31" s="31"/>
      <c r="J31" s="31"/>
      <c r="K31" s="35"/>
    </row>
    <row r="32" spans="1:11" x14ac:dyDescent="0.35">
      <c r="C32" s="57"/>
      <c r="D32" s="54"/>
      <c r="E32" s="6"/>
      <c r="F32" s="19"/>
      <c r="G32" s="24"/>
      <c r="H32" s="24"/>
      <c r="I32" s="31"/>
      <c r="J32" s="31"/>
      <c r="K32" s="35"/>
    </row>
    <row r="33" spans="1:11" x14ac:dyDescent="0.35">
      <c r="C33" s="58" t="s">
        <v>14</v>
      </c>
      <c r="D33" s="54"/>
      <c r="E33" s="6"/>
      <c r="F33" s="19"/>
      <c r="G33" s="24" t="s">
        <v>2</v>
      </c>
      <c r="H33" s="24" t="s">
        <v>2</v>
      </c>
      <c r="I33" s="31"/>
      <c r="J33" s="31"/>
      <c r="K33" s="35"/>
    </row>
    <row r="34" spans="1:11" x14ac:dyDescent="0.35">
      <c r="C34" s="57"/>
      <c r="D34" s="54"/>
      <c r="E34" s="6"/>
      <c r="F34" s="19"/>
      <c r="G34" s="24"/>
      <c r="H34" s="24"/>
      <c r="I34" s="31"/>
      <c r="J34" s="31"/>
      <c r="K34" s="35"/>
    </row>
    <row r="35" spans="1:11" x14ac:dyDescent="0.35">
      <c r="C35" s="58" t="s">
        <v>15</v>
      </c>
      <c r="D35" s="54"/>
      <c r="E35" s="6"/>
      <c r="F35" s="19"/>
      <c r="G35" s="24" t="s">
        <v>2</v>
      </c>
      <c r="H35" s="24" t="s">
        <v>2</v>
      </c>
      <c r="I35" s="31"/>
      <c r="J35" s="31"/>
      <c r="K35" s="35"/>
    </row>
    <row r="36" spans="1:11" x14ac:dyDescent="0.35">
      <c r="C36" s="57"/>
      <c r="D36" s="54"/>
      <c r="E36" s="6"/>
      <c r="F36" s="19"/>
      <c r="G36" s="24"/>
      <c r="H36" s="24"/>
      <c r="I36" s="31"/>
      <c r="J36" s="31"/>
      <c r="K36" s="35"/>
    </row>
    <row r="37" spans="1:11" x14ac:dyDescent="0.35">
      <c r="C37" s="58" t="s">
        <v>16</v>
      </c>
      <c r="D37" s="54"/>
      <c r="E37" s="6"/>
      <c r="F37" s="19"/>
      <c r="G37" s="24" t="s">
        <v>2</v>
      </c>
      <c r="H37" s="24" t="s">
        <v>2</v>
      </c>
      <c r="I37" s="31"/>
      <c r="J37" s="31"/>
      <c r="K37" s="35"/>
    </row>
    <row r="38" spans="1:11" x14ac:dyDescent="0.35">
      <c r="C38" s="57"/>
      <c r="D38" s="54"/>
      <c r="E38" s="6"/>
      <c r="F38" s="19"/>
      <c r="G38" s="24"/>
      <c r="H38" s="24"/>
      <c r="I38" s="31"/>
      <c r="J38" s="31"/>
      <c r="K38" s="35"/>
    </row>
    <row r="39" spans="1:11" x14ac:dyDescent="0.35">
      <c r="C39" s="58" t="s">
        <v>17</v>
      </c>
      <c r="D39" s="54"/>
      <c r="E39" s="6"/>
      <c r="F39" s="19"/>
      <c r="G39" s="24" t="s">
        <v>2</v>
      </c>
      <c r="H39" s="24" t="s">
        <v>2</v>
      </c>
      <c r="I39" s="31"/>
      <c r="J39" s="31"/>
      <c r="K39" s="35"/>
    </row>
    <row r="40" spans="1:11" x14ac:dyDescent="0.35">
      <c r="C40" s="57"/>
      <c r="D40" s="54"/>
      <c r="E40" s="6"/>
      <c r="F40" s="19"/>
      <c r="G40" s="24"/>
      <c r="H40" s="24"/>
      <c r="I40" s="31"/>
      <c r="J40" s="31"/>
      <c r="K40" s="35"/>
    </row>
    <row r="41" spans="1:11" x14ac:dyDescent="0.35">
      <c r="C41" s="58" t="s">
        <v>18</v>
      </c>
      <c r="D41" s="54"/>
      <c r="E41" s="6"/>
      <c r="F41" s="19"/>
      <c r="G41" s="24" t="s">
        <v>2</v>
      </c>
      <c r="H41" s="24" t="s">
        <v>2</v>
      </c>
      <c r="I41" s="31"/>
      <c r="J41" s="31"/>
      <c r="K41" s="35"/>
    </row>
    <row r="42" spans="1:11" x14ac:dyDescent="0.35">
      <c r="C42" s="57"/>
      <c r="D42" s="54"/>
      <c r="E42" s="6"/>
      <c r="F42" s="19"/>
      <c r="G42" s="24"/>
      <c r="H42" s="24"/>
      <c r="I42" s="31"/>
      <c r="J42" s="31"/>
      <c r="K42" s="35"/>
    </row>
    <row r="43" spans="1:11" x14ac:dyDescent="0.35">
      <c r="A43" s="10"/>
      <c r="B43" s="28"/>
      <c r="C43" s="58" t="s">
        <v>19</v>
      </c>
      <c r="D43" s="54"/>
      <c r="E43" s="6"/>
      <c r="F43" s="19"/>
      <c r="G43" s="24"/>
      <c r="H43" s="24"/>
      <c r="I43" s="31"/>
      <c r="J43" s="31"/>
      <c r="K43" s="35"/>
    </row>
    <row r="44" spans="1:11" x14ac:dyDescent="0.35">
      <c r="A44" s="28"/>
      <c r="B44" s="28"/>
      <c r="C44" s="58" t="s">
        <v>20</v>
      </c>
      <c r="D44" s="54"/>
      <c r="E44" s="6"/>
      <c r="F44" s="19"/>
      <c r="G44" s="24" t="s">
        <v>2</v>
      </c>
      <c r="H44" s="24" t="s">
        <v>2</v>
      </c>
      <c r="I44" s="31"/>
      <c r="J44" s="31"/>
      <c r="K44" s="35"/>
    </row>
    <row r="45" spans="1:11" x14ac:dyDescent="0.35">
      <c r="A45" s="28"/>
      <c r="B45" s="28"/>
      <c r="C45" s="58"/>
      <c r="D45" s="54"/>
      <c r="E45" s="6"/>
      <c r="F45" s="19"/>
      <c r="G45" s="24"/>
      <c r="H45" s="24"/>
      <c r="I45" s="31"/>
      <c r="J45" s="31"/>
      <c r="K45" s="35"/>
    </row>
    <row r="46" spans="1:11" x14ac:dyDescent="0.35">
      <c r="A46" s="28"/>
      <c r="B46" s="28"/>
      <c r="C46" s="58" t="s">
        <v>21</v>
      </c>
      <c r="D46" s="54"/>
      <c r="E46" s="6"/>
      <c r="F46" s="19"/>
      <c r="G46" s="24" t="s">
        <v>2</v>
      </c>
      <c r="H46" s="24" t="s">
        <v>2</v>
      </c>
      <c r="I46" s="31"/>
      <c r="J46" s="31"/>
      <c r="K46" s="35"/>
    </row>
    <row r="47" spans="1:11" x14ac:dyDescent="0.35">
      <c r="A47" s="28"/>
      <c r="B47" s="28"/>
      <c r="C47" s="58"/>
      <c r="D47" s="54"/>
      <c r="E47" s="6"/>
      <c r="F47" s="19"/>
      <c r="G47" s="24"/>
      <c r="H47" s="24"/>
      <c r="I47" s="31"/>
      <c r="J47" s="31"/>
      <c r="K47" s="35"/>
    </row>
    <row r="48" spans="1:11" x14ac:dyDescent="0.35">
      <c r="A48" s="28"/>
      <c r="B48" s="28"/>
      <c r="C48" s="58" t="s">
        <v>22</v>
      </c>
      <c r="D48" s="54"/>
      <c r="E48" s="6"/>
      <c r="F48" s="19"/>
      <c r="G48" s="24" t="s">
        <v>2</v>
      </c>
      <c r="H48" s="24" t="s">
        <v>2</v>
      </c>
      <c r="I48" s="31"/>
      <c r="J48" s="31"/>
      <c r="K48" s="35"/>
    </row>
    <row r="49" spans="1:54" x14ac:dyDescent="0.35">
      <c r="A49" s="28"/>
      <c r="B49" s="28"/>
      <c r="C49" s="58"/>
      <c r="D49" s="54"/>
      <c r="E49" s="6"/>
      <c r="F49" s="19"/>
      <c r="G49" s="24"/>
      <c r="H49" s="24"/>
      <c r="I49" s="31"/>
      <c r="J49" s="31"/>
      <c r="K49" s="35"/>
    </row>
    <row r="50" spans="1:54" x14ac:dyDescent="0.35">
      <c r="A50" s="28"/>
      <c r="B50" s="28"/>
      <c r="C50" s="58" t="s">
        <v>23</v>
      </c>
      <c r="D50" s="54"/>
      <c r="E50" s="6"/>
      <c r="F50" s="19"/>
      <c r="G50" s="24" t="s">
        <v>2</v>
      </c>
      <c r="H50" s="24" t="s">
        <v>2</v>
      </c>
      <c r="I50" s="31"/>
      <c r="J50" s="31"/>
      <c r="K50" s="35"/>
    </row>
    <row r="51" spans="1:54" x14ac:dyDescent="0.35">
      <c r="A51" s="28"/>
      <c r="B51" s="28"/>
      <c r="C51" s="58"/>
      <c r="D51" s="54"/>
      <c r="E51" s="6"/>
      <c r="F51" s="19"/>
      <c r="G51" s="24"/>
      <c r="H51" s="24"/>
      <c r="I51" s="31"/>
      <c r="J51" s="31"/>
      <c r="K51" s="35"/>
    </row>
    <row r="52" spans="1:54" x14ac:dyDescent="0.35">
      <c r="C52" s="59" t="s">
        <v>24</v>
      </c>
      <c r="D52" s="54"/>
      <c r="E52" s="6"/>
      <c r="F52" s="19"/>
      <c r="G52" s="24"/>
      <c r="H52" s="24"/>
      <c r="I52" s="31"/>
      <c r="J52" s="31"/>
      <c r="K52" s="35"/>
    </row>
    <row r="53" spans="1:54" x14ac:dyDescent="0.35">
      <c r="B53" s="8" t="s">
        <v>206</v>
      </c>
      <c r="C53" s="60" t="s">
        <v>207</v>
      </c>
      <c r="D53" s="54"/>
      <c r="E53" s="6"/>
      <c r="F53" s="19"/>
      <c r="G53" s="24">
        <v>10.15</v>
      </c>
      <c r="H53" s="24" t="s">
        <v>4704</v>
      </c>
      <c r="I53" s="31"/>
      <c r="J53" s="31"/>
      <c r="K53" s="35"/>
    </row>
    <row r="54" spans="1:54" x14ac:dyDescent="0.35">
      <c r="C54" s="58" t="s">
        <v>194</v>
      </c>
      <c r="D54" s="54"/>
      <c r="E54" s="6"/>
      <c r="F54" s="19"/>
      <c r="G54" s="25">
        <v>10.15</v>
      </c>
      <c r="H54" s="25" t="s">
        <v>4704</v>
      </c>
      <c r="I54" s="31"/>
      <c r="J54" s="31"/>
      <c r="K54" s="35"/>
    </row>
    <row r="55" spans="1:54" x14ac:dyDescent="0.35">
      <c r="C55" s="57"/>
      <c r="D55" s="54"/>
      <c r="E55" s="6"/>
      <c r="F55" s="19"/>
      <c r="G55" s="24"/>
      <c r="H55" s="24"/>
      <c r="I55" s="31"/>
      <c r="J55" s="31"/>
      <c r="K55" s="35"/>
    </row>
    <row r="56" spans="1:54" x14ac:dyDescent="0.35">
      <c r="A56" s="10"/>
      <c r="B56" s="28"/>
      <c r="C56" s="58" t="s">
        <v>25</v>
      </c>
      <c r="D56" s="54"/>
      <c r="E56" s="6"/>
      <c r="F56" s="19"/>
      <c r="G56" s="24"/>
      <c r="H56" s="24"/>
      <c r="I56" s="31"/>
      <c r="J56" s="31"/>
      <c r="K56" s="35"/>
    </row>
    <row r="57" spans="1:54" s="2" customFormat="1" ht="13.5" x14ac:dyDescent="0.35">
      <c r="A57" s="28"/>
      <c r="B57" s="28"/>
      <c r="C57" s="57" t="s">
        <v>4703</v>
      </c>
      <c r="D57" s="54"/>
      <c r="E57" s="6"/>
      <c r="F57" s="19"/>
      <c r="G57" s="24" t="s">
        <v>2</v>
      </c>
      <c r="H57" s="24" t="s">
        <v>2</v>
      </c>
      <c r="I57" s="31"/>
      <c r="J57" s="31"/>
      <c r="K57" s="35"/>
      <c r="L57" s="3"/>
      <c r="AI57" s="3"/>
      <c r="AV57" s="3"/>
      <c r="AX57" s="3"/>
      <c r="BB57" s="3"/>
    </row>
    <row r="58" spans="1:54" x14ac:dyDescent="0.35">
      <c r="B58" s="8"/>
      <c r="C58" s="60" t="s">
        <v>208</v>
      </c>
      <c r="D58" s="54"/>
      <c r="E58" s="6"/>
      <c r="F58" s="19"/>
      <c r="G58" s="24">
        <v>8581.18</v>
      </c>
      <c r="H58" s="24">
        <v>2.66</v>
      </c>
      <c r="I58" s="31"/>
      <c r="J58" s="31"/>
      <c r="K58" s="35"/>
    </row>
    <row r="59" spans="1:54" x14ac:dyDescent="0.35">
      <c r="C59" s="58" t="s">
        <v>194</v>
      </c>
      <c r="D59" s="54"/>
      <c r="E59" s="6"/>
      <c r="F59" s="19"/>
      <c r="G59" s="25">
        <v>8581.18</v>
      </c>
      <c r="H59" s="25">
        <v>2.66</v>
      </c>
      <c r="I59" s="31"/>
      <c r="J59" s="31"/>
      <c r="K59" s="35"/>
    </row>
    <row r="60" spans="1:54" x14ac:dyDescent="0.35">
      <c r="C60" s="57"/>
      <c r="D60" s="54"/>
      <c r="E60" s="6"/>
      <c r="F60" s="19"/>
      <c r="G60" s="24"/>
      <c r="H60" s="24"/>
      <c r="I60" s="31"/>
      <c r="J60" s="31"/>
      <c r="K60" s="35"/>
    </row>
    <row r="61" spans="1:54" x14ac:dyDescent="0.35">
      <c r="C61" s="61" t="s">
        <v>209</v>
      </c>
      <c r="D61" s="55"/>
      <c r="E61" s="5"/>
      <c r="F61" s="20"/>
      <c r="G61" s="26">
        <v>322611.03999999998</v>
      </c>
      <c r="H61" s="26">
        <v>100</v>
      </c>
      <c r="I61" s="32"/>
      <c r="J61" s="32"/>
      <c r="K61" s="36"/>
    </row>
    <row r="64" spans="1:54" x14ac:dyDescent="0.35">
      <c r="C64" s="1" t="s">
        <v>210</v>
      </c>
    </row>
    <row r="65" spans="1:256" x14ac:dyDescent="0.35">
      <c r="C65" s="37" t="s">
        <v>211</v>
      </c>
      <c r="D65" s="37"/>
      <c r="E65" s="37"/>
      <c r="F65" s="37"/>
      <c r="G65" s="37"/>
      <c r="H65" s="37"/>
      <c r="I65" s="37"/>
      <c r="J65" s="37"/>
      <c r="K65" s="37"/>
    </row>
    <row r="66" spans="1:256" x14ac:dyDescent="0.35">
      <c r="C66" s="2" t="s">
        <v>212</v>
      </c>
    </row>
    <row r="67" spans="1:256" x14ac:dyDescent="0.35">
      <c r="C67" s="2" t="s">
        <v>213</v>
      </c>
    </row>
    <row r="68" spans="1:256" ht="30" customHeight="1" x14ac:dyDescent="0.35">
      <c r="C68" s="218" t="s">
        <v>214</v>
      </c>
      <c r="D68" s="219"/>
      <c r="E68" s="219"/>
      <c r="F68" s="219"/>
      <c r="G68" s="219"/>
      <c r="H68" s="219"/>
      <c r="I68" s="219"/>
      <c r="J68" s="219"/>
      <c r="K68" s="219"/>
    </row>
    <row r="69" spans="1:256" x14ac:dyDescent="0.35">
      <c r="C69" s="2" t="s">
        <v>215</v>
      </c>
    </row>
    <row r="70" spans="1:256" x14ac:dyDescent="0.35">
      <c r="C70" s="2" t="s">
        <v>4924</v>
      </c>
    </row>
    <row r="72" spans="1:256" x14ac:dyDescent="0.35">
      <c r="C72" s="2" t="s">
        <v>4813</v>
      </c>
      <c r="E72" s="2" t="s">
        <v>2</v>
      </c>
    </row>
    <row r="74" spans="1:256" x14ac:dyDescent="0.35">
      <c r="C74" s="2" t="s">
        <v>4814</v>
      </c>
      <c r="E74" s="2" t="s">
        <v>2</v>
      </c>
    </row>
    <row r="76" spans="1:256" x14ac:dyDescent="0.35">
      <c r="C76" s="2" t="s">
        <v>4918</v>
      </c>
    </row>
    <row r="78" spans="1:256" x14ac:dyDescent="0.35">
      <c r="C78" s="2" t="s">
        <v>4919</v>
      </c>
    </row>
    <row r="79" spans="1:256" s="79" customFormat="1" ht="35.25" customHeight="1" x14ac:dyDescent="0.35">
      <c r="A79" s="75"/>
      <c r="B79" s="75"/>
      <c r="C79" s="80" t="s">
        <v>4820</v>
      </c>
      <c r="D79" s="84" t="s">
        <v>4821</v>
      </c>
      <c r="E79" s="84" t="s">
        <v>4822</v>
      </c>
      <c r="F79" s="76"/>
      <c r="G79" s="77"/>
      <c r="H79" s="77"/>
      <c r="I79" s="77"/>
      <c r="J79" s="77"/>
      <c r="K79" s="78"/>
      <c r="L79" s="78"/>
      <c r="M79" s="75"/>
      <c r="N79" s="75"/>
      <c r="O79" s="75"/>
      <c r="P79" s="75"/>
      <c r="Q79" s="75"/>
      <c r="R79" s="75"/>
      <c r="S79" s="75"/>
      <c r="T79" s="75"/>
      <c r="U79" s="75"/>
      <c r="V79" s="75"/>
      <c r="W79" s="75"/>
      <c r="X79" s="75"/>
      <c r="Y79" s="75"/>
      <c r="Z79" s="75"/>
      <c r="AA79" s="75"/>
      <c r="AB79" s="75"/>
      <c r="AC79" s="75"/>
      <c r="AD79" s="75"/>
      <c r="AE79" s="75"/>
      <c r="AF79" s="75"/>
      <c r="AG79" s="75"/>
      <c r="AH79" s="75"/>
      <c r="AI79" s="78"/>
      <c r="AJ79" s="75"/>
      <c r="AK79" s="75"/>
      <c r="AL79" s="75"/>
      <c r="AM79" s="75"/>
      <c r="AN79" s="75"/>
      <c r="AO79" s="75"/>
      <c r="AP79" s="75"/>
      <c r="AQ79" s="75"/>
      <c r="AR79" s="75"/>
      <c r="AS79" s="75"/>
      <c r="AT79" s="75"/>
      <c r="AU79" s="75"/>
      <c r="AV79" s="78"/>
      <c r="AW79" s="75"/>
      <c r="AX79" s="78"/>
      <c r="AY79" s="75"/>
      <c r="AZ79" s="75"/>
      <c r="BA79" s="75"/>
      <c r="BB79" s="78"/>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row>
    <row r="80" spans="1:256" s="79" customFormat="1" x14ac:dyDescent="0.35">
      <c r="A80" s="75"/>
      <c r="B80" s="75"/>
      <c r="C80" s="81" t="s">
        <v>4857</v>
      </c>
      <c r="D80" s="86">
        <v>263.78739999999999</v>
      </c>
      <c r="E80" s="86">
        <v>261.23649999999998</v>
      </c>
      <c r="F80" s="76"/>
      <c r="G80" s="77"/>
      <c r="H80" s="77"/>
      <c r="I80" s="77"/>
      <c r="J80" s="77"/>
      <c r="K80" s="78"/>
      <c r="L80" s="78"/>
      <c r="M80" s="75"/>
      <c r="N80" s="75"/>
      <c r="O80" s="75"/>
      <c r="P80" s="75"/>
      <c r="Q80" s="75"/>
      <c r="R80" s="75"/>
      <c r="S80" s="75"/>
      <c r="T80" s="75"/>
      <c r="U80" s="75"/>
      <c r="V80" s="75"/>
      <c r="W80" s="75"/>
      <c r="X80" s="75"/>
      <c r="Y80" s="75"/>
      <c r="Z80" s="75"/>
      <c r="AA80" s="75"/>
      <c r="AB80" s="75"/>
      <c r="AC80" s="75"/>
      <c r="AD80" s="75"/>
      <c r="AE80" s="75"/>
      <c r="AF80" s="75"/>
      <c r="AG80" s="75"/>
      <c r="AH80" s="75"/>
      <c r="AI80" s="78"/>
      <c r="AJ80" s="75"/>
      <c r="AK80" s="75"/>
      <c r="AL80" s="75"/>
      <c r="AM80" s="75"/>
      <c r="AN80" s="75"/>
      <c r="AO80" s="75"/>
      <c r="AP80" s="75"/>
      <c r="AQ80" s="75"/>
      <c r="AR80" s="75"/>
      <c r="AS80" s="75"/>
      <c r="AT80" s="75"/>
      <c r="AU80" s="75"/>
      <c r="AV80" s="78"/>
      <c r="AW80" s="75"/>
      <c r="AX80" s="78"/>
      <c r="AY80" s="75"/>
      <c r="AZ80" s="75"/>
      <c r="BA80" s="75"/>
      <c r="BB80" s="78"/>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75"/>
      <c r="FA80" s="75"/>
      <c r="FB80" s="75"/>
      <c r="FC80" s="75"/>
      <c r="FD80" s="75"/>
      <c r="FE80" s="75"/>
      <c r="FF80" s="75"/>
      <c r="FG80" s="75"/>
      <c r="FH80" s="75"/>
      <c r="FI80" s="75"/>
      <c r="FJ80" s="75"/>
      <c r="FK80" s="75"/>
      <c r="FL80" s="75"/>
      <c r="FM80" s="75"/>
      <c r="FN80" s="75"/>
      <c r="FO80" s="75"/>
      <c r="FP80" s="75"/>
      <c r="FQ80" s="75"/>
      <c r="FR80" s="75"/>
      <c r="FS80" s="75"/>
      <c r="FT80" s="75"/>
      <c r="FU80" s="75"/>
      <c r="FV80" s="75"/>
      <c r="FW80" s="75"/>
      <c r="FX80" s="75"/>
      <c r="FY80" s="75"/>
      <c r="FZ80" s="75"/>
      <c r="GA80" s="75"/>
      <c r="GB80" s="75"/>
      <c r="GC80" s="75"/>
      <c r="GD80" s="75"/>
      <c r="GE80" s="75"/>
      <c r="GF80" s="75"/>
      <c r="GG80" s="75"/>
      <c r="GH80" s="75"/>
      <c r="GI80" s="75"/>
      <c r="GJ80" s="75"/>
      <c r="GK80" s="75"/>
      <c r="GL80" s="75"/>
      <c r="GM80" s="75"/>
      <c r="GN80" s="75"/>
      <c r="GO80" s="75"/>
      <c r="GP80" s="75"/>
      <c r="GQ80" s="75"/>
      <c r="GR80" s="75"/>
      <c r="GS80" s="75"/>
      <c r="GT80" s="75"/>
      <c r="GU80" s="75"/>
      <c r="GV80" s="75"/>
      <c r="GW80" s="75"/>
      <c r="GX80" s="75"/>
      <c r="GY80" s="75"/>
      <c r="GZ80" s="75"/>
      <c r="HA80" s="75"/>
      <c r="HB80" s="75"/>
      <c r="HC80" s="75"/>
      <c r="HD80" s="75"/>
      <c r="HE80" s="75"/>
      <c r="HF80" s="75"/>
      <c r="HG80" s="75"/>
      <c r="HH80" s="75"/>
      <c r="HI80" s="75"/>
      <c r="HJ80" s="75"/>
      <c r="HK80" s="75"/>
      <c r="HL80" s="75"/>
      <c r="HM80" s="75"/>
      <c r="HN80" s="75"/>
      <c r="HO80" s="75"/>
      <c r="HP80" s="75"/>
      <c r="HQ80" s="75"/>
      <c r="HR80" s="75"/>
      <c r="HS80" s="75"/>
      <c r="HT80" s="75"/>
      <c r="HU80" s="75"/>
      <c r="HV80" s="75"/>
      <c r="HW80" s="75"/>
      <c r="HX80" s="75"/>
      <c r="HY80" s="75"/>
      <c r="HZ80" s="75"/>
      <c r="IA80" s="75"/>
      <c r="IB80" s="75"/>
      <c r="IC80" s="75"/>
      <c r="ID80" s="75"/>
      <c r="IE80" s="75"/>
      <c r="IF80" s="75"/>
      <c r="IG80" s="75"/>
      <c r="IH80" s="75"/>
      <c r="II80" s="75"/>
      <c r="IJ80" s="75"/>
      <c r="IK80" s="75"/>
      <c r="IL80" s="75"/>
      <c r="IM80" s="75"/>
      <c r="IN80" s="75"/>
      <c r="IO80" s="75"/>
      <c r="IP80" s="75"/>
      <c r="IQ80" s="75"/>
      <c r="IR80" s="75"/>
      <c r="IS80" s="75"/>
      <c r="IT80" s="75"/>
      <c r="IU80" s="75"/>
      <c r="IV80" s="75"/>
    </row>
    <row r="82" spans="3:5" x14ac:dyDescent="0.35">
      <c r="C82" s="2" t="s">
        <v>4920</v>
      </c>
      <c r="E82" s="2" t="s">
        <v>2</v>
      </c>
    </row>
    <row r="84" spans="3:5" x14ac:dyDescent="0.35">
      <c r="C84" s="2" t="s">
        <v>4921</v>
      </c>
      <c r="E84" s="2" t="s">
        <v>2</v>
      </c>
    </row>
    <row r="86" spans="3:5" x14ac:dyDescent="0.35">
      <c r="C86" s="2" t="s">
        <v>4815</v>
      </c>
      <c r="E86" s="2" t="s">
        <v>2</v>
      </c>
    </row>
    <row r="88" spans="3:5" x14ac:dyDescent="0.35">
      <c r="C88" s="2" t="s">
        <v>4816</v>
      </c>
      <c r="E88" s="2" t="s">
        <v>2</v>
      </c>
    </row>
    <row r="90" spans="3:5" x14ac:dyDescent="0.35">
      <c r="C90" s="2" t="s">
        <v>4817</v>
      </c>
      <c r="E90" s="92">
        <v>1.9829802284815361</v>
      </c>
    </row>
    <row r="92" spans="3:5" x14ac:dyDescent="0.35">
      <c r="C92" s="2" t="s">
        <v>4819</v>
      </c>
      <c r="E92" s="93" t="s">
        <v>4888</v>
      </c>
    </row>
    <row r="94" spans="3:5" x14ac:dyDescent="0.35">
      <c r="C94" s="2" t="s">
        <v>4922</v>
      </c>
      <c r="E94" s="2" t="s">
        <v>2</v>
      </c>
    </row>
    <row r="96" spans="3:5" x14ac:dyDescent="0.35">
      <c r="C96" s="2" t="s">
        <v>4864</v>
      </c>
    </row>
    <row r="98" spans="3:5" x14ac:dyDescent="0.35">
      <c r="C98" s="1" t="s">
        <v>5102</v>
      </c>
      <c r="E98" s="156" t="s">
        <v>5103</v>
      </c>
    </row>
    <row r="99" spans="3:5" x14ac:dyDescent="0.35">
      <c r="E99" s="2" t="s">
        <v>5123</v>
      </c>
    </row>
  </sheetData>
  <mergeCells count="1">
    <mergeCell ref="C68:K68"/>
  </mergeCells>
  <hyperlinks>
    <hyperlink ref="J2" location="'Index'!A1" display="'Index'!A1" xr:uid="{D922637F-361E-4D5E-89E8-BECD083173D1}"/>
  </hyperlinks>
  <pageMargins left="0.7" right="0.7" top="0.75" bottom="0.75" header="0.3" footer="0.3"/>
  <pageSetup orientation="portrait" horizontalDpi="4294967293"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87C6B-B614-407E-8975-6BFB4E5958A3}">
  <sheetPr codeName="Sheet1"/>
  <dimension ref="A1:IV131"/>
  <sheetViews>
    <sheetView showGridLines="0" zoomScale="90" zoomScaleNormal="90" workbookViewId="0">
      <pane ySplit="6" topLeftCell="A113"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2883</v>
      </c>
      <c r="J2" s="38" t="s">
        <v>4365</v>
      </c>
    </row>
    <row r="3" spans="1:54" ht="16" x14ac:dyDescent="0.4">
      <c r="C3" s="1" t="s">
        <v>28</v>
      </c>
      <c r="D3" s="21" t="s">
        <v>2884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41</v>
      </c>
      <c r="C11" s="60" t="s">
        <v>42</v>
      </c>
      <c r="D11" s="54" t="s">
        <v>43</v>
      </c>
      <c r="E11" s="6" t="s">
        <v>44</v>
      </c>
      <c r="F11" s="19">
        <v>105000</v>
      </c>
      <c r="G11" s="24">
        <v>1387.79</v>
      </c>
      <c r="H11" s="24">
        <v>7.66</v>
      </c>
      <c r="I11" s="31"/>
      <c r="J11" s="31"/>
      <c r="K11" s="35"/>
    </row>
    <row r="12" spans="1:54" x14ac:dyDescent="0.35">
      <c r="B12" s="8" t="s">
        <v>55</v>
      </c>
      <c r="C12" s="60" t="s">
        <v>56</v>
      </c>
      <c r="D12" s="54" t="s">
        <v>57</v>
      </c>
      <c r="E12" s="6" t="s">
        <v>58</v>
      </c>
      <c r="F12" s="19">
        <v>140000</v>
      </c>
      <c r="G12" s="24">
        <v>1343.16</v>
      </c>
      <c r="H12" s="24">
        <v>7.41</v>
      </c>
      <c r="I12" s="31"/>
      <c r="J12" s="31"/>
      <c r="K12" s="35"/>
    </row>
    <row r="13" spans="1:54" x14ac:dyDescent="0.35">
      <c r="B13" s="8" t="s">
        <v>476</v>
      </c>
      <c r="C13" s="60" t="s">
        <v>477</v>
      </c>
      <c r="D13" s="54" t="s">
        <v>478</v>
      </c>
      <c r="E13" s="6" t="s">
        <v>65</v>
      </c>
      <c r="F13" s="19">
        <v>12000</v>
      </c>
      <c r="G13" s="24">
        <v>858</v>
      </c>
      <c r="H13" s="24">
        <v>4.7300000000000004</v>
      </c>
      <c r="I13" s="31"/>
      <c r="J13" s="31"/>
      <c r="K13" s="35"/>
    </row>
    <row r="14" spans="1:54" x14ac:dyDescent="0.35">
      <c r="B14" s="8" t="s">
        <v>485</v>
      </c>
      <c r="C14" s="60" t="s">
        <v>486</v>
      </c>
      <c r="D14" s="54" t="s">
        <v>487</v>
      </c>
      <c r="E14" s="6" t="s">
        <v>106</v>
      </c>
      <c r="F14" s="19">
        <v>9000</v>
      </c>
      <c r="G14" s="24">
        <v>742.05</v>
      </c>
      <c r="H14" s="24">
        <v>4.09</v>
      </c>
      <c r="I14" s="31"/>
      <c r="J14" s="31"/>
      <c r="K14" s="35"/>
    </row>
    <row r="15" spans="1:54" x14ac:dyDescent="0.35">
      <c r="B15" s="8" t="s">
        <v>237</v>
      </c>
      <c r="C15" s="60" t="s">
        <v>238</v>
      </c>
      <c r="D15" s="54" t="s">
        <v>239</v>
      </c>
      <c r="E15" s="6" t="s">
        <v>240</v>
      </c>
      <c r="F15" s="19">
        <v>170000</v>
      </c>
      <c r="G15" s="24">
        <v>716.81</v>
      </c>
      <c r="H15" s="24">
        <v>3.95</v>
      </c>
      <c r="I15" s="31"/>
      <c r="J15" s="31"/>
      <c r="K15" s="35"/>
    </row>
    <row r="16" spans="1:54" x14ac:dyDescent="0.35">
      <c r="B16" s="8" t="s">
        <v>45</v>
      </c>
      <c r="C16" s="60" t="s">
        <v>46</v>
      </c>
      <c r="D16" s="54" t="s">
        <v>47</v>
      </c>
      <c r="E16" s="6" t="s">
        <v>44</v>
      </c>
      <c r="F16" s="19">
        <v>100000</v>
      </c>
      <c r="G16" s="24">
        <v>708.7</v>
      </c>
      <c r="H16" s="24">
        <v>3.91</v>
      </c>
      <c r="I16" s="31"/>
      <c r="J16" s="31"/>
      <c r="K16" s="35"/>
    </row>
    <row r="17" spans="2:11" x14ac:dyDescent="0.35">
      <c r="B17" s="8" t="s">
        <v>310</v>
      </c>
      <c r="C17" s="60" t="s">
        <v>311</v>
      </c>
      <c r="D17" s="54" t="s">
        <v>312</v>
      </c>
      <c r="E17" s="6" t="s">
        <v>217</v>
      </c>
      <c r="F17" s="19">
        <v>170000</v>
      </c>
      <c r="G17" s="24">
        <v>696.49</v>
      </c>
      <c r="H17" s="24">
        <v>3.84</v>
      </c>
      <c r="I17" s="31"/>
      <c r="J17" s="31"/>
      <c r="K17" s="35"/>
    </row>
    <row r="18" spans="2:11" x14ac:dyDescent="0.35">
      <c r="B18" s="8" t="s">
        <v>48</v>
      </c>
      <c r="C18" s="60" t="s">
        <v>49</v>
      </c>
      <c r="D18" s="54" t="s">
        <v>50</v>
      </c>
      <c r="E18" s="6" t="s">
        <v>44</v>
      </c>
      <c r="F18" s="19">
        <v>160000</v>
      </c>
      <c r="G18" s="24">
        <v>667.2</v>
      </c>
      <c r="H18" s="24">
        <v>3.68</v>
      </c>
      <c r="I18" s="31"/>
      <c r="J18" s="31"/>
      <c r="K18" s="35"/>
    </row>
    <row r="19" spans="2:11" x14ac:dyDescent="0.35">
      <c r="B19" s="8" t="s">
        <v>424</v>
      </c>
      <c r="C19" s="60" t="s">
        <v>425</v>
      </c>
      <c r="D19" s="54" t="s">
        <v>426</v>
      </c>
      <c r="E19" s="6" t="s">
        <v>88</v>
      </c>
      <c r="F19" s="19">
        <v>35000</v>
      </c>
      <c r="G19" s="24">
        <v>635.80999999999995</v>
      </c>
      <c r="H19" s="24">
        <v>3.51</v>
      </c>
      <c r="I19" s="31"/>
      <c r="J19" s="31"/>
      <c r="K19" s="35"/>
    </row>
    <row r="20" spans="2:11" x14ac:dyDescent="0.35">
      <c r="B20" s="8" t="s">
        <v>994</v>
      </c>
      <c r="C20" s="60" t="s">
        <v>995</v>
      </c>
      <c r="D20" s="54" t="s">
        <v>996</v>
      </c>
      <c r="E20" s="6" t="s">
        <v>159</v>
      </c>
      <c r="F20" s="19">
        <v>100000</v>
      </c>
      <c r="G20" s="24">
        <v>600.95000000000005</v>
      </c>
      <c r="H20" s="24">
        <v>3.32</v>
      </c>
      <c r="I20" s="31"/>
      <c r="J20" s="31"/>
      <c r="K20" s="35"/>
    </row>
    <row r="21" spans="2:11" x14ac:dyDescent="0.35">
      <c r="B21" s="8" t="s">
        <v>160</v>
      </c>
      <c r="C21" s="60" t="s">
        <v>161</v>
      </c>
      <c r="D21" s="54" t="s">
        <v>162</v>
      </c>
      <c r="E21" s="6" t="s">
        <v>117</v>
      </c>
      <c r="F21" s="19">
        <v>116896</v>
      </c>
      <c r="G21" s="24">
        <v>594.12</v>
      </c>
      <c r="H21" s="24">
        <v>3.28</v>
      </c>
      <c r="I21" s="31"/>
      <c r="J21" s="31"/>
      <c r="K21" s="35"/>
    </row>
    <row r="22" spans="2:11" x14ac:dyDescent="0.35">
      <c r="B22" s="8" t="s">
        <v>1121</v>
      </c>
      <c r="C22" s="60" t="s">
        <v>1122</v>
      </c>
      <c r="D22" s="54" t="s">
        <v>1123</v>
      </c>
      <c r="E22" s="6" t="s">
        <v>58</v>
      </c>
      <c r="F22" s="19">
        <v>180000</v>
      </c>
      <c r="G22" s="24">
        <v>584.73</v>
      </c>
      <c r="H22" s="24">
        <v>3.23</v>
      </c>
      <c r="I22" s="31"/>
      <c r="J22" s="31"/>
      <c r="K22" s="35"/>
    </row>
    <row r="23" spans="2:11" x14ac:dyDescent="0.35">
      <c r="B23" s="8" t="s">
        <v>59</v>
      </c>
      <c r="C23" s="60" t="s">
        <v>60</v>
      </c>
      <c r="D23" s="54" t="s">
        <v>61</v>
      </c>
      <c r="E23" s="6" t="s">
        <v>44</v>
      </c>
      <c r="F23" s="19">
        <v>60000</v>
      </c>
      <c r="G23" s="24">
        <v>575.70000000000005</v>
      </c>
      <c r="H23" s="24">
        <v>3.18</v>
      </c>
      <c r="I23" s="31"/>
      <c r="J23" s="31"/>
      <c r="K23" s="35"/>
    </row>
    <row r="24" spans="2:11" x14ac:dyDescent="0.35">
      <c r="B24" s="8" t="s">
        <v>461</v>
      </c>
      <c r="C24" s="60" t="s">
        <v>462</v>
      </c>
      <c r="D24" s="54" t="s">
        <v>463</v>
      </c>
      <c r="E24" s="6" t="s">
        <v>58</v>
      </c>
      <c r="F24" s="19">
        <v>35000</v>
      </c>
      <c r="G24" s="24">
        <v>567</v>
      </c>
      <c r="H24" s="24">
        <v>3.13</v>
      </c>
      <c r="I24" s="31"/>
      <c r="J24" s="31"/>
      <c r="K24" s="35"/>
    </row>
    <row r="25" spans="2:11" x14ac:dyDescent="0.35">
      <c r="B25" s="8" t="s">
        <v>2291</v>
      </c>
      <c r="C25" s="60" t="s">
        <v>2292</v>
      </c>
      <c r="D25" s="54" t="s">
        <v>2293</v>
      </c>
      <c r="E25" s="6" t="s">
        <v>54</v>
      </c>
      <c r="F25" s="19">
        <v>40000</v>
      </c>
      <c r="G25" s="24">
        <v>552.24</v>
      </c>
      <c r="H25" s="24">
        <v>3.05</v>
      </c>
      <c r="I25" s="31"/>
      <c r="J25" s="31"/>
      <c r="K25" s="35"/>
    </row>
    <row r="26" spans="2:11" x14ac:dyDescent="0.35">
      <c r="B26" s="8" t="s">
        <v>173</v>
      </c>
      <c r="C26" s="60" t="s">
        <v>174</v>
      </c>
      <c r="D26" s="54" t="s">
        <v>175</v>
      </c>
      <c r="E26" s="6" t="s">
        <v>124</v>
      </c>
      <c r="F26" s="19">
        <v>520000</v>
      </c>
      <c r="G26" s="24">
        <v>542.1</v>
      </c>
      <c r="H26" s="24">
        <v>2.99</v>
      </c>
      <c r="I26" s="31"/>
      <c r="J26" s="31"/>
      <c r="K26" s="35"/>
    </row>
    <row r="27" spans="2:11" x14ac:dyDescent="0.35">
      <c r="B27" s="8" t="s">
        <v>2432</v>
      </c>
      <c r="C27" s="60" t="s">
        <v>2433</v>
      </c>
      <c r="D27" s="54" t="s">
        <v>2434</v>
      </c>
      <c r="E27" s="6" t="s">
        <v>217</v>
      </c>
      <c r="F27" s="19">
        <v>120000</v>
      </c>
      <c r="G27" s="24">
        <v>537</v>
      </c>
      <c r="H27" s="24">
        <v>2.96</v>
      </c>
      <c r="I27" s="31"/>
      <c r="J27" s="31"/>
      <c r="K27" s="35"/>
    </row>
    <row r="28" spans="2:11" x14ac:dyDescent="0.35">
      <c r="B28" s="8" t="s">
        <v>2200</v>
      </c>
      <c r="C28" s="60" t="s">
        <v>2201</v>
      </c>
      <c r="D28" s="54" t="s">
        <v>2202</v>
      </c>
      <c r="E28" s="6" t="s">
        <v>76</v>
      </c>
      <c r="F28" s="19">
        <v>70000</v>
      </c>
      <c r="G28" s="24">
        <v>523.17999999999995</v>
      </c>
      <c r="H28" s="24">
        <v>2.89</v>
      </c>
      <c r="I28" s="31"/>
      <c r="J28" s="31"/>
      <c r="K28" s="35"/>
    </row>
    <row r="29" spans="2:11" x14ac:dyDescent="0.35">
      <c r="B29" s="8" t="s">
        <v>467</v>
      </c>
      <c r="C29" s="60" t="s">
        <v>468</v>
      </c>
      <c r="D29" s="54" t="s">
        <v>469</v>
      </c>
      <c r="E29" s="6" t="s">
        <v>58</v>
      </c>
      <c r="F29" s="19">
        <v>17000</v>
      </c>
      <c r="G29" s="24">
        <v>465.31</v>
      </c>
      <c r="H29" s="24">
        <v>2.57</v>
      </c>
      <c r="I29" s="31"/>
      <c r="J29" s="31"/>
      <c r="K29" s="35"/>
    </row>
    <row r="30" spans="2:11" x14ac:dyDescent="0.35">
      <c r="B30" s="8" t="s">
        <v>491</v>
      </c>
      <c r="C30" s="60" t="s">
        <v>492</v>
      </c>
      <c r="D30" s="54" t="s">
        <v>493</v>
      </c>
      <c r="E30" s="6" t="s">
        <v>58</v>
      </c>
      <c r="F30" s="19">
        <v>140000</v>
      </c>
      <c r="G30" s="24">
        <v>442.19</v>
      </c>
      <c r="H30" s="24">
        <v>2.44</v>
      </c>
      <c r="I30" s="31"/>
      <c r="J30" s="31"/>
      <c r="K30" s="35"/>
    </row>
    <row r="31" spans="2:11" x14ac:dyDescent="0.35">
      <c r="B31" s="8" t="s">
        <v>386</v>
      </c>
      <c r="C31" s="60" t="s">
        <v>387</v>
      </c>
      <c r="D31" s="54" t="s">
        <v>388</v>
      </c>
      <c r="E31" s="6" t="s">
        <v>54</v>
      </c>
      <c r="F31" s="19">
        <v>50000</v>
      </c>
      <c r="G31" s="24">
        <v>400.3</v>
      </c>
      <c r="H31" s="24">
        <v>2.21</v>
      </c>
      <c r="I31" s="31"/>
      <c r="J31" s="31"/>
      <c r="K31" s="35"/>
    </row>
    <row r="32" spans="2:11" x14ac:dyDescent="0.35">
      <c r="B32" s="8" t="s">
        <v>118</v>
      </c>
      <c r="C32" s="60" t="s">
        <v>119</v>
      </c>
      <c r="D32" s="54" t="s">
        <v>120</v>
      </c>
      <c r="E32" s="6" t="s">
        <v>84</v>
      </c>
      <c r="F32" s="19">
        <v>340068</v>
      </c>
      <c r="G32" s="24">
        <v>385.57</v>
      </c>
      <c r="H32" s="24">
        <v>2.13</v>
      </c>
      <c r="I32" s="31"/>
      <c r="J32" s="31"/>
      <c r="K32" s="35"/>
    </row>
    <row r="33" spans="2:11" x14ac:dyDescent="0.35">
      <c r="B33" s="8" t="s">
        <v>241</v>
      </c>
      <c r="C33" s="60" t="s">
        <v>242</v>
      </c>
      <c r="D33" s="54" t="s">
        <v>243</v>
      </c>
      <c r="E33" s="6" t="s">
        <v>240</v>
      </c>
      <c r="F33" s="19">
        <v>250000</v>
      </c>
      <c r="G33" s="24">
        <v>385.48</v>
      </c>
      <c r="H33" s="24">
        <v>2.13</v>
      </c>
      <c r="I33" s="31"/>
      <c r="J33" s="31"/>
      <c r="K33" s="35"/>
    </row>
    <row r="34" spans="2:11" x14ac:dyDescent="0.35">
      <c r="B34" s="8" t="s">
        <v>66</v>
      </c>
      <c r="C34" s="60" t="s">
        <v>67</v>
      </c>
      <c r="D34" s="54" t="s">
        <v>68</v>
      </c>
      <c r="E34" s="6" t="s">
        <v>69</v>
      </c>
      <c r="F34" s="19">
        <v>25000</v>
      </c>
      <c r="G34" s="24">
        <v>381</v>
      </c>
      <c r="H34" s="24">
        <v>2.1</v>
      </c>
      <c r="I34" s="31"/>
      <c r="J34" s="31"/>
      <c r="K34" s="35"/>
    </row>
    <row r="35" spans="2:11" x14ac:dyDescent="0.35">
      <c r="B35" s="8" t="s">
        <v>231</v>
      </c>
      <c r="C35" s="60" t="s">
        <v>232</v>
      </c>
      <c r="D35" s="54" t="s">
        <v>233</v>
      </c>
      <c r="E35" s="6" t="s">
        <v>92</v>
      </c>
      <c r="F35" s="19">
        <v>150000</v>
      </c>
      <c r="G35" s="24">
        <v>375.15</v>
      </c>
      <c r="H35" s="24">
        <v>2.0699999999999998</v>
      </c>
      <c r="I35" s="31"/>
      <c r="J35" s="31"/>
      <c r="K35" s="35"/>
    </row>
    <row r="36" spans="2:11" x14ac:dyDescent="0.35">
      <c r="B36" s="8" t="s">
        <v>1003</v>
      </c>
      <c r="C36" s="60" t="s">
        <v>1004</v>
      </c>
      <c r="D36" s="54" t="s">
        <v>1005</v>
      </c>
      <c r="E36" s="6" t="s">
        <v>80</v>
      </c>
      <c r="F36" s="19">
        <v>200000</v>
      </c>
      <c r="G36" s="24">
        <v>355.98</v>
      </c>
      <c r="H36" s="24">
        <v>1.96</v>
      </c>
      <c r="I36" s="31"/>
      <c r="J36" s="31"/>
      <c r="K36" s="35"/>
    </row>
    <row r="37" spans="2:11" x14ac:dyDescent="0.35">
      <c r="B37" s="8" t="s">
        <v>482</v>
      </c>
      <c r="C37" s="60" t="s">
        <v>483</v>
      </c>
      <c r="D37" s="54" t="s">
        <v>484</v>
      </c>
      <c r="E37" s="6" t="s">
        <v>65</v>
      </c>
      <c r="F37" s="19">
        <v>12000</v>
      </c>
      <c r="G37" s="24">
        <v>354</v>
      </c>
      <c r="H37" s="24">
        <v>1.95</v>
      </c>
      <c r="I37" s="31"/>
      <c r="J37" s="31"/>
      <c r="K37" s="35"/>
    </row>
    <row r="38" spans="2:11" x14ac:dyDescent="0.35">
      <c r="B38" s="8" t="s">
        <v>535</v>
      </c>
      <c r="C38" s="60" t="s">
        <v>536</v>
      </c>
      <c r="D38" s="54" t="s">
        <v>537</v>
      </c>
      <c r="E38" s="6" t="s">
        <v>343</v>
      </c>
      <c r="F38" s="19">
        <v>45000</v>
      </c>
      <c r="G38" s="24">
        <v>346.5</v>
      </c>
      <c r="H38" s="24">
        <v>1.91</v>
      </c>
      <c r="I38" s="31"/>
      <c r="J38" s="31"/>
      <c r="K38" s="35"/>
    </row>
    <row r="39" spans="2:11" x14ac:dyDescent="0.35">
      <c r="B39" s="8" t="s">
        <v>2885</v>
      </c>
      <c r="C39" s="60" t="s">
        <v>2886</v>
      </c>
      <c r="D39" s="54" t="s">
        <v>2887</v>
      </c>
      <c r="E39" s="6" t="s">
        <v>58</v>
      </c>
      <c r="F39" s="19">
        <v>19916</v>
      </c>
      <c r="G39" s="24">
        <v>308.7</v>
      </c>
      <c r="H39" s="24">
        <v>1.7</v>
      </c>
      <c r="I39" s="31"/>
      <c r="J39" s="31"/>
      <c r="K39" s="35"/>
    </row>
    <row r="40" spans="2:11" x14ac:dyDescent="0.35">
      <c r="C40" s="58" t="s">
        <v>194</v>
      </c>
      <c r="D40" s="54"/>
      <c r="E40" s="6"/>
      <c r="F40" s="19"/>
      <c r="G40" s="25">
        <v>17033.21</v>
      </c>
      <c r="H40" s="25">
        <v>93.98</v>
      </c>
      <c r="I40" s="31"/>
      <c r="J40" s="31"/>
      <c r="K40" s="35"/>
    </row>
    <row r="41" spans="2:11" x14ac:dyDescent="0.35">
      <c r="C41" s="57"/>
      <c r="D41" s="54"/>
      <c r="E41" s="6"/>
      <c r="F41" s="19"/>
      <c r="G41" s="24"/>
      <c r="H41" s="24"/>
      <c r="I41" s="31"/>
      <c r="J41" s="31"/>
      <c r="K41" s="35"/>
    </row>
    <row r="42" spans="2:11" x14ac:dyDescent="0.35">
      <c r="C42" s="58" t="s">
        <v>3</v>
      </c>
      <c r="D42" s="54"/>
      <c r="E42" s="6"/>
      <c r="F42" s="19"/>
      <c r="G42" s="24" t="s">
        <v>2</v>
      </c>
      <c r="H42" s="24" t="s">
        <v>2</v>
      </c>
      <c r="I42" s="31"/>
      <c r="J42" s="31"/>
      <c r="K42" s="35"/>
    </row>
    <row r="43" spans="2:11" x14ac:dyDescent="0.35">
      <c r="C43" s="57"/>
      <c r="D43" s="54"/>
      <c r="E43" s="6"/>
      <c r="F43" s="19"/>
      <c r="G43" s="24"/>
      <c r="H43" s="24"/>
      <c r="I43" s="31"/>
      <c r="J43" s="31"/>
      <c r="K43" s="35"/>
    </row>
    <row r="44" spans="2:11" x14ac:dyDescent="0.35">
      <c r="C44" s="58" t="s">
        <v>4</v>
      </c>
      <c r="D44" s="54"/>
      <c r="E44" s="6"/>
      <c r="F44" s="19"/>
      <c r="G44" s="24" t="s">
        <v>2</v>
      </c>
      <c r="H44" s="24" t="s">
        <v>2</v>
      </c>
      <c r="I44" s="31"/>
      <c r="J44" s="31"/>
      <c r="K44" s="35"/>
    </row>
    <row r="45" spans="2:11" x14ac:dyDescent="0.35">
      <c r="C45" s="57"/>
      <c r="D45" s="54"/>
      <c r="E45" s="6"/>
      <c r="F45" s="19"/>
      <c r="G45" s="24"/>
      <c r="H45" s="24"/>
      <c r="I45" s="31"/>
      <c r="J45" s="31"/>
      <c r="K45" s="35"/>
    </row>
    <row r="46" spans="2:11" x14ac:dyDescent="0.35">
      <c r="C46" s="58" t="s">
        <v>5</v>
      </c>
      <c r="D46" s="54"/>
      <c r="E46" s="6"/>
      <c r="F46" s="19"/>
      <c r="G46" s="24"/>
      <c r="H46" s="24"/>
      <c r="I46" s="31"/>
      <c r="J46" s="31"/>
      <c r="K46" s="35"/>
    </row>
    <row r="47" spans="2:11" x14ac:dyDescent="0.35">
      <c r="C47" s="57"/>
      <c r="D47" s="54"/>
      <c r="E47" s="6"/>
      <c r="F47" s="19"/>
      <c r="G47" s="24"/>
      <c r="H47" s="24"/>
      <c r="I47" s="31"/>
      <c r="J47" s="31"/>
      <c r="K47" s="35"/>
    </row>
    <row r="48" spans="2:11" x14ac:dyDescent="0.35">
      <c r="C48" s="58" t="s">
        <v>6</v>
      </c>
      <c r="D48" s="54"/>
      <c r="E48" s="6"/>
      <c r="F48" s="19"/>
      <c r="G48" s="24" t="s">
        <v>2</v>
      </c>
      <c r="H48" s="24" t="s">
        <v>2</v>
      </c>
      <c r="I48" s="31"/>
      <c r="J48" s="31"/>
      <c r="K48" s="35"/>
    </row>
    <row r="49" spans="3:11" x14ac:dyDescent="0.35">
      <c r="C49" s="57"/>
      <c r="D49" s="54"/>
      <c r="E49" s="6"/>
      <c r="F49" s="19"/>
      <c r="G49" s="24"/>
      <c r="H49" s="24"/>
      <c r="I49" s="31"/>
      <c r="J49" s="31"/>
      <c r="K49" s="35"/>
    </row>
    <row r="50" spans="3:11" x14ac:dyDescent="0.35">
      <c r="C50" s="58" t="s">
        <v>7</v>
      </c>
      <c r="D50" s="54"/>
      <c r="E50" s="6"/>
      <c r="F50" s="19"/>
      <c r="G50" s="24" t="s">
        <v>2</v>
      </c>
      <c r="H50" s="24" t="s">
        <v>2</v>
      </c>
      <c r="I50" s="31"/>
      <c r="J50" s="31"/>
      <c r="K50" s="35"/>
    </row>
    <row r="51" spans="3:11" x14ac:dyDescent="0.35">
      <c r="C51" s="57"/>
      <c r="D51" s="54"/>
      <c r="E51" s="6"/>
      <c r="F51" s="19"/>
      <c r="G51" s="24"/>
      <c r="H51" s="24"/>
      <c r="I51" s="31"/>
      <c r="J51" s="31"/>
      <c r="K51" s="35"/>
    </row>
    <row r="52" spans="3:11" x14ac:dyDescent="0.35">
      <c r="C52" s="58" t="s">
        <v>8</v>
      </c>
      <c r="D52" s="54"/>
      <c r="E52" s="6"/>
      <c r="F52" s="19"/>
      <c r="G52" s="24" t="s">
        <v>2</v>
      </c>
      <c r="H52" s="24" t="s">
        <v>2</v>
      </c>
      <c r="I52" s="31"/>
      <c r="J52" s="31"/>
      <c r="K52" s="35"/>
    </row>
    <row r="53" spans="3:11" x14ac:dyDescent="0.35">
      <c r="C53" s="57"/>
      <c r="D53" s="54"/>
      <c r="E53" s="6"/>
      <c r="F53" s="19"/>
      <c r="G53" s="24"/>
      <c r="H53" s="24"/>
      <c r="I53" s="31"/>
      <c r="J53" s="31"/>
      <c r="K53" s="35"/>
    </row>
    <row r="54" spans="3:11" x14ac:dyDescent="0.35">
      <c r="C54" s="58" t="s">
        <v>9</v>
      </c>
      <c r="D54" s="54"/>
      <c r="E54" s="6"/>
      <c r="F54" s="19"/>
      <c r="G54" s="24" t="s">
        <v>2</v>
      </c>
      <c r="H54" s="24" t="s">
        <v>2</v>
      </c>
      <c r="I54" s="31"/>
      <c r="J54" s="31"/>
      <c r="K54" s="35"/>
    </row>
    <row r="55" spans="3:11" x14ac:dyDescent="0.35">
      <c r="C55" s="57"/>
      <c r="D55" s="54"/>
      <c r="E55" s="6"/>
      <c r="F55" s="19"/>
      <c r="G55" s="24"/>
      <c r="H55" s="24"/>
      <c r="I55" s="31"/>
      <c r="J55" s="31"/>
      <c r="K55" s="35"/>
    </row>
    <row r="56" spans="3:11" x14ac:dyDescent="0.35">
      <c r="C56" s="58" t="s">
        <v>10</v>
      </c>
      <c r="D56" s="54"/>
      <c r="E56" s="6"/>
      <c r="F56" s="19"/>
      <c r="G56" s="24" t="s">
        <v>2</v>
      </c>
      <c r="H56" s="24" t="s">
        <v>2</v>
      </c>
      <c r="I56" s="31"/>
      <c r="J56" s="31"/>
      <c r="K56" s="35"/>
    </row>
    <row r="57" spans="3:11" x14ac:dyDescent="0.35">
      <c r="C57" s="57"/>
      <c r="D57" s="54"/>
      <c r="E57" s="6"/>
      <c r="F57" s="19"/>
      <c r="G57" s="24"/>
      <c r="H57" s="24"/>
      <c r="I57" s="31"/>
      <c r="J57" s="31"/>
      <c r="K57" s="35"/>
    </row>
    <row r="58" spans="3:11" x14ac:dyDescent="0.35">
      <c r="C58" s="58" t="s">
        <v>11</v>
      </c>
      <c r="D58" s="54"/>
      <c r="E58" s="6"/>
      <c r="F58" s="19"/>
      <c r="G58" s="24" t="s">
        <v>2</v>
      </c>
      <c r="H58" s="24" t="s">
        <v>2</v>
      </c>
      <c r="I58" s="31"/>
      <c r="J58" s="31"/>
      <c r="K58" s="35"/>
    </row>
    <row r="59" spans="3:11" x14ac:dyDescent="0.35">
      <c r="C59" s="57"/>
      <c r="D59" s="54"/>
      <c r="E59" s="6"/>
      <c r="F59" s="19"/>
      <c r="G59" s="24"/>
      <c r="H59" s="24"/>
      <c r="I59" s="31"/>
      <c r="J59" s="31"/>
      <c r="K59" s="35"/>
    </row>
    <row r="60" spans="3:11" x14ac:dyDescent="0.35">
      <c r="C60" s="58" t="s">
        <v>13</v>
      </c>
      <c r="D60" s="54"/>
      <c r="E60" s="6"/>
      <c r="F60" s="19"/>
      <c r="G60" s="24"/>
      <c r="H60" s="24"/>
      <c r="I60" s="31"/>
      <c r="J60" s="31"/>
      <c r="K60" s="35"/>
    </row>
    <row r="61" spans="3:11" x14ac:dyDescent="0.35">
      <c r="C61" s="57"/>
      <c r="D61" s="54"/>
      <c r="E61" s="6"/>
      <c r="F61" s="19"/>
      <c r="G61" s="24"/>
      <c r="H61" s="24"/>
      <c r="I61" s="31"/>
      <c r="J61" s="31"/>
      <c r="K61" s="35"/>
    </row>
    <row r="62" spans="3:11" x14ac:dyDescent="0.35">
      <c r="C62" s="58" t="s">
        <v>14</v>
      </c>
      <c r="D62" s="54"/>
      <c r="E62" s="6"/>
      <c r="F62" s="19"/>
      <c r="G62" s="24" t="s">
        <v>2</v>
      </c>
      <c r="H62" s="24" t="s">
        <v>2</v>
      </c>
      <c r="I62" s="31"/>
      <c r="J62" s="31"/>
      <c r="K62" s="35"/>
    </row>
    <row r="63" spans="3:11" x14ac:dyDescent="0.35">
      <c r="C63" s="57"/>
      <c r="D63" s="54"/>
      <c r="E63" s="6"/>
      <c r="F63" s="19"/>
      <c r="G63" s="24"/>
      <c r="H63" s="24"/>
      <c r="I63" s="31"/>
      <c r="J63" s="31"/>
      <c r="K63" s="35"/>
    </row>
    <row r="64" spans="3:11" x14ac:dyDescent="0.35">
      <c r="C64" s="58" t="s">
        <v>15</v>
      </c>
      <c r="D64" s="54"/>
      <c r="E64" s="6"/>
      <c r="F64" s="19"/>
      <c r="G64" s="24" t="s">
        <v>2</v>
      </c>
      <c r="H64" s="24" t="s">
        <v>2</v>
      </c>
      <c r="I64" s="31"/>
      <c r="J64" s="31"/>
      <c r="K64" s="35"/>
    </row>
    <row r="65" spans="1:11" x14ac:dyDescent="0.35">
      <c r="C65" s="57"/>
      <c r="D65" s="54"/>
      <c r="E65" s="6"/>
      <c r="F65" s="19"/>
      <c r="G65" s="24"/>
      <c r="H65" s="24"/>
      <c r="I65" s="31"/>
      <c r="J65" s="31"/>
      <c r="K65" s="35"/>
    </row>
    <row r="66" spans="1:11" x14ac:dyDescent="0.35">
      <c r="C66" s="58" t="s">
        <v>16</v>
      </c>
      <c r="D66" s="54"/>
      <c r="E66" s="6"/>
      <c r="F66" s="19"/>
      <c r="G66" s="24" t="s">
        <v>2</v>
      </c>
      <c r="H66" s="24" t="s">
        <v>2</v>
      </c>
      <c r="I66" s="31"/>
      <c r="J66" s="31"/>
      <c r="K66" s="35"/>
    </row>
    <row r="67" spans="1:11" x14ac:dyDescent="0.35">
      <c r="C67" s="57"/>
      <c r="D67" s="54"/>
      <c r="E67" s="6"/>
      <c r="F67" s="19"/>
      <c r="G67" s="24"/>
      <c r="H67" s="24"/>
      <c r="I67" s="31"/>
      <c r="J67" s="31"/>
      <c r="K67" s="35"/>
    </row>
    <row r="68" spans="1:11" x14ac:dyDescent="0.35">
      <c r="C68" s="58" t="s">
        <v>17</v>
      </c>
      <c r="D68" s="54"/>
      <c r="E68" s="6"/>
      <c r="F68" s="19"/>
      <c r="G68" s="24" t="s">
        <v>2</v>
      </c>
      <c r="H68" s="24" t="s">
        <v>2</v>
      </c>
      <c r="I68" s="31"/>
      <c r="J68" s="31"/>
      <c r="K68" s="35"/>
    </row>
    <row r="69" spans="1:11" x14ac:dyDescent="0.35">
      <c r="C69" s="57"/>
      <c r="D69" s="54"/>
      <c r="E69" s="6"/>
      <c r="F69" s="19"/>
      <c r="G69" s="24"/>
      <c r="H69" s="24"/>
      <c r="I69" s="31"/>
      <c r="J69" s="31"/>
      <c r="K69" s="35"/>
    </row>
    <row r="70" spans="1:11" x14ac:dyDescent="0.35">
      <c r="C70" s="58" t="s">
        <v>18</v>
      </c>
      <c r="D70" s="54"/>
      <c r="E70" s="6"/>
      <c r="F70" s="19"/>
      <c r="G70" s="24" t="s">
        <v>2</v>
      </c>
      <c r="H70" s="24" t="s">
        <v>2</v>
      </c>
      <c r="I70" s="31"/>
      <c r="J70" s="31"/>
      <c r="K70" s="35"/>
    </row>
    <row r="71" spans="1:11" x14ac:dyDescent="0.35">
      <c r="C71" s="57"/>
      <c r="D71" s="54"/>
      <c r="E71" s="6"/>
      <c r="F71" s="19"/>
      <c r="G71" s="24"/>
      <c r="H71" s="24"/>
      <c r="I71" s="31"/>
      <c r="J71" s="31"/>
      <c r="K71" s="35"/>
    </row>
    <row r="72" spans="1:11" x14ac:dyDescent="0.35">
      <c r="A72" s="10"/>
      <c r="B72" s="28"/>
      <c r="C72" s="58" t="s">
        <v>19</v>
      </c>
      <c r="D72" s="54"/>
      <c r="E72" s="6"/>
      <c r="F72" s="19"/>
      <c r="G72" s="24"/>
      <c r="H72" s="24"/>
      <c r="I72" s="31"/>
      <c r="J72" s="31"/>
      <c r="K72" s="35"/>
    </row>
    <row r="73" spans="1:11" x14ac:dyDescent="0.35">
      <c r="A73" s="28"/>
      <c r="B73" s="28"/>
      <c r="C73" s="58" t="s">
        <v>20</v>
      </c>
      <c r="D73" s="54"/>
      <c r="E73" s="6"/>
      <c r="F73" s="19"/>
      <c r="G73" s="24" t="s">
        <v>2</v>
      </c>
      <c r="H73" s="24" t="s">
        <v>2</v>
      </c>
      <c r="I73" s="31"/>
      <c r="J73" s="31"/>
      <c r="K73" s="35"/>
    </row>
    <row r="74" spans="1:11" x14ac:dyDescent="0.35">
      <c r="A74" s="28"/>
      <c r="B74" s="28"/>
      <c r="C74" s="58"/>
      <c r="D74" s="54"/>
      <c r="E74" s="6"/>
      <c r="F74" s="19"/>
      <c r="G74" s="24"/>
      <c r="H74" s="24"/>
      <c r="I74" s="31"/>
      <c r="J74" s="31"/>
      <c r="K74" s="35"/>
    </row>
    <row r="75" spans="1:11" x14ac:dyDescent="0.35">
      <c r="A75" s="28"/>
      <c r="B75" s="28"/>
      <c r="C75" s="58" t="s">
        <v>21</v>
      </c>
      <c r="D75" s="54"/>
      <c r="E75" s="6"/>
      <c r="F75" s="19"/>
      <c r="G75" s="24" t="s">
        <v>2</v>
      </c>
      <c r="H75" s="24" t="s">
        <v>2</v>
      </c>
      <c r="I75" s="31"/>
      <c r="J75" s="31"/>
      <c r="K75" s="35"/>
    </row>
    <row r="76" spans="1:11" x14ac:dyDescent="0.35">
      <c r="A76" s="28"/>
      <c r="B76" s="28"/>
      <c r="C76" s="58"/>
      <c r="D76" s="54"/>
      <c r="E76" s="6"/>
      <c r="F76" s="19"/>
      <c r="G76" s="24"/>
      <c r="H76" s="24"/>
      <c r="I76" s="31"/>
      <c r="J76" s="31"/>
      <c r="K76" s="35"/>
    </row>
    <row r="77" spans="1:11" x14ac:dyDescent="0.35">
      <c r="A77" s="28"/>
      <c r="B77" s="28"/>
      <c r="C77" s="58" t="s">
        <v>22</v>
      </c>
      <c r="D77" s="54"/>
      <c r="E77" s="6"/>
      <c r="F77" s="19"/>
      <c r="G77" s="24" t="s">
        <v>2</v>
      </c>
      <c r="H77" s="24" t="s">
        <v>2</v>
      </c>
      <c r="I77" s="31"/>
      <c r="J77" s="31"/>
      <c r="K77" s="35"/>
    </row>
    <row r="78" spans="1:11" x14ac:dyDescent="0.35">
      <c r="A78" s="28"/>
      <c r="B78" s="28"/>
      <c r="C78" s="58"/>
      <c r="D78" s="54"/>
      <c r="E78" s="6"/>
      <c r="F78" s="19"/>
      <c r="G78" s="24"/>
      <c r="H78" s="24"/>
      <c r="I78" s="31"/>
      <c r="J78" s="31"/>
      <c r="K78" s="35"/>
    </row>
    <row r="79" spans="1:11" x14ac:dyDescent="0.35">
      <c r="A79" s="28"/>
      <c r="B79" s="28"/>
      <c r="C79" s="58" t="s">
        <v>23</v>
      </c>
      <c r="D79" s="54"/>
      <c r="E79" s="6"/>
      <c r="F79" s="19"/>
      <c r="G79" s="24" t="s">
        <v>2</v>
      </c>
      <c r="H79" s="24" t="s">
        <v>2</v>
      </c>
      <c r="I79" s="31"/>
      <c r="J79" s="31"/>
      <c r="K79" s="35"/>
    </row>
    <row r="80" spans="1:11" x14ac:dyDescent="0.35">
      <c r="A80" s="28"/>
      <c r="B80" s="28"/>
      <c r="C80" s="58"/>
      <c r="D80" s="54"/>
      <c r="E80" s="6"/>
      <c r="F80" s="19"/>
      <c r="G80" s="24"/>
      <c r="H80" s="24"/>
      <c r="I80" s="31"/>
      <c r="J80" s="31"/>
      <c r="K80" s="35"/>
    </row>
    <row r="81" spans="1:54" x14ac:dyDescent="0.35">
      <c r="C81" s="59" t="s">
        <v>24</v>
      </c>
      <c r="D81" s="54"/>
      <c r="E81" s="6"/>
      <c r="F81" s="19"/>
      <c r="G81" s="24"/>
      <c r="H81" s="24"/>
      <c r="I81" s="31"/>
      <c r="J81" s="31"/>
      <c r="K81" s="35"/>
    </row>
    <row r="82" spans="1:54" x14ac:dyDescent="0.35">
      <c r="B82" s="8" t="s">
        <v>206</v>
      </c>
      <c r="C82" s="60" t="s">
        <v>207</v>
      </c>
      <c r="D82" s="54"/>
      <c r="E82" s="6"/>
      <c r="F82" s="19"/>
      <c r="G82" s="24">
        <v>1097.52</v>
      </c>
      <c r="H82" s="24">
        <v>6.05</v>
      </c>
      <c r="I82" s="31"/>
      <c r="J82" s="31"/>
      <c r="K82" s="35"/>
    </row>
    <row r="83" spans="1:54" x14ac:dyDescent="0.35">
      <c r="C83" s="58" t="s">
        <v>194</v>
      </c>
      <c r="D83" s="54"/>
      <c r="E83" s="6"/>
      <c r="F83" s="19"/>
      <c r="G83" s="25">
        <v>1097.52</v>
      </c>
      <c r="H83" s="25">
        <v>6.05</v>
      </c>
      <c r="I83" s="31"/>
      <c r="J83" s="31"/>
      <c r="K83" s="35"/>
    </row>
    <row r="84" spans="1:54" x14ac:dyDescent="0.35">
      <c r="C84" s="57"/>
      <c r="D84" s="54"/>
      <c r="E84" s="6"/>
      <c r="F84" s="19"/>
      <c r="G84" s="24"/>
      <c r="H84" s="24"/>
      <c r="I84" s="31"/>
      <c r="J84" s="31"/>
      <c r="K84" s="35"/>
    </row>
    <row r="85" spans="1:54" x14ac:dyDescent="0.35">
      <c r="A85" s="10"/>
      <c r="B85" s="28"/>
      <c r="C85" s="58" t="s">
        <v>25</v>
      </c>
      <c r="D85" s="54"/>
      <c r="E85" s="6"/>
      <c r="F85" s="19"/>
      <c r="G85" s="24"/>
      <c r="H85" s="24"/>
      <c r="I85" s="31"/>
      <c r="J85" s="31"/>
      <c r="K85" s="35"/>
    </row>
    <row r="86" spans="1:54" s="2" customFormat="1" ht="13.5" x14ac:dyDescent="0.35">
      <c r="A86" s="28"/>
      <c r="B86" s="28"/>
      <c r="C86" s="57" t="s">
        <v>4703</v>
      </c>
      <c r="D86" s="54"/>
      <c r="E86" s="6"/>
      <c r="F86" s="19"/>
      <c r="G86" s="24" t="s">
        <v>2</v>
      </c>
      <c r="H86" s="24" t="s">
        <v>2</v>
      </c>
      <c r="I86" s="31"/>
      <c r="J86" s="31"/>
      <c r="K86" s="35"/>
      <c r="L86" s="3"/>
      <c r="AI86" s="3"/>
      <c r="AV86" s="3"/>
      <c r="AX86" s="3"/>
      <c r="BB86" s="3"/>
    </row>
    <row r="87" spans="1:54" x14ac:dyDescent="0.35">
      <c r="B87" s="8"/>
      <c r="C87" s="60" t="s">
        <v>208</v>
      </c>
      <c r="D87" s="54"/>
      <c r="E87" s="6"/>
      <c r="F87" s="19"/>
      <c r="G87" s="24">
        <v>-3.39</v>
      </c>
      <c r="H87" s="24">
        <v>-0.03</v>
      </c>
      <c r="I87" s="31"/>
      <c r="J87" s="31"/>
      <c r="K87" s="35"/>
    </row>
    <row r="88" spans="1:54" x14ac:dyDescent="0.35">
      <c r="C88" s="58" t="s">
        <v>194</v>
      </c>
      <c r="D88" s="54"/>
      <c r="E88" s="6"/>
      <c r="F88" s="19"/>
      <c r="G88" s="25">
        <v>-3.39</v>
      </c>
      <c r="H88" s="25">
        <v>-0.03</v>
      </c>
      <c r="I88" s="31"/>
      <c r="J88" s="31"/>
      <c r="K88" s="35"/>
    </row>
    <row r="89" spans="1:54" x14ac:dyDescent="0.35">
      <c r="C89" s="57"/>
      <c r="D89" s="54"/>
      <c r="E89" s="6"/>
      <c r="F89" s="19"/>
      <c r="G89" s="24"/>
      <c r="H89" s="24"/>
      <c r="I89" s="31"/>
      <c r="J89" s="31"/>
      <c r="K89" s="35"/>
    </row>
    <row r="90" spans="1:54" x14ac:dyDescent="0.35">
      <c r="C90" s="61" t="s">
        <v>209</v>
      </c>
      <c r="D90" s="55"/>
      <c r="E90" s="5"/>
      <c r="F90" s="20"/>
      <c r="G90" s="26">
        <v>18127.34</v>
      </c>
      <c r="H90" s="26">
        <v>100</v>
      </c>
      <c r="I90" s="32"/>
      <c r="J90" s="32"/>
      <c r="K90" s="36"/>
    </row>
    <row r="93" spans="1:54" x14ac:dyDescent="0.35">
      <c r="C93" s="1" t="s">
        <v>210</v>
      </c>
    </row>
    <row r="94" spans="1:54" x14ac:dyDescent="0.35">
      <c r="C94" s="37" t="s">
        <v>211</v>
      </c>
      <c r="D94" s="37"/>
      <c r="E94" s="37"/>
      <c r="F94" s="37"/>
      <c r="G94" s="37"/>
      <c r="H94" s="37"/>
      <c r="I94" s="37"/>
      <c r="J94" s="37"/>
      <c r="K94" s="37"/>
    </row>
    <row r="95" spans="1:54" x14ac:dyDescent="0.35">
      <c r="C95" s="2" t="s">
        <v>212</v>
      </c>
    </row>
    <row r="96" spans="1:54" x14ac:dyDescent="0.35">
      <c r="C96" s="2" t="s">
        <v>213</v>
      </c>
    </row>
    <row r="97" spans="1:256" ht="30" customHeight="1" x14ac:dyDescent="0.35">
      <c r="C97" s="218" t="s">
        <v>214</v>
      </c>
      <c r="D97" s="219"/>
      <c r="E97" s="219"/>
      <c r="F97" s="219"/>
      <c r="G97" s="219"/>
      <c r="H97" s="219"/>
      <c r="I97" s="219"/>
      <c r="J97" s="219"/>
      <c r="K97" s="219"/>
    </row>
    <row r="98" spans="1:256" x14ac:dyDescent="0.35">
      <c r="C98" s="2" t="s">
        <v>215</v>
      </c>
    </row>
    <row r="100" spans="1:256" x14ac:dyDescent="0.35">
      <c r="C100" s="2" t="s">
        <v>4813</v>
      </c>
      <c r="E100" s="2" t="s">
        <v>2</v>
      </c>
    </row>
    <row r="102" spans="1:256" x14ac:dyDescent="0.35">
      <c r="C102" s="2" t="s">
        <v>4814</v>
      </c>
      <c r="E102" s="2" t="s">
        <v>2</v>
      </c>
    </row>
    <row r="104" spans="1:256" x14ac:dyDescent="0.35">
      <c r="C104" s="2" t="s">
        <v>4918</v>
      </c>
    </row>
    <row r="106" spans="1:256" x14ac:dyDescent="0.35">
      <c r="C106" s="2" t="s">
        <v>4919</v>
      </c>
    </row>
    <row r="107" spans="1:256" s="79" customFormat="1" ht="35.25" customHeight="1" x14ac:dyDescent="0.35">
      <c r="A107" s="75"/>
      <c r="B107" s="75"/>
      <c r="C107" s="80" t="s">
        <v>4820</v>
      </c>
      <c r="D107" s="84" t="s">
        <v>4821</v>
      </c>
      <c r="E107" s="84" t="s">
        <v>4822</v>
      </c>
      <c r="F107" s="76"/>
      <c r="G107" s="77"/>
      <c r="H107" s="77"/>
      <c r="I107" s="77"/>
      <c r="J107" s="77"/>
      <c r="K107" s="78"/>
      <c r="L107" s="78"/>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8"/>
      <c r="AJ107" s="75"/>
      <c r="AK107" s="75"/>
      <c r="AL107" s="75"/>
      <c r="AM107" s="75"/>
      <c r="AN107" s="75"/>
      <c r="AO107" s="75"/>
      <c r="AP107" s="75"/>
      <c r="AQ107" s="75"/>
      <c r="AR107" s="75"/>
      <c r="AS107" s="75"/>
      <c r="AT107" s="75"/>
      <c r="AU107" s="75"/>
      <c r="AV107" s="78"/>
      <c r="AW107" s="75"/>
      <c r="AX107" s="78"/>
      <c r="AY107" s="75"/>
      <c r="AZ107" s="75"/>
      <c r="BA107" s="75"/>
      <c r="BB107" s="78"/>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5"/>
      <c r="DJ107" s="75"/>
      <c r="DK107" s="75"/>
      <c r="DL107" s="75"/>
      <c r="DM107" s="75"/>
      <c r="DN107" s="75"/>
      <c r="DO107" s="75"/>
      <c r="DP107" s="75"/>
      <c r="DQ107" s="75"/>
      <c r="DR107" s="75"/>
      <c r="DS107" s="75"/>
      <c r="DT107" s="75"/>
      <c r="DU107" s="75"/>
      <c r="DV107" s="75"/>
      <c r="DW107" s="75"/>
      <c r="DX107" s="75"/>
      <c r="DY107" s="75"/>
      <c r="DZ107" s="75"/>
      <c r="EA107" s="75"/>
      <c r="EB107" s="75"/>
      <c r="EC107" s="75"/>
      <c r="ED107" s="75"/>
      <c r="EE107" s="75"/>
      <c r="EF107" s="75"/>
      <c r="EG107" s="75"/>
      <c r="EH107" s="75"/>
      <c r="EI107" s="75"/>
      <c r="EJ107" s="75"/>
      <c r="EK107" s="75"/>
      <c r="EL107" s="75"/>
      <c r="EM107" s="75"/>
      <c r="EN107" s="75"/>
      <c r="EO107" s="75"/>
      <c r="EP107" s="75"/>
      <c r="EQ107" s="75"/>
      <c r="ER107" s="75"/>
      <c r="ES107" s="75"/>
      <c r="ET107" s="75"/>
      <c r="EU107" s="75"/>
      <c r="EV107" s="75"/>
      <c r="EW107" s="75"/>
      <c r="EX107" s="75"/>
      <c r="EY107" s="75"/>
      <c r="EZ107" s="75"/>
      <c r="FA107" s="75"/>
      <c r="FB107" s="75"/>
      <c r="FC107" s="75"/>
      <c r="FD107" s="75"/>
      <c r="FE107" s="75"/>
      <c r="FF107" s="75"/>
      <c r="FG107" s="75"/>
      <c r="FH107" s="75"/>
      <c r="FI107" s="75"/>
      <c r="FJ107" s="75"/>
      <c r="FK107" s="75"/>
      <c r="FL107" s="75"/>
      <c r="FM107" s="75"/>
      <c r="FN107" s="75"/>
      <c r="FO107" s="75"/>
      <c r="FP107" s="75"/>
      <c r="FQ107" s="75"/>
      <c r="FR107" s="75"/>
      <c r="FS107" s="75"/>
      <c r="FT107" s="75"/>
      <c r="FU107" s="75"/>
      <c r="FV107" s="75"/>
      <c r="FW107" s="75"/>
      <c r="FX107" s="75"/>
      <c r="FY107" s="75"/>
      <c r="FZ107" s="75"/>
      <c r="GA107" s="75"/>
      <c r="GB107" s="75"/>
      <c r="GC107" s="75"/>
      <c r="GD107" s="75"/>
      <c r="GE107" s="75"/>
      <c r="GF107" s="75"/>
      <c r="GG107" s="75"/>
      <c r="GH107" s="75"/>
      <c r="GI107" s="75"/>
      <c r="GJ107" s="75"/>
      <c r="GK107" s="75"/>
      <c r="GL107" s="75"/>
      <c r="GM107" s="75"/>
      <c r="GN107" s="75"/>
      <c r="GO107" s="75"/>
      <c r="GP107" s="75"/>
      <c r="GQ107" s="75"/>
      <c r="GR107" s="75"/>
      <c r="GS107" s="75"/>
      <c r="GT107" s="75"/>
      <c r="GU107" s="75"/>
      <c r="GV107" s="75"/>
      <c r="GW107" s="75"/>
      <c r="GX107" s="75"/>
      <c r="GY107" s="75"/>
      <c r="GZ107" s="75"/>
      <c r="HA107" s="75"/>
      <c r="HB107" s="75"/>
      <c r="HC107" s="75"/>
      <c r="HD107" s="75"/>
      <c r="HE107" s="75"/>
      <c r="HF107" s="75"/>
      <c r="HG107" s="75"/>
      <c r="HH107" s="75"/>
      <c r="HI107" s="75"/>
      <c r="HJ107" s="75"/>
      <c r="HK107" s="75"/>
      <c r="HL107" s="75"/>
      <c r="HM107" s="75"/>
      <c r="HN107" s="75"/>
      <c r="HO107" s="75"/>
      <c r="HP107" s="75"/>
      <c r="HQ107" s="75"/>
      <c r="HR107" s="75"/>
      <c r="HS107" s="75"/>
      <c r="HT107" s="75"/>
      <c r="HU107" s="75"/>
      <c r="HV107" s="75"/>
      <c r="HW107" s="75"/>
      <c r="HX107" s="75"/>
      <c r="HY107" s="75"/>
      <c r="HZ107" s="75"/>
      <c r="IA107" s="75"/>
      <c r="IB107" s="75"/>
      <c r="IC107" s="75"/>
      <c r="ID107" s="75"/>
      <c r="IE107" s="75"/>
      <c r="IF107" s="75"/>
      <c r="IG107" s="75"/>
      <c r="IH107" s="75"/>
      <c r="II107" s="75"/>
      <c r="IJ107" s="75"/>
      <c r="IK107" s="75"/>
      <c r="IL107" s="75"/>
      <c r="IM107" s="75"/>
      <c r="IN107" s="75"/>
      <c r="IO107" s="75"/>
      <c r="IP107" s="75"/>
      <c r="IQ107" s="75"/>
      <c r="IR107" s="75"/>
      <c r="IS107" s="75"/>
      <c r="IT107" s="75"/>
      <c r="IU107" s="75"/>
      <c r="IV107" s="75"/>
    </row>
    <row r="108" spans="1:256" s="79" customFormat="1" x14ac:dyDescent="0.35">
      <c r="A108" s="75"/>
      <c r="B108" s="75"/>
      <c r="C108" s="82" t="s">
        <v>4823</v>
      </c>
      <c r="D108" s="85">
        <v>40.136200000000002</v>
      </c>
      <c r="E108" s="85">
        <v>37.3917</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2" t="s">
        <v>4824</v>
      </c>
      <c r="D109" s="85">
        <v>47.375100000000003</v>
      </c>
      <c r="E109" s="85">
        <v>44.135599999999997</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0" spans="1:256" s="79" customFormat="1" x14ac:dyDescent="0.35">
      <c r="A110" s="75"/>
      <c r="B110" s="75"/>
      <c r="C110" s="82" t="s">
        <v>4825</v>
      </c>
      <c r="D110" s="85">
        <v>42.388399999999997</v>
      </c>
      <c r="E110" s="85">
        <v>39.496299999999998</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4826</v>
      </c>
      <c r="D111" s="85">
        <v>49.955399999999997</v>
      </c>
      <c r="E111" s="85">
        <v>46.546999999999997</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ht="85" customHeight="1" x14ac:dyDescent="0.35">
      <c r="A112" s="75"/>
      <c r="B112" s="75"/>
      <c r="C112" s="215" t="s">
        <v>4860</v>
      </c>
      <c r="D112" s="216"/>
      <c r="E112" s="217"/>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4" spans="3:5" x14ac:dyDescent="0.35">
      <c r="C114" s="2" t="s">
        <v>4920</v>
      </c>
      <c r="E114" s="2" t="s">
        <v>2</v>
      </c>
    </row>
    <row r="116" spans="3:5" x14ac:dyDescent="0.35">
      <c r="C116" s="2" t="s">
        <v>4921</v>
      </c>
      <c r="E116" s="2" t="s">
        <v>2</v>
      </c>
    </row>
    <row r="118" spans="3:5" x14ac:dyDescent="0.35">
      <c r="C118" s="2" t="s">
        <v>4815</v>
      </c>
      <c r="E118" s="2" t="s">
        <v>2</v>
      </c>
    </row>
    <row r="120" spans="3:5" x14ac:dyDescent="0.35">
      <c r="C120" s="2" t="s">
        <v>4816</v>
      </c>
      <c r="E120" s="2" t="s">
        <v>2</v>
      </c>
    </row>
    <row r="122" spans="3:5" x14ac:dyDescent="0.35">
      <c r="C122" s="2" t="s">
        <v>4817</v>
      </c>
      <c r="E122" s="92">
        <v>0.67630950401978751</v>
      </c>
    </row>
    <row r="124" spans="3:5" x14ac:dyDescent="0.35">
      <c r="C124" s="2" t="s">
        <v>4819</v>
      </c>
      <c r="E124" s="93" t="s">
        <v>4818</v>
      </c>
    </row>
    <row r="126" spans="3:5" x14ac:dyDescent="0.35">
      <c r="C126" s="2" t="s">
        <v>4922</v>
      </c>
      <c r="E126" s="2" t="s">
        <v>2</v>
      </c>
    </row>
    <row r="128" spans="3:5" x14ac:dyDescent="0.35">
      <c r="C128" s="2" t="s">
        <v>4864</v>
      </c>
    </row>
    <row r="130" spans="3:5" x14ac:dyDescent="0.35">
      <c r="C130" s="1" t="s">
        <v>5102</v>
      </c>
      <c r="E130" s="156" t="s">
        <v>5103</v>
      </c>
    </row>
    <row r="131" spans="3:5" x14ac:dyDescent="0.35">
      <c r="E131" s="2" t="s">
        <v>5106</v>
      </c>
    </row>
  </sheetData>
  <mergeCells count="2">
    <mergeCell ref="C97:K97"/>
    <mergeCell ref="C112:E112"/>
  </mergeCells>
  <hyperlinks>
    <hyperlink ref="J2" location="'Index'!A1" display="'Index'!A1" xr:uid="{10153441-0475-4763-976B-905EE8841ED6}"/>
  </hyperlinks>
  <pageMargins left="0.7" right="0.7" top="0.75" bottom="0.75" header="0.3" footer="0.3"/>
  <pageSetup orientation="portrait" horizontalDpi="4294967293"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3DBFB-2879-495A-9076-92E68701F03E}">
  <sheetPr codeName="Sheet1"/>
  <dimension ref="A1:IV133"/>
  <sheetViews>
    <sheetView showGridLines="0" zoomScale="90" zoomScaleNormal="90" workbookViewId="0">
      <pane ySplit="6" topLeftCell="A11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2888</v>
      </c>
      <c r="J2" s="38" t="s">
        <v>4365</v>
      </c>
    </row>
    <row r="3" spans="1:54" ht="16" x14ac:dyDescent="0.4">
      <c r="C3" s="1" t="s">
        <v>28</v>
      </c>
      <c r="D3" s="21" t="s">
        <v>2889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2191</v>
      </c>
      <c r="C11" s="60" t="s">
        <v>2192</v>
      </c>
      <c r="D11" s="54" t="s">
        <v>2193</v>
      </c>
      <c r="E11" s="6" t="s">
        <v>159</v>
      </c>
      <c r="F11" s="19">
        <v>475248</v>
      </c>
      <c r="G11" s="24">
        <v>2565.86</v>
      </c>
      <c r="H11" s="24">
        <v>7.02</v>
      </c>
      <c r="I11" s="31"/>
      <c r="J11" s="31"/>
      <c r="K11" s="35"/>
    </row>
    <row r="12" spans="1:54" x14ac:dyDescent="0.35">
      <c r="B12" s="8" t="s">
        <v>571</v>
      </c>
      <c r="C12" s="60" t="s">
        <v>572</v>
      </c>
      <c r="D12" s="54" t="s">
        <v>573</v>
      </c>
      <c r="E12" s="6" t="s">
        <v>106</v>
      </c>
      <c r="F12" s="19">
        <v>170000</v>
      </c>
      <c r="G12" s="24">
        <v>2296.6999999999998</v>
      </c>
      <c r="H12" s="24">
        <v>6.28</v>
      </c>
      <c r="I12" s="31"/>
      <c r="J12" s="31"/>
      <c r="K12" s="35"/>
    </row>
    <row r="13" spans="1:54" x14ac:dyDescent="0.35">
      <c r="B13" s="8" t="s">
        <v>85</v>
      </c>
      <c r="C13" s="60" t="s">
        <v>86</v>
      </c>
      <c r="D13" s="54" t="s">
        <v>87</v>
      </c>
      <c r="E13" s="6" t="s">
        <v>88</v>
      </c>
      <c r="F13" s="19">
        <v>20000</v>
      </c>
      <c r="G13" s="24">
        <v>1858.3</v>
      </c>
      <c r="H13" s="24">
        <v>5.08</v>
      </c>
      <c r="I13" s="31"/>
      <c r="J13" s="31"/>
      <c r="K13" s="35"/>
    </row>
    <row r="14" spans="1:54" x14ac:dyDescent="0.35">
      <c r="B14" s="8" t="s">
        <v>613</v>
      </c>
      <c r="C14" s="60" t="s">
        <v>614</v>
      </c>
      <c r="D14" s="54" t="s">
        <v>615</v>
      </c>
      <c r="E14" s="6" t="s">
        <v>106</v>
      </c>
      <c r="F14" s="19">
        <v>27135</v>
      </c>
      <c r="G14" s="24">
        <v>1753.6</v>
      </c>
      <c r="H14" s="24">
        <v>4.8</v>
      </c>
      <c r="I14" s="31"/>
      <c r="J14" s="31"/>
      <c r="K14" s="35"/>
    </row>
    <row r="15" spans="1:54" x14ac:dyDescent="0.35">
      <c r="B15" s="8" t="s">
        <v>464</v>
      </c>
      <c r="C15" s="60" t="s">
        <v>465</v>
      </c>
      <c r="D15" s="54" t="s">
        <v>466</v>
      </c>
      <c r="E15" s="6" t="s">
        <v>128</v>
      </c>
      <c r="F15" s="19">
        <v>75861</v>
      </c>
      <c r="G15" s="24">
        <v>1512.74</v>
      </c>
      <c r="H15" s="24">
        <v>4.1399999999999997</v>
      </c>
      <c r="I15" s="31"/>
      <c r="J15" s="31"/>
      <c r="K15" s="35"/>
    </row>
    <row r="16" spans="1:54" x14ac:dyDescent="0.35">
      <c r="B16" s="8" t="s">
        <v>476</v>
      </c>
      <c r="C16" s="60" t="s">
        <v>477</v>
      </c>
      <c r="D16" s="54" t="s">
        <v>478</v>
      </c>
      <c r="E16" s="6" t="s">
        <v>65</v>
      </c>
      <c r="F16" s="19">
        <v>20000</v>
      </c>
      <c r="G16" s="24">
        <v>1430</v>
      </c>
      <c r="H16" s="24">
        <v>3.91</v>
      </c>
      <c r="I16" s="31"/>
      <c r="J16" s="31"/>
      <c r="K16" s="35"/>
    </row>
    <row r="17" spans="2:11" x14ac:dyDescent="0.35">
      <c r="B17" s="8" t="s">
        <v>1260</v>
      </c>
      <c r="C17" s="60" t="s">
        <v>1261</v>
      </c>
      <c r="D17" s="54" t="s">
        <v>1262</v>
      </c>
      <c r="E17" s="6" t="s">
        <v>159</v>
      </c>
      <c r="F17" s="19">
        <v>280166</v>
      </c>
      <c r="G17" s="24">
        <v>1423.66</v>
      </c>
      <c r="H17" s="24">
        <v>3.89</v>
      </c>
      <c r="I17" s="31"/>
      <c r="J17" s="31"/>
      <c r="K17" s="35"/>
    </row>
    <row r="18" spans="2:11" x14ac:dyDescent="0.35">
      <c r="B18" s="8" t="s">
        <v>1941</v>
      </c>
      <c r="C18" s="60" t="s">
        <v>1942</v>
      </c>
      <c r="D18" s="54" t="s">
        <v>1943</v>
      </c>
      <c r="E18" s="6" t="s">
        <v>1933</v>
      </c>
      <c r="F18" s="19">
        <v>183816</v>
      </c>
      <c r="G18" s="24">
        <v>1353.99</v>
      </c>
      <c r="H18" s="24">
        <v>3.7</v>
      </c>
      <c r="I18" s="31"/>
      <c r="J18" s="31"/>
      <c r="K18" s="35"/>
    </row>
    <row r="19" spans="2:11" x14ac:dyDescent="0.35">
      <c r="B19" s="8" t="s">
        <v>45</v>
      </c>
      <c r="C19" s="60" t="s">
        <v>46</v>
      </c>
      <c r="D19" s="54" t="s">
        <v>47</v>
      </c>
      <c r="E19" s="6" t="s">
        <v>44</v>
      </c>
      <c r="F19" s="19">
        <v>190000</v>
      </c>
      <c r="G19" s="24">
        <v>1346.53</v>
      </c>
      <c r="H19" s="24">
        <v>3.68</v>
      </c>
      <c r="I19" s="31"/>
      <c r="J19" s="31"/>
      <c r="K19" s="35"/>
    </row>
    <row r="20" spans="2:11" x14ac:dyDescent="0.35">
      <c r="B20" s="8" t="s">
        <v>485</v>
      </c>
      <c r="C20" s="60" t="s">
        <v>486</v>
      </c>
      <c r="D20" s="54" t="s">
        <v>487</v>
      </c>
      <c r="E20" s="6" t="s">
        <v>106</v>
      </c>
      <c r="F20" s="19">
        <v>16000</v>
      </c>
      <c r="G20" s="24">
        <v>1319.2</v>
      </c>
      <c r="H20" s="24">
        <v>3.61</v>
      </c>
      <c r="I20" s="31"/>
      <c r="J20" s="31"/>
      <c r="K20" s="35"/>
    </row>
    <row r="21" spans="2:11" x14ac:dyDescent="0.35">
      <c r="B21" s="8" t="s">
        <v>467</v>
      </c>
      <c r="C21" s="60" t="s">
        <v>468</v>
      </c>
      <c r="D21" s="54" t="s">
        <v>469</v>
      </c>
      <c r="E21" s="6" t="s">
        <v>58</v>
      </c>
      <c r="F21" s="19">
        <v>46307</v>
      </c>
      <c r="G21" s="24">
        <v>1267.47</v>
      </c>
      <c r="H21" s="24">
        <v>3.47</v>
      </c>
      <c r="I21" s="31"/>
      <c r="J21" s="31"/>
      <c r="K21" s="35"/>
    </row>
    <row r="22" spans="2:11" x14ac:dyDescent="0.35">
      <c r="B22" s="8" t="s">
        <v>48</v>
      </c>
      <c r="C22" s="60" t="s">
        <v>49</v>
      </c>
      <c r="D22" s="54" t="s">
        <v>50</v>
      </c>
      <c r="E22" s="6" t="s">
        <v>44</v>
      </c>
      <c r="F22" s="19">
        <v>300000</v>
      </c>
      <c r="G22" s="24">
        <v>1251</v>
      </c>
      <c r="H22" s="24">
        <v>3.42</v>
      </c>
      <c r="I22" s="31"/>
      <c r="J22" s="31"/>
      <c r="K22" s="35"/>
    </row>
    <row r="23" spans="2:11" x14ac:dyDescent="0.35">
      <c r="B23" s="8" t="s">
        <v>114</v>
      </c>
      <c r="C23" s="60" t="s">
        <v>115</v>
      </c>
      <c r="D23" s="54" t="s">
        <v>116</v>
      </c>
      <c r="E23" s="6" t="s">
        <v>117</v>
      </c>
      <c r="F23" s="19">
        <v>150000</v>
      </c>
      <c r="G23" s="24">
        <v>1245</v>
      </c>
      <c r="H23" s="24">
        <v>3.41</v>
      </c>
      <c r="I23" s="31"/>
      <c r="J23" s="31"/>
      <c r="K23" s="35"/>
    </row>
    <row r="24" spans="2:11" x14ac:dyDescent="0.35">
      <c r="B24" s="8" t="s">
        <v>310</v>
      </c>
      <c r="C24" s="60" t="s">
        <v>311</v>
      </c>
      <c r="D24" s="54" t="s">
        <v>312</v>
      </c>
      <c r="E24" s="6" t="s">
        <v>217</v>
      </c>
      <c r="F24" s="19">
        <v>300000</v>
      </c>
      <c r="G24" s="24">
        <v>1229.0999999999999</v>
      </c>
      <c r="H24" s="24">
        <v>3.36</v>
      </c>
      <c r="I24" s="31"/>
      <c r="J24" s="31"/>
      <c r="K24" s="35"/>
    </row>
    <row r="25" spans="2:11" x14ac:dyDescent="0.35">
      <c r="B25" s="8" t="s">
        <v>424</v>
      </c>
      <c r="C25" s="60" t="s">
        <v>425</v>
      </c>
      <c r="D25" s="54" t="s">
        <v>426</v>
      </c>
      <c r="E25" s="6" t="s">
        <v>88</v>
      </c>
      <c r="F25" s="19">
        <v>60000</v>
      </c>
      <c r="G25" s="24">
        <v>1089.96</v>
      </c>
      <c r="H25" s="24">
        <v>2.98</v>
      </c>
      <c r="I25" s="31"/>
      <c r="J25" s="31"/>
      <c r="K25" s="35"/>
    </row>
    <row r="26" spans="2:11" x14ac:dyDescent="0.35">
      <c r="B26" s="8" t="s">
        <v>55</v>
      </c>
      <c r="C26" s="60" t="s">
        <v>56</v>
      </c>
      <c r="D26" s="54" t="s">
        <v>57</v>
      </c>
      <c r="E26" s="6" t="s">
        <v>58</v>
      </c>
      <c r="F26" s="19">
        <v>110000</v>
      </c>
      <c r="G26" s="24">
        <v>1055.3399999999999</v>
      </c>
      <c r="H26" s="24">
        <v>2.89</v>
      </c>
      <c r="I26" s="31"/>
      <c r="J26" s="31"/>
      <c r="K26" s="35"/>
    </row>
    <row r="27" spans="2:11" x14ac:dyDescent="0.35">
      <c r="B27" s="8" t="s">
        <v>237</v>
      </c>
      <c r="C27" s="60" t="s">
        <v>238</v>
      </c>
      <c r="D27" s="54" t="s">
        <v>239</v>
      </c>
      <c r="E27" s="6" t="s">
        <v>240</v>
      </c>
      <c r="F27" s="19">
        <v>250000</v>
      </c>
      <c r="G27" s="24">
        <v>1054.1300000000001</v>
      </c>
      <c r="H27" s="24">
        <v>2.88</v>
      </c>
      <c r="I27" s="31"/>
      <c r="J27" s="31"/>
      <c r="K27" s="35"/>
    </row>
    <row r="28" spans="2:11" x14ac:dyDescent="0.35">
      <c r="B28" s="8" t="s">
        <v>2261</v>
      </c>
      <c r="C28" s="60" t="s">
        <v>2262</v>
      </c>
      <c r="D28" s="54" t="s">
        <v>2263</v>
      </c>
      <c r="E28" s="6" t="s">
        <v>54</v>
      </c>
      <c r="F28" s="19">
        <v>40000</v>
      </c>
      <c r="G28" s="24">
        <v>996.2</v>
      </c>
      <c r="H28" s="24">
        <v>2.72</v>
      </c>
      <c r="I28" s="31"/>
      <c r="J28" s="31"/>
      <c r="K28" s="35"/>
    </row>
    <row r="29" spans="2:11" x14ac:dyDescent="0.35">
      <c r="B29" s="8" t="s">
        <v>994</v>
      </c>
      <c r="C29" s="60" t="s">
        <v>995</v>
      </c>
      <c r="D29" s="54" t="s">
        <v>996</v>
      </c>
      <c r="E29" s="6" t="s">
        <v>159</v>
      </c>
      <c r="F29" s="19">
        <v>160000</v>
      </c>
      <c r="G29" s="24">
        <v>961.52</v>
      </c>
      <c r="H29" s="24">
        <v>2.63</v>
      </c>
      <c r="I29" s="31"/>
      <c r="J29" s="31"/>
      <c r="K29" s="35"/>
    </row>
    <row r="30" spans="2:11" x14ac:dyDescent="0.35">
      <c r="B30" s="8" t="s">
        <v>331</v>
      </c>
      <c r="C30" s="60" t="s">
        <v>332</v>
      </c>
      <c r="D30" s="54" t="s">
        <v>333</v>
      </c>
      <c r="E30" s="6" t="s">
        <v>128</v>
      </c>
      <c r="F30" s="19">
        <v>68000</v>
      </c>
      <c r="G30" s="24">
        <v>931.87</v>
      </c>
      <c r="H30" s="24">
        <v>2.5499999999999998</v>
      </c>
      <c r="I30" s="31"/>
      <c r="J30" s="31"/>
      <c r="K30" s="35"/>
    </row>
    <row r="31" spans="2:11" x14ac:dyDescent="0.35">
      <c r="B31" s="8" t="s">
        <v>118</v>
      </c>
      <c r="C31" s="60" t="s">
        <v>119</v>
      </c>
      <c r="D31" s="54" t="s">
        <v>120</v>
      </c>
      <c r="E31" s="6" t="s">
        <v>84</v>
      </c>
      <c r="F31" s="19">
        <v>800000</v>
      </c>
      <c r="G31" s="24">
        <v>907.04</v>
      </c>
      <c r="H31" s="24">
        <v>2.48</v>
      </c>
      <c r="I31" s="31"/>
      <c r="J31" s="31"/>
      <c r="K31" s="35"/>
    </row>
    <row r="32" spans="2:11" x14ac:dyDescent="0.35">
      <c r="B32" s="8" t="s">
        <v>1965</v>
      </c>
      <c r="C32" s="60" t="s">
        <v>1966</v>
      </c>
      <c r="D32" s="54" t="s">
        <v>1967</v>
      </c>
      <c r="E32" s="6" t="s">
        <v>135</v>
      </c>
      <c r="F32" s="19">
        <v>276258</v>
      </c>
      <c r="G32" s="24">
        <v>892.18</v>
      </c>
      <c r="H32" s="24">
        <v>2.44</v>
      </c>
      <c r="I32" s="31"/>
      <c r="J32" s="31"/>
      <c r="K32" s="35"/>
    </row>
    <row r="33" spans="2:11" x14ac:dyDescent="0.35">
      <c r="B33" s="8" t="s">
        <v>607</v>
      </c>
      <c r="C33" s="60" t="s">
        <v>608</v>
      </c>
      <c r="D33" s="54" t="s">
        <v>609</v>
      </c>
      <c r="E33" s="6" t="s">
        <v>159</v>
      </c>
      <c r="F33" s="19">
        <v>112864</v>
      </c>
      <c r="G33" s="24">
        <v>870.01</v>
      </c>
      <c r="H33" s="24">
        <v>2.38</v>
      </c>
      <c r="I33" s="31"/>
      <c r="J33" s="31"/>
      <c r="K33" s="35"/>
    </row>
    <row r="34" spans="2:11" x14ac:dyDescent="0.35">
      <c r="B34" s="8" t="s">
        <v>2200</v>
      </c>
      <c r="C34" s="60" t="s">
        <v>2201</v>
      </c>
      <c r="D34" s="54" t="s">
        <v>2202</v>
      </c>
      <c r="E34" s="6" t="s">
        <v>76</v>
      </c>
      <c r="F34" s="19">
        <v>110000</v>
      </c>
      <c r="G34" s="24">
        <v>822.14</v>
      </c>
      <c r="H34" s="24">
        <v>2.25</v>
      </c>
      <c r="I34" s="31"/>
      <c r="J34" s="31"/>
      <c r="K34" s="35"/>
    </row>
    <row r="35" spans="2:11" x14ac:dyDescent="0.35">
      <c r="B35" s="8" t="s">
        <v>491</v>
      </c>
      <c r="C35" s="60" t="s">
        <v>492</v>
      </c>
      <c r="D35" s="54" t="s">
        <v>493</v>
      </c>
      <c r="E35" s="6" t="s">
        <v>58</v>
      </c>
      <c r="F35" s="19">
        <v>250000</v>
      </c>
      <c r="G35" s="24">
        <v>789.63</v>
      </c>
      <c r="H35" s="24">
        <v>2.16</v>
      </c>
      <c r="I35" s="31"/>
      <c r="J35" s="31"/>
      <c r="K35" s="35"/>
    </row>
    <row r="36" spans="2:11" x14ac:dyDescent="0.35">
      <c r="B36" s="8" t="s">
        <v>231</v>
      </c>
      <c r="C36" s="60" t="s">
        <v>232</v>
      </c>
      <c r="D36" s="54" t="s">
        <v>233</v>
      </c>
      <c r="E36" s="6" t="s">
        <v>92</v>
      </c>
      <c r="F36" s="19">
        <v>300000</v>
      </c>
      <c r="G36" s="24">
        <v>750.3</v>
      </c>
      <c r="H36" s="24">
        <v>2.0499999999999998</v>
      </c>
      <c r="I36" s="31"/>
      <c r="J36" s="31"/>
      <c r="K36" s="35"/>
    </row>
    <row r="37" spans="2:11" x14ac:dyDescent="0.35">
      <c r="B37" s="8" t="s">
        <v>535</v>
      </c>
      <c r="C37" s="60" t="s">
        <v>536</v>
      </c>
      <c r="D37" s="54" t="s">
        <v>537</v>
      </c>
      <c r="E37" s="6" t="s">
        <v>343</v>
      </c>
      <c r="F37" s="19">
        <v>90000</v>
      </c>
      <c r="G37" s="24">
        <v>693</v>
      </c>
      <c r="H37" s="24">
        <v>1.9</v>
      </c>
      <c r="I37" s="31"/>
      <c r="J37" s="31"/>
      <c r="K37" s="35"/>
    </row>
    <row r="38" spans="2:11" x14ac:dyDescent="0.35">
      <c r="B38" s="8" t="s">
        <v>59</v>
      </c>
      <c r="C38" s="60" t="s">
        <v>60</v>
      </c>
      <c r="D38" s="54" t="s">
        <v>61</v>
      </c>
      <c r="E38" s="6" t="s">
        <v>44</v>
      </c>
      <c r="F38" s="19">
        <v>70000</v>
      </c>
      <c r="G38" s="24">
        <v>671.65</v>
      </c>
      <c r="H38" s="24">
        <v>1.84</v>
      </c>
      <c r="I38" s="31"/>
      <c r="J38" s="31"/>
      <c r="K38" s="35"/>
    </row>
    <row r="39" spans="2:11" x14ac:dyDescent="0.35">
      <c r="B39" s="8" t="s">
        <v>1003</v>
      </c>
      <c r="C39" s="60" t="s">
        <v>1004</v>
      </c>
      <c r="D39" s="54" t="s">
        <v>1005</v>
      </c>
      <c r="E39" s="6" t="s">
        <v>80</v>
      </c>
      <c r="F39" s="19">
        <v>359152</v>
      </c>
      <c r="G39" s="24">
        <v>639.25</v>
      </c>
      <c r="H39" s="24">
        <v>1.75</v>
      </c>
      <c r="I39" s="31"/>
      <c r="J39" s="31"/>
      <c r="K39" s="35"/>
    </row>
    <row r="40" spans="2:11" x14ac:dyDescent="0.35">
      <c r="B40" s="8" t="s">
        <v>1080</v>
      </c>
      <c r="C40" s="60" t="s">
        <v>1081</v>
      </c>
      <c r="D40" s="54" t="s">
        <v>1082</v>
      </c>
      <c r="E40" s="6" t="s">
        <v>88</v>
      </c>
      <c r="F40" s="19">
        <v>25000</v>
      </c>
      <c r="G40" s="24">
        <v>523.35</v>
      </c>
      <c r="H40" s="24">
        <v>1.43</v>
      </c>
      <c r="I40" s="31"/>
      <c r="J40" s="31"/>
      <c r="K40" s="35"/>
    </row>
    <row r="41" spans="2:11" x14ac:dyDescent="0.35">
      <c r="B41" s="8" t="s">
        <v>1953</v>
      </c>
      <c r="C41" s="60" t="s">
        <v>1954</v>
      </c>
      <c r="D41" s="54" t="s">
        <v>1955</v>
      </c>
      <c r="E41" s="6" t="s">
        <v>54</v>
      </c>
      <c r="F41" s="19">
        <v>300000</v>
      </c>
      <c r="G41" s="24">
        <v>399.54</v>
      </c>
      <c r="H41" s="24">
        <v>1.0900000000000001</v>
      </c>
      <c r="I41" s="31"/>
      <c r="J41" s="31"/>
      <c r="K41" s="35"/>
    </row>
    <row r="42" spans="2:11" x14ac:dyDescent="0.35">
      <c r="C42" s="58" t="s">
        <v>194</v>
      </c>
      <c r="D42" s="54"/>
      <c r="E42" s="6"/>
      <c r="F42" s="19"/>
      <c r="G42" s="25">
        <v>35900.26</v>
      </c>
      <c r="H42" s="25">
        <v>98.19</v>
      </c>
      <c r="I42" s="31"/>
      <c r="J42" s="31"/>
      <c r="K42" s="35"/>
    </row>
    <row r="43" spans="2:11" x14ac:dyDescent="0.35">
      <c r="C43" s="57"/>
      <c r="D43" s="54"/>
      <c r="E43" s="6"/>
      <c r="F43" s="19"/>
      <c r="G43" s="24"/>
      <c r="H43" s="24"/>
      <c r="I43" s="31"/>
      <c r="J43" s="31"/>
      <c r="K43" s="35"/>
    </row>
    <row r="44" spans="2:11" x14ac:dyDescent="0.35">
      <c r="C44" s="58" t="s">
        <v>3</v>
      </c>
      <c r="D44" s="54"/>
      <c r="E44" s="6"/>
      <c r="F44" s="19"/>
      <c r="G44" s="24" t="s">
        <v>2</v>
      </c>
      <c r="H44" s="24" t="s">
        <v>2</v>
      </c>
      <c r="I44" s="31"/>
      <c r="J44" s="31"/>
      <c r="K44" s="35"/>
    </row>
    <row r="45" spans="2:11" x14ac:dyDescent="0.35">
      <c r="C45" s="57"/>
      <c r="D45" s="54"/>
      <c r="E45" s="6"/>
      <c r="F45" s="19"/>
      <c r="G45" s="24"/>
      <c r="H45" s="24"/>
      <c r="I45" s="31"/>
      <c r="J45" s="31"/>
      <c r="K45" s="35"/>
    </row>
    <row r="46" spans="2:11" x14ac:dyDescent="0.35">
      <c r="C46" s="58" t="s">
        <v>4</v>
      </c>
      <c r="D46" s="54"/>
      <c r="E46" s="6"/>
      <c r="F46" s="19"/>
      <c r="G46" s="24" t="s">
        <v>2</v>
      </c>
      <c r="H46" s="24" t="s">
        <v>2</v>
      </c>
      <c r="I46" s="31"/>
      <c r="J46" s="31"/>
      <c r="K46" s="35"/>
    </row>
    <row r="47" spans="2:11" x14ac:dyDescent="0.35">
      <c r="C47" s="57"/>
      <c r="D47" s="54"/>
      <c r="E47" s="6"/>
      <c r="F47" s="19"/>
      <c r="G47" s="24"/>
      <c r="H47" s="24"/>
      <c r="I47" s="31"/>
      <c r="J47" s="31"/>
      <c r="K47" s="35"/>
    </row>
    <row r="48" spans="2:11" x14ac:dyDescent="0.35">
      <c r="C48" s="58" t="s">
        <v>5</v>
      </c>
      <c r="D48" s="54"/>
      <c r="E48" s="6"/>
      <c r="F48" s="19"/>
      <c r="G48" s="24"/>
      <c r="H48" s="24"/>
      <c r="I48" s="31"/>
      <c r="J48" s="31"/>
      <c r="K48" s="35"/>
    </row>
    <row r="49" spans="3:11" x14ac:dyDescent="0.35">
      <c r="C49" s="57"/>
      <c r="D49" s="54"/>
      <c r="E49" s="6"/>
      <c r="F49" s="19"/>
      <c r="G49" s="24"/>
      <c r="H49" s="24"/>
      <c r="I49" s="31"/>
      <c r="J49" s="31"/>
      <c r="K49" s="35"/>
    </row>
    <row r="50" spans="3:11" x14ac:dyDescent="0.35">
      <c r="C50" s="58" t="s">
        <v>6</v>
      </c>
      <c r="D50" s="54"/>
      <c r="E50" s="6"/>
      <c r="F50" s="19"/>
      <c r="G50" s="24" t="s">
        <v>2</v>
      </c>
      <c r="H50" s="24" t="s">
        <v>2</v>
      </c>
      <c r="I50" s="31"/>
      <c r="J50" s="31"/>
      <c r="K50" s="35"/>
    </row>
    <row r="51" spans="3:11" x14ac:dyDescent="0.35">
      <c r="C51" s="57"/>
      <c r="D51" s="54"/>
      <c r="E51" s="6"/>
      <c r="F51" s="19"/>
      <c r="G51" s="24"/>
      <c r="H51" s="24"/>
      <c r="I51" s="31"/>
      <c r="J51" s="31"/>
      <c r="K51" s="35"/>
    </row>
    <row r="52" spans="3:11" x14ac:dyDescent="0.35">
      <c r="C52" s="58" t="s">
        <v>7</v>
      </c>
      <c r="D52" s="54"/>
      <c r="E52" s="6"/>
      <c r="F52" s="19"/>
      <c r="G52" s="24" t="s">
        <v>2</v>
      </c>
      <c r="H52" s="24" t="s">
        <v>2</v>
      </c>
      <c r="I52" s="31"/>
      <c r="J52" s="31"/>
      <c r="K52" s="35"/>
    </row>
    <row r="53" spans="3:11" x14ac:dyDescent="0.35">
      <c r="C53" s="57"/>
      <c r="D53" s="54"/>
      <c r="E53" s="6"/>
      <c r="F53" s="19"/>
      <c r="G53" s="24"/>
      <c r="H53" s="24"/>
      <c r="I53" s="31"/>
      <c r="J53" s="31"/>
      <c r="K53" s="35"/>
    </row>
    <row r="54" spans="3:11" x14ac:dyDescent="0.35">
      <c r="C54" s="58" t="s">
        <v>8</v>
      </c>
      <c r="D54" s="54"/>
      <c r="E54" s="6"/>
      <c r="F54" s="19"/>
      <c r="G54" s="24" t="s">
        <v>2</v>
      </c>
      <c r="H54" s="24" t="s">
        <v>2</v>
      </c>
      <c r="I54" s="31"/>
      <c r="J54" s="31"/>
      <c r="K54" s="35"/>
    </row>
    <row r="55" spans="3:11" x14ac:dyDescent="0.35">
      <c r="C55" s="57"/>
      <c r="D55" s="54"/>
      <c r="E55" s="6"/>
      <c r="F55" s="19"/>
      <c r="G55" s="24"/>
      <c r="H55" s="24"/>
      <c r="I55" s="31"/>
      <c r="J55" s="31"/>
      <c r="K55" s="35"/>
    </row>
    <row r="56" spans="3:11" x14ac:dyDescent="0.35">
      <c r="C56" s="58" t="s">
        <v>9</v>
      </c>
      <c r="D56" s="54"/>
      <c r="E56" s="6"/>
      <c r="F56" s="19"/>
      <c r="G56" s="24" t="s">
        <v>2</v>
      </c>
      <c r="H56" s="24" t="s">
        <v>2</v>
      </c>
      <c r="I56" s="31"/>
      <c r="J56" s="31"/>
      <c r="K56" s="35"/>
    </row>
    <row r="57" spans="3:11" x14ac:dyDescent="0.35">
      <c r="C57" s="57"/>
      <c r="D57" s="54"/>
      <c r="E57" s="6"/>
      <c r="F57" s="19"/>
      <c r="G57" s="24"/>
      <c r="H57" s="24"/>
      <c r="I57" s="31"/>
      <c r="J57" s="31"/>
      <c r="K57" s="35"/>
    </row>
    <row r="58" spans="3:11" x14ac:dyDescent="0.35">
      <c r="C58" s="58" t="s">
        <v>10</v>
      </c>
      <c r="D58" s="54"/>
      <c r="E58" s="6"/>
      <c r="F58" s="19"/>
      <c r="G58" s="24" t="s">
        <v>2</v>
      </c>
      <c r="H58" s="24" t="s">
        <v>2</v>
      </c>
      <c r="I58" s="31"/>
      <c r="J58" s="31"/>
      <c r="K58" s="35"/>
    </row>
    <row r="59" spans="3:11" x14ac:dyDescent="0.35">
      <c r="C59" s="57"/>
      <c r="D59" s="54"/>
      <c r="E59" s="6"/>
      <c r="F59" s="19"/>
      <c r="G59" s="24"/>
      <c r="H59" s="24"/>
      <c r="I59" s="31"/>
      <c r="J59" s="31"/>
      <c r="K59" s="35"/>
    </row>
    <row r="60" spans="3:11" x14ac:dyDescent="0.35">
      <c r="C60" s="58" t="s">
        <v>11</v>
      </c>
      <c r="D60" s="54"/>
      <c r="E60" s="6"/>
      <c r="F60" s="19"/>
      <c r="G60" s="24" t="s">
        <v>2</v>
      </c>
      <c r="H60" s="24" t="s">
        <v>2</v>
      </c>
      <c r="I60" s="31"/>
      <c r="J60" s="31"/>
      <c r="K60" s="35"/>
    </row>
    <row r="61" spans="3:11" x14ac:dyDescent="0.35">
      <c r="C61" s="57"/>
      <c r="D61" s="54"/>
      <c r="E61" s="6"/>
      <c r="F61" s="19"/>
      <c r="G61" s="24"/>
      <c r="H61" s="24"/>
      <c r="I61" s="31"/>
      <c r="J61" s="31"/>
      <c r="K61" s="35"/>
    </row>
    <row r="62" spans="3:11" x14ac:dyDescent="0.35">
      <c r="C62" s="58" t="s">
        <v>13</v>
      </c>
      <c r="D62" s="54"/>
      <c r="E62" s="6"/>
      <c r="F62" s="19"/>
      <c r="G62" s="24"/>
      <c r="H62" s="24"/>
      <c r="I62" s="31"/>
      <c r="J62" s="31"/>
      <c r="K62" s="35"/>
    </row>
    <row r="63" spans="3:11" x14ac:dyDescent="0.35">
      <c r="C63" s="57"/>
      <c r="D63" s="54"/>
      <c r="E63" s="6"/>
      <c r="F63" s="19"/>
      <c r="G63" s="24"/>
      <c r="H63" s="24"/>
      <c r="I63" s="31"/>
      <c r="J63" s="31"/>
      <c r="K63" s="35"/>
    </row>
    <row r="64" spans="3:11" x14ac:dyDescent="0.35">
      <c r="C64" s="58" t="s">
        <v>14</v>
      </c>
      <c r="D64" s="54"/>
      <c r="E64" s="6"/>
      <c r="F64" s="19"/>
      <c r="G64" s="24" t="s">
        <v>2</v>
      </c>
      <c r="H64" s="24" t="s">
        <v>2</v>
      </c>
      <c r="I64" s="31"/>
      <c r="J64" s="31"/>
      <c r="K64" s="35"/>
    </row>
    <row r="65" spans="1:11" x14ac:dyDescent="0.35">
      <c r="C65" s="57"/>
      <c r="D65" s="54"/>
      <c r="E65" s="6"/>
      <c r="F65" s="19"/>
      <c r="G65" s="24"/>
      <c r="H65" s="24"/>
      <c r="I65" s="31"/>
      <c r="J65" s="31"/>
      <c r="K65" s="35"/>
    </row>
    <row r="66" spans="1:11" x14ac:dyDescent="0.35">
      <c r="C66" s="58" t="s">
        <v>15</v>
      </c>
      <c r="D66" s="54"/>
      <c r="E66" s="6"/>
      <c r="F66" s="19"/>
      <c r="G66" s="24" t="s">
        <v>2</v>
      </c>
      <c r="H66" s="24" t="s">
        <v>2</v>
      </c>
      <c r="I66" s="31"/>
      <c r="J66" s="31"/>
      <c r="K66" s="35"/>
    </row>
    <row r="67" spans="1:11" x14ac:dyDescent="0.35">
      <c r="C67" s="57"/>
      <c r="D67" s="54"/>
      <c r="E67" s="6"/>
      <c r="F67" s="19"/>
      <c r="G67" s="24"/>
      <c r="H67" s="24"/>
      <c r="I67" s="31"/>
      <c r="J67" s="31"/>
      <c r="K67" s="35"/>
    </row>
    <row r="68" spans="1:11" x14ac:dyDescent="0.35">
      <c r="C68" s="58" t="s">
        <v>16</v>
      </c>
      <c r="D68" s="54"/>
      <c r="E68" s="6"/>
      <c r="F68" s="19"/>
      <c r="G68" s="24" t="s">
        <v>2</v>
      </c>
      <c r="H68" s="24" t="s">
        <v>2</v>
      </c>
      <c r="I68" s="31"/>
      <c r="J68" s="31"/>
      <c r="K68" s="35"/>
    </row>
    <row r="69" spans="1:11" x14ac:dyDescent="0.35">
      <c r="C69" s="57"/>
      <c r="D69" s="54"/>
      <c r="E69" s="6"/>
      <c r="F69" s="19"/>
      <c r="G69" s="24"/>
      <c r="H69" s="24"/>
      <c r="I69" s="31"/>
      <c r="J69" s="31"/>
      <c r="K69" s="35"/>
    </row>
    <row r="70" spans="1:11" x14ac:dyDescent="0.35">
      <c r="C70" s="58" t="s">
        <v>17</v>
      </c>
      <c r="D70" s="54"/>
      <c r="E70" s="6"/>
      <c r="F70" s="19"/>
      <c r="G70" s="24" t="s">
        <v>2</v>
      </c>
      <c r="H70" s="24" t="s">
        <v>2</v>
      </c>
      <c r="I70" s="31"/>
      <c r="J70" s="31"/>
      <c r="K70" s="35"/>
    </row>
    <row r="71" spans="1:11" x14ac:dyDescent="0.35">
      <c r="C71" s="57"/>
      <c r="D71" s="54"/>
      <c r="E71" s="6"/>
      <c r="F71" s="19"/>
      <c r="G71" s="24"/>
      <c r="H71" s="24"/>
      <c r="I71" s="31"/>
      <c r="J71" s="31"/>
      <c r="K71" s="35"/>
    </row>
    <row r="72" spans="1:11" x14ac:dyDescent="0.35">
      <c r="C72" s="58" t="s">
        <v>18</v>
      </c>
      <c r="D72" s="54"/>
      <c r="E72" s="6"/>
      <c r="F72" s="19"/>
      <c r="G72" s="24" t="s">
        <v>2</v>
      </c>
      <c r="H72" s="24" t="s">
        <v>2</v>
      </c>
      <c r="I72" s="31"/>
      <c r="J72" s="31"/>
      <c r="K72" s="35"/>
    </row>
    <row r="73" spans="1:11" x14ac:dyDescent="0.35">
      <c r="C73" s="57"/>
      <c r="D73" s="54"/>
      <c r="E73" s="6"/>
      <c r="F73" s="19"/>
      <c r="G73" s="24"/>
      <c r="H73" s="24"/>
      <c r="I73" s="31"/>
      <c r="J73" s="31"/>
      <c r="K73" s="35"/>
    </row>
    <row r="74" spans="1:11" x14ac:dyDescent="0.35">
      <c r="A74" s="10"/>
      <c r="B74" s="28"/>
      <c r="C74" s="58" t="s">
        <v>19</v>
      </c>
      <c r="D74" s="54"/>
      <c r="E74" s="6"/>
      <c r="F74" s="19"/>
      <c r="G74" s="24"/>
      <c r="H74" s="24"/>
      <c r="I74" s="31"/>
      <c r="J74" s="31"/>
      <c r="K74" s="35"/>
    </row>
    <row r="75" spans="1:11" x14ac:dyDescent="0.35">
      <c r="A75" s="28"/>
      <c r="B75" s="28"/>
      <c r="C75" s="58" t="s">
        <v>20</v>
      </c>
      <c r="D75" s="54"/>
      <c r="E75" s="6"/>
      <c r="F75" s="19"/>
      <c r="G75" s="24" t="s">
        <v>2</v>
      </c>
      <c r="H75" s="24" t="s">
        <v>2</v>
      </c>
      <c r="I75" s="31"/>
      <c r="J75" s="31"/>
      <c r="K75" s="35"/>
    </row>
    <row r="76" spans="1:11" x14ac:dyDescent="0.35">
      <c r="A76" s="28"/>
      <c r="B76" s="28"/>
      <c r="C76" s="58"/>
      <c r="D76" s="54"/>
      <c r="E76" s="6"/>
      <c r="F76" s="19"/>
      <c r="G76" s="24"/>
      <c r="H76" s="24"/>
      <c r="I76" s="31"/>
      <c r="J76" s="31"/>
      <c r="K76" s="35"/>
    </row>
    <row r="77" spans="1:11" x14ac:dyDescent="0.35">
      <c r="A77" s="28"/>
      <c r="B77" s="28"/>
      <c r="C77" s="58" t="s">
        <v>21</v>
      </c>
      <c r="D77" s="54"/>
      <c r="E77" s="6"/>
      <c r="F77" s="19"/>
      <c r="G77" s="24" t="s">
        <v>2</v>
      </c>
      <c r="H77" s="24" t="s">
        <v>2</v>
      </c>
      <c r="I77" s="31"/>
      <c r="J77" s="31"/>
      <c r="K77" s="35"/>
    </row>
    <row r="78" spans="1:11" x14ac:dyDescent="0.35">
      <c r="A78" s="28"/>
      <c r="B78" s="28"/>
      <c r="C78" s="58"/>
      <c r="D78" s="54"/>
      <c r="E78" s="6"/>
      <c r="F78" s="19"/>
      <c r="G78" s="24"/>
      <c r="H78" s="24"/>
      <c r="I78" s="31"/>
      <c r="J78" s="31"/>
      <c r="K78" s="35"/>
    </row>
    <row r="79" spans="1:11" x14ac:dyDescent="0.35">
      <c r="A79" s="28"/>
      <c r="B79" s="28"/>
      <c r="C79" s="58" t="s">
        <v>22</v>
      </c>
      <c r="D79" s="54"/>
      <c r="E79" s="6"/>
      <c r="F79" s="19"/>
      <c r="G79" s="24" t="s">
        <v>2</v>
      </c>
      <c r="H79" s="24" t="s">
        <v>2</v>
      </c>
      <c r="I79" s="31"/>
      <c r="J79" s="31"/>
      <c r="K79" s="35"/>
    </row>
    <row r="80" spans="1:11" x14ac:dyDescent="0.35">
      <c r="A80" s="28"/>
      <c r="B80" s="28"/>
      <c r="C80" s="58"/>
      <c r="D80" s="54"/>
      <c r="E80" s="6"/>
      <c r="F80" s="19"/>
      <c r="G80" s="24"/>
      <c r="H80" s="24"/>
      <c r="I80" s="31"/>
      <c r="J80" s="31"/>
      <c r="K80" s="35"/>
    </row>
    <row r="81" spans="1:54" x14ac:dyDescent="0.35">
      <c r="A81" s="28"/>
      <c r="B81" s="28"/>
      <c r="C81" s="58" t="s">
        <v>23</v>
      </c>
      <c r="D81" s="54"/>
      <c r="E81" s="6"/>
      <c r="F81" s="19"/>
      <c r="G81" s="24" t="s">
        <v>2</v>
      </c>
      <c r="H81" s="24" t="s">
        <v>2</v>
      </c>
      <c r="I81" s="31"/>
      <c r="J81" s="31"/>
      <c r="K81" s="35"/>
    </row>
    <row r="82" spans="1:54" x14ac:dyDescent="0.35">
      <c r="A82" s="28"/>
      <c r="B82" s="28"/>
      <c r="C82" s="58"/>
      <c r="D82" s="54"/>
      <c r="E82" s="6"/>
      <c r="F82" s="19"/>
      <c r="G82" s="24"/>
      <c r="H82" s="24"/>
      <c r="I82" s="31"/>
      <c r="J82" s="31"/>
      <c r="K82" s="35"/>
    </row>
    <row r="83" spans="1:54" x14ac:dyDescent="0.35">
      <c r="C83" s="59" t="s">
        <v>24</v>
      </c>
      <c r="D83" s="54"/>
      <c r="E83" s="6"/>
      <c r="F83" s="19"/>
      <c r="G83" s="24"/>
      <c r="H83" s="24"/>
      <c r="I83" s="31"/>
      <c r="J83" s="31"/>
      <c r="K83" s="35"/>
    </row>
    <row r="84" spans="1:54" x14ac:dyDescent="0.35">
      <c r="B84" s="8" t="s">
        <v>206</v>
      </c>
      <c r="C84" s="60" t="s">
        <v>207</v>
      </c>
      <c r="D84" s="54"/>
      <c r="E84" s="6"/>
      <c r="F84" s="19"/>
      <c r="G84" s="24">
        <v>680.54</v>
      </c>
      <c r="H84" s="24">
        <v>1.86</v>
      </c>
      <c r="I84" s="31"/>
      <c r="J84" s="31"/>
      <c r="K84" s="35"/>
    </row>
    <row r="85" spans="1:54" x14ac:dyDescent="0.35">
      <c r="C85" s="58" t="s">
        <v>194</v>
      </c>
      <c r="D85" s="54"/>
      <c r="E85" s="6"/>
      <c r="F85" s="19"/>
      <c r="G85" s="25">
        <v>680.54</v>
      </c>
      <c r="H85" s="25">
        <v>1.86</v>
      </c>
      <c r="I85" s="31"/>
      <c r="J85" s="31"/>
      <c r="K85" s="35"/>
    </row>
    <row r="86" spans="1:54" x14ac:dyDescent="0.35">
      <c r="C86" s="57"/>
      <c r="D86" s="54"/>
      <c r="E86" s="6"/>
      <c r="F86" s="19"/>
      <c r="G86" s="24"/>
      <c r="H86" s="24"/>
      <c r="I86" s="31"/>
      <c r="J86" s="31"/>
      <c r="K86" s="35"/>
    </row>
    <row r="87" spans="1:54" x14ac:dyDescent="0.35">
      <c r="A87" s="10"/>
      <c r="B87" s="28"/>
      <c r="C87" s="58" t="s">
        <v>25</v>
      </c>
      <c r="D87" s="54"/>
      <c r="E87" s="6"/>
      <c r="F87" s="19"/>
      <c r="G87" s="24"/>
      <c r="H87" s="24"/>
      <c r="I87" s="31"/>
      <c r="J87" s="31"/>
      <c r="K87" s="35"/>
    </row>
    <row r="88" spans="1:54" s="2" customFormat="1" ht="13.5" x14ac:dyDescent="0.35">
      <c r="A88" s="28"/>
      <c r="B88" s="28"/>
      <c r="C88" s="57" t="s">
        <v>4703</v>
      </c>
      <c r="D88" s="54"/>
      <c r="E88" s="6"/>
      <c r="F88" s="19"/>
      <c r="G88" s="24" t="s">
        <v>2</v>
      </c>
      <c r="H88" s="24" t="s">
        <v>2</v>
      </c>
      <c r="I88" s="31"/>
      <c r="J88" s="31"/>
      <c r="K88" s="35"/>
      <c r="L88" s="3"/>
      <c r="AI88" s="3"/>
      <c r="AV88" s="3"/>
      <c r="AX88" s="3"/>
      <c r="BB88" s="3"/>
    </row>
    <row r="89" spans="1:54" x14ac:dyDescent="0.35">
      <c r="B89" s="8"/>
      <c r="C89" s="60" t="s">
        <v>208</v>
      </c>
      <c r="D89" s="54"/>
      <c r="E89" s="6"/>
      <c r="F89" s="19"/>
      <c r="G89" s="24">
        <v>-19.21</v>
      </c>
      <c r="H89" s="24">
        <v>-0.05</v>
      </c>
      <c r="I89" s="31"/>
      <c r="J89" s="31"/>
      <c r="K89" s="35"/>
    </row>
    <row r="90" spans="1:54" x14ac:dyDescent="0.35">
      <c r="C90" s="58" t="s">
        <v>194</v>
      </c>
      <c r="D90" s="54"/>
      <c r="E90" s="6"/>
      <c r="F90" s="19"/>
      <c r="G90" s="25">
        <v>-19.21</v>
      </c>
      <c r="H90" s="25">
        <v>-0.05</v>
      </c>
      <c r="I90" s="31"/>
      <c r="J90" s="31"/>
      <c r="K90" s="35"/>
    </row>
    <row r="91" spans="1:54" x14ac:dyDescent="0.35">
      <c r="C91" s="57"/>
      <c r="D91" s="54"/>
      <c r="E91" s="6"/>
      <c r="F91" s="19"/>
      <c r="G91" s="24"/>
      <c r="H91" s="24"/>
      <c r="I91" s="31"/>
      <c r="J91" s="31"/>
      <c r="K91" s="35"/>
    </row>
    <row r="92" spans="1:54" x14ac:dyDescent="0.35">
      <c r="C92" s="61" t="s">
        <v>209</v>
      </c>
      <c r="D92" s="55"/>
      <c r="E92" s="5"/>
      <c r="F92" s="20"/>
      <c r="G92" s="26">
        <v>36561.589999999997</v>
      </c>
      <c r="H92" s="26">
        <v>100</v>
      </c>
      <c r="I92" s="32"/>
      <c r="J92" s="32"/>
      <c r="K92" s="36"/>
    </row>
    <row r="95" spans="1:54" x14ac:dyDescent="0.35">
      <c r="C95" s="1" t="s">
        <v>210</v>
      </c>
    </row>
    <row r="96" spans="1:54" x14ac:dyDescent="0.35">
      <c r="C96" s="37" t="s">
        <v>211</v>
      </c>
      <c r="D96" s="37"/>
      <c r="E96" s="37"/>
      <c r="F96" s="37"/>
      <c r="G96" s="37"/>
      <c r="H96" s="37"/>
      <c r="I96" s="37"/>
      <c r="J96" s="37"/>
      <c r="K96" s="37"/>
    </row>
    <row r="97" spans="1:256" x14ac:dyDescent="0.35">
      <c r="C97" s="2" t="s">
        <v>212</v>
      </c>
    </row>
    <row r="98" spans="1:256" x14ac:dyDescent="0.35">
      <c r="C98" s="2" t="s">
        <v>213</v>
      </c>
    </row>
    <row r="99" spans="1:256" ht="30" customHeight="1" x14ac:dyDescent="0.35">
      <c r="C99" s="218" t="s">
        <v>214</v>
      </c>
      <c r="D99" s="219"/>
      <c r="E99" s="219"/>
      <c r="F99" s="219"/>
      <c r="G99" s="219"/>
      <c r="H99" s="219"/>
      <c r="I99" s="219"/>
      <c r="J99" s="219"/>
      <c r="K99" s="219"/>
    </row>
    <row r="100" spans="1:256" x14ac:dyDescent="0.35">
      <c r="C100" s="2" t="s">
        <v>215</v>
      </c>
    </row>
    <row r="102" spans="1:256" x14ac:dyDescent="0.35">
      <c r="C102" s="2" t="s">
        <v>4813</v>
      </c>
      <c r="E102" s="2" t="s">
        <v>2</v>
      </c>
    </row>
    <row r="104" spans="1:256" x14ac:dyDescent="0.35">
      <c r="C104" s="2" t="s">
        <v>4814</v>
      </c>
      <c r="E104" s="2" t="s">
        <v>2</v>
      </c>
    </row>
    <row r="106" spans="1:256" x14ac:dyDescent="0.35">
      <c r="C106" s="2" t="s">
        <v>4918</v>
      </c>
    </row>
    <row r="108" spans="1:256" x14ac:dyDescent="0.35">
      <c r="C108" s="2" t="s">
        <v>4919</v>
      </c>
    </row>
    <row r="109" spans="1:256" s="79" customFormat="1" ht="35.25" customHeight="1" x14ac:dyDescent="0.35">
      <c r="A109" s="75"/>
      <c r="B109" s="75"/>
      <c r="C109" s="80" t="s">
        <v>4820</v>
      </c>
      <c r="D109" s="84" t="s">
        <v>4821</v>
      </c>
      <c r="E109" s="84" t="s">
        <v>4822</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0" spans="1:256" s="79" customFormat="1" x14ac:dyDescent="0.35">
      <c r="A110" s="75"/>
      <c r="B110" s="75"/>
      <c r="C110" s="82" t="s">
        <v>4823</v>
      </c>
      <c r="D110" s="85">
        <v>32.635899999999999</v>
      </c>
      <c r="E110" s="85">
        <v>31.418600000000001</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4824</v>
      </c>
      <c r="D111" s="85">
        <v>32.649500000000003</v>
      </c>
      <c r="E111" s="85">
        <v>31.431699999999999</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x14ac:dyDescent="0.35">
      <c r="A112" s="75"/>
      <c r="B112" s="75"/>
      <c r="C112" s="82" t="s">
        <v>4825</v>
      </c>
      <c r="D112" s="85">
        <v>34.06</v>
      </c>
      <c r="E112" s="85">
        <v>32.792400000000001</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x14ac:dyDescent="0.35">
      <c r="A113" s="75"/>
      <c r="B113" s="75"/>
      <c r="C113" s="82" t="s">
        <v>4826</v>
      </c>
      <c r="D113" s="85">
        <v>34.058799999999998</v>
      </c>
      <c r="E113" s="85">
        <v>32.791200000000003</v>
      </c>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4" spans="1:256" s="79" customFormat="1" ht="85" customHeight="1" x14ac:dyDescent="0.35">
      <c r="A114" s="75"/>
      <c r="B114" s="75"/>
      <c r="C114" s="215" t="s">
        <v>4860</v>
      </c>
      <c r="D114" s="216"/>
      <c r="E114" s="217"/>
      <c r="F114" s="76"/>
      <c r="G114" s="77"/>
      <c r="H114" s="77"/>
      <c r="I114" s="77"/>
      <c r="J114" s="77"/>
      <c r="K114" s="78"/>
      <c r="L114" s="78"/>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8"/>
      <c r="AJ114" s="75"/>
      <c r="AK114" s="75"/>
      <c r="AL114" s="75"/>
      <c r="AM114" s="75"/>
      <c r="AN114" s="75"/>
      <c r="AO114" s="75"/>
      <c r="AP114" s="75"/>
      <c r="AQ114" s="75"/>
      <c r="AR114" s="75"/>
      <c r="AS114" s="75"/>
      <c r="AT114" s="75"/>
      <c r="AU114" s="75"/>
      <c r="AV114" s="78"/>
      <c r="AW114" s="75"/>
      <c r="AX114" s="78"/>
      <c r="AY114" s="75"/>
      <c r="AZ114" s="75"/>
      <c r="BA114" s="75"/>
      <c r="BB114" s="78"/>
      <c r="BC114" s="75"/>
      <c r="BD114" s="75"/>
      <c r="BE114" s="75"/>
      <c r="BF114" s="75"/>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5"/>
      <c r="CD114" s="75"/>
      <c r="CE114" s="75"/>
      <c r="CF114" s="75"/>
      <c r="CG114" s="75"/>
      <c r="CH114" s="75"/>
      <c r="CI114" s="75"/>
      <c r="CJ114" s="75"/>
      <c r="CK114" s="75"/>
      <c r="CL114" s="75"/>
      <c r="CM114" s="75"/>
      <c r="CN114" s="75"/>
      <c r="CO114" s="75"/>
      <c r="CP114" s="75"/>
      <c r="CQ114" s="75"/>
      <c r="CR114" s="75"/>
      <c r="CS114" s="75"/>
      <c r="CT114" s="75"/>
      <c r="CU114" s="75"/>
      <c r="CV114" s="75"/>
      <c r="CW114" s="75"/>
      <c r="CX114" s="75"/>
      <c r="CY114" s="75"/>
      <c r="CZ114" s="75"/>
      <c r="DA114" s="75"/>
      <c r="DB114" s="75"/>
      <c r="DC114" s="75"/>
      <c r="DD114" s="75"/>
      <c r="DE114" s="75"/>
      <c r="DF114" s="75"/>
      <c r="DG114" s="75"/>
      <c r="DH114" s="75"/>
      <c r="DI114" s="75"/>
      <c r="DJ114" s="75"/>
      <c r="DK114" s="75"/>
      <c r="DL114" s="75"/>
      <c r="DM114" s="75"/>
      <c r="DN114" s="75"/>
      <c r="DO114" s="75"/>
      <c r="DP114" s="75"/>
      <c r="DQ114" s="75"/>
      <c r="DR114" s="75"/>
      <c r="DS114" s="75"/>
      <c r="DT114" s="75"/>
      <c r="DU114" s="75"/>
      <c r="DV114" s="75"/>
      <c r="DW114" s="75"/>
      <c r="DX114" s="75"/>
      <c r="DY114" s="75"/>
      <c r="DZ114" s="75"/>
      <c r="EA114" s="75"/>
      <c r="EB114" s="75"/>
      <c r="EC114" s="75"/>
      <c r="ED114" s="75"/>
      <c r="EE114" s="75"/>
      <c r="EF114" s="75"/>
      <c r="EG114" s="75"/>
      <c r="EH114" s="75"/>
      <c r="EI114" s="75"/>
      <c r="EJ114" s="75"/>
      <c r="EK114" s="75"/>
      <c r="EL114" s="75"/>
      <c r="EM114" s="75"/>
      <c r="EN114" s="75"/>
      <c r="EO114" s="75"/>
      <c r="EP114" s="75"/>
      <c r="EQ114" s="75"/>
      <c r="ER114" s="75"/>
      <c r="ES114" s="75"/>
      <c r="ET114" s="75"/>
      <c r="EU114" s="75"/>
      <c r="EV114" s="75"/>
      <c r="EW114" s="75"/>
      <c r="EX114" s="75"/>
      <c r="EY114" s="75"/>
      <c r="EZ114" s="75"/>
      <c r="FA114" s="75"/>
      <c r="FB114" s="75"/>
      <c r="FC114" s="75"/>
      <c r="FD114" s="75"/>
      <c r="FE114" s="75"/>
      <c r="FF114" s="75"/>
      <c r="FG114" s="75"/>
      <c r="FH114" s="75"/>
      <c r="FI114" s="75"/>
      <c r="FJ114" s="75"/>
      <c r="FK114" s="75"/>
      <c r="FL114" s="75"/>
      <c r="FM114" s="75"/>
      <c r="FN114" s="75"/>
      <c r="FO114" s="75"/>
      <c r="FP114" s="75"/>
      <c r="FQ114" s="75"/>
      <c r="FR114" s="75"/>
      <c r="FS114" s="75"/>
      <c r="FT114" s="75"/>
      <c r="FU114" s="75"/>
      <c r="FV114" s="75"/>
      <c r="FW114" s="75"/>
      <c r="FX114" s="75"/>
      <c r="FY114" s="75"/>
      <c r="FZ114" s="75"/>
      <c r="GA114" s="75"/>
      <c r="GB114" s="75"/>
      <c r="GC114" s="75"/>
      <c r="GD114" s="75"/>
      <c r="GE114" s="75"/>
      <c r="GF114" s="75"/>
      <c r="GG114" s="75"/>
      <c r="GH114" s="75"/>
      <c r="GI114" s="75"/>
      <c r="GJ114" s="75"/>
      <c r="GK114" s="75"/>
      <c r="GL114" s="75"/>
      <c r="GM114" s="75"/>
      <c r="GN114" s="75"/>
      <c r="GO114" s="75"/>
      <c r="GP114" s="75"/>
      <c r="GQ114" s="75"/>
      <c r="GR114" s="75"/>
      <c r="GS114" s="75"/>
      <c r="GT114" s="75"/>
      <c r="GU114" s="75"/>
      <c r="GV114" s="75"/>
      <c r="GW114" s="75"/>
      <c r="GX114" s="75"/>
      <c r="GY114" s="75"/>
      <c r="GZ114" s="75"/>
      <c r="HA114" s="75"/>
      <c r="HB114" s="75"/>
      <c r="HC114" s="75"/>
      <c r="HD114" s="75"/>
      <c r="HE114" s="75"/>
      <c r="HF114" s="75"/>
      <c r="HG114" s="75"/>
      <c r="HH114" s="75"/>
      <c r="HI114" s="75"/>
      <c r="HJ114" s="75"/>
      <c r="HK114" s="75"/>
      <c r="HL114" s="75"/>
      <c r="HM114" s="75"/>
      <c r="HN114" s="75"/>
      <c r="HO114" s="75"/>
      <c r="HP114" s="75"/>
      <c r="HQ114" s="75"/>
      <c r="HR114" s="75"/>
      <c r="HS114" s="75"/>
      <c r="HT114" s="75"/>
      <c r="HU114" s="75"/>
      <c r="HV114" s="75"/>
      <c r="HW114" s="75"/>
      <c r="HX114" s="75"/>
      <c r="HY114" s="75"/>
      <c r="HZ114" s="75"/>
      <c r="IA114" s="75"/>
      <c r="IB114" s="75"/>
      <c r="IC114" s="75"/>
      <c r="ID114" s="75"/>
      <c r="IE114" s="75"/>
      <c r="IF114" s="75"/>
      <c r="IG114" s="75"/>
      <c r="IH114" s="75"/>
      <c r="II114" s="75"/>
      <c r="IJ114" s="75"/>
      <c r="IK114" s="75"/>
      <c r="IL114" s="75"/>
      <c r="IM114" s="75"/>
      <c r="IN114" s="75"/>
      <c r="IO114" s="75"/>
      <c r="IP114" s="75"/>
      <c r="IQ114" s="75"/>
      <c r="IR114" s="75"/>
      <c r="IS114" s="75"/>
      <c r="IT114" s="75"/>
      <c r="IU114" s="75"/>
      <c r="IV114" s="75"/>
    </row>
    <row r="116" spans="1:256" x14ac:dyDescent="0.35">
      <c r="C116" s="2" t="s">
        <v>4920</v>
      </c>
      <c r="E116" s="2" t="s">
        <v>2</v>
      </c>
    </row>
    <row r="118" spans="1:256" x14ac:dyDescent="0.35">
      <c r="C118" s="2" t="s">
        <v>4921</v>
      </c>
      <c r="E118" s="2" t="s">
        <v>2</v>
      </c>
    </row>
    <row r="120" spans="1:256" x14ac:dyDescent="0.35">
      <c r="C120" s="2" t="s">
        <v>4815</v>
      </c>
      <c r="E120" s="2" t="s">
        <v>2</v>
      </c>
    </row>
    <row r="122" spans="1:256" x14ac:dyDescent="0.35">
      <c r="C122" s="2" t="s">
        <v>4816</v>
      </c>
      <c r="E122" s="2" t="s">
        <v>2</v>
      </c>
    </row>
    <row r="124" spans="1:256" x14ac:dyDescent="0.35">
      <c r="C124" s="2" t="s">
        <v>4817</v>
      </c>
      <c r="E124" s="92">
        <v>0.63958416329872281</v>
      </c>
    </row>
    <row r="126" spans="1:256" x14ac:dyDescent="0.35">
      <c r="C126" s="2" t="s">
        <v>4819</v>
      </c>
      <c r="E126" s="93" t="s">
        <v>4818</v>
      </c>
    </row>
    <row r="128" spans="1:256" x14ac:dyDescent="0.35">
      <c r="C128" s="2" t="s">
        <v>4922</v>
      </c>
      <c r="E128" s="2" t="s">
        <v>2</v>
      </c>
    </row>
    <row r="130" spans="3:5" x14ac:dyDescent="0.35">
      <c r="C130" s="2" t="s">
        <v>4864</v>
      </c>
    </row>
    <row r="132" spans="3:5" x14ac:dyDescent="0.35">
      <c r="C132" s="1" t="s">
        <v>5102</v>
      </c>
      <c r="E132" s="156" t="s">
        <v>5103</v>
      </c>
    </row>
    <row r="133" spans="3:5" x14ac:dyDescent="0.35">
      <c r="E133" s="2" t="s">
        <v>5106</v>
      </c>
    </row>
  </sheetData>
  <mergeCells count="2">
    <mergeCell ref="C99:K99"/>
    <mergeCell ref="C114:E114"/>
  </mergeCells>
  <hyperlinks>
    <hyperlink ref="J2" location="'Index'!A1" display="'Index'!A1" xr:uid="{0F252877-CCDF-4F89-BF49-F48F97A9DFF6}"/>
  </hyperlinks>
  <pageMargins left="0.7" right="0.7" top="0.75" bottom="0.75" header="0.3" footer="0.3"/>
  <pageSetup orientation="portrait" horizontalDpi="4294967293"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2F9E8-7E54-4BBA-9E74-1A320589FB47}">
  <sheetPr codeName="Sheet1"/>
  <dimension ref="A1:IV136"/>
  <sheetViews>
    <sheetView showGridLines="0" zoomScale="90" zoomScaleNormal="90" workbookViewId="0">
      <pane ySplit="6" topLeftCell="A118"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2891</v>
      </c>
      <c r="J2" s="38" t="s">
        <v>4365</v>
      </c>
    </row>
    <row r="3" spans="1:54" ht="16" x14ac:dyDescent="0.4">
      <c r="C3" s="1" t="s">
        <v>28</v>
      </c>
      <c r="D3" s="21" t="s">
        <v>2892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613</v>
      </c>
      <c r="C11" s="60" t="s">
        <v>614</v>
      </c>
      <c r="D11" s="54" t="s">
        <v>615</v>
      </c>
      <c r="E11" s="6" t="s">
        <v>106</v>
      </c>
      <c r="F11" s="19">
        <v>23754</v>
      </c>
      <c r="G11" s="24">
        <v>1535.1</v>
      </c>
      <c r="H11" s="24">
        <v>6.19</v>
      </c>
      <c r="I11" s="31"/>
      <c r="J11" s="31"/>
      <c r="K11" s="35"/>
    </row>
    <row r="12" spans="1:54" x14ac:dyDescent="0.35">
      <c r="B12" s="8" t="s">
        <v>1941</v>
      </c>
      <c r="C12" s="60" t="s">
        <v>1942</v>
      </c>
      <c r="D12" s="54" t="s">
        <v>1943</v>
      </c>
      <c r="E12" s="6" t="s">
        <v>1933</v>
      </c>
      <c r="F12" s="19">
        <v>165581</v>
      </c>
      <c r="G12" s="24">
        <v>1219.67</v>
      </c>
      <c r="H12" s="24">
        <v>4.92</v>
      </c>
      <c r="I12" s="31"/>
      <c r="J12" s="31"/>
      <c r="K12" s="35"/>
    </row>
    <row r="13" spans="1:54" x14ac:dyDescent="0.35">
      <c r="B13" s="8" t="s">
        <v>48</v>
      </c>
      <c r="C13" s="60" t="s">
        <v>49</v>
      </c>
      <c r="D13" s="54" t="s">
        <v>50</v>
      </c>
      <c r="E13" s="6" t="s">
        <v>44</v>
      </c>
      <c r="F13" s="19">
        <v>260750</v>
      </c>
      <c r="G13" s="24">
        <v>1087.33</v>
      </c>
      <c r="H13" s="24">
        <v>4.3899999999999997</v>
      </c>
      <c r="I13" s="31"/>
      <c r="J13" s="31"/>
      <c r="K13" s="35"/>
    </row>
    <row r="14" spans="1:54" x14ac:dyDescent="0.35">
      <c r="B14" s="8" t="s">
        <v>417</v>
      </c>
      <c r="C14" s="60" t="s">
        <v>418</v>
      </c>
      <c r="D14" s="54" t="s">
        <v>419</v>
      </c>
      <c r="E14" s="6" t="s">
        <v>106</v>
      </c>
      <c r="F14" s="19">
        <v>70000</v>
      </c>
      <c r="G14" s="24">
        <v>1070.8599999999999</v>
      </c>
      <c r="H14" s="24">
        <v>4.32</v>
      </c>
      <c r="I14" s="31"/>
      <c r="J14" s="31"/>
      <c r="K14" s="35"/>
    </row>
    <row r="15" spans="1:54" x14ac:dyDescent="0.35">
      <c r="B15" s="8" t="s">
        <v>237</v>
      </c>
      <c r="C15" s="60" t="s">
        <v>238</v>
      </c>
      <c r="D15" s="54" t="s">
        <v>239</v>
      </c>
      <c r="E15" s="6" t="s">
        <v>240</v>
      </c>
      <c r="F15" s="19">
        <v>250000</v>
      </c>
      <c r="G15" s="24">
        <v>1054.1300000000001</v>
      </c>
      <c r="H15" s="24">
        <v>4.25</v>
      </c>
      <c r="I15" s="31"/>
      <c r="J15" s="31"/>
      <c r="K15" s="35"/>
    </row>
    <row r="16" spans="1:54" x14ac:dyDescent="0.35">
      <c r="B16" s="8" t="s">
        <v>114</v>
      </c>
      <c r="C16" s="60" t="s">
        <v>115</v>
      </c>
      <c r="D16" s="54" t="s">
        <v>116</v>
      </c>
      <c r="E16" s="6" t="s">
        <v>117</v>
      </c>
      <c r="F16" s="19">
        <v>123000</v>
      </c>
      <c r="G16" s="24">
        <v>1020.9</v>
      </c>
      <c r="H16" s="24">
        <v>4.12</v>
      </c>
      <c r="I16" s="31"/>
      <c r="J16" s="31"/>
      <c r="K16" s="35"/>
    </row>
    <row r="17" spans="2:11" x14ac:dyDescent="0.35">
      <c r="B17" s="8" t="s">
        <v>455</v>
      </c>
      <c r="C17" s="60" t="s">
        <v>456</v>
      </c>
      <c r="D17" s="54" t="s">
        <v>457</v>
      </c>
      <c r="E17" s="6" t="s">
        <v>294</v>
      </c>
      <c r="F17" s="19">
        <v>57192</v>
      </c>
      <c r="G17" s="24">
        <v>1004.86</v>
      </c>
      <c r="H17" s="24">
        <v>4.05</v>
      </c>
      <c r="I17" s="31"/>
      <c r="J17" s="31"/>
      <c r="K17" s="35"/>
    </row>
    <row r="18" spans="2:11" x14ac:dyDescent="0.35">
      <c r="B18" s="8" t="s">
        <v>362</v>
      </c>
      <c r="C18" s="60" t="s">
        <v>363</v>
      </c>
      <c r="D18" s="54" t="s">
        <v>364</v>
      </c>
      <c r="E18" s="6" t="s">
        <v>142</v>
      </c>
      <c r="F18" s="19">
        <v>90000</v>
      </c>
      <c r="G18" s="24">
        <v>989.1</v>
      </c>
      <c r="H18" s="24">
        <v>3.99</v>
      </c>
      <c r="I18" s="31"/>
      <c r="J18" s="31"/>
      <c r="K18" s="35"/>
    </row>
    <row r="19" spans="2:11" x14ac:dyDescent="0.35">
      <c r="B19" s="8" t="s">
        <v>1965</v>
      </c>
      <c r="C19" s="60" t="s">
        <v>1966</v>
      </c>
      <c r="D19" s="54" t="s">
        <v>1967</v>
      </c>
      <c r="E19" s="6" t="s">
        <v>135</v>
      </c>
      <c r="F19" s="19">
        <v>276258</v>
      </c>
      <c r="G19" s="24">
        <v>892.18</v>
      </c>
      <c r="H19" s="24">
        <v>3.6</v>
      </c>
      <c r="I19" s="31"/>
      <c r="J19" s="31"/>
      <c r="K19" s="35"/>
    </row>
    <row r="20" spans="2:11" x14ac:dyDescent="0.35">
      <c r="B20" s="8" t="s">
        <v>491</v>
      </c>
      <c r="C20" s="60" t="s">
        <v>492</v>
      </c>
      <c r="D20" s="54" t="s">
        <v>493</v>
      </c>
      <c r="E20" s="6" t="s">
        <v>58</v>
      </c>
      <c r="F20" s="19">
        <v>270000</v>
      </c>
      <c r="G20" s="24">
        <v>852.8</v>
      </c>
      <c r="H20" s="24">
        <v>3.44</v>
      </c>
      <c r="I20" s="31"/>
      <c r="J20" s="31"/>
      <c r="K20" s="35"/>
    </row>
    <row r="21" spans="2:11" x14ac:dyDescent="0.35">
      <c r="B21" s="8" t="s">
        <v>1260</v>
      </c>
      <c r="C21" s="60" t="s">
        <v>1261</v>
      </c>
      <c r="D21" s="54" t="s">
        <v>1262</v>
      </c>
      <c r="E21" s="6" t="s">
        <v>159</v>
      </c>
      <c r="F21" s="19">
        <v>165716</v>
      </c>
      <c r="G21" s="24">
        <v>842.09</v>
      </c>
      <c r="H21" s="24">
        <v>3.4</v>
      </c>
      <c r="I21" s="31"/>
      <c r="J21" s="31"/>
      <c r="K21" s="35"/>
    </row>
    <row r="22" spans="2:11" x14ac:dyDescent="0.35">
      <c r="B22" s="8" t="s">
        <v>331</v>
      </c>
      <c r="C22" s="60" t="s">
        <v>332</v>
      </c>
      <c r="D22" s="54" t="s">
        <v>333</v>
      </c>
      <c r="E22" s="6" t="s">
        <v>128</v>
      </c>
      <c r="F22" s="19">
        <v>60000</v>
      </c>
      <c r="G22" s="24">
        <v>822.24</v>
      </c>
      <c r="H22" s="24">
        <v>3.32</v>
      </c>
      <c r="I22" s="31"/>
      <c r="J22" s="31"/>
      <c r="K22" s="35"/>
    </row>
    <row r="23" spans="2:11" x14ac:dyDescent="0.35">
      <c r="B23" s="8" t="s">
        <v>51</v>
      </c>
      <c r="C23" s="60" t="s">
        <v>52</v>
      </c>
      <c r="D23" s="54" t="s">
        <v>53</v>
      </c>
      <c r="E23" s="6" t="s">
        <v>54</v>
      </c>
      <c r="F23" s="19">
        <v>20650</v>
      </c>
      <c r="G23" s="24">
        <v>776.44</v>
      </c>
      <c r="H23" s="24">
        <v>3.13</v>
      </c>
      <c r="I23" s="31"/>
      <c r="J23" s="31"/>
      <c r="K23" s="35"/>
    </row>
    <row r="24" spans="2:11" x14ac:dyDescent="0.35">
      <c r="B24" s="8" t="s">
        <v>310</v>
      </c>
      <c r="C24" s="60" t="s">
        <v>311</v>
      </c>
      <c r="D24" s="54" t="s">
        <v>312</v>
      </c>
      <c r="E24" s="6" t="s">
        <v>217</v>
      </c>
      <c r="F24" s="19">
        <v>187000</v>
      </c>
      <c r="G24" s="24">
        <v>766.14</v>
      </c>
      <c r="H24" s="24">
        <v>3.09</v>
      </c>
      <c r="I24" s="31"/>
      <c r="J24" s="31"/>
      <c r="K24" s="35"/>
    </row>
    <row r="25" spans="2:11" x14ac:dyDescent="0.35">
      <c r="B25" s="8" t="s">
        <v>2261</v>
      </c>
      <c r="C25" s="60" t="s">
        <v>2262</v>
      </c>
      <c r="D25" s="54" t="s">
        <v>2263</v>
      </c>
      <c r="E25" s="6" t="s">
        <v>54</v>
      </c>
      <c r="F25" s="19">
        <v>30000</v>
      </c>
      <c r="G25" s="24">
        <v>747.15</v>
      </c>
      <c r="H25" s="24">
        <v>3.01</v>
      </c>
      <c r="I25" s="31"/>
      <c r="J25" s="31"/>
      <c r="K25" s="35"/>
    </row>
    <row r="26" spans="2:11" x14ac:dyDescent="0.35">
      <c r="B26" s="8" t="s">
        <v>571</v>
      </c>
      <c r="C26" s="60" t="s">
        <v>572</v>
      </c>
      <c r="D26" s="54" t="s">
        <v>573</v>
      </c>
      <c r="E26" s="6" t="s">
        <v>106</v>
      </c>
      <c r="F26" s="19">
        <v>52109</v>
      </c>
      <c r="G26" s="24">
        <v>703.99</v>
      </c>
      <c r="H26" s="24">
        <v>2.84</v>
      </c>
      <c r="I26" s="31"/>
      <c r="J26" s="31"/>
      <c r="K26" s="35"/>
    </row>
    <row r="27" spans="2:11" x14ac:dyDescent="0.35">
      <c r="B27" s="8" t="s">
        <v>45</v>
      </c>
      <c r="C27" s="60" t="s">
        <v>46</v>
      </c>
      <c r="D27" s="54" t="s">
        <v>47</v>
      </c>
      <c r="E27" s="6" t="s">
        <v>44</v>
      </c>
      <c r="F27" s="19">
        <v>98000</v>
      </c>
      <c r="G27" s="24">
        <v>694.53</v>
      </c>
      <c r="H27" s="24">
        <v>2.8</v>
      </c>
      <c r="I27" s="31"/>
      <c r="J27" s="31"/>
      <c r="K27" s="35"/>
    </row>
    <row r="28" spans="2:11" x14ac:dyDescent="0.35">
      <c r="B28" s="8" t="s">
        <v>535</v>
      </c>
      <c r="C28" s="60" t="s">
        <v>536</v>
      </c>
      <c r="D28" s="54" t="s">
        <v>537</v>
      </c>
      <c r="E28" s="6" t="s">
        <v>343</v>
      </c>
      <c r="F28" s="19">
        <v>90000</v>
      </c>
      <c r="G28" s="24">
        <v>693</v>
      </c>
      <c r="H28" s="24">
        <v>2.8</v>
      </c>
      <c r="I28" s="31"/>
      <c r="J28" s="31"/>
      <c r="K28" s="35"/>
    </row>
    <row r="29" spans="2:11" x14ac:dyDescent="0.35">
      <c r="B29" s="8" t="s">
        <v>529</v>
      </c>
      <c r="C29" s="60" t="s">
        <v>530</v>
      </c>
      <c r="D29" s="54" t="s">
        <v>531</v>
      </c>
      <c r="E29" s="6" t="s">
        <v>44</v>
      </c>
      <c r="F29" s="19">
        <v>952000</v>
      </c>
      <c r="G29" s="24">
        <v>656.21</v>
      </c>
      <c r="H29" s="24">
        <v>2.65</v>
      </c>
      <c r="I29" s="31"/>
      <c r="J29" s="31"/>
      <c r="K29" s="35"/>
    </row>
    <row r="30" spans="2:11" x14ac:dyDescent="0.35">
      <c r="B30" s="8" t="s">
        <v>319</v>
      </c>
      <c r="C30" s="60" t="s">
        <v>320</v>
      </c>
      <c r="D30" s="54" t="s">
        <v>321</v>
      </c>
      <c r="E30" s="6" t="s">
        <v>58</v>
      </c>
      <c r="F30" s="19">
        <v>35000</v>
      </c>
      <c r="G30" s="24">
        <v>605.85</v>
      </c>
      <c r="H30" s="24">
        <v>2.44</v>
      </c>
      <c r="I30" s="31"/>
      <c r="J30" s="31"/>
      <c r="K30" s="35"/>
    </row>
    <row r="31" spans="2:11" x14ac:dyDescent="0.35">
      <c r="B31" s="8" t="s">
        <v>2200</v>
      </c>
      <c r="C31" s="60" t="s">
        <v>2201</v>
      </c>
      <c r="D31" s="54" t="s">
        <v>2202</v>
      </c>
      <c r="E31" s="6" t="s">
        <v>76</v>
      </c>
      <c r="F31" s="19">
        <v>75000</v>
      </c>
      <c r="G31" s="24">
        <v>560.54999999999995</v>
      </c>
      <c r="H31" s="24">
        <v>2.2599999999999998</v>
      </c>
      <c r="I31" s="31"/>
      <c r="J31" s="31"/>
      <c r="K31" s="35"/>
    </row>
    <row r="32" spans="2:11" x14ac:dyDescent="0.35">
      <c r="B32" s="8" t="s">
        <v>185</v>
      </c>
      <c r="C32" s="60" t="s">
        <v>186</v>
      </c>
      <c r="D32" s="54" t="s">
        <v>187</v>
      </c>
      <c r="E32" s="6" t="s">
        <v>88</v>
      </c>
      <c r="F32" s="19">
        <v>150000</v>
      </c>
      <c r="G32" s="24">
        <v>555.45000000000005</v>
      </c>
      <c r="H32" s="24">
        <v>2.2400000000000002</v>
      </c>
      <c r="I32" s="31"/>
      <c r="J32" s="31"/>
      <c r="K32" s="35"/>
    </row>
    <row r="33" spans="2:11" x14ac:dyDescent="0.35">
      <c r="B33" s="8" t="s">
        <v>464</v>
      </c>
      <c r="C33" s="60" t="s">
        <v>465</v>
      </c>
      <c r="D33" s="54" t="s">
        <v>466</v>
      </c>
      <c r="E33" s="6" t="s">
        <v>128</v>
      </c>
      <c r="F33" s="19">
        <v>27350</v>
      </c>
      <c r="G33" s="24">
        <v>545.39</v>
      </c>
      <c r="H33" s="24">
        <v>2.2000000000000002</v>
      </c>
      <c r="I33" s="31"/>
      <c r="J33" s="31"/>
      <c r="K33" s="35"/>
    </row>
    <row r="34" spans="2:11" x14ac:dyDescent="0.35">
      <c r="B34" s="8" t="s">
        <v>1080</v>
      </c>
      <c r="C34" s="60" t="s">
        <v>1081</v>
      </c>
      <c r="D34" s="54" t="s">
        <v>1082</v>
      </c>
      <c r="E34" s="6" t="s">
        <v>88</v>
      </c>
      <c r="F34" s="19">
        <v>25000</v>
      </c>
      <c r="G34" s="24">
        <v>523.35</v>
      </c>
      <c r="H34" s="24">
        <v>2.11</v>
      </c>
      <c r="I34" s="31"/>
      <c r="J34" s="31"/>
      <c r="K34" s="35"/>
    </row>
    <row r="35" spans="2:11" x14ac:dyDescent="0.35">
      <c r="B35" s="8" t="s">
        <v>231</v>
      </c>
      <c r="C35" s="60" t="s">
        <v>232</v>
      </c>
      <c r="D35" s="54" t="s">
        <v>233</v>
      </c>
      <c r="E35" s="6" t="s">
        <v>92</v>
      </c>
      <c r="F35" s="19">
        <v>200000</v>
      </c>
      <c r="G35" s="24">
        <v>500.2</v>
      </c>
      <c r="H35" s="24">
        <v>2.02</v>
      </c>
      <c r="I35" s="31"/>
      <c r="J35" s="31"/>
      <c r="K35" s="35"/>
    </row>
    <row r="36" spans="2:11" x14ac:dyDescent="0.35">
      <c r="B36" s="8" t="s">
        <v>173</v>
      </c>
      <c r="C36" s="60" t="s">
        <v>174</v>
      </c>
      <c r="D36" s="54" t="s">
        <v>175</v>
      </c>
      <c r="E36" s="6" t="s">
        <v>124</v>
      </c>
      <c r="F36" s="19">
        <v>450000</v>
      </c>
      <c r="G36" s="24">
        <v>469.13</v>
      </c>
      <c r="H36" s="24">
        <v>1.89</v>
      </c>
      <c r="I36" s="31"/>
      <c r="J36" s="31"/>
      <c r="K36" s="35"/>
    </row>
    <row r="37" spans="2:11" x14ac:dyDescent="0.35">
      <c r="B37" s="8" t="s">
        <v>1953</v>
      </c>
      <c r="C37" s="60" t="s">
        <v>1954</v>
      </c>
      <c r="D37" s="54" t="s">
        <v>1955</v>
      </c>
      <c r="E37" s="6" t="s">
        <v>54</v>
      </c>
      <c r="F37" s="19">
        <v>350000</v>
      </c>
      <c r="G37" s="24">
        <v>466.13</v>
      </c>
      <c r="H37" s="24">
        <v>1.88</v>
      </c>
      <c r="I37" s="31"/>
      <c r="J37" s="31"/>
      <c r="K37" s="35"/>
    </row>
    <row r="38" spans="2:11" x14ac:dyDescent="0.35">
      <c r="B38" s="8" t="s">
        <v>241</v>
      </c>
      <c r="C38" s="60" t="s">
        <v>242</v>
      </c>
      <c r="D38" s="54" t="s">
        <v>243</v>
      </c>
      <c r="E38" s="6" t="s">
        <v>240</v>
      </c>
      <c r="F38" s="19">
        <v>300000</v>
      </c>
      <c r="G38" s="24">
        <v>462.57</v>
      </c>
      <c r="H38" s="24">
        <v>1.87</v>
      </c>
      <c r="I38" s="31"/>
      <c r="J38" s="31"/>
      <c r="K38" s="35"/>
    </row>
    <row r="39" spans="2:11" x14ac:dyDescent="0.35">
      <c r="B39" s="8" t="s">
        <v>1003</v>
      </c>
      <c r="C39" s="60" t="s">
        <v>1004</v>
      </c>
      <c r="D39" s="54" t="s">
        <v>1005</v>
      </c>
      <c r="E39" s="6" t="s">
        <v>80</v>
      </c>
      <c r="F39" s="19">
        <v>259483</v>
      </c>
      <c r="G39" s="24">
        <v>461.85</v>
      </c>
      <c r="H39" s="24">
        <v>1.86</v>
      </c>
      <c r="I39" s="31"/>
      <c r="J39" s="31"/>
      <c r="K39" s="35"/>
    </row>
    <row r="40" spans="2:11" x14ac:dyDescent="0.35">
      <c r="B40" s="8" t="s">
        <v>298</v>
      </c>
      <c r="C40" s="60" t="s">
        <v>299</v>
      </c>
      <c r="D40" s="54" t="s">
        <v>300</v>
      </c>
      <c r="E40" s="6" t="s">
        <v>128</v>
      </c>
      <c r="F40" s="19">
        <v>11222</v>
      </c>
      <c r="G40" s="24">
        <v>434.18</v>
      </c>
      <c r="H40" s="24">
        <v>1.75</v>
      </c>
      <c r="I40" s="31"/>
      <c r="J40" s="31"/>
      <c r="K40" s="35"/>
    </row>
    <row r="41" spans="2:11" x14ac:dyDescent="0.35">
      <c r="B41" s="8" t="s">
        <v>118</v>
      </c>
      <c r="C41" s="60" t="s">
        <v>119</v>
      </c>
      <c r="D41" s="54" t="s">
        <v>120</v>
      </c>
      <c r="E41" s="6" t="s">
        <v>84</v>
      </c>
      <c r="F41" s="19">
        <v>340068</v>
      </c>
      <c r="G41" s="24">
        <v>385.57</v>
      </c>
      <c r="H41" s="24">
        <v>1.56</v>
      </c>
      <c r="I41" s="31"/>
      <c r="J41" s="31"/>
      <c r="K41" s="35"/>
    </row>
    <row r="42" spans="2:11" x14ac:dyDescent="0.35">
      <c r="B42" s="8" t="s">
        <v>176</v>
      </c>
      <c r="C42" s="60" t="s">
        <v>177</v>
      </c>
      <c r="D42" s="54" t="s">
        <v>178</v>
      </c>
      <c r="E42" s="6" t="s">
        <v>124</v>
      </c>
      <c r="F42" s="19">
        <v>84400</v>
      </c>
      <c r="G42" s="24">
        <v>385.45</v>
      </c>
      <c r="H42" s="24">
        <v>1.55</v>
      </c>
      <c r="I42" s="31"/>
      <c r="J42" s="31"/>
      <c r="K42" s="35"/>
    </row>
    <row r="43" spans="2:11" x14ac:dyDescent="0.35">
      <c r="B43" s="8" t="s">
        <v>1000</v>
      </c>
      <c r="C43" s="60" t="s">
        <v>1001</v>
      </c>
      <c r="D43" s="54" t="s">
        <v>1002</v>
      </c>
      <c r="E43" s="6" t="s">
        <v>969</v>
      </c>
      <c r="F43" s="19">
        <v>200000</v>
      </c>
      <c r="G43" s="24">
        <v>373.4</v>
      </c>
      <c r="H43" s="24">
        <v>1.51</v>
      </c>
      <c r="I43" s="31"/>
      <c r="J43" s="31"/>
      <c r="K43" s="35"/>
    </row>
    <row r="44" spans="2:11" x14ac:dyDescent="0.35">
      <c r="B44" s="8" t="s">
        <v>1962</v>
      </c>
      <c r="C44" s="60" t="s">
        <v>1963</v>
      </c>
      <c r="D44" s="54" t="s">
        <v>1964</v>
      </c>
      <c r="E44" s="6" t="s">
        <v>54</v>
      </c>
      <c r="F44" s="19">
        <v>130000</v>
      </c>
      <c r="G44" s="24">
        <v>322.14</v>
      </c>
      <c r="H44" s="24">
        <v>1.3</v>
      </c>
      <c r="I44" s="31"/>
      <c r="J44" s="31"/>
      <c r="K44" s="35"/>
    </row>
    <row r="45" spans="2:11" x14ac:dyDescent="0.35">
      <c r="C45" s="58" t="s">
        <v>194</v>
      </c>
      <c r="D45" s="54"/>
      <c r="E45" s="6"/>
      <c r="F45" s="19"/>
      <c r="G45" s="25">
        <v>24479.93</v>
      </c>
      <c r="H45" s="25">
        <v>98.75</v>
      </c>
      <c r="I45" s="31"/>
      <c r="J45" s="31"/>
      <c r="K45" s="35"/>
    </row>
    <row r="46" spans="2:11" x14ac:dyDescent="0.35">
      <c r="C46" s="57"/>
      <c r="D46" s="54"/>
      <c r="E46" s="6"/>
      <c r="F46" s="19"/>
      <c r="G46" s="24"/>
      <c r="H46" s="24"/>
      <c r="I46" s="31"/>
      <c r="J46" s="31"/>
      <c r="K46" s="35"/>
    </row>
    <row r="47" spans="2:11" x14ac:dyDescent="0.35">
      <c r="C47" s="58" t="s">
        <v>3</v>
      </c>
      <c r="D47" s="54"/>
      <c r="E47" s="6"/>
      <c r="F47" s="19"/>
      <c r="G47" s="24" t="s">
        <v>2</v>
      </c>
      <c r="H47" s="24" t="s">
        <v>2</v>
      </c>
      <c r="I47" s="31"/>
      <c r="J47" s="31"/>
      <c r="K47" s="35"/>
    </row>
    <row r="48" spans="2:11" x14ac:dyDescent="0.35">
      <c r="C48" s="57"/>
      <c r="D48" s="54"/>
      <c r="E48" s="6"/>
      <c r="F48" s="19"/>
      <c r="G48" s="24"/>
      <c r="H48" s="24"/>
      <c r="I48" s="31"/>
      <c r="J48" s="31"/>
      <c r="K48" s="35"/>
    </row>
    <row r="49" spans="3:11" x14ac:dyDescent="0.35">
      <c r="C49" s="58" t="s">
        <v>4</v>
      </c>
      <c r="D49" s="54"/>
      <c r="E49" s="6"/>
      <c r="F49" s="19"/>
      <c r="G49" s="24" t="s">
        <v>2</v>
      </c>
      <c r="H49" s="24" t="s">
        <v>2</v>
      </c>
      <c r="I49" s="31"/>
      <c r="J49" s="31"/>
      <c r="K49" s="35"/>
    </row>
    <row r="50" spans="3:11" x14ac:dyDescent="0.35">
      <c r="C50" s="57"/>
      <c r="D50" s="54"/>
      <c r="E50" s="6"/>
      <c r="F50" s="19"/>
      <c r="G50" s="24"/>
      <c r="H50" s="24"/>
      <c r="I50" s="31"/>
      <c r="J50" s="31"/>
      <c r="K50" s="35"/>
    </row>
    <row r="51" spans="3:11" x14ac:dyDescent="0.35">
      <c r="C51" s="58" t="s">
        <v>5</v>
      </c>
      <c r="D51" s="54"/>
      <c r="E51" s="6"/>
      <c r="F51" s="19"/>
      <c r="G51" s="24"/>
      <c r="H51" s="24"/>
      <c r="I51" s="31"/>
      <c r="J51" s="31"/>
      <c r="K51" s="35"/>
    </row>
    <row r="52" spans="3:11" x14ac:dyDescent="0.35">
      <c r="C52" s="57"/>
      <c r="D52" s="54"/>
      <c r="E52" s="6"/>
      <c r="F52" s="19"/>
      <c r="G52" s="24"/>
      <c r="H52" s="24"/>
      <c r="I52" s="31"/>
      <c r="J52" s="31"/>
      <c r="K52" s="35"/>
    </row>
    <row r="53" spans="3:11" x14ac:dyDescent="0.35">
      <c r="C53" s="58" t="s">
        <v>6</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7</v>
      </c>
      <c r="D55" s="54"/>
      <c r="E55" s="6"/>
      <c r="F55" s="19"/>
      <c r="G55" s="24" t="s">
        <v>2</v>
      </c>
      <c r="H55" s="24" t="s">
        <v>2</v>
      </c>
      <c r="I55" s="31"/>
      <c r="J55" s="31"/>
      <c r="K55" s="35"/>
    </row>
    <row r="56" spans="3:11" x14ac:dyDescent="0.35">
      <c r="C56" s="57"/>
      <c r="D56" s="54"/>
      <c r="E56" s="6"/>
      <c r="F56" s="19"/>
      <c r="G56" s="24"/>
      <c r="H56" s="24"/>
      <c r="I56" s="31"/>
      <c r="J56" s="31"/>
      <c r="K56" s="35"/>
    </row>
    <row r="57" spans="3:11" x14ac:dyDescent="0.35">
      <c r="C57" s="58" t="s">
        <v>8</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9</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10</v>
      </c>
      <c r="D61" s="54"/>
      <c r="E61" s="6"/>
      <c r="F61" s="19"/>
      <c r="G61" s="24" t="s">
        <v>2</v>
      </c>
      <c r="H61" s="24" t="s">
        <v>2</v>
      </c>
      <c r="I61" s="31"/>
      <c r="J61" s="31"/>
      <c r="K61" s="35"/>
    </row>
    <row r="62" spans="3:11" x14ac:dyDescent="0.35">
      <c r="C62" s="57"/>
      <c r="D62" s="54"/>
      <c r="E62" s="6"/>
      <c r="F62" s="19"/>
      <c r="G62" s="24"/>
      <c r="H62" s="24"/>
      <c r="I62" s="31"/>
      <c r="J62" s="31"/>
      <c r="K62" s="35"/>
    </row>
    <row r="63" spans="3:11" x14ac:dyDescent="0.35">
      <c r="C63" s="58" t="s">
        <v>11</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13</v>
      </c>
      <c r="D65" s="54"/>
      <c r="E65" s="6"/>
      <c r="F65" s="19"/>
      <c r="G65" s="24"/>
      <c r="H65" s="24"/>
      <c r="I65" s="31"/>
      <c r="J65" s="31"/>
      <c r="K65" s="35"/>
    </row>
    <row r="66" spans="1:11" x14ac:dyDescent="0.35">
      <c r="C66" s="57"/>
      <c r="D66" s="54"/>
      <c r="E66" s="6"/>
      <c r="F66" s="19"/>
      <c r="G66" s="24"/>
      <c r="H66" s="24"/>
      <c r="I66" s="31"/>
      <c r="J66" s="31"/>
      <c r="K66" s="35"/>
    </row>
    <row r="67" spans="1:11" x14ac:dyDescent="0.35">
      <c r="C67" s="58" t="s">
        <v>14</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15</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16</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C73" s="58" t="s">
        <v>17</v>
      </c>
      <c r="D73" s="54"/>
      <c r="E73" s="6"/>
      <c r="F73" s="19"/>
      <c r="G73" s="24" t="s">
        <v>2</v>
      </c>
      <c r="H73" s="24" t="s">
        <v>2</v>
      </c>
      <c r="I73" s="31"/>
      <c r="J73" s="31"/>
      <c r="K73" s="35"/>
    </row>
    <row r="74" spans="1:11" x14ac:dyDescent="0.35">
      <c r="C74" s="57"/>
      <c r="D74" s="54"/>
      <c r="E74" s="6"/>
      <c r="F74" s="19"/>
      <c r="G74" s="24"/>
      <c r="H74" s="24"/>
      <c r="I74" s="31"/>
      <c r="J74" s="31"/>
      <c r="K74" s="35"/>
    </row>
    <row r="75" spans="1:11" x14ac:dyDescent="0.35">
      <c r="C75" s="58" t="s">
        <v>18</v>
      </c>
      <c r="D75" s="54"/>
      <c r="E75" s="6"/>
      <c r="F75" s="19"/>
      <c r="G75" s="24" t="s">
        <v>2</v>
      </c>
      <c r="H75" s="24" t="s">
        <v>2</v>
      </c>
      <c r="I75" s="31"/>
      <c r="J75" s="31"/>
      <c r="K75" s="35"/>
    </row>
    <row r="76" spans="1:11" x14ac:dyDescent="0.35">
      <c r="C76" s="57"/>
      <c r="D76" s="54"/>
      <c r="E76" s="6"/>
      <c r="F76" s="19"/>
      <c r="G76" s="24"/>
      <c r="H76" s="24"/>
      <c r="I76" s="31"/>
      <c r="J76" s="31"/>
      <c r="K76" s="35"/>
    </row>
    <row r="77" spans="1:11" x14ac:dyDescent="0.35">
      <c r="A77" s="10"/>
      <c r="B77" s="28"/>
      <c r="C77" s="58" t="s">
        <v>19</v>
      </c>
      <c r="D77" s="54"/>
      <c r="E77" s="6"/>
      <c r="F77" s="19"/>
      <c r="G77" s="24"/>
      <c r="H77" s="24"/>
      <c r="I77" s="31"/>
      <c r="J77" s="31"/>
      <c r="K77" s="35"/>
    </row>
    <row r="78" spans="1:11" x14ac:dyDescent="0.35">
      <c r="A78" s="28"/>
      <c r="B78" s="28"/>
      <c r="C78" s="58" t="s">
        <v>20</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21</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A82" s="28"/>
      <c r="B82" s="28"/>
      <c r="C82" s="58" t="s">
        <v>22</v>
      </c>
      <c r="D82" s="54"/>
      <c r="E82" s="6"/>
      <c r="F82" s="19"/>
      <c r="G82" s="24" t="s">
        <v>2</v>
      </c>
      <c r="H82" s="24" t="s">
        <v>2</v>
      </c>
      <c r="I82" s="31"/>
      <c r="J82" s="31"/>
      <c r="K82" s="35"/>
    </row>
    <row r="83" spans="1:54" x14ac:dyDescent="0.35">
      <c r="A83" s="28"/>
      <c r="B83" s="28"/>
      <c r="C83" s="58"/>
      <c r="D83" s="54"/>
      <c r="E83" s="6"/>
      <c r="F83" s="19"/>
      <c r="G83" s="24"/>
      <c r="H83" s="24"/>
      <c r="I83" s="31"/>
      <c r="J83" s="31"/>
      <c r="K83" s="35"/>
    </row>
    <row r="84" spans="1:54" x14ac:dyDescent="0.35">
      <c r="A84" s="28"/>
      <c r="B84" s="28"/>
      <c r="C84" s="58" t="s">
        <v>23</v>
      </c>
      <c r="D84" s="54"/>
      <c r="E84" s="6"/>
      <c r="F84" s="19"/>
      <c r="G84" s="24" t="s">
        <v>2</v>
      </c>
      <c r="H84" s="24" t="s">
        <v>2</v>
      </c>
      <c r="I84" s="31"/>
      <c r="J84" s="31"/>
      <c r="K84" s="35"/>
    </row>
    <row r="85" spans="1:54" x14ac:dyDescent="0.35">
      <c r="A85" s="28"/>
      <c r="B85" s="28"/>
      <c r="C85" s="58"/>
      <c r="D85" s="54"/>
      <c r="E85" s="6"/>
      <c r="F85" s="19"/>
      <c r="G85" s="24"/>
      <c r="H85" s="24"/>
      <c r="I85" s="31"/>
      <c r="J85" s="31"/>
      <c r="K85" s="35"/>
    </row>
    <row r="86" spans="1:54" x14ac:dyDescent="0.35">
      <c r="C86" s="59" t="s">
        <v>24</v>
      </c>
      <c r="D86" s="54"/>
      <c r="E86" s="6"/>
      <c r="F86" s="19"/>
      <c r="G86" s="24"/>
      <c r="H86" s="24"/>
      <c r="I86" s="31"/>
      <c r="J86" s="31"/>
      <c r="K86" s="35"/>
    </row>
    <row r="87" spans="1:54" x14ac:dyDescent="0.35">
      <c r="B87" s="8" t="s">
        <v>206</v>
      </c>
      <c r="C87" s="60" t="s">
        <v>207</v>
      </c>
      <c r="D87" s="54"/>
      <c r="E87" s="6"/>
      <c r="F87" s="19"/>
      <c r="G87" s="24">
        <v>319.77999999999997</v>
      </c>
      <c r="H87" s="24">
        <v>1.29</v>
      </c>
      <c r="I87" s="31"/>
      <c r="J87" s="31"/>
      <c r="K87" s="35"/>
    </row>
    <row r="88" spans="1:54" x14ac:dyDescent="0.35">
      <c r="C88" s="58" t="s">
        <v>194</v>
      </c>
      <c r="D88" s="54"/>
      <c r="E88" s="6"/>
      <c r="F88" s="19"/>
      <c r="G88" s="25">
        <v>319.77999999999997</v>
      </c>
      <c r="H88" s="25">
        <v>1.29</v>
      </c>
      <c r="I88" s="31"/>
      <c r="J88" s="31"/>
      <c r="K88" s="35"/>
    </row>
    <row r="89" spans="1:54" x14ac:dyDescent="0.35">
      <c r="C89" s="57"/>
      <c r="D89" s="54"/>
      <c r="E89" s="6"/>
      <c r="F89" s="19"/>
      <c r="G89" s="24"/>
      <c r="H89" s="24"/>
      <c r="I89" s="31"/>
      <c r="J89" s="31"/>
      <c r="K89" s="35"/>
    </row>
    <row r="90" spans="1:54" x14ac:dyDescent="0.35">
      <c r="A90" s="10"/>
      <c r="B90" s="28"/>
      <c r="C90" s="58" t="s">
        <v>25</v>
      </c>
      <c r="D90" s="54"/>
      <c r="E90" s="6"/>
      <c r="F90" s="19"/>
      <c r="G90" s="24"/>
      <c r="H90" s="24"/>
      <c r="I90" s="31"/>
      <c r="J90" s="31"/>
      <c r="K90" s="35"/>
    </row>
    <row r="91" spans="1:54" s="2" customFormat="1" ht="13.5" x14ac:dyDescent="0.35">
      <c r="A91" s="28"/>
      <c r="B91" s="28"/>
      <c r="C91" s="57" t="s">
        <v>4703</v>
      </c>
      <c r="D91" s="54"/>
      <c r="E91" s="6"/>
      <c r="F91" s="19"/>
      <c r="G91" s="24" t="s">
        <v>2</v>
      </c>
      <c r="H91" s="24" t="s">
        <v>2</v>
      </c>
      <c r="I91" s="31"/>
      <c r="J91" s="31"/>
      <c r="K91" s="35"/>
      <c r="L91" s="3"/>
      <c r="AI91" s="3"/>
      <c r="AV91" s="3"/>
      <c r="AX91" s="3"/>
      <c r="BB91" s="3"/>
    </row>
    <row r="92" spans="1:54" x14ac:dyDescent="0.35">
      <c r="B92" s="8"/>
      <c r="C92" s="60" t="s">
        <v>208</v>
      </c>
      <c r="D92" s="54"/>
      <c r="E92" s="6"/>
      <c r="F92" s="19"/>
      <c r="G92" s="24">
        <v>-7.25</v>
      </c>
      <c r="H92" s="24">
        <v>-0.04</v>
      </c>
      <c r="I92" s="31"/>
      <c r="J92" s="31"/>
      <c r="K92" s="35"/>
    </row>
    <row r="93" spans="1:54" x14ac:dyDescent="0.35">
      <c r="C93" s="58" t="s">
        <v>194</v>
      </c>
      <c r="D93" s="54"/>
      <c r="E93" s="6"/>
      <c r="F93" s="19"/>
      <c r="G93" s="25">
        <v>-7.25</v>
      </c>
      <c r="H93" s="25">
        <v>-0.04</v>
      </c>
      <c r="I93" s="31"/>
      <c r="J93" s="31"/>
      <c r="K93" s="35"/>
    </row>
    <row r="94" spans="1:54" x14ac:dyDescent="0.35">
      <c r="C94" s="57"/>
      <c r="D94" s="54"/>
      <c r="E94" s="6"/>
      <c r="F94" s="19"/>
      <c r="G94" s="24"/>
      <c r="H94" s="24"/>
      <c r="I94" s="31"/>
      <c r="J94" s="31"/>
      <c r="K94" s="35"/>
    </row>
    <row r="95" spans="1:54" x14ac:dyDescent="0.35">
      <c r="C95" s="61" t="s">
        <v>209</v>
      </c>
      <c r="D95" s="55"/>
      <c r="E95" s="5"/>
      <c r="F95" s="20"/>
      <c r="G95" s="26">
        <v>24792.46</v>
      </c>
      <c r="H95" s="26">
        <v>100</v>
      </c>
      <c r="I95" s="32"/>
      <c r="J95" s="32"/>
      <c r="K95" s="36"/>
    </row>
    <row r="98" spans="1:256" x14ac:dyDescent="0.35">
      <c r="C98" s="1" t="s">
        <v>210</v>
      </c>
    </row>
    <row r="99" spans="1:256" x14ac:dyDescent="0.35">
      <c r="C99" s="37" t="s">
        <v>211</v>
      </c>
      <c r="D99" s="37"/>
      <c r="E99" s="37"/>
      <c r="F99" s="37"/>
      <c r="G99" s="37"/>
      <c r="H99" s="37"/>
      <c r="I99" s="37"/>
      <c r="J99" s="37"/>
      <c r="K99" s="37"/>
    </row>
    <row r="100" spans="1:256" x14ac:dyDescent="0.35">
      <c r="C100" s="2" t="s">
        <v>212</v>
      </c>
    </row>
    <row r="101" spans="1:256" x14ac:dyDescent="0.35">
      <c r="C101" s="2" t="s">
        <v>213</v>
      </c>
    </row>
    <row r="102" spans="1:256" ht="30" customHeight="1" x14ac:dyDescent="0.35">
      <c r="C102" s="218" t="s">
        <v>214</v>
      </c>
      <c r="D102" s="219"/>
      <c r="E102" s="219"/>
      <c r="F102" s="219"/>
      <c r="G102" s="219"/>
      <c r="H102" s="219"/>
      <c r="I102" s="219"/>
      <c r="J102" s="219"/>
      <c r="K102" s="219"/>
    </row>
    <row r="103" spans="1:256" x14ac:dyDescent="0.35">
      <c r="C103" s="2" t="s">
        <v>215</v>
      </c>
    </row>
    <row r="105" spans="1:256" x14ac:dyDescent="0.35">
      <c r="C105" s="2" t="s">
        <v>4813</v>
      </c>
      <c r="E105" s="2" t="s">
        <v>2</v>
      </c>
    </row>
    <row r="107" spans="1:256" x14ac:dyDescent="0.35">
      <c r="C107" s="2" t="s">
        <v>4814</v>
      </c>
      <c r="E107" s="2" t="s">
        <v>2</v>
      </c>
    </row>
    <row r="109" spans="1:256" x14ac:dyDescent="0.35">
      <c r="C109" s="2" t="s">
        <v>4918</v>
      </c>
    </row>
    <row r="111" spans="1:256" x14ac:dyDescent="0.35">
      <c r="C111" s="2" t="s">
        <v>4919</v>
      </c>
    </row>
    <row r="112" spans="1:256" s="79" customFormat="1" ht="35.25" customHeight="1" x14ac:dyDescent="0.35">
      <c r="A112" s="75"/>
      <c r="B112" s="75"/>
      <c r="C112" s="80" t="s">
        <v>4820</v>
      </c>
      <c r="D112" s="84" t="s">
        <v>4821</v>
      </c>
      <c r="E112" s="84" t="s">
        <v>4822</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x14ac:dyDescent="0.35">
      <c r="A113" s="75"/>
      <c r="B113" s="75"/>
      <c r="C113" s="82" t="s">
        <v>4823</v>
      </c>
      <c r="D113" s="85">
        <v>31.254799999999999</v>
      </c>
      <c r="E113" s="85">
        <v>29.7135</v>
      </c>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4" spans="1:256" s="79" customFormat="1" x14ac:dyDescent="0.35">
      <c r="A114" s="75"/>
      <c r="B114" s="75"/>
      <c r="C114" s="82" t="s">
        <v>4824</v>
      </c>
      <c r="D114" s="85">
        <v>31.248200000000001</v>
      </c>
      <c r="E114" s="85">
        <v>29.7073</v>
      </c>
      <c r="F114" s="76"/>
      <c r="G114" s="77"/>
      <c r="H114" s="77"/>
      <c r="I114" s="77"/>
      <c r="J114" s="77"/>
      <c r="K114" s="78"/>
      <c r="L114" s="78"/>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8"/>
      <c r="AJ114" s="75"/>
      <c r="AK114" s="75"/>
      <c r="AL114" s="75"/>
      <c r="AM114" s="75"/>
      <c r="AN114" s="75"/>
      <c r="AO114" s="75"/>
      <c r="AP114" s="75"/>
      <c r="AQ114" s="75"/>
      <c r="AR114" s="75"/>
      <c r="AS114" s="75"/>
      <c r="AT114" s="75"/>
      <c r="AU114" s="75"/>
      <c r="AV114" s="78"/>
      <c r="AW114" s="75"/>
      <c r="AX114" s="78"/>
      <c r="AY114" s="75"/>
      <c r="AZ114" s="75"/>
      <c r="BA114" s="75"/>
      <c r="BB114" s="78"/>
      <c r="BC114" s="75"/>
      <c r="BD114" s="75"/>
      <c r="BE114" s="75"/>
      <c r="BF114" s="75"/>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5"/>
      <c r="CD114" s="75"/>
      <c r="CE114" s="75"/>
      <c r="CF114" s="75"/>
      <c r="CG114" s="75"/>
      <c r="CH114" s="75"/>
      <c r="CI114" s="75"/>
      <c r="CJ114" s="75"/>
      <c r="CK114" s="75"/>
      <c r="CL114" s="75"/>
      <c r="CM114" s="75"/>
      <c r="CN114" s="75"/>
      <c r="CO114" s="75"/>
      <c r="CP114" s="75"/>
      <c r="CQ114" s="75"/>
      <c r="CR114" s="75"/>
      <c r="CS114" s="75"/>
      <c r="CT114" s="75"/>
      <c r="CU114" s="75"/>
      <c r="CV114" s="75"/>
      <c r="CW114" s="75"/>
      <c r="CX114" s="75"/>
      <c r="CY114" s="75"/>
      <c r="CZ114" s="75"/>
      <c r="DA114" s="75"/>
      <c r="DB114" s="75"/>
      <c r="DC114" s="75"/>
      <c r="DD114" s="75"/>
      <c r="DE114" s="75"/>
      <c r="DF114" s="75"/>
      <c r="DG114" s="75"/>
      <c r="DH114" s="75"/>
      <c r="DI114" s="75"/>
      <c r="DJ114" s="75"/>
      <c r="DK114" s="75"/>
      <c r="DL114" s="75"/>
      <c r="DM114" s="75"/>
      <c r="DN114" s="75"/>
      <c r="DO114" s="75"/>
      <c r="DP114" s="75"/>
      <c r="DQ114" s="75"/>
      <c r="DR114" s="75"/>
      <c r="DS114" s="75"/>
      <c r="DT114" s="75"/>
      <c r="DU114" s="75"/>
      <c r="DV114" s="75"/>
      <c r="DW114" s="75"/>
      <c r="DX114" s="75"/>
      <c r="DY114" s="75"/>
      <c r="DZ114" s="75"/>
      <c r="EA114" s="75"/>
      <c r="EB114" s="75"/>
      <c r="EC114" s="75"/>
      <c r="ED114" s="75"/>
      <c r="EE114" s="75"/>
      <c r="EF114" s="75"/>
      <c r="EG114" s="75"/>
      <c r="EH114" s="75"/>
      <c r="EI114" s="75"/>
      <c r="EJ114" s="75"/>
      <c r="EK114" s="75"/>
      <c r="EL114" s="75"/>
      <c r="EM114" s="75"/>
      <c r="EN114" s="75"/>
      <c r="EO114" s="75"/>
      <c r="EP114" s="75"/>
      <c r="EQ114" s="75"/>
      <c r="ER114" s="75"/>
      <c r="ES114" s="75"/>
      <c r="ET114" s="75"/>
      <c r="EU114" s="75"/>
      <c r="EV114" s="75"/>
      <c r="EW114" s="75"/>
      <c r="EX114" s="75"/>
      <c r="EY114" s="75"/>
      <c r="EZ114" s="75"/>
      <c r="FA114" s="75"/>
      <c r="FB114" s="75"/>
      <c r="FC114" s="75"/>
      <c r="FD114" s="75"/>
      <c r="FE114" s="75"/>
      <c r="FF114" s="75"/>
      <c r="FG114" s="75"/>
      <c r="FH114" s="75"/>
      <c r="FI114" s="75"/>
      <c r="FJ114" s="75"/>
      <c r="FK114" s="75"/>
      <c r="FL114" s="75"/>
      <c r="FM114" s="75"/>
      <c r="FN114" s="75"/>
      <c r="FO114" s="75"/>
      <c r="FP114" s="75"/>
      <c r="FQ114" s="75"/>
      <c r="FR114" s="75"/>
      <c r="FS114" s="75"/>
      <c r="FT114" s="75"/>
      <c r="FU114" s="75"/>
      <c r="FV114" s="75"/>
      <c r="FW114" s="75"/>
      <c r="FX114" s="75"/>
      <c r="FY114" s="75"/>
      <c r="FZ114" s="75"/>
      <c r="GA114" s="75"/>
      <c r="GB114" s="75"/>
      <c r="GC114" s="75"/>
      <c r="GD114" s="75"/>
      <c r="GE114" s="75"/>
      <c r="GF114" s="75"/>
      <c r="GG114" s="75"/>
      <c r="GH114" s="75"/>
      <c r="GI114" s="75"/>
      <c r="GJ114" s="75"/>
      <c r="GK114" s="75"/>
      <c r="GL114" s="75"/>
      <c r="GM114" s="75"/>
      <c r="GN114" s="75"/>
      <c r="GO114" s="75"/>
      <c r="GP114" s="75"/>
      <c r="GQ114" s="75"/>
      <c r="GR114" s="75"/>
      <c r="GS114" s="75"/>
      <c r="GT114" s="75"/>
      <c r="GU114" s="75"/>
      <c r="GV114" s="75"/>
      <c r="GW114" s="75"/>
      <c r="GX114" s="75"/>
      <c r="GY114" s="75"/>
      <c r="GZ114" s="75"/>
      <c r="HA114" s="75"/>
      <c r="HB114" s="75"/>
      <c r="HC114" s="75"/>
      <c r="HD114" s="75"/>
      <c r="HE114" s="75"/>
      <c r="HF114" s="75"/>
      <c r="HG114" s="75"/>
      <c r="HH114" s="75"/>
      <c r="HI114" s="75"/>
      <c r="HJ114" s="75"/>
      <c r="HK114" s="75"/>
      <c r="HL114" s="75"/>
      <c r="HM114" s="75"/>
      <c r="HN114" s="75"/>
      <c r="HO114" s="75"/>
      <c r="HP114" s="75"/>
      <c r="HQ114" s="75"/>
      <c r="HR114" s="75"/>
      <c r="HS114" s="75"/>
      <c r="HT114" s="75"/>
      <c r="HU114" s="75"/>
      <c r="HV114" s="75"/>
      <c r="HW114" s="75"/>
      <c r="HX114" s="75"/>
      <c r="HY114" s="75"/>
      <c r="HZ114" s="75"/>
      <c r="IA114" s="75"/>
      <c r="IB114" s="75"/>
      <c r="IC114" s="75"/>
      <c r="ID114" s="75"/>
      <c r="IE114" s="75"/>
      <c r="IF114" s="75"/>
      <c r="IG114" s="75"/>
      <c r="IH114" s="75"/>
      <c r="II114" s="75"/>
      <c r="IJ114" s="75"/>
      <c r="IK114" s="75"/>
      <c r="IL114" s="75"/>
      <c r="IM114" s="75"/>
      <c r="IN114" s="75"/>
      <c r="IO114" s="75"/>
      <c r="IP114" s="75"/>
      <c r="IQ114" s="75"/>
      <c r="IR114" s="75"/>
      <c r="IS114" s="75"/>
      <c r="IT114" s="75"/>
      <c r="IU114" s="75"/>
      <c r="IV114" s="75"/>
    </row>
    <row r="115" spans="1:256" s="79" customFormat="1" x14ac:dyDescent="0.35">
      <c r="A115" s="75"/>
      <c r="B115" s="75"/>
      <c r="C115" s="82" t="s">
        <v>4825</v>
      </c>
      <c r="D115" s="85">
        <v>32.5503</v>
      </c>
      <c r="E115" s="85">
        <v>30.947800000000001</v>
      </c>
      <c r="F115" s="76"/>
      <c r="G115" s="77"/>
      <c r="H115" s="77"/>
      <c r="I115" s="77"/>
      <c r="J115" s="77"/>
      <c r="K115" s="78"/>
      <c r="L115" s="78"/>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8"/>
      <c r="AJ115" s="75"/>
      <c r="AK115" s="75"/>
      <c r="AL115" s="75"/>
      <c r="AM115" s="75"/>
      <c r="AN115" s="75"/>
      <c r="AO115" s="75"/>
      <c r="AP115" s="75"/>
      <c r="AQ115" s="75"/>
      <c r="AR115" s="75"/>
      <c r="AS115" s="75"/>
      <c r="AT115" s="75"/>
      <c r="AU115" s="75"/>
      <c r="AV115" s="78"/>
      <c r="AW115" s="75"/>
      <c r="AX115" s="78"/>
      <c r="AY115" s="75"/>
      <c r="AZ115" s="75"/>
      <c r="BA115" s="75"/>
      <c r="BB115" s="78"/>
      <c r="BC115" s="75"/>
      <c r="BD115" s="75"/>
      <c r="BE115" s="75"/>
      <c r="BF115" s="75"/>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75"/>
      <c r="CF115" s="75"/>
      <c r="CG115" s="75"/>
      <c r="CH115" s="75"/>
      <c r="CI115" s="75"/>
      <c r="CJ115" s="75"/>
      <c r="CK115" s="75"/>
      <c r="CL115" s="75"/>
      <c r="CM115" s="75"/>
      <c r="CN115" s="75"/>
      <c r="CO115" s="75"/>
      <c r="CP115" s="75"/>
      <c r="CQ115" s="75"/>
      <c r="CR115" s="75"/>
      <c r="CS115" s="75"/>
      <c r="CT115" s="75"/>
      <c r="CU115" s="75"/>
      <c r="CV115" s="75"/>
      <c r="CW115" s="75"/>
      <c r="CX115" s="75"/>
      <c r="CY115" s="75"/>
      <c r="CZ115" s="75"/>
      <c r="DA115" s="75"/>
      <c r="DB115" s="75"/>
      <c r="DC115" s="75"/>
      <c r="DD115" s="75"/>
      <c r="DE115" s="75"/>
      <c r="DF115" s="75"/>
      <c r="DG115" s="75"/>
      <c r="DH115" s="75"/>
      <c r="DI115" s="75"/>
      <c r="DJ115" s="75"/>
      <c r="DK115" s="75"/>
      <c r="DL115" s="75"/>
      <c r="DM115" s="75"/>
      <c r="DN115" s="75"/>
      <c r="DO115" s="75"/>
      <c r="DP115" s="75"/>
      <c r="DQ115" s="75"/>
      <c r="DR115" s="75"/>
      <c r="DS115" s="75"/>
      <c r="DT115" s="75"/>
      <c r="DU115" s="75"/>
      <c r="DV115" s="75"/>
      <c r="DW115" s="75"/>
      <c r="DX115" s="75"/>
      <c r="DY115" s="75"/>
      <c r="DZ115" s="75"/>
      <c r="EA115" s="75"/>
      <c r="EB115" s="75"/>
      <c r="EC115" s="75"/>
      <c r="ED115" s="75"/>
      <c r="EE115" s="75"/>
      <c r="EF115" s="75"/>
      <c r="EG115" s="75"/>
      <c r="EH115" s="75"/>
      <c r="EI115" s="75"/>
      <c r="EJ115" s="75"/>
      <c r="EK115" s="75"/>
      <c r="EL115" s="75"/>
      <c r="EM115" s="75"/>
      <c r="EN115" s="75"/>
      <c r="EO115" s="75"/>
      <c r="EP115" s="75"/>
      <c r="EQ115" s="75"/>
      <c r="ER115" s="75"/>
      <c r="ES115" s="75"/>
      <c r="ET115" s="75"/>
      <c r="EU115" s="75"/>
      <c r="EV115" s="75"/>
      <c r="EW115" s="75"/>
      <c r="EX115" s="75"/>
      <c r="EY115" s="75"/>
      <c r="EZ115" s="75"/>
      <c r="FA115" s="75"/>
      <c r="FB115" s="75"/>
      <c r="FC115" s="75"/>
      <c r="FD115" s="75"/>
      <c r="FE115" s="75"/>
      <c r="FF115" s="75"/>
      <c r="FG115" s="75"/>
      <c r="FH115" s="75"/>
      <c r="FI115" s="75"/>
      <c r="FJ115" s="75"/>
      <c r="FK115" s="75"/>
      <c r="FL115" s="75"/>
      <c r="FM115" s="75"/>
      <c r="FN115" s="75"/>
      <c r="FO115" s="75"/>
      <c r="FP115" s="75"/>
      <c r="FQ115" s="75"/>
      <c r="FR115" s="75"/>
      <c r="FS115" s="75"/>
      <c r="FT115" s="75"/>
      <c r="FU115" s="75"/>
      <c r="FV115" s="75"/>
      <c r="FW115" s="75"/>
      <c r="FX115" s="75"/>
      <c r="FY115" s="75"/>
      <c r="FZ115" s="75"/>
      <c r="GA115" s="75"/>
      <c r="GB115" s="75"/>
      <c r="GC115" s="75"/>
      <c r="GD115" s="75"/>
      <c r="GE115" s="75"/>
      <c r="GF115" s="75"/>
      <c r="GG115" s="75"/>
      <c r="GH115" s="75"/>
      <c r="GI115" s="75"/>
      <c r="GJ115" s="75"/>
      <c r="GK115" s="75"/>
      <c r="GL115" s="75"/>
      <c r="GM115" s="75"/>
      <c r="GN115" s="75"/>
      <c r="GO115" s="75"/>
      <c r="GP115" s="75"/>
      <c r="GQ115" s="75"/>
      <c r="GR115" s="75"/>
      <c r="GS115" s="75"/>
      <c r="GT115" s="75"/>
      <c r="GU115" s="75"/>
      <c r="GV115" s="75"/>
      <c r="GW115" s="75"/>
      <c r="GX115" s="75"/>
      <c r="GY115" s="75"/>
      <c r="GZ115" s="75"/>
      <c r="HA115" s="75"/>
      <c r="HB115" s="75"/>
      <c r="HC115" s="75"/>
      <c r="HD115" s="75"/>
      <c r="HE115" s="75"/>
      <c r="HF115" s="75"/>
      <c r="HG115" s="75"/>
      <c r="HH115" s="75"/>
      <c r="HI115" s="75"/>
      <c r="HJ115" s="75"/>
      <c r="HK115" s="75"/>
      <c r="HL115" s="75"/>
      <c r="HM115" s="75"/>
      <c r="HN115" s="75"/>
      <c r="HO115" s="75"/>
      <c r="HP115" s="75"/>
      <c r="HQ115" s="75"/>
      <c r="HR115" s="75"/>
      <c r="HS115" s="75"/>
      <c r="HT115" s="75"/>
      <c r="HU115" s="75"/>
      <c r="HV115" s="75"/>
      <c r="HW115" s="75"/>
      <c r="HX115" s="75"/>
      <c r="HY115" s="75"/>
      <c r="HZ115" s="75"/>
      <c r="IA115" s="75"/>
      <c r="IB115" s="75"/>
      <c r="IC115" s="75"/>
      <c r="ID115" s="75"/>
      <c r="IE115" s="75"/>
      <c r="IF115" s="75"/>
      <c r="IG115" s="75"/>
      <c r="IH115" s="75"/>
      <c r="II115" s="75"/>
      <c r="IJ115" s="75"/>
      <c r="IK115" s="75"/>
      <c r="IL115" s="75"/>
      <c r="IM115" s="75"/>
      <c r="IN115" s="75"/>
      <c r="IO115" s="75"/>
      <c r="IP115" s="75"/>
      <c r="IQ115" s="75"/>
      <c r="IR115" s="75"/>
      <c r="IS115" s="75"/>
      <c r="IT115" s="75"/>
      <c r="IU115" s="75"/>
      <c r="IV115" s="75"/>
    </row>
    <row r="116" spans="1:256" s="79" customFormat="1" x14ac:dyDescent="0.35">
      <c r="A116" s="75"/>
      <c r="B116" s="75"/>
      <c r="C116" s="82" t="s">
        <v>4826</v>
      </c>
      <c r="D116" s="85">
        <v>32.578000000000003</v>
      </c>
      <c r="E116" s="85">
        <v>30.9742</v>
      </c>
      <c r="F116" s="76"/>
      <c r="G116" s="77"/>
      <c r="H116" s="77"/>
      <c r="I116" s="77"/>
      <c r="J116" s="77"/>
      <c r="K116" s="78"/>
      <c r="L116" s="78"/>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8"/>
      <c r="AJ116" s="75"/>
      <c r="AK116" s="75"/>
      <c r="AL116" s="75"/>
      <c r="AM116" s="75"/>
      <c r="AN116" s="75"/>
      <c r="AO116" s="75"/>
      <c r="AP116" s="75"/>
      <c r="AQ116" s="75"/>
      <c r="AR116" s="75"/>
      <c r="AS116" s="75"/>
      <c r="AT116" s="75"/>
      <c r="AU116" s="75"/>
      <c r="AV116" s="78"/>
      <c r="AW116" s="75"/>
      <c r="AX116" s="78"/>
      <c r="AY116" s="75"/>
      <c r="AZ116" s="75"/>
      <c r="BA116" s="75"/>
      <c r="BB116" s="78"/>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c r="CP116" s="75"/>
      <c r="CQ116" s="75"/>
      <c r="CR116" s="75"/>
      <c r="CS116" s="75"/>
      <c r="CT116" s="75"/>
      <c r="CU116" s="75"/>
      <c r="CV116" s="75"/>
      <c r="CW116" s="75"/>
      <c r="CX116" s="75"/>
      <c r="CY116" s="75"/>
      <c r="CZ116" s="75"/>
      <c r="DA116" s="75"/>
      <c r="DB116" s="75"/>
      <c r="DC116" s="75"/>
      <c r="DD116" s="75"/>
      <c r="DE116" s="75"/>
      <c r="DF116" s="75"/>
      <c r="DG116" s="75"/>
      <c r="DH116" s="75"/>
      <c r="DI116" s="75"/>
      <c r="DJ116" s="75"/>
      <c r="DK116" s="75"/>
      <c r="DL116" s="75"/>
      <c r="DM116" s="75"/>
      <c r="DN116" s="75"/>
      <c r="DO116" s="75"/>
      <c r="DP116" s="75"/>
      <c r="DQ116" s="75"/>
      <c r="DR116" s="75"/>
      <c r="DS116" s="75"/>
      <c r="DT116" s="75"/>
      <c r="DU116" s="75"/>
      <c r="DV116" s="75"/>
      <c r="DW116" s="75"/>
      <c r="DX116" s="75"/>
      <c r="DY116" s="75"/>
      <c r="DZ116" s="75"/>
      <c r="EA116" s="75"/>
      <c r="EB116" s="75"/>
      <c r="EC116" s="75"/>
      <c r="ED116" s="75"/>
      <c r="EE116" s="75"/>
      <c r="EF116" s="75"/>
      <c r="EG116" s="75"/>
      <c r="EH116" s="75"/>
      <c r="EI116" s="75"/>
      <c r="EJ116" s="75"/>
      <c r="EK116" s="75"/>
      <c r="EL116" s="75"/>
      <c r="EM116" s="75"/>
      <c r="EN116" s="75"/>
      <c r="EO116" s="75"/>
      <c r="EP116" s="75"/>
      <c r="EQ116" s="75"/>
      <c r="ER116" s="75"/>
      <c r="ES116" s="75"/>
      <c r="ET116" s="75"/>
      <c r="EU116" s="75"/>
      <c r="EV116" s="75"/>
      <c r="EW116" s="75"/>
      <c r="EX116" s="75"/>
      <c r="EY116" s="75"/>
      <c r="EZ116" s="75"/>
      <c r="FA116" s="75"/>
      <c r="FB116" s="75"/>
      <c r="FC116" s="75"/>
      <c r="FD116" s="75"/>
      <c r="FE116" s="75"/>
      <c r="FF116" s="75"/>
      <c r="FG116" s="75"/>
      <c r="FH116" s="75"/>
      <c r="FI116" s="75"/>
      <c r="FJ116" s="75"/>
      <c r="FK116" s="75"/>
      <c r="FL116" s="75"/>
      <c r="FM116" s="75"/>
      <c r="FN116" s="75"/>
      <c r="FO116" s="75"/>
      <c r="FP116" s="75"/>
      <c r="FQ116" s="75"/>
      <c r="FR116" s="75"/>
      <c r="FS116" s="75"/>
      <c r="FT116" s="75"/>
      <c r="FU116" s="75"/>
      <c r="FV116" s="75"/>
      <c r="FW116" s="75"/>
      <c r="FX116" s="75"/>
      <c r="FY116" s="75"/>
      <c r="FZ116" s="75"/>
      <c r="GA116" s="75"/>
      <c r="GB116" s="75"/>
      <c r="GC116" s="75"/>
      <c r="GD116" s="75"/>
      <c r="GE116" s="75"/>
      <c r="GF116" s="75"/>
      <c r="GG116" s="75"/>
      <c r="GH116" s="75"/>
      <c r="GI116" s="75"/>
      <c r="GJ116" s="75"/>
      <c r="GK116" s="75"/>
      <c r="GL116" s="75"/>
      <c r="GM116" s="75"/>
      <c r="GN116" s="75"/>
      <c r="GO116" s="75"/>
      <c r="GP116" s="75"/>
      <c r="GQ116" s="75"/>
      <c r="GR116" s="75"/>
      <c r="GS116" s="75"/>
      <c r="GT116" s="75"/>
      <c r="GU116" s="75"/>
      <c r="GV116" s="75"/>
      <c r="GW116" s="75"/>
      <c r="GX116" s="75"/>
      <c r="GY116" s="75"/>
      <c r="GZ116" s="75"/>
      <c r="HA116" s="75"/>
      <c r="HB116" s="75"/>
      <c r="HC116" s="75"/>
      <c r="HD116" s="75"/>
      <c r="HE116" s="75"/>
      <c r="HF116" s="75"/>
      <c r="HG116" s="75"/>
      <c r="HH116" s="75"/>
      <c r="HI116" s="75"/>
      <c r="HJ116" s="75"/>
      <c r="HK116" s="75"/>
      <c r="HL116" s="75"/>
      <c r="HM116" s="75"/>
      <c r="HN116" s="75"/>
      <c r="HO116" s="75"/>
      <c r="HP116" s="75"/>
      <c r="HQ116" s="75"/>
      <c r="HR116" s="75"/>
      <c r="HS116" s="75"/>
      <c r="HT116" s="75"/>
      <c r="HU116" s="75"/>
      <c r="HV116" s="75"/>
      <c r="HW116" s="75"/>
      <c r="HX116" s="75"/>
      <c r="HY116" s="75"/>
      <c r="HZ116" s="75"/>
      <c r="IA116" s="75"/>
      <c r="IB116" s="75"/>
      <c r="IC116" s="75"/>
      <c r="ID116" s="75"/>
      <c r="IE116" s="75"/>
      <c r="IF116" s="75"/>
      <c r="IG116" s="75"/>
      <c r="IH116" s="75"/>
      <c r="II116" s="75"/>
      <c r="IJ116" s="75"/>
      <c r="IK116" s="75"/>
      <c r="IL116" s="75"/>
      <c r="IM116" s="75"/>
      <c r="IN116" s="75"/>
      <c r="IO116" s="75"/>
      <c r="IP116" s="75"/>
      <c r="IQ116" s="75"/>
      <c r="IR116" s="75"/>
      <c r="IS116" s="75"/>
      <c r="IT116" s="75"/>
      <c r="IU116" s="75"/>
      <c r="IV116" s="75"/>
    </row>
    <row r="117" spans="1:256" s="79" customFormat="1" ht="85" customHeight="1" x14ac:dyDescent="0.35">
      <c r="A117" s="75"/>
      <c r="B117" s="75"/>
      <c r="C117" s="215" t="s">
        <v>4860</v>
      </c>
      <c r="D117" s="216"/>
      <c r="E117" s="217"/>
      <c r="F117" s="76"/>
      <c r="G117" s="77"/>
      <c r="H117" s="77"/>
      <c r="I117" s="77"/>
      <c r="J117" s="77"/>
      <c r="K117" s="78"/>
      <c r="L117" s="78"/>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8"/>
      <c r="AJ117" s="75"/>
      <c r="AK117" s="75"/>
      <c r="AL117" s="75"/>
      <c r="AM117" s="75"/>
      <c r="AN117" s="75"/>
      <c r="AO117" s="75"/>
      <c r="AP117" s="75"/>
      <c r="AQ117" s="75"/>
      <c r="AR117" s="75"/>
      <c r="AS117" s="75"/>
      <c r="AT117" s="75"/>
      <c r="AU117" s="75"/>
      <c r="AV117" s="78"/>
      <c r="AW117" s="75"/>
      <c r="AX117" s="78"/>
      <c r="AY117" s="75"/>
      <c r="AZ117" s="75"/>
      <c r="BA117" s="75"/>
      <c r="BB117" s="78"/>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c r="CP117" s="75"/>
      <c r="CQ117" s="75"/>
      <c r="CR117" s="75"/>
      <c r="CS117" s="75"/>
      <c r="CT117" s="75"/>
      <c r="CU117" s="75"/>
      <c r="CV117" s="75"/>
      <c r="CW117" s="75"/>
      <c r="CX117" s="75"/>
      <c r="CY117" s="75"/>
      <c r="CZ117" s="75"/>
      <c r="DA117" s="75"/>
      <c r="DB117" s="75"/>
      <c r="DC117" s="75"/>
      <c r="DD117" s="75"/>
      <c r="DE117" s="75"/>
      <c r="DF117" s="75"/>
      <c r="DG117" s="75"/>
      <c r="DH117" s="75"/>
      <c r="DI117" s="75"/>
      <c r="DJ117" s="75"/>
      <c r="DK117" s="75"/>
      <c r="DL117" s="75"/>
      <c r="DM117" s="75"/>
      <c r="DN117" s="75"/>
      <c r="DO117" s="75"/>
      <c r="DP117" s="75"/>
      <c r="DQ117" s="75"/>
      <c r="DR117" s="75"/>
      <c r="DS117" s="75"/>
      <c r="DT117" s="75"/>
      <c r="DU117" s="75"/>
      <c r="DV117" s="75"/>
      <c r="DW117" s="75"/>
      <c r="DX117" s="75"/>
      <c r="DY117" s="75"/>
      <c r="DZ117" s="75"/>
      <c r="EA117" s="75"/>
      <c r="EB117" s="75"/>
      <c r="EC117" s="75"/>
      <c r="ED117" s="75"/>
      <c r="EE117" s="75"/>
      <c r="EF117" s="75"/>
      <c r="EG117" s="75"/>
      <c r="EH117" s="75"/>
      <c r="EI117" s="75"/>
      <c r="EJ117" s="75"/>
      <c r="EK117" s="75"/>
      <c r="EL117" s="75"/>
      <c r="EM117" s="75"/>
      <c r="EN117" s="75"/>
      <c r="EO117" s="75"/>
      <c r="EP117" s="75"/>
      <c r="EQ117" s="75"/>
      <c r="ER117" s="75"/>
      <c r="ES117" s="75"/>
      <c r="ET117" s="75"/>
      <c r="EU117" s="75"/>
      <c r="EV117" s="75"/>
      <c r="EW117" s="75"/>
      <c r="EX117" s="75"/>
      <c r="EY117" s="75"/>
      <c r="EZ117" s="75"/>
      <c r="FA117" s="75"/>
      <c r="FB117" s="75"/>
      <c r="FC117" s="75"/>
      <c r="FD117" s="75"/>
      <c r="FE117" s="75"/>
      <c r="FF117" s="75"/>
      <c r="FG117" s="75"/>
      <c r="FH117" s="75"/>
      <c r="FI117" s="75"/>
      <c r="FJ117" s="75"/>
      <c r="FK117" s="75"/>
      <c r="FL117" s="75"/>
      <c r="FM117" s="75"/>
      <c r="FN117" s="75"/>
      <c r="FO117" s="75"/>
      <c r="FP117" s="75"/>
      <c r="FQ117" s="75"/>
      <c r="FR117" s="75"/>
      <c r="FS117" s="75"/>
      <c r="FT117" s="75"/>
      <c r="FU117" s="75"/>
      <c r="FV117" s="75"/>
      <c r="FW117" s="75"/>
      <c r="FX117" s="75"/>
      <c r="FY117" s="75"/>
      <c r="FZ117" s="75"/>
      <c r="GA117" s="75"/>
      <c r="GB117" s="75"/>
      <c r="GC117" s="75"/>
      <c r="GD117" s="75"/>
      <c r="GE117" s="75"/>
      <c r="GF117" s="75"/>
      <c r="GG117" s="75"/>
      <c r="GH117" s="75"/>
      <c r="GI117" s="75"/>
      <c r="GJ117" s="75"/>
      <c r="GK117" s="75"/>
      <c r="GL117" s="75"/>
      <c r="GM117" s="75"/>
      <c r="GN117" s="75"/>
      <c r="GO117" s="75"/>
      <c r="GP117" s="75"/>
      <c r="GQ117" s="75"/>
      <c r="GR117" s="75"/>
      <c r="GS117" s="75"/>
      <c r="GT117" s="75"/>
      <c r="GU117" s="75"/>
      <c r="GV117" s="75"/>
      <c r="GW117" s="75"/>
      <c r="GX117" s="75"/>
      <c r="GY117" s="75"/>
      <c r="GZ117" s="75"/>
      <c r="HA117" s="75"/>
      <c r="HB117" s="75"/>
      <c r="HC117" s="75"/>
      <c r="HD117" s="75"/>
      <c r="HE117" s="75"/>
      <c r="HF117" s="75"/>
      <c r="HG117" s="75"/>
      <c r="HH117" s="75"/>
      <c r="HI117" s="75"/>
      <c r="HJ117" s="75"/>
      <c r="HK117" s="75"/>
      <c r="HL117" s="75"/>
      <c r="HM117" s="75"/>
      <c r="HN117" s="75"/>
      <c r="HO117" s="75"/>
      <c r="HP117" s="75"/>
      <c r="HQ117" s="75"/>
      <c r="HR117" s="75"/>
      <c r="HS117" s="75"/>
      <c r="HT117" s="75"/>
      <c r="HU117" s="75"/>
      <c r="HV117" s="75"/>
      <c r="HW117" s="75"/>
      <c r="HX117" s="75"/>
      <c r="HY117" s="75"/>
      <c r="HZ117" s="75"/>
      <c r="IA117" s="75"/>
      <c r="IB117" s="75"/>
      <c r="IC117" s="75"/>
      <c r="ID117" s="75"/>
      <c r="IE117" s="75"/>
      <c r="IF117" s="75"/>
      <c r="IG117" s="75"/>
      <c r="IH117" s="75"/>
      <c r="II117" s="75"/>
      <c r="IJ117" s="75"/>
      <c r="IK117" s="75"/>
      <c r="IL117" s="75"/>
      <c r="IM117" s="75"/>
      <c r="IN117" s="75"/>
      <c r="IO117" s="75"/>
      <c r="IP117" s="75"/>
      <c r="IQ117" s="75"/>
      <c r="IR117" s="75"/>
      <c r="IS117" s="75"/>
      <c r="IT117" s="75"/>
      <c r="IU117" s="75"/>
      <c r="IV117" s="75"/>
    </row>
    <row r="119" spans="1:256" x14ac:dyDescent="0.35">
      <c r="C119" s="2" t="s">
        <v>4920</v>
      </c>
      <c r="E119" s="2" t="s">
        <v>2</v>
      </c>
    </row>
    <row r="121" spans="1:256" x14ac:dyDescent="0.35">
      <c r="C121" s="2" t="s">
        <v>4921</v>
      </c>
      <c r="E121" s="2" t="s">
        <v>2</v>
      </c>
    </row>
    <row r="123" spans="1:256" x14ac:dyDescent="0.35">
      <c r="C123" s="2" t="s">
        <v>4815</v>
      </c>
      <c r="E123" s="2" t="s">
        <v>2</v>
      </c>
    </row>
    <row r="125" spans="1:256" x14ac:dyDescent="0.35">
      <c r="C125" s="2" t="s">
        <v>4816</v>
      </c>
      <c r="E125" s="2" t="s">
        <v>2</v>
      </c>
    </row>
    <row r="127" spans="1:256" x14ac:dyDescent="0.35">
      <c r="C127" s="2" t="s">
        <v>4817</v>
      </c>
      <c r="E127" s="92">
        <v>0.80598687348487397</v>
      </c>
    </row>
    <row r="129" spans="3:5" x14ac:dyDescent="0.35">
      <c r="C129" s="2" t="s">
        <v>4819</v>
      </c>
      <c r="E129" s="93" t="s">
        <v>4818</v>
      </c>
    </row>
    <row r="131" spans="3:5" x14ac:dyDescent="0.35">
      <c r="C131" s="2" t="s">
        <v>4922</v>
      </c>
      <c r="E131" s="2" t="s">
        <v>2</v>
      </c>
    </row>
    <row r="133" spans="3:5" x14ac:dyDescent="0.35">
      <c r="C133" s="2" t="s">
        <v>4864</v>
      </c>
    </row>
    <row r="135" spans="3:5" x14ac:dyDescent="0.35">
      <c r="C135" s="1" t="s">
        <v>5102</v>
      </c>
      <c r="E135" s="156" t="s">
        <v>5103</v>
      </c>
    </row>
    <row r="136" spans="3:5" x14ac:dyDescent="0.35">
      <c r="E136" s="2" t="s">
        <v>5106</v>
      </c>
    </row>
  </sheetData>
  <mergeCells count="2">
    <mergeCell ref="C102:K102"/>
    <mergeCell ref="C117:E117"/>
  </mergeCells>
  <hyperlinks>
    <hyperlink ref="J2" location="'Index'!A1" display="'Index'!A1" xr:uid="{C5B487EB-6031-4C4F-A762-F5E1E7588C52}"/>
  </hyperlinks>
  <pageMargins left="0.7" right="0.7" top="0.75" bottom="0.75" header="0.3" footer="0.3"/>
  <pageSetup orientation="portrait" horizontalDpi="4294967293"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9BE56-1D78-47D3-89C9-3357A5831FC5}">
  <sheetPr codeName="Sheet1"/>
  <dimension ref="A1:IV148"/>
  <sheetViews>
    <sheetView showGridLines="0" zoomScale="90" zoomScaleNormal="90" workbookViewId="0">
      <pane ySplit="6" topLeftCell="A12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2893</v>
      </c>
      <c r="J2" s="38" t="s">
        <v>4365</v>
      </c>
    </row>
    <row r="3" spans="1:54" ht="16" x14ac:dyDescent="0.4">
      <c r="C3" s="1" t="s">
        <v>28</v>
      </c>
      <c r="D3" s="21" t="s">
        <v>2894</v>
      </c>
      <c r="F3" s="72" t="s">
        <v>4799</v>
      </c>
      <c r="G3" s="13" t="s">
        <v>4296</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85</v>
      </c>
      <c r="C11" s="60" t="s">
        <v>86</v>
      </c>
      <c r="D11" s="54" t="s">
        <v>87</v>
      </c>
      <c r="E11" s="6" t="s">
        <v>88</v>
      </c>
      <c r="F11" s="19">
        <v>1146</v>
      </c>
      <c r="G11" s="24">
        <v>106.37</v>
      </c>
      <c r="H11" s="24">
        <v>4.37</v>
      </c>
      <c r="I11" s="31"/>
      <c r="J11" s="31"/>
      <c r="K11" s="35"/>
    </row>
    <row r="12" spans="1:54" x14ac:dyDescent="0.35">
      <c r="B12" s="8" t="s">
        <v>227</v>
      </c>
      <c r="C12" s="60" t="s">
        <v>228</v>
      </c>
      <c r="D12" s="54" t="s">
        <v>229</v>
      </c>
      <c r="E12" s="6" t="s">
        <v>230</v>
      </c>
      <c r="F12" s="19">
        <v>3044</v>
      </c>
      <c r="G12" s="24">
        <v>88.28</v>
      </c>
      <c r="H12" s="24">
        <v>3.63</v>
      </c>
      <c r="I12" s="31"/>
      <c r="J12" s="31"/>
      <c r="K12" s="35"/>
    </row>
    <row r="13" spans="1:54" x14ac:dyDescent="0.35">
      <c r="B13" s="8" t="s">
        <v>237</v>
      </c>
      <c r="C13" s="60" t="s">
        <v>238</v>
      </c>
      <c r="D13" s="54" t="s">
        <v>239</v>
      </c>
      <c r="E13" s="6" t="s">
        <v>240</v>
      </c>
      <c r="F13" s="19">
        <v>18882</v>
      </c>
      <c r="G13" s="24">
        <v>79.61</v>
      </c>
      <c r="H13" s="24">
        <v>3.27</v>
      </c>
      <c r="I13" s="31"/>
      <c r="J13" s="31"/>
      <c r="K13" s="35"/>
    </row>
    <row r="14" spans="1:54" x14ac:dyDescent="0.35">
      <c r="B14" s="8" t="s">
        <v>647</v>
      </c>
      <c r="C14" s="60" t="s">
        <v>648</v>
      </c>
      <c r="D14" s="54" t="s">
        <v>649</v>
      </c>
      <c r="E14" s="6" t="s">
        <v>253</v>
      </c>
      <c r="F14" s="19">
        <v>38162</v>
      </c>
      <c r="G14" s="24">
        <v>77.790000000000006</v>
      </c>
      <c r="H14" s="24">
        <v>3.19</v>
      </c>
      <c r="I14" s="31"/>
      <c r="J14" s="31"/>
      <c r="K14" s="35"/>
    </row>
    <row r="15" spans="1:54" x14ac:dyDescent="0.35">
      <c r="B15" s="8" t="s">
        <v>2155</v>
      </c>
      <c r="C15" s="60" t="s">
        <v>2156</v>
      </c>
      <c r="D15" s="54" t="s">
        <v>2157</v>
      </c>
      <c r="E15" s="6" t="s">
        <v>44</v>
      </c>
      <c r="F15" s="19">
        <v>22224</v>
      </c>
      <c r="G15" s="24">
        <v>70.67</v>
      </c>
      <c r="H15" s="24">
        <v>2.9</v>
      </c>
      <c r="I15" s="31"/>
      <c r="J15" s="31"/>
      <c r="K15" s="35"/>
    </row>
    <row r="16" spans="1:54" x14ac:dyDescent="0.35">
      <c r="B16" s="8" t="s">
        <v>325</v>
      </c>
      <c r="C16" s="60" t="s">
        <v>326</v>
      </c>
      <c r="D16" s="54" t="s">
        <v>327</v>
      </c>
      <c r="E16" s="6" t="s">
        <v>117</v>
      </c>
      <c r="F16" s="19">
        <v>39872</v>
      </c>
      <c r="G16" s="24">
        <v>65.11</v>
      </c>
      <c r="H16" s="24">
        <v>2.67</v>
      </c>
      <c r="I16" s="31"/>
      <c r="J16" s="31"/>
      <c r="K16" s="35"/>
    </row>
    <row r="17" spans="2:11" x14ac:dyDescent="0.35">
      <c r="B17" s="8" t="s">
        <v>510</v>
      </c>
      <c r="C17" s="60" t="s">
        <v>511</v>
      </c>
      <c r="D17" s="54" t="s">
        <v>512</v>
      </c>
      <c r="E17" s="6" t="s">
        <v>513</v>
      </c>
      <c r="F17" s="19">
        <v>3864</v>
      </c>
      <c r="G17" s="24">
        <v>64.73</v>
      </c>
      <c r="H17" s="24">
        <v>2.66</v>
      </c>
      <c r="I17" s="31"/>
      <c r="J17" s="31"/>
      <c r="K17" s="35"/>
    </row>
    <row r="18" spans="2:11" x14ac:dyDescent="0.35">
      <c r="B18" s="8" t="s">
        <v>461</v>
      </c>
      <c r="C18" s="60" t="s">
        <v>462</v>
      </c>
      <c r="D18" s="54" t="s">
        <v>463</v>
      </c>
      <c r="E18" s="6" t="s">
        <v>58</v>
      </c>
      <c r="F18" s="19">
        <v>3912</v>
      </c>
      <c r="G18" s="24">
        <v>63.22</v>
      </c>
      <c r="H18" s="24">
        <v>2.6</v>
      </c>
      <c r="I18" s="31"/>
      <c r="J18" s="31"/>
      <c r="K18" s="35"/>
    </row>
    <row r="19" spans="2:11" x14ac:dyDescent="0.35">
      <c r="B19" s="8" t="s">
        <v>337</v>
      </c>
      <c r="C19" s="60" t="s">
        <v>338</v>
      </c>
      <c r="D19" s="54" t="s">
        <v>339</v>
      </c>
      <c r="E19" s="6" t="s">
        <v>65</v>
      </c>
      <c r="F19" s="19">
        <v>1152</v>
      </c>
      <c r="G19" s="24">
        <v>60.33</v>
      </c>
      <c r="H19" s="24">
        <v>2.48</v>
      </c>
      <c r="I19" s="31"/>
      <c r="J19" s="31"/>
      <c r="K19" s="35"/>
    </row>
    <row r="20" spans="2:11" x14ac:dyDescent="0.35">
      <c r="B20" s="8" t="s">
        <v>520</v>
      </c>
      <c r="C20" s="60" t="s">
        <v>521</v>
      </c>
      <c r="D20" s="54" t="s">
        <v>522</v>
      </c>
      <c r="E20" s="6" t="s">
        <v>128</v>
      </c>
      <c r="F20" s="19">
        <v>1222</v>
      </c>
      <c r="G20" s="24">
        <v>58.12</v>
      </c>
      <c r="H20" s="24">
        <v>2.39</v>
      </c>
      <c r="I20" s="31"/>
      <c r="J20" s="31"/>
      <c r="K20" s="35"/>
    </row>
    <row r="21" spans="2:11" x14ac:dyDescent="0.35">
      <c r="B21" s="8" t="s">
        <v>121</v>
      </c>
      <c r="C21" s="60" t="s">
        <v>122</v>
      </c>
      <c r="D21" s="54" t="s">
        <v>123</v>
      </c>
      <c r="E21" s="6" t="s">
        <v>124</v>
      </c>
      <c r="F21" s="19">
        <v>7938</v>
      </c>
      <c r="G21" s="24">
        <v>57.87</v>
      </c>
      <c r="H21" s="24">
        <v>2.38</v>
      </c>
      <c r="I21" s="31"/>
      <c r="J21" s="31"/>
      <c r="K21" s="35"/>
    </row>
    <row r="22" spans="2:11" x14ac:dyDescent="0.35">
      <c r="B22" s="8" t="s">
        <v>653</v>
      </c>
      <c r="C22" s="60" t="s">
        <v>654</v>
      </c>
      <c r="D22" s="54" t="s">
        <v>655</v>
      </c>
      <c r="E22" s="6" t="s">
        <v>92</v>
      </c>
      <c r="F22" s="19">
        <v>1467</v>
      </c>
      <c r="G22" s="24">
        <v>55.8</v>
      </c>
      <c r="H22" s="24">
        <v>2.29</v>
      </c>
      <c r="I22" s="31"/>
      <c r="J22" s="31"/>
      <c r="K22" s="35"/>
    </row>
    <row r="23" spans="2:11" x14ac:dyDescent="0.35">
      <c r="B23" s="8" t="s">
        <v>170</v>
      </c>
      <c r="C23" s="60" t="s">
        <v>171</v>
      </c>
      <c r="D23" s="54" t="s">
        <v>172</v>
      </c>
      <c r="E23" s="6" t="s">
        <v>69</v>
      </c>
      <c r="F23" s="19">
        <v>3106</v>
      </c>
      <c r="G23" s="24">
        <v>54.42</v>
      </c>
      <c r="H23" s="24">
        <v>2.23</v>
      </c>
      <c r="I23" s="31"/>
      <c r="J23" s="31"/>
      <c r="K23" s="35"/>
    </row>
    <row r="24" spans="2:11" x14ac:dyDescent="0.35">
      <c r="B24" s="8" t="s">
        <v>2392</v>
      </c>
      <c r="C24" s="60" t="s">
        <v>934</v>
      </c>
      <c r="D24" s="54" t="s">
        <v>2393</v>
      </c>
      <c r="E24" s="6" t="s">
        <v>253</v>
      </c>
      <c r="F24" s="19">
        <v>14946</v>
      </c>
      <c r="G24" s="24">
        <v>53.66</v>
      </c>
      <c r="H24" s="24">
        <v>2.2000000000000002</v>
      </c>
      <c r="I24" s="31"/>
      <c r="J24" s="31"/>
      <c r="K24" s="35"/>
    </row>
    <row r="25" spans="2:11" x14ac:dyDescent="0.35">
      <c r="B25" s="8" t="s">
        <v>2253</v>
      </c>
      <c r="C25" s="60" t="s">
        <v>1431</v>
      </c>
      <c r="D25" s="54" t="s">
        <v>2254</v>
      </c>
      <c r="E25" s="6" t="s">
        <v>451</v>
      </c>
      <c r="F25" s="19">
        <v>17561</v>
      </c>
      <c r="G25" s="24">
        <v>53.21</v>
      </c>
      <c r="H25" s="24">
        <v>2.19</v>
      </c>
      <c r="I25" s="31"/>
      <c r="J25" s="31"/>
      <c r="K25" s="35"/>
    </row>
    <row r="26" spans="2:11" x14ac:dyDescent="0.35">
      <c r="B26" s="8" t="s">
        <v>2400</v>
      </c>
      <c r="C26" s="60" t="s">
        <v>2401</v>
      </c>
      <c r="D26" s="54" t="s">
        <v>2402</v>
      </c>
      <c r="E26" s="6" t="s">
        <v>44</v>
      </c>
      <c r="F26" s="19">
        <v>5887</v>
      </c>
      <c r="G26" s="24">
        <v>52.85</v>
      </c>
      <c r="H26" s="24">
        <v>2.17</v>
      </c>
      <c r="I26" s="31"/>
      <c r="J26" s="31"/>
      <c r="K26" s="35"/>
    </row>
    <row r="27" spans="2:11" x14ac:dyDescent="0.35">
      <c r="B27" s="8" t="s">
        <v>683</v>
      </c>
      <c r="C27" s="60" t="s">
        <v>684</v>
      </c>
      <c r="D27" s="54" t="s">
        <v>685</v>
      </c>
      <c r="E27" s="6" t="s">
        <v>274</v>
      </c>
      <c r="F27" s="19">
        <v>12170</v>
      </c>
      <c r="G27" s="24">
        <v>52.53</v>
      </c>
      <c r="H27" s="24">
        <v>2.16</v>
      </c>
      <c r="I27" s="31"/>
      <c r="J27" s="31"/>
      <c r="K27" s="35"/>
    </row>
    <row r="28" spans="2:11" x14ac:dyDescent="0.35">
      <c r="B28" s="8" t="s">
        <v>2486</v>
      </c>
      <c r="C28" s="60" t="s">
        <v>2487</v>
      </c>
      <c r="D28" s="54" t="s">
        <v>2488</v>
      </c>
      <c r="E28" s="6" t="s">
        <v>99</v>
      </c>
      <c r="F28" s="19">
        <v>6094</v>
      </c>
      <c r="G28" s="24">
        <v>52.41</v>
      </c>
      <c r="H28" s="24">
        <v>2.15</v>
      </c>
      <c r="I28" s="31"/>
      <c r="J28" s="31"/>
      <c r="K28" s="35"/>
    </row>
    <row r="29" spans="2:11" x14ac:dyDescent="0.35">
      <c r="B29" s="8" t="s">
        <v>1030</v>
      </c>
      <c r="C29" s="60" t="s">
        <v>1031</v>
      </c>
      <c r="D29" s="54" t="s">
        <v>1032</v>
      </c>
      <c r="E29" s="6" t="s">
        <v>69</v>
      </c>
      <c r="F29" s="19">
        <v>979</v>
      </c>
      <c r="G29" s="24">
        <v>51.74</v>
      </c>
      <c r="H29" s="24">
        <v>2.12</v>
      </c>
      <c r="I29" s="31"/>
      <c r="J29" s="31"/>
      <c r="K29" s="35"/>
    </row>
    <row r="30" spans="2:11" x14ac:dyDescent="0.35">
      <c r="B30" s="8" t="s">
        <v>2267</v>
      </c>
      <c r="C30" s="60" t="s">
        <v>2268</v>
      </c>
      <c r="D30" s="54" t="s">
        <v>2269</v>
      </c>
      <c r="E30" s="6" t="s">
        <v>44</v>
      </c>
      <c r="F30" s="19">
        <v>5059</v>
      </c>
      <c r="G30" s="24">
        <v>51.35</v>
      </c>
      <c r="H30" s="24">
        <v>2.11</v>
      </c>
      <c r="I30" s="31"/>
      <c r="J30" s="31"/>
      <c r="K30" s="35"/>
    </row>
    <row r="31" spans="2:11" x14ac:dyDescent="0.35">
      <c r="B31" s="8" t="s">
        <v>139</v>
      </c>
      <c r="C31" s="60" t="s">
        <v>140</v>
      </c>
      <c r="D31" s="54" t="s">
        <v>141</v>
      </c>
      <c r="E31" s="6" t="s">
        <v>142</v>
      </c>
      <c r="F31" s="19">
        <v>1062</v>
      </c>
      <c r="G31" s="24">
        <v>51.09</v>
      </c>
      <c r="H31" s="24">
        <v>2.1</v>
      </c>
      <c r="I31" s="31"/>
      <c r="J31" s="31"/>
      <c r="K31" s="35"/>
    </row>
    <row r="32" spans="2:11" x14ac:dyDescent="0.35">
      <c r="B32" s="8" t="s">
        <v>267</v>
      </c>
      <c r="C32" s="60" t="s">
        <v>268</v>
      </c>
      <c r="D32" s="54" t="s">
        <v>269</v>
      </c>
      <c r="E32" s="6" t="s">
        <v>270</v>
      </c>
      <c r="F32" s="19">
        <v>9575</v>
      </c>
      <c r="G32" s="24">
        <v>49.74</v>
      </c>
      <c r="H32" s="24">
        <v>2.04</v>
      </c>
      <c r="I32" s="31"/>
      <c r="J32" s="31"/>
      <c r="K32" s="35"/>
    </row>
    <row r="33" spans="2:11" x14ac:dyDescent="0.35">
      <c r="B33" s="8" t="s">
        <v>2866</v>
      </c>
      <c r="C33" s="60" t="s">
        <v>2867</v>
      </c>
      <c r="D33" s="54" t="s">
        <v>2868</v>
      </c>
      <c r="E33" s="6" t="s">
        <v>80</v>
      </c>
      <c r="F33" s="19">
        <v>374</v>
      </c>
      <c r="G33" s="24">
        <v>49.14</v>
      </c>
      <c r="H33" s="24">
        <v>2.02</v>
      </c>
      <c r="I33" s="31"/>
      <c r="J33" s="31"/>
      <c r="K33" s="35"/>
    </row>
    <row r="34" spans="2:11" x14ac:dyDescent="0.35">
      <c r="B34" s="8" t="s">
        <v>2389</v>
      </c>
      <c r="C34" s="60" t="s">
        <v>2390</v>
      </c>
      <c r="D34" s="54" t="s">
        <v>2391</v>
      </c>
      <c r="E34" s="6" t="s">
        <v>44</v>
      </c>
      <c r="F34" s="19">
        <v>59712</v>
      </c>
      <c r="G34" s="24">
        <v>48.64</v>
      </c>
      <c r="H34" s="24">
        <v>2</v>
      </c>
      <c r="I34" s="31"/>
      <c r="J34" s="31"/>
      <c r="K34" s="35"/>
    </row>
    <row r="35" spans="2:11" x14ac:dyDescent="0.35">
      <c r="B35" s="8" t="s">
        <v>359</v>
      </c>
      <c r="C35" s="60" t="s">
        <v>360</v>
      </c>
      <c r="D35" s="54" t="s">
        <v>361</v>
      </c>
      <c r="E35" s="6" t="s">
        <v>88</v>
      </c>
      <c r="F35" s="19">
        <v>2180</v>
      </c>
      <c r="G35" s="24">
        <v>44.52</v>
      </c>
      <c r="H35" s="24">
        <v>1.83</v>
      </c>
      <c r="I35" s="31"/>
      <c r="J35" s="31"/>
      <c r="K35" s="35"/>
    </row>
    <row r="36" spans="2:11" x14ac:dyDescent="0.35">
      <c r="B36" s="8" t="s">
        <v>1136</v>
      </c>
      <c r="C36" s="60" t="s">
        <v>1137</v>
      </c>
      <c r="D36" s="54" t="s">
        <v>1138</v>
      </c>
      <c r="E36" s="6" t="s">
        <v>451</v>
      </c>
      <c r="F36" s="19">
        <v>33025</v>
      </c>
      <c r="G36" s="24">
        <v>44.3</v>
      </c>
      <c r="H36" s="24">
        <v>1.82</v>
      </c>
      <c r="I36" s="31"/>
      <c r="J36" s="31"/>
      <c r="K36" s="35"/>
    </row>
    <row r="37" spans="2:11" x14ac:dyDescent="0.35">
      <c r="B37" s="8" t="s">
        <v>291</v>
      </c>
      <c r="C37" s="60" t="s">
        <v>292</v>
      </c>
      <c r="D37" s="54" t="s">
        <v>293</v>
      </c>
      <c r="E37" s="6" t="s">
        <v>294</v>
      </c>
      <c r="F37" s="19">
        <v>11628</v>
      </c>
      <c r="G37" s="24">
        <v>43.48</v>
      </c>
      <c r="H37" s="24">
        <v>1.79</v>
      </c>
      <c r="I37" s="31"/>
      <c r="J37" s="31"/>
      <c r="K37" s="35"/>
    </row>
    <row r="38" spans="2:11" x14ac:dyDescent="0.35">
      <c r="B38" s="8" t="s">
        <v>2438</v>
      </c>
      <c r="C38" s="60" t="s">
        <v>2439</v>
      </c>
      <c r="D38" s="54" t="s">
        <v>2440</v>
      </c>
      <c r="E38" s="6" t="s">
        <v>99</v>
      </c>
      <c r="F38" s="19">
        <v>108804</v>
      </c>
      <c r="G38" s="24">
        <v>42.89</v>
      </c>
      <c r="H38" s="24">
        <v>1.76</v>
      </c>
      <c r="I38" s="31"/>
      <c r="J38" s="31"/>
      <c r="K38" s="35"/>
    </row>
    <row r="39" spans="2:11" x14ac:dyDescent="0.35">
      <c r="B39" s="8" t="s">
        <v>2387</v>
      </c>
      <c r="C39" s="60" t="s">
        <v>788</v>
      </c>
      <c r="D39" s="54" t="s">
        <v>2388</v>
      </c>
      <c r="E39" s="6" t="s">
        <v>58</v>
      </c>
      <c r="F39" s="19">
        <v>13061</v>
      </c>
      <c r="G39" s="24">
        <v>42.58</v>
      </c>
      <c r="H39" s="24">
        <v>1.75</v>
      </c>
      <c r="I39" s="31"/>
      <c r="J39" s="31"/>
      <c r="K39" s="35"/>
    </row>
    <row r="40" spans="2:11" x14ac:dyDescent="0.35">
      <c r="B40" s="8" t="s">
        <v>1033</v>
      </c>
      <c r="C40" s="60" t="s">
        <v>1034</v>
      </c>
      <c r="D40" s="54" t="s">
        <v>1035</v>
      </c>
      <c r="E40" s="6" t="s">
        <v>92</v>
      </c>
      <c r="F40" s="19">
        <v>3441</v>
      </c>
      <c r="G40" s="24">
        <v>41.91</v>
      </c>
      <c r="H40" s="24">
        <v>1.72</v>
      </c>
      <c r="I40" s="31"/>
      <c r="J40" s="31"/>
      <c r="K40" s="35"/>
    </row>
    <row r="41" spans="2:11" x14ac:dyDescent="0.35">
      <c r="B41" s="8" t="s">
        <v>427</v>
      </c>
      <c r="C41" s="60" t="s">
        <v>428</v>
      </c>
      <c r="D41" s="54" t="s">
        <v>429</v>
      </c>
      <c r="E41" s="6" t="s">
        <v>113</v>
      </c>
      <c r="F41" s="19">
        <v>1813</v>
      </c>
      <c r="G41" s="24">
        <v>41.41</v>
      </c>
      <c r="H41" s="24">
        <v>1.7</v>
      </c>
      <c r="I41" s="31"/>
      <c r="J41" s="31"/>
      <c r="K41" s="35"/>
    </row>
    <row r="42" spans="2:11" x14ac:dyDescent="0.35">
      <c r="B42" s="8" t="s">
        <v>547</v>
      </c>
      <c r="C42" s="60" t="s">
        <v>548</v>
      </c>
      <c r="D42" s="54" t="s">
        <v>549</v>
      </c>
      <c r="E42" s="6" t="s">
        <v>423</v>
      </c>
      <c r="F42" s="19">
        <v>24249</v>
      </c>
      <c r="G42" s="24">
        <v>41.39</v>
      </c>
      <c r="H42" s="24">
        <v>1.7</v>
      </c>
      <c r="I42" s="31"/>
      <c r="J42" s="31"/>
      <c r="K42" s="35"/>
    </row>
    <row r="43" spans="2:11" x14ac:dyDescent="0.35">
      <c r="B43" s="8" t="s">
        <v>2463</v>
      </c>
      <c r="C43" s="60" t="s">
        <v>2464</v>
      </c>
      <c r="D43" s="54" t="s">
        <v>2465</v>
      </c>
      <c r="E43" s="6" t="s">
        <v>58</v>
      </c>
      <c r="F43" s="19">
        <v>380</v>
      </c>
      <c r="G43" s="24">
        <v>40.97</v>
      </c>
      <c r="H43" s="24">
        <v>1.68</v>
      </c>
      <c r="I43" s="31"/>
      <c r="J43" s="31"/>
      <c r="K43" s="35"/>
    </row>
    <row r="44" spans="2:11" x14ac:dyDescent="0.35">
      <c r="B44" s="8" t="s">
        <v>103</v>
      </c>
      <c r="C44" s="60" t="s">
        <v>104</v>
      </c>
      <c r="D44" s="54" t="s">
        <v>105</v>
      </c>
      <c r="E44" s="6" t="s">
        <v>106</v>
      </c>
      <c r="F44" s="19">
        <v>2746</v>
      </c>
      <c r="G44" s="24">
        <v>40.39</v>
      </c>
      <c r="H44" s="24">
        <v>1.66</v>
      </c>
      <c r="I44" s="31"/>
      <c r="J44" s="31"/>
      <c r="K44" s="35"/>
    </row>
    <row r="45" spans="2:11" x14ac:dyDescent="0.35">
      <c r="B45" s="8" t="s">
        <v>241</v>
      </c>
      <c r="C45" s="60" t="s">
        <v>242</v>
      </c>
      <c r="D45" s="54" t="s">
        <v>243</v>
      </c>
      <c r="E45" s="6" t="s">
        <v>240</v>
      </c>
      <c r="F45" s="19">
        <v>25361</v>
      </c>
      <c r="G45" s="24">
        <v>39.14</v>
      </c>
      <c r="H45" s="24">
        <v>1.61</v>
      </c>
      <c r="I45" s="31"/>
      <c r="J45" s="31"/>
      <c r="K45" s="35"/>
    </row>
    <row r="46" spans="2:11" x14ac:dyDescent="0.35">
      <c r="B46" s="8" t="s">
        <v>662</v>
      </c>
      <c r="C46" s="60" t="s">
        <v>663</v>
      </c>
      <c r="D46" s="54" t="s">
        <v>664</v>
      </c>
      <c r="E46" s="6" t="s">
        <v>135</v>
      </c>
      <c r="F46" s="19">
        <v>5789</v>
      </c>
      <c r="G46" s="24">
        <v>38.9</v>
      </c>
      <c r="H46" s="24">
        <v>1.6</v>
      </c>
      <c r="I46" s="31"/>
      <c r="J46" s="31"/>
      <c r="K46" s="35"/>
    </row>
    <row r="47" spans="2:11" x14ac:dyDescent="0.35">
      <c r="B47" s="8" t="s">
        <v>523</v>
      </c>
      <c r="C47" s="60" t="s">
        <v>524</v>
      </c>
      <c r="D47" s="54" t="s">
        <v>525</v>
      </c>
      <c r="E47" s="6" t="s">
        <v>44</v>
      </c>
      <c r="F47" s="19">
        <v>16746</v>
      </c>
      <c r="G47" s="24">
        <v>38.68</v>
      </c>
      <c r="H47" s="24">
        <v>1.59</v>
      </c>
      <c r="I47" s="31"/>
      <c r="J47" s="31"/>
      <c r="K47" s="35"/>
    </row>
    <row r="48" spans="2:11" x14ac:dyDescent="0.35">
      <c r="B48" s="8" t="s">
        <v>2457</v>
      </c>
      <c r="C48" s="60" t="s">
        <v>2458</v>
      </c>
      <c r="D48" s="54" t="s">
        <v>2459</v>
      </c>
      <c r="E48" s="6" t="s">
        <v>603</v>
      </c>
      <c r="F48" s="19">
        <v>4788</v>
      </c>
      <c r="G48" s="24">
        <v>37.68</v>
      </c>
      <c r="H48" s="24">
        <v>1.55</v>
      </c>
      <c r="I48" s="31"/>
      <c r="J48" s="31"/>
      <c r="K48" s="35"/>
    </row>
    <row r="49" spans="2:11" x14ac:dyDescent="0.35">
      <c r="B49" s="8" t="s">
        <v>2385</v>
      </c>
      <c r="C49" s="60" t="s">
        <v>1607</v>
      </c>
      <c r="D49" s="54" t="s">
        <v>2386</v>
      </c>
      <c r="E49" s="6" t="s">
        <v>44</v>
      </c>
      <c r="F49" s="19">
        <v>30188</v>
      </c>
      <c r="G49" s="24">
        <v>36.14</v>
      </c>
      <c r="H49" s="24">
        <v>1.48</v>
      </c>
      <c r="I49" s="31"/>
      <c r="J49" s="31"/>
      <c r="K49" s="35"/>
    </row>
    <row r="50" spans="2:11" x14ac:dyDescent="0.35">
      <c r="B50" s="8" t="s">
        <v>1143</v>
      </c>
      <c r="C50" s="60" t="s">
        <v>1144</v>
      </c>
      <c r="D50" s="54" t="s">
        <v>1145</v>
      </c>
      <c r="E50" s="6" t="s">
        <v>274</v>
      </c>
      <c r="F50" s="19">
        <v>2617</v>
      </c>
      <c r="G50" s="24">
        <v>35.33</v>
      </c>
      <c r="H50" s="24">
        <v>1.45</v>
      </c>
      <c r="I50" s="31"/>
      <c r="J50" s="31"/>
      <c r="K50" s="35"/>
    </row>
    <row r="51" spans="2:11" x14ac:dyDescent="0.35">
      <c r="B51" s="8" t="s">
        <v>1118</v>
      </c>
      <c r="C51" s="60" t="s">
        <v>1119</v>
      </c>
      <c r="D51" s="54" t="s">
        <v>1120</v>
      </c>
      <c r="E51" s="6" t="s">
        <v>44</v>
      </c>
      <c r="F51" s="19">
        <v>31014</v>
      </c>
      <c r="G51" s="24">
        <v>35.17</v>
      </c>
      <c r="H51" s="24">
        <v>1.44</v>
      </c>
      <c r="I51" s="31"/>
      <c r="J51" s="31"/>
      <c r="K51" s="35"/>
    </row>
    <row r="52" spans="2:11" x14ac:dyDescent="0.35">
      <c r="B52" s="8" t="s">
        <v>556</v>
      </c>
      <c r="C52" s="60" t="s">
        <v>557</v>
      </c>
      <c r="D52" s="54" t="s">
        <v>558</v>
      </c>
      <c r="E52" s="6" t="s">
        <v>270</v>
      </c>
      <c r="F52" s="19">
        <v>2202</v>
      </c>
      <c r="G52" s="24">
        <v>34.86</v>
      </c>
      <c r="H52" s="24">
        <v>1.43</v>
      </c>
      <c r="I52" s="31"/>
      <c r="J52" s="31"/>
      <c r="K52" s="35"/>
    </row>
    <row r="53" spans="2:11" x14ac:dyDescent="0.35">
      <c r="B53" s="8" t="s">
        <v>1036</v>
      </c>
      <c r="C53" s="60" t="s">
        <v>1037</v>
      </c>
      <c r="D53" s="54" t="s">
        <v>1038</v>
      </c>
      <c r="E53" s="6" t="s">
        <v>513</v>
      </c>
      <c r="F53" s="19">
        <v>3205</v>
      </c>
      <c r="G53" s="24">
        <v>34.130000000000003</v>
      </c>
      <c r="H53" s="24">
        <v>1.4</v>
      </c>
      <c r="I53" s="31"/>
      <c r="J53" s="31"/>
      <c r="K53" s="35"/>
    </row>
    <row r="54" spans="2:11" x14ac:dyDescent="0.35">
      <c r="B54" s="8" t="s">
        <v>2472</v>
      </c>
      <c r="C54" s="60" t="s">
        <v>785</v>
      </c>
      <c r="D54" s="54" t="s">
        <v>2473</v>
      </c>
      <c r="E54" s="6" t="s">
        <v>58</v>
      </c>
      <c r="F54" s="19">
        <v>11132</v>
      </c>
      <c r="G54" s="24">
        <v>33.33</v>
      </c>
      <c r="H54" s="24">
        <v>1.37</v>
      </c>
      <c r="I54" s="31"/>
      <c r="J54" s="31"/>
      <c r="K54" s="35"/>
    </row>
    <row r="55" spans="2:11" x14ac:dyDescent="0.35">
      <c r="B55" s="8" t="s">
        <v>93</v>
      </c>
      <c r="C55" s="60" t="s">
        <v>94</v>
      </c>
      <c r="D55" s="54" t="s">
        <v>95</v>
      </c>
      <c r="E55" s="6" t="s">
        <v>69</v>
      </c>
      <c r="F55" s="19">
        <v>827</v>
      </c>
      <c r="G55" s="24">
        <v>33.229999999999997</v>
      </c>
      <c r="H55" s="24">
        <v>1.36</v>
      </c>
      <c r="I55" s="31"/>
      <c r="J55" s="31"/>
      <c r="K55" s="35"/>
    </row>
    <row r="56" spans="2:11" x14ac:dyDescent="0.35">
      <c r="B56" s="8" t="s">
        <v>2859</v>
      </c>
      <c r="C56" s="60" t="s">
        <v>2860</v>
      </c>
      <c r="D56" s="54" t="s">
        <v>2861</v>
      </c>
      <c r="E56" s="6" t="s">
        <v>44</v>
      </c>
      <c r="F56" s="19">
        <v>158105</v>
      </c>
      <c r="G56" s="24">
        <v>33.119999999999997</v>
      </c>
      <c r="H56" s="24">
        <v>1.36</v>
      </c>
      <c r="I56" s="31"/>
      <c r="J56" s="31"/>
      <c r="K56" s="35"/>
    </row>
    <row r="57" spans="2:11" x14ac:dyDescent="0.35">
      <c r="B57" s="8" t="s">
        <v>2150</v>
      </c>
      <c r="C57" s="60" t="s">
        <v>2151</v>
      </c>
      <c r="D57" s="54" t="s">
        <v>2152</v>
      </c>
      <c r="E57" s="6" t="s">
        <v>106</v>
      </c>
      <c r="F57" s="19">
        <v>1307</v>
      </c>
      <c r="G57" s="24">
        <v>32.340000000000003</v>
      </c>
      <c r="H57" s="24">
        <v>1.33</v>
      </c>
      <c r="I57" s="31"/>
      <c r="J57" s="31"/>
      <c r="K57" s="35"/>
    </row>
    <row r="58" spans="2:11" x14ac:dyDescent="0.35">
      <c r="B58" s="8" t="s">
        <v>304</v>
      </c>
      <c r="C58" s="60" t="s">
        <v>305</v>
      </c>
      <c r="D58" s="54" t="s">
        <v>306</v>
      </c>
      <c r="E58" s="6" t="s">
        <v>266</v>
      </c>
      <c r="F58" s="19">
        <v>3590</v>
      </c>
      <c r="G58" s="24">
        <v>30.66</v>
      </c>
      <c r="H58" s="24">
        <v>1.26</v>
      </c>
      <c r="I58" s="31"/>
      <c r="J58" s="31"/>
      <c r="K58" s="35"/>
    </row>
    <row r="59" spans="2:11" x14ac:dyDescent="0.35">
      <c r="B59" s="8" t="s">
        <v>260</v>
      </c>
      <c r="C59" s="60" t="s">
        <v>261</v>
      </c>
      <c r="D59" s="54" t="s">
        <v>262</v>
      </c>
      <c r="E59" s="6" t="s">
        <v>84</v>
      </c>
      <c r="F59" s="19">
        <v>120</v>
      </c>
      <c r="G59" s="24">
        <v>26.69</v>
      </c>
      <c r="H59" s="24">
        <v>1.1000000000000001</v>
      </c>
      <c r="I59" s="31"/>
      <c r="J59" s="31"/>
      <c r="K59" s="35"/>
    </row>
    <row r="60" spans="2:11" x14ac:dyDescent="0.35">
      <c r="B60" s="8" t="s">
        <v>668</v>
      </c>
      <c r="C60" s="60" t="s">
        <v>669</v>
      </c>
      <c r="D60" s="54" t="s">
        <v>670</v>
      </c>
      <c r="E60" s="6" t="s">
        <v>80</v>
      </c>
      <c r="F60" s="19">
        <v>2258</v>
      </c>
      <c r="G60" s="24">
        <v>22.92</v>
      </c>
      <c r="H60" s="24">
        <v>0.94</v>
      </c>
      <c r="I60" s="31"/>
      <c r="J60" s="31"/>
      <c r="K60" s="35"/>
    </row>
    <row r="61" spans="2:11" x14ac:dyDescent="0.35">
      <c r="C61" s="58" t="s">
        <v>194</v>
      </c>
      <c r="D61" s="54"/>
      <c r="E61" s="6"/>
      <c r="F61" s="19"/>
      <c r="G61" s="25">
        <v>2434.84</v>
      </c>
      <c r="H61" s="25">
        <v>100</v>
      </c>
      <c r="I61" s="31"/>
      <c r="J61" s="31"/>
      <c r="K61" s="35"/>
    </row>
    <row r="62" spans="2:11" x14ac:dyDescent="0.35">
      <c r="C62" s="57"/>
      <c r="D62" s="54"/>
      <c r="E62" s="6"/>
      <c r="F62" s="19"/>
      <c r="G62" s="24"/>
      <c r="H62" s="24"/>
      <c r="I62" s="31"/>
      <c r="J62" s="31"/>
      <c r="K62" s="35"/>
    </row>
    <row r="63" spans="2:11" x14ac:dyDescent="0.35">
      <c r="C63" s="58" t="s">
        <v>3</v>
      </c>
      <c r="D63" s="54"/>
      <c r="E63" s="6"/>
      <c r="F63" s="19"/>
      <c r="G63" s="24" t="s">
        <v>2</v>
      </c>
      <c r="H63" s="24" t="s">
        <v>2</v>
      </c>
      <c r="I63" s="31"/>
      <c r="J63" s="31"/>
      <c r="K63" s="35"/>
    </row>
    <row r="64" spans="2:11" x14ac:dyDescent="0.35">
      <c r="C64" s="57"/>
      <c r="D64" s="54"/>
      <c r="E64" s="6"/>
      <c r="F64" s="19"/>
      <c r="G64" s="24"/>
      <c r="H64" s="24"/>
      <c r="I64" s="31"/>
      <c r="J64" s="31"/>
      <c r="K64" s="35"/>
    </row>
    <row r="65" spans="3:11" x14ac:dyDescent="0.35">
      <c r="C65" s="58" t="s">
        <v>4</v>
      </c>
      <c r="D65" s="54"/>
      <c r="E65" s="6"/>
      <c r="F65" s="19"/>
      <c r="G65" s="24" t="s">
        <v>2</v>
      </c>
      <c r="H65" s="24" t="s">
        <v>2</v>
      </c>
      <c r="I65" s="31"/>
      <c r="J65" s="31"/>
      <c r="K65" s="35"/>
    </row>
    <row r="66" spans="3:11" x14ac:dyDescent="0.35">
      <c r="C66" s="57"/>
      <c r="D66" s="54"/>
      <c r="E66" s="6"/>
      <c r="F66" s="19"/>
      <c r="G66" s="24"/>
      <c r="H66" s="24"/>
      <c r="I66" s="31"/>
      <c r="J66" s="31"/>
      <c r="K66" s="35"/>
    </row>
    <row r="67" spans="3:11" x14ac:dyDescent="0.35">
      <c r="C67" s="58" t="s">
        <v>5</v>
      </c>
      <c r="D67" s="54"/>
      <c r="E67" s="6"/>
      <c r="F67" s="19"/>
      <c r="G67" s="24"/>
      <c r="H67" s="24"/>
      <c r="I67" s="31"/>
      <c r="J67" s="31"/>
      <c r="K67" s="35"/>
    </row>
    <row r="68" spans="3:11" x14ac:dyDescent="0.35">
      <c r="C68" s="57"/>
      <c r="D68" s="54"/>
      <c r="E68" s="6"/>
      <c r="F68" s="19"/>
      <c r="G68" s="24"/>
      <c r="H68" s="24"/>
      <c r="I68" s="31"/>
      <c r="J68" s="31"/>
      <c r="K68" s="35"/>
    </row>
    <row r="69" spans="3:11" x14ac:dyDescent="0.35">
      <c r="C69" s="58" t="s">
        <v>6</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7</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8</v>
      </c>
      <c r="D73" s="54"/>
      <c r="E73" s="6"/>
      <c r="F73" s="19"/>
      <c r="G73" s="24" t="s">
        <v>2</v>
      </c>
      <c r="H73" s="24" t="s">
        <v>2</v>
      </c>
      <c r="I73" s="31"/>
      <c r="J73" s="31"/>
      <c r="K73" s="35"/>
    </row>
    <row r="74" spans="3:11" x14ac:dyDescent="0.35">
      <c r="C74" s="57"/>
      <c r="D74" s="54"/>
      <c r="E74" s="6"/>
      <c r="F74" s="19"/>
      <c r="G74" s="24"/>
      <c r="H74" s="24"/>
      <c r="I74" s="31"/>
      <c r="J74" s="31"/>
      <c r="K74" s="35"/>
    </row>
    <row r="75" spans="3:11" x14ac:dyDescent="0.35">
      <c r="C75" s="58" t="s">
        <v>9</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10</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11</v>
      </c>
      <c r="D79" s="54"/>
      <c r="E79" s="6"/>
      <c r="F79" s="19"/>
      <c r="G79" s="24" t="s">
        <v>2</v>
      </c>
      <c r="H79" s="24" t="s">
        <v>2</v>
      </c>
      <c r="I79" s="31"/>
      <c r="J79" s="31"/>
      <c r="K79" s="35"/>
    </row>
    <row r="80" spans="3:11" x14ac:dyDescent="0.35">
      <c r="C80" s="57"/>
      <c r="D80" s="54"/>
      <c r="E80" s="6"/>
      <c r="F80" s="19"/>
      <c r="G80" s="24"/>
      <c r="H80" s="24"/>
      <c r="I80" s="31"/>
      <c r="J80" s="31"/>
      <c r="K80" s="35"/>
    </row>
    <row r="81" spans="1:11" x14ac:dyDescent="0.35">
      <c r="C81" s="58" t="s">
        <v>13</v>
      </c>
      <c r="D81" s="54"/>
      <c r="E81" s="6"/>
      <c r="F81" s="19"/>
      <c r="G81" s="24"/>
      <c r="H81" s="24"/>
      <c r="I81" s="31"/>
      <c r="J81" s="31"/>
      <c r="K81" s="35"/>
    </row>
    <row r="82" spans="1:11" x14ac:dyDescent="0.35">
      <c r="C82" s="57"/>
      <c r="D82" s="54"/>
      <c r="E82" s="6"/>
      <c r="F82" s="19"/>
      <c r="G82" s="24"/>
      <c r="H82" s="24"/>
      <c r="I82" s="31"/>
      <c r="J82" s="31"/>
      <c r="K82" s="35"/>
    </row>
    <row r="83" spans="1:11" x14ac:dyDescent="0.35">
      <c r="C83" s="58" t="s">
        <v>14</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C85" s="58" t="s">
        <v>15</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C87" s="58" t="s">
        <v>16</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C89" s="58" t="s">
        <v>17</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C91" s="58" t="s">
        <v>18</v>
      </c>
      <c r="D91" s="54"/>
      <c r="E91" s="6"/>
      <c r="F91" s="19"/>
      <c r="G91" s="24" t="s">
        <v>2</v>
      </c>
      <c r="H91" s="24" t="s">
        <v>2</v>
      </c>
      <c r="I91" s="31"/>
      <c r="J91" s="31"/>
      <c r="K91" s="35"/>
    </row>
    <row r="92" spans="1:11" x14ac:dyDescent="0.35">
      <c r="C92" s="57"/>
      <c r="D92" s="54"/>
      <c r="E92" s="6"/>
      <c r="F92" s="19"/>
      <c r="G92" s="24"/>
      <c r="H92" s="24"/>
      <c r="I92" s="31"/>
      <c r="J92" s="31"/>
      <c r="K92" s="35"/>
    </row>
    <row r="93" spans="1:11" x14ac:dyDescent="0.35">
      <c r="A93" s="10"/>
      <c r="B93" s="28"/>
      <c r="C93" s="58" t="s">
        <v>19</v>
      </c>
      <c r="D93" s="54"/>
      <c r="E93" s="6"/>
      <c r="F93" s="19"/>
      <c r="G93" s="24"/>
      <c r="H93" s="24"/>
      <c r="I93" s="31"/>
      <c r="J93" s="31"/>
      <c r="K93" s="35"/>
    </row>
    <row r="94" spans="1:11" x14ac:dyDescent="0.35">
      <c r="A94" s="28"/>
      <c r="B94" s="28"/>
      <c r="C94" s="58" t="s">
        <v>20</v>
      </c>
      <c r="D94" s="54"/>
      <c r="E94" s="6"/>
      <c r="F94" s="19"/>
      <c r="G94" s="24" t="s">
        <v>2</v>
      </c>
      <c r="H94" s="24" t="s">
        <v>2</v>
      </c>
      <c r="I94" s="31"/>
      <c r="J94" s="31"/>
      <c r="K94" s="35"/>
    </row>
    <row r="95" spans="1:11" x14ac:dyDescent="0.35">
      <c r="A95" s="28"/>
      <c r="B95" s="28"/>
      <c r="C95" s="58"/>
      <c r="D95" s="54"/>
      <c r="E95" s="6"/>
      <c r="F95" s="19"/>
      <c r="G95" s="24"/>
      <c r="H95" s="24"/>
      <c r="I95" s="31"/>
      <c r="J95" s="31"/>
      <c r="K95" s="35"/>
    </row>
    <row r="96" spans="1:11" x14ac:dyDescent="0.35">
      <c r="A96" s="28"/>
      <c r="B96" s="28"/>
      <c r="C96" s="58" t="s">
        <v>21</v>
      </c>
      <c r="D96" s="54"/>
      <c r="E96" s="6"/>
      <c r="F96" s="19"/>
      <c r="G96" s="24" t="s">
        <v>2</v>
      </c>
      <c r="H96" s="24" t="s">
        <v>2</v>
      </c>
      <c r="I96" s="31"/>
      <c r="J96" s="31"/>
      <c r="K96" s="35"/>
    </row>
    <row r="97" spans="1:54" x14ac:dyDescent="0.35">
      <c r="A97" s="28"/>
      <c r="B97" s="28"/>
      <c r="C97" s="58"/>
      <c r="D97" s="54"/>
      <c r="E97" s="6"/>
      <c r="F97" s="19"/>
      <c r="G97" s="24"/>
      <c r="H97" s="24"/>
      <c r="I97" s="31"/>
      <c r="J97" s="31"/>
      <c r="K97" s="35"/>
    </row>
    <row r="98" spans="1:54" x14ac:dyDescent="0.35">
      <c r="A98" s="28"/>
      <c r="B98" s="28"/>
      <c r="C98" s="58" t="s">
        <v>22</v>
      </c>
      <c r="D98" s="54"/>
      <c r="E98" s="6"/>
      <c r="F98" s="19"/>
      <c r="G98" s="24" t="s">
        <v>2</v>
      </c>
      <c r="H98" s="24" t="s">
        <v>2</v>
      </c>
      <c r="I98" s="31"/>
      <c r="J98" s="31"/>
      <c r="K98" s="35"/>
    </row>
    <row r="99" spans="1:54" x14ac:dyDescent="0.35">
      <c r="A99" s="28"/>
      <c r="B99" s="28"/>
      <c r="C99" s="58"/>
      <c r="D99" s="54"/>
      <c r="E99" s="6"/>
      <c r="F99" s="19"/>
      <c r="G99" s="24"/>
      <c r="H99" s="24"/>
      <c r="I99" s="31"/>
      <c r="J99" s="31"/>
      <c r="K99" s="35"/>
    </row>
    <row r="100" spans="1:54" x14ac:dyDescent="0.35">
      <c r="A100" s="28"/>
      <c r="B100" s="28"/>
      <c r="C100" s="58" t="s">
        <v>23</v>
      </c>
      <c r="D100" s="54"/>
      <c r="E100" s="6"/>
      <c r="F100" s="19"/>
      <c r="G100" s="24" t="s">
        <v>2</v>
      </c>
      <c r="H100" s="24" t="s">
        <v>2</v>
      </c>
      <c r="I100" s="31"/>
      <c r="J100" s="31"/>
      <c r="K100" s="35"/>
    </row>
    <row r="101" spans="1:54" x14ac:dyDescent="0.35">
      <c r="A101" s="28"/>
      <c r="B101" s="28"/>
      <c r="C101" s="58"/>
      <c r="D101" s="54"/>
      <c r="E101" s="6"/>
      <c r="F101" s="19"/>
      <c r="G101" s="24"/>
      <c r="H101" s="24"/>
      <c r="I101" s="31"/>
      <c r="J101" s="31"/>
      <c r="K101" s="35"/>
    </row>
    <row r="102" spans="1:54" x14ac:dyDescent="0.35">
      <c r="C102" s="59" t="s">
        <v>24</v>
      </c>
      <c r="D102" s="54"/>
      <c r="E102" s="6"/>
      <c r="F102" s="19"/>
      <c r="G102" s="24"/>
      <c r="H102" s="24"/>
      <c r="I102" s="31"/>
      <c r="J102" s="31"/>
      <c r="K102" s="35"/>
    </row>
    <row r="103" spans="1:54" x14ac:dyDescent="0.35">
      <c r="B103" s="8" t="s">
        <v>206</v>
      </c>
      <c r="C103" s="60" t="s">
        <v>207</v>
      </c>
      <c r="D103" s="54"/>
      <c r="E103" s="6"/>
      <c r="F103" s="19"/>
      <c r="G103" s="24">
        <v>0.43</v>
      </c>
      <c r="H103" s="24">
        <v>0.02</v>
      </c>
      <c r="I103" s="31"/>
      <c r="J103" s="31"/>
      <c r="K103" s="35"/>
    </row>
    <row r="104" spans="1:54" x14ac:dyDescent="0.35">
      <c r="C104" s="58" t="s">
        <v>194</v>
      </c>
      <c r="D104" s="54"/>
      <c r="E104" s="6"/>
      <c r="F104" s="19"/>
      <c r="G104" s="25">
        <v>0.43</v>
      </c>
      <c r="H104" s="25">
        <v>0.02</v>
      </c>
      <c r="I104" s="31"/>
      <c r="J104" s="31"/>
      <c r="K104" s="35"/>
    </row>
    <row r="105" spans="1:54" x14ac:dyDescent="0.35">
      <c r="C105" s="57"/>
      <c r="D105" s="54"/>
      <c r="E105" s="6"/>
      <c r="F105" s="19"/>
      <c r="G105" s="24"/>
      <c r="H105" s="24"/>
      <c r="I105" s="31"/>
      <c r="J105" s="31"/>
      <c r="K105" s="35"/>
    </row>
    <row r="106" spans="1:54" x14ac:dyDescent="0.35">
      <c r="A106" s="10"/>
      <c r="B106" s="28"/>
      <c r="C106" s="58" t="s">
        <v>25</v>
      </c>
      <c r="D106" s="54"/>
      <c r="E106" s="6"/>
      <c r="F106" s="19"/>
      <c r="G106" s="24"/>
      <c r="H106" s="24"/>
      <c r="I106" s="31"/>
      <c r="J106" s="31"/>
      <c r="K106" s="35"/>
    </row>
    <row r="107" spans="1:54" s="2" customFormat="1" ht="13.5" x14ac:dyDescent="0.35">
      <c r="A107" s="28"/>
      <c r="B107" s="28"/>
      <c r="C107" s="57" t="s">
        <v>4703</v>
      </c>
      <c r="D107" s="54"/>
      <c r="E107" s="6"/>
      <c r="F107" s="19"/>
      <c r="G107" s="24" t="s">
        <v>2</v>
      </c>
      <c r="H107" s="24" t="s">
        <v>2</v>
      </c>
      <c r="I107" s="31"/>
      <c r="J107" s="31"/>
      <c r="K107" s="35"/>
      <c r="L107" s="3"/>
      <c r="AI107" s="3"/>
      <c r="AV107" s="3"/>
      <c r="AX107" s="3"/>
      <c r="BB107" s="3"/>
    </row>
    <row r="108" spans="1:54" x14ac:dyDescent="0.35">
      <c r="B108" s="8"/>
      <c r="C108" s="60" t="s">
        <v>208</v>
      </c>
      <c r="D108" s="54"/>
      <c r="E108" s="6"/>
      <c r="F108" s="19"/>
      <c r="G108" s="24">
        <v>-0.38</v>
      </c>
      <c r="H108" s="24">
        <v>-0.02</v>
      </c>
      <c r="I108" s="31"/>
      <c r="J108" s="31"/>
      <c r="K108" s="35"/>
    </row>
    <row r="109" spans="1:54" x14ac:dyDescent="0.35">
      <c r="C109" s="58" t="s">
        <v>194</v>
      </c>
      <c r="D109" s="54"/>
      <c r="E109" s="6"/>
      <c r="F109" s="19"/>
      <c r="G109" s="25">
        <v>-0.38</v>
      </c>
      <c r="H109" s="25">
        <v>-0.02</v>
      </c>
      <c r="I109" s="31"/>
      <c r="J109" s="31"/>
      <c r="K109" s="35"/>
    </row>
    <row r="110" spans="1:54" x14ac:dyDescent="0.35">
      <c r="C110" s="57"/>
      <c r="D110" s="54"/>
      <c r="E110" s="6"/>
      <c r="F110" s="19"/>
      <c r="G110" s="24"/>
      <c r="H110" s="24"/>
      <c r="I110" s="31"/>
      <c r="J110" s="31"/>
      <c r="K110" s="35"/>
    </row>
    <row r="111" spans="1:54" x14ac:dyDescent="0.35">
      <c r="C111" s="61" t="s">
        <v>209</v>
      </c>
      <c r="D111" s="55"/>
      <c r="E111" s="5"/>
      <c r="F111" s="20"/>
      <c r="G111" s="26">
        <v>2434.89</v>
      </c>
      <c r="H111" s="26">
        <v>100</v>
      </c>
      <c r="I111" s="32"/>
      <c r="J111" s="32"/>
      <c r="K111" s="36"/>
    </row>
    <row r="114" spans="1:256" x14ac:dyDescent="0.35">
      <c r="C114" s="1" t="s">
        <v>210</v>
      </c>
    </row>
    <row r="115" spans="1:256" x14ac:dyDescent="0.35">
      <c r="C115" s="37" t="s">
        <v>211</v>
      </c>
      <c r="D115" s="37"/>
      <c r="E115" s="37"/>
      <c r="F115" s="37"/>
      <c r="G115" s="37"/>
      <c r="H115" s="37"/>
      <c r="I115" s="37"/>
      <c r="J115" s="37"/>
      <c r="K115" s="37"/>
    </row>
    <row r="116" spans="1:256" x14ac:dyDescent="0.35">
      <c r="C116" s="2" t="s">
        <v>212</v>
      </c>
    </row>
    <row r="117" spans="1:256" x14ac:dyDescent="0.35">
      <c r="C117" s="2" t="s">
        <v>213</v>
      </c>
    </row>
    <row r="118" spans="1:256" ht="30" customHeight="1" x14ac:dyDescent="0.35">
      <c r="C118" s="218" t="s">
        <v>214</v>
      </c>
      <c r="D118" s="219"/>
      <c r="E118" s="219"/>
      <c r="F118" s="219"/>
      <c r="G118" s="219"/>
      <c r="H118" s="219"/>
      <c r="I118" s="219"/>
      <c r="J118" s="219"/>
      <c r="K118" s="219"/>
    </row>
    <row r="119" spans="1:256" x14ac:dyDescent="0.35">
      <c r="C119" s="2" t="s">
        <v>215</v>
      </c>
    </row>
    <row r="121" spans="1:256" x14ac:dyDescent="0.35">
      <c r="C121" s="2" t="s">
        <v>4813</v>
      </c>
      <c r="E121" s="2" t="s">
        <v>2</v>
      </c>
    </row>
    <row r="123" spans="1:256" x14ac:dyDescent="0.35">
      <c r="C123" s="2" t="s">
        <v>4814</v>
      </c>
      <c r="E123" s="2" t="s">
        <v>2</v>
      </c>
    </row>
    <row r="125" spans="1:256" x14ac:dyDescent="0.35">
      <c r="C125" s="2" t="s">
        <v>4918</v>
      </c>
    </row>
    <row r="127" spans="1:256" x14ac:dyDescent="0.35">
      <c r="C127" s="2" t="s">
        <v>4919</v>
      </c>
    </row>
    <row r="128" spans="1:256" s="79" customFormat="1" ht="35.25" customHeight="1" x14ac:dyDescent="0.35">
      <c r="A128" s="75"/>
      <c r="B128" s="75"/>
      <c r="C128" s="80" t="s">
        <v>4820</v>
      </c>
      <c r="D128" s="84" t="s">
        <v>4821</v>
      </c>
      <c r="E128" s="84" t="s">
        <v>4822</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1" t="s">
        <v>4857</v>
      </c>
      <c r="D129" s="86">
        <v>958.52959999999996</v>
      </c>
      <c r="E129" s="86">
        <v>900.13469999999995</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1" spans="1:256" x14ac:dyDescent="0.35">
      <c r="C131" s="2" t="s">
        <v>4920</v>
      </c>
      <c r="E131" s="2" t="s">
        <v>2</v>
      </c>
    </row>
    <row r="133" spans="1:256" x14ac:dyDescent="0.35">
      <c r="C133" s="2" t="s">
        <v>4921</v>
      </c>
      <c r="E133" s="2" t="s">
        <v>2</v>
      </c>
    </row>
    <row r="135" spans="1:256" x14ac:dyDescent="0.35">
      <c r="C135" s="2" t="s">
        <v>4815</v>
      </c>
      <c r="E135" s="2" t="s">
        <v>2</v>
      </c>
    </row>
    <row r="137" spans="1:256" x14ac:dyDescent="0.35">
      <c r="C137" s="2" t="s">
        <v>4816</v>
      </c>
      <c r="E137" s="2" t="s">
        <v>2</v>
      </c>
    </row>
    <row r="139" spans="1:256" x14ac:dyDescent="0.35">
      <c r="C139" s="2" t="s">
        <v>4817</v>
      </c>
      <c r="E139" s="92">
        <v>0.216951404354952</v>
      </c>
    </row>
    <row r="141" spans="1:256" x14ac:dyDescent="0.35">
      <c r="C141" s="2" t="s">
        <v>4819</v>
      </c>
      <c r="E141" s="93" t="s">
        <v>4818</v>
      </c>
    </row>
    <row r="143" spans="1:256" x14ac:dyDescent="0.35">
      <c r="C143" s="2" t="s">
        <v>4922</v>
      </c>
      <c r="E143" s="2" t="s">
        <v>2</v>
      </c>
    </row>
    <row r="145" spans="3:5" x14ac:dyDescent="0.35">
      <c r="C145" s="2" t="s">
        <v>4864</v>
      </c>
    </row>
    <row r="147" spans="3:5" x14ac:dyDescent="0.35">
      <c r="C147" s="1" t="s">
        <v>5102</v>
      </c>
      <c r="E147" s="156" t="s">
        <v>5103</v>
      </c>
    </row>
    <row r="148" spans="3:5" x14ac:dyDescent="0.35">
      <c r="E148" s="2" t="s">
        <v>5141</v>
      </c>
    </row>
  </sheetData>
  <mergeCells count="1">
    <mergeCell ref="C118:K118"/>
  </mergeCells>
  <hyperlinks>
    <hyperlink ref="J2" location="'Index'!A1" display="'Index'!A1" xr:uid="{3FFA42B3-174F-4385-9BDC-7D3223040B72}"/>
  </hyperlinks>
  <pageMargins left="0.7" right="0.7" top="0.75" bottom="0.75" header="0.3" footer="0.3"/>
  <pageSetup orientation="portrait" horizontalDpi="4294967293"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8E11-82AB-4529-9315-02216C9FCA95}">
  <sheetPr codeName="Sheet1"/>
  <dimension ref="A1:IV128"/>
  <sheetViews>
    <sheetView showGridLines="0" zoomScale="90" zoomScaleNormal="90" workbookViewId="0">
      <pane ySplit="6" topLeftCell="A10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2895</v>
      </c>
      <c r="J2" s="38" t="s">
        <v>4365</v>
      </c>
    </row>
    <row r="3" spans="1:54" ht="16" x14ac:dyDescent="0.4">
      <c r="C3" s="1" t="s">
        <v>28</v>
      </c>
      <c r="D3" s="21" t="s">
        <v>2896</v>
      </c>
      <c r="F3" s="72" t="s">
        <v>4799</v>
      </c>
      <c r="G3" s="13" t="s">
        <v>4297</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488</v>
      </c>
      <c r="C11" s="60" t="s">
        <v>489</v>
      </c>
      <c r="D11" s="54" t="s">
        <v>490</v>
      </c>
      <c r="E11" s="6" t="s">
        <v>69</v>
      </c>
      <c r="F11" s="19">
        <v>19020</v>
      </c>
      <c r="G11" s="24">
        <v>390.02</v>
      </c>
      <c r="H11" s="24">
        <v>5.08</v>
      </c>
      <c r="I11" s="31"/>
      <c r="J11" s="31"/>
      <c r="K11" s="35"/>
    </row>
    <row r="12" spans="1:54" x14ac:dyDescent="0.35">
      <c r="B12" s="8" t="s">
        <v>639</v>
      </c>
      <c r="C12" s="60" t="s">
        <v>640</v>
      </c>
      <c r="D12" s="54" t="s">
        <v>641</v>
      </c>
      <c r="E12" s="6" t="s">
        <v>142</v>
      </c>
      <c r="F12" s="19">
        <v>29016</v>
      </c>
      <c r="G12" s="24">
        <v>380.11</v>
      </c>
      <c r="H12" s="24">
        <v>4.95</v>
      </c>
      <c r="I12" s="31"/>
      <c r="J12" s="31"/>
      <c r="K12" s="35"/>
    </row>
    <row r="13" spans="1:54" x14ac:dyDescent="0.35">
      <c r="B13" s="8" t="s">
        <v>322</v>
      </c>
      <c r="C13" s="60" t="s">
        <v>323</v>
      </c>
      <c r="D13" s="54" t="s">
        <v>324</v>
      </c>
      <c r="E13" s="6" t="s">
        <v>69</v>
      </c>
      <c r="F13" s="19">
        <v>37966</v>
      </c>
      <c r="G13" s="24">
        <v>377.42</v>
      </c>
      <c r="H13" s="24">
        <v>4.92</v>
      </c>
      <c r="I13" s="31"/>
      <c r="J13" s="31"/>
      <c r="K13" s="35"/>
    </row>
    <row r="14" spans="1:54" x14ac:dyDescent="0.35">
      <c r="B14" s="8" t="s">
        <v>1234</v>
      </c>
      <c r="C14" s="60" t="s">
        <v>1235</v>
      </c>
      <c r="D14" s="54" t="s">
        <v>1236</v>
      </c>
      <c r="E14" s="6" t="s">
        <v>632</v>
      </c>
      <c r="F14" s="19">
        <v>96798</v>
      </c>
      <c r="G14" s="24">
        <v>375.87</v>
      </c>
      <c r="H14" s="24">
        <v>4.9000000000000004</v>
      </c>
      <c r="I14" s="31"/>
      <c r="J14" s="31"/>
      <c r="K14" s="35"/>
    </row>
    <row r="15" spans="1:54" x14ac:dyDescent="0.35">
      <c r="B15" s="8" t="s">
        <v>671</v>
      </c>
      <c r="C15" s="60" t="s">
        <v>672</v>
      </c>
      <c r="D15" s="54" t="s">
        <v>673</v>
      </c>
      <c r="E15" s="6" t="s">
        <v>284</v>
      </c>
      <c r="F15" s="19">
        <v>138158</v>
      </c>
      <c r="G15" s="24">
        <v>363.01</v>
      </c>
      <c r="H15" s="24">
        <v>4.7300000000000004</v>
      </c>
      <c r="I15" s="31"/>
      <c r="J15" s="31"/>
      <c r="K15" s="35"/>
    </row>
    <row r="16" spans="1:54" x14ac:dyDescent="0.35">
      <c r="B16" s="8" t="s">
        <v>334</v>
      </c>
      <c r="C16" s="60" t="s">
        <v>335</v>
      </c>
      <c r="D16" s="54" t="s">
        <v>336</v>
      </c>
      <c r="E16" s="6" t="s">
        <v>69</v>
      </c>
      <c r="F16" s="19">
        <v>29079</v>
      </c>
      <c r="G16" s="24">
        <v>357.67</v>
      </c>
      <c r="H16" s="24">
        <v>4.66</v>
      </c>
      <c r="I16" s="31"/>
      <c r="J16" s="31"/>
      <c r="K16" s="35"/>
    </row>
    <row r="17" spans="2:11" x14ac:dyDescent="0.35">
      <c r="B17" s="8" t="s">
        <v>281</v>
      </c>
      <c r="C17" s="60" t="s">
        <v>282</v>
      </c>
      <c r="D17" s="54" t="s">
        <v>283</v>
      </c>
      <c r="E17" s="6" t="s">
        <v>284</v>
      </c>
      <c r="F17" s="19">
        <v>18239</v>
      </c>
      <c r="G17" s="24">
        <v>342.73</v>
      </c>
      <c r="H17" s="24">
        <v>4.46</v>
      </c>
      <c r="I17" s="31"/>
      <c r="J17" s="31"/>
      <c r="K17" s="35"/>
    </row>
    <row r="18" spans="2:11" x14ac:dyDescent="0.35">
      <c r="B18" s="8" t="s">
        <v>1130</v>
      </c>
      <c r="C18" s="60" t="s">
        <v>1131</v>
      </c>
      <c r="D18" s="54" t="s">
        <v>1132</v>
      </c>
      <c r="E18" s="6" t="s">
        <v>65</v>
      </c>
      <c r="F18" s="19">
        <v>3087</v>
      </c>
      <c r="G18" s="24">
        <v>335.68</v>
      </c>
      <c r="H18" s="24">
        <v>4.37</v>
      </c>
      <c r="I18" s="31"/>
      <c r="J18" s="31"/>
      <c r="K18" s="35"/>
    </row>
    <row r="19" spans="2:11" x14ac:dyDescent="0.35">
      <c r="B19" s="8" t="s">
        <v>392</v>
      </c>
      <c r="C19" s="60" t="s">
        <v>393</v>
      </c>
      <c r="D19" s="54" t="s">
        <v>394</v>
      </c>
      <c r="E19" s="6" t="s">
        <v>395</v>
      </c>
      <c r="F19" s="19">
        <v>76153</v>
      </c>
      <c r="G19" s="24">
        <v>323.64999999999998</v>
      </c>
      <c r="H19" s="24">
        <v>4.22</v>
      </c>
      <c r="I19" s="31"/>
      <c r="J19" s="31"/>
      <c r="K19" s="35"/>
    </row>
    <row r="20" spans="2:11" x14ac:dyDescent="0.35">
      <c r="B20" s="8" t="s">
        <v>139</v>
      </c>
      <c r="C20" s="60" t="s">
        <v>140</v>
      </c>
      <c r="D20" s="54" t="s">
        <v>141</v>
      </c>
      <c r="E20" s="6" t="s">
        <v>142</v>
      </c>
      <c r="F20" s="19">
        <v>6445</v>
      </c>
      <c r="G20" s="24">
        <v>311.29000000000002</v>
      </c>
      <c r="H20" s="24">
        <v>4.05</v>
      </c>
      <c r="I20" s="31"/>
      <c r="J20" s="31"/>
      <c r="K20" s="35"/>
    </row>
    <row r="21" spans="2:11" x14ac:dyDescent="0.35">
      <c r="B21" s="8" t="s">
        <v>2866</v>
      </c>
      <c r="C21" s="60" t="s">
        <v>2867</v>
      </c>
      <c r="D21" s="54" t="s">
        <v>2868</v>
      </c>
      <c r="E21" s="6" t="s">
        <v>80</v>
      </c>
      <c r="F21" s="19">
        <v>2366</v>
      </c>
      <c r="G21" s="24">
        <v>309.95</v>
      </c>
      <c r="H21" s="24">
        <v>4.04</v>
      </c>
      <c r="I21" s="31"/>
      <c r="J21" s="31"/>
      <c r="K21" s="35"/>
    </row>
    <row r="22" spans="2:11" x14ac:dyDescent="0.35">
      <c r="B22" s="8" t="s">
        <v>2285</v>
      </c>
      <c r="C22" s="60" t="s">
        <v>2286</v>
      </c>
      <c r="D22" s="54" t="s">
        <v>2287</v>
      </c>
      <c r="E22" s="6" t="s">
        <v>632</v>
      </c>
      <c r="F22" s="19">
        <v>6174</v>
      </c>
      <c r="G22" s="24">
        <v>288.2</v>
      </c>
      <c r="H22" s="24">
        <v>3.75</v>
      </c>
      <c r="I22" s="31"/>
      <c r="J22" s="31"/>
      <c r="K22" s="35"/>
    </row>
    <row r="23" spans="2:11" x14ac:dyDescent="0.35">
      <c r="B23" s="8" t="s">
        <v>263</v>
      </c>
      <c r="C23" s="60" t="s">
        <v>264</v>
      </c>
      <c r="D23" s="54" t="s">
        <v>265</v>
      </c>
      <c r="E23" s="6" t="s">
        <v>266</v>
      </c>
      <c r="F23" s="19">
        <v>15681</v>
      </c>
      <c r="G23" s="24">
        <v>276.5</v>
      </c>
      <c r="H23" s="24">
        <v>3.6</v>
      </c>
      <c r="I23" s="31"/>
      <c r="J23" s="31"/>
      <c r="K23" s="35"/>
    </row>
    <row r="24" spans="2:11" x14ac:dyDescent="0.35">
      <c r="B24" s="8" t="s">
        <v>77</v>
      </c>
      <c r="C24" s="60" t="s">
        <v>78</v>
      </c>
      <c r="D24" s="54" t="s">
        <v>79</v>
      </c>
      <c r="E24" s="6" t="s">
        <v>80</v>
      </c>
      <c r="F24" s="19">
        <v>11118</v>
      </c>
      <c r="G24" s="24">
        <v>267.12</v>
      </c>
      <c r="H24" s="24">
        <v>3.48</v>
      </c>
      <c r="I24" s="31"/>
      <c r="J24" s="31"/>
      <c r="K24" s="35"/>
    </row>
    <row r="25" spans="2:11" x14ac:dyDescent="0.35">
      <c r="B25" s="8" t="s">
        <v>337</v>
      </c>
      <c r="C25" s="60" t="s">
        <v>338</v>
      </c>
      <c r="D25" s="54" t="s">
        <v>339</v>
      </c>
      <c r="E25" s="6" t="s">
        <v>65</v>
      </c>
      <c r="F25" s="19">
        <v>4978</v>
      </c>
      <c r="G25" s="24">
        <v>260.89999999999998</v>
      </c>
      <c r="H25" s="24">
        <v>3.4</v>
      </c>
      <c r="I25" s="31"/>
      <c r="J25" s="31"/>
      <c r="K25" s="35"/>
    </row>
    <row r="26" spans="2:11" x14ac:dyDescent="0.35">
      <c r="B26" s="8" t="s">
        <v>2211</v>
      </c>
      <c r="C26" s="60" t="s">
        <v>2212</v>
      </c>
      <c r="D26" s="54" t="s">
        <v>2213</v>
      </c>
      <c r="E26" s="6" t="s">
        <v>218</v>
      </c>
      <c r="F26" s="19">
        <v>43080</v>
      </c>
      <c r="G26" s="24">
        <v>243.83</v>
      </c>
      <c r="H26" s="24">
        <v>3.18</v>
      </c>
      <c r="I26" s="31"/>
      <c r="J26" s="31"/>
      <c r="K26" s="35"/>
    </row>
    <row r="27" spans="2:11" x14ac:dyDescent="0.35">
      <c r="B27" s="8" t="s">
        <v>574</v>
      </c>
      <c r="C27" s="60" t="s">
        <v>575</v>
      </c>
      <c r="D27" s="54" t="s">
        <v>576</v>
      </c>
      <c r="E27" s="6" t="s">
        <v>106</v>
      </c>
      <c r="F27" s="19">
        <v>1228</v>
      </c>
      <c r="G27" s="24">
        <v>241.92</v>
      </c>
      <c r="H27" s="24">
        <v>3.15</v>
      </c>
      <c r="I27" s="31"/>
      <c r="J27" s="31"/>
      <c r="K27" s="35"/>
    </row>
    <row r="28" spans="2:11" x14ac:dyDescent="0.35">
      <c r="B28" s="8" t="s">
        <v>2457</v>
      </c>
      <c r="C28" s="60" t="s">
        <v>2458</v>
      </c>
      <c r="D28" s="54" t="s">
        <v>2459</v>
      </c>
      <c r="E28" s="6" t="s">
        <v>603</v>
      </c>
      <c r="F28" s="19">
        <v>30096</v>
      </c>
      <c r="G28" s="24">
        <v>236.55</v>
      </c>
      <c r="H28" s="24">
        <v>3.08</v>
      </c>
      <c r="I28" s="31"/>
      <c r="J28" s="31"/>
      <c r="K28" s="35"/>
    </row>
    <row r="29" spans="2:11" x14ac:dyDescent="0.35">
      <c r="B29" s="8" t="s">
        <v>520</v>
      </c>
      <c r="C29" s="60" t="s">
        <v>521</v>
      </c>
      <c r="D29" s="54" t="s">
        <v>522</v>
      </c>
      <c r="E29" s="6" t="s">
        <v>128</v>
      </c>
      <c r="F29" s="19">
        <v>4823</v>
      </c>
      <c r="G29" s="24">
        <v>229.57</v>
      </c>
      <c r="H29" s="24">
        <v>2.99</v>
      </c>
      <c r="I29" s="31"/>
      <c r="J29" s="31"/>
      <c r="K29" s="35"/>
    </row>
    <row r="30" spans="2:11" x14ac:dyDescent="0.35">
      <c r="B30" s="8" t="s">
        <v>1030</v>
      </c>
      <c r="C30" s="60" t="s">
        <v>1031</v>
      </c>
      <c r="D30" s="54" t="s">
        <v>1032</v>
      </c>
      <c r="E30" s="6" t="s">
        <v>69</v>
      </c>
      <c r="F30" s="19">
        <v>4329</v>
      </c>
      <c r="G30" s="24">
        <v>228.53</v>
      </c>
      <c r="H30" s="24">
        <v>2.98</v>
      </c>
      <c r="I30" s="31"/>
      <c r="J30" s="31"/>
      <c r="K30" s="35"/>
    </row>
    <row r="31" spans="2:11" x14ac:dyDescent="0.35">
      <c r="B31" s="8" t="s">
        <v>427</v>
      </c>
      <c r="C31" s="60" t="s">
        <v>428</v>
      </c>
      <c r="D31" s="54" t="s">
        <v>429</v>
      </c>
      <c r="E31" s="6" t="s">
        <v>113</v>
      </c>
      <c r="F31" s="19">
        <v>9719</v>
      </c>
      <c r="G31" s="24">
        <v>221.66</v>
      </c>
      <c r="H31" s="24">
        <v>2.89</v>
      </c>
      <c r="I31" s="31"/>
      <c r="J31" s="31"/>
      <c r="K31" s="35"/>
    </row>
    <row r="32" spans="2:11" x14ac:dyDescent="0.35">
      <c r="B32" s="8" t="s">
        <v>103</v>
      </c>
      <c r="C32" s="60" t="s">
        <v>104</v>
      </c>
      <c r="D32" s="54" t="s">
        <v>105</v>
      </c>
      <c r="E32" s="6" t="s">
        <v>106</v>
      </c>
      <c r="F32" s="19">
        <v>13063</v>
      </c>
      <c r="G32" s="24">
        <v>191.39</v>
      </c>
      <c r="H32" s="24">
        <v>2.4900000000000002</v>
      </c>
      <c r="I32" s="31"/>
      <c r="J32" s="31"/>
      <c r="K32" s="35"/>
    </row>
    <row r="33" spans="2:11" x14ac:dyDescent="0.35">
      <c r="B33" s="8" t="s">
        <v>156</v>
      </c>
      <c r="C33" s="60" t="s">
        <v>157</v>
      </c>
      <c r="D33" s="54" t="s">
        <v>158</v>
      </c>
      <c r="E33" s="6" t="s">
        <v>159</v>
      </c>
      <c r="F33" s="19">
        <v>520</v>
      </c>
      <c r="G33" s="24">
        <v>189.2</v>
      </c>
      <c r="H33" s="24">
        <v>2.46</v>
      </c>
      <c r="I33" s="31"/>
      <c r="J33" s="31"/>
      <c r="K33" s="35"/>
    </row>
    <row r="34" spans="2:11" x14ac:dyDescent="0.35">
      <c r="B34" s="8" t="s">
        <v>2451</v>
      </c>
      <c r="C34" s="60" t="s">
        <v>2452</v>
      </c>
      <c r="D34" s="54" t="s">
        <v>2453</v>
      </c>
      <c r="E34" s="6" t="s">
        <v>128</v>
      </c>
      <c r="F34" s="19">
        <v>2203</v>
      </c>
      <c r="G34" s="24">
        <v>176.81</v>
      </c>
      <c r="H34" s="24">
        <v>2.2999999999999998</v>
      </c>
      <c r="I34" s="31"/>
      <c r="J34" s="31"/>
      <c r="K34" s="35"/>
    </row>
    <row r="35" spans="2:11" x14ac:dyDescent="0.35">
      <c r="B35" s="8" t="s">
        <v>93</v>
      </c>
      <c r="C35" s="60" t="s">
        <v>94</v>
      </c>
      <c r="D35" s="54" t="s">
        <v>95</v>
      </c>
      <c r="E35" s="6" t="s">
        <v>69</v>
      </c>
      <c r="F35" s="19">
        <v>4338</v>
      </c>
      <c r="G35" s="24">
        <v>175.47</v>
      </c>
      <c r="H35" s="24">
        <v>2.29</v>
      </c>
      <c r="I35" s="31"/>
      <c r="J35" s="31"/>
      <c r="K35" s="35"/>
    </row>
    <row r="36" spans="2:11" x14ac:dyDescent="0.35">
      <c r="B36" s="8" t="s">
        <v>2897</v>
      </c>
      <c r="C36" s="60" t="s">
        <v>2898</v>
      </c>
      <c r="D36" s="54" t="s">
        <v>2899</v>
      </c>
      <c r="E36" s="6" t="s">
        <v>69</v>
      </c>
      <c r="F36" s="19">
        <v>1574</v>
      </c>
      <c r="G36" s="24">
        <v>167.32</v>
      </c>
      <c r="H36" s="24">
        <v>2.1800000000000002</v>
      </c>
      <c r="I36" s="31"/>
      <c r="J36" s="31"/>
      <c r="K36" s="35"/>
    </row>
    <row r="37" spans="2:11" x14ac:dyDescent="0.35">
      <c r="B37" s="8" t="s">
        <v>668</v>
      </c>
      <c r="C37" s="60" t="s">
        <v>669</v>
      </c>
      <c r="D37" s="54" t="s">
        <v>670</v>
      </c>
      <c r="E37" s="6" t="s">
        <v>80</v>
      </c>
      <c r="F37" s="19">
        <v>12437</v>
      </c>
      <c r="G37" s="24">
        <v>126.36</v>
      </c>
      <c r="H37" s="24">
        <v>1.65</v>
      </c>
      <c r="I37" s="31"/>
      <c r="J37" s="31"/>
      <c r="K37" s="35"/>
    </row>
    <row r="38" spans="2:11" x14ac:dyDescent="0.35">
      <c r="B38" s="8" t="s">
        <v>2506</v>
      </c>
      <c r="C38" s="60" t="s">
        <v>2507</v>
      </c>
      <c r="D38" s="54" t="s">
        <v>2508</v>
      </c>
      <c r="E38" s="6" t="s">
        <v>152</v>
      </c>
      <c r="F38" s="19">
        <v>5803</v>
      </c>
      <c r="G38" s="24">
        <v>122.62</v>
      </c>
      <c r="H38" s="24">
        <v>1.6</v>
      </c>
      <c r="I38" s="31"/>
      <c r="J38" s="31"/>
      <c r="K38" s="35"/>
    </row>
    <row r="39" spans="2:11" x14ac:dyDescent="0.35">
      <c r="B39" s="8" t="s">
        <v>2501</v>
      </c>
      <c r="C39" s="60" t="s">
        <v>2502</v>
      </c>
      <c r="D39" s="54" t="s">
        <v>2503</v>
      </c>
      <c r="E39" s="6" t="s">
        <v>69</v>
      </c>
      <c r="F39" s="19">
        <v>3005</v>
      </c>
      <c r="G39" s="24">
        <v>92.82</v>
      </c>
      <c r="H39" s="24">
        <v>1.21</v>
      </c>
      <c r="I39" s="31"/>
      <c r="J39" s="31"/>
      <c r="K39" s="35"/>
    </row>
    <row r="40" spans="2:11" x14ac:dyDescent="0.35">
      <c r="B40" s="8" t="s">
        <v>2483</v>
      </c>
      <c r="C40" s="60" t="s">
        <v>2484</v>
      </c>
      <c r="D40" s="54" t="s">
        <v>2485</v>
      </c>
      <c r="E40" s="6" t="s">
        <v>69</v>
      </c>
      <c r="F40" s="19">
        <v>14688</v>
      </c>
      <c r="G40" s="24">
        <v>73.31</v>
      </c>
      <c r="H40" s="24">
        <v>0.95</v>
      </c>
      <c r="I40" s="31"/>
      <c r="J40" s="31"/>
      <c r="K40" s="35"/>
    </row>
    <row r="41" spans="2:11" x14ac:dyDescent="0.35">
      <c r="C41" s="58" t="s">
        <v>194</v>
      </c>
      <c r="D41" s="54"/>
      <c r="E41" s="6"/>
      <c r="F41" s="19"/>
      <c r="G41" s="25">
        <v>7677.48</v>
      </c>
      <c r="H41" s="25">
        <v>100.01</v>
      </c>
      <c r="I41" s="31"/>
      <c r="J41" s="31"/>
      <c r="K41" s="35"/>
    </row>
    <row r="42" spans="2:11" x14ac:dyDescent="0.35">
      <c r="C42" s="57"/>
      <c r="D42" s="54"/>
      <c r="E42" s="6"/>
      <c r="F42" s="19"/>
      <c r="G42" s="24"/>
      <c r="H42" s="24"/>
      <c r="I42" s="31"/>
      <c r="J42" s="31"/>
      <c r="K42" s="35"/>
    </row>
    <row r="43" spans="2:11" x14ac:dyDescent="0.35">
      <c r="C43" s="58" t="s">
        <v>3</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8" t="s">
        <v>4</v>
      </c>
      <c r="D45" s="54"/>
      <c r="E45" s="6"/>
      <c r="F45" s="19"/>
      <c r="G45" s="24" t="s">
        <v>2</v>
      </c>
      <c r="H45" s="24" t="s">
        <v>2</v>
      </c>
      <c r="I45" s="31"/>
      <c r="J45" s="31"/>
      <c r="K45" s="35"/>
    </row>
    <row r="46" spans="2:11" x14ac:dyDescent="0.35">
      <c r="C46" s="57"/>
      <c r="D46" s="54"/>
      <c r="E46" s="6"/>
      <c r="F46" s="19"/>
      <c r="G46" s="24"/>
      <c r="H46" s="24"/>
      <c r="I46" s="31"/>
      <c r="J46" s="31"/>
      <c r="K46" s="35"/>
    </row>
    <row r="47" spans="2:11" x14ac:dyDescent="0.35">
      <c r="C47" s="58" t="s">
        <v>5</v>
      </c>
      <c r="D47" s="54"/>
      <c r="E47" s="6"/>
      <c r="F47" s="19"/>
      <c r="G47" s="24"/>
      <c r="H47" s="24"/>
      <c r="I47" s="31"/>
      <c r="J47" s="31"/>
      <c r="K47" s="35"/>
    </row>
    <row r="48" spans="2:11" x14ac:dyDescent="0.35">
      <c r="C48" s="57"/>
      <c r="D48" s="54"/>
      <c r="E48" s="6"/>
      <c r="F48" s="19"/>
      <c r="G48" s="24"/>
      <c r="H48" s="24"/>
      <c r="I48" s="31"/>
      <c r="J48" s="31"/>
      <c r="K48" s="35"/>
    </row>
    <row r="49" spans="3:11" x14ac:dyDescent="0.35">
      <c r="C49" s="58" t="s">
        <v>6</v>
      </c>
      <c r="D49" s="54"/>
      <c r="E49" s="6"/>
      <c r="F49" s="19"/>
      <c r="G49" s="24" t="s">
        <v>2</v>
      </c>
      <c r="H49" s="24" t="s">
        <v>2</v>
      </c>
      <c r="I49" s="31"/>
      <c r="J49" s="31"/>
      <c r="K49" s="35"/>
    </row>
    <row r="50" spans="3:11" x14ac:dyDescent="0.35">
      <c r="C50" s="57"/>
      <c r="D50" s="54"/>
      <c r="E50" s="6"/>
      <c r="F50" s="19"/>
      <c r="G50" s="24"/>
      <c r="H50" s="24"/>
      <c r="I50" s="31"/>
      <c r="J50" s="31"/>
      <c r="K50" s="35"/>
    </row>
    <row r="51" spans="3:11" x14ac:dyDescent="0.35">
      <c r="C51" s="58" t="s">
        <v>7</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8</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9</v>
      </c>
      <c r="D55" s="54"/>
      <c r="E55" s="6"/>
      <c r="F55" s="19"/>
      <c r="G55" s="24" t="s">
        <v>2</v>
      </c>
      <c r="H55" s="24" t="s">
        <v>2</v>
      </c>
      <c r="I55" s="31"/>
      <c r="J55" s="31"/>
      <c r="K55" s="35"/>
    </row>
    <row r="56" spans="3:11" x14ac:dyDescent="0.35">
      <c r="C56" s="57"/>
      <c r="D56" s="54"/>
      <c r="E56" s="6"/>
      <c r="F56" s="19"/>
      <c r="G56" s="24"/>
      <c r="H56" s="24"/>
      <c r="I56" s="31"/>
      <c r="J56" s="31"/>
      <c r="K56" s="35"/>
    </row>
    <row r="57" spans="3:11" x14ac:dyDescent="0.35">
      <c r="C57" s="58" t="s">
        <v>10</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11</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13</v>
      </c>
      <c r="D61" s="54"/>
      <c r="E61" s="6"/>
      <c r="F61" s="19"/>
      <c r="G61" s="24"/>
      <c r="H61" s="24"/>
      <c r="I61" s="31"/>
      <c r="J61" s="31"/>
      <c r="K61" s="35"/>
    </row>
    <row r="62" spans="3:11" x14ac:dyDescent="0.35">
      <c r="C62" s="57"/>
      <c r="D62" s="54"/>
      <c r="E62" s="6"/>
      <c r="F62" s="19"/>
      <c r="G62" s="24"/>
      <c r="H62" s="24"/>
      <c r="I62" s="31"/>
      <c r="J62" s="31"/>
      <c r="K62" s="35"/>
    </row>
    <row r="63" spans="3:11" x14ac:dyDescent="0.35">
      <c r="C63" s="58" t="s">
        <v>14</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15</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16</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17</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18</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A73" s="10"/>
      <c r="B73" s="28"/>
      <c r="C73" s="58" t="s">
        <v>19</v>
      </c>
      <c r="D73" s="54"/>
      <c r="E73" s="6"/>
      <c r="F73" s="19"/>
      <c r="G73" s="24"/>
      <c r="H73" s="24"/>
      <c r="I73" s="31"/>
      <c r="J73" s="31"/>
      <c r="K73" s="35"/>
    </row>
    <row r="74" spans="1:11" x14ac:dyDescent="0.35">
      <c r="A74" s="28"/>
      <c r="B74" s="28"/>
      <c r="C74" s="58" t="s">
        <v>20</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21</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22</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23</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C82" s="59" t="s">
        <v>24</v>
      </c>
      <c r="D82" s="54"/>
      <c r="E82" s="6"/>
      <c r="F82" s="19"/>
      <c r="G82" s="24"/>
      <c r="H82" s="24"/>
      <c r="I82" s="31"/>
      <c r="J82" s="31"/>
      <c r="K82" s="35"/>
    </row>
    <row r="83" spans="1:54" x14ac:dyDescent="0.35">
      <c r="B83" s="8" t="s">
        <v>206</v>
      </c>
      <c r="C83" s="60" t="s">
        <v>207</v>
      </c>
      <c r="D83" s="54"/>
      <c r="E83" s="6"/>
      <c r="F83" s="19"/>
      <c r="G83" s="24">
        <v>1.98</v>
      </c>
      <c r="H83" s="24">
        <v>0.03</v>
      </c>
      <c r="I83" s="31"/>
      <c r="J83" s="31"/>
      <c r="K83" s="35"/>
    </row>
    <row r="84" spans="1:54" x14ac:dyDescent="0.35">
      <c r="C84" s="58" t="s">
        <v>194</v>
      </c>
      <c r="D84" s="54"/>
      <c r="E84" s="6"/>
      <c r="F84" s="19"/>
      <c r="G84" s="25">
        <v>1.98</v>
      </c>
      <c r="H84" s="25">
        <v>0.03</v>
      </c>
      <c r="I84" s="31"/>
      <c r="J84" s="31"/>
      <c r="K84" s="35"/>
    </row>
    <row r="85" spans="1:54" x14ac:dyDescent="0.35">
      <c r="C85" s="57"/>
      <c r="D85" s="54"/>
      <c r="E85" s="6"/>
      <c r="F85" s="19"/>
      <c r="G85" s="24"/>
      <c r="H85" s="24"/>
      <c r="I85" s="31"/>
      <c r="J85" s="31"/>
      <c r="K85" s="35"/>
    </row>
    <row r="86" spans="1:54" x14ac:dyDescent="0.35">
      <c r="A86" s="10"/>
      <c r="B86" s="28"/>
      <c r="C86" s="58" t="s">
        <v>25</v>
      </c>
      <c r="D86" s="54"/>
      <c r="E86" s="6"/>
      <c r="F86" s="19"/>
      <c r="G86" s="24"/>
      <c r="H86" s="24"/>
      <c r="I86" s="31"/>
      <c r="J86" s="31"/>
      <c r="K86" s="35"/>
    </row>
    <row r="87" spans="1:54" s="2" customFormat="1" ht="13.5" x14ac:dyDescent="0.35">
      <c r="A87" s="28"/>
      <c r="B87" s="28"/>
      <c r="C87" s="57" t="s">
        <v>4703</v>
      </c>
      <c r="D87" s="54"/>
      <c r="E87" s="6"/>
      <c r="F87" s="19"/>
      <c r="G87" s="24" t="s">
        <v>2</v>
      </c>
      <c r="H87" s="24" t="s">
        <v>2</v>
      </c>
      <c r="I87" s="31"/>
      <c r="J87" s="31"/>
      <c r="K87" s="35"/>
      <c r="L87" s="3"/>
      <c r="AI87" s="3"/>
      <c r="AV87" s="3"/>
      <c r="AX87" s="3"/>
      <c r="BB87" s="3"/>
    </row>
    <row r="88" spans="1:54" x14ac:dyDescent="0.35">
      <c r="B88" s="8"/>
      <c r="C88" s="60" t="s">
        <v>208</v>
      </c>
      <c r="D88" s="54"/>
      <c r="E88" s="6"/>
      <c r="F88" s="19"/>
      <c r="G88" s="24">
        <v>-1.75</v>
      </c>
      <c r="H88" s="24">
        <v>-0.04</v>
      </c>
      <c r="I88" s="31"/>
      <c r="J88" s="31"/>
      <c r="K88" s="35"/>
    </row>
    <row r="89" spans="1:54" x14ac:dyDescent="0.35">
      <c r="C89" s="58" t="s">
        <v>194</v>
      </c>
      <c r="D89" s="54"/>
      <c r="E89" s="6"/>
      <c r="F89" s="19"/>
      <c r="G89" s="25">
        <v>-1.75</v>
      </c>
      <c r="H89" s="25">
        <v>-0.04</v>
      </c>
      <c r="I89" s="31"/>
      <c r="J89" s="31"/>
      <c r="K89" s="35"/>
    </row>
    <row r="90" spans="1:54" x14ac:dyDescent="0.35">
      <c r="C90" s="57"/>
      <c r="D90" s="54"/>
      <c r="E90" s="6"/>
      <c r="F90" s="19"/>
      <c r="G90" s="24"/>
      <c r="H90" s="24"/>
      <c r="I90" s="31"/>
      <c r="J90" s="31"/>
      <c r="K90" s="35"/>
    </row>
    <row r="91" spans="1:54" x14ac:dyDescent="0.35">
      <c r="C91" s="61" t="s">
        <v>209</v>
      </c>
      <c r="D91" s="55"/>
      <c r="E91" s="5"/>
      <c r="F91" s="20"/>
      <c r="G91" s="26">
        <v>7677.71</v>
      </c>
      <c r="H91" s="26">
        <v>100</v>
      </c>
      <c r="I91" s="32"/>
      <c r="J91" s="32"/>
      <c r="K91" s="36"/>
    </row>
    <row r="94" spans="1:54" x14ac:dyDescent="0.35">
      <c r="C94" s="1" t="s">
        <v>210</v>
      </c>
    </row>
    <row r="95" spans="1:54" x14ac:dyDescent="0.35">
      <c r="C95" s="37" t="s">
        <v>211</v>
      </c>
      <c r="D95" s="37"/>
      <c r="E95" s="37"/>
      <c r="F95" s="37"/>
      <c r="G95" s="37"/>
      <c r="H95" s="37"/>
      <c r="I95" s="37"/>
      <c r="J95" s="37"/>
      <c r="K95" s="37"/>
    </row>
    <row r="96" spans="1:54" x14ac:dyDescent="0.35">
      <c r="C96" s="2" t="s">
        <v>212</v>
      </c>
    </row>
    <row r="97" spans="1:256" x14ac:dyDescent="0.35">
      <c r="C97" s="2" t="s">
        <v>213</v>
      </c>
    </row>
    <row r="98" spans="1:256" ht="30" customHeight="1" x14ac:dyDescent="0.35">
      <c r="C98" s="218" t="s">
        <v>214</v>
      </c>
      <c r="D98" s="219"/>
      <c r="E98" s="219"/>
      <c r="F98" s="219"/>
      <c r="G98" s="219"/>
      <c r="H98" s="219"/>
      <c r="I98" s="219"/>
      <c r="J98" s="219"/>
      <c r="K98" s="219"/>
    </row>
    <row r="99" spans="1:256" x14ac:dyDescent="0.35">
      <c r="C99" s="2" t="s">
        <v>215</v>
      </c>
    </row>
    <row r="101" spans="1:256" x14ac:dyDescent="0.35">
      <c r="C101" s="2" t="s">
        <v>4813</v>
      </c>
      <c r="E101" s="2" t="s">
        <v>2</v>
      </c>
    </row>
    <row r="103" spans="1:256" x14ac:dyDescent="0.35">
      <c r="C103" s="2" t="s">
        <v>4814</v>
      </c>
      <c r="E103" s="2" t="s">
        <v>2</v>
      </c>
    </row>
    <row r="105" spans="1:256" x14ac:dyDescent="0.35">
      <c r="C105" s="2" t="s">
        <v>4918</v>
      </c>
    </row>
    <row r="107" spans="1:256" x14ac:dyDescent="0.35">
      <c r="C107" s="2" t="s">
        <v>4919</v>
      </c>
    </row>
    <row r="108" spans="1:256" s="79" customFormat="1" ht="35.25" customHeight="1" x14ac:dyDescent="0.35">
      <c r="A108" s="75"/>
      <c r="B108" s="75"/>
      <c r="C108" s="80" t="s">
        <v>4820</v>
      </c>
      <c r="D108" s="84" t="s">
        <v>4821</v>
      </c>
      <c r="E108" s="84" t="s">
        <v>4822</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1" t="s">
        <v>4857</v>
      </c>
      <c r="D109" s="86">
        <v>224.8674</v>
      </c>
      <c r="E109" s="86">
        <v>207.0514</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1" spans="1:256" x14ac:dyDescent="0.35">
      <c r="C111" s="2" t="s">
        <v>4920</v>
      </c>
      <c r="E111" s="2" t="s">
        <v>2</v>
      </c>
    </row>
    <row r="113" spans="3:5" x14ac:dyDescent="0.35">
      <c r="C113" s="2" t="s">
        <v>4921</v>
      </c>
      <c r="E113" s="2" t="s">
        <v>2</v>
      </c>
    </row>
    <row r="115" spans="3:5" x14ac:dyDescent="0.35">
      <c r="C115" s="2" t="s">
        <v>4815</v>
      </c>
      <c r="E115" s="2" t="s">
        <v>2</v>
      </c>
    </row>
    <row r="117" spans="3:5" x14ac:dyDescent="0.35">
      <c r="C117" s="2" t="s">
        <v>4816</v>
      </c>
      <c r="E117" s="2" t="s">
        <v>2</v>
      </c>
    </row>
    <row r="119" spans="3:5" x14ac:dyDescent="0.35">
      <c r="C119" s="2" t="s">
        <v>4817</v>
      </c>
      <c r="E119" s="92">
        <v>0.25193034301215356</v>
      </c>
    </row>
    <row r="121" spans="3:5" x14ac:dyDescent="0.35">
      <c r="C121" s="2" t="s">
        <v>4819</v>
      </c>
      <c r="E121" s="93" t="s">
        <v>4818</v>
      </c>
    </row>
    <row r="123" spans="3:5" x14ac:dyDescent="0.35">
      <c r="C123" s="2" t="s">
        <v>4922</v>
      </c>
      <c r="E123" s="2" t="s">
        <v>2</v>
      </c>
    </row>
    <row r="125" spans="3:5" x14ac:dyDescent="0.35">
      <c r="C125" s="2" t="s">
        <v>4864</v>
      </c>
    </row>
    <row r="127" spans="3:5" x14ac:dyDescent="0.35">
      <c r="C127" s="1" t="s">
        <v>5102</v>
      </c>
      <c r="E127" s="156" t="s">
        <v>5103</v>
      </c>
    </row>
    <row r="128" spans="3:5" x14ac:dyDescent="0.35">
      <c r="E128" s="2" t="s">
        <v>5142</v>
      </c>
    </row>
  </sheetData>
  <mergeCells count="1">
    <mergeCell ref="C98:K98"/>
  </mergeCells>
  <hyperlinks>
    <hyperlink ref="J2" location="'Index'!A1" display="'Index'!A1" xr:uid="{2AD4A3B3-4F14-43E7-8C8A-7CBCD5578947}"/>
  </hyperlinks>
  <pageMargins left="0.7" right="0.7" top="0.75" bottom="0.75" header="0.3" footer="0.3"/>
  <pageSetup orientation="portrait" horizontalDpi="4294967293"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3B1B9-5EA5-4960-8DD0-44A7941EE4AB}">
  <sheetPr codeName="Sheet1"/>
  <dimension ref="A1:IV194"/>
  <sheetViews>
    <sheetView showGridLines="0" zoomScale="90" zoomScaleNormal="90" workbookViewId="0">
      <pane ySplit="6" topLeftCell="A178"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2900</v>
      </c>
      <c r="J2" s="38" t="s">
        <v>4365</v>
      </c>
    </row>
    <row r="3" spans="1:54" ht="16" x14ac:dyDescent="0.4">
      <c r="C3" s="1" t="s">
        <v>28</v>
      </c>
      <c r="D3" s="21" t="s">
        <v>2901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792</v>
      </c>
      <c r="C19" s="60" t="s">
        <v>56</v>
      </c>
      <c r="D19" s="54" t="s">
        <v>793</v>
      </c>
      <c r="E19" s="6" t="s">
        <v>706</v>
      </c>
      <c r="F19" s="19">
        <v>113000</v>
      </c>
      <c r="G19" s="24">
        <v>112847.9</v>
      </c>
      <c r="H19" s="24">
        <v>5.18</v>
      </c>
      <c r="I19" s="31">
        <v>7.8150000000000004</v>
      </c>
      <c r="J19" s="31"/>
      <c r="K19" s="35" t="s">
        <v>695</v>
      </c>
    </row>
    <row r="20" spans="2:11" x14ac:dyDescent="0.35">
      <c r="B20" s="8" t="s">
        <v>2902</v>
      </c>
      <c r="C20" s="60" t="s">
        <v>2903</v>
      </c>
      <c r="D20" s="54" t="s">
        <v>2904</v>
      </c>
      <c r="E20" s="6" t="s">
        <v>706</v>
      </c>
      <c r="F20" s="19">
        <v>83000</v>
      </c>
      <c r="G20" s="24">
        <v>83412.009999999995</v>
      </c>
      <c r="H20" s="24">
        <v>3.83</v>
      </c>
      <c r="I20" s="31">
        <v>7.9429999999999996</v>
      </c>
      <c r="J20" s="31"/>
      <c r="K20" s="35" t="s">
        <v>695</v>
      </c>
    </row>
    <row r="21" spans="2:11" x14ac:dyDescent="0.35">
      <c r="B21" s="8" t="s">
        <v>2620</v>
      </c>
      <c r="C21" s="60" t="s">
        <v>71</v>
      </c>
      <c r="D21" s="54" t="s">
        <v>2621</v>
      </c>
      <c r="E21" s="6" t="s">
        <v>2622</v>
      </c>
      <c r="F21" s="19">
        <v>67500</v>
      </c>
      <c r="G21" s="24">
        <v>66816.09</v>
      </c>
      <c r="H21" s="24">
        <v>3.06</v>
      </c>
      <c r="I21" s="31">
        <v>7.665</v>
      </c>
      <c r="J21" s="31"/>
      <c r="K21" s="35" t="s">
        <v>695</v>
      </c>
    </row>
    <row r="22" spans="2:11" x14ac:dyDescent="0.35">
      <c r="B22" s="8" t="s">
        <v>2905</v>
      </c>
      <c r="C22" s="60" t="s">
        <v>730</v>
      </c>
      <c r="D22" s="54" t="s">
        <v>2906</v>
      </c>
      <c r="E22" s="6" t="s">
        <v>706</v>
      </c>
      <c r="F22" s="19">
        <v>57500</v>
      </c>
      <c r="G22" s="24">
        <v>57462.45</v>
      </c>
      <c r="H22" s="24">
        <v>2.64</v>
      </c>
      <c r="I22" s="31">
        <v>7.7577999999999996</v>
      </c>
      <c r="J22" s="31"/>
      <c r="K22" s="35"/>
    </row>
    <row r="23" spans="2:11" x14ac:dyDescent="0.35">
      <c r="B23" s="8" t="s">
        <v>2907</v>
      </c>
      <c r="C23" s="60" t="s">
        <v>2317</v>
      </c>
      <c r="D23" s="54" t="s">
        <v>2908</v>
      </c>
      <c r="E23" s="6" t="s">
        <v>706</v>
      </c>
      <c r="F23" s="19">
        <v>56000</v>
      </c>
      <c r="G23" s="24">
        <v>55540.13</v>
      </c>
      <c r="H23" s="24">
        <v>2.5499999999999998</v>
      </c>
      <c r="I23" s="31">
        <v>8.1629000000000005</v>
      </c>
      <c r="J23" s="31"/>
      <c r="K23" s="35" t="s">
        <v>695</v>
      </c>
    </row>
    <row r="24" spans="2:11" x14ac:dyDescent="0.35">
      <c r="B24" s="8" t="s">
        <v>759</v>
      </c>
      <c r="C24" s="60" t="s">
        <v>760</v>
      </c>
      <c r="D24" s="54" t="s">
        <v>761</v>
      </c>
      <c r="E24" s="6" t="s">
        <v>706</v>
      </c>
      <c r="F24" s="19">
        <v>56000</v>
      </c>
      <c r="G24" s="24">
        <v>55054.38</v>
      </c>
      <c r="H24" s="24">
        <v>2.5299999999999998</v>
      </c>
      <c r="I24" s="31">
        <v>8.2395499999999995</v>
      </c>
      <c r="J24" s="31"/>
      <c r="K24" s="35" t="s">
        <v>695</v>
      </c>
    </row>
    <row r="25" spans="2:11" x14ac:dyDescent="0.35">
      <c r="B25" s="8" t="s">
        <v>1970</v>
      </c>
      <c r="C25" s="60" t="s">
        <v>1971</v>
      </c>
      <c r="D25" s="54" t="s">
        <v>1972</v>
      </c>
      <c r="E25" s="6" t="s">
        <v>706</v>
      </c>
      <c r="F25" s="19">
        <v>55000</v>
      </c>
      <c r="G25" s="24">
        <v>53931.63</v>
      </c>
      <c r="H25" s="24">
        <v>2.4700000000000002</v>
      </c>
      <c r="I25" s="31">
        <v>8.2814999999999994</v>
      </c>
      <c r="J25" s="31"/>
      <c r="K25" s="35"/>
    </row>
    <row r="26" spans="2:11" x14ac:dyDescent="0.35">
      <c r="B26" s="8" t="s">
        <v>1681</v>
      </c>
      <c r="C26" s="60" t="s">
        <v>879</v>
      </c>
      <c r="D26" s="54" t="s">
        <v>1682</v>
      </c>
      <c r="E26" s="6" t="s">
        <v>728</v>
      </c>
      <c r="F26" s="19">
        <v>51300</v>
      </c>
      <c r="G26" s="24">
        <v>50315.040000000001</v>
      </c>
      <c r="H26" s="24">
        <v>2.31</v>
      </c>
      <c r="I26" s="31">
        <v>7.8674999999999997</v>
      </c>
      <c r="J26" s="31"/>
      <c r="K26" s="35"/>
    </row>
    <row r="27" spans="2:11" x14ac:dyDescent="0.35">
      <c r="B27" s="8" t="s">
        <v>2627</v>
      </c>
      <c r="C27" s="60" t="s">
        <v>766</v>
      </c>
      <c r="D27" s="54" t="s">
        <v>2628</v>
      </c>
      <c r="E27" s="6" t="s">
        <v>706</v>
      </c>
      <c r="F27" s="19">
        <v>49000</v>
      </c>
      <c r="G27" s="24">
        <v>48568.800000000003</v>
      </c>
      <c r="H27" s="24">
        <v>2.23</v>
      </c>
      <c r="I27" s="31">
        <v>8.2574000000000005</v>
      </c>
      <c r="J27" s="31"/>
      <c r="K27" s="35" t="s">
        <v>695</v>
      </c>
    </row>
    <row r="28" spans="2:11" x14ac:dyDescent="0.35">
      <c r="B28" s="8" t="s">
        <v>2608</v>
      </c>
      <c r="C28" s="60" t="s">
        <v>1996</v>
      </c>
      <c r="D28" s="54" t="s">
        <v>2609</v>
      </c>
      <c r="E28" s="6" t="s">
        <v>706</v>
      </c>
      <c r="F28" s="19">
        <v>45000</v>
      </c>
      <c r="G28" s="24">
        <v>44983.98</v>
      </c>
      <c r="H28" s="24">
        <v>2.06</v>
      </c>
      <c r="I28" s="31">
        <v>7.8994999999999997</v>
      </c>
      <c r="J28" s="31"/>
      <c r="K28" s="35" t="s">
        <v>695</v>
      </c>
    </row>
    <row r="29" spans="2:11" x14ac:dyDescent="0.35">
      <c r="B29" s="8" t="s">
        <v>2909</v>
      </c>
      <c r="C29" s="60" t="s">
        <v>704</v>
      </c>
      <c r="D29" s="54" t="s">
        <v>2910</v>
      </c>
      <c r="E29" s="6" t="s">
        <v>706</v>
      </c>
      <c r="F29" s="19">
        <v>38750</v>
      </c>
      <c r="G29" s="24">
        <v>38876.25</v>
      </c>
      <c r="H29" s="24">
        <v>1.78</v>
      </c>
      <c r="I29" s="31">
        <v>7.4349999999999996</v>
      </c>
      <c r="J29" s="31"/>
      <c r="K29" s="35" t="s">
        <v>695</v>
      </c>
    </row>
    <row r="30" spans="2:11" x14ac:dyDescent="0.35">
      <c r="B30" s="8" t="s">
        <v>2911</v>
      </c>
      <c r="C30" s="60" t="s">
        <v>1241</v>
      </c>
      <c r="D30" s="54" t="s">
        <v>2912</v>
      </c>
      <c r="E30" s="6" t="s">
        <v>706</v>
      </c>
      <c r="F30" s="19">
        <v>48000</v>
      </c>
      <c r="G30" s="24">
        <v>38232.67</v>
      </c>
      <c r="H30" s="24">
        <v>1.75</v>
      </c>
      <c r="I30" s="31">
        <v>7.7747999999999999</v>
      </c>
      <c r="J30" s="31"/>
      <c r="K30" s="35" t="s">
        <v>695</v>
      </c>
    </row>
    <row r="31" spans="2:11" x14ac:dyDescent="0.35">
      <c r="B31" s="8" t="s">
        <v>2555</v>
      </c>
      <c r="C31" s="60" t="s">
        <v>766</v>
      </c>
      <c r="D31" s="54" t="s">
        <v>2556</v>
      </c>
      <c r="E31" s="6" t="s">
        <v>706</v>
      </c>
      <c r="F31" s="19">
        <v>31500</v>
      </c>
      <c r="G31" s="24">
        <v>31255.88</v>
      </c>
      <c r="H31" s="24">
        <v>1.43</v>
      </c>
      <c r="I31" s="31">
        <v>8.3025000000000002</v>
      </c>
      <c r="J31" s="31"/>
      <c r="K31" s="35" t="s">
        <v>695</v>
      </c>
    </row>
    <row r="32" spans="2:11" x14ac:dyDescent="0.35">
      <c r="B32" s="8" t="s">
        <v>2913</v>
      </c>
      <c r="C32" s="60" t="s">
        <v>2914</v>
      </c>
      <c r="D32" s="54" t="s">
        <v>2915</v>
      </c>
      <c r="E32" s="6" t="s">
        <v>706</v>
      </c>
      <c r="F32" s="19">
        <v>30000</v>
      </c>
      <c r="G32" s="24">
        <v>29545.439999999999</v>
      </c>
      <c r="H32" s="24">
        <v>1.36</v>
      </c>
      <c r="I32" s="31">
        <v>8.2216000000000005</v>
      </c>
      <c r="J32" s="31"/>
      <c r="K32" s="35" t="s">
        <v>695</v>
      </c>
    </row>
    <row r="33" spans="2:11" x14ac:dyDescent="0.35">
      <c r="B33" s="8" t="s">
        <v>2916</v>
      </c>
      <c r="C33" s="60" t="s">
        <v>1336</v>
      </c>
      <c r="D33" s="54" t="s">
        <v>2917</v>
      </c>
      <c r="E33" s="6" t="s">
        <v>706</v>
      </c>
      <c r="F33" s="19">
        <v>30000</v>
      </c>
      <c r="G33" s="24">
        <v>29524.53</v>
      </c>
      <c r="H33" s="24">
        <v>1.35</v>
      </c>
      <c r="I33" s="31">
        <v>8.0685000000000002</v>
      </c>
      <c r="J33" s="31"/>
      <c r="K33" s="35" t="s">
        <v>695</v>
      </c>
    </row>
    <row r="34" spans="2:11" x14ac:dyDescent="0.35">
      <c r="B34" s="8" t="s">
        <v>2918</v>
      </c>
      <c r="C34" s="60" t="s">
        <v>735</v>
      </c>
      <c r="D34" s="54" t="s">
        <v>2919</v>
      </c>
      <c r="E34" s="6" t="s">
        <v>706</v>
      </c>
      <c r="F34" s="19">
        <v>30000</v>
      </c>
      <c r="G34" s="24">
        <v>29521.32</v>
      </c>
      <c r="H34" s="24">
        <v>1.35</v>
      </c>
      <c r="I34" s="31">
        <v>7.8937999999999997</v>
      </c>
      <c r="J34" s="31"/>
      <c r="K34" s="35" t="s">
        <v>695</v>
      </c>
    </row>
    <row r="35" spans="2:11" x14ac:dyDescent="0.35">
      <c r="B35" s="8" t="s">
        <v>2920</v>
      </c>
      <c r="C35" s="60" t="s">
        <v>1333</v>
      </c>
      <c r="D35" s="54" t="s">
        <v>2921</v>
      </c>
      <c r="E35" s="6" t="s">
        <v>728</v>
      </c>
      <c r="F35" s="19">
        <v>28000</v>
      </c>
      <c r="G35" s="24">
        <v>27520.98</v>
      </c>
      <c r="H35" s="24">
        <v>1.26</v>
      </c>
      <c r="I35" s="31">
        <v>8.0525000000000002</v>
      </c>
      <c r="J35" s="31"/>
      <c r="K35" s="35" t="s">
        <v>695</v>
      </c>
    </row>
    <row r="36" spans="2:11" x14ac:dyDescent="0.35">
      <c r="B36" s="8" t="s">
        <v>2922</v>
      </c>
      <c r="C36" s="60" t="s">
        <v>2923</v>
      </c>
      <c r="D36" s="54" t="s">
        <v>2924</v>
      </c>
      <c r="E36" s="6" t="s">
        <v>706</v>
      </c>
      <c r="F36" s="19">
        <v>27500</v>
      </c>
      <c r="G36" s="24">
        <v>27306.62</v>
      </c>
      <c r="H36" s="24">
        <v>1.25</v>
      </c>
      <c r="I36" s="31">
        <v>8.1249000000000002</v>
      </c>
      <c r="J36" s="31"/>
      <c r="K36" s="35" t="s">
        <v>695</v>
      </c>
    </row>
    <row r="37" spans="2:11" x14ac:dyDescent="0.35">
      <c r="B37" s="8" t="s">
        <v>2602</v>
      </c>
      <c r="C37" s="60" t="s">
        <v>726</v>
      </c>
      <c r="D37" s="54" t="s">
        <v>2603</v>
      </c>
      <c r="E37" s="6" t="s">
        <v>728</v>
      </c>
      <c r="F37" s="19">
        <v>27500</v>
      </c>
      <c r="G37" s="24">
        <v>26461.05</v>
      </c>
      <c r="H37" s="24">
        <v>1.21</v>
      </c>
      <c r="I37" s="31">
        <v>8.0996000000000006</v>
      </c>
      <c r="J37" s="31"/>
      <c r="K37" s="35" t="s">
        <v>695</v>
      </c>
    </row>
    <row r="38" spans="2:11" x14ac:dyDescent="0.35">
      <c r="B38" s="8" t="s">
        <v>1973</v>
      </c>
      <c r="C38" s="60" t="s">
        <v>730</v>
      </c>
      <c r="D38" s="54" t="s">
        <v>1974</v>
      </c>
      <c r="E38" s="6" t="s">
        <v>706</v>
      </c>
      <c r="F38" s="19">
        <v>25386</v>
      </c>
      <c r="G38" s="24">
        <v>25190.78</v>
      </c>
      <c r="H38" s="24">
        <v>1.1599999999999999</v>
      </c>
      <c r="I38" s="31">
        <v>7.86</v>
      </c>
      <c r="J38" s="31"/>
      <c r="K38" s="35"/>
    </row>
    <row r="39" spans="2:11" x14ac:dyDescent="0.35">
      <c r="B39" s="8" t="s">
        <v>2925</v>
      </c>
      <c r="C39" s="60" t="s">
        <v>1991</v>
      </c>
      <c r="D39" s="54" t="s">
        <v>2926</v>
      </c>
      <c r="E39" s="6" t="s">
        <v>706</v>
      </c>
      <c r="F39" s="19">
        <v>2500</v>
      </c>
      <c r="G39" s="24">
        <v>24977.9</v>
      </c>
      <c r="H39" s="24">
        <v>1.1499999999999999</v>
      </c>
      <c r="I39" s="31">
        <v>8.0333000000000006</v>
      </c>
      <c r="J39" s="31"/>
      <c r="K39" s="35" t="s">
        <v>695</v>
      </c>
    </row>
    <row r="40" spans="2:11" x14ac:dyDescent="0.35">
      <c r="B40" s="8" t="s">
        <v>2650</v>
      </c>
      <c r="C40" s="60" t="s">
        <v>1490</v>
      </c>
      <c r="D40" s="54" t="s">
        <v>2651</v>
      </c>
      <c r="E40" s="6" t="s">
        <v>706</v>
      </c>
      <c r="F40" s="19">
        <v>22500</v>
      </c>
      <c r="G40" s="24">
        <v>22360.7</v>
      </c>
      <c r="H40" s="24">
        <v>1.03</v>
      </c>
      <c r="I40" s="31">
        <v>8.2100000000000009</v>
      </c>
      <c r="J40" s="31"/>
      <c r="K40" s="35" t="s">
        <v>695</v>
      </c>
    </row>
    <row r="41" spans="2:11" x14ac:dyDescent="0.35">
      <c r="B41" s="8" t="s">
        <v>2927</v>
      </c>
      <c r="C41" s="60" t="s">
        <v>71</v>
      </c>
      <c r="D41" s="54" t="s">
        <v>2928</v>
      </c>
      <c r="E41" s="6" t="s">
        <v>740</v>
      </c>
      <c r="F41" s="19">
        <v>22500</v>
      </c>
      <c r="G41" s="24">
        <v>22293.18</v>
      </c>
      <c r="H41" s="24">
        <v>1.02</v>
      </c>
      <c r="I41" s="31">
        <v>7.66</v>
      </c>
      <c r="J41" s="31"/>
      <c r="K41" s="35" t="s">
        <v>695</v>
      </c>
    </row>
    <row r="42" spans="2:11" x14ac:dyDescent="0.35">
      <c r="B42" s="8" t="s">
        <v>1683</v>
      </c>
      <c r="C42" s="60" t="s">
        <v>760</v>
      </c>
      <c r="D42" s="54" t="s">
        <v>1684</v>
      </c>
      <c r="E42" s="6" t="s">
        <v>706</v>
      </c>
      <c r="F42" s="19">
        <v>2160</v>
      </c>
      <c r="G42" s="24">
        <v>22033.23</v>
      </c>
      <c r="H42" s="24">
        <v>1.01</v>
      </c>
      <c r="I42" s="31">
        <v>8.2654999999999994</v>
      </c>
      <c r="J42" s="31"/>
      <c r="K42" s="35" t="s">
        <v>695</v>
      </c>
    </row>
    <row r="43" spans="2:11" x14ac:dyDescent="0.35">
      <c r="B43" s="8" t="s">
        <v>2929</v>
      </c>
      <c r="C43" s="60" t="s">
        <v>2657</v>
      </c>
      <c r="D43" s="54" t="s">
        <v>2930</v>
      </c>
      <c r="E43" s="6" t="s">
        <v>706</v>
      </c>
      <c r="F43" s="19">
        <v>22500</v>
      </c>
      <c r="G43" s="24">
        <v>21892.34</v>
      </c>
      <c r="H43" s="24">
        <v>1</v>
      </c>
      <c r="I43" s="31">
        <v>8.3350000000000009</v>
      </c>
      <c r="J43" s="31"/>
      <c r="K43" s="35" t="s">
        <v>695</v>
      </c>
    </row>
    <row r="44" spans="2:11" x14ac:dyDescent="0.35">
      <c r="B44" s="8" t="s">
        <v>2631</v>
      </c>
      <c r="C44" s="60" t="s">
        <v>2632</v>
      </c>
      <c r="D44" s="54" t="s">
        <v>2633</v>
      </c>
      <c r="E44" s="6" t="s">
        <v>706</v>
      </c>
      <c r="F44" s="19">
        <v>22500</v>
      </c>
      <c r="G44" s="24">
        <v>21677.85</v>
      </c>
      <c r="H44" s="24">
        <v>0.99</v>
      </c>
      <c r="I44" s="31">
        <v>8.5375499999999995</v>
      </c>
      <c r="J44" s="31"/>
      <c r="K44" s="35" t="s">
        <v>695</v>
      </c>
    </row>
    <row r="45" spans="2:11" x14ac:dyDescent="0.35">
      <c r="B45" s="8" t="s">
        <v>2931</v>
      </c>
      <c r="C45" s="60" t="s">
        <v>2635</v>
      </c>
      <c r="D45" s="54" t="s">
        <v>2932</v>
      </c>
      <c r="E45" s="6" t="s">
        <v>706</v>
      </c>
      <c r="F45" s="19">
        <v>20373</v>
      </c>
      <c r="G45" s="24">
        <v>19955.78</v>
      </c>
      <c r="H45" s="24">
        <v>0.92</v>
      </c>
      <c r="I45" s="31">
        <v>8.2896000000000001</v>
      </c>
      <c r="J45" s="31"/>
      <c r="K45" s="35" t="s">
        <v>695</v>
      </c>
    </row>
    <row r="46" spans="2:11" x14ac:dyDescent="0.35">
      <c r="B46" s="8" t="s">
        <v>2933</v>
      </c>
      <c r="C46" s="60" t="s">
        <v>2657</v>
      </c>
      <c r="D46" s="54" t="s">
        <v>2934</v>
      </c>
      <c r="E46" s="6" t="s">
        <v>706</v>
      </c>
      <c r="F46" s="19">
        <v>20000</v>
      </c>
      <c r="G46" s="24">
        <v>19937.2</v>
      </c>
      <c r="H46" s="24">
        <v>0.91</v>
      </c>
      <c r="I46" s="31">
        <v>8.1549999999999994</v>
      </c>
      <c r="J46" s="31"/>
      <c r="K46" s="35" t="s">
        <v>695</v>
      </c>
    </row>
    <row r="47" spans="2:11" x14ac:dyDescent="0.35">
      <c r="B47" s="8" t="s">
        <v>2935</v>
      </c>
      <c r="C47" s="60" t="s">
        <v>799</v>
      </c>
      <c r="D47" s="54" t="s">
        <v>2936</v>
      </c>
      <c r="E47" s="6" t="s">
        <v>706</v>
      </c>
      <c r="F47" s="19">
        <v>17500</v>
      </c>
      <c r="G47" s="24">
        <v>17236.98</v>
      </c>
      <c r="H47" s="24">
        <v>0.79</v>
      </c>
      <c r="I47" s="31">
        <v>8.3879999999999999</v>
      </c>
      <c r="J47" s="31"/>
      <c r="K47" s="35" t="s">
        <v>695</v>
      </c>
    </row>
    <row r="48" spans="2:11" x14ac:dyDescent="0.35">
      <c r="B48" s="8" t="s">
        <v>2634</v>
      </c>
      <c r="C48" s="60" t="s">
        <v>2635</v>
      </c>
      <c r="D48" s="54" t="s">
        <v>2636</v>
      </c>
      <c r="E48" s="6" t="s">
        <v>706</v>
      </c>
      <c r="F48" s="19">
        <v>15700</v>
      </c>
      <c r="G48" s="24">
        <v>15631.5</v>
      </c>
      <c r="H48" s="24">
        <v>0.72</v>
      </c>
      <c r="I48" s="31">
        <v>8.3689999999999998</v>
      </c>
      <c r="J48" s="31"/>
      <c r="K48" s="35" t="s">
        <v>695</v>
      </c>
    </row>
    <row r="49" spans="2:11" x14ac:dyDescent="0.35">
      <c r="B49" s="8" t="s">
        <v>2937</v>
      </c>
      <c r="C49" s="60" t="s">
        <v>785</v>
      </c>
      <c r="D49" s="54" t="s">
        <v>2938</v>
      </c>
      <c r="E49" s="6" t="s">
        <v>706</v>
      </c>
      <c r="F49" s="19">
        <v>15000</v>
      </c>
      <c r="G49" s="24">
        <v>14990.36</v>
      </c>
      <c r="H49" s="24">
        <v>0.69</v>
      </c>
      <c r="I49" s="31">
        <v>7.5</v>
      </c>
      <c r="J49" s="31"/>
      <c r="K49" s="35"/>
    </row>
    <row r="50" spans="2:11" x14ac:dyDescent="0.35">
      <c r="B50" s="8" t="s">
        <v>2939</v>
      </c>
      <c r="C50" s="60" t="s">
        <v>1991</v>
      </c>
      <c r="D50" s="54" t="s">
        <v>2940</v>
      </c>
      <c r="E50" s="6" t="s">
        <v>706</v>
      </c>
      <c r="F50" s="19">
        <v>15000</v>
      </c>
      <c r="G50" s="24">
        <v>14606.96</v>
      </c>
      <c r="H50" s="24">
        <v>0.67</v>
      </c>
      <c r="I50" s="31">
        <v>8.1270000000000007</v>
      </c>
      <c r="J50" s="31"/>
      <c r="K50" s="35" t="s">
        <v>695</v>
      </c>
    </row>
    <row r="51" spans="2:11" x14ac:dyDescent="0.35">
      <c r="B51" s="8" t="s">
        <v>2941</v>
      </c>
      <c r="C51" s="60" t="s">
        <v>2017</v>
      </c>
      <c r="D51" s="54" t="s">
        <v>2942</v>
      </c>
      <c r="E51" s="6" t="s">
        <v>706</v>
      </c>
      <c r="F51" s="19">
        <v>14500</v>
      </c>
      <c r="G51" s="24">
        <v>14311.31</v>
      </c>
      <c r="H51" s="24">
        <v>0.66</v>
      </c>
      <c r="I51" s="31">
        <v>8.14</v>
      </c>
      <c r="J51" s="31"/>
      <c r="K51" s="35" t="s">
        <v>695</v>
      </c>
    </row>
    <row r="52" spans="2:11" x14ac:dyDescent="0.35">
      <c r="B52" s="8" t="s">
        <v>2943</v>
      </c>
      <c r="C52" s="60" t="s">
        <v>1333</v>
      </c>
      <c r="D52" s="54" t="s">
        <v>2944</v>
      </c>
      <c r="E52" s="6" t="s">
        <v>706</v>
      </c>
      <c r="F52" s="19">
        <v>13000</v>
      </c>
      <c r="G52" s="24">
        <v>13002.89</v>
      </c>
      <c r="H52" s="24">
        <v>0.6</v>
      </c>
      <c r="I52" s="31">
        <v>8.1859999999999999</v>
      </c>
      <c r="J52" s="31"/>
      <c r="K52" s="35" t="s">
        <v>695</v>
      </c>
    </row>
    <row r="53" spans="2:11" x14ac:dyDescent="0.35">
      <c r="B53" s="8" t="s">
        <v>2945</v>
      </c>
      <c r="C53" s="60" t="s">
        <v>1241</v>
      </c>
      <c r="D53" s="54" t="s">
        <v>2946</v>
      </c>
      <c r="E53" s="6" t="s">
        <v>706</v>
      </c>
      <c r="F53" s="19">
        <v>16000</v>
      </c>
      <c r="G53" s="24">
        <v>12698.98</v>
      </c>
      <c r="H53" s="24">
        <v>0.57999999999999996</v>
      </c>
      <c r="I53" s="31">
        <v>7.7728000000000002</v>
      </c>
      <c r="J53" s="31"/>
      <c r="K53" s="35" t="s">
        <v>695</v>
      </c>
    </row>
    <row r="54" spans="2:11" x14ac:dyDescent="0.35">
      <c r="B54" s="8" t="s">
        <v>2654</v>
      </c>
      <c r="C54" s="60" t="s">
        <v>766</v>
      </c>
      <c r="D54" s="54" t="s">
        <v>2655</v>
      </c>
      <c r="E54" s="6" t="s">
        <v>706</v>
      </c>
      <c r="F54" s="19">
        <v>12500</v>
      </c>
      <c r="G54" s="24">
        <v>12545.73</v>
      </c>
      <c r="H54" s="24">
        <v>0.57999999999999996</v>
      </c>
      <c r="I54" s="31">
        <v>8.2575000000000003</v>
      </c>
      <c r="J54" s="31"/>
      <c r="K54" s="35" t="s">
        <v>695</v>
      </c>
    </row>
    <row r="55" spans="2:11" x14ac:dyDescent="0.35">
      <c r="B55" s="8" t="s">
        <v>2625</v>
      </c>
      <c r="C55" s="60" t="s">
        <v>2017</v>
      </c>
      <c r="D55" s="54" t="s">
        <v>2626</v>
      </c>
      <c r="E55" s="6" t="s">
        <v>706</v>
      </c>
      <c r="F55" s="19">
        <v>12500</v>
      </c>
      <c r="G55" s="24">
        <v>12444.39</v>
      </c>
      <c r="H55" s="24">
        <v>0.56999999999999995</v>
      </c>
      <c r="I55" s="31">
        <v>8.25</v>
      </c>
      <c r="J55" s="31"/>
      <c r="K55" s="35"/>
    </row>
    <row r="56" spans="2:11" x14ac:dyDescent="0.35">
      <c r="B56" s="8" t="s">
        <v>2576</v>
      </c>
      <c r="C56" s="60" t="s">
        <v>785</v>
      </c>
      <c r="D56" s="54" t="s">
        <v>2577</v>
      </c>
      <c r="E56" s="6" t="s">
        <v>706</v>
      </c>
      <c r="F56" s="19">
        <v>12401</v>
      </c>
      <c r="G56" s="24">
        <v>12387.5</v>
      </c>
      <c r="H56" s="24">
        <v>0.56999999999999995</v>
      </c>
      <c r="I56" s="31">
        <v>7.7</v>
      </c>
      <c r="J56" s="31"/>
      <c r="K56" s="35" t="s">
        <v>695</v>
      </c>
    </row>
    <row r="57" spans="2:11" x14ac:dyDescent="0.35">
      <c r="B57" s="8" t="s">
        <v>2947</v>
      </c>
      <c r="C57" s="60" t="s">
        <v>2923</v>
      </c>
      <c r="D57" s="54" t="s">
        <v>2948</v>
      </c>
      <c r="E57" s="6" t="s">
        <v>706</v>
      </c>
      <c r="F57" s="19">
        <v>12500</v>
      </c>
      <c r="G57" s="24">
        <v>12229.75</v>
      </c>
      <c r="H57" s="24">
        <v>0.56000000000000005</v>
      </c>
      <c r="I57" s="31">
        <v>8.4749999999999996</v>
      </c>
      <c r="J57" s="31"/>
      <c r="K57" s="35" t="s">
        <v>695</v>
      </c>
    </row>
    <row r="58" spans="2:11" x14ac:dyDescent="0.35">
      <c r="B58" s="8" t="s">
        <v>1900</v>
      </c>
      <c r="C58" s="60" t="s">
        <v>1901</v>
      </c>
      <c r="D58" s="54" t="s">
        <v>1902</v>
      </c>
      <c r="E58" s="6" t="s">
        <v>1903</v>
      </c>
      <c r="F58" s="19">
        <v>1200</v>
      </c>
      <c r="G58" s="24">
        <v>11879.14</v>
      </c>
      <c r="H58" s="24">
        <v>0.54</v>
      </c>
      <c r="I58" s="31">
        <v>8.24</v>
      </c>
      <c r="J58" s="31"/>
      <c r="K58" s="35" t="s">
        <v>695</v>
      </c>
    </row>
    <row r="59" spans="2:11" x14ac:dyDescent="0.35">
      <c r="B59" s="8" t="s">
        <v>1990</v>
      </c>
      <c r="C59" s="60" t="s">
        <v>1991</v>
      </c>
      <c r="D59" s="54" t="s">
        <v>1992</v>
      </c>
      <c r="E59" s="6" t="s">
        <v>706</v>
      </c>
      <c r="F59" s="19">
        <v>10000</v>
      </c>
      <c r="G59" s="24">
        <v>10006.6</v>
      </c>
      <c r="H59" s="24">
        <v>0.46</v>
      </c>
      <c r="I59" s="31">
        <v>8.0870999999999995</v>
      </c>
      <c r="J59" s="31"/>
      <c r="K59" s="35" t="s">
        <v>695</v>
      </c>
    </row>
    <row r="60" spans="2:11" x14ac:dyDescent="0.35">
      <c r="B60" s="8" t="s">
        <v>2949</v>
      </c>
      <c r="C60" s="60" t="s">
        <v>2914</v>
      </c>
      <c r="D60" s="54" t="s">
        <v>2950</v>
      </c>
      <c r="E60" s="6" t="s">
        <v>706</v>
      </c>
      <c r="F60" s="19">
        <v>10000</v>
      </c>
      <c r="G60" s="24">
        <v>9920.81</v>
      </c>
      <c r="H60" s="24">
        <v>0.46</v>
      </c>
      <c r="I60" s="31">
        <v>8.4598999999999993</v>
      </c>
      <c r="J60" s="31"/>
      <c r="K60" s="35" t="s">
        <v>695</v>
      </c>
    </row>
    <row r="61" spans="2:11" x14ac:dyDescent="0.35">
      <c r="B61" s="8" t="s">
        <v>2951</v>
      </c>
      <c r="C61" s="60" t="s">
        <v>1333</v>
      </c>
      <c r="D61" s="54" t="s">
        <v>2952</v>
      </c>
      <c r="E61" s="6" t="s">
        <v>728</v>
      </c>
      <c r="F61" s="19">
        <v>10000</v>
      </c>
      <c r="G61" s="24">
        <v>9835.42</v>
      </c>
      <c r="H61" s="24">
        <v>0.45</v>
      </c>
      <c r="I61" s="31">
        <v>8.1575000000000006</v>
      </c>
      <c r="J61" s="31"/>
      <c r="K61" s="35" t="s">
        <v>695</v>
      </c>
    </row>
    <row r="62" spans="2:11" x14ac:dyDescent="0.35">
      <c r="B62" s="8" t="s">
        <v>2953</v>
      </c>
      <c r="C62" s="60" t="s">
        <v>1991</v>
      </c>
      <c r="D62" s="54" t="s">
        <v>2954</v>
      </c>
      <c r="E62" s="6" t="s">
        <v>706</v>
      </c>
      <c r="F62" s="19">
        <v>10000</v>
      </c>
      <c r="G62" s="24">
        <v>9795.67</v>
      </c>
      <c r="H62" s="24">
        <v>0.45</v>
      </c>
      <c r="I62" s="31">
        <v>8.0870999999999995</v>
      </c>
      <c r="J62" s="31"/>
      <c r="K62" s="35" t="s">
        <v>695</v>
      </c>
    </row>
    <row r="63" spans="2:11" x14ac:dyDescent="0.35">
      <c r="B63" s="8" t="s">
        <v>2004</v>
      </c>
      <c r="C63" s="60" t="s">
        <v>1991</v>
      </c>
      <c r="D63" s="54" t="s">
        <v>2005</v>
      </c>
      <c r="E63" s="6" t="s">
        <v>706</v>
      </c>
      <c r="F63" s="19">
        <v>7500</v>
      </c>
      <c r="G63" s="24">
        <v>7504.98</v>
      </c>
      <c r="H63" s="24">
        <v>0.34</v>
      </c>
      <c r="I63" s="31">
        <v>8.0869999999999997</v>
      </c>
      <c r="J63" s="31"/>
      <c r="K63" s="35" t="s">
        <v>695</v>
      </c>
    </row>
    <row r="64" spans="2:11" x14ac:dyDescent="0.35">
      <c r="B64" s="8" t="s">
        <v>2955</v>
      </c>
      <c r="C64" s="60" t="s">
        <v>1333</v>
      </c>
      <c r="D64" s="54" t="s">
        <v>2956</v>
      </c>
      <c r="E64" s="6" t="s">
        <v>706</v>
      </c>
      <c r="F64" s="19">
        <v>7500</v>
      </c>
      <c r="G64" s="24">
        <v>7449.55</v>
      </c>
      <c r="H64" s="24">
        <v>0.34</v>
      </c>
      <c r="I64" s="31">
        <v>7.9687000000000001</v>
      </c>
      <c r="J64" s="31"/>
      <c r="K64" s="35" t="s">
        <v>695</v>
      </c>
    </row>
    <row r="65" spans="2:11" x14ac:dyDescent="0.35">
      <c r="B65" s="8" t="s">
        <v>2957</v>
      </c>
      <c r="C65" s="60" t="s">
        <v>766</v>
      </c>
      <c r="D65" s="54" t="s">
        <v>2958</v>
      </c>
      <c r="E65" s="6" t="s">
        <v>706</v>
      </c>
      <c r="F65" s="19">
        <v>7500</v>
      </c>
      <c r="G65" s="24">
        <v>7420.04</v>
      </c>
      <c r="H65" s="24">
        <v>0.34</v>
      </c>
      <c r="I65" s="31">
        <v>8.2575000000000003</v>
      </c>
      <c r="J65" s="31"/>
      <c r="K65" s="35" t="s">
        <v>695</v>
      </c>
    </row>
    <row r="66" spans="2:11" x14ac:dyDescent="0.35">
      <c r="B66" s="8" t="s">
        <v>801</v>
      </c>
      <c r="C66" s="60" t="s">
        <v>766</v>
      </c>
      <c r="D66" s="54" t="s">
        <v>802</v>
      </c>
      <c r="E66" s="6" t="s">
        <v>706</v>
      </c>
      <c r="F66" s="19">
        <v>7500</v>
      </c>
      <c r="G66" s="24">
        <v>7362.75</v>
      </c>
      <c r="H66" s="24">
        <v>0.34</v>
      </c>
      <c r="I66" s="31">
        <v>8.3674999999999997</v>
      </c>
      <c r="J66" s="31"/>
      <c r="K66" s="35" t="s">
        <v>695</v>
      </c>
    </row>
    <row r="67" spans="2:11" x14ac:dyDescent="0.35">
      <c r="B67" s="8" t="s">
        <v>2341</v>
      </c>
      <c r="C67" s="60" t="s">
        <v>735</v>
      </c>
      <c r="D67" s="54" t="s">
        <v>2342</v>
      </c>
      <c r="E67" s="6" t="s">
        <v>706</v>
      </c>
      <c r="F67" s="19">
        <v>5500</v>
      </c>
      <c r="G67" s="24">
        <v>5471.42</v>
      </c>
      <c r="H67" s="24">
        <v>0.25</v>
      </c>
      <c r="I67" s="31">
        <v>7.8475000000000001</v>
      </c>
      <c r="J67" s="31"/>
      <c r="K67" s="35"/>
    </row>
    <row r="68" spans="2:11" x14ac:dyDescent="0.35">
      <c r="B68" s="8" t="s">
        <v>2959</v>
      </c>
      <c r="C68" s="60" t="s">
        <v>1766</v>
      </c>
      <c r="D68" s="54" t="s">
        <v>2960</v>
      </c>
      <c r="E68" s="6" t="s">
        <v>728</v>
      </c>
      <c r="F68" s="19">
        <v>5000</v>
      </c>
      <c r="G68" s="24">
        <v>4897.53</v>
      </c>
      <c r="H68" s="24">
        <v>0.22</v>
      </c>
      <c r="I68" s="31">
        <v>8.2935999999999996</v>
      </c>
      <c r="J68" s="31"/>
      <c r="K68" s="35" t="s">
        <v>695</v>
      </c>
    </row>
    <row r="69" spans="2:11" x14ac:dyDescent="0.35">
      <c r="B69" s="8" t="s">
        <v>2961</v>
      </c>
      <c r="C69" s="60" t="s">
        <v>2962</v>
      </c>
      <c r="D69" s="54" t="s">
        <v>2963</v>
      </c>
      <c r="E69" s="6" t="s">
        <v>2964</v>
      </c>
      <c r="F69" s="19">
        <v>455</v>
      </c>
      <c r="G69" s="24">
        <v>4363.21</v>
      </c>
      <c r="H69" s="24">
        <v>0.2</v>
      </c>
      <c r="I69" s="31">
        <v>8.1753999999999998</v>
      </c>
      <c r="J69" s="31"/>
      <c r="K69" s="35" t="s">
        <v>695</v>
      </c>
    </row>
    <row r="70" spans="2:11" x14ac:dyDescent="0.35">
      <c r="B70" s="8" t="s">
        <v>2965</v>
      </c>
      <c r="C70" s="60" t="s">
        <v>1241</v>
      </c>
      <c r="D70" s="54" t="s">
        <v>2966</v>
      </c>
      <c r="E70" s="6" t="s">
        <v>706</v>
      </c>
      <c r="F70" s="19">
        <v>5000</v>
      </c>
      <c r="G70" s="24">
        <v>3944.62</v>
      </c>
      <c r="H70" s="24">
        <v>0.18</v>
      </c>
      <c r="I70" s="31">
        <v>7.7737999999999996</v>
      </c>
      <c r="J70" s="31"/>
      <c r="K70" s="35" t="s">
        <v>695</v>
      </c>
    </row>
    <row r="71" spans="2:11" x14ac:dyDescent="0.35">
      <c r="B71" s="8" t="s">
        <v>2967</v>
      </c>
      <c r="C71" s="60" t="s">
        <v>2635</v>
      </c>
      <c r="D71" s="54" t="s">
        <v>2968</v>
      </c>
      <c r="E71" s="6" t="s">
        <v>706</v>
      </c>
      <c r="F71" s="19">
        <v>1250</v>
      </c>
      <c r="G71" s="24">
        <v>1242.79</v>
      </c>
      <c r="H71" s="24">
        <v>0.06</v>
      </c>
      <c r="I71" s="31">
        <v>8.3241999999999994</v>
      </c>
      <c r="J71" s="31"/>
      <c r="K71" s="35" t="s">
        <v>695</v>
      </c>
    </row>
    <row r="72" spans="2:11" x14ac:dyDescent="0.35">
      <c r="C72" s="58" t="s">
        <v>194</v>
      </c>
      <c r="D72" s="54"/>
      <c r="E72" s="6"/>
      <c r="F72" s="19"/>
      <c r="G72" s="25">
        <v>1360676.99</v>
      </c>
      <c r="H72" s="25">
        <v>62.41</v>
      </c>
      <c r="I72" s="31"/>
      <c r="J72" s="31"/>
      <c r="K72" s="35"/>
    </row>
    <row r="73" spans="2:11" x14ac:dyDescent="0.35">
      <c r="C73" s="57"/>
      <c r="D73" s="54"/>
      <c r="E73" s="6"/>
      <c r="F73" s="19"/>
      <c r="G73" s="24"/>
      <c r="H73" s="24"/>
      <c r="I73" s="31"/>
      <c r="J73" s="31"/>
      <c r="K73" s="35"/>
    </row>
    <row r="74" spans="2:11" x14ac:dyDescent="0.35">
      <c r="C74" s="59" t="s">
        <v>820</v>
      </c>
      <c r="D74" s="54"/>
      <c r="E74" s="6"/>
      <c r="F74" s="19"/>
      <c r="G74" s="24"/>
      <c r="H74" s="24"/>
      <c r="I74" s="31"/>
      <c r="J74" s="31"/>
      <c r="K74" s="35"/>
    </row>
    <row r="75" spans="2:11" x14ac:dyDescent="0.35">
      <c r="B75" s="8" t="s">
        <v>2969</v>
      </c>
      <c r="C75" s="60" t="s">
        <v>828</v>
      </c>
      <c r="D75" s="54" t="s">
        <v>2970</v>
      </c>
      <c r="E75" s="6" t="s">
        <v>740</v>
      </c>
      <c r="F75" s="19">
        <v>55000</v>
      </c>
      <c r="G75" s="24">
        <v>30828.55</v>
      </c>
      <c r="H75" s="24">
        <v>1.41</v>
      </c>
      <c r="I75" s="31">
        <v>8.2159999999999993</v>
      </c>
      <c r="J75" s="31"/>
      <c r="K75" s="35" t="s">
        <v>695</v>
      </c>
    </row>
    <row r="76" spans="2:11" x14ac:dyDescent="0.35">
      <c r="C76" s="58" t="s">
        <v>194</v>
      </c>
      <c r="D76" s="54"/>
      <c r="E76" s="6"/>
      <c r="F76" s="19"/>
      <c r="G76" s="25">
        <v>30828.55</v>
      </c>
      <c r="H76" s="25">
        <v>1.41</v>
      </c>
      <c r="I76" s="31"/>
      <c r="J76" s="31"/>
      <c r="K76" s="35"/>
    </row>
    <row r="77" spans="2:11" x14ac:dyDescent="0.35">
      <c r="C77" s="57"/>
      <c r="D77" s="54"/>
      <c r="E77" s="6"/>
      <c r="F77" s="19"/>
      <c r="G77" s="24"/>
      <c r="H77" s="24"/>
      <c r="I77" s="31"/>
      <c r="J77" s="31"/>
      <c r="K77" s="35"/>
    </row>
    <row r="78" spans="2:11" x14ac:dyDescent="0.35">
      <c r="C78" s="58" t="s">
        <v>7</v>
      </c>
      <c r="D78" s="54"/>
      <c r="E78" s="6"/>
      <c r="F78" s="19"/>
      <c r="G78" s="24" t="s">
        <v>2</v>
      </c>
      <c r="H78" s="24" t="s">
        <v>2</v>
      </c>
      <c r="I78" s="31"/>
      <c r="J78" s="31"/>
      <c r="K78" s="35"/>
    </row>
    <row r="79" spans="2:11" x14ac:dyDescent="0.35">
      <c r="C79" s="57"/>
      <c r="D79" s="54"/>
      <c r="E79" s="6"/>
      <c r="F79" s="19"/>
      <c r="G79" s="24"/>
      <c r="H79" s="24"/>
      <c r="I79" s="31"/>
      <c r="J79" s="31"/>
      <c r="K79" s="35"/>
    </row>
    <row r="80" spans="2:11" x14ac:dyDescent="0.35">
      <c r="C80" s="59" t="s">
        <v>8</v>
      </c>
      <c r="D80" s="54"/>
      <c r="E80" s="6"/>
      <c r="F80" s="19"/>
      <c r="G80" s="24"/>
      <c r="H80" s="24"/>
      <c r="I80" s="31"/>
      <c r="J80" s="31"/>
      <c r="K80" s="35"/>
    </row>
    <row r="81" spans="2:11" x14ac:dyDescent="0.35">
      <c r="B81" s="8" t="s">
        <v>936</v>
      </c>
      <c r="C81" s="60" t="s">
        <v>4750</v>
      </c>
      <c r="D81" s="54" t="s">
        <v>937</v>
      </c>
      <c r="E81" s="6" t="s">
        <v>832</v>
      </c>
      <c r="F81" s="19">
        <v>745</v>
      </c>
      <c r="G81" s="24">
        <v>71180.210000000006</v>
      </c>
      <c r="H81" s="24">
        <v>3.26</v>
      </c>
      <c r="I81" s="31">
        <v>8.1999999999999993</v>
      </c>
      <c r="J81" s="31"/>
      <c r="K81" s="35" t="s">
        <v>695</v>
      </c>
    </row>
    <row r="82" spans="2:11" x14ac:dyDescent="0.35">
      <c r="B82" s="8" t="s">
        <v>2971</v>
      </c>
      <c r="C82" s="60" t="s">
        <v>4749</v>
      </c>
      <c r="D82" s="54" t="s">
        <v>2972</v>
      </c>
      <c r="E82" s="6" t="s">
        <v>832</v>
      </c>
      <c r="F82" s="19">
        <v>626</v>
      </c>
      <c r="G82" s="24">
        <v>56642.58</v>
      </c>
      <c r="H82" s="24">
        <v>2.6</v>
      </c>
      <c r="I82" s="31">
        <v>8.6950000000000003</v>
      </c>
      <c r="J82" s="31"/>
      <c r="K82" s="35" t="s">
        <v>695</v>
      </c>
    </row>
    <row r="83" spans="2:11" x14ac:dyDescent="0.35">
      <c r="B83" s="8" t="s">
        <v>938</v>
      </c>
      <c r="C83" s="60" t="s">
        <v>4751</v>
      </c>
      <c r="D83" s="54" t="s">
        <v>939</v>
      </c>
      <c r="E83" s="6" t="s">
        <v>832</v>
      </c>
      <c r="F83" s="19">
        <v>585</v>
      </c>
      <c r="G83" s="24">
        <v>55834.1</v>
      </c>
      <c r="H83" s="24">
        <v>2.56</v>
      </c>
      <c r="I83" s="31">
        <v>8.1349999999999998</v>
      </c>
      <c r="J83" s="31"/>
      <c r="K83" s="35" t="s">
        <v>695</v>
      </c>
    </row>
    <row r="84" spans="2:11" x14ac:dyDescent="0.35">
      <c r="B84" s="8" t="s">
        <v>2096</v>
      </c>
      <c r="C84" s="60" t="s">
        <v>4752</v>
      </c>
      <c r="D84" s="54" t="s">
        <v>2097</v>
      </c>
      <c r="E84" s="6" t="s">
        <v>832</v>
      </c>
      <c r="F84" s="19">
        <v>430</v>
      </c>
      <c r="G84" s="24">
        <v>40990.57</v>
      </c>
      <c r="H84" s="24">
        <v>1.88</v>
      </c>
      <c r="I84" s="31">
        <v>8.0649999999999995</v>
      </c>
      <c r="J84" s="31"/>
      <c r="K84" s="35" t="s">
        <v>695</v>
      </c>
    </row>
    <row r="85" spans="2:11" x14ac:dyDescent="0.35">
      <c r="C85" s="58" t="s">
        <v>194</v>
      </c>
      <c r="D85" s="54"/>
      <c r="E85" s="6"/>
      <c r="F85" s="19"/>
      <c r="G85" s="25">
        <v>224647.46</v>
      </c>
      <c r="H85" s="25">
        <v>10.3</v>
      </c>
      <c r="I85" s="31"/>
      <c r="J85" s="31"/>
      <c r="K85" s="35"/>
    </row>
    <row r="86" spans="2:11" x14ac:dyDescent="0.35">
      <c r="C86" s="57"/>
      <c r="D86" s="54"/>
      <c r="E86" s="6"/>
      <c r="F86" s="19"/>
      <c r="G86" s="24"/>
      <c r="H86" s="24"/>
      <c r="I86" s="31"/>
      <c r="J86" s="31"/>
      <c r="K86" s="35"/>
    </row>
    <row r="87" spans="2:11" x14ac:dyDescent="0.35">
      <c r="C87" s="59" t="s">
        <v>9</v>
      </c>
      <c r="D87" s="54"/>
      <c r="E87" s="6"/>
      <c r="F87" s="19"/>
      <c r="G87" s="24"/>
      <c r="H87" s="24"/>
      <c r="I87" s="31"/>
      <c r="J87" s="31"/>
      <c r="K87" s="35"/>
    </row>
    <row r="88" spans="2:11" x14ac:dyDescent="0.35">
      <c r="B88" s="8" t="s">
        <v>1904</v>
      </c>
      <c r="C88" s="60" t="s">
        <v>1905</v>
      </c>
      <c r="D88" s="54" t="s">
        <v>1906</v>
      </c>
      <c r="E88" s="6" t="s">
        <v>205</v>
      </c>
      <c r="F88" s="19">
        <v>25000000</v>
      </c>
      <c r="G88" s="24">
        <v>25167.63</v>
      </c>
      <c r="H88" s="24">
        <v>1.1499999999999999</v>
      </c>
      <c r="I88" s="31">
        <v>0</v>
      </c>
      <c r="J88" s="31"/>
      <c r="K88" s="35"/>
    </row>
    <row r="89" spans="2:11" x14ac:dyDescent="0.35">
      <c r="C89" s="58" t="s">
        <v>194</v>
      </c>
      <c r="D89" s="54"/>
      <c r="E89" s="6"/>
      <c r="F89" s="19"/>
      <c r="G89" s="25">
        <v>25167.63</v>
      </c>
      <c r="H89" s="25">
        <v>1.1499999999999999</v>
      </c>
      <c r="I89" s="31"/>
      <c r="J89" s="31"/>
      <c r="K89" s="35"/>
    </row>
    <row r="90" spans="2:11" x14ac:dyDescent="0.35">
      <c r="C90" s="57"/>
      <c r="D90" s="54"/>
      <c r="E90" s="6"/>
      <c r="F90" s="19"/>
      <c r="G90" s="24"/>
      <c r="H90" s="24"/>
      <c r="I90" s="31"/>
      <c r="J90" s="31"/>
      <c r="K90" s="35"/>
    </row>
    <row r="91" spans="2:11" x14ac:dyDescent="0.35">
      <c r="C91" s="59" t="s">
        <v>9</v>
      </c>
      <c r="D91" s="54"/>
      <c r="E91" s="6"/>
      <c r="F91" s="19"/>
      <c r="G91" s="24"/>
      <c r="H91" s="24"/>
      <c r="I91" s="31"/>
      <c r="J91" s="31"/>
      <c r="K91" s="35"/>
    </row>
    <row r="92" spans="2:11" x14ac:dyDescent="0.35">
      <c r="B92" s="8" t="s">
        <v>833</v>
      </c>
      <c r="C92" s="60" t="s">
        <v>834</v>
      </c>
      <c r="D92" s="54" t="s">
        <v>835</v>
      </c>
      <c r="E92" s="6" t="s">
        <v>205</v>
      </c>
      <c r="F92" s="19">
        <v>100000000</v>
      </c>
      <c r="G92" s="24">
        <v>98360.8</v>
      </c>
      <c r="H92" s="24">
        <v>4.51</v>
      </c>
      <c r="I92" s="31">
        <v>7.3062956330000004</v>
      </c>
      <c r="J92" s="31"/>
      <c r="K92" s="35"/>
    </row>
    <row r="93" spans="2:11" x14ac:dyDescent="0.35">
      <c r="C93" s="58" t="s">
        <v>194</v>
      </c>
      <c r="D93" s="54"/>
      <c r="E93" s="6"/>
      <c r="F93" s="19"/>
      <c r="G93" s="25">
        <v>98360.8</v>
      </c>
      <c r="H93" s="25">
        <v>4.51</v>
      </c>
      <c r="I93" s="31"/>
      <c r="J93" s="31"/>
      <c r="K93" s="35"/>
    </row>
    <row r="94" spans="2:11" x14ac:dyDescent="0.35">
      <c r="C94" s="57"/>
      <c r="D94" s="54"/>
      <c r="E94" s="6"/>
      <c r="F94" s="19"/>
      <c r="G94" s="24"/>
      <c r="H94" s="24"/>
      <c r="I94" s="31"/>
      <c r="J94" s="31"/>
      <c r="K94" s="35"/>
    </row>
    <row r="95" spans="2:11" x14ac:dyDescent="0.35">
      <c r="C95" s="59" t="s">
        <v>10</v>
      </c>
      <c r="D95" s="54"/>
      <c r="E95" s="6"/>
      <c r="F95" s="19"/>
      <c r="G95" s="24"/>
      <c r="H95" s="24"/>
      <c r="I95" s="31"/>
      <c r="J95" s="31"/>
      <c r="K95" s="35"/>
    </row>
    <row r="96" spans="2:11" x14ac:dyDescent="0.35">
      <c r="B96" s="8" t="s">
        <v>2974</v>
      </c>
      <c r="C96" s="60" t="s">
        <v>2975</v>
      </c>
      <c r="D96" s="54" t="s">
        <v>2976</v>
      </c>
      <c r="E96" s="6" t="s">
        <v>205</v>
      </c>
      <c r="F96" s="19">
        <v>19908500</v>
      </c>
      <c r="G96" s="24">
        <v>19577.34</v>
      </c>
      <c r="H96" s="24">
        <v>0.9</v>
      </c>
      <c r="I96" s="31">
        <v>8.0149388350000006</v>
      </c>
      <c r="J96" s="31"/>
      <c r="K96" s="35"/>
    </row>
    <row r="97" spans="1:11" x14ac:dyDescent="0.35">
      <c r="B97" s="8" t="s">
        <v>845</v>
      </c>
      <c r="C97" s="60" t="s">
        <v>846</v>
      </c>
      <c r="D97" s="54" t="s">
        <v>847</v>
      </c>
      <c r="E97" s="6" t="s">
        <v>205</v>
      </c>
      <c r="F97" s="19">
        <v>18000000</v>
      </c>
      <c r="G97" s="24">
        <v>17875.73</v>
      </c>
      <c r="H97" s="24">
        <v>0.82</v>
      </c>
      <c r="I97" s="31">
        <v>7.9943615750000001</v>
      </c>
      <c r="J97" s="31"/>
      <c r="K97" s="35"/>
    </row>
    <row r="98" spans="1:11" x14ac:dyDescent="0.35">
      <c r="B98" s="8" t="s">
        <v>2977</v>
      </c>
      <c r="C98" s="60" t="s">
        <v>2978</v>
      </c>
      <c r="D98" s="54" t="s">
        <v>2979</v>
      </c>
      <c r="E98" s="6" t="s">
        <v>205</v>
      </c>
      <c r="F98" s="19">
        <v>8500000</v>
      </c>
      <c r="G98" s="24">
        <v>8448.83</v>
      </c>
      <c r="H98" s="24">
        <v>0.39</v>
      </c>
      <c r="I98" s="31">
        <v>7.9735615749999997</v>
      </c>
      <c r="J98" s="31"/>
      <c r="K98" s="35"/>
    </row>
    <row r="99" spans="1:11" x14ac:dyDescent="0.35">
      <c r="B99" s="8" t="s">
        <v>2980</v>
      </c>
      <c r="C99" s="60" t="s">
        <v>2981</v>
      </c>
      <c r="D99" s="54" t="s">
        <v>2982</v>
      </c>
      <c r="E99" s="6" t="s">
        <v>205</v>
      </c>
      <c r="F99" s="19">
        <v>4500000</v>
      </c>
      <c r="G99" s="24">
        <v>4379.8999999999996</v>
      </c>
      <c r="H99" s="24">
        <v>0.2</v>
      </c>
      <c r="I99" s="31">
        <v>7.6123278150000004</v>
      </c>
      <c r="J99" s="31"/>
      <c r="K99" s="35"/>
    </row>
    <row r="100" spans="1:11" x14ac:dyDescent="0.35">
      <c r="B100" s="8" t="s">
        <v>2983</v>
      </c>
      <c r="C100" s="60" t="s">
        <v>2984</v>
      </c>
      <c r="D100" s="54" t="s">
        <v>2985</v>
      </c>
      <c r="E100" s="6" t="s">
        <v>205</v>
      </c>
      <c r="F100" s="19">
        <v>300</v>
      </c>
      <c r="G100" s="24">
        <v>0.3</v>
      </c>
      <c r="H100" s="24" t="s">
        <v>4704</v>
      </c>
      <c r="I100" s="31">
        <v>7.57553974</v>
      </c>
      <c r="J100" s="31"/>
      <c r="K100" s="35"/>
    </row>
    <row r="101" spans="1:11" x14ac:dyDescent="0.35">
      <c r="C101" s="58" t="s">
        <v>194</v>
      </c>
      <c r="D101" s="54"/>
      <c r="E101" s="6"/>
      <c r="F101" s="19"/>
      <c r="G101" s="25">
        <v>50282.1</v>
      </c>
      <c r="H101" s="25">
        <v>2.31</v>
      </c>
      <c r="I101" s="31"/>
      <c r="J101" s="31"/>
      <c r="K101" s="35"/>
    </row>
    <row r="102" spans="1:11" x14ac:dyDescent="0.35">
      <c r="C102" s="57"/>
      <c r="D102" s="54"/>
      <c r="E102" s="6"/>
      <c r="F102" s="19"/>
      <c r="G102" s="24"/>
      <c r="H102" s="24"/>
      <c r="I102" s="31"/>
      <c r="J102" s="31"/>
      <c r="K102" s="35"/>
    </row>
    <row r="103" spans="1:11" x14ac:dyDescent="0.35">
      <c r="C103" s="58" t="s">
        <v>11</v>
      </c>
      <c r="D103" s="54"/>
      <c r="E103" s="6"/>
      <c r="F103" s="19"/>
      <c r="G103" s="24" t="s">
        <v>2</v>
      </c>
      <c r="H103" s="24" t="s">
        <v>2</v>
      </c>
      <c r="I103" s="31"/>
      <c r="J103" s="31"/>
      <c r="K103" s="35"/>
    </row>
    <row r="104" spans="1:11" x14ac:dyDescent="0.35">
      <c r="C104" s="57"/>
      <c r="D104" s="54"/>
      <c r="E104" s="6"/>
      <c r="F104" s="19"/>
      <c r="G104" s="24"/>
      <c r="H104" s="24"/>
      <c r="I104" s="31"/>
      <c r="J104" s="31"/>
      <c r="K104" s="35"/>
    </row>
    <row r="105" spans="1:11" x14ac:dyDescent="0.35">
      <c r="A105" s="10"/>
      <c r="B105" s="28"/>
      <c r="C105" s="58" t="s">
        <v>13</v>
      </c>
      <c r="D105" s="54"/>
      <c r="E105" s="6"/>
      <c r="F105" s="19"/>
      <c r="G105" s="24"/>
      <c r="H105" s="24"/>
      <c r="I105" s="31"/>
      <c r="J105" s="31"/>
      <c r="K105" s="35"/>
    </row>
    <row r="106" spans="1:11" x14ac:dyDescent="0.35">
      <c r="C106" s="59" t="s">
        <v>14</v>
      </c>
      <c r="D106" s="54"/>
      <c r="E106" s="6"/>
      <c r="F106" s="19"/>
      <c r="G106" s="24"/>
      <c r="H106" s="24"/>
      <c r="I106" s="31"/>
      <c r="J106" s="31"/>
      <c r="K106" s="35"/>
    </row>
    <row r="107" spans="1:11" x14ac:dyDescent="0.35">
      <c r="B107" s="8" t="s">
        <v>2986</v>
      </c>
      <c r="C107" s="60" t="s">
        <v>785</v>
      </c>
      <c r="D107" s="54" t="s">
        <v>2987</v>
      </c>
      <c r="E107" s="6" t="s">
        <v>866</v>
      </c>
      <c r="F107" s="19">
        <v>3000</v>
      </c>
      <c r="G107" s="24">
        <v>14566.19</v>
      </c>
      <c r="H107" s="24">
        <v>0.67</v>
      </c>
      <c r="I107" s="31">
        <v>6.8800999999999997</v>
      </c>
      <c r="J107" s="31"/>
      <c r="K107" s="35" t="s">
        <v>695</v>
      </c>
    </row>
    <row r="108" spans="1:11" x14ac:dyDescent="0.35">
      <c r="C108" s="58" t="s">
        <v>194</v>
      </c>
      <c r="D108" s="54"/>
      <c r="E108" s="6"/>
      <c r="F108" s="19"/>
      <c r="G108" s="25">
        <v>14566.19</v>
      </c>
      <c r="H108" s="25">
        <v>0.67</v>
      </c>
      <c r="I108" s="31"/>
      <c r="J108" s="31"/>
      <c r="K108" s="35"/>
    </row>
    <row r="109" spans="1:11" x14ac:dyDescent="0.35">
      <c r="C109" s="57"/>
      <c r="D109" s="54"/>
      <c r="E109" s="6"/>
      <c r="F109" s="19"/>
      <c r="G109" s="24"/>
      <c r="H109" s="24"/>
      <c r="I109" s="31"/>
      <c r="J109" s="31"/>
      <c r="K109" s="35"/>
    </row>
    <row r="110" spans="1:11" x14ac:dyDescent="0.35">
      <c r="C110" s="59" t="s">
        <v>15</v>
      </c>
      <c r="D110" s="54"/>
      <c r="E110" s="6"/>
      <c r="F110" s="19"/>
      <c r="G110" s="24"/>
      <c r="H110" s="24"/>
      <c r="I110" s="31"/>
      <c r="J110" s="31"/>
      <c r="K110" s="35"/>
    </row>
    <row r="111" spans="1:11" x14ac:dyDescent="0.35">
      <c r="B111" s="8" t="s">
        <v>1398</v>
      </c>
      <c r="C111" s="60" t="s">
        <v>735</v>
      </c>
      <c r="D111" s="54" t="s">
        <v>1399</v>
      </c>
      <c r="E111" s="6" t="s">
        <v>866</v>
      </c>
      <c r="F111" s="19">
        <v>12000</v>
      </c>
      <c r="G111" s="24">
        <v>57053.7</v>
      </c>
      <c r="H111" s="24">
        <v>2.62</v>
      </c>
      <c r="I111" s="31">
        <v>7.4501999999999997</v>
      </c>
      <c r="J111" s="31"/>
      <c r="K111" s="35"/>
    </row>
    <row r="112" spans="1:11" x14ac:dyDescent="0.35">
      <c r="B112" s="8" t="s">
        <v>2040</v>
      </c>
      <c r="C112" s="60" t="s">
        <v>524</v>
      </c>
      <c r="D112" s="54" t="s">
        <v>2041</v>
      </c>
      <c r="E112" s="6" t="s">
        <v>883</v>
      </c>
      <c r="F112" s="19">
        <v>4000</v>
      </c>
      <c r="G112" s="24">
        <v>19422.84</v>
      </c>
      <c r="H112" s="24">
        <v>0.89</v>
      </c>
      <c r="I112" s="31">
        <v>6.8647</v>
      </c>
      <c r="J112" s="31"/>
      <c r="K112" s="35"/>
    </row>
    <row r="113" spans="2:11" x14ac:dyDescent="0.35">
      <c r="B113" s="8" t="s">
        <v>1654</v>
      </c>
      <c r="C113" s="60" t="s">
        <v>524</v>
      </c>
      <c r="D113" s="54" t="s">
        <v>1655</v>
      </c>
      <c r="E113" s="6" t="s">
        <v>883</v>
      </c>
      <c r="F113" s="19">
        <v>3000</v>
      </c>
      <c r="G113" s="24">
        <v>14829.15</v>
      </c>
      <c r="H113" s="24">
        <v>0.68</v>
      </c>
      <c r="I113" s="31">
        <v>6.2767999999999997</v>
      </c>
      <c r="J113" s="31"/>
      <c r="K113" s="35" t="s">
        <v>695</v>
      </c>
    </row>
    <row r="114" spans="2:11" x14ac:dyDescent="0.35">
      <c r="B114" s="8" t="s">
        <v>2830</v>
      </c>
      <c r="C114" s="60" t="s">
        <v>870</v>
      </c>
      <c r="D114" s="54" t="s">
        <v>2831</v>
      </c>
      <c r="E114" s="6" t="s">
        <v>872</v>
      </c>
      <c r="F114" s="19">
        <v>2600</v>
      </c>
      <c r="G114" s="24">
        <v>12608.35</v>
      </c>
      <c r="H114" s="24">
        <v>0.57999999999999996</v>
      </c>
      <c r="I114" s="31">
        <v>6.8300999999999998</v>
      </c>
      <c r="J114" s="31"/>
      <c r="K114" s="35"/>
    </row>
    <row r="115" spans="2:11" x14ac:dyDescent="0.35">
      <c r="B115" s="8" t="s">
        <v>2988</v>
      </c>
      <c r="C115" s="60" t="s">
        <v>46</v>
      </c>
      <c r="D115" s="54" t="s">
        <v>2989</v>
      </c>
      <c r="E115" s="6" t="s">
        <v>866</v>
      </c>
      <c r="F115" s="19">
        <v>2500</v>
      </c>
      <c r="G115" s="24">
        <v>12500</v>
      </c>
      <c r="H115" s="24">
        <v>0.56999999999999995</v>
      </c>
      <c r="I115" s="31">
        <v>5.1551</v>
      </c>
      <c r="J115" s="31"/>
      <c r="K115" s="35"/>
    </row>
    <row r="116" spans="2:11" x14ac:dyDescent="0.35">
      <c r="B116" s="8" t="s">
        <v>2520</v>
      </c>
      <c r="C116" s="60" t="s">
        <v>524</v>
      </c>
      <c r="D116" s="54" t="s">
        <v>2521</v>
      </c>
      <c r="E116" s="6" t="s">
        <v>883</v>
      </c>
      <c r="F116" s="19">
        <v>2100</v>
      </c>
      <c r="G116" s="24">
        <v>10264.959999999999</v>
      </c>
      <c r="H116" s="24">
        <v>0.47</v>
      </c>
      <c r="I116" s="31">
        <v>6.74</v>
      </c>
      <c r="J116" s="31"/>
      <c r="K116" s="35" t="s">
        <v>695</v>
      </c>
    </row>
    <row r="117" spans="2:11" x14ac:dyDescent="0.35">
      <c r="B117" s="8" t="s">
        <v>2524</v>
      </c>
      <c r="C117" s="60" t="s">
        <v>524</v>
      </c>
      <c r="D117" s="54" t="s">
        <v>2525</v>
      </c>
      <c r="E117" s="6" t="s">
        <v>883</v>
      </c>
      <c r="F117" s="19">
        <v>2000</v>
      </c>
      <c r="G117" s="24">
        <v>9958.5</v>
      </c>
      <c r="H117" s="24">
        <v>0.46</v>
      </c>
      <c r="I117" s="31">
        <v>5.8502000000000001</v>
      </c>
      <c r="J117" s="31"/>
      <c r="K117" s="35" t="s">
        <v>695</v>
      </c>
    </row>
    <row r="118" spans="2:11" x14ac:dyDescent="0.35">
      <c r="B118" s="8" t="s">
        <v>2990</v>
      </c>
      <c r="C118" s="60" t="s">
        <v>1811</v>
      </c>
      <c r="D118" s="54" t="s">
        <v>2991</v>
      </c>
      <c r="E118" s="6" t="s">
        <v>866</v>
      </c>
      <c r="F118" s="19">
        <v>2000</v>
      </c>
      <c r="G118" s="24">
        <v>9873</v>
      </c>
      <c r="H118" s="24">
        <v>0.45</v>
      </c>
      <c r="I118" s="31">
        <v>6.2602000000000002</v>
      </c>
      <c r="J118" s="31"/>
      <c r="K118" s="35" t="s">
        <v>695</v>
      </c>
    </row>
    <row r="119" spans="2:11" x14ac:dyDescent="0.35">
      <c r="B119" s="8" t="s">
        <v>2992</v>
      </c>
      <c r="C119" s="60" t="s">
        <v>870</v>
      </c>
      <c r="D119" s="54" t="s">
        <v>2993</v>
      </c>
      <c r="E119" s="6" t="s">
        <v>872</v>
      </c>
      <c r="F119" s="19">
        <v>2000</v>
      </c>
      <c r="G119" s="24">
        <v>9761.94</v>
      </c>
      <c r="H119" s="24">
        <v>0.45</v>
      </c>
      <c r="I119" s="31">
        <v>6.7431999999999999</v>
      </c>
      <c r="J119" s="31"/>
      <c r="K119" s="35"/>
    </row>
    <row r="120" spans="2:11" x14ac:dyDescent="0.35">
      <c r="B120" s="8" t="s">
        <v>2994</v>
      </c>
      <c r="C120" s="60" t="s">
        <v>735</v>
      </c>
      <c r="D120" s="54" t="s">
        <v>2995</v>
      </c>
      <c r="E120" s="6" t="s">
        <v>866</v>
      </c>
      <c r="F120" s="19">
        <v>500</v>
      </c>
      <c r="G120" s="24">
        <v>2431.5300000000002</v>
      </c>
      <c r="H120" s="24">
        <v>0.11</v>
      </c>
      <c r="I120" s="31">
        <v>6.9451000000000001</v>
      </c>
      <c r="J120" s="31"/>
      <c r="K120" s="35" t="s">
        <v>695</v>
      </c>
    </row>
    <row r="121" spans="2:11" x14ac:dyDescent="0.35">
      <c r="C121" s="58" t="s">
        <v>194</v>
      </c>
      <c r="D121" s="54"/>
      <c r="E121" s="6"/>
      <c r="F121" s="19"/>
      <c r="G121" s="25">
        <v>158703.97</v>
      </c>
      <c r="H121" s="25">
        <v>7.28</v>
      </c>
      <c r="I121" s="31"/>
      <c r="J121" s="31"/>
      <c r="K121" s="35"/>
    </row>
    <row r="122" spans="2:11" x14ac:dyDescent="0.35">
      <c r="C122" s="57"/>
      <c r="D122" s="54"/>
      <c r="E122" s="6"/>
      <c r="F122" s="19"/>
      <c r="G122" s="24"/>
      <c r="H122" s="24"/>
      <c r="I122" s="31"/>
      <c r="J122" s="31"/>
      <c r="K122" s="35"/>
    </row>
    <row r="123" spans="2:11" x14ac:dyDescent="0.35">
      <c r="C123" s="59" t="s">
        <v>16</v>
      </c>
      <c r="D123" s="54"/>
      <c r="E123" s="6"/>
      <c r="F123" s="19"/>
      <c r="G123" s="24"/>
      <c r="H123" s="24"/>
      <c r="I123" s="31"/>
      <c r="J123" s="31"/>
      <c r="K123" s="35"/>
    </row>
    <row r="124" spans="2:11" x14ac:dyDescent="0.35">
      <c r="B124" s="8" t="s">
        <v>1664</v>
      </c>
      <c r="C124" s="60" t="s">
        <v>1665</v>
      </c>
      <c r="D124" s="54" t="s">
        <v>1666</v>
      </c>
      <c r="E124" s="6" t="s">
        <v>205</v>
      </c>
      <c r="F124" s="19">
        <v>11000000</v>
      </c>
      <c r="G124" s="24">
        <v>10933.57</v>
      </c>
      <c r="H124" s="24">
        <v>0.5</v>
      </c>
      <c r="I124" s="31">
        <v>5.2801</v>
      </c>
      <c r="J124" s="31"/>
      <c r="K124" s="35"/>
    </row>
    <row r="125" spans="2:11" x14ac:dyDescent="0.35">
      <c r="C125" s="58" t="s">
        <v>194</v>
      </c>
      <c r="D125" s="54"/>
      <c r="E125" s="6"/>
      <c r="F125" s="19"/>
      <c r="G125" s="25">
        <v>10933.57</v>
      </c>
      <c r="H125" s="25">
        <v>0.5</v>
      </c>
      <c r="I125" s="31"/>
      <c r="J125" s="31"/>
      <c r="K125" s="35"/>
    </row>
    <row r="126" spans="2:11" x14ac:dyDescent="0.35">
      <c r="C126" s="57"/>
      <c r="D126" s="54"/>
      <c r="E126" s="6"/>
      <c r="F126" s="19"/>
      <c r="G126" s="24"/>
      <c r="H126" s="24"/>
      <c r="I126" s="31"/>
      <c r="J126" s="31"/>
      <c r="K126" s="35"/>
    </row>
    <row r="127" spans="2:11" x14ac:dyDescent="0.35">
      <c r="C127" s="58" t="s">
        <v>17</v>
      </c>
      <c r="D127" s="54"/>
      <c r="E127" s="6"/>
      <c r="F127" s="19"/>
      <c r="G127" s="24" t="s">
        <v>2</v>
      </c>
      <c r="H127" s="24" t="s">
        <v>2</v>
      </c>
      <c r="I127" s="31"/>
      <c r="J127" s="31"/>
      <c r="K127" s="35"/>
    </row>
    <row r="128" spans="2:11" x14ac:dyDescent="0.35">
      <c r="C128" s="57"/>
      <c r="D128" s="54"/>
      <c r="E128" s="6"/>
      <c r="F128" s="19"/>
      <c r="G128" s="24"/>
      <c r="H128" s="24"/>
      <c r="I128" s="31"/>
      <c r="J128" s="31"/>
      <c r="K128" s="35"/>
    </row>
    <row r="129" spans="1:11" x14ac:dyDescent="0.35">
      <c r="C129" s="58" t="s">
        <v>18</v>
      </c>
      <c r="D129" s="54"/>
      <c r="E129" s="6"/>
      <c r="F129" s="19"/>
      <c r="G129" s="24" t="s">
        <v>2</v>
      </c>
      <c r="H129" s="24" t="s">
        <v>2</v>
      </c>
      <c r="I129" s="31"/>
      <c r="J129" s="31"/>
      <c r="K129" s="35"/>
    </row>
    <row r="130" spans="1:11" x14ac:dyDescent="0.35">
      <c r="C130" s="57"/>
      <c r="D130" s="54"/>
      <c r="E130" s="6"/>
      <c r="F130" s="19"/>
      <c r="G130" s="24"/>
      <c r="H130" s="24"/>
      <c r="I130" s="31"/>
      <c r="J130" s="31"/>
      <c r="K130" s="35"/>
    </row>
    <row r="131" spans="1:11" x14ac:dyDescent="0.35">
      <c r="A131" s="10"/>
      <c r="B131" s="28"/>
      <c r="C131" s="58" t="s">
        <v>19</v>
      </c>
      <c r="D131" s="54"/>
      <c r="E131" s="6"/>
      <c r="F131" s="19"/>
      <c r="G131" s="24"/>
      <c r="H131" s="24"/>
      <c r="I131" s="31"/>
      <c r="J131" s="31"/>
      <c r="K131" s="35"/>
    </row>
    <row r="132" spans="1:11" x14ac:dyDescent="0.35">
      <c r="A132" s="28"/>
      <c r="B132" s="28"/>
      <c r="C132" s="58" t="s">
        <v>20</v>
      </c>
      <c r="D132" s="54"/>
      <c r="E132" s="6"/>
      <c r="F132" s="19"/>
      <c r="G132" s="24" t="s">
        <v>2</v>
      </c>
      <c r="H132" s="24" t="s">
        <v>2</v>
      </c>
      <c r="I132" s="31"/>
      <c r="J132" s="31"/>
      <c r="K132" s="35"/>
    </row>
    <row r="133" spans="1:11" x14ac:dyDescent="0.35">
      <c r="A133" s="28"/>
      <c r="B133" s="28"/>
      <c r="C133" s="58"/>
      <c r="D133" s="54"/>
      <c r="E133" s="6"/>
      <c r="F133" s="19"/>
      <c r="G133" s="24"/>
      <c r="H133" s="24"/>
      <c r="I133" s="31"/>
      <c r="J133" s="31"/>
      <c r="K133" s="35"/>
    </row>
    <row r="134" spans="1:11" x14ac:dyDescent="0.35">
      <c r="C134" s="59" t="s">
        <v>21</v>
      </c>
      <c r="D134" s="54"/>
      <c r="E134" s="6"/>
      <c r="F134" s="19"/>
      <c r="G134" s="24"/>
      <c r="H134" s="24"/>
      <c r="I134" s="31"/>
      <c r="J134" s="31"/>
      <c r="K134" s="35"/>
    </row>
    <row r="135" spans="1:11" x14ac:dyDescent="0.35">
      <c r="B135" s="8" t="s">
        <v>952</v>
      </c>
      <c r="C135" s="60" t="s">
        <v>4754</v>
      </c>
      <c r="D135" s="54" t="s">
        <v>953</v>
      </c>
      <c r="E135" s="6" t="s">
        <v>954</v>
      </c>
      <c r="F135" s="19">
        <v>62093.423999999999</v>
      </c>
      <c r="G135" s="24">
        <v>7455.18</v>
      </c>
      <c r="H135" s="24">
        <v>0.34</v>
      </c>
      <c r="I135" s="31">
        <v>5.82</v>
      </c>
      <c r="J135" s="31"/>
      <c r="K135" s="35"/>
    </row>
    <row r="136" spans="1:11" x14ac:dyDescent="0.35">
      <c r="C136" s="58" t="s">
        <v>194</v>
      </c>
      <c r="D136" s="54"/>
      <c r="E136" s="6"/>
      <c r="F136" s="19"/>
      <c r="G136" s="25">
        <v>7455.18</v>
      </c>
      <c r="H136" s="25">
        <v>0.34</v>
      </c>
      <c r="I136" s="31"/>
      <c r="J136" s="31"/>
      <c r="K136" s="35"/>
    </row>
    <row r="137" spans="1:11" x14ac:dyDescent="0.35">
      <c r="C137" s="57"/>
      <c r="D137" s="54"/>
      <c r="E137" s="6"/>
      <c r="F137" s="19"/>
      <c r="G137" s="24"/>
      <c r="H137" s="24"/>
      <c r="I137" s="31"/>
      <c r="J137" s="31"/>
      <c r="K137" s="35"/>
    </row>
    <row r="138" spans="1:11" x14ac:dyDescent="0.35">
      <c r="C138" s="58" t="s">
        <v>22</v>
      </c>
      <c r="D138" s="54"/>
      <c r="E138" s="6"/>
      <c r="F138" s="19"/>
      <c r="G138" s="24" t="s">
        <v>2</v>
      </c>
      <c r="H138" s="24" t="s">
        <v>2</v>
      </c>
      <c r="I138" s="31"/>
      <c r="J138" s="31"/>
      <c r="K138" s="35"/>
    </row>
    <row r="139" spans="1:11" x14ac:dyDescent="0.35">
      <c r="C139" s="57"/>
      <c r="D139" s="54"/>
      <c r="E139" s="6"/>
      <c r="F139" s="19"/>
      <c r="G139" s="24"/>
      <c r="H139" s="24"/>
      <c r="I139" s="31"/>
      <c r="J139" s="31"/>
      <c r="K139" s="35"/>
    </row>
    <row r="140" spans="1:11" x14ac:dyDescent="0.35">
      <c r="C140" s="58" t="s">
        <v>23</v>
      </c>
      <c r="D140" s="54"/>
      <c r="E140" s="6"/>
      <c r="F140" s="19"/>
      <c r="G140" s="24" t="s">
        <v>2</v>
      </c>
      <c r="H140" s="24" t="s">
        <v>2</v>
      </c>
      <c r="I140" s="31"/>
      <c r="J140" s="31"/>
      <c r="K140" s="35"/>
    </row>
    <row r="141" spans="1:11" x14ac:dyDescent="0.35">
      <c r="C141" s="57"/>
      <c r="D141" s="54"/>
      <c r="E141" s="6"/>
      <c r="F141" s="19"/>
      <c r="G141" s="24"/>
      <c r="H141" s="24"/>
      <c r="I141" s="31"/>
      <c r="J141" s="31"/>
      <c r="K141" s="35"/>
    </row>
    <row r="142" spans="1:11" x14ac:dyDescent="0.35">
      <c r="C142" s="59" t="s">
        <v>24</v>
      </c>
      <c r="D142" s="54"/>
      <c r="E142" s="6"/>
      <c r="F142" s="19"/>
      <c r="G142" s="24"/>
      <c r="H142" s="24"/>
      <c r="I142" s="31"/>
      <c r="J142" s="31"/>
      <c r="K142" s="35"/>
    </row>
    <row r="143" spans="1:11" x14ac:dyDescent="0.35">
      <c r="B143" s="8" t="s">
        <v>206</v>
      </c>
      <c r="C143" s="60" t="s">
        <v>207</v>
      </c>
      <c r="D143" s="54"/>
      <c r="E143" s="6"/>
      <c r="F143" s="19"/>
      <c r="G143" s="24">
        <v>165372.67000000001</v>
      </c>
      <c r="H143" s="24">
        <v>7.58</v>
      </c>
      <c r="I143" s="31"/>
      <c r="J143" s="31"/>
      <c r="K143" s="35"/>
    </row>
    <row r="144" spans="1:11" x14ac:dyDescent="0.35">
      <c r="C144" s="58" t="s">
        <v>194</v>
      </c>
      <c r="D144" s="54"/>
      <c r="E144" s="6"/>
      <c r="F144" s="19"/>
      <c r="G144" s="25">
        <v>165372.67000000001</v>
      </c>
      <c r="H144" s="25">
        <v>7.58</v>
      </c>
      <c r="I144" s="31"/>
      <c r="J144" s="31"/>
      <c r="K144" s="35"/>
    </row>
    <row r="145" spans="1:54" x14ac:dyDescent="0.35">
      <c r="C145" s="57"/>
      <c r="D145" s="54"/>
      <c r="E145" s="6"/>
      <c r="F145" s="19"/>
      <c r="G145" s="24"/>
      <c r="H145" s="24"/>
      <c r="I145" s="31"/>
      <c r="J145" s="31"/>
      <c r="K145" s="35"/>
    </row>
    <row r="146" spans="1:54" x14ac:dyDescent="0.35">
      <c r="A146" s="10"/>
      <c r="B146" s="28"/>
      <c r="C146" s="58" t="s">
        <v>25</v>
      </c>
      <c r="D146" s="54"/>
      <c r="E146" s="6"/>
      <c r="F146" s="19"/>
      <c r="G146" s="24"/>
      <c r="H146" s="24"/>
      <c r="I146" s="31"/>
      <c r="J146" s="31"/>
      <c r="K146" s="35"/>
    </row>
    <row r="147" spans="1:54" s="2" customFormat="1" ht="13.5" x14ac:dyDescent="0.35">
      <c r="A147" s="28"/>
      <c r="B147" s="28"/>
      <c r="C147" s="57" t="s">
        <v>4703</v>
      </c>
      <c r="D147" s="54"/>
      <c r="E147" s="6"/>
      <c r="F147" s="19"/>
      <c r="G147" s="24" t="s">
        <v>2</v>
      </c>
      <c r="H147" s="24" t="s">
        <v>2</v>
      </c>
      <c r="I147" s="31"/>
      <c r="J147" s="31"/>
      <c r="K147" s="35"/>
      <c r="L147" s="3"/>
      <c r="AI147" s="3"/>
      <c r="AV147" s="3"/>
      <c r="AX147" s="3"/>
      <c r="BB147" s="3"/>
    </row>
    <row r="148" spans="1:54" x14ac:dyDescent="0.35">
      <c r="B148" s="8"/>
      <c r="C148" s="60" t="s">
        <v>208</v>
      </c>
      <c r="D148" s="54"/>
      <c r="E148" s="6"/>
      <c r="F148" s="19"/>
      <c r="G148" s="24">
        <v>33317.760000000002</v>
      </c>
      <c r="H148" s="24">
        <v>1.54</v>
      </c>
      <c r="I148" s="31"/>
      <c r="J148" s="31"/>
      <c r="K148" s="35"/>
    </row>
    <row r="149" spans="1:54" x14ac:dyDescent="0.35">
      <c r="C149" s="58" t="s">
        <v>194</v>
      </c>
      <c r="D149" s="54"/>
      <c r="E149" s="6"/>
      <c r="F149" s="19"/>
      <c r="G149" s="25">
        <v>33317.760000000002</v>
      </c>
      <c r="H149" s="25">
        <v>1.54</v>
      </c>
      <c r="I149" s="31"/>
      <c r="J149" s="31"/>
      <c r="K149" s="35"/>
    </row>
    <row r="150" spans="1:54" x14ac:dyDescent="0.35">
      <c r="C150" s="57"/>
      <c r="D150" s="54"/>
      <c r="E150" s="6"/>
      <c r="F150" s="19"/>
      <c r="G150" s="24"/>
      <c r="H150" s="24"/>
      <c r="I150" s="31"/>
      <c r="J150" s="31"/>
      <c r="K150" s="35"/>
    </row>
    <row r="151" spans="1:54" x14ac:dyDescent="0.35">
      <c r="C151" s="61" t="s">
        <v>209</v>
      </c>
      <c r="D151" s="55"/>
      <c r="E151" s="5"/>
      <c r="F151" s="20"/>
      <c r="G151" s="26">
        <v>2180312.87</v>
      </c>
      <c r="H151" s="26">
        <v>100.00000000000001</v>
      </c>
      <c r="I151" s="32"/>
      <c r="J151" s="32"/>
      <c r="K151" s="36"/>
    </row>
    <row r="154" spans="1:54" x14ac:dyDescent="0.35">
      <c r="C154" s="1" t="s">
        <v>210</v>
      </c>
    </row>
    <row r="155" spans="1:54" x14ac:dyDescent="0.35">
      <c r="C155" s="37" t="s">
        <v>211</v>
      </c>
      <c r="D155" s="37"/>
      <c r="E155" s="37"/>
      <c r="F155" s="37"/>
      <c r="G155" s="37"/>
      <c r="H155" s="37"/>
      <c r="I155" s="37"/>
      <c r="J155" s="37"/>
      <c r="K155" s="37"/>
    </row>
    <row r="156" spans="1:54" x14ac:dyDescent="0.35">
      <c r="C156" s="2" t="s">
        <v>212</v>
      </c>
    </row>
    <row r="157" spans="1:54" x14ac:dyDescent="0.35">
      <c r="C157" s="2" t="s">
        <v>213</v>
      </c>
    </row>
    <row r="158" spans="1:54" ht="30" customHeight="1" x14ac:dyDescent="0.35">
      <c r="C158" s="218" t="s">
        <v>214</v>
      </c>
      <c r="D158" s="219"/>
      <c r="E158" s="219"/>
      <c r="F158" s="219"/>
      <c r="G158" s="219"/>
      <c r="H158" s="219"/>
      <c r="I158" s="219"/>
      <c r="J158" s="219"/>
      <c r="K158" s="219"/>
    </row>
    <row r="159" spans="1:54" x14ac:dyDescent="0.35">
      <c r="C159" s="2" t="s">
        <v>215</v>
      </c>
    </row>
    <row r="160" spans="1:54" x14ac:dyDescent="0.35">
      <c r="C160" s="2" t="s">
        <v>4743</v>
      </c>
    </row>
    <row r="161" spans="1:256" ht="50.25" customHeight="1" x14ac:dyDescent="0.35">
      <c r="C161" s="222" t="s">
        <v>4807</v>
      </c>
      <c r="D161" s="222"/>
      <c r="E161" s="222"/>
      <c r="F161" s="222"/>
      <c r="G161" s="222"/>
      <c r="H161" s="222"/>
      <c r="I161" s="222"/>
      <c r="J161" s="222"/>
      <c r="K161" s="222"/>
    </row>
    <row r="163" spans="1:256" x14ac:dyDescent="0.35">
      <c r="C163" s="2" t="s">
        <v>4813</v>
      </c>
      <c r="E163" s="2" t="s">
        <v>2</v>
      </c>
    </row>
    <row r="165" spans="1:256" x14ac:dyDescent="0.35">
      <c r="C165" s="2" t="s">
        <v>4814</v>
      </c>
      <c r="E165" s="2" t="s">
        <v>2</v>
      </c>
    </row>
    <row r="167" spans="1:256" x14ac:dyDescent="0.35">
      <c r="C167" s="2" t="s">
        <v>4918</v>
      </c>
    </row>
    <row r="169" spans="1:256" x14ac:dyDescent="0.35">
      <c r="C169" s="2" t="s">
        <v>4919</v>
      </c>
    </row>
    <row r="170" spans="1:256" s="79" customFormat="1" ht="35.25" customHeight="1" x14ac:dyDescent="0.35">
      <c r="A170" s="75"/>
      <c r="B170" s="75"/>
      <c r="C170" s="80" t="s">
        <v>4820</v>
      </c>
      <c r="D170" s="84" t="s">
        <v>4821</v>
      </c>
      <c r="E170" s="84" t="s">
        <v>4822</v>
      </c>
      <c r="F170" s="76"/>
      <c r="G170" s="77"/>
      <c r="H170" s="77"/>
      <c r="I170" s="77"/>
      <c r="J170" s="77"/>
      <c r="K170" s="78"/>
      <c r="L170" s="78"/>
      <c r="M170" s="75"/>
      <c r="N170" s="75"/>
      <c r="O170" s="75"/>
      <c r="P170" s="75"/>
      <c r="Q170" s="75"/>
      <c r="R170" s="75"/>
      <c r="S170" s="75"/>
      <c r="T170" s="75"/>
      <c r="U170" s="75"/>
      <c r="V170" s="75"/>
      <c r="W170" s="75"/>
      <c r="X170" s="75"/>
      <c r="Y170" s="75"/>
      <c r="Z170" s="75"/>
      <c r="AA170" s="75"/>
      <c r="AB170" s="75"/>
      <c r="AC170" s="75"/>
      <c r="AD170" s="75"/>
      <c r="AE170" s="75"/>
      <c r="AF170" s="75"/>
      <c r="AG170" s="75"/>
      <c r="AH170" s="75"/>
      <c r="AI170" s="78"/>
      <c r="AJ170" s="75"/>
      <c r="AK170" s="75"/>
      <c r="AL170" s="75"/>
      <c r="AM170" s="75"/>
      <c r="AN170" s="75"/>
      <c r="AO170" s="75"/>
      <c r="AP170" s="75"/>
      <c r="AQ170" s="75"/>
      <c r="AR170" s="75"/>
      <c r="AS170" s="75"/>
      <c r="AT170" s="75"/>
      <c r="AU170" s="75"/>
      <c r="AV170" s="78"/>
      <c r="AW170" s="75"/>
      <c r="AX170" s="78"/>
      <c r="AY170" s="75"/>
      <c r="AZ170" s="75"/>
      <c r="BA170" s="75"/>
      <c r="BB170" s="78"/>
      <c r="BC170" s="75"/>
      <c r="BD170" s="75"/>
      <c r="BE170" s="75"/>
      <c r="BF170" s="75"/>
      <c r="BG170" s="75"/>
      <c r="BH170" s="75"/>
      <c r="BI170" s="75"/>
      <c r="BJ170" s="75"/>
      <c r="BK170" s="75"/>
      <c r="BL170" s="75"/>
      <c r="BM170" s="75"/>
      <c r="BN170" s="75"/>
      <c r="BO170" s="75"/>
      <c r="BP170" s="75"/>
      <c r="BQ170" s="75"/>
      <c r="BR170" s="75"/>
      <c r="BS170" s="75"/>
      <c r="BT170" s="75"/>
      <c r="BU170" s="75"/>
      <c r="BV170" s="75"/>
      <c r="BW170" s="75"/>
      <c r="BX170" s="75"/>
      <c r="BY170" s="75"/>
      <c r="BZ170" s="75"/>
      <c r="CA170" s="75"/>
      <c r="CB170" s="75"/>
      <c r="CC170" s="75"/>
      <c r="CD170" s="75"/>
      <c r="CE170" s="75"/>
      <c r="CF170" s="75"/>
      <c r="CG170" s="75"/>
      <c r="CH170" s="75"/>
      <c r="CI170" s="75"/>
      <c r="CJ170" s="75"/>
      <c r="CK170" s="75"/>
      <c r="CL170" s="75"/>
      <c r="CM170" s="75"/>
      <c r="CN170" s="75"/>
      <c r="CO170" s="75"/>
      <c r="CP170" s="75"/>
      <c r="CQ170" s="75"/>
      <c r="CR170" s="75"/>
      <c r="CS170" s="75"/>
      <c r="CT170" s="75"/>
      <c r="CU170" s="75"/>
      <c r="CV170" s="75"/>
      <c r="CW170" s="75"/>
      <c r="CX170" s="75"/>
      <c r="CY170" s="75"/>
      <c r="CZ170" s="75"/>
      <c r="DA170" s="75"/>
      <c r="DB170" s="75"/>
      <c r="DC170" s="75"/>
      <c r="DD170" s="75"/>
      <c r="DE170" s="75"/>
      <c r="DF170" s="75"/>
      <c r="DG170" s="75"/>
      <c r="DH170" s="75"/>
      <c r="DI170" s="75"/>
      <c r="DJ170" s="75"/>
      <c r="DK170" s="75"/>
      <c r="DL170" s="75"/>
      <c r="DM170" s="75"/>
      <c r="DN170" s="75"/>
      <c r="DO170" s="75"/>
      <c r="DP170" s="75"/>
      <c r="DQ170" s="75"/>
      <c r="DR170" s="75"/>
      <c r="DS170" s="75"/>
      <c r="DT170" s="75"/>
      <c r="DU170" s="75"/>
      <c r="DV170" s="75"/>
      <c r="DW170" s="75"/>
      <c r="DX170" s="75"/>
      <c r="DY170" s="75"/>
      <c r="DZ170" s="75"/>
      <c r="EA170" s="75"/>
      <c r="EB170" s="75"/>
      <c r="EC170" s="75"/>
      <c r="ED170" s="75"/>
      <c r="EE170" s="75"/>
      <c r="EF170" s="75"/>
      <c r="EG170" s="75"/>
      <c r="EH170" s="75"/>
      <c r="EI170" s="75"/>
      <c r="EJ170" s="75"/>
      <c r="EK170" s="75"/>
      <c r="EL170" s="75"/>
      <c r="EM170" s="75"/>
      <c r="EN170" s="75"/>
      <c r="EO170" s="75"/>
      <c r="EP170" s="75"/>
      <c r="EQ170" s="75"/>
      <c r="ER170" s="75"/>
      <c r="ES170" s="75"/>
      <c r="ET170" s="75"/>
      <c r="EU170" s="75"/>
      <c r="EV170" s="75"/>
      <c r="EW170" s="75"/>
      <c r="EX170" s="75"/>
      <c r="EY170" s="75"/>
      <c r="EZ170" s="75"/>
      <c r="FA170" s="75"/>
      <c r="FB170" s="75"/>
      <c r="FC170" s="75"/>
      <c r="FD170" s="75"/>
      <c r="FE170" s="75"/>
      <c r="FF170" s="75"/>
      <c r="FG170" s="75"/>
      <c r="FH170" s="75"/>
      <c r="FI170" s="75"/>
      <c r="FJ170" s="75"/>
      <c r="FK170" s="75"/>
      <c r="FL170" s="75"/>
      <c r="FM170" s="75"/>
      <c r="FN170" s="75"/>
      <c r="FO170" s="75"/>
      <c r="FP170" s="75"/>
      <c r="FQ170" s="75"/>
      <c r="FR170" s="75"/>
      <c r="FS170" s="75"/>
      <c r="FT170" s="75"/>
      <c r="FU170" s="75"/>
      <c r="FV170" s="75"/>
      <c r="FW170" s="75"/>
      <c r="FX170" s="75"/>
      <c r="FY170" s="75"/>
      <c r="FZ170" s="75"/>
      <c r="GA170" s="75"/>
      <c r="GB170" s="75"/>
      <c r="GC170" s="75"/>
      <c r="GD170" s="75"/>
      <c r="GE170" s="75"/>
      <c r="GF170" s="75"/>
      <c r="GG170" s="75"/>
      <c r="GH170" s="75"/>
      <c r="GI170" s="75"/>
      <c r="GJ170" s="75"/>
      <c r="GK170" s="75"/>
      <c r="GL170" s="75"/>
      <c r="GM170" s="75"/>
      <c r="GN170" s="75"/>
      <c r="GO170" s="75"/>
      <c r="GP170" s="75"/>
      <c r="GQ170" s="75"/>
      <c r="GR170" s="75"/>
      <c r="GS170" s="75"/>
      <c r="GT170" s="75"/>
      <c r="GU170" s="75"/>
      <c r="GV170" s="75"/>
      <c r="GW170" s="75"/>
      <c r="GX170" s="75"/>
      <c r="GY170" s="75"/>
      <c r="GZ170" s="75"/>
      <c r="HA170" s="75"/>
      <c r="HB170" s="75"/>
      <c r="HC170" s="75"/>
      <c r="HD170" s="75"/>
      <c r="HE170" s="75"/>
      <c r="HF170" s="75"/>
      <c r="HG170" s="75"/>
      <c r="HH170" s="75"/>
      <c r="HI170" s="75"/>
      <c r="HJ170" s="75"/>
      <c r="HK170" s="75"/>
      <c r="HL170" s="75"/>
      <c r="HM170" s="75"/>
      <c r="HN170" s="75"/>
      <c r="HO170" s="75"/>
      <c r="HP170" s="75"/>
      <c r="HQ170" s="75"/>
      <c r="HR170" s="75"/>
      <c r="HS170" s="75"/>
      <c r="HT170" s="75"/>
      <c r="HU170" s="75"/>
      <c r="HV170" s="75"/>
      <c r="HW170" s="75"/>
      <c r="HX170" s="75"/>
      <c r="HY170" s="75"/>
      <c r="HZ170" s="75"/>
      <c r="IA170" s="75"/>
      <c r="IB170" s="75"/>
      <c r="IC170" s="75"/>
      <c r="ID170" s="75"/>
      <c r="IE170" s="75"/>
      <c r="IF170" s="75"/>
      <c r="IG170" s="75"/>
      <c r="IH170" s="75"/>
      <c r="II170" s="75"/>
      <c r="IJ170" s="75"/>
      <c r="IK170" s="75"/>
      <c r="IL170" s="75"/>
      <c r="IM170" s="75"/>
      <c r="IN170" s="75"/>
      <c r="IO170" s="75"/>
      <c r="IP170" s="75"/>
      <c r="IQ170" s="75"/>
      <c r="IR170" s="75"/>
      <c r="IS170" s="75"/>
      <c r="IT170" s="75"/>
      <c r="IU170" s="75"/>
      <c r="IV170" s="75"/>
    </row>
    <row r="171" spans="1:256" s="79" customFormat="1" x14ac:dyDescent="0.35">
      <c r="A171" s="75"/>
      <c r="B171" s="75"/>
      <c r="C171" s="82" t="s">
        <v>4841</v>
      </c>
      <c r="D171" s="85">
        <v>15.4998</v>
      </c>
      <c r="E171" s="85">
        <v>15.511699999999999</v>
      </c>
      <c r="F171" s="76"/>
      <c r="G171" s="77"/>
      <c r="H171" s="77"/>
      <c r="I171" s="77"/>
      <c r="J171" s="77"/>
      <c r="K171" s="78"/>
      <c r="L171" s="78"/>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8"/>
      <c r="AJ171" s="75"/>
      <c r="AK171" s="75"/>
      <c r="AL171" s="75"/>
      <c r="AM171" s="75"/>
      <c r="AN171" s="75"/>
      <c r="AO171" s="75"/>
      <c r="AP171" s="75"/>
      <c r="AQ171" s="75"/>
      <c r="AR171" s="75"/>
      <c r="AS171" s="75"/>
      <c r="AT171" s="75"/>
      <c r="AU171" s="75"/>
      <c r="AV171" s="78"/>
      <c r="AW171" s="75"/>
      <c r="AX171" s="78"/>
      <c r="AY171" s="75"/>
      <c r="AZ171" s="75"/>
      <c r="BA171" s="75"/>
      <c r="BB171" s="78"/>
      <c r="BC171" s="75"/>
      <c r="BD171" s="75"/>
      <c r="BE171" s="75"/>
      <c r="BF171" s="75"/>
      <c r="BG171" s="75"/>
      <c r="BH171" s="75"/>
      <c r="BI171" s="75"/>
      <c r="BJ171" s="75"/>
      <c r="BK171" s="75"/>
      <c r="BL171" s="75"/>
      <c r="BM171" s="75"/>
      <c r="BN171" s="75"/>
      <c r="BO171" s="75"/>
      <c r="BP171" s="75"/>
      <c r="BQ171" s="75"/>
      <c r="BR171" s="75"/>
      <c r="BS171" s="75"/>
      <c r="BT171" s="75"/>
      <c r="BU171" s="75"/>
      <c r="BV171" s="75"/>
      <c r="BW171" s="75"/>
      <c r="BX171" s="75"/>
      <c r="BY171" s="75"/>
      <c r="BZ171" s="75"/>
      <c r="CA171" s="75"/>
      <c r="CB171" s="75"/>
      <c r="CC171" s="75"/>
      <c r="CD171" s="75"/>
      <c r="CE171" s="75"/>
      <c r="CF171" s="75"/>
      <c r="CG171" s="75"/>
      <c r="CH171" s="75"/>
      <c r="CI171" s="75"/>
      <c r="CJ171" s="75"/>
      <c r="CK171" s="75"/>
      <c r="CL171" s="75"/>
      <c r="CM171" s="75"/>
      <c r="CN171" s="75"/>
      <c r="CO171" s="75"/>
      <c r="CP171" s="75"/>
      <c r="CQ171" s="75"/>
      <c r="CR171" s="75"/>
      <c r="CS171" s="75"/>
      <c r="CT171" s="75"/>
      <c r="CU171" s="75"/>
      <c r="CV171" s="75"/>
      <c r="CW171" s="75"/>
      <c r="CX171" s="75"/>
      <c r="CY171" s="75"/>
      <c r="CZ171" s="75"/>
      <c r="DA171" s="75"/>
      <c r="DB171" s="75"/>
      <c r="DC171" s="75"/>
      <c r="DD171" s="75"/>
      <c r="DE171" s="75"/>
      <c r="DF171" s="75"/>
      <c r="DG171" s="75"/>
      <c r="DH171" s="75"/>
      <c r="DI171" s="75"/>
      <c r="DJ171" s="75"/>
      <c r="DK171" s="75"/>
      <c r="DL171" s="75"/>
      <c r="DM171" s="75"/>
      <c r="DN171" s="75"/>
      <c r="DO171" s="75"/>
      <c r="DP171" s="75"/>
      <c r="DQ171" s="75"/>
      <c r="DR171" s="75"/>
      <c r="DS171" s="75"/>
      <c r="DT171" s="75"/>
      <c r="DU171" s="75"/>
      <c r="DV171" s="75"/>
      <c r="DW171" s="75"/>
      <c r="DX171" s="75"/>
      <c r="DY171" s="75"/>
      <c r="DZ171" s="75"/>
      <c r="EA171" s="75"/>
      <c r="EB171" s="75"/>
      <c r="EC171" s="75"/>
      <c r="ED171" s="75"/>
      <c r="EE171" s="75"/>
      <c r="EF171" s="75"/>
      <c r="EG171" s="75"/>
      <c r="EH171" s="75"/>
      <c r="EI171" s="75"/>
      <c r="EJ171" s="75"/>
      <c r="EK171" s="75"/>
      <c r="EL171" s="75"/>
      <c r="EM171" s="75"/>
      <c r="EN171" s="75"/>
      <c r="EO171" s="75"/>
      <c r="EP171" s="75"/>
      <c r="EQ171" s="75"/>
      <c r="ER171" s="75"/>
      <c r="ES171" s="75"/>
      <c r="ET171" s="75"/>
      <c r="EU171" s="75"/>
      <c r="EV171" s="75"/>
      <c r="EW171" s="75"/>
      <c r="EX171" s="75"/>
      <c r="EY171" s="75"/>
      <c r="EZ171" s="75"/>
      <c r="FA171" s="75"/>
      <c r="FB171" s="75"/>
      <c r="FC171" s="75"/>
      <c r="FD171" s="75"/>
      <c r="FE171" s="75"/>
      <c r="FF171" s="75"/>
      <c r="FG171" s="75"/>
      <c r="FH171" s="75"/>
      <c r="FI171" s="75"/>
      <c r="FJ171" s="75"/>
      <c r="FK171" s="75"/>
      <c r="FL171" s="75"/>
      <c r="FM171" s="75"/>
      <c r="FN171" s="75"/>
      <c r="FO171" s="75"/>
      <c r="FP171" s="75"/>
      <c r="FQ171" s="75"/>
      <c r="FR171" s="75"/>
      <c r="FS171" s="75"/>
      <c r="FT171" s="75"/>
      <c r="FU171" s="75"/>
      <c r="FV171" s="75"/>
      <c r="FW171" s="75"/>
      <c r="FX171" s="75"/>
      <c r="FY171" s="75"/>
      <c r="FZ171" s="75"/>
      <c r="GA171" s="75"/>
      <c r="GB171" s="75"/>
      <c r="GC171" s="75"/>
      <c r="GD171" s="75"/>
      <c r="GE171" s="75"/>
      <c r="GF171" s="75"/>
      <c r="GG171" s="75"/>
      <c r="GH171" s="75"/>
      <c r="GI171" s="75"/>
      <c r="GJ171" s="75"/>
      <c r="GK171" s="75"/>
      <c r="GL171" s="75"/>
      <c r="GM171" s="75"/>
      <c r="GN171" s="75"/>
      <c r="GO171" s="75"/>
      <c r="GP171" s="75"/>
      <c r="GQ171" s="75"/>
      <c r="GR171" s="75"/>
      <c r="GS171" s="75"/>
      <c r="GT171" s="75"/>
      <c r="GU171" s="75"/>
      <c r="GV171" s="75"/>
      <c r="GW171" s="75"/>
      <c r="GX171" s="75"/>
      <c r="GY171" s="75"/>
      <c r="GZ171" s="75"/>
      <c r="HA171" s="75"/>
      <c r="HB171" s="75"/>
      <c r="HC171" s="75"/>
      <c r="HD171" s="75"/>
      <c r="HE171" s="75"/>
      <c r="HF171" s="75"/>
      <c r="HG171" s="75"/>
      <c r="HH171" s="75"/>
      <c r="HI171" s="75"/>
      <c r="HJ171" s="75"/>
      <c r="HK171" s="75"/>
      <c r="HL171" s="75"/>
      <c r="HM171" s="75"/>
      <c r="HN171" s="75"/>
      <c r="HO171" s="75"/>
      <c r="HP171" s="75"/>
      <c r="HQ171" s="75"/>
      <c r="HR171" s="75"/>
      <c r="HS171" s="75"/>
      <c r="HT171" s="75"/>
      <c r="HU171" s="75"/>
      <c r="HV171" s="75"/>
      <c r="HW171" s="75"/>
      <c r="HX171" s="75"/>
      <c r="HY171" s="75"/>
      <c r="HZ171" s="75"/>
      <c r="IA171" s="75"/>
      <c r="IB171" s="75"/>
      <c r="IC171" s="75"/>
      <c r="ID171" s="75"/>
      <c r="IE171" s="75"/>
      <c r="IF171" s="75"/>
      <c r="IG171" s="75"/>
      <c r="IH171" s="75"/>
      <c r="II171" s="75"/>
      <c r="IJ171" s="75"/>
      <c r="IK171" s="75"/>
      <c r="IL171" s="75"/>
      <c r="IM171" s="75"/>
      <c r="IN171" s="75"/>
      <c r="IO171" s="75"/>
      <c r="IP171" s="75"/>
      <c r="IQ171" s="75"/>
      <c r="IR171" s="75"/>
      <c r="IS171" s="75"/>
      <c r="IT171" s="75"/>
      <c r="IU171" s="75"/>
      <c r="IV171" s="75"/>
    </row>
    <row r="172" spans="1:256" s="79" customFormat="1" x14ac:dyDescent="0.35">
      <c r="A172" s="75"/>
      <c r="B172" s="75"/>
      <c r="C172" s="82" t="s">
        <v>4824</v>
      </c>
      <c r="D172" s="85">
        <v>16.4237</v>
      </c>
      <c r="E172" s="85">
        <v>16.436299999999999</v>
      </c>
      <c r="F172" s="76"/>
      <c r="G172" s="77"/>
      <c r="H172" s="77"/>
      <c r="I172" s="77"/>
      <c r="J172" s="77"/>
      <c r="K172" s="78"/>
      <c r="L172" s="78"/>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8"/>
      <c r="AJ172" s="75"/>
      <c r="AK172" s="75"/>
      <c r="AL172" s="75"/>
      <c r="AM172" s="75"/>
      <c r="AN172" s="75"/>
      <c r="AO172" s="75"/>
      <c r="AP172" s="75"/>
      <c r="AQ172" s="75"/>
      <c r="AR172" s="75"/>
      <c r="AS172" s="75"/>
      <c r="AT172" s="75"/>
      <c r="AU172" s="75"/>
      <c r="AV172" s="78"/>
      <c r="AW172" s="75"/>
      <c r="AX172" s="78"/>
      <c r="AY172" s="75"/>
      <c r="AZ172" s="75"/>
      <c r="BA172" s="75"/>
      <c r="BB172" s="78"/>
      <c r="BC172" s="75"/>
      <c r="BD172" s="75"/>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5"/>
      <c r="CD172" s="75"/>
      <c r="CE172" s="75"/>
      <c r="CF172" s="75"/>
      <c r="CG172" s="75"/>
      <c r="CH172" s="75"/>
      <c r="CI172" s="75"/>
      <c r="CJ172" s="75"/>
      <c r="CK172" s="75"/>
      <c r="CL172" s="75"/>
      <c r="CM172" s="75"/>
      <c r="CN172" s="75"/>
      <c r="CO172" s="75"/>
      <c r="CP172" s="75"/>
      <c r="CQ172" s="75"/>
      <c r="CR172" s="75"/>
      <c r="CS172" s="75"/>
      <c r="CT172" s="75"/>
      <c r="CU172" s="75"/>
      <c r="CV172" s="75"/>
      <c r="CW172" s="75"/>
      <c r="CX172" s="75"/>
      <c r="CY172" s="75"/>
      <c r="CZ172" s="75"/>
      <c r="DA172" s="75"/>
      <c r="DB172" s="75"/>
      <c r="DC172" s="75"/>
      <c r="DD172" s="75"/>
      <c r="DE172" s="75"/>
      <c r="DF172" s="75"/>
      <c r="DG172" s="75"/>
      <c r="DH172" s="75"/>
      <c r="DI172" s="75"/>
      <c r="DJ172" s="75"/>
      <c r="DK172" s="75"/>
      <c r="DL172" s="75"/>
      <c r="DM172" s="75"/>
      <c r="DN172" s="75"/>
      <c r="DO172" s="75"/>
      <c r="DP172" s="75"/>
      <c r="DQ172" s="75"/>
      <c r="DR172" s="75"/>
      <c r="DS172" s="75"/>
      <c r="DT172" s="75"/>
      <c r="DU172" s="75"/>
      <c r="DV172" s="75"/>
      <c r="DW172" s="75"/>
      <c r="DX172" s="75"/>
      <c r="DY172" s="75"/>
      <c r="DZ172" s="75"/>
      <c r="EA172" s="75"/>
      <c r="EB172" s="75"/>
      <c r="EC172" s="75"/>
      <c r="ED172" s="75"/>
      <c r="EE172" s="75"/>
      <c r="EF172" s="75"/>
      <c r="EG172" s="75"/>
      <c r="EH172" s="75"/>
      <c r="EI172" s="75"/>
      <c r="EJ172" s="75"/>
      <c r="EK172" s="75"/>
      <c r="EL172" s="75"/>
      <c r="EM172" s="75"/>
      <c r="EN172" s="75"/>
      <c r="EO172" s="75"/>
      <c r="EP172" s="75"/>
      <c r="EQ172" s="75"/>
      <c r="ER172" s="75"/>
      <c r="ES172" s="75"/>
      <c r="ET172" s="75"/>
      <c r="EU172" s="75"/>
      <c r="EV172" s="75"/>
      <c r="EW172" s="75"/>
      <c r="EX172" s="75"/>
      <c r="EY172" s="75"/>
      <c r="EZ172" s="75"/>
      <c r="FA172" s="75"/>
      <c r="FB172" s="75"/>
      <c r="FC172" s="75"/>
      <c r="FD172" s="75"/>
      <c r="FE172" s="75"/>
      <c r="FF172" s="75"/>
      <c r="FG172" s="75"/>
      <c r="FH172" s="75"/>
      <c r="FI172" s="75"/>
      <c r="FJ172" s="75"/>
      <c r="FK172" s="75"/>
      <c r="FL172" s="75"/>
      <c r="FM172" s="75"/>
      <c r="FN172" s="75"/>
      <c r="FO172" s="75"/>
      <c r="FP172" s="75"/>
      <c r="FQ172" s="75"/>
      <c r="FR172" s="75"/>
      <c r="FS172" s="75"/>
      <c r="FT172" s="75"/>
      <c r="FU172" s="75"/>
      <c r="FV172" s="75"/>
      <c r="FW172" s="75"/>
      <c r="FX172" s="75"/>
      <c r="FY172" s="75"/>
      <c r="FZ172" s="75"/>
      <c r="GA172" s="75"/>
      <c r="GB172" s="75"/>
      <c r="GC172" s="75"/>
      <c r="GD172" s="75"/>
      <c r="GE172" s="75"/>
      <c r="GF172" s="75"/>
      <c r="GG172" s="75"/>
      <c r="GH172" s="75"/>
      <c r="GI172" s="75"/>
      <c r="GJ172" s="75"/>
      <c r="GK172" s="75"/>
      <c r="GL172" s="75"/>
      <c r="GM172" s="75"/>
      <c r="GN172" s="75"/>
      <c r="GO172" s="75"/>
      <c r="GP172" s="75"/>
      <c r="GQ172" s="75"/>
      <c r="GR172" s="75"/>
      <c r="GS172" s="75"/>
      <c r="GT172" s="75"/>
      <c r="GU172" s="75"/>
      <c r="GV172" s="75"/>
      <c r="GW172" s="75"/>
      <c r="GX172" s="75"/>
      <c r="GY172" s="75"/>
      <c r="GZ172" s="75"/>
      <c r="HA172" s="75"/>
      <c r="HB172" s="75"/>
      <c r="HC172" s="75"/>
      <c r="HD172" s="75"/>
      <c r="HE172" s="75"/>
      <c r="HF172" s="75"/>
      <c r="HG172" s="75"/>
      <c r="HH172" s="75"/>
      <c r="HI172" s="75"/>
      <c r="HJ172" s="75"/>
      <c r="HK172" s="75"/>
      <c r="HL172" s="75"/>
      <c r="HM172" s="75"/>
      <c r="HN172" s="75"/>
      <c r="HO172" s="75"/>
      <c r="HP172" s="75"/>
      <c r="HQ172" s="75"/>
      <c r="HR172" s="75"/>
      <c r="HS172" s="75"/>
      <c r="HT172" s="75"/>
      <c r="HU172" s="75"/>
      <c r="HV172" s="75"/>
      <c r="HW172" s="75"/>
      <c r="HX172" s="75"/>
      <c r="HY172" s="75"/>
      <c r="HZ172" s="75"/>
      <c r="IA172" s="75"/>
      <c r="IB172" s="75"/>
      <c r="IC172" s="75"/>
      <c r="ID172" s="75"/>
      <c r="IE172" s="75"/>
      <c r="IF172" s="75"/>
      <c r="IG172" s="75"/>
      <c r="IH172" s="75"/>
      <c r="II172" s="75"/>
      <c r="IJ172" s="75"/>
      <c r="IK172" s="75"/>
      <c r="IL172" s="75"/>
      <c r="IM172" s="75"/>
      <c r="IN172" s="75"/>
      <c r="IO172" s="75"/>
      <c r="IP172" s="75"/>
      <c r="IQ172" s="75"/>
      <c r="IR172" s="75"/>
      <c r="IS172" s="75"/>
      <c r="IT172" s="75"/>
      <c r="IU172" s="75"/>
      <c r="IV172" s="75"/>
    </row>
    <row r="173" spans="1:256" s="79" customFormat="1" x14ac:dyDescent="0.35">
      <c r="A173" s="75"/>
      <c r="B173" s="75"/>
      <c r="C173" s="82" t="s">
        <v>4829</v>
      </c>
      <c r="D173" s="85">
        <v>15.9574</v>
      </c>
      <c r="E173" s="85">
        <v>15.9697</v>
      </c>
      <c r="F173" s="76"/>
      <c r="G173" s="77"/>
      <c r="H173" s="77"/>
      <c r="I173" s="77"/>
      <c r="J173" s="77"/>
      <c r="K173" s="78"/>
      <c r="L173" s="78"/>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8"/>
      <c r="AJ173" s="75"/>
      <c r="AK173" s="75"/>
      <c r="AL173" s="75"/>
      <c r="AM173" s="75"/>
      <c r="AN173" s="75"/>
      <c r="AO173" s="75"/>
      <c r="AP173" s="75"/>
      <c r="AQ173" s="75"/>
      <c r="AR173" s="75"/>
      <c r="AS173" s="75"/>
      <c r="AT173" s="75"/>
      <c r="AU173" s="75"/>
      <c r="AV173" s="78"/>
      <c r="AW173" s="75"/>
      <c r="AX173" s="78"/>
      <c r="AY173" s="75"/>
      <c r="AZ173" s="75"/>
      <c r="BA173" s="75"/>
      <c r="BB173" s="78"/>
      <c r="BC173" s="75"/>
      <c r="BD173" s="75"/>
      <c r="BE173" s="75"/>
      <c r="BF173" s="75"/>
      <c r="BG173" s="75"/>
      <c r="BH173" s="75"/>
      <c r="BI173" s="75"/>
      <c r="BJ173" s="75"/>
      <c r="BK173" s="75"/>
      <c r="BL173" s="75"/>
      <c r="BM173" s="75"/>
      <c r="BN173" s="75"/>
      <c r="BO173" s="75"/>
      <c r="BP173" s="75"/>
      <c r="BQ173" s="75"/>
      <c r="BR173" s="75"/>
      <c r="BS173" s="75"/>
      <c r="BT173" s="75"/>
      <c r="BU173" s="75"/>
      <c r="BV173" s="75"/>
      <c r="BW173" s="75"/>
      <c r="BX173" s="75"/>
      <c r="BY173" s="75"/>
      <c r="BZ173" s="75"/>
      <c r="CA173" s="75"/>
      <c r="CB173" s="75"/>
      <c r="CC173" s="75"/>
      <c r="CD173" s="75"/>
      <c r="CE173" s="75"/>
      <c r="CF173" s="75"/>
      <c r="CG173" s="75"/>
      <c r="CH173" s="75"/>
      <c r="CI173" s="75"/>
      <c r="CJ173" s="75"/>
      <c r="CK173" s="75"/>
      <c r="CL173" s="75"/>
      <c r="CM173" s="75"/>
      <c r="CN173" s="75"/>
      <c r="CO173" s="75"/>
      <c r="CP173" s="75"/>
      <c r="CQ173" s="75"/>
      <c r="CR173" s="75"/>
      <c r="CS173" s="75"/>
      <c r="CT173" s="75"/>
      <c r="CU173" s="75"/>
      <c r="CV173" s="75"/>
      <c r="CW173" s="75"/>
      <c r="CX173" s="75"/>
      <c r="CY173" s="75"/>
      <c r="CZ173" s="75"/>
      <c r="DA173" s="75"/>
      <c r="DB173" s="75"/>
      <c r="DC173" s="75"/>
      <c r="DD173" s="75"/>
      <c r="DE173" s="75"/>
      <c r="DF173" s="75"/>
      <c r="DG173" s="75"/>
      <c r="DH173" s="75"/>
      <c r="DI173" s="75"/>
      <c r="DJ173" s="75"/>
      <c r="DK173" s="75"/>
      <c r="DL173" s="75"/>
      <c r="DM173" s="75"/>
      <c r="DN173" s="75"/>
      <c r="DO173" s="75"/>
      <c r="DP173" s="75"/>
      <c r="DQ173" s="75"/>
      <c r="DR173" s="75"/>
      <c r="DS173" s="75"/>
      <c r="DT173" s="75"/>
      <c r="DU173" s="75"/>
      <c r="DV173" s="75"/>
      <c r="DW173" s="75"/>
      <c r="DX173" s="75"/>
      <c r="DY173" s="75"/>
      <c r="DZ173" s="75"/>
      <c r="EA173" s="75"/>
      <c r="EB173" s="75"/>
      <c r="EC173" s="75"/>
      <c r="ED173" s="75"/>
      <c r="EE173" s="75"/>
      <c r="EF173" s="75"/>
      <c r="EG173" s="75"/>
      <c r="EH173" s="75"/>
      <c r="EI173" s="75"/>
      <c r="EJ173" s="75"/>
      <c r="EK173" s="75"/>
      <c r="EL173" s="75"/>
      <c r="EM173" s="75"/>
      <c r="EN173" s="75"/>
      <c r="EO173" s="75"/>
      <c r="EP173" s="75"/>
      <c r="EQ173" s="75"/>
      <c r="ER173" s="75"/>
      <c r="ES173" s="75"/>
      <c r="ET173" s="75"/>
      <c r="EU173" s="75"/>
      <c r="EV173" s="75"/>
      <c r="EW173" s="75"/>
      <c r="EX173" s="75"/>
      <c r="EY173" s="75"/>
      <c r="EZ173" s="75"/>
      <c r="FA173" s="75"/>
      <c r="FB173" s="75"/>
      <c r="FC173" s="75"/>
      <c r="FD173" s="75"/>
      <c r="FE173" s="75"/>
      <c r="FF173" s="75"/>
      <c r="FG173" s="75"/>
      <c r="FH173" s="75"/>
      <c r="FI173" s="75"/>
      <c r="FJ173" s="75"/>
      <c r="FK173" s="75"/>
      <c r="FL173" s="75"/>
      <c r="FM173" s="75"/>
      <c r="FN173" s="75"/>
      <c r="FO173" s="75"/>
      <c r="FP173" s="75"/>
      <c r="FQ173" s="75"/>
      <c r="FR173" s="75"/>
      <c r="FS173" s="75"/>
      <c r="FT173" s="75"/>
      <c r="FU173" s="75"/>
      <c r="FV173" s="75"/>
      <c r="FW173" s="75"/>
      <c r="FX173" s="75"/>
      <c r="FY173" s="75"/>
      <c r="FZ173" s="75"/>
      <c r="GA173" s="75"/>
      <c r="GB173" s="75"/>
      <c r="GC173" s="75"/>
      <c r="GD173" s="75"/>
      <c r="GE173" s="75"/>
      <c r="GF173" s="75"/>
      <c r="GG173" s="75"/>
      <c r="GH173" s="75"/>
      <c r="GI173" s="75"/>
      <c r="GJ173" s="75"/>
      <c r="GK173" s="75"/>
      <c r="GL173" s="75"/>
      <c r="GM173" s="75"/>
      <c r="GN173" s="75"/>
      <c r="GO173" s="75"/>
      <c r="GP173" s="75"/>
      <c r="GQ173" s="75"/>
      <c r="GR173" s="75"/>
      <c r="GS173" s="75"/>
      <c r="GT173" s="75"/>
      <c r="GU173" s="75"/>
      <c r="GV173" s="75"/>
      <c r="GW173" s="75"/>
      <c r="GX173" s="75"/>
      <c r="GY173" s="75"/>
      <c r="GZ173" s="75"/>
      <c r="HA173" s="75"/>
      <c r="HB173" s="75"/>
      <c r="HC173" s="75"/>
      <c r="HD173" s="75"/>
      <c r="HE173" s="75"/>
      <c r="HF173" s="75"/>
      <c r="HG173" s="75"/>
      <c r="HH173" s="75"/>
      <c r="HI173" s="75"/>
      <c r="HJ173" s="75"/>
      <c r="HK173" s="75"/>
      <c r="HL173" s="75"/>
      <c r="HM173" s="75"/>
      <c r="HN173" s="75"/>
      <c r="HO173" s="75"/>
      <c r="HP173" s="75"/>
      <c r="HQ173" s="75"/>
      <c r="HR173" s="75"/>
      <c r="HS173" s="75"/>
      <c r="HT173" s="75"/>
      <c r="HU173" s="75"/>
      <c r="HV173" s="75"/>
      <c r="HW173" s="75"/>
      <c r="HX173" s="75"/>
      <c r="HY173" s="75"/>
      <c r="HZ173" s="75"/>
      <c r="IA173" s="75"/>
      <c r="IB173" s="75"/>
      <c r="IC173" s="75"/>
      <c r="ID173" s="75"/>
      <c r="IE173" s="75"/>
      <c r="IF173" s="75"/>
      <c r="IG173" s="75"/>
      <c r="IH173" s="75"/>
      <c r="II173" s="75"/>
      <c r="IJ173" s="75"/>
      <c r="IK173" s="75"/>
      <c r="IL173" s="75"/>
      <c r="IM173" s="75"/>
      <c r="IN173" s="75"/>
      <c r="IO173" s="75"/>
      <c r="IP173" s="75"/>
      <c r="IQ173" s="75"/>
      <c r="IR173" s="75"/>
      <c r="IS173" s="75"/>
      <c r="IT173" s="75"/>
      <c r="IU173" s="75"/>
      <c r="IV173" s="75"/>
    </row>
    <row r="174" spans="1:256" s="79" customFormat="1" x14ac:dyDescent="0.35">
      <c r="A174" s="75"/>
      <c r="B174" s="75"/>
      <c r="C174" s="82" t="s">
        <v>4842</v>
      </c>
      <c r="D174" s="85">
        <v>16.0471</v>
      </c>
      <c r="E174" s="85">
        <v>16.064599999999999</v>
      </c>
      <c r="F174" s="76"/>
      <c r="G174" s="77"/>
      <c r="H174" s="77"/>
      <c r="I174" s="77"/>
      <c r="J174" s="77"/>
      <c r="K174" s="78"/>
      <c r="L174" s="78"/>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8"/>
      <c r="AJ174" s="75"/>
      <c r="AK174" s="75"/>
      <c r="AL174" s="75"/>
      <c r="AM174" s="75"/>
      <c r="AN174" s="75"/>
      <c r="AO174" s="75"/>
      <c r="AP174" s="75"/>
      <c r="AQ174" s="75"/>
      <c r="AR174" s="75"/>
      <c r="AS174" s="75"/>
      <c r="AT174" s="75"/>
      <c r="AU174" s="75"/>
      <c r="AV174" s="78"/>
      <c r="AW174" s="75"/>
      <c r="AX174" s="78"/>
      <c r="AY174" s="75"/>
      <c r="AZ174" s="75"/>
      <c r="BA174" s="75"/>
      <c r="BB174" s="78"/>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75"/>
      <c r="BZ174" s="75"/>
      <c r="CA174" s="75"/>
      <c r="CB174" s="75"/>
      <c r="CC174" s="75"/>
      <c r="CD174" s="75"/>
      <c r="CE174" s="75"/>
      <c r="CF174" s="75"/>
      <c r="CG174" s="75"/>
      <c r="CH174" s="75"/>
      <c r="CI174" s="75"/>
      <c r="CJ174" s="75"/>
      <c r="CK174" s="75"/>
      <c r="CL174" s="75"/>
      <c r="CM174" s="75"/>
      <c r="CN174" s="75"/>
      <c r="CO174" s="75"/>
      <c r="CP174" s="75"/>
      <c r="CQ174" s="75"/>
      <c r="CR174" s="75"/>
      <c r="CS174" s="75"/>
      <c r="CT174" s="75"/>
      <c r="CU174" s="75"/>
      <c r="CV174" s="75"/>
      <c r="CW174" s="75"/>
      <c r="CX174" s="75"/>
      <c r="CY174" s="75"/>
      <c r="CZ174" s="75"/>
      <c r="DA174" s="75"/>
      <c r="DB174" s="75"/>
      <c r="DC174" s="75"/>
      <c r="DD174" s="75"/>
      <c r="DE174" s="75"/>
      <c r="DF174" s="75"/>
      <c r="DG174" s="75"/>
      <c r="DH174" s="75"/>
      <c r="DI174" s="75"/>
      <c r="DJ174" s="75"/>
      <c r="DK174" s="75"/>
      <c r="DL174" s="75"/>
      <c r="DM174" s="75"/>
      <c r="DN174" s="75"/>
      <c r="DO174" s="75"/>
      <c r="DP174" s="75"/>
      <c r="DQ174" s="75"/>
      <c r="DR174" s="75"/>
      <c r="DS174" s="75"/>
      <c r="DT174" s="75"/>
      <c r="DU174" s="75"/>
      <c r="DV174" s="75"/>
      <c r="DW174" s="75"/>
      <c r="DX174" s="75"/>
      <c r="DY174" s="75"/>
      <c r="DZ174" s="75"/>
      <c r="EA174" s="75"/>
      <c r="EB174" s="75"/>
      <c r="EC174" s="75"/>
      <c r="ED174" s="75"/>
      <c r="EE174" s="75"/>
      <c r="EF174" s="75"/>
      <c r="EG174" s="75"/>
      <c r="EH174" s="75"/>
      <c r="EI174" s="75"/>
      <c r="EJ174" s="75"/>
      <c r="EK174" s="75"/>
      <c r="EL174" s="75"/>
      <c r="EM174" s="75"/>
      <c r="EN174" s="75"/>
      <c r="EO174" s="75"/>
      <c r="EP174" s="75"/>
      <c r="EQ174" s="75"/>
      <c r="ER174" s="75"/>
      <c r="ES174" s="75"/>
      <c r="ET174" s="75"/>
      <c r="EU174" s="75"/>
      <c r="EV174" s="75"/>
      <c r="EW174" s="75"/>
      <c r="EX174" s="75"/>
      <c r="EY174" s="75"/>
      <c r="EZ174" s="75"/>
      <c r="FA174" s="75"/>
      <c r="FB174" s="75"/>
      <c r="FC174" s="75"/>
      <c r="FD174" s="75"/>
      <c r="FE174" s="75"/>
      <c r="FF174" s="75"/>
      <c r="FG174" s="75"/>
      <c r="FH174" s="75"/>
      <c r="FI174" s="75"/>
      <c r="FJ174" s="75"/>
      <c r="FK174" s="75"/>
      <c r="FL174" s="75"/>
      <c r="FM174" s="75"/>
      <c r="FN174" s="75"/>
      <c r="FO174" s="75"/>
      <c r="FP174" s="75"/>
      <c r="FQ174" s="75"/>
      <c r="FR174" s="75"/>
      <c r="FS174" s="75"/>
      <c r="FT174" s="75"/>
      <c r="FU174" s="75"/>
      <c r="FV174" s="75"/>
      <c r="FW174" s="75"/>
      <c r="FX174" s="75"/>
      <c r="FY174" s="75"/>
      <c r="FZ174" s="75"/>
      <c r="GA174" s="75"/>
      <c r="GB174" s="75"/>
      <c r="GC174" s="75"/>
      <c r="GD174" s="75"/>
      <c r="GE174" s="75"/>
      <c r="GF174" s="75"/>
      <c r="GG174" s="75"/>
      <c r="GH174" s="75"/>
      <c r="GI174" s="75"/>
      <c r="GJ174" s="75"/>
      <c r="GK174" s="75"/>
      <c r="GL174" s="75"/>
      <c r="GM174" s="75"/>
      <c r="GN174" s="75"/>
      <c r="GO174" s="75"/>
      <c r="GP174" s="75"/>
      <c r="GQ174" s="75"/>
      <c r="GR174" s="75"/>
      <c r="GS174" s="75"/>
      <c r="GT174" s="75"/>
      <c r="GU174" s="75"/>
      <c r="GV174" s="75"/>
      <c r="GW174" s="75"/>
      <c r="GX174" s="75"/>
      <c r="GY174" s="75"/>
      <c r="GZ174" s="75"/>
      <c r="HA174" s="75"/>
      <c r="HB174" s="75"/>
      <c r="HC174" s="75"/>
      <c r="HD174" s="75"/>
      <c r="HE174" s="75"/>
      <c r="HF174" s="75"/>
      <c r="HG174" s="75"/>
      <c r="HH174" s="75"/>
      <c r="HI174" s="75"/>
      <c r="HJ174" s="75"/>
      <c r="HK174" s="75"/>
      <c r="HL174" s="75"/>
      <c r="HM174" s="75"/>
      <c r="HN174" s="75"/>
      <c r="HO174" s="75"/>
      <c r="HP174" s="75"/>
      <c r="HQ174" s="75"/>
      <c r="HR174" s="75"/>
      <c r="HS174" s="75"/>
      <c r="HT174" s="75"/>
      <c r="HU174" s="75"/>
      <c r="HV174" s="75"/>
      <c r="HW174" s="75"/>
      <c r="HX174" s="75"/>
      <c r="HY174" s="75"/>
      <c r="HZ174" s="75"/>
      <c r="IA174" s="75"/>
      <c r="IB174" s="75"/>
      <c r="IC174" s="75"/>
      <c r="ID174" s="75"/>
      <c r="IE174" s="75"/>
      <c r="IF174" s="75"/>
      <c r="IG174" s="75"/>
      <c r="IH174" s="75"/>
      <c r="II174" s="75"/>
      <c r="IJ174" s="75"/>
      <c r="IK174" s="75"/>
      <c r="IL174" s="75"/>
      <c r="IM174" s="75"/>
      <c r="IN174" s="75"/>
      <c r="IO174" s="75"/>
      <c r="IP174" s="75"/>
      <c r="IQ174" s="75"/>
      <c r="IR174" s="75"/>
      <c r="IS174" s="75"/>
      <c r="IT174" s="75"/>
      <c r="IU174" s="75"/>
      <c r="IV174" s="75"/>
    </row>
    <row r="175" spans="1:256" s="79" customFormat="1" x14ac:dyDescent="0.35">
      <c r="A175" s="75"/>
      <c r="B175" s="75"/>
      <c r="C175" s="82" t="s">
        <v>4826</v>
      </c>
      <c r="D175" s="85">
        <v>17.000900000000001</v>
      </c>
      <c r="E175" s="85">
        <v>17.019400000000001</v>
      </c>
      <c r="F175" s="76"/>
      <c r="G175" s="77"/>
      <c r="H175" s="77"/>
      <c r="I175" s="77"/>
      <c r="J175" s="77"/>
      <c r="K175" s="78"/>
      <c r="L175" s="78"/>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8"/>
      <c r="AJ175" s="75"/>
      <c r="AK175" s="75"/>
      <c r="AL175" s="75"/>
      <c r="AM175" s="75"/>
      <c r="AN175" s="75"/>
      <c r="AO175" s="75"/>
      <c r="AP175" s="75"/>
      <c r="AQ175" s="75"/>
      <c r="AR175" s="75"/>
      <c r="AS175" s="75"/>
      <c r="AT175" s="75"/>
      <c r="AU175" s="75"/>
      <c r="AV175" s="78"/>
      <c r="AW175" s="75"/>
      <c r="AX175" s="78"/>
      <c r="AY175" s="75"/>
      <c r="AZ175" s="75"/>
      <c r="BA175" s="75"/>
      <c r="BB175" s="78"/>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5"/>
      <c r="CD175" s="75"/>
      <c r="CE175" s="75"/>
      <c r="CF175" s="75"/>
      <c r="CG175" s="75"/>
      <c r="CH175" s="75"/>
      <c r="CI175" s="75"/>
      <c r="CJ175" s="75"/>
      <c r="CK175" s="75"/>
      <c r="CL175" s="75"/>
      <c r="CM175" s="75"/>
      <c r="CN175" s="75"/>
      <c r="CO175" s="75"/>
      <c r="CP175" s="75"/>
      <c r="CQ175" s="75"/>
      <c r="CR175" s="75"/>
      <c r="CS175" s="75"/>
      <c r="CT175" s="75"/>
      <c r="CU175" s="75"/>
      <c r="CV175" s="75"/>
      <c r="CW175" s="75"/>
      <c r="CX175" s="75"/>
      <c r="CY175" s="75"/>
      <c r="CZ175" s="75"/>
      <c r="DA175" s="75"/>
      <c r="DB175" s="75"/>
      <c r="DC175" s="75"/>
      <c r="DD175" s="75"/>
      <c r="DE175" s="75"/>
      <c r="DF175" s="75"/>
      <c r="DG175" s="75"/>
      <c r="DH175" s="75"/>
      <c r="DI175" s="75"/>
      <c r="DJ175" s="75"/>
      <c r="DK175" s="75"/>
      <c r="DL175" s="75"/>
      <c r="DM175" s="75"/>
      <c r="DN175" s="75"/>
      <c r="DO175" s="75"/>
      <c r="DP175" s="75"/>
      <c r="DQ175" s="75"/>
      <c r="DR175" s="75"/>
      <c r="DS175" s="75"/>
      <c r="DT175" s="75"/>
      <c r="DU175" s="75"/>
      <c r="DV175" s="75"/>
      <c r="DW175" s="75"/>
      <c r="DX175" s="75"/>
      <c r="DY175" s="75"/>
      <c r="DZ175" s="75"/>
      <c r="EA175" s="75"/>
      <c r="EB175" s="75"/>
      <c r="EC175" s="75"/>
      <c r="ED175" s="75"/>
      <c r="EE175" s="75"/>
      <c r="EF175" s="75"/>
      <c r="EG175" s="75"/>
      <c r="EH175" s="75"/>
      <c r="EI175" s="75"/>
      <c r="EJ175" s="75"/>
      <c r="EK175" s="75"/>
      <c r="EL175" s="75"/>
      <c r="EM175" s="75"/>
      <c r="EN175" s="75"/>
      <c r="EO175" s="75"/>
      <c r="EP175" s="75"/>
      <c r="EQ175" s="75"/>
      <c r="ER175" s="75"/>
      <c r="ES175" s="75"/>
      <c r="ET175" s="75"/>
      <c r="EU175" s="75"/>
      <c r="EV175" s="75"/>
      <c r="EW175" s="75"/>
      <c r="EX175" s="75"/>
      <c r="EY175" s="75"/>
      <c r="EZ175" s="75"/>
      <c r="FA175" s="75"/>
      <c r="FB175" s="75"/>
      <c r="FC175" s="75"/>
      <c r="FD175" s="75"/>
      <c r="FE175" s="75"/>
      <c r="FF175" s="75"/>
      <c r="FG175" s="75"/>
      <c r="FH175" s="75"/>
      <c r="FI175" s="75"/>
      <c r="FJ175" s="75"/>
      <c r="FK175" s="75"/>
      <c r="FL175" s="75"/>
      <c r="FM175" s="75"/>
      <c r="FN175" s="75"/>
      <c r="FO175" s="75"/>
      <c r="FP175" s="75"/>
      <c r="FQ175" s="75"/>
      <c r="FR175" s="75"/>
      <c r="FS175" s="75"/>
      <c r="FT175" s="75"/>
      <c r="FU175" s="75"/>
      <c r="FV175" s="75"/>
      <c r="FW175" s="75"/>
      <c r="FX175" s="75"/>
      <c r="FY175" s="75"/>
      <c r="FZ175" s="75"/>
      <c r="GA175" s="75"/>
      <c r="GB175" s="75"/>
      <c r="GC175" s="75"/>
      <c r="GD175" s="75"/>
      <c r="GE175" s="75"/>
      <c r="GF175" s="75"/>
      <c r="GG175" s="75"/>
      <c r="GH175" s="75"/>
      <c r="GI175" s="75"/>
      <c r="GJ175" s="75"/>
      <c r="GK175" s="75"/>
      <c r="GL175" s="75"/>
      <c r="GM175" s="75"/>
      <c r="GN175" s="75"/>
      <c r="GO175" s="75"/>
      <c r="GP175" s="75"/>
      <c r="GQ175" s="75"/>
      <c r="GR175" s="75"/>
      <c r="GS175" s="75"/>
      <c r="GT175" s="75"/>
      <c r="GU175" s="75"/>
      <c r="GV175" s="75"/>
      <c r="GW175" s="75"/>
      <c r="GX175" s="75"/>
      <c r="GY175" s="75"/>
      <c r="GZ175" s="75"/>
      <c r="HA175" s="75"/>
      <c r="HB175" s="75"/>
      <c r="HC175" s="75"/>
      <c r="HD175" s="75"/>
      <c r="HE175" s="75"/>
      <c r="HF175" s="75"/>
      <c r="HG175" s="75"/>
      <c r="HH175" s="75"/>
      <c r="HI175" s="75"/>
      <c r="HJ175" s="75"/>
      <c r="HK175" s="75"/>
      <c r="HL175" s="75"/>
      <c r="HM175" s="75"/>
      <c r="HN175" s="75"/>
      <c r="HO175" s="75"/>
      <c r="HP175" s="75"/>
      <c r="HQ175" s="75"/>
      <c r="HR175" s="75"/>
      <c r="HS175" s="75"/>
      <c r="HT175" s="75"/>
      <c r="HU175" s="75"/>
      <c r="HV175" s="75"/>
      <c r="HW175" s="75"/>
      <c r="HX175" s="75"/>
      <c r="HY175" s="75"/>
      <c r="HZ175" s="75"/>
      <c r="IA175" s="75"/>
      <c r="IB175" s="75"/>
      <c r="IC175" s="75"/>
      <c r="ID175" s="75"/>
      <c r="IE175" s="75"/>
      <c r="IF175" s="75"/>
      <c r="IG175" s="75"/>
      <c r="IH175" s="75"/>
      <c r="II175" s="75"/>
      <c r="IJ175" s="75"/>
      <c r="IK175" s="75"/>
      <c r="IL175" s="75"/>
      <c r="IM175" s="75"/>
      <c r="IN175" s="75"/>
      <c r="IO175" s="75"/>
      <c r="IP175" s="75"/>
      <c r="IQ175" s="75"/>
      <c r="IR175" s="75"/>
      <c r="IS175" s="75"/>
      <c r="IT175" s="75"/>
      <c r="IU175" s="75"/>
      <c r="IV175" s="75"/>
    </row>
    <row r="176" spans="1:256" s="79" customFormat="1" x14ac:dyDescent="0.35">
      <c r="A176" s="75"/>
      <c r="B176" s="75"/>
      <c r="C176" s="82" t="s">
        <v>4832</v>
      </c>
      <c r="D176" s="85">
        <v>16.527200000000001</v>
      </c>
      <c r="E176" s="85">
        <v>16.545200000000001</v>
      </c>
      <c r="F176" s="76"/>
      <c r="G176" s="77"/>
      <c r="H176" s="77"/>
      <c r="I176" s="77"/>
      <c r="J176" s="77"/>
      <c r="K176" s="78"/>
      <c r="L176" s="78"/>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8"/>
      <c r="AJ176" s="75"/>
      <c r="AK176" s="75"/>
      <c r="AL176" s="75"/>
      <c r="AM176" s="75"/>
      <c r="AN176" s="75"/>
      <c r="AO176" s="75"/>
      <c r="AP176" s="75"/>
      <c r="AQ176" s="75"/>
      <c r="AR176" s="75"/>
      <c r="AS176" s="75"/>
      <c r="AT176" s="75"/>
      <c r="AU176" s="75"/>
      <c r="AV176" s="78"/>
      <c r="AW176" s="75"/>
      <c r="AX176" s="78"/>
      <c r="AY176" s="75"/>
      <c r="AZ176" s="75"/>
      <c r="BA176" s="75"/>
      <c r="BB176" s="78"/>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c r="CA176" s="75"/>
      <c r="CB176" s="75"/>
      <c r="CC176" s="75"/>
      <c r="CD176" s="75"/>
      <c r="CE176" s="75"/>
      <c r="CF176" s="75"/>
      <c r="CG176" s="75"/>
      <c r="CH176" s="75"/>
      <c r="CI176" s="75"/>
      <c r="CJ176" s="75"/>
      <c r="CK176" s="75"/>
      <c r="CL176" s="75"/>
      <c r="CM176" s="75"/>
      <c r="CN176" s="75"/>
      <c r="CO176" s="75"/>
      <c r="CP176" s="75"/>
      <c r="CQ176" s="75"/>
      <c r="CR176" s="75"/>
      <c r="CS176" s="75"/>
      <c r="CT176" s="75"/>
      <c r="CU176" s="75"/>
      <c r="CV176" s="75"/>
      <c r="CW176" s="75"/>
      <c r="CX176" s="75"/>
      <c r="CY176" s="75"/>
      <c r="CZ176" s="75"/>
      <c r="DA176" s="75"/>
      <c r="DB176" s="75"/>
      <c r="DC176" s="75"/>
      <c r="DD176" s="75"/>
      <c r="DE176" s="75"/>
      <c r="DF176" s="75"/>
      <c r="DG176" s="75"/>
      <c r="DH176" s="75"/>
      <c r="DI176" s="75"/>
      <c r="DJ176" s="75"/>
      <c r="DK176" s="75"/>
      <c r="DL176" s="75"/>
      <c r="DM176" s="75"/>
      <c r="DN176" s="75"/>
      <c r="DO176" s="75"/>
      <c r="DP176" s="75"/>
      <c r="DQ176" s="75"/>
      <c r="DR176" s="75"/>
      <c r="DS176" s="75"/>
      <c r="DT176" s="75"/>
      <c r="DU176" s="75"/>
      <c r="DV176" s="75"/>
      <c r="DW176" s="75"/>
      <c r="DX176" s="75"/>
      <c r="DY176" s="75"/>
      <c r="DZ176" s="75"/>
      <c r="EA176" s="75"/>
      <c r="EB176" s="75"/>
      <c r="EC176" s="75"/>
      <c r="ED176" s="75"/>
      <c r="EE176" s="75"/>
      <c r="EF176" s="75"/>
      <c r="EG176" s="75"/>
      <c r="EH176" s="75"/>
      <c r="EI176" s="75"/>
      <c r="EJ176" s="75"/>
      <c r="EK176" s="75"/>
      <c r="EL176" s="75"/>
      <c r="EM176" s="75"/>
      <c r="EN176" s="75"/>
      <c r="EO176" s="75"/>
      <c r="EP176" s="75"/>
      <c r="EQ176" s="75"/>
      <c r="ER176" s="75"/>
      <c r="ES176" s="75"/>
      <c r="ET176" s="75"/>
      <c r="EU176" s="75"/>
      <c r="EV176" s="75"/>
      <c r="EW176" s="75"/>
      <c r="EX176" s="75"/>
      <c r="EY176" s="75"/>
      <c r="EZ176" s="75"/>
      <c r="FA176" s="75"/>
      <c r="FB176" s="75"/>
      <c r="FC176" s="75"/>
      <c r="FD176" s="75"/>
      <c r="FE176" s="75"/>
      <c r="FF176" s="75"/>
      <c r="FG176" s="75"/>
      <c r="FH176" s="75"/>
      <c r="FI176" s="75"/>
      <c r="FJ176" s="75"/>
      <c r="FK176" s="75"/>
      <c r="FL176" s="75"/>
      <c r="FM176" s="75"/>
      <c r="FN176" s="75"/>
      <c r="FO176" s="75"/>
      <c r="FP176" s="75"/>
      <c r="FQ176" s="75"/>
      <c r="FR176" s="75"/>
      <c r="FS176" s="75"/>
      <c r="FT176" s="75"/>
      <c r="FU176" s="75"/>
      <c r="FV176" s="75"/>
      <c r="FW176" s="75"/>
      <c r="FX176" s="75"/>
      <c r="FY176" s="75"/>
      <c r="FZ176" s="75"/>
      <c r="GA176" s="75"/>
      <c r="GB176" s="75"/>
      <c r="GC176" s="75"/>
      <c r="GD176" s="75"/>
      <c r="GE176" s="75"/>
      <c r="GF176" s="75"/>
      <c r="GG176" s="75"/>
      <c r="GH176" s="75"/>
      <c r="GI176" s="75"/>
      <c r="GJ176" s="75"/>
      <c r="GK176" s="75"/>
      <c r="GL176" s="75"/>
      <c r="GM176" s="75"/>
      <c r="GN176" s="75"/>
      <c r="GO176" s="75"/>
      <c r="GP176" s="75"/>
      <c r="GQ176" s="75"/>
      <c r="GR176" s="75"/>
      <c r="GS176" s="75"/>
      <c r="GT176" s="75"/>
      <c r="GU176" s="75"/>
      <c r="GV176" s="75"/>
      <c r="GW176" s="75"/>
      <c r="GX176" s="75"/>
      <c r="GY176" s="75"/>
      <c r="GZ176" s="75"/>
      <c r="HA176" s="75"/>
      <c r="HB176" s="75"/>
      <c r="HC176" s="75"/>
      <c r="HD176" s="75"/>
      <c r="HE176" s="75"/>
      <c r="HF176" s="75"/>
      <c r="HG176" s="75"/>
      <c r="HH176" s="75"/>
      <c r="HI176" s="75"/>
      <c r="HJ176" s="75"/>
      <c r="HK176" s="75"/>
      <c r="HL176" s="75"/>
      <c r="HM176" s="75"/>
      <c r="HN176" s="75"/>
      <c r="HO176" s="75"/>
      <c r="HP176" s="75"/>
      <c r="HQ176" s="75"/>
      <c r="HR176" s="75"/>
      <c r="HS176" s="75"/>
      <c r="HT176" s="75"/>
      <c r="HU176" s="75"/>
      <c r="HV176" s="75"/>
      <c r="HW176" s="75"/>
      <c r="HX176" s="75"/>
      <c r="HY176" s="75"/>
      <c r="HZ176" s="75"/>
      <c r="IA176" s="75"/>
      <c r="IB176" s="75"/>
      <c r="IC176" s="75"/>
      <c r="ID176" s="75"/>
      <c r="IE176" s="75"/>
      <c r="IF176" s="75"/>
      <c r="IG176" s="75"/>
      <c r="IH176" s="75"/>
      <c r="II176" s="75"/>
      <c r="IJ176" s="75"/>
      <c r="IK176" s="75"/>
      <c r="IL176" s="75"/>
      <c r="IM176" s="75"/>
      <c r="IN176" s="75"/>
      <c r="IO176" s="75"/>
      <c r="IP176" s="75"/>
      <c r="IQ176" s="75"/>
      <c r="IR176" s="75"/>
      <c r="IS176" s="75"/>
      <c r="IT176" s="75"/>
      <c r="IU176" s="75"/>
      <c r="IV176" s="75"/>
    </row>
    <row r="177" spans="1:256" s="79" customFormat="1" ht="85" customHeight="1" x14ac:dyDescent="0.35">
      <c r="A177" s="75"/>
      <c r="B177" s="75"/>
      <c r="C177" s="215" t="s">
        <v>4860</v>
      </c>
      <c r="D177" s="216"/>
      <c r="E177" s="217"/>
      <c r="F177" s="76"/>
      <c r="G177" s="77"/>
      <c r="H177" s="77"/>
      <c r="I177" s="77"/>
      <c r="J177" s="77"/>
      <c r="K177" s="78"/>
      <c r="L177" s="78"/>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8"/>
      <c r="AJ177" s="75"/>
      <c r="AK177" s="75"/>
      <c r="AL177" s="75"/>
      <c r="AM177" s="75"/>
      <c r="AN177" s="75"/>
      <c r="AO177" s="75"/>
      <c r="AP177" s="75"/>
      <c r="AQ177" s="75"/>
      <c r="AR177" s="75"/>
      <c r="AS177" s="75"/>
      <c r="AT177" s="75"/>
      <c r="AU177" s="75"/>
      <c r="AV177" s="78"/>
      <c r="AW177" s="75"/>
      <c r="AX177" s="78"/>
      <c r="AY177" s="75"/>
      <c r="AZ177" s="75"/>
      <c r="BA177" s="75"/>
      <c r="BB177" s="78"/>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c r="CA177" s="75"/>
      <c r="CB177" s="75"/>
      <c r="CC177" s="75"/>
      <c r="CD177" s="75"/>
      <c r="CE177" s="75"/>
      <c r="CF177" s="75"/>
      <c r="CG177" s="75"/>
      <c r="CH177" s="75"/>
      <c r="CI177" s="75"/>
      <c r="CJ177" s="75"/>
      <c r="CK177" s="75"/>
      <c r="CL177" s="75"/>
      <c r="CM177" s="75"/>
      <c r="CN177" s="75"/>
      <c r="CO177" s="75"/>
      <c r="CP177" s="75"/>
      <c r="CQ177" s="75"/>
      <c r="CR177" s="75"/>
      <c r="CS177" s="75"/>
      <c r="CT177" s="75"/>
      <c r="CU177" s="75"/>
      <c r="CV177" s="75"/>
      <c r="CW177" s="75"/>
      <c r="CX177" s="75"/>
      <c r="CY177" s="75"/>
      <c r="CZ177" s="75"/>
      <c r="DA177" s="75"/>
      <c r="DB177" s="75"/>
      <c r="DC177" s="75"/>
      <c r="DD177" s="75"/>
      <c r="DE177" s="75"/>
      <c r="DF177" s="75"/>
      <c r="DG177" s="75"/>
      <c r="DH177" s="75"/>
      <c r="DI177" s="75"/>
      <c r="DJ177" s="75"/>
      <c r="DK177" s="75"/>
      <c r="DL177" s="75"/>
      <c r="DM177" s="75"/>
      <c r="DN177" s="75"/>
      <c r="DO177" s="75"/>
      <c r="DP177" s="75"/>
      <c r="DQ177" s="75"/>
      <c r="DR177" s="75"/>
      <c r="DS177" s="75"/>
      <c r="DT177" s="75"/>
      <c r="DU177" s="75"/>
      <c r="DV177" s="75"/>
      <c r="DW177" s="75"/>
      <c r="DX177" s="75"/>
      <c r="DY177" s="75"/>
      <c r="DZ177" s="75"/>
      <c r="EA177" s="75"/>
      <c r="EB177" s="75"/>
      <c r="EC177" s="75"/>
      <c r="ED177" s="75"/>
      <c r="EE177" s="75"/>
      <c r="EF177" s="75"/>
      <c r="EG177" s="75"/>
      <c r="EH177" s="75"/>
      <c r="EI177" s="75"/>
      <c r="EJ177" s="75"/>
      <c r="EK177" s="75"/>
      <c r="EL177" s="75"/>
      <c r="EM177" s="75"/>
      <c r="EN177" s="75"/>
      <c r="EO177" s="75"/>
      <c r="EP177" s="75"/>
      <c r="EQ177" s="75"/>
      <c r="ER177" s="75"/>
      <c r="ES177" s="75"/>
      <c r="ET177" s="75"/>
      <c r="EU177" s="75"/>
      <c r="EV177" s="75"/>
      <c r="EW177" s="75"/>
      <c r="EX177" s="75"/>
      <c r="EY177" s="75"/>
      <c r="EZ177" s="75"/>
      <c r="FA177" s="75"/>
      <c r="FB177" s="75"/>
      <c r="FC177" s="75"/>
      <c r="FD177" s="75"/>
      <c r="FE177" s="75"/>
      <c r="FF177" s="75"/>
      <c r="FG177" s="75"/>
      <c r="FH177" s="75"/>
      <c r="FI177" s="75"/>
      <c r="FJ177" s="75"/>
      <c r="FK177" s="75"/>
      <c r="FL177" s="75"/>
      <c r="FM177" s="75"/>
      <c r="FN177" s="75"/>
      <c r="FO177" s="75"/>
      <c r="FP177" s="75"/>
      <c r="FQ177" s="75"/>
      <c r="FR177" s="75"/>
      <c r="FS177" s="75"/>
      <c r="FT177" s="75"/>
      <c r="FU177" s="75"/>
      <c r="FV177" s="75"/>
      <c r="FW177" s="75"/>
      <c r="FX177" s="75"/>
      <c r="FY177" s="75"/>
      <c r="FZ177" s="75"/>
      <c r="GA177" s="75"/>
      <c r="GB177" s="75"/>
      <c r="GC177" s="75"/>
      <c r="GD177" s="75"/>
      <c r="GE177" s="75"/>
      <c r="GF177" s="75"/>
      <c r="GG177" s="75"/>
      <c r="GH177" s="75"/>
      <c r="GI177" s="75"/>
      <c r="GJ177" s="75"/>
      <c r="GK177" s="75"/>
      <c r="GL177" s="75"/>
      <c r="GM177" s="75"/>
      <c r="GN177" s="75"/>
      <c r="GO177" s="75"/>
      <c r="GP177" s="75"/>
      <c r="GQ177" s="75"/>
      <c r="GR177" s="75"/>
      <c r="GS177" s="75"/>
      <c r="GT177" s="75"/>
      <c r="GU177" s="75"/>
      <c r="GV177" s="75"/>
      <c r="GW177" s="75"/>
      <c r="GX177" s="75"/>
      <c r="GY177" s="75"/>
      <c r="GZ177" s="75"/>
      <c r="HA177" s="75"/>
      <c r="HB177" s="75"/>
      <c r="HC177" s="75"/>
      <c r="HD177" s="75"/>
      <c r="HE177" s="75"/>
      <c r="HF177" s="75"/>
      <c r="HG177" s="75"/>
      <c r="HH177" s="75"/>
      <c r="HI177" s="75"/>
      <c r="HJ177" s="75"/>
      <c r="HK177" s="75"/>
      <c r="HL177" s="75"/>
      <c r="HM177" s="75"/>
      <c r="HN177" s="75"/>
      <c r="HO177" s="75"/>
      <c r="HP177" s="75"/>
      <c r="HQ177" s="75"/>
      <c r="HR177" s="75"/>
      <c r="HS177" s="75"/>
      <c r="HT177" s="75"/>
      <c r="HU177" s="75"/>
      <c r="HV177" s="75"/>
      <c r="HW177" s="75"/>
      <c r="HX177" s="75"/>
      <c r="HY177" s="75"/>
      <c r="HZ177" s="75"/>
      <c r="IA177" s="75"/>
      <c r="IB177" s="75"/>
      <c r="IC177" s="75"/>
      <c r="ID177" s="75"/>
      <c r="IE177" s="75"/>
      <c r="IF177" s="75"/>
      <c r="IG177" s="75"/>
      <c r="IH177" s="75"/>
      <c r="II177" s="75"/>
      <c r="IJ177" s="75"/>
      <c r="IK177" s="75"/>
      <c r="IL177" s="75"/>
      <c r="IM177" s="75"/>
      <c r="IN177" s="75"/>
      <c r="IO177" s="75"/>
      <c r="IP177" s="75"/>
      <c r="IQ177" s="75"/>
      <c r="IR177" s="75"/>
      <c r="IS177" s="75"/>
      <c r="IT177" s="75"/>
      <c r="IU177" s="75"/>
      <c r="IV177" s="75"/>
    </row>
    <row r="179" spans="1:256" x14ac:dyDescent="0.35">
      <c r="C179" s="2" t="s">
        <v>4920</v>
      </c>
      <c r="E179" s="2" t="s">
        <v>2</v>
      </c>
    </row>
    <row r="181" spans="1:256" x14ac:dyDescent="0.35">
      <c r="C181" s="2" t="s">
        <v>4921</v>
      </c>
      <c r="E181" s="2" t="s">
        <v>2</v>
      </c>
    </row>
    <row r="183" spans="1:256" x14ac:dyDescent="0.35">
      <c r="C183" s="2" t="s">
        <v>4815</v>
      </c>
      <c r="E183" s="2" t="s">
        <v>2</v>
      </c>
    </row>
    <row r="185" spans="1:256" x14ac:dyDescent="0.35">
      <c r="C185" s="2" t="s">
        <v>4816</v>
      </c>
      <c r="E185" s="2" t="s">
        <v>2</v>
      </c>
    </row>
    <row r="187" spans="1:256" x14ac:dyDescent="0.35">
      <c r="C187" s="2" t="s">
        <v>4817</v>
      </c>
      <c r="E187" s="92" t="s">
        <v>4818</v>
      </c>
    </row>
    <row r="189" spans="1:256" x14ac:dyDescent="0.35">
      <c r="C189" s="2" t="s">
        <v>4819</v>
      </c>
      <c r="E189" s="93" t="s">
        <v>4889</v>
      </c>
    </row>
    <row r="191" spans="1:256" x14ac:dyDescent="0.35">
      <c r="C191" s="2" t="s">
        <v>4922</v>
      </c>
      <c r="E191" s="2" t="s">
        <v>2</v>
      </c>
    </row>
    <row r="193" spans="3:5" x14ac:dyDescent="0.35">
      <c r="C193" s="1" t="s">
        <v>5102</v>
      </c>
      <c r="E193" s="156" t="s">
        <v>5103</v>
      </c>
    </row>
    <row r="194" spans="3:5" x14ac:dyDescent="0.35">
      <c r="E194" s="2" t="s">
        <v>5143</v>
      </c>
    </row>
  </sheetData>
  <mergeCells count="3">
    <mergeCell ref="C158:K158"/>
    <mergeCell ref="C161:K161"/>
    <mergeCell ref="C177:E177"/>
  </mergeCells>
  <hyperlinks>
    <hyperlink ref="J2" location="'Index'!A1" display="'Index'!A1" xr:uid="{1C25E891-C3D1-44DE-B62F-0629878A8B06}"/>
  </hyperlinks>
  <pageMargins left="0.7" right="0.7" top="0.75" bottom="0.75" header="0.3" footer="0.3"/>
  <pageSetup orientation="portrait" horizontalDpi="4294967293"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FE36A-96C8-47BD-92B6-E754A6E94B20}">
  <sheetPr codeName="Sheet1"/>
  <dimension ref="A1:IV152"/>
  <sheetViews>
    <sheetView showGridLines="0" zoomScale="90" zoomScaleNormal="90" workbookViewId="0">
      <pane ySplit="6" topLeftCell="A13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2996</v>
      </c>
      <c r="J2" s="38" t="s">
        <v>4365</v>
      </c>
    </row>
    <row r="3" spans="1:54" ht="16" x14ac:dyDescent="0.4">
      <c r="C3" s="1" t="s">
        <v>28</v>
      </c>
      <c r="D3" s="21" t="s">
        <v>2997</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424</v>
      </c>
      <c r="C11" s="60" t="s">
        <v>425</v>
      </c>
      <c r="D11" s="54" t="s">
        <v>426</v>
      </c>
      <c r="E11" s="6" t="s">
        <v>88</v>
      </c>
      <c r="F11" s="19">
        <v>88254</v>
      </c>
      <c r="G11" s="24">
        <v>1603.22</v>
      </c>
      <c r="H11" s="24">
        <v>8.25</v>
      </c>
      <c r="I11" s="31"/>
      <c r="J11" s="31"/>
      <c r="K11" s="35"/>
    </row>
    <row r="12" spans="1:54" x14ac:dyDescent="0.35">
      <c r="B12" s="8" t="s">
        <v>1068</v>
      </c>
      <c r="C12" s="60" t="s">
        <v>1069</v>
      </c>
      <c r="D12" s="54" t="s">
        <v>1070</v>
      </c>
      <c r="E12" s="6" t="s">
        <v>343</v>
      </c>
      <c r="F12" s="19">
        <v>18988</v>
      </c>
      <c r="G12" s="24">
        <v>1550.47</v>
      </c>
      <c r="H12" s="24">
        <v>7.98</v>
      </c>
      <c r="I12" s="31"/>
      <c r="J12" s="31"/>
      <c r="K12" s="35"/>
    </row>
    <row r="13" spans="1:54" x14ac:dyDescent="0.35">
      <c r="B13" s="8" t="s">
        <v>639</v>
      </c>
      <c r="C13" s="60" t="s">
        <v>640</v>
      </c>
      <c r="D13" s="54" t="s">
        <v>641</v>
      </c>
      <c r="E13" s="6" t="s">
        <v>142</v>
      </c>
      <c r="F13" s="19">
        <v>114177</v>
      </c>
      <c r="G13" s="24">
        <v>1495.72</v>
      </c>
      <c r="H13" s="24">
        <v>7.7</v>
      </c>
      <c r="I13" s="31"/>
      <c r="J13" s="31"/>
      <c r="K13" s="35"/>
    </row>
    <row r="14" spans="1:54" x14ac:dyDescent="0.35">
      <c r="B14" s="8" t="s">
        <v>281</v>
      </c>
      <c r="C14" s="60" t="s">
        <v>282</v>
      </c>
      <c r="D14" s="54" t="s">
        <v>283</v>
      </c>
      <c r="E14" s="6" t="s">
        <v>284</v>
      </c>
      <c r="F14" s="19">
        <v>59920</v>
      </c>
      <c r="G14" s="24">
        <v>1125.96</v>
      </c>
      <c r="H14" s="24">
        <v>5.8</v>
      </c>
      <c r="I14" s="31"/>
      <c r="J14" s="31"/>
      <c r="K14" s="35"/>
    </row>
    <row r="15" spans="1:54" x14ac:dyDescent="0.35">
      <c r="B15" s="8" t="s">
        <v>671</v>
      </c>
      <c r="C15" s="60" t="s">
        <v>672</v>
      </c>
      <c r="D15" s="54" t="s">
        <v>673</v>
      </c>
      <c r="E15" s="6" t="s">
        <v>284</v>
      </c>
      <c r="F15" s="19">
        <v>396253</v>
      </c>
      <c r="G15" s="24">
        <v>1041.1500000000001</v>
      </c>
      <c r="H15" s="24">
        <v>5.36</v>
      </c>
      <c r="I15" s="31"/>
      <c r="J15" s="31"/>
      <c r="K15" s="35"/>
    </row>
    <row r="16" spans="1:54" x14ac:dyDescent="0.35">
      <c r="B16" s="8" t="s">
        <v>392</v>
      </c>
      <c r="C16" s="60" t="s">
        <v>393</v>
      </c>
      <c r="D16" s="54" t="s">
        <v>394</v>
      </c>
      <c r="E16" s="6" t="s">
        <v>395</v>
      </c>
      <c r="F16" s="19">
        <v>223541</v>
      </c>
      <c r="G16" s="24">
        <v>950.05</v>
      </c>
      <c r="H16" s="24">
        <v>4.8899999999999997</v>
      </c>
      <c r="I16" s="31"/>
      <c r="J16" s="31"/>
      <c r="K16" s="35"/>
    </row>
    <row r="17" spans="2:11" x14ac:dyDescent="0.35">
      <c r="B17" s="8" t="s">
        <v>452</v>
      </c>
      <c r="C17" s="60" t="s">
        <v>453</v>
      </c>
      <c r="D17" s="54" t="s">
        <v>454</v>
      </c>
      <c r="E17" s="6" t="s">
        <v>88</v>
      </c>
      <c r="F17" s="19">
        <v>69529</v>
      </c>
      <c r="G17" s="24">
        <v>935.86</v>
      </c>
      <c r="H17" s="24">
        <v>4.82</v>
      </c>
      <c r="I17" s="31"/>
      <c r="J17" s="31"/>
      <c r="K17" s="35"/>
    </row>
    <row r="18" spans="2:11" x14ac:dyDescent="0.35">
      <c r="B18" s="8" t="s">
        <v>1252</v>
      </c>
      <c r="C18" s="60" t="s">
        <v>1253</v>
      </c>
      <c r="D18" s="54" t="s">
        <v>1254</v>
      </c>
      <c r="E18" s="6" t="s">
        <v>603</v>
      </c>
      <c r="F18" s="19">
        <v>97675</v>
      </c>
      <c r="G18" s="24">
        <v>927.42</v>
      </c>
      <c r="H18" s="24">
        <v>4.7699999999999996</v>
      </c>
      <c r="I18" s="31"/>
      <c r="J18" s="31"/>
      <c r="K18" s="35"/>
    </row>
    <row r="19" spans="2:11" x14ac:dyDescent="0.35">
      <c r="B19" s="8" t="s">
        <v>66</v>
      </c>
      <c r="C19" s="60" t="s">
        <v>67</v>
      </c>
      <c r="D19" s="54" t="s">
        <v>68</v>
      </c>
      <c r="E19" s="6" t="s">
        <v>69</v>
      </c>
      <c r="F19" s="19">
        <v>58329</v>
      </c>
      <c r="G19" s="24">
        <v>888.93</v>
      </c>
      <c r="H19" s="24">
        <v>4.58</v>
      </c>
      <c r="I19" s="31"/>
      <c r="J19" s="31"/>
      <c r="K19" s="35"/>
    </row>
    <row r="20" spans="2:11" x14ac:dyDescent="0.35">
      <c r="B20" s="8" t="s">
        <v>1246</v>
      </c>
      <c r="C20" s="60" t="s">
        <v>1247</v>
      </c>
      <c r="D20" s="54" t="s">
        <v>1248</v>
      </c>
      <c r="E20" s="6" t="s">
        <v>88</v>
      </c>
      <c r="F20" s="19">
        <v>55865</v>
      </c>
      <c r="G20" s="24">
        <v>688.82</v>
      </c>
      <c r="H20" s="24">
        <v>3.55</v>
      </c>
      <c r="I20" s="31"/>
      <c r="J20" s="31"/>
      <c r="K20" s="35"/>
    </row>
    <row r="21" spans="2:11" x14ac:dyDescent="0.35">
      <c r="B21" s="8" t="s">
        <v>455</v>
      </c>
      <c r="C21" s="60" t="s">
        <v>456</v>
      </c>
      <c r="D21" s="54" t="s">
        <v>457</v>
      </c>
      <c r="E21" s="6" t="s">
        <v>294</v>
      </c>
      <c r="F21" s="19">
        <v>21596</v>
      </c>
      <c r="G21" s="24">
        <v>379.44</v>
      </c>
      <c r="H21" s="24">
        <v>1.95</v>
      </c>
      <c r="I21" s="31"/>
      <c r="J21" s="31"/>
      <c r="K21" s="35"/>
    </row>
    <row r="22" spans="2:11" x14ac:dyDescent="0.35">
      <c r="B22" s="8" t="s">
        <v>77</v>
      </c>
      <c r="C22" s="60" t="s">
        <v>78</v>
      </c>
      <c r="D22" s="54" t="s">
        <v>79</v>
      </c>
      <c r="E22" s="6" t="s">
        <v>80</v>
      </c>
      <c r="F22" s="19">
        <v>11271</v>
      </c>
      <c r="G22" s="24">
        <v>270.8</v>
      </c>
      <c r="H22" s="24">
        <v>1.39</v>
      </c>
      <c r="I22" s="31"/>
      <c r="J22" s="31"/>
      <c r="K22" s="35"/>
    </row>
    <row r="23" spans="2:11" x14ac:dyDescent="0.35">
      <c r="B23" s="8" t="s">
        <v>960</v>
      </c>
      <c r="C23" s="60" t="s">
        <v>961</v>
      </c>
      <c r="D23" s="54" t="s">
        <v>962</v>
      </c>
      <c r="E23" s="6" t="s">
        <v>92</v>
      </c>
      <c r="F23" s="19">
        <v>73795</v>
      </c>
      <c r="G23" s="24">
        <v>236.14</v>
      </c>
      <c r="H23" s="24">
        <v>1.22</v>
      </c>
      <c r="I23" s="31"/>
      <c r="J23" s="31"/>
      <c r="K23" s="35"/>
    </row>
    <row r="24" spans="2:11" x14ac:dyDescent="0.35">
      <c r="B24" s="8" t="s">
        <v>334</v>
      </c>
      <c r="C24" s="60" t="s">
        <v>335</v>
      </c>
      <c r="D24" s="54" t="s">
        <v>336</v>
      </c>
      <c r="E24" s="6" t="s">
        <v>69</v>
      </c>
      <c r="F24" s="19">
        <v>19145</v>
      </c>
      <c r="G24" s="24">
        <v>235.48</v>
      </c>
      <c r="H24" s="24">
        <v>1.21</v>
      </c>
      <c r="I24" s="31"/>
      <c r="J24" s="31"/>
      <c r="K24" s="35"/>
    </row>
    <row r="25" spans="2:11" x14ac:dyDescent="0.35">
      <c r="B25" s="8" t="s">
        <v>1130</v>
      </c>
      <c r="C25" s="60" t="s">
        <v>1131</v>
      </c>
      <c r="D25" s="54" t="s">
        <v>1132</v>
      </c>
      <c r="E25" s="6" t="s">
        <v>65</v>
      </c>
      <c r="F25" s="19">
        <v>2094</v>
      </c>
      <c r="G25" s="24">
        <v>227.7</v>
      </c>
      <c r="H25" s="24">
        <v>1.17</v>
      </c>
      <c r="I25" s="31"/>
      <c r="J25" s="31"/>
      <c r="K25" s="35"/>
    </row>
    <row r="26" spans="2:11" x14ac:dyDescent="0.35">
      <c r="B26" s="8" t="s">
        <v>48</v>
      </c>
      <c r="C26" s="60" t="s">
        <v>49</v>
      </c>
      <c r="D26" s="54" t="s">
        <v>50</v>
      </c>
      <c r="E26" s="6" t="s">
        <v>44</v>
      </c>
      <c r="F26" s="19">
        <v>51691</v>
      </c>
      <c r="G26" s="24">
        <v>215.55</v>
      </c>
      <c r="H26" s="24">
        <v>1.1100000000000001</v>
      </c>
      <c r="I26" s="31"/>
      <c r="J26" s="31"/>
      <c r="K26" s="35"/>
    </row>
    <row r="27" spans="2:11" x14ac:dyDescent="0.35">
      <c r="B27" s="8" t="s">
        <v>73</v>
      </c>
      <c r="C27" s="60" t="s">
        <v>74</v>
      </c>
      <c r="D27" s="54" t="s">
        <v>75</v>
      </c>
      <c r="E27" s="6" t="s">
        <v>76</v>
      </c>
      <c r="F27" s="19">
        <v>16866</v>
      </c>
      <c r="G27" s="24">
        <v>211.4</v>
      </c>
      <c r="H27" s="24">
        <v>1.0900000000000001</v>
      </c>
      <c r="I27" s="31"/>
      <c r="J27" s="31"/>
      <c r="K27" s="35"/>
    </row>
    <row r="28" spans="2:11" x14ac:dyDescent="0.35">
      <c r="B28" s="8" t="s">
        <v>963</v>
      </c>
      <c r="C28" s="60" t="s">
        <v>964</v>
      </c>
      <c r="D28" s="54" t="s">
        <v>965</v>
      </c>
      <c r="E28" s="6" t="s">
        <v>80</v>
      </c>
      <c r="F28" s="19">
        <v>4606</v>
      </c>
      <c r="G28" s="24">
        <v>211.28</v>
      </c>
      <c r="H28" s="24">
        <v>1.0900000000000001</v>
      </c>
      <c r="I28" s="31"/>
      <c r="J28" s="31"/>
      <c r="K28" s="35"/>
    </row>
    <row r="29" spans="2:11" x14ac:dyDescent="0.35">
      <c r="B29" s="8" t="s">
        <v>458</v>
      </c>
      <c r="C29" s="60" t="s">
        <v>459</v>
      </c>
      <c r="D29" s="54" t="s">
        <v>460</v>
      </c>
      <c r="E29" s="6" t="s">
        <v>218</v>
      </c>
      <c r="F29" s="19">
        <v>21745</v>
      </c>
      <c r="G29" s="24">
        <v>204.79</v>
      </c>
      <c r="H29" s="24">
        <v>1.05</v>
      </c>
      <c r="I29" s="31"/>
      <c r="J29" s="31"/>
      <c r="K29" s="35"/>
    </row>
    <row r="30" spans="2:11" x14ac:dyDescent="0.35">
      <c r="B30" s="8" t="s">
        <v>488</v>
      </c>
      <c r="C30" s="60" t="s">
        <v>489</v>
      </c>
      <c r="D30" s="54" t="s">
        <v>490</v>
      </c>
      <c r="E30" s="6" t="s">
        <v>69</v>
      </c>
      <c r="F30" s="19">
        <v>9980</v>
      </c>
      <c r="G30" s="24">
        <v>204.65</v>
      </c>
      <c r="H30" s="24">
        <v>1.05</v>
      </c>
      <c r="I30" s="31"/>
      <c r="J30" s="31"/>
      <c r="K30" s="35"/>
    </row>
    <row r="31" spans="2:11" x14ac:dyDescent="0.35">
      <c r="B31" s="8" t="s">
        <v>476</v>
      </c>
      <c r="C31" s="60" t="s">
        <v>477</v>
      </c>
      <c r="D31" s="54" t="s">
        <v>478</v>
      </c>
      <c r="E31" s="6" t="s">
        <v>65</v>
      </c>
      <c r="F31" s="19">
        <v>2847</v>
      </c>
      <c r="G31" s="24">
        <v>203.56</v>
      </c>
      <c r="H31" s="24">
        <v>1.05</v>
      </c>
      <c r="I31" s="31"/>
      <c r="J31" s="31"/>
      <c r="K31" s="35"/>
    </row>
    <row r="32" spans="2:11" x14ac:dyDescent="0.35">
      <c r="B32" s="8" t="s">
        <v>344</v>
      </c>
      <c r="C32" s="60" t="s">
        <v>345</v>
      </c>
      <c r="D32" s="54" t="s">
        <v>346</v>
      </c>
      <c r="E32" s="6" t="s">
        <v>76</v>
      </c>
      <c r="F32" s="19">
        <v>109982</v>
      </c>
      <c r="G32" s="24">
        <v>202.7</v>
      </c>
      <c r="H32" s="24">
        <v>1.04</v>
      </c>
      <c r="I32" s="31"/>
      <c r="J32" s="31"/>
      <c r="K32" s="35"/>
    </row>
    <row r="33" spans="2:11" x14ac:dyDescent="0.35">
      <c r="B33" s="8" t="s">
        <v>1146</v>
      </c>
      <c r="C33" s="60" t="s">
        <v>1147</v>
      </c>
      <c r="D33" s="54" t="s">
        <v>1148</v>
      </c>
      <c r="E33" s="6" t="s">
        <v>84</v>
      </c>
      <c r="F33" s="19">
        <v>6513</v>
      </c>
      <c r="G33" s="24">
        <v>199.42</v>
      </c>
      <c r="H33" s="24">
        <v>1.03</v>
      </c>
      <c r="I33" s="31"/>
      <c r="J33" s="31"/>
      <c r="K33" s="35"/>
    </row>
    <row r="34" spans="2:11" x14ac:dyDescent="0.35">
      <c r="B34" s="8" t="s">
        <v>497</v>
      </c>
      <c r="C34" s="60" t="s">
        <v>498</v>
      </c>
      <c r="D34" s="54" t="s">
        <v>499</v>
      </c>
      <c r="E34" s="6" t="s">
        <v>500</v>
      </c>
      <c r="F34" s="19">
        <v>87474</v>
      </c>
      <c r="G34" s="24">
        <v>197.52</v>
      </c>
      <c r="H34" s="24">
        <v>1.02</v>
      </c>
      <c r="I34" s="31"/>
      <c r="J34" s="31"/>
      <c r="K34" s="35"/>
    </row>
    <row r="35" spans="2:11" x14ac:dyDescent="0.35">
      <c r="B35" s="8" t="s">
        <v>322</v>
      </c>
      <c r="C35" s="60" t="s">
        <v>323</v>
      </c>
      <c r="D35" s="54" t="s">
        <v>324</v>
      </c>
      <c r="E35" s="6" t="s">
        <v>69</v>
      </c>
      <c r="F35" s="19">
        <v>19829</v>
      </c>
      <c r="G35" s="24">
        <v>197.12</v>
      </c>
      <c r="H35" s="24">
        <v>1.01</v>
      </c>
      <c r="I35" s="31"/>
      <c r="J35" s="31"/>
      <c r="K35" s="35"/>
    </row>
    <row r="36" spans="2:11" x14ac:dyDescent="0.35">
      <c r="B36" s="8" t="s">
        <v>1231</v>
      </c>
      <c r="C36" s="60" t="s">
        <v>1232</v>
      </c>
      <c r="D36" s="54" t="s">
        <v>1233</v>
      </c>
      <c r="E36" s="6" t="s">
        <v>890</v>
      </c>
      <c r="F36" s="19">
        <v>10960</v>
      </c>
      <c r="G36" s="24">
        <v>197.09</v>
      </c>
      <c r="H36" s="24">
        <v>1.01</v>
      </c>
      <c r="I36" s="31"/>
      <c r="J36" s="31"/>
      <c r="K36" s="35"/>
    </row>
    <row r="37" spans="2:11" x14ac:dyDescent="0.35">
      <c r="B37" s="8" t="s">
        <v>1243</v>
      </c>
      <c r="C37" s="60" t="s">
        <v>1244</v>
      </c>
      <c r="D37" s="54" t="s">
        <v>1245</v>
      </c>
      <c r="E37" s="6" t="s">
        <v>270</v>
      </c>
      <c r="F37" s="19">
        <v>11567</v>
      </c>
      <c r="G37" s="24">
        <v>196.22</v>
      </c>
      <c r="H37" s="24">
        <v>1.01</v>
      </c>
      <c r="I37" s="31"/>
      <c r="J37" s="31"/>
      <c r="K37" s="35"/>
    </row>
    <row r="38" spans="2:11" x14ac:dyDescent="0.35">
      <c r="B38" s="8" t="s">
        <v>81</v>
      </c>
      <c r="C38" s="60" t="s">
        <v>82</v>
      </c>
      <c r="D38" s="54" t="s">
        <v>83</v>
      </c>
      <c r="E38" s="6" t="s">
        <v>84</v>
      </c>
      <c r="F38" s="19">
        <v>1789</v>
      </c>
      <c r="G38" s="24">
        <v>196</v>
      </c>
      <c r="H38" s="24">
        <v>1.01</v>
      </c>
      <c r="I38" s="31"/>
      <c r="J38" s="31"/>
      <c r="K38" s="35"/>
    </row>
    <row r="39" spans="2:11" x14ac:dyDescent="0.35">
      <c r="B39" s="8" t="s">
        <v>41</v>
      </c>
      <c r="C39" s="60" t="s">
        <v>42</v>
      </c>
      <c r="D39" s="54" t="s">
        <v>43</v>
      </c>
      <c r="E39" s="6" t="s">
        <v>44</v>
      </c>
      <c r="F39" s="19">
        <v>14743</v>
      </c>
      <c r="G39" s="24">
        <v>194.86</v>
      </c>
      <c r="H39" s="24">
        <v>1</v>
      </c>
      <c r="I39" s="31"/>
      <c r="J39" s="31"/>
      <c r="K39" s="35"/>
    </row>
    <row r="40" spans="2:11" x14ac:dyDescent="0.35">
      <c r="B40" s="8" t="s">
        <v>55</v>
      </c>
      <c r="C40" s="60" t="s">
        <v>56</v>
      </c>
      <c r="D40" s="54" t="s">
        <v>57</v>
      </c>
      <c r="E40" s="6" t="s">
        <v>58</v>
      </c>
      <c r="F40" s="19">
        <v>20267</v>
      </c>
      <c r="G40" s="24">
        <v>194.44</v>
      </c>
      <c r="H40" s="24">
        <v>1</v>
      </c>
      <c r="I40" s="31"/>
      <c r="J40" s="31"/>
      <c r="K40" s="35"/>
    </row>
    <row r="41" spans="2:11" x14ac:dyDescent="0.35">
      <c r="B41" s="8" t="s">
        <v>1234</v>
      </c>
      <c r="C41" s="60" t="s">
        <v>1235</v>
      </c>
      <c r="D41" s="54" t="s">
        <v>1236</v>
      </c>
      <c r="E41" s="6" t="s">
        <v>632</v>
      </c>
      <c r="F41" s="19">
        <v>49730</v>
      </c>
      <c r="G41" s="24">
        <v>193.1</v>
      </c>
      <c r="H41" s="24">
        <v>0.99</v>
      </c>
      <c r="I41" s="31"/>
      <c r="J41" s="31"/>
      <c r="K41" s="35"/>
    </row>
    <row r="42" spans="2:11" x14ac:dyDescent="0.35">
      <c r="B42" s="8" t="s">
        <v>319</v>
      </c>
      <c r="C42" s="60" t="s">
        <v>320</v>
      </c>
      <c r="D42" s="54" t="s">
        <v>321</v>
      </c>
      <c r="E42" s="6" t="s">
        <v>58</v>
      </c>
      <c r="F42" s="19">
        <v>11123</v>
      </c>
      <c r="G42" s="24">
        <v>192.54</v>
      </c>
      <c r="H42" s="24">
        <v>0.99</v>
      </c>
      <c r="I42" s="31"/>
      <c r="J42" s="31"/>
      <c r="K42" s="35"/>
    </row>
    <row r="43" spans="2:11" x14ac:dyDescent="0.35">
      <c r="B43" s="8" t="s">
        <v>482</v>
      </c>
      <c r="C43" s="60" t="s">
        <v>483</v>
      </c>
      <c r="D43" s="54" t="s">
        <v>484</v>
      </c>
      <c r="E43" s="6" t="s">
        <v>65</v>
      </c>
      <c r="F43" s="19">
        <v>6500</v>
      </c>
      <c r="G43" s="24">
        <v>191.75</v>
      </c>
      <c r="H43" s="24">
        <v>0.99</v>
      </c>
      <c r="I43" s="31"/>
      <c r="J43" s="31"/>
      <c r="K43" s="35"/>
    </row>
    <row r="44" spans="2:11" x14ac:dyDescent="0.35">
      <c r="B44" s="8" t="s">
        <v>51</v>
      </c>
      <c r="C44" s="60" t="s">
        <v>52</v>
      </c>
      <c r="D44" s="54" t="s">
        <v>53</v>
      </c>
      <c r="E44" s="6" t="s">
        <v>54</v>
      </c>
      <c r="F44" s="19">
        <v>5085</v>
      </c>
      <c r="G44" s="24">
        <v>191.2</v>
      </c>
      <c r="H44" s="24">
        <v>0.98</v>
      </c>
      <c r="I44" s="31"/>
      <c r="J44" s="31"/>
      <c r="K44" s="35"/>
    </row>
    <row r="45" spans="2:11" x14ac:dyDescent="0.35">
      <c r="B45" s="8" t="s">
        <v>1237</v>
      </c>
      <c r="C45" s="60" t="s">
        <v>1238</v>
      </c>
      <c r="D45" s="54" t="s">
        <v>1239</v>
      </c>
      <c r="E45" s="6" t="s">
        <v>58</v>
      </c>
      <c r="F45" s="19">
        <v>19350</v>
      </c>
      <c r="G45" s="24">
        <v>190.15</v>
      </c>
      <c r="H45" s="24">
        <v>0.98</v>
      </c>
      <c r="I45" s="31"/>
      <c r="J45" s="31"/>
      <c r="K45" s="35"/>
    </row>
    <row r="46" spans="2:11" x14ac:dyDescent="0.35">
      <c r="B46" s="8" t="s">
        <v>656</v>
      </c>
      <c r="C46" s="60" t="s">
        <v>657</v>
      </c>
      <c r="D46" s="54" t="s">
        <v>658</v>
      </c>
      <c r="E46" s="6" t="s">
        <v>217</v>
      </c>
      <c r="F46" s="19">
        <v>3791</v>
      </c>
      <c r="G46" s="24">
        <v>188.94</v>
      </c>
      <c r="H46" s="24">
        <v>0.97</v>
      </c>
      <c r="I46" s="31"/>
      <c r="J46" s="31"/>
      <c r="K46" s="35"/>
    </row>
    <row r="47" spans="2:11" x14ac:dyDescent="0.35">
      <c r="B47" s="8" t="s">
        <v>227</v>
      </c>
      <c r="C47" s="60" t="s">
        <v>228</v>
      </c>
      <c r="D47" s="54" t="s">
        <v>229</v>
      </c>
      <c r="E47" s="6" t="s">
        <v>230</v>
      </c>
      <c r="F47" s="19">
        <v>6496</v>
      </c>
      <c r="G47" s="24">
        <v>188.6</v>
      </c>
      <c r="H47" s="24">
        <v>0.97</v>
      </c>
      <c r="I47" s="31"/>
      <c r="J47" s="31"/>
      <c r="K47" s="35"/>
    </row>
    <row r="48" spans="2:11" x14ac:dyDescent="0.35">
      <c r="B48" s="8" t="s">
        <v>59</v>
      </c>
      <c r="C48" s="60" t="s">
        <v>60</v>
      </c>
      <c r="D48" s="54" t="s">
        <v>61</v>
      </c>
      <c r="E48" s="6" t="s">
        <v>44</v>
      </c>
      <c r="F48" s="19">
        <v>19628</v>
      </c>
      <c r="G48" s="24">
        <v>188.33</v>
      </c>
      <c r="H48" s="24">
        <v>0.97</v>
      </c>
      <c r="I48" s="31"/>
      <c r="J48" s="31"/>
      <c r="K48" s="35"/>
    </row>
    <row r="49" spans="2:11" x14ac:dyDescent="0.35">
      <c r="B49" s="8" t="s">
        <v>267</v>
      </c>
      <c r="C49" s="60" t="s">
        <v>268</v>
      </c>
      <c r="D49" s="54" t="s">
        <v>269</v>
      </c>
      <c r="E49" s="6" t="s">
        <v>270</v>
      </c>
      <c r="F49" s="19">
        <v>36126</v>
      </c>
      <c r="G49" s="24">
        <v>188.29</v>
      </c>
      <c r="H49" s="24">
        <v>0.97</v>
      </c>
      <c r="I49" s="31"/>
      <c r="J49" s="31"/>
      <c r="K49" s="35"/>
    </row>
    <row r="50" spans="2:11" x14ac:dyDescent="0.35">
      <c r="B50" s="8" t="s">
        <v>371</v>
      </c>
      <c r="C50" s="60" t="s">
        <v>372</v>
      </c>
      <c r="D50" s="54" t="s">
        <v>373</v>
      </c>
      <c r="E50" s="6" t="s">
        <v>69</v>
      </c>
      <c r="F50" s="19">
        <v>118623</v>
      </c>
      <c r="G50" s="24">
        <v>188.02</v>
      </c>
      <c r="H50" s="24">
        <v>0.97</v>
      </c>
      <c r="I50" s="31"/>
      <c r="J50" s="31"/>
      <c r="K50" s="35"/>
    </row>
    <row r="51" spans="2:11" x14ac:dyDescent="0.35">
      <c r="B51" s="8" t="s">
        <v>448</v>
      </c>
      <c r="C51" s="60" t="s">
        <v>449</v>
      </c>
      <c r="D51" s="54" t="s">
        <v>450</v>
      </c>
      <c r="E51" s="6" t="s">
        <v>451</v>
      </c>
      <c r="F51" s="19">
        <v>15835</v>
      </c>
      <c r="G51" s="24">
        <v>187.96</v>
      </c>
      <c r="H51" s="24">
        <v>0.97</v>
      </c>
      <c r="I51" s="31"/>
      <c r="J51" s="31"/>
      <c r="K51" s="35"/>
    </row>
    <row r="52" spans="2:11" x14ac:dyDescent="0.35">
      <c r="B52" s="8" t="s">
        <v>1249</v>
      </c>
      <c r="C52" s="60" t="s">
        <v>1250</v>
      </c>
      <c r="D52" s="54" t="s">
        <v>1251</v>
      </c>
      <c r="E52" s="6" t="s">
        <v>58</v>
      </c>
      <c r="F52" s="19">
        <v>86098</v>
      </c>
      <c r="G52" s="24">
        <v>186.73</v>
      </c>
      <c r="H52" s="24">
        <v>0.96</v>
      </c>
      <c r="I52" s="31"/>
      <c r="J52" s="31"/>
      <c r="K52" s="35"/>
    </row>
    <row r="53" spans="2:11" x14ac:dyDescent="0.35">
      <c r="B53" s="8" t="s">
        <v>1240</v>
      </c>
      <c r="C53" s="60" t="s">
        <v>1241</v>
      </c>
      <c r="D53" s="54" t="s">
        <v>1242</v>
      </c>
      <c r="E53" s="6" t="s">
        <v>253</v>
      </c>
      <c r="F53" s="19">
        <v>71618</v>
      </c>
      <c r="G53" s="24">
        <v>186.56</v>
      </c>
      <c r="H53" s="24">
        <v>0.96</v>
      </c>
      <c r="I53" s="31"/>
      <c r="J53" s="31"/>
      <c r="K53" s="35"/>
    </row>
    <row r="54" spans="2:11" x14ac:dyDescent="0.35">
      <c r="B54" s="8" t="s">
        <v>1228</v>
      </c>
      <c r="C54" s="60" t="s">
        <v>1229</v>
      </c>
      <c r="D54" s="54" t="s">
        <v>1230</v>
      </c>
      <c r="E54" s="6" t="s">
        <v>253</v>
      </c>
      <c r="F54" s="19">
        <v>57614</v>
      </c>
      <c r="G54" s="24">
        <v>185.95</v>
      </c>
      <c r="H54" s="24">
        <v>0.96</v>
      </c>
      <c r="I54" s="31"/>
      <c r="J54" s="31"/>
      <c r="K54" s="35"/>
    </row>
    <row r="55" spans="2:11" x14ac:dyDescent="0.35">
      <c r="B55" s="8" t="s">
        <v>221</v>
      </c>
      <c r="C55" s="60" t="s">
        <v>222</v>
      </c>
      <c r="D55" s="54" t="s">
        <v>223</v>
      </c>
      <c r="E55" s="6" t="s">
        <v>44</v>
      </c>
      <c r="F55" s="19">
        <v>15148</v>
      </c>
      <c r="G55" s="24">
        <v>185.71</v>
      </c>
      <c r="H55" s="24">
        <v>0.96</v>
      </c>
      <c r="I55" s="31"/>
      <c r="J55" s="31"/>
      <c r="K55" s="35"/>
    </row>
    <row r="56" spans="2:11" x14ac:dyDescent="0.35">
      <c r="B56" s="8" t="s">
        <v>45</v>
      </c>
      <c r="C56" s="60" t="s">
        <v>46</v>
      </c>
      <c r="D56" s="54" t="s">
        <v>47</v>
      </c>
      <c r="E56" s="6" t="s">
        <v>44</v>
      </c>
      <c r="F56" s="19">
        <v>25933</v>
      </c>
      <c r="G56" s="24">
        <v>183.79</v>
      </c>
      <c r="H56" s="24">
        <v>0.95</v>
      </c>
      <c r="I56" s="31"/>
      <c r="J56" s="31"/>
      <c r="K56" s="35"/>
    </row>
    <row r="57" spans="2:11" x14ac:dyDescent="0.35">
      <c r="B57" s="8" t="s">
        <v>62</v>
      </c>
      <c r="C57" s="60" t="s">
        <v>63</v>
      </c>
      <c r="D57" s="54" t="s">
        <v>64</v>
      </c>
      <c r="E57" s="6" t="s">
        <v>65</v>
      </c>
      <c r="F57" s="19">
        <v>1439</v>
      </c>
      <c r="G57" s="24">
        <v>172.21</v>
      </c>
      <c r="H57" s="24">
        <v>0.89</v>
      </c>
      <c r="I57" s="31"/>
      <c r="J57" s="31"/>
      <c r="K57" s="35"/>
    </row>
    <row r="58" spans="2:11" x14ac:dyDescent="0.35">
      <c r="B58" s="8" t="s">
        <v>677</v>
      </c>
      <c r="C58" s="60" t="s">
        <v>678</v>
      </c>
      <c r="D58" s="54" t="s">
        <v>679</v>
      </c>
      <c r="E58" s="6" t="s">
        <v>343</v>
      </c>
      <c r="F58" s="19">
        <v>18308</v>
      </c>
      <c r="G58" s="24">
        <v>170.23</v>
      </c>
      <c r="H58" s="24">
        <v>0.88</v>
      </c>
      <c r="I58" s="31"/>
      <c r="J58" s="31"/>
      <c r="K58" s="35"/>
    </row>
    <row r="59" spans="2:11" x14ac:dyDescent="0.35">
      <c r="B59" s="8" t="s">
        <v>405</v>
      </c>
      <c r="C59" s="60" t="s">
        <v>406</v>
      </c>
      <c r="D59" s="54" t="s">
        <v>407</v>
      </c>
      <c r="E59" s="6" t="s">
        <v>65</v>
      </c>
      <c r="F59" s="19">
        <v>59663</v>
      </c>
      <c r="G59" s="24">
        <v>169.14</v>
      </c>
      <c r="H59" s="24">
        <v>0.87</v>
      </c>
      <c r="I59" s="31"/>
      <c r="J59" s="31"/>
      <c r="K59" s="35"/>
    </row>
    <row r="60" spans="2:11" x14ac:dyDescent="0.35">
      <c r="B60" s="8" t="s">
        <v>976</v>
      </c>
      <c r="C60" s="60" t="s">
        <v>977</v>
      </c>
      <c r="D60" s="54" t="s">
        <v>978</v>
      </c>
      <c r="E60" s="6" t="s">
        <v>92</v>
      </c>
      <c r="F60" s="19">
        <v>6221</v>
      </c>
      <c r="G60" s="24">
        <v>163.09</v>
      </c>
      <c r="H60" s="24">
        <v>0.84</v>
      </c>
      <c r="I60" s="31"/>
      <c r="J60" s="31"/>
      <c r="K60" s="35"/>
    </row>
    <row r="61" spans="2:11" x14ac:dyDescent="0.35">
      <c r="C61" s="58" t="s">
        <v>194</v>
      </c>
      <c r="D61" s="54"/>
      <c r="E61" s="6"/>
      <c r="F61" s="19"/>
      <c r="G61" s="25">
        <v>19276.05</v>
      </c>
      <c r="H61" s="25">
        <v>99.23</v>
      </c>
      <c r="I61" s="31"/>
      <c r="J61" s="31"/>
      <c r="K61" s="35"/>
    </row>
    <row r="62" spans="2:11" x14ac:dyDescent="0.35">
      <c r="C62" s="57"/>
      <c r="D62" s="54"/>
      <c r="E62" s="6"/>
      <c r="F62" s="19"/>
      <c r="G62" s="24"/>
      <c r="H62" s="24"/>
      <c r="I62" s="31"/>
      <c r="J62" s="31"/>
      <c r="K62" s="35"/>
    </row>
    <row r="63" spans="2:11" x14ac:dyDescent="0.35">
      <c r="C63" s="58" t="s">
        <v>3</v>
      </c>
      <c r="D63" s="54"/>
      <c r="E63" s="6"/>
      <c r="F63" s="19"/>
      <c r="G63" s="24" t="s">
        <v>2</v>
      </c>
      <c r="H63" s="24" t="s">
        <v>2</v>
      </c>
      <c r="I63" s="31"/>
      <c r="J63" s="31"/>
      <c r="K63" s="35"/>
    </row>
    <row r="64" spans="2:11" x14ac:dyDescent="0.35">
      <c r="C64" s="57"/>
      <c r="D64" s="54"/>
      <c r="E64" s="6"/>
      <c r="F64" s="19"/>
      <c r="G64" s="24"/>
      <c r="H64" s="24"/>
      <c r="I64" s="31"/>
      <c r="J64" s="31"/>
      <c r="K64" s="35"/>
    </row>
    <row r="65" spans="3:11" x14ac:dyDescent="0.35">
      <c r="C65" s="58" t="s">
        <v>4</v>
      </c>
      <c r="D65" s="54"/>
      <c r="E65" s="6"/>
      <c r="F65" s="19"/>
      <c r="G65" s="24" t="s">
        <v>2</v>
      </c>
      <c r="H65" s="24" t="s">
        <v>2</v>
      </c>
      <c r="I65" s="31"/>
      <c r="J65" s="31"/>
      <c r="K65" s="35"/>
    </row>
    <row r="66" spans="3:11" x14ac:dyDescent="0.35">
      <c r="C66" s="57"/>
      <c r="D66" s="54"/>
      <c r="E66" s="6"/>
      <c r="F66" s="19"/>
      <c r="G66" s="24"/>
      <c r="H66" s="24"/>
      <c r="I66" s="31"/>
      <c r="J66" s="31"/>
      <c r="K66" s="35"/>
    </row>
    <row r="67" spans="3:11" x14ac:dyDescent="0.35">
      <c r="C67" s="58" t="s">
        <v>5</v>
      </c>
      <c r="D67" s="54"/>
      <c r="E67" s="6"/>
      <c r="F67" s="19"/>
      <c r="G67" s="24"/>
      <c r="H67" s="24"/>
      <c r="I67" s="31"/>
      <c r="J67" s="31"/>
      <c r="K67" s="35"/>
    </row>
    <row r="68" spans="3:11" x14ac:dyDescent="0.35">
      <c r="C68" s="57"/>
      <c r="D68" s="54"/>
      <c r="E68" s="6"/>
      <c r="F68" s="19"/>
      <c r="G68" s="24"/>
      <c r="H68" s="24"/>
      <c r="I68" s="31"/>
      <c r="J68" s="31"/>
      <c r="K68" s="35"/>
    </row>
    <row r="69" spans="3:11" x14ac:dyDescent="0.35">
      <c r="C69" s="58" t="s">
        <v>6</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7</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8</v>
      </c>
      <c r="D73" s="54"/>
      <c r="E73" s="6"/>
      <c r="F73" s="19"/>
      <c r="G73" s="24" t="s">
        <v>2</v>
      </c>
      <c r="H73" s="24" t="s">
        <v>2</v>
      </c>
      <c r="I73" s="31"/>
      <c r="J73" s="31"/>
      <c r="K73" s="35"/>
    </row>
    <row r="74" spans="3:11" x14ac:dyDescent="0.35">
      <c r="C74" s="57"/>
      <c r="D74" s="54"/>
      <c r="E74" s="6"/>
      <c r="F74" s="19"/>
      <c r="G74" s="24"/>
      <c r="H74" s="24"/>
      <c r="I74" s="31"/>
      <c r="J74" s="31"/>
      <c r="K74" s="35"/>
    </row>
    <row r="75" spans="3:11" x14ac:dyDescent="0.35">
      <c r="C75" s="58" t="s">
        <v>9</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10</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11</v>
      </c>
      <c r="D79" s="54"/>
      <c r="E79" s="6"/>
      <c r="F79" s="19"/>
      <c r="G79" s="24" t="s">
        <v>2</v>
      </c>
      <c r="H79" s="24" t="s">
        <v>2</v>
      </c>
      <c r="I79" s="31"/>
      <c r="J79" s="31"/>
      <c r="K79" s="35"/>
    </row>
    <row r="80" spans="3:11" x14ac:dyDescent="0.35">
      <c r="C80" s="57"/>
      <c r="D80" s="54"/>
      <c r="E80" s="6"/>
      <c r="F80" s="19"/>
      <c r="G80" s="24"/>
      <c r="H80" s="24"/>
      <c r="I80" s="31"/>
      <c r="J80" s="31"/>
      <c r="K80" s="35"/>
    </row>
    <row r="81" spans="1:11" x14ac:dyDescent="0.35">
      <c r="C81" s="58" t="s">
        <v>13</v>
      </c>
      <c r="D81" s="54"/>
      <c r="E81" s="6"/>
      <c r="F81" s="19"/>
      <c r="G81" s="24"/>
      <c r="H81" s="24"/>
      <c r="I81" s="31"/>
      <c r="J81" s="31"/>
      <c r="K81" s="35"/>
    </row>
    <row r="82" spans="1:11" x14ac:dyDescent="0.35">
      <c r="C82" s="57"/>
      <c r="D82" s="54"/>
      <c r="E82" s="6"/>
      <c r="F82" s="19"/>
      <c r="G82" s="24"/>
      <c r="H82" s="24"/>
      <c r="I82" s="31"/>
      <c r="J82" s="31"/>
      <c r="K82" s="35"/>
    </row>
    <row r="83" spans="1:11" x14ac:dyDescent="0.35">
      <c r="C83" s="58" t="s">
        <v>14</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C85" s="58" t="s">
        <v>15</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C87" s="58" t="s">
        <v>16</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C89" s="58" t="s">
        <v>17</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C91" s="58" t="s">
        <v>18</v>
      </c>
      <c r="D91" s="54"/>
      <c r="E91" s="6"/>
      <c r="F91" s="19"/>
      <c r="G91" s="24" t="s">
        <v>2</v>
      </c>
      <c r="H91" s="24" t="s">
        <v>2</v>
      </c>
      <c r="I91" s="31"/>
      <c r="J91" s="31"/>
      <c r="K91" s="35"/>
    </row>
    <row r="92" spans="1:11" x14ac:dyDescent="0.35">
      <c r="C92" s="57"/>
      <c r="D92" s="54"/>
      <c r="E92" s="6"/>
      <c r="F92" s="19"/>
      <c r="G92" s="24"/>
      <c r="H92" s="24"/>
      <c r="I92" s="31"/>
      <c r="J92" s="31"/>
      <c r="K92" s="35"/>
    </row>
    <row r="93" spans="1:11" x14ac:dyDescent="0.35">
      <c r="A93" s="10"/>
      <c r="B93" s="28"/>
      <c r="C93" s="58" t="s">
        <v>19</v>
      </c>
      <c r="D93" s="54"/>
      <c r="E93" s="6"/>
      <c r="F93" s="19"/>
      <c r="G93" s="24"/>
      <c r="H93" s="24"/>
      <c r="I93" s="31"/>
      <c r="J93" s="31"/>
      <c r="K93" s="35"/>
    </row>
    <row r="94" spans="1:11" x14ac:dyDescent="0.35">
      <c r="A94" s="28"/>
      <c r="B94" s="28"/>
      <c r="C94" s="58" t="s">
        <v>20</v>
      </c>
      <c r="D94" s="54"/>
      <c r="E94" s="6"/>
      <c r="F94" s="19"/>
      <c r="G94" s="24" t="s">
        <v>2</v>
      </c>
      <c r="H94" s="24" t="s">
        <v>2</v>
      </c>
      <c r="I94" s="31"/>
      <c r="J94" s="31"/>
      <c r="K94" s="35"/>
    </row>
    <row r="95" spans="1:11" x14ac:dyDescent="0.35">
      <c r="A95" s="28"/>
      <c r="B95" s="28"/>
      <c r="C95" s="58"/>
      <c r="D95" s="54"/>
      <c r="E95" s="6"/>
      <c r="F95" s="19"/>
      <c r="G95" s="24"/>
      <c r="H95" s="24"/>
      <c r="I95" s="31"/>
      <c r="J95" s="31"/>
      <c r="K95" s="35"/>
    </row>
    <row r="96" spans="1:11" x14ac:dyDescent="0.35">
      <c r="A96" s="28"/>
      <c r="B96" s="28"/>
      <c r="C96" s="58" t="s">
        <v>21</v>
      </c>
      <c r="D96" s="54"/>
      <c r="E96" s="6"/>
      <c r="F96" s="19"/>
      <c r="G96" s="24" t="s">
        <v>2</v>
      </c>
      <c r="H96" s="24" t="s">
        <v>2</v>
      </c>
      <c r="I96" s="31"/>
      <c r="J96" s="31"/>
      <c r="K96" s="35"/>
    </row>
    <row r="97" spans="1:54" x14ac:dyDescent="0.35">
      <c r="A97" s="28"/>
      <c r="B97" s="28"/>
      <c r="C97" s="58"/>
      <c r="D97" s="54"/>
      <c r="E97" s="6"/>
      <c r="F97" s="19"/>
      <c r="G97" s="24"/>
      <c r="H97" s="24"/>
      <c r="I97" s="31"/>
      <c r="J97" s="31"/>
      <c r="K97" s="35"/>
    </row>
    <row r="98" spans="1:54" x14ac:dyDescent="0.35">
      <c r="A98" s="28"/>
      <c r="B98" s="28"/>
      <c r="C98" s="58" t="s">
        <v>22</v>
      </c>
      <c r="D98" s="54"/>
      <c r="E98" s="6"/>
      <c r="F98" s="19"/>
      <c r="G98" s="24" t="s">
        <v>2</v>
      </c>
      <c r="H98" s="24" t="s">
        <v>2</v>
      </c>
      <c r="I98" s="31"/>
      <c r="J98" s="31"/>
      <c r="K98" s="35"/>
    </row>
    <row r="99" spans="1:54" x14ac:dyDescent="0.35">
      <c r="A99" s="28"/>
      <c r="B99" s="28"/>
      <c r="C99" s="58"/>
      <c r="D99" s="54"/>
      <c r="E99" s="6"/>
      <c r="F99" s="19"/>
      <c r="G99" s="24"/>
      <c r="H99" s="24"/>
      <c r="I99" s="31"/>
      <c r="J99" s="31"/>
      <c r="K99" s="35"/>
    </row>
    <row r="100" spans="1:54" x14ac:dyDescent="0.35">
      <c r="A100" s="28"/>
      <c r="B100" s="28"/>
      <c r="C100" s="58" t="s">
        <v>23</v>
      </c>
      <c r="D100" s="54"/>
      <c r="E100" s="6"/>
      <c r="F100" s="19"/>
      <c r="G100" s="24" t="s">
        <v>2</v>
      </c>
      <c r="H100" s="24" t="s">
        <v>2</v>
      </c>
      <c r="I100" s="31"/>
      <c r="J100" s="31"/>
      <c r="K100" s="35"/>
    </row>
    <row r="101" spans="1:54" x14ac:dyDescent="0.35">
      <c r="A101" s="28"/>
      <c r="B101" s="28"/>
      <c r="C101" s="58"/>
      <c r="D101" s="54"/>
      <c r="E101" s="6"/>
      <c r="F101" s="19"/>
      <c r="G101" s="24"/>
      <c r="H101" s="24"/>
      <c r="I101" s="31"/>
      <c r="J101" s="31"/>
      <c r="K101" s="35"/>
    </row>
    <row r="102" spans="1:54" x14ac:dyDescent="0.35">
      <c r="C102" s="59" t="s">
        <v>24</v>
      </c>
      <c r="D102" s="54"/>
      <c r="E102" s="6"/>
      <c r="F102" s="19"/>
      <c r="G102" s="24"/>
      <c r="H102" s="24"/>
      <c r="I102" s="31"/>
      <c r="J102" s="31"/>
      <c r="K102" s="35"/>
    </row>
    <row r="103" spans="1:54" x14ac:dyDescent="0.35">
      <c r="B103" s="8" t="s">
        <v>206</v>
      </c>
      <c r="C103" s="60" t="s">
        <v>207</v>
      </c>
      <c r="D103" s="54"/>
      <c r="E103" s="6"/>
      <c r="F103" s="19"/>
      <c r="G103" s="24">
        <v>172.02</v>
      </c>
      <c r="H103" s="24">
        <v>0.89</v>
      </c>
      <c r="I103" s="31"/>
      <c r="J103" s="31"/>
      <c r="K103" s="35"/>
    </row>
    <row r="104" spans="1:54" x14ac:dyDescent="0.35">
      <c r="C104" s="58" t="s">
        <v>194</v>
      </c>
      <c r="D104" s="54"/>
      <c r="E104" s="6"/>
      <c r="F104" s="19"/>
      <c r="G104" s="25">
        <v>172.02</v>
      </c>
      <c r="H104" s="25">
        <v>0.89</v>
      </c>
      <c r="I104" s="31"/>
      <c r="J104" s="31"/>
      <c r="K104" s="35"/>
    </row>
    <row r="105" spans="1:54" x14ac:dyDescent="0.35">
      <c r="C105" s="57"/>
      <c r="D105" s="54"/>
      <c r="E105" s="6"/>
      <c r="F105" s="19"/>
      <c r="G105" s="24"/>
      <c r="H105" s="24"/>
      <c r="I105" s="31"/>
      <c r="J105" s="31"/>
      <c r="K105" s="35"/>
    </row>
    <row r="106" spans="1:54" x14ac:dyDescent="0.35">
      <c r="A106" s="10"/>
      <c r="B106" s="28"/>
      <c r="C106" s="58" t="s">
        <v>25</v>
      </c>
      <c r="D106" s="54"/>
      <c r="E106" s="6"/>
      <c r="F106" s="19"/>
      <c r="G106" s="24"/>
      <c r="H106" s="24"/>
      <c r="I106" s="31"/>
      <c r="J106" s="31"/>
      <c r="K106" s="35"/>
    </row>
    <row r="107" spans="1:54" s="2" customFormat="1" ht="13.5" x14ac:dyDescent="0.35">
      <c r="A107" s="28"/>
      <c r="B107" s="28"/>
      <c r="C107" s="57" t="s">
        <v>4703</v>
      </c>
      <c r="D107" s="54"/>
      <c r="E107" s="6"/>
      <c r="F107" s="19"/>
      <c r="G107" s="24" t="s">
        <v>2</v>
      </c>
      <c r="H107" s="24" t="s">
        <v>2</v>
      </c>
      <c r="I107" s="31"/>
      <c r="J107" s="31"/>
      <c r="K107" s="35"/>
      <c r="L107" s="3"/>
      <c r="AI107" s="3"/>
      <c r="AV107" s="3"/>
      <c r="AX107" s="3"/>
      <c r="BB107" s="3"/>
    </row>
    <row r="108" spans="1:54" x14ac:dyDescent="0.35">
      <c r="B108" s="8"/>
      <c r="C108" s="60" t="s">
        <v>208</v>
      </c>
      <c r="D108" s="54"/>
      <c r="E108" s="6"/>
      <c r="F108" s="19"/>
      <c r="G108" s="24">
        <v>-22.1</v>
      </c>
      <c r="H108" s="24">
        <v>-0.12</v>
      </c>
      <c r="I108" s="31"/>
      <c r="J108" s="31"/>
      <c r="K108" s="35"/>
    </row>
    <row r="109" spans="1:54" x14ac:dyDescent="0.35">
      <c r="C109" s="58" t="s">
        <v>194</v>
      </c>
      <c r="D109" s="54"/>
      <c r="E109" s="6"/>
      <c r="F109" s="19"/>
      <c r="G109" s="25">
        <v>-22.1</v>
      </c>
      <c r="H109" s="25">
        <v>-0.12</v>
      </c>
      <c r="I109" s="31"/>
      <c r="J109" s="31"/>
      <c r="K109" s="35"/>
    </row>
    <row r="110" spans="1:54" x14ac:dyDescent="0.35">
      <c r="C110" s="57"/>
      <c r="D110" s="54"/>
      <c r="E110" s="6"/>
      <c r="F110" s="19"/>
      <c r="G110" s="24"/>
      <c r="H110" s="24"/>
      <c r="I110" s="31"/>
      <c r="J110" s="31"/>
      <c r="K110" s="35"/>
    </row>
    <row r="111" spans="1:54" x14ac:dyDescent="0.35">
      <c r="C111" s="61" t="s">
        <v>209</v>
      </c>
      <c r="D111" s="55"/>
      <c r="E111" s="5"/>
      <c r="F111" s="20"/>
      <c r="G111" s="26">
        <v>19425.97</v>
      </c>
      <c r="H111" s="26">
        <v>100</v>
      </c>
      <c r="I111" s="32"/>
      <c r="J111" s="32"/>
      <c r="K111" s="36"/>
    </row>
    <row r="114" spans="1:256" x14ac:dyDescent="0.35">
      <c r="C114" s="1" t="s">
        <v>210</v>
      </c>
    </row>
    <row r="115" spans="1:256" x14ac:dyDescent="0.35">
      <c r="C115" s="37" t="s">
        <v>211</v>
      </c>
      <c r="D115" s="37"/>
      <c r="E115" s="37"/>
      <c r="F115" s="37"/>
      <c r="G115" s="37"/>
      <c r="H115" s="37"/>
      <c r="I115" s="37"/>
      <c r="J115" s="37"/>
      <c r="K115" s="37"/>
    </row>
    <row r="116" spans="1:256" x14ac:dyDescent="0.35">
      <c r="C116" s="2" t="s">
        <v>212</v>
      </c>
    </row>
    <row r="117" spans="1:256" x14ac:dyDescent="0.35">
      <c r="C117" s="2" t="s">
        <v>213</v>
      </c>
    </row>
    <row r="118" spans="1:256" ht="30" customHeight="1" x14ac:dyDescent="0.35">
      <c r="C118" s="218" t="s">
        <v>214</v>
      </c>
      <c r="D118" s="219"/>
      <c r="E118" s="219"/>
      <c r="F118" s="219"/>
      <c r="G118" s="219"/>
      <c r="H118" s="219"/>
      <c r="I118" s="219"/>
      <c r="J118" s="219"/>
      <c r="K118" s="219"/>
    </row>
    <row r="119" spans="1:256" x14ac:dyDescent="0.35">
      <c r="C119" s="2" t="s">
        <v>215</v>
      </c>
    </row>
    <row r="121" spans="1:256" x14ac:dyDescent="0.35">
      <c r="C121" s="2" t="s">
        <v>4813</v>
      </c>
      <c r="E121" s="2" t="s">
        <v>2</v>
      </c>
    </row>
    <row r="123" spans="1:256" x14ac:dyDescent="0.35">
      <c r="C123" s="2" t="s">
        <v>4814</v>
      </c>
      <c r="E123" s="2" t="s">
        <v>2</v>
      </c>
    </row>
    <row r="125" spans="1:256" x14ac:dyDescent="0.35">
      <c r="C125" s="2" t="s">
        <v>4918</v>
      </c>
    </row>
    <row r="127" spans="1:256" x14ac:dyDescent="0.35">
      <c r="C127" s="2" t="s">
        <v>4919</v>
      </c>
    </row>
    <row r="128" spans="1:256" s="79" customFormat="1" ht="35.25" customHeight="1" x14ac:dyDescent="0.35">
      <c r="A128" s="75"/>
      <c r="B128" s="75"/>
      <c r="C128" s="80" t="s">
        <v>4820</v>
      </c>
      <c r="D128" s="84" t="s">
        <v>4821</v>
      </c>
      <c r="E128" s="84" t="s">
        <v>4822</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2" t="s">
        <v>4823</v>
      </c>
      <c r="D129" s="85">
        <v>23.851800000000001</v>
      </c>
      <c r="E129" s="85">
        <v>22.472000000000001</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0" spans="1:256" s="79" customFormat="1" x14ac:dyDescent="0.35">
      <c r="A130" s="75"/>
      <c r="B130" s="75"/>
      <c r="C130" s="82" t="s">
        <v>4824</v>
      </c>
      <c r="D130" s="85">
        <v>23.847999999999999</v>
      </c>
      <c r="E130" s="85">
        <v>22.468499999999999</v>
      </c>
      <c r="F130" s="76"/>
      <c r="G130" s="77"/>
      <c r="H130" s="77"/>
      <c r="I130" s="77"/>
      <c r="J130" s="77"/>
      <c r="K130" s="78"/>
      <c r="L130" s="78"/>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8"/>
      <c r="AJ130" s="75"/>
      <c r="AK130" s="75"/>
      <c r="AL130" s="75"/>
      <c r="AM130" s="75"/>
      <c r="AN130" s="75"/>
      <c r="AO130" s="75"/>
      <c r="AP130" s="75"/>
      <c r="AQ130" s="75"/>
      <c r="AR130" s="75"/>
      <c r="AS130" s="75"/>
      <c r="AT130" s="75"/>
      <c r="AU130" s="75"/>
      <c r="AV130" s="78"/>
      <c r="AW130" s="75"/>
      <c r="AX130" s="78"/>
      <c r="AY130" s="75"/>
      <c r="AZ130" s="75"/>
      <c r="BA130" s="75"/>
      <c r="BB130" s="78"/>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row>
    <row r="131" spans="1:256" s="79" customFormat="1" x14ac:dyDescent="0.35">
      <c r="A131" s="75"/>
      <c r="B131" s="75"/>
      <c r="C131" s="82" t="s">
        <v>4825</v>
      </c>
      <c r="D131" s="85">
        <v>24.4924</v>
      </c>
      <c r="E131" s="85">
        <v>23.082000000000001</v>
      </c>
      <c r="F131" s="76"/>
      <c r="G131" s="77"/>
      <c r="H131" s="77"/>
      <c r="I131" s="77"/>
      <c r="J131" s="77"/>
      <c r="K131" s="78"/>
      <c r="L131" s="78"/>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8"/>
      <c r="AJ131" s="75"/>
      <c r="AK131" s="75"/>
      <c r="AL131" s="75"/>
      <c r="AM131" s="75"/>
      <c r="AN131" s="75"/>
      <c r="AO131" s="75"/>
      <c r="AP131" s="75"/>
      <c r="AQ131" s="75"/>
      <c r="AR131" s="75"/>
      <c r="AS131" s="75"/>
      <c r="AT131" s="75"/>
      <c r="AU131" s="75"/>
      <c r="AV131" s="78"/>
      <c r="AW131" s="75"/>
      <c r="AX131" s="78"/>
      <c r="AY131" s="75"/>
      <c r="AZ131" s="75"/>
      <c r="BA131" s="75"/>
      <c r="BB131" s="78"/>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75"/>
      <c r="FA131" s="75"/>
      <c r="FB131" s="75"/>
      <c r="FC131" s="75"/>
      <c r="FD131" s="75"/>
      <c r="FE131" s="75"/>
      <c r="FF131" s="75"/>
      <c r="FG131" s="75"/>
      <c r="FH131" s="75"/>
      <c r="FI131" s="75"/>
      <c r="FJ131" s="75"/>
      <c r="FK131" s="75"/>
      <c r="FL131" s="75"/>
      <c r="FM131" s="75"/>
      <c r="FN131" s="75"/>
      <c r="FO131" s="75"/>
      <c r="FP131" s="75"/>
      <c r="FQ131" s="75"/>
      <c r="FR131" s="75"/>
      <c r="FS131" s="75"/>
      <c r="FT131" s="75"/>
      <c r="FU131" s="75"/>
      <c r="FV131" s="75"/>
      <c r="FW131" s="75"/>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row>
    <row r="132" spans="1:256" s="79" customFormat="1" x14ac:dyDescent="0.35">
      <c r="A132" s="75"/>
      <c r="B132" s="75"/>
      <c r="C132" s="82" t="s">
        <v>4826</v>
      </c>
      <c r="D132" s="85">
        <v>24.4939</v>
      </c>
      <c r="E132" s="85">
        <v>23.083500000000001</v>
      </c>
      <c r="F132" s="76"/>
      <c r="G132" s="77"/>
      <c r="H132" s="77"/>
      <c r="I132" s="77"/>
      <c r="J132" s="77"/>
      <c r="K132" s="78"/>
      <c r="L132" s="78"/>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8"/>
      <c r="AJ132" s="75"/>
      <c r="AK132" s="75"/>
      <c r="AL132" s="75"/>
      <c r="AM132" s="75"/>
      <c r="AN132" s="75"/>
      <c r="AO132" s="75"/>
      <c r="AP132" s="75"/>
      <c r="AQ132" s="75"/>
      <c r="AR132" s="75"/>
      <c r="AS132" s="75"/>
      <c r="AT132" s="75"/>
      <c r="AU132" s="75"/>
      <c r="AV132" s="78"/>
      <c r="AW132" s="75"/>
      <c r="AX132" s="78"/>
      <c r="AY132" s="75"/>
      <c r="AZ132" s="75"/>
      <c r="BA132" s="75"/>
      <c r="BB132" s="78"/>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75"/>
      <c r="FA132" s="75"/>
      <c r="FB132" s="75"/>
      <c r="FC132" s="75"/>
      <c r="FD132" s="75"/>
      <c r="FE132" s="75"/>
      <c r="FF132" s="75"/>
      <c r="FG132" s="75"/>
      <c r="FH132" s="75"/>
      <c r="FI132" s="75"/>
      <c r="FJ132" s="75"/>
      <c r="FK132" s="75"/>
      <c r="FL132" s="75"/>
      <c r="FM132" s="75"/>
      <c r="FN132" s="75"/>
      <c r="FO132" s="75"/>
      <c r="FP132" s="75"/>
      <c r="FQ132" s="75"/>
      <c r="FR132" s="75"/>
      <c r="FS132" s="75"/>
      <c r="FT132" s="75"/>
      <c r="FU132" s="75"/>
      <c r="FV132" s="75"/>
      <c r="FW132" s="75"/>
      <c r="FX132" s="75"/>
      <c r="FY132" s="75"/>
      <c r="FZ132" s="75"/>
      <c r="GA132" s="75"/>
      <c r="GB132" s="75"/>
      <c r="GC132" s="75"/>
      <c r="GD132" s="75"/>
      <c r="GE132" s="75"/>
      <c r="GF132" s="75"/>
      <c r="GG132" s="75"/>
      <c r="GH132" s="75"/>
      <c r="GI132" s="75"/>
      <c r="GJ132" s="75"/>
      <c r="GK132" s="75"/>
      <c r="GL132" s="75"/>
      <c r="GM132" s="75"/>
      <c r="GN132" s="75"/>
      <c r="GO132" s="75"/>
      <c r="GP132" s="75"/>
      <c r="GQ132" s="75"/>
      <c r="GR132" s="75"/>
      <c r="GS132" s="75"/>
      <c r="GT132" s="75"/>
      <c r="GU132" s="75"/>
      <c r="GV132" s="75"/>
      <c r="GW132" s="75"/>
      <c r="GX132" s="75"/>
      <c r="GY132" s="75"/>
      <c r="GZ132" s="75"/>
      <c r="HA132" s="75"/>
      <c r="HB132" s="75"/>
      <c r="HC132" s="75"/>
      <c r="HD132" s="75"/>
      <c r="HE132" s="75"/>
      <c r="HF132" s="75"/>
      <c r="HG132" s="75"/>
      <c r="HH132" s="75"/>
      <c r="HI132" s="75"/>
      <c r="HJ132" s="75"/>
      <c r="HK132" s="75"/>
      <c r="HL132" s="75"/>
      <c r="HM132" s="75"/>
      <c r="HN132" s="75"/>
      <c r="HO132" s="75"/>
      <c r="HP132" s="75"/>
      <c r="HQ132" s="75"/>
      <c r="HR132" s="75"/>
      <c r="HS132" s="75"/>
      <c r="HT132" s="75"/>
      <c r="HU132" s="75"/>
      <c r="HV132" s="75"/>
      <c r="HW132" s="75"/>
      <c r="HX132" s="75"/>
      <c r="HY132" s="75"/>
      <c r="HZ132" s="75"/>
      <c r="IA132" s="75"/>
      <c r="IB132" s="75"/>
      <c r="IC132" s="75"/>
      <c r="ID132" s="75"/>
      <c r="IE132" s="75"/>
      <c r="IF132" s="75"/>
      <c r="IG132" s="75"/>
      <c r="IH132" s="75"/>
      <c r="II132" s="75"/>
      <c r="IJ132" s="75"/>
      <c r="IK132" s="75"/>
      <c r="IL132" s="75"/>
      <c r="IM132" s="75"/>
      <c r="IN132" s="75"/>
      <c r="IO132" s="75"/>
      <c r="IP132" s="75"/>
      <c r="IQ132" s="75"/>
      <c r="IR132" s="75"/>
      <c r="IS132" s="75"/>
      <c r="IT132" s="75"/>
      <c r="IU132" s="75"/>
      <c r="IV132" s="75"/>
    </row>
    <row r="133" spans="1:256" s="79" customFormat="1" ht="85" customHeight="1" x14ac:dyDescent="0.35">
      <c r="A133" s="75"/>
      <c r="B133" s="75"/>
      <c r="C133" s="215" t="s">
        <v>4860</v>
      </c>
      <c r="D133" s="216"/>
      <c r="E133" s="217"/>
      <c r="F133" s="76"/>
      <c r="G133" s="77"/>
      <c r="H133" s="77"/>
      <c r="I133" s="77"/>
      <c r="J133" s="77"/>
      <c r="K133" s="78"/>
      <c r="L133" s="78"/>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8"/>
      <c r="AJ133" s="75"/>
      <c r="AK133" s="75"/>
      <c r="AL133" s="75"/>
      <c r="AM133" s="75"/>
      <c r="AN133" s="75"/>
      <c r="AO133" s="75"/>
      <c r="AP133" s="75"/>
      <c r="AQ133" s="75"/>
      <c r="AR133" s="75"/>
      <c r="AS133" s="75"/>
      <c r="AT133" s="75"/>
      <c r="AU133" s="75"/>
      <c r="AV133" s="78"/>
      <c r="AW133" s="75"/>
      <c r="AX133" s="78"/>
      <c r="AY133" s="75"/>
      <c r="AZ133" s="75"/>
      <c r="BA133" s="75"/>
      <c r="BB133" s="78"/>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5"/>
      <c r="DO133" s="75"/>
      <c r="DP133" s="75"/>
      <c r="DQ133" s="75"/>
      <c r="DR133" s="75"/>
      <c r="DS133" s="75"/>
      <c r="DT133" s="75"/>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c r="EX133" s="75"/>
      <c r="EY133" s="75"/>
      <c r="EZ133" s="75"/>
      <c r="FA133" s="75"/>
      <c r="FB133" s="75"/>
      <c r="FC133" s="75"/>
      <c r="FD133" s="75"/>
      <c r="FE133" s="75"/>
      <c r="FF133" s="75"/>
      <c r="FG133" s="75"/>
      <c r="FH133" s="75"/>
      <c r="FI133" s="75"/>
      <c r="FJ133" s="75"/>
      <c r="FK133" s="75"/>
      <c r="FL133" s="75"/>
      <c r="FM133" s="75"/>
      <c r="FN133" s="75"/>
      <c r="FO133" s="75"/>
      <c r="FP133" s="75"/>
      <c r="FQ133" s="75"/>
      <c r="FR133" s="75"/>
      <c r="FS133" s="75"/>
      <c r="FT133" s="75"/>
      <c r="FU133" s="75"/>
      <c r="FV133" s="75"/>
      <c r="FW133" s="75"/>
      <c r="FX133" s="75"/>
      <c r="FY133" s="75"/>
      <c r="FZ133" s="75"/>
      <c r="GA133" s="75"/>
      <c r="GB133" s="75"/>
      <c r="GC133" s="75"/>
      <c r="GD133" s="75"/>
      <c r="GE133" s="75"/>
      <c r="GF133" s="75"/>
      <c r="GG133" s="75"/>
      <c r="GH133" s="75"/>
      <c r="GI133" s="75"/>
      <c r="GJ133" s="75"/>
      <c r="GK133" s="75"/>
      <c r="GL133" s="75"/>
      <c r="GM133" s="75"/>
      <c r="GN133" s="75"/>
      <c r="GO133" s="75"/>
      <c r="GP133" s="75"/>
      <c r="GQ133" s="75"/>
      <c r="GR133" s="75"/>
      <c r="GS133" s="75"/>
      <c r="GT133" s="75"/>
      <c r="GU133" s="75"/>
      <c r="GV133" s="75"/>
      <c r="GW133" s="75"/>
      <c r="GX133" s="75"/>
      <c r="GY133" s="75"/>
      <c r="GZ133" s="75"/>
      <c r="HA133" s="75"/>
      <c r="HB133" s="75"/>
      <c r="HC133" s="75"/>
      <c r="HD133" s="75"/>
      <c r="HE133" s="75"/>
      <c r="HF133" s="75"/>
      <c r="HG133" s="75"/>
      <c r="HH133" s="75"/>
      <c r="HI133" s="75"/>
      <c r="HJ133" s="75"/>
      <c r="HK133" s="75"/>
      <c r="HL133" s="75"/>
      <c r="HM133" s="75"/>
      <c r="HN133" s="75"/>
      <c r="HO133" s="75"/>
      <c r="HP133" s="75"/>
      <c r="HQ133" s="75"/>
      <c r="HR133" s="75"/>
      <c r="HS133" s="75"/>
      <c r="HT133" s="75"/>
      <c r="HU133" s="75"/>
      <c r="HV133" s="75"/>
      <c r="HW133" s="75"/>
      <c r="HX133" s="75"/>
      <c r="HY133" s="75"/>
      <c r="HZ133" s="75"/>
      <c r="IA133" s="75"/>
      <c r="IB133" s="75"/>
      <c r="IC133" s="75"/>
      <c r="ID133" s="75"/>
      <c r="IE133" s="75"/>
      <c r="IF133" s="75"/>
      <c r="IG133" s="75"/>
      <c r="IH133" s="75"/>
      <c r="II133" s="75"/>
      <c r="IJ133" s="75"/>
      <c r="IK133" s="75"/>
      <c r="IL133" s="75"/>
      <c r="IM133" s="75"/>
      <c r="IN133" s="75"/>
      <c r="IO133" s="75"/>
      <c r="IP133" s="75"/>
      <c r="IQ133" s="75"/>
      <c r="IR133" s="75"/>
      <c r="IS133" s="75"/>
      <c r="IT133" s="75"/>
      <c r="IU133" s="75"/>
      <c r="IV133" s="75"/>
    </row>
    <row r="135" spans="1:256" x14ac:dyDescent="0.35">
      <c r="C135" s="2" t="s">
        <v>4920</v>
      </c>
      <c r="E135" s="2" t="s">
        <v>2</v>
      </c>
    </row>
    <row r="137" spans="1:256" x14ac:dyDescent="0.35">
      <c r="C137" s="2" t="s">
        <v>4921</v>
      </c>
      <c r="E137" s="2" t="s">
        <v>2</v>
      </c>
    </row>
    <row r="139" spans="1:256" x14ac:dyDescent="0.35">
      <c r="C139" s="2" t="s">
        <v>4815</v>
      </c>
      <c r="E139" s="2" t="s">
        <v>2</v>
      </c>
    </row>
    <row r="141" spans="1:256" x14ac:dyDescent="0.35">
      <c r="C141" s="2" t="s">
        <v>4816</v>
      </c>
      <c r="E141" s="2" t="s">
        <v>2</v>
      </c>
    </row>
    <row r="143" spans="1:256" x14ac:dyDescent="0.35">
      <c r="C143" s="2" t="s">
        <v>4817</v>
      </c>
      <c r="E143" s="92">
        <v>0.36521290206722012</v>
      </c>
    </row>
    <row r="145" spans="3:5" x14ac:dyDescent="0.35">
      <c r="C145" s="2" t="s">
        <v>4819</v>
      </c>
      <c r="E145" s="93" t="s">
        <v>4818</v>
      </c>
    </row>
    <row r="147" spans="3:5" x14ac:dyDescent="0.35">
      <c r="C147" s="2" t="s">
        <v>4922</v>
      </c>
      <c r="E147" s="2" t="s">
        <v>2</v>
      </c>
    </row>
    <row r="149" spans="3:5" x14ac:dyDescent="0.35">
      <c r="C149" s="2" t="s">
        <v>4864</v>
      </c>
    </row>
    <row r="151" spans="3:5" x14ac:dyDescent="0.35">
      <c r="C151" s="1" t="s">
        <v>5102</v>
      </c>
      <c r="E151" s="156" t="s">
        <v>5103</v>
      </c>
    </row>
    <row r="152" spans="3:5" x14ac:dyDescent="0.35">
      <c r="E152" s="2" t="s">
        <v>5113</v>
      </c>
    </row>
  </sheetData>
  <mergeCells count="2">
    <mergeCell ref="C118:K118"/>
    <mergeCell ref="C133:E133"/>
  </mergeCells>
  <hyperlinks>
    <hyperlink ref="J2" location="'Index'!A1" display="'Index'!A1" xr:uid="{CF747B93-4AE0-4C6E-8CB8-6FC6F24934F5}"/>
  </hyperlinks>
  <pageMargins left="0.7" right="0.7" top="0.75" bottom="0.75" header="0.3" footer="0.3"/>
  <pageSetup orientation="portrait" horizontalDpi="4294967293"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BAE9A-2B74-4D7A-9EEE-93A8EB7049F3}">
  <sheetPr codeName="Sheet1"/>
  <dimension ref="A1:IV114"/>
  <sheetViews>
    <sheetView showGridLines="0" zoomScale="90" zoomScaleNormal="90" workbookViewId="0">
      <pane ySplit="6" topLeftCell="A98"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2998</v>
      </c>
      <c r="J2" s="38" t="s">
        <v>4365</v>
      </c>
    </row>
    <row r="3" spans="1:54" ht="16" x14ac:dyDescent="0.4">
      <c r="C3" s="1" t="s">
        <v>28</v>
      </c>
      <c r="D3" s="21" t="s">
        <v>2999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3000</v>
      </c>
      <c r="C24" s="60" t="s">
        <v>3001</v>
      </c>
      <c r="D24" s="54" t="s">
        <v>3002</v>
      </c>
      <c r="E24" s="6" t="s">
        <v>205</v>
      </c>
      <c r="F24" s="19">
        <v>325000</v>
      </c>
      <c r="G24" s="24">
        <v>331.65</v>
      </c>
      <c r="H24" s="24">
        <v>6.34</v>
      </c>
      <c r="I24" s="31">
        <v>6.7870045440000002</v>
      </c>
      <c r="J24" s="31"/>
      <c r="K24" s="35"/>
    </row>
    <row r="25" spans="1:11" x14ac:dyDescent="0.35">
      <c r="C25" s="58" t="s">
        <v>194</v>
      </c>
      <c r="D25" s="54"/>
      <c r="E25" s="6"/>
      <c r="F25" s="19"/>
      <c r="G25" s="25">
        <v>331.65</v>
      </c>
      <c r="H25" s="25">
        <v>6.34</v>
      </c>
      <c r="I25" s="31"/>
      <c r="J25" s="31"/>
      <c r="K25" s="35"/>
    </row>
    <row r="26" spans="1:11" x14ac:dyDescent="0.35">
      <c r="C26" s="57"/>
      <c r="D26" s="54"/>
      <c r="E26" s="6"/>
      <c r="F26" s="19"/>
      <c r="G26" s="24"/>
      <c r="H26" s="24"/>
      <c r="I26" s="31"/>
      <c r="J26" s="31"/>
      <c r="K26" s="35"/>
    </row>
    <row r="27" spans="1:11" x14ac:dyDescent="0.35">
      <c r="C27" s="59" t="s">
        <v>10</v>
      </c>
      <c r="D27" s="54"/>
      <c r="E27" s="6"/>
      <c r="F27" s="19"/>
      <c r="G27" s="24"/>
      <c r="H27" s="24"/>
      <c r="I27" s="31"/>
      <c r="J27" s="31"/>
      <c r="K27" s="35"/>
    </row>
    <row r="28" spans="1:11" x14ac:dyDescent="0.35">
      <c r="B28" s="8" t="s">
        <v>3003</v>
      </c>
      <c r="C28" s="60" t="s">
        <v>3004</v>
      </c>
      <c r="D28" s="54" t="s">
        <v>3005</v>
      </c>
      <c r="E28" s="6" t="s">
        <v>205</v>
      </c>
      <c r="F28" s="19">
        <v>500000</v>
      </c>
      <c r="G28" s="24">
        <v>512.16</v>
      </c>
      <c r="H28" s="24">
        <v>9.7899999999999991</v>
      </c>
      <c r="I28" s="31">
        <v>7.3675182750000001</v>
      </c>
      <c r="J28" s="31"/>
      <c r="K28" s="35"/>
    </row>
    <row r="29" spans="1:11" x14ac:dyDescent="0.35">
      <c r="B29" s="8" t="s">
        <v>3006</v>
      </c>
      <c r="C29" s="60" t="s">
        <v>3007</v>
      </c>
      <c r="D29" s="54" t="s">
        <v>3008</v>
      </c>
      <c r="E29" s="6" t="s">
        <v>205</v>
      </c>
      <c r="F29" s="19">
        <v>500000</v>
      </c>
      <c r="G29" s="24">
        <v>512.09</v>
      </c>
      <c r="H29" s="24">
        <v>9.7899999999999991</v>
      </c>
      <c r="I29" s="31">
        <v>7.4244300450000003</v>
      </c>
      <c r="J29" s="31"/>
      <c r="K29" s="35"/>
    </row>
    <row r="30" spans="1:11" x14ac:dyDescent="0.35">
      <c r="B30" s="8" t="s">
        <v>3009</v>
      </c>
      <c r="C30" s="60" t="s">
        <v>3010</v>
      </c>
      <c r="D30" s="54" t="s">
        <v>3011</v>
      </c>
      <c r="E30" s="6" t="s">
        <v>205</v>
      </c>
      <c r="F30" s="19">
        <v>500000</v>
      </c>
      <c r="G30" s="24">
        <v>511.83</v>
      </c>
      <c r="H30" s="24">
        <v>9.7899999999999991</v>
      </c>
      <c r="I30" s="31">
        <v>7.4479651450000004</v>
      </c>
      <c r="J30" s="31"/>
      <c r="K30" s="35"/>
    </row>
    <row r="31" spans="1:11" x14ac:dyDescent="0.35">
      <c r="B31" s="8" t="s">
        <v>3012</v>
      </c>
      <c r="C31" s="60" t="s">
        <v>3013</v>
      </c>
      <c r="D31" s="54" t="s">
        <v>3014</v>
      </c>
      <c r="E31" s="6" t="s">
        <v>205</v>
      </c>
      <c r="F31" s="19">
        <v>500000</v>
      </c>
      <c r="G31" s="24">
        <v>511.71</v>
      </c>
      <c r="H31" s="24">
        <v>9.7799999999999994</v>
      </c>
      <c r="I31" s="31">
        <v>7.3675182750000001</v>
      </c>
      <c r="J31" s="31"/>
      <c r="K31" s="35"/>
    </row>
    <row r="32" spans="1:11" x14ac:dyDescent="0.35">
      <c r="B32" s="8" t="s">
        <v>3015</v>
      </c>
      <c r="C32" s="60" t="s">
        <v>3016</v>
      </c>
      <c r="D32" s="54" t="s">
        <v>3017</v>
      </c>
      <c r="E32" s="6" t="s">
        <v>205</v>
      </c>
      <c r="F32" s="19">
        <v>500000</v>
      </c>
      <c r="G32" s="24">
        <v>509.22</v>
      </c>
      <c r="H32" s="24">
        <v>9.74</v>
      </c>
      <c r="I32" s="31">
        <v>7.3675182750000001</v>
      </c>
      <c r="J32" s="31"/>
      <c r="K32" s="35"/>
    </row>
    <row r="33" spans="1:11" x14ac:dyDescent="0.35">
      <c r="B33" s="8" t="s">
        <v>3018</v>
      </c>
      <c r="C33" s="60" t="s">
        <v>3019</v>
      </c>
      <c r="D33" s="54" t="s">
        <v>3020</v>
      </c>
      <c r="E33" s="6" t="s">
        <v>205</v>
      </c>
      <c r="F33" s="19">
        <v>400000</v>
      </c>
      <c r="G33" s="24">
        <v>407.28</v>
      </c>
      <c r="H33" s="24">
        <v>7.79</v>
      </c>
      <c r="I33" s="31">
        <v>7.3675182750000001</v>
      </c>
      <c r="J33" s="31"/>
      <c r="K33" s="35"/>
    </row>
    <row r="34" spans="1:11" x14ac:dyDescent="0.35">
      <c r="C34" s="58" t="s">
        <v>194</v>
      </c>
      <c r="D34" s="54"/>
      <c r="E34" s="6"/>
      <c r="F34" s="19"/>
      <c r="G34" s="25">
        <v>2964.29</v>
      </c>
      <c r="H34" s="25">
        <v>56.68</v>
      </c>
      <c r="I34" s="31"/>
      <c r="J34" s="31"/>
      <c r="K34" s="35"/>
    </row>
    <row r="35" spans="1:11" x14ac:dyDescent="0.35">
      <c r="C35" s="57"/>
      <c r="D35" s="54"/>
      <c r="E35" s="6"/>
      <c r="F35" s="19"/>
      <c r="G35" s="24"/>
      <c r="H35" s="24"/>
      <c r="I35" s="31"/>
      <c r="J35" s="31"/>
      <c r="K35" s="35"/>
    </row>
    <row r="36" spans="1:11" x14ac:dyDescent="0.35">
      <c r="C36" s="58" t="s">
        <v>11</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A38" s="10"/>
      <c r="B38" s="28"/>
      <c r="C38" s="58" t="s">
        <v>13</v>
      </c>
      <c r="D38" s="54"/>
      <c r="E38" s="6"/>
      <c r="F38" s="19"/>
      <c r="G38" s="24"/>
      <c r="H38" s="24"/>
      <c r="I38" s="31"/>
      <c r="J38" s="31"/>
      <c r="K38" s="35"/>
    </row>
    <row r="39" spans="1:11" x14ac:dyDescent="0.35">
      <c r="A39" s="28"/>
      <c r="B39" s="28"/>
      <c r="C39" s="58" t="s">
        <v>14</v>
      </c>
      <c r="D39" s="54"/>
      <c r="E39" s="6"/>
      <c r="F39" s="19"/>
      <c r="G39" s="24" t="s">
        <v>2</v>
      </c>
      <c r="H39" s="24" t="s">
        <v>2</v>
      </c>
      <c r="I39" s="31"/>
      <c r="J39" s="31"/>
      <c r="K39" s="35"/>
    </row>
    <row r="40" spans="1:11" x14ac:dyDescent="0.35">
      <c r="A40" s="28"/>
      <c r="B40" s="28"/>
      <c r="C40" s="58"/>
      <c r="D40" s="54"/>
      <c r="E40" s="6"/>
      <c r="F40" s="19"/>
      <c r="G40" s="24"/>
      <c r="H40" s="24"/>
      <c r="I40" s="31"/>
      <c r="J40" s="31"/>
      <c r="K40" s="35"/>
    </row>
    <row r="41" spans="1:11" x14ac:dyDescent="0.35">
      <c r="A41" s="28"/>
      <c r="B41" s="28"/>
      <c r="C41" s="58" t="s">
        <v>15</v>
      </c>
      <c r="D41" s="54"/>
      <c r="E41" s="6"/>
      <c r="F41" s="19"/>
      <c r="G41" s="24" t="s">
        <v>2</v>
      </c>
      <c r="H41" s="24" t="s">
        <v>2</v>
      </c>
      <c r="I41" s="31"/>
      <c r="J41" s="31"/>
      <c r="K41" s="35"/>
    </row>
    <row r="42" spans="1:11" x14ac:dyDescent="0.35">
      <c r="A42" s="28"/>
      <c r="B42" s="28"/>
      <c r="C42" s="58"/>
      <c r="D42" s="54"/>
      <c r="E42" s="6"/>
      <c r="F42" s="19"/>
      <c r="G42" s="24"/>
      <c r="H42" s="24"/>
      <c r="I42" s="31"/>
      <c r="J42" s="31"/>
      <c r="K42" s="35"/>
    </row>
    <row r="43" spans="1:11" x14ac:dyDescent="0.35">
      <c r="A43" s="28"/>
      <c r="B43" s="28"/>
      <c r="C43" s="58" t="s">
        <v>16</v>
      </c>
      <c r="D43" s="54"/>
      <c r="E43" s="6"/>
      <c r="F43" s="19"/>
      <c r="G43" s="24" t="s">
        <v>2</v>
      </c>
      <c r="H43" s="24" t="s">
        <v>2</v>
      </c>
      <c r="I43" s="31"/>
      <c r="J43" s="31"/>
      <c r="K43" s="35"/>
    </row>
    <row r="44" spans="1:11" x14ac:dyDescent="0.35">
      <c r="A44" s="28"/>
      <c r="B44" s="28"/>
      <c r="C44" s="58"/>
      <c r="D44" s="54"/>
      <c r="E44" s="6"/>
      <c r="F44" s="19"/>
      <c r="G44" s="24"/>
      <c r="H44" s="24"/>
      <c r="I44" s="31"/>
      <c r="J44" s="31"/>
      <c r="K44" s="35"/>
    </row>
    <row r="45" spans="1:11" x14ac:dyDescent="0.35">
      <c r="C45" s="59" t="s">
        <v>17</v>
      </c>
      <c r="D45" s="54"/>
      <c r="E45" s="6"/>
      <c r="F45" s="19"/>
      <c r="G45" s="24"/>
      <c r="H45" s="24"/>
      <c r="I45" s="31"/>
      <c r="J45" s="31"/>
      <c r="K45" s="35"/>
    </row>
    <row r="46" spans="1:11" x14ac:dyDescent="0.35">
      <c r="B46" s="8" t="s">
        <v>3021</v>
      </c>
      <c r="C46" s="60" t="s">
        <v>3022</v>
      </c>
      <c r="D46" s="54" t="s">
        <v>3023</v>
      </c>
      <c r="E46" s="6" t="s">
        <v>205</v>
      </c>
      <c r="F46" s="19">
        <v>600000</v>
      </c>
      <c r="G46" s="24">
        <v>517.36</v>
      </c>
      <c r="H46" s="24">
        <v>9.89</v>
      </c>
      <c r="I46" s="31">
        <v>6.9409662250000004</v>
      </c>
      <c r="J46" s="31"/>
      <c r="K46" s="35"/>
    </row>
    <row r="47" spans="1:11" x14ac:dyDescent="0.35">
      <c r="B47" s="8" t="s">
        <v>3024</v>
      </c>
      <c r="C47" s="60" t="s">
        <v>3025</v>
      </c>
      <c r="D47" s="54" t="s">
        <v>3026</v>
      </c>
      <c r="E47" s="6" t="s">
        <v>205</v>
      </c>
      <c r="F47" s="19">
        <v>328800</v>
      </c>
      <c r="G47" s="24">
        <v>285.64</v>
      </c>
      <c r="H47" s="24">
        <v>5.46</v>
      </c>
      <c r="I47" s="31">
        <v>6.9399328499999999</v>
      </c>
      <c r="J47" s="31"/>
      <c r="K47" s="35"/>
    </row>
    <row r="48" spans="1:11" x14ac:dyDescent="0.35">
      <c r="B48" s="8" t="s">
        <v>3027</v>
      </c>
      <c r="C48" s="60" t="s">
        <v>3028</v>
      </c>
      <c r="D48" s="54" t="s">
        <v>3029</v>
      </c>
      <c r="E48" s="6" t="s">
        <v>205</v>
      </c>
      <c r="F48" s="19">
        <v>310000</v>
      </c>
      <c r="G48" s="24">
        <v>262.11</v>
      </c>
      <c r="H48" s="24">
        <v>5.01</v>
      </c>
      <c r="I48" s="31">
        <v>7.0415430299999997</v>
      </c>
      <c r="J48" s="31"/>
      <c r="K48" s="35"/>
    </row>
    <row r="49" spans="1:11" x14ac:dyDescent="0.35">
      <c r="B49" s="8" t="s">
        <v>3030</v>
      </c>
      <c r="C49" s="60" t="s">
        <v>3031</v>
      </c>
      <c r="D49" s="54" t="s">
        <v>3032</v>
      </c>
      <c r="E49" s="6" t="s">
        <v>205</v>
      </c>
      <c r="F49" s="19">
        <v>278000</v>
      </c>
      <c r="G49" s="24">
        <v>248.63</v>
      </c>
      <c r="H49" s="24">
        <v>4.75</v>
      </c>
      <c r="I49" s="31">
        <v>6.8001956300000002</v>
      </c>
      <c r="J49" s="31"/>
      <c r="K49" s="35"/>
    </row>
    <row r="50" spans="1:11" x14ac:dyDescent="0.35">
      <c r="B50" s="8" t="s">
        <v>3033</v>
      </c>
      <c r="C50" s="60" t="s">
        <v>3034</v>
      </c>
      <c r="D50" s="54" t="s">
        <v>3035</v>
      </c>
      <c r="E50" s="6" t="s">
        <v>205</v>
      </c>
      <c r="F50" s="19">
        <v>250000</v>
      </c>
      <c r="G50" s="24">
        <v>212.46</v>
      </c>
      <c r="H50" s="24">
        <v>4.0599999999999996</v>
      </c>
      <c r="I50" s="31">
        <v>7.0408713199999999</v>
      </c>
      <c r="J50" s="31"/>
      <c r="K50" s="35"/>
    </row>
    <row r="51" spans="1:11" x14ac:dyDescent="0.35">
      <c r="B51" s="8" t="s">
        <v>3036</v>
      </c>
      <c r="C51" s="60" t="s">
        <v>3037</v>
      </c>
      <c r="D51" s="54" t="s">
        <v>3038</v>
      </c>
      <c r="E51" s="6" t="s">
        <v>205</v>
      </c>
      <c r="F51" s="19">
        <v>125000</v>
      </c>
      <c r="G51" s="24">
        <v>107.86</v>
      </c>
      <c r="H51" s="24">
        <v>2.06</v>
      </c>
      <c r="I51" s="31">
        <v>6.94086289</v>
      </c>
      <c r="J51" s="31"/>
      <c r="K51" s="35"/>
    </row>
    <row r="52" spans="1:11" x14ac:dyDescent="0.35">
      <c r="B52" s="8" t="s">
        <v>3039</v>
      </c>
      <c r="C52" s="60" t="s">
        <v>3040</v>
      </c>
      <c r="D52" s="54" t="s">
        <v>3041</v>
      </c>
      <c r="E52" s="6" t="s">
        <v>205</v>
      </c>
      <c r="F52" s="19">
        <v>110400</v>
      </c>
      <c r="G52" s="24">
        <v>93.47</v>
      </c>
      <c r="H52" s="24">
        <v>1.79</v>
      </c>
      <c r="I52" s="31">
        <v>7.0413880200000003</v>
      </c>
      <c r="J52" s="31"/>
      <c r="K52" s="35"/>
    </row>
    <row r="53" spans="1:11" x14ac:dyDescent="0.35">
      <c r="C53" s="58" t="s">
        <v>194</v>
      </c>
      <c r="D53" s="54"/>
      <c r="E53" s="6"/>
      <c r="F53" s="19"/>
      <c r="G53" s="25">
        <v>1727.53</v>
      </c>
      <c r="H53" s="25">
        <v>33.020000000000003</v>
      </c>
      <c r="I53" s="31"/>
      <c r="J53" s="31"/>
      <c r="K53" s="35"/>
    </row>
    <row r="54" spans="1:11" x14ac:dyDescent="0.35">
      <c r="C54" s="57"/>
      <c r="D54" s="54"/>
      <c r="E54" s="6"/>
      <c r="F54" s="19"/>
      <c r="G54" s="24"/>
      <c r="H54" s="24"/>
      <c r="I54" s="31"/>
      <c r="J54" s="31"/>
      <c r="K54" s="35"/>
    </row>
    <row r="55" spans="1:11" x14ac:dyDescent="0.35">
      <c r="C55" s="58" t="s">
        <v>18</v>
      </c>
      <c r="D55" s="54"/>
      <c r="E55" s="6"/>
      <c r="F55" s="19"/>
      <c r="G55" s="24" t="s">
        <v>2</v>
      </c>
      <c r="H55" s="24" t="s">
        <v>2</v>
      </c>
      <c r="I55" s="31"/>
      <c r="J55" s="31"/>
      <c r="K55" s="35"/>
    </row>
    <row r="56" spans="1:11" x14ac:dyDescent="0.35">
      <c r="C56" s="57"/>
      <c r="D56" s="54"/>
      <c r="E56" s="6"/>
      <c r="F56" s="19"/>
      <c r="G56" s="24"/>
      <c r="H56" s="24"/>
      <c r="I56" s="31"/>
      <c r="J56" s="31"/>
      <c r="K56" s="35"/>
    </row>
    <row r="57" spans="1:11" x14ac:dyDescent="0.35">
      <c r="A57" s="10"/>
      <c r="B57" s="28"/>
      <c r="C57" s="58" t="s">
        <v>19</v>
      </c>
      <c r="D57" s="54"/>
      <c r="E57" s="6"/>
      <c r="F57" s="19"/>
      <c r="G57" s="24"/>
      <c r="H57" s="24"/>
      <c r="I57" s="31"/>
      <c r="J57" s="31"/>
      <c r="K57" s="35"/>
    </row>
    <row r="58" spans="1:11" x14ac:dyDescent="0.35">
      <c r="A58" s="28"/>
      <c r="B58" s="28"/>
      <c r="C58" s="58" t="s">
        <v>20</v>
      </c>
      <c r="D58" s="54"/>
      <c r="E58" s="6"/>
      <c r="F58" s="19"/>
      <c r="G58" s="24" t="s">
        <v>2</v>
      </c>
      <c r="H58" s="24" t="s">
        <v>2</v>
      </c>
      <c r="I58" s="31"/>
      <c r="J58" s="31"/>
      <c r="K58" s="35"/>
    </row>
    <row r="59" spans="1:11" x14ac:dyDescent="0.35">
      <c r="A59" s="28"/>
      <c r="B59" s="28"/>
      <c r="C59" s="58"/>
      <c r="D59" s="54"/>
      <c r="E59" s="6"/>
      <c r="F59" s="19"/>
      <c r="G59" s="24"/>
      <c r="H59" s="24"/>
      <c r="I59" s="31"/>
      <c r="J59" s="31"/>
      <c r="K59" s="35"/>
    </row>
    <row r="60" spans="1:11" x14ac:dyDescent="0.35">
      <c r="A60" s="28"/>
      <c r="B60" s="28"/>
      <c r="C60" s="58" t="s">
        <v>21</v>
      </c>
      <c r="D60" s="54"/>
      <c r="E60" s="6"/>
      <c r="F60" s="19"/>
      <c r="G60" s="24" t="s">
        <v>2</v>
      </c>
      <c r="H60" s="24" t="s">
        <v>2</v>
      </c>
      <c r="I60" s="31"/>
      <c r="J60" s="31"/>
      <c r="K60" s="35"/>
    </row>
    <row r="61" spans="1:11" x14ac:dyDescent="0.35">
      <c r="A61" s="28"/>
      <c r="B61" s="28"/>
      <c r="C61" s="58"/>
      <c r="D61" s="54"/>
      <c r="E61" s="6"/>
      <c r="F61" s="19"/>
      <c r="G61" s="24"/>
      <c r="H61" s="24"/>
      <c r="I61" s="31"/>
      <c r="J61" s="31"/>
      <c r="K61" s="35"/>
    </row>
    <row r="62" spans="1:11" x14ac:dyDescent="0.35">
      <c r="A62" s="28"/>
      <c r="B62" s="28"/>
      <c r="C62" s="58" t="s">
        <v>22</v>
      </c>
      <c r="D62" s="54"/>
      <c r="E62" s="6"/>
      <c r="F62" s="19"/>
      <c r="G62" s="24" t="s">
        <v>2</v>
      </c>
      <c r="H62" s="24" t="s">
        <v>2</v>
      </c>
      <c r="I62" s="31"/>
      <c r="J62" s="31"/>
      <c r="K62" s="35"/>
    </row>
    <row r="63" spans="1:11" x14ac:dyDescent="0.35">
      <c r="A63" s="28"/>
      <c r="B63" s="28"/>
      <c r="C63" s="58"/>
      <c r="D63" s="54"/>
      <c r="E63" s="6"/>
      <c r="F63" s="19"/>
      <c r="G63" s="24"/>
      <c r="H63" s="24"/>
      <c r="I63" s="31"/>
      <c r="J63" s="31"/>
      <c r="K63" s="35"/>
    </row>
    <row r="64" spans="1:11" x14ac:dyDescent="0.35">
      <c r="A64" s="28"/>
      <c r="B64" s="28"/>
      <c r="C64" s="58" t="s">
        <v>23</v>
      </c>
      <c r="D64" s="54"/>
      <c r="E64" s="6"/>
      <c r="F64" s="19"/>
      <c r="G64" s="24" t="s">
        <v>2</v>
      </c>
      <c r="H64" s="24" t="s">
        <v>2</v>
      </c>
      <c r="I64" s="31"/>
      <c r="J64" s="31"/>
      <c r="K64" s="35"/>
    </row>
    <row r="65" spans="1:54" x14ac:dyDescent="0.35">
      <c r="A65" s="28"/>
      <c r="B65" s="28"/>
      <c r="C65" s="58"/>
      <c r="D65" s="54"/>
      <c r="E65" s="6"/>
      <c r="F65" s="19"/>
      <c r="G65" s="24"/>
      <c r="H65" s="24"/>
      <c r="I65" s="31"/>
      <c r="J65" s="31"/>
      <c r="K65" s="35"/>
    </row>
    <row r="66" spans="1:54" x14ac:dyDescent="0.35">
      <c r="C66" s="59" t="s">
        <v>24</v>
      </c>
      <c r="D66" s="54"/>
      <c r="E66" s="6"/>
      <c r="F66" s="19"/>
      <c r="G66" s="24"/>
      <c r="H66" s="24"/>
      <c r="I66" s="31"/>
      <c r="J66" s="31"/>
      <c r="K66" s="35"/>
    </row>
    <row r="67" spans="1:54" x14ac:dyDescent="0.35">
      <c r="B67" s="8" t="s">
        <v>206</v>
      </c>
      <c r="C67" s="60" t="s">
        <v>207</v>
      </c>
      <c r="D67" s="54"/>
      <c r="E67" s="6"/>
      <c r="F67" s="19"/>
      <c r="G67" s="24">
        <v>183.6</v>
      </c>
      <c r="H67" s="24">
        <v>3.51</v>
      </c>
      <c r="I67" s="31"/>
      <c r="J67" s="31"/>
      <c r="K67" s="35"/>
    </row>
    <row r="68" spans="1:54" x14ac:dyDescent="0.35">
      <c r="C68" s="58" t="s">
        <v>194</v>
      </c>
      <c r="D68" s="54"/>
      <c r="E68" s="6"/>
      <c r="F68" s="19"/>
      <c r="G68" s="25">
        <v>183.6</v>
      </c>
      <c r="H68" s="25">
        <v>3.51</v>
      </c>
      <c r="I68" s="31"/>
      <c r="J68" s="31"/>
      <c r="K68" s="35"/>
    </row>
    <row r="69" spans="1:54" x14ac:dyDescent="0.35">
      <c r="C69" s="57"/>
      <c r="D69" s="54"/>
      <c r="E69" s="6"/>
      <c r="F69" s="19"/>
      <c r="G69" s="24"/>
      <c r="H69" s="24"/>
      <c r="I69" s="31"/>
      <c r="J69" s="31"/>
      <c r="K69" s="35"/>
    </row>
    <row r="70" spans="1:54" x14ac:dyDescent="0.35">
      <c r="A70" s="10"/>
      <c r="B70" s="28"/>
      <c r="C70" s="58" t="s">
        <v>25</v>
      </c>
      <c r="D70" s="54"/>
      <c r="E70" s="6"/>
      <c r="F70" s="19"/>
      <c r="G70" s="24"/>
      <c r="H70" s="24"/>
      <c r="I70" s="31"/>
      <c r="J70" s="31"/>
      <c r="K70" s="35"/>
    </row>
    <row r="71" spans="1:54" s="2" customFormat="1" ht="13.5" x14ac:dyDescent="0.35">
      <c r="A71" s="28"/>
      <c r="B71" s="28"/>
      <c r="C71" s="57" t="s">
        <v>4703</v>
      </c>
      <c r="D71" s="54"/>
      <c r="E71" s="6"/>
      <c r="F71" s="19"/>
      <c r="G71" s="24" t="s">
        <v>2</v>
      </c>
      <c r="H71" s="24" t="s">
        <v>2</v>
      </c>
      <c r="I71" s="31"/>
      <c r="J71" s="31"/>
      <c r="K71" s="35"/>
      <c r="L71" s="3"/>
      <c r="AI71" s="3"/>
      <c r="AV71" s="3"/>
      <c r="AX71" s="3"/>
      <c r="BB71" s="3"/>
    </row>
    <row r="72" spans="1:54" x14ac:dyDescent="0.35">
      <c r="B72" s="8"/>
      <c r="C72" s="60" t="s">
        <v>208</v>
      </c>
      <c r="D72" s="54"/>
      <c r="E72" s="6"/>
      <c r="F72" s="19"/>
      <c r="G72" s="24">
        <v>22.53</v>
      </c>
      <c r="H72" s="24">
        <v>0.45</v>
      </c>
      <c r="I72" s="31"/>
      <c r="J72" s="31"/>
      <c r="K72" s="35"/>
    </row>
    <row r="73" spans="1:54" x14ac:dyDescent="0.35">
      <c r="C73" s="58" t="s">
        <v>194</v>
      </c>
      <c r="D73" s="54"/>
      <c r="E73" s="6"/>
      <c r="F73" s="19"/>
      <c r="G73" s="25">
        <v>22.53</v>
      </c>
      <c r="H73" s="25">
        <v>0.45</v>
      </c>
      <c r="I73" s="31"/>
      <c r="J73" s="31"/>
      <c r="K73" s="35"/>
    </row>
    <row r="74" spans="1:54" x14ac:dyDescent="0.35">
      <c r="C74" s="57"/>
      <c r="D74" s="54"/>
      <c r="E74" s="6"/>
      <c r="F74" s="19"/>
      <c r="G74" s="24"/>
      <c r="H74" s="24"/>
      <c r="I74" s="31"/>
      <c r="J74" s="31"/>
      <c r="K74" s="35"/>
    </row>
    <row r="75" spans="1:54" x14ac:dyDescent="0.35">
      <c r="C75" s="61" t="s">
        <v>209</v>
      </c>
      <c r="D75" s="55"/>
      <c r="E75" s="5"/>
      <c r="F75" s="20"/>
      <c r="G75" s="26">
        <v>5229.6000000000004</v>
      </c>
      <c r="H75" s="26">
        <v>100</v>
      </c>
      <c r="I75" s="32"/>
      <c r="J75" s="32"/>
      <c r="K75" s="36"/>
    </row>
    <row r="78" spans="1:54" x14ac:dyDescent="0.35">
      <c r="C78" s="1" t="s">
        <v>210</v>
      </c>
    </row>
    <row r="79" spans="1:54" x14ac:dyDescent="0.35">
      <c r="C79" s="37" t="s">
        <v>211</v>
      </c>
      <c r="D79" s="37"/>
      <c r="E79" s="37"/>
      <c r="F79" s="37"/>
      <c r="G79" s="37"/>
      <c r="H79" s="37"/>
      <c r="I79" s="37"/>
      <c r="J79" s="37"/>
      <c r="K79" s="37"/>
    </row>
    <row r="80" spans="1:54" x14ac:dyDescent="0.35">
      <c r="C80" s="2" t="s">
        <v>212</v>
      </c>
    </row>
    <row r="81" spans="1:256" x14ac:dyDescent="0.35">
      <c r="C81" s="2" t="s">
        <v>213</v>
      </c>
    </row>
    <row r="82" spans="1:256" ht="30" customHeight="1" x14ac:dyDescent="0.35">
      <c r="C82" s="218" t="s">
        <v>214</v>
      </c>
      <c r="D82" s="219"/>
      <c r="E82" s="219"/>
      <c r="F82" s="219"/>
      <c r="G82" s="219"/>
      <c r="H82" s="219"/>
      <c r="I82" s="219"/>
      <c r="J82" s="219"/>
      <c r="K82" s="219"/>
    </row>
    <row r="83" spans="1:256" x14ac:dyDescent="0.35">
      <c r="C83" s="2" t="s">
        <v>215</v>
      </c>
    </row>
    <row r="85" spans="1:256" x14ac:dyDescent="0.35">
      <c r="C85" s="2" t="s">
        <v>4813</v>
      </c>
      <c r="E85" s="2" t="s">
        <v>2</v>
      </c>
    </row>
    <row r="87" spans="1:256" x14ac:dyDescent="0.35">
      <c r="C87" s="2" t="s">
        <v>4814</v>
      </c>
      <c r="E87" s="2" t="s">
        <v>2</v>
      </c>
    </row>
    <row r="89" spans="1:256" x14ac:dyDescent="0.35">
      <c r="C89" s="2" t="s">
        <v>4918</v>
      </c>
    </row>
    <row r="91" spans="1:256" x14ac:dyDescent="0.35">
      <c r="C91" s="2" t="s">
        <v>4919</v>
      </c>
    </row>
    <row r="92" spans="1:256" s="79" customFormat="1" ht="35.25" customHeight="1" x14ac:dyDescent="0.35">
      <c r="A92" s="75"/>
      <c r="B92" s="75"/>
      <c r="C92" s="80" t="s">
        <v>4820</v>
      </c>
      <c r="D92" s="84" t="s">
        <v>4821</v>
      </c>
      <c r="E92" s="84" t="s">
        <v>4822</v>
      </c>
      <c r="F92" s="76"/>
      <c r="G92" s="77"/>
      <c r="H92" s="77"/>
      <c r="I92" s="77"/>
      <c r="J92" s="77"/>
      <c r="K92" s="78"/>
      <c r="L92" s="78"/>
      <c r="M92" s="75"/>
      <c r="N92" s="75"/>
      <c r="O92" s="75"/>
      <c r="P92" s="75"/>
      <c r="Q92" s="75"/>
      <c r="R92" s="75"/>
      <c r="S92" s="75"/>
      <c r="T92" s="75"/>
      <c r="U92" s="75"/>
      <c r="V92" s="75"/>
      <c r="W92" s="75"/>
      <c r="X92" s="75"/>
      <c r="Y92" s="75"/>
      <c r="Z92" s="75"/>
      <c r="AA92" s="75"/>
      <c r="AB92" s="75"/>
      <c r="AC92" s="75"/>
      <c r="AD92" s="75"/>
      <c r="AE92" s="75"/>
      <c r="AF92" s="75"/>
      <c r="AG92" s="75"/>
      <c r="AH92" s="75"/>
      <c r="AI92" s="78"/>
      <c r="AJ92" s="75"/>
      <c r="AK92" s="75"/>
      <c r="AL92" s="75"/>
      <c r="AM92" s="75"/>
      <c r="AN92" s="75"/>
      <c r="AO92" s="75"/>
      <c r="AP92" s="75"/>
      <c r="AQ92" s="75"/>
      <c r="AR92" s="75"/>
      <c r="AS92" s="75"/>
      <c r="AT92" s="75"/>
      <c r="AU92" s="75"/>
      <c r="AV92" s="78"/>
      <c r="AW92" s="75"/>
      <c r="AX92" s="78"/>
      <c r="AY92" s="75"/>
      <c r="AZ92" s="75"/>
      <c r="BA92" s="75"/>
      <c r="BB92" s="78"/>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5"/>
      <c r="DJ92" s="75"/>
      <c r="DK92" s="75"/>
      <c r="DL92" s="75"/>
      <c r="DM92" s="75"/>
      <c r="DN92" s="75"/>
      <c r="DO92" s="75"/>
      <c r="DP92" s="75"/>
      <c r="DQ92" s="75"/>
      <c r="DR92" s="75"/>
      <c r="DS92" s="75"/>
      <c r="DT92" s="75"/>
      <c r="DU92" s="75"/>
      <c r="DV92" s="75"/>
      <c r="DW92" s="75"/>
      <c r="DX92" s="75"/>
      <c r="DY92" s="75"/>
      <c r="DZ92" s="75"/>
      <c r="EA92" s="75"/>
      <c r="EB92" s="75"/>
      <c r="EC92" s="75"/>
      <c r="ED92" s="75"/>
      <c r="EE92" s="75"/>
      <c r="EF92" s="75"/>
      <c r="EG92" s="75"/>
      <c r="EH92" s="75"/>
      <c r="EI92" s="75"/>
      <c r="EJ92" s="75"/>
      <c r="EK92" s="75"/>
      <c r="EL92" s="75"/>
      <c r="EM92" s="75"/>
      <c r="EN92" s="75"/>
      <c r="EO92" s="75"/>
      <c r="EP92" s="75"/>
      <c r="EQ92" s="75"/>
      <c r="ER92" s="75"/>
      <c r="ES92" s="75"/>
      <c r="ET92" s="75"/>
      <c r="EU92" s="75"/>
      <c r="EV92" s="75"/>
      <c r="EW92" s="75"/>
      <c r="EX92" s="75"/>
      <c r="EY92" s="75"/>
      <c r="EZ92" s="75"/>
      <c r="FA92" s="75"/>
      <c r="FB92" s="75"/>
      <c r="FC92" s="75"/>
      <c r="FD92" s="75"/>
      <c r="FE92" s="75"/>
      <c r="FF92" s="75"/>
      <c r="FG92" s="75"/>
      <c r="FH92" s="75"/>
      <c r="FI92" s="75"/>
      <c r="FJ92" s="75"/>
      <c r="FK92" s="75"/>
      <c r="FL92" s="75"/>
      <c r="FM92" s="75"/>
      <c r="FN92" s="75"/>
      <c r="FO92" s="75"/>
      <c r="FP92" s="75"/>
      <c r="FQ92" s="75"/>
      <c r="FR92" s="75"/>
      <c r="FS92" s="75"/>
      <c r="FT92" s="75"/>
      <c r="FU92" s="75"/>
      <c r="FV92" s="75"/>
      <c r="FW92" s="75"/>
      <c r="FX92" s="75"/>
      <c r="FY92" s="75"/>
      <c r="FZ92" s="75"/>
      <c r="GA92" s="75"/>
      <c r="GB92" s="75"/>
      <c r="GC92" s="75"/>
      <c r="GD92" s="75"/>
      <c r="GE92" s="75"/>
      <c r="GF92" s="75"/>
      <c r="GG92" s="75"/>
      <c r="GH92" s="75"/>
      <c r="GI92" s="75"/>
      <c r="GJ92" s="75"/>
      <c r="GK92" s="75"/>
      <c r="GL92" s="75"/>
      <c r="GM92" s="75"/>
      <c r="GN92" s="75"/>
      <c r="GO92" s="75"/>
      <c r="GP92" s="75"/>
      <c r="GQ92" s="75"/>
      <c r="GR92" s="75"/>
      <c r="GS92" s="75"/>
      <c r="GT92" s="75"/>
      <c r="GU92" s="75"/>
      <c r="GV92" s="75"/>
      <c r="GW92" s="75"/>
      <c r="GX92" s="75"/>
      <c r="GY92" s="75"/>
      <c r="GZ92" s="75"/>
      <c r="HA92" s="75"/>
      <c r="HB92" s="75"/>
      <c r="HC92" s="75"/>
      <c r="HD92" s="75"/>
      <c r="HE92" s="75"/>
      <c r="HF92" s="75"/>
      <c r="HG92" s="75"/>
      <c r="HH92" s="75"/>
      <c r="HI92" s="75"/>
      <c r="HJ92" s="75"/>
      <c r="HK92" s="75"/>
      <c r="HL92" s="75"/>
      <c r="HM92" s="75"/>
      <c r="HN92" s="75"/>
      <c r="HO92" s="75"/>
      <c r="HP92" s="75"/>
      <c r="HQ92" s="75"/>
      <c r="HR92" s="75"/>
      <c r="HS92" s="75"/>
      <c r="HT92" s="75"/>
      <c r="HU92" s="75"/>
      <c r="HV92" s="75"/>
      <c r="HW92" s="75"/>
      <c r="HX92" s="75"/>
      <c r="HY92" s="75"/>
      <c r="HZ92" s="75"/>
      <c r="IA92" s="75"/>
      <c r="IB92" s="75"/>
      <c r="IC92" s="75"/>
      <c r="ID92" s="75"/>
      <c r="IE92" s="75"/>
      <c r="IF92" s="75"/>
      <c r="IG92" s="75"/>
      <c r="IH92" s="75"/>
      <c r="II92" s="75"/>
      <c r="IJ92" s="75"/>
      <c r="IK92" s="75"/>
      <c r="IL92" s="75"/>
      <c r="IM92" s="75"/>
      <c r="IN92" s="75"/>
      <c r="IO92" s="75"/>
      <c r="IP92" s="75"/>
      <c r="IQ92" s="75"/>
      <c r="IR92" s="75"/>
      <c r="IS92" s="75"/>
      <c r="IT92" s="75"/>
      <c r="IU92" s="75"/>
      <c r="IV92" s="75"/>
    </row>
    <row r="93" spans="1:256" s="79" customFormat="1" x14ac:dyDescent="0.35">
      <c r="A93" s="75"/>
      <c r="B93" s="75"/>
      <c r="C93" s="82" t="s">
        <v>4823</v>
      </c>
      <c r="D93" s="85">
        <v>17.518799999999999</v>
      </c>
      <c r="E93" s="85">
        <v>17.512799999999999</v>
      </c>
      <c r="F93" s="76"/>
      <c r="G93" s="77"/>
      <c r="H93" s="77"/>
      <c r="I93" s="77"/>
      <c r="J93" s="77"/>
      <c r="K93" s="78"/>
      <c r="L93" s="78"/>
      <c r="M93" s="75"/>
      <c r="N93" s="75"/>
      <c r="O93" s="75"/>
      <c r="P93" s="75"/>
      <c r="Q93" s="75"/>
      <c r="R93" s="75"/>
      <c r="S93" s="75"/>
      <c r="T93" s="75"/>
      <c r="U93" s="75"/>
      <c r="V93" s="75"/>
      <c r="W93" s="75"/>
      <c r="X93" s="75"/>
      <c r="Y93" s="75"/>
      <c r="Z93" s="75"/>
      <c r="AA93" s="75"/>
      <c r="AB93" s="75"/>
      <c r="AC93" s="75"/>
      <c r="AD93" s="75"/>
      <c r="AE93" s="75"/>
      <c r="AF93" s="75"/>
      <c r="AG93" s="75"/>
      <c r="AH93" s="75"/>
      <c r="AI93" s="78"/>
      <c r="AJ93" s="75"/>
      <c r="AK93" s="75"/>
      <c r="AL93" s="75"/>
      <c r="AM93" s="75"/>
      <c r="AN93" s="75"/>
      <c r="AO93" s="75"/>
      <c r="AP93" s="75"/>
      <c r="AQ93" s="75"/>
      <c r="AR93" s="75"/>
      <c r="AS93" s="75"/>
      <c r="AT93" s="75"/>
      <c r="AU93" s="75"/>
      <c r="AV93" s="78"/>
      <c r="AW93" s="75"/>
      <c r="AX93" s="78"/>
      <c r="AY93" s="75"/>
      <c r="AZ93" s="75"/>
      <c r="BA93" s="75"/>
      <c r="BB93" s="78"/>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row>
    <row r="94" spans="1:256" s="79" customFormat="1" x14ac:dyDescent="0.35">
      <c r="A94" s="75"/>
      <c r="B94" s="75"/>
      <c r="C94" s="82" t="s">
        <v>4824</v>
      </c>
      <c r="D94" s="85">
        <v>17.518799999999999</v>
      </c>
      <c r="E94" s="85">
        <v>17.512899999999998</v>
      </c>
      <c r="F94" s="76"/>
      <c r="G94" s="77"/>
      <c r="H94" s="77"/>
      <c r="I94" s="77"/>
      <c r="J94" s="77"/>
      <c r="K94" s="78"/>
      <c r="L94" s="78"/>
      <c r="M94" s="75"/>
      <c r="N94" s="75"/>
      <c r="O94" s="75"/>
      <c r="P94" s="75"/>
      <c r="Q94" s="75"/>
      <c r="R94" s="75"/>
      <c r="S94" s="75"/>
      <c r="T94" s="75"/>
      <c r="U94" s="75"/>
      <c r="V94" s="75"/>
      <c r="W94" s="75"/>
      <c r="X94" s="75"/>
      <c r="Y94" s="75"/>
      <c r="Z94" s="75"/>
      <c r="AA94" s="75"/>
      <c r="AB94" s="75"/>
      <c r="AC94" s="75"/>
      <c r="AD94" s="75"/>
      <c r="AE94" s="75"/>
      <c r="AF94" s="75"/>
      <c r="AG94" s="75"/>
      <c r="AH94" s="75"/>
      <c r="AI94" s="78"/>
      <c r="AJ94" s="75"/>
      <c r="AK94" s="75"/>
      <c r="AL94" s="75"/>
      <c r="AM94" s="75"/>
      <c r="AN94" s="75"/>
      <c r="AO94" s="75"/>
      <c r="AP94" s="75"/>
      <c r="AQ94" s="75"/>
      <c r="AR94" s="75"/>
      <c r="AS94" s="75"/>
      <c r="AT94" s="75"/>
      <c r="AU94" s="75"/>
      <c r="AV94" s="78"/>
      <c r="AW94" s="75"/>
      <c r="AX94" s="78"/>
      <c r="AY94" s="75"/>
      <c r="AZ94" s="75"/>
      <c r="BA94" s="75"/>
      <c r="BB94" s="78"/>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c r="IL94" s="75"/>
      <c r="IM94" s="75"/>
      <c r="IN94" s="75"/>
      <c r="IO94" s="75"/>
      <c r="IP94" s="75"/>
      <c r="IQ94" s="75"/>
      <c r="IR94" s="75"/>
      <c r="IS94" s="75"/>
      <c r="IT94" s="75"/>
      <c r="IU94" s="75"/>
      <c r="IV94" s="75"/>
    </row>
    <row r="95" spans="1:256" s="79" customFormat="1" x14ac:dyDescent="0.35">
      <c r="A95" s="75"/>
      <c r="B95" s="75"/>
      <c r="C95" s="82" t="s">
        <v>4825</v>
      </c>
      <c r="D95" s="85">
        <v>17.763999999999999</v>
      </c>
      <c r="E95" s="85">
        <v>17.759</v>
      </c>
      <c r="F95" s="76"/>
      <c r="G95" s="77"/>
      <c r="H95" s="77"/>
      <c r="I95" s="77"/>
      <c r="J95" s="77"/>
      <c r="K95" s="78"/>
      <c r="L95" s="78"/>
      <c r="M95" s="75"/>
      <c r="N95" s="75"/>
      <c r="O95" s="75"/>
      <c r="P95" s="75"/>
      <c r="Q95" s="75"/>
      <c r="R95" s="75"/>
      <c r="S95" s="75"/>
      <c r="T95" s="75"/>
      <c r="U95" s="75"/>
      <c r="V95" s="75"/>
      <c r="W95" s="75"/>
      <c r="X95" s="75"/>
      <c r="Y95" s="75"/>
      <c r="Z95" s="75"/>
      <c r="AA95" s="75"/>
      <c r="AB95" s="75"/>
      <c r="AC95" s="75"/>
      <c r="AD95" s="75"/>
      <c r="AE95" s="75"/>
      <c r="AF95" s="75"/>
      <c r="AG95" s="75"/>
      <c r="AH95" s="75"/>
      <c r="AI95" s="78"/>
      <c r="AJ95" s="75"/>
      <c r="AK95" s="75"/>
      <c r="AL95" s="75"/>
      <c r="AM95" s="75"/>
      <c r="AN95" s="75"/>
      <c r="AO95" s="75"/>
      <c r="AP95" s="75"/>
      <c r="AQ95" s="75"/>
      <c r="AR95" s="75"/>
      <c r="AS95" s="75"/>
      <c r="AT95" s="75"/>
      <c r="AU95" s="75"/>
      <c r="AV95" s="78"/>
      <c r="AW95" s="75"/>
      <c r="AX95" s="78"/>
      <c r="AY95" s="75"/>
      <c r="AZ95" s="75"/>
      <c r="BA95" s="75"/>
      <c r="BB95" s="78"/>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c r="IH95" s="75"/>
      <c r="II95" s="75"/>
      <c r="IJ95" s="75"/>
      <c r="IK95" s="75"/>
      <c r="IL95" s="75"/>
      <c r="IM95" s="75"/>
      <c r="IN95" s="75"/>
      <c r="IO95" s="75"/>
      <c r="IP95" s="75"/>
      <c r="IQ95" s="75"/>
      <c r="IR95" s="75"/>
      <c r="IS95" s="75"/>
      <c r="IT95" s="75"/>
      <c r="IU95" s="75"/>
      <c r="IV95" s="75"/>
    </row>
    <row r="96" spans="1:256" s="79" customFormat="1" x14ac:dyDescent="0.35">
      <c r="A96" s="75"/>
      <c r="B96" s="75"/>
      <c r="C96" s="82" t="s">
        <v>4826</v>
      </c>
      <c r="D96" s="85">
        <v>17.745799999999999</v>
      </c>
      <c r="E96" s="85">
        <v>17.7409</v>
      </c>
      <c r="F96" s="76"/>
      <c r="G96" s="77"/>
      <c r="H96" s="77"/>
      <c r="I96" s="77"/>
      <c r="J96" s="77"/>
      <c r="K96" s="78"/>
      <c r="L96" s="78"/>
      <c r="M96" s="75"/>
      <c r="N96" s="75"/>
      <c r="O96" s="75"/>
      <c r="P96" s="75"/>
      <c r="Q96" s="75"/>
      <c r="R96" s="75"/>
      <c r="S96" s="75"/>
      <c r="T96" s="75"/>
      <c r="U96" s="75"/>
      <c r="V96" s="75"/>
      <c r="W96" s="75"/>
      <c r="X96" s="75"/>
      <c r="Y96" s="75"/>
      <c r="Z96" s="75"/>
      <c r="AA96" s="75"/>
      <c r="AB96" s="75"/>
      <c r="AC96" s="75"/>
      <c r="AD96" s="75"/>
      <c r="AE96" s="75"/>
      <c r="AF96" s="75"/>
      <c r="AG96" s="75"/>
      <c r="AH96" s="75"/>
      <c r="AI96" s="78"/>
      <c r="AJ96" s="75"/>
      <c r="AK96" s="75"/>
      <c r="AL96" s="75"/>
      <c r="AM96" s="75"/>
      <c r="AN96" s="75"/>
      <c r="AO96" s="75"/>
      <c r="AP96" s="75"/>
      <c r="AQ96" s="75"/>
      <c r="AR96" s="75"/>
      <c r="AS96" s="75"/>
      <c r="AT96" s="75"/>
      <c r="AU96" s="75"/>
      <c r="AV96" s="78"/>
      <c r="AW96" s="75"/>
      <c r="AX96" s="78"/>
      <c r="AY96" s="75"/>
      <c r="AZ96" s="75"/>
      <c r="BA96" s="75"/>
      <c r="BB96" s="78"/>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c r="IL96" s="75"/>
      <c r="IM96" s="75"/>
      <c r="IN96" s="75"/>
      <c r="IO96" s="75"/>
      <c r="IP96" s="75"/>
      <c r="IQ96" s="75"/>
      <c r="IR96" s="75"/>
      <c r="IS96" s="75"/>
      <c r="IT96" s="75"/>
      <c r="IU96" s="75"/>
      <c r="IV96" s="75"/>
    </row>
    <row r="97" spans="1:256" s="79" customFormat="1" ht="85" customHeight="1" x14ac:dyDescent="0.35">
      <c r="A97" s="75"/>
      <c r="B97" s="75"/>
      <c r="C97" s="215" t="s">
        <v>4860</v>
      </c>
      <c r="D97" s="216"/>
      <c r="E97" s="217"/>
      <c r="F97" s="76"/>
      <c r="G97" s="77"/>
      <c r="H97" s="77"/>
      <c r="I97" s="77"/>
      <c r="J97" s="77"/>
      <c r="K97" s="78"/>
      <c r="L97" s="78"/>
      <c r="M97" s="75"/>
      <c r="N97" s="75"/>
      <c r="O97" s="75"/>
      <c r="P97" s="75"/>
      <c r="Q97" s="75"/>
      <c r="R97" s="75"/>
      <c r="S97" s="75"/>
      <c r="T97" s="75"/>
      <c r="U97" s="75"/>
      <c r="V97" s="75"/>
      <c r="W97" s="75"/>
      <c r="X97" s="75"/>
      <c r="Y97" s="75"/>
      <c r="Z97" s="75"/>
      <c r="AA97" s="75"/>
      <c r="AB97" s="75"/>
      <c r="AC97" s="75"/>
      <c r="AD97" s="75"/>
      <c r="AE97" s="75"/>
      <c r="AF97" s="75"/>
      <c r="AG97" s="75"/>
      <c r="AH97" s="75"/>
      <c r="AI97" s="78"/>
      <c r="AJ97" s="75"/>
      <c r="AK97" s="75"/>
      <c r="AL97" s="75"/>
      <c r="AM97" s="75"/>
      <c r="AN97" s="75"/>
      <c r="AO97" s="75"/>
      <c r="AP97" s="75"/>
      <c r="AQ97" s="75"/>
      <c r="AR97" s="75"/>
      <c r="AS97" s="75"/>
      <c r="AT97" s="75"/>
      <c r="AU97" s="75"/>
      <c r="AV97" s="78"/>
      <c r="AW97" s="75"/>
      <c r="AX97" s="78"/>
      <c r="AY97" s="75"/>
      <c r="AZ97" s="75"/>
      <c r="BA97" s="75"/>
      <c r="BB97" s="78"/>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c r="IH97" s="75"/>
      <c r="II97" s="75"/>
      <c r="IJ97" s="75"/>
      <c r="IK97" s="75"/>
      <c r="IL97" s="75"/>
      <c r="IM97" s="75"/>
      <c r="IN97" s="75"/>
      <c r="IO97" s="75"/>
      <c r="IP97" s="75"/>
      <c r="IQ97" s="75"/>
      <c r="IR97" s="75"/>
      <c r="IS97" s="75"/>
      <c r="IT97" s="75"/>
      <c r="IU97" s="75"/>
      <c r="IV97" s="75"/>
    </row>
    <row r="99" spans="1:256" x14ac:dyDescent="0.35">
      <c r="C99" s="2" t="s">
        <v>4920</v>
      </c>
      <c r="E99" s="2" t="s">
        <v>2</v>
      </c>
    </row>
    <row r="101" spans="1:256" x14ac:dyDescent="0.35">
      <c r="C101" s="2" t="s">
        <v>4921</v>
      </c>
      <c r="E101" s="2" t="s">
        <v>2</v>
      </c>
    </row>
    <row r="103" spans="1:256" x14ac:dyDescent="0.35">
      <c r="C103" s="2" t="s">
        <v>4815</v>
      </c>
      <c r="E103" s="2" t="s">
        <v>2</v>
      </c>
    </row>
    <row r="105" spans="1:256" x14ac:dyDescent="0.35">
      <c r="C105" s="2" t="s">
        <v>4816</v>
      </c>
      <c r="E105" s="2" t="s">
        <v>2</v>
      </c>
    </row>
    <row r="107" spans="1:256" x14ac:dyDescent="0.35">
      <c r="C107" s="2" t="s">
        <v>4817</v>
      </c>
      <c r="E107" s="92" t="s">
        <v>4818</v>
      </c>
    </row>
    <row r="109" spans="1:256" x14ac:dyDescent="0.35">
      <c r="C109" s="2" t="s">
        <v>4819</v>
      </c>
      <c r="E109" s="93" t="s">
        <v>4890</v>
      </c>
    </row>
    <row r="111" spans="1:256" x14ac:dyDescent="0.35">
      <c r="C111" s="2" t="s">
        <v>4922</v>
      </c>
      <c r="E111" s="2" t="s">
        <v>2</v>
      </c>
    </row>
    <row r="113" spans="3:5" x14ac:dyDescent="0.35">
      <c r="C113" s="1" t="s">
        <v>5102</v>
      </c>
      <c r="E113" s="156" t="s">
        <v>5103</v>
      </c>
    </row>
    <row r="114" spans="3:5" x14ac:dyDescent="0.35">
      <c r="E114" s="2" t="s">
        <v>5144</v>
      </c>
    </row>
  </sheetData>
  <mergeCells count="2">
    <mergeCell ref="C82:K82"/>
    <mergeCell ref="C97:E97"/>
  </mergeCells>
  <hyperlinks>
    <hyperlink ref="J2" location="'Index'!A1" display="'Index'!A1" xr:uid="{BA99AEC5-ABF2-4F2A-B3E2-E55F0DA762E6}"/>
  </hyperlinks>
  <pageMargins left="0.7" right="0.7" top="0.75" bottom="0.75" header="0.3" footer="0.3"/>
  <pageSetup orientation="portrait" horizontalDpi="4294967293"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E37D6-B235-480C-8445-E9B6887256D6}">
  <sheetPr codeName="Sheet1"/>
  <dimension ref="A1:IV113"/>
  <sheetViews>
    <sheetView showGridLines="0" zoomScale="90" zoomScaleNormal="90" workbookViewId="0">
      <pane ySplit="6" topLeftCell="A97"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3042</v>
      </c>
      <c r="J2" s="38" t="s">
        <v>4365</v>
      </c>
    </row>
    <row r="3" spans="1:54" ht="16" x14ac:dyDescent="0.4">
      <c r="C3" s="1" t="s">
        <v>28</v>
      </c>
      <c r="D3" s="21" t="s">
        <v>3043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3044</v>
      </c>
      <c r="C24" s="60" t="s">
        <v>3045</v>
      </c>
      <c r="D24" s="54" t="s">
        <v>3046</v>
      </c>
      <c r="E24" s="6" t="s">
        <v>205</v>
      </c>
      <c r="F24" s="19">
        <v>129500</v>
      </c>
      <c r="G24" s="24">
        <v>130.85</v>
      </c>
      <c r="H24" s="24">
        <v>3.46</v>
      </c>
      <c r="I24" s="31">
        <v>6.7573765999999997</v>
      </c>
      <c r="J24" s="31"/>
      <c r="K24" s="35"/>
    </row>
    <row r="25" spans="1:11" x14ac:dyDescent="0.35">
      <c r="B25" s="8" t="s">
        <v>3000</v>
      </c>
      <c r="C25" s="60" t="s">
        <v>3001</v>
      </c>
      <c r="D25" s="54" t="s">
        <v>3002</v>
      </c>
      <c r="E25" s="6" t="s">
        <v>205</v>
      </c>
      <c r="F25" s="19">
        <v>100000</v>
      </c>
      <c r="G25" s="24">
        <v>102.05</v>
      </c>
      <c r="H25" s="24">
        <v>2.7</v>
      </c>
      <c r="I25" s="31">
        <v>6.7870045440000002</v>
      </c>
      <c r="J25" s="31"/>
      <c r="K25" s="35"/>
    </row>
    <row r="26" spans="1:11" x14ac:dyDescent="0.35">
      <c r="C26" s="58" t="s">
        <v>194</v>
      </c>
      <c r="D26" s="54"/>
      <c r="E26" s="6"/>
      <c r="F26" s="19"/>
      <c r="G26" s="25">
        <v>232.9</v>
      </c>
      <c r="H26" s="25">
        <v>6.16</v>
      </c>
      <c r="I26" s="31"/>
      <c r="J26" s="31"/>
      <c r="K26" s="35"/>
    </row>
    <row r="27" spans="1:11" x14ac:dyDescent="0.35">
      <c r="C27" s="57"/>
      <c r="D27" s="54"/>
      <c r="E27" s="6"/>
      <c r="F27" s="19"/>
      <c r="G27" s="24"/>
      <c r="H27" s="24"/>
      <c r="I27" s="31"/>
      <c r="J27" s="31"/>
      <c r="K27" s="35"/>
    </row>
    <row r="28" spans="1:11" x14ac:dyDescent="0.35">
      <c r="C28" s="59" t="s">
        <v>10</v>
      </c>
      <c r="D28" s="54"/>
      <c r="E28" s="6"/>
      <c r="F28" s="19"/>
      <c r="G28" s="24"/>
      <c r="H28" s="24"/>
      <c r="I28" s="31"/>
      <c r="J28" s="31"/>
      <c r="K28" s="35"/>
    </row>
    <row r="29" spans="1:11" x14ac:dyDescent="0.35">
      <c r="B29" s="8" t="s">
        <v>3009</v>
      </c>
      <c r="C29" s="60" t="s">
        <v>3010</v>
      </c>
      <c r="D29" s="54" t="s">
        <v>3011</v>
      </c>
      <c r="E29" s="6" t="s">
        <v>205</v>
      </c>
      <c r="F29" s="19">
        <v>1000000</v>
      </c>
      <c r="G29" s="24">
        <v>1023.67</v>
      </c>
      <c r="H29" s="24">
        <v>27.1</v>
      </c>
      <c r="I29" s="31">
        <v>7.4479651450000004</v>
      </c>
      <c r="J29" s="31"/>
      <c r="K29" s="35"/>
    </row>
    <row r="30" spans="1:11" x14ac:dyDescent="0.35">
      <c r="B30" s="8" t="s">
        <v>3006</v>
      </c>
      <c r="C30" s="60" t="s">
        <v>3007</v>
      </c>
      <c r="D30" s="54" t="s">
        <v>3008</v>
      </c>
      <c r="E30" s="6" t="s">
        <v>205</v>
      </c>
      <c r="F30" s="19">
        <v>500000</v>
      </c>
      <c r="G30" s="24">
        <v>512.09</v>
      </c>
      <c r="H30" s="24">
        <v>13.56</v>
      </c>
      <c r="I30" s="31">
        <v>7.4244300450000003</v>
      </c>
      <c r="J30" s="31"/>
      <c r="K30" s="35"/>
    </row>
    <row r="31" spans="1:11" x14ac:dyDescent="0.35">
      <c r="B31" s="8" t="s">
        <v>3047</v>
      </c>
      <c r="C31" s="60" t="s">
        <v>3048</v>
      </c>
      <c r="D31" s="54" t="s">
        <v>3049</v>
      </c>
      <c r="E31" s="6" t="s">
        <v>205</v>
      </c>
      <c r="F31" s="19">
        <v>500000</v>
      </c>
      <c r="G31" s="24">
        <v>509.43</v>
      </c>
      <c r="H31" s="24">
        <v>13.49</v>
      </c>
      <c r="I31" s="31">
        <v>7.45496304</v>
      </c>
      <c r="J31" s="31"/>
      <c r="K31" s="35"/>
    </row>
    <row r="32" spans="1:11" x14ac:dyDescent="0.35">
      <c r="B32" s="8" t="s">
        <v>3050</v>
      </c>
      <c r="C32" s="60" t="s">
        <v>3051</v>
      </c>
      <c r="D32" s="54" t="s">
        <v>3052</v>
      </c>
      <c r="E32" s="6" t="s">
        <v>205</v>
      </c>
      <c r="F32" s="19">
        <v>94400</v>
      </c>
      <c r="G32" s="24">
        <v>96.34</v>
      </c>
      <c r="H32" s="24">
        <v>2.5499999999999998</v>
      </c>
      <c r="I32" s="31">
        <v>7.3675182750000001</v>
      </c>
      <c r="J32" s="31"/>
      <c r="K32" s="35"/>
    </row>
    <row r="33" spans="1:11" x14ac:dyDescent="0.35">
      <c r="C33" s="58" t="s">
        <v>194</v>
      </c>
      <c r="D33" s="54"/>
      <c r="E33" s="6"/>
      <c r="F33" s="19"/>
      <c r="G33" s="25">
        <v>2141.5300000000002</v>
      </c>
      <c r="H33" s="25">
        <v>56.7</v>
      </c>
      <c r="I33" s="31"/>
      <c r="J33" s="31"/>
      <c r="K33" s="35"/>
    </row>
    <row r="34" spans="1:11" x14ac:dyDescent="0.35">
      <c r="C34" s="57"/>
      <c r="D34" s="54"/>
      <c r="E34" s="6"/>
      <c r="F34" s="19"/>
      <c r="G34" s="24"/>
      <c r="H34" s="24"/>
      <c r="I34" s="31"/>
      <c r="J34" s="31"/>
      <c r="K34" s="35"/>
    </row>
    <row r="35" spans="1:11" x14ac:dyDescent="0.35">
      <c r="C35" s="58" t="s">
        <v>11</v>
      </c>
      <c r="D35" s="54"/>
      <c r="E35" s="6"/>
      <c r="F35" s="19"/>
      <c r="G35" s="24" t="s">
        <v>2</v>
      </c>
      <c r="H35" s="24" t="s">
        <v>2</v>
      </c>
      <c r="I35" s="31"/>
      <c r="J35" s="31"/>
      <c r="K35" s="35"/>
    </row>
    <row r="36" spans="1:11" x14ac:dyDescent="0.35">
      <c r="C36" s="57"/>
      <c r="D36" s="54"/>
      <c r="E36" s="6"/>
      <c r="F36" s="19"/>
      <c r="G36" s="24"/>
      <c r="H36" s="24"/>
      <c r="I36" s="31"/>
      <c r="J36" s="31"/>
      <c r="K36" s="35"/>
    </row>
    <row r="37" spans="1:11" x14ac:dyDescent="0.35">
      <c r="A37" s="10"/>
      <c r="B37" s="28"/>
      <c r="C37" s="58" t="s">
        <v>13</v>
      </c>
      <c r="D37" s="54"/>
      <c r="E37" s="6"/>
      <c r="F37" s="19"/>
      <c r="G37" s="24"/>
      <c r="H37" s="24"/>
      <c r="I37" s="31"/>
      <c r="J37" s="31"/>
      <c r="K37" s="35"/>
    </row>
    <row r="38" spans="1:11" x14ac:dyDescent="0.35">
      <c r="A38" s="28"/>
      <c r="B38" s="28"/>
      <c r="C38" s="58" t="s">
        <v>14</v>
      </c>
      <c r="D38" s="54"/>
      <c r="E38" s="6"/>
      <c r="F38" s="19"/>
      <c r="G38" s="24" t="s">
        <v>2</v>
      </c>
      <c r="H38" s="24" t="s">
        <v>2</v>
      </c>
      <c r="I38" s="31"/>
      <c r="J38" s="31"/>
      <c r="K38" s="35"/>
    </row>
    <row r="39" spans="1:11" x14ac:dyDescent="0.35">
      <c r="A39" s="28"/>
      <c r="B39" s="28"/>
      <c r="C39" s="58"/>
      <c r="D39" s="54"/>
      <c r="E39" s="6"/>
      <c r="F39" s="19"/>
      <c r="G39" s="24"/>
      <c r="H39" s="24"/>
      <c r="I39" s="31"/>
      <c r="J39" s="31"/>
      <c r="K39" s="35"/>
    </row>
    <row r="40" spans="1:11" x14ac:dyDescent="0.35">
      <c r="A40" s="28"/>
      <c r="B40" s="28"/>
      <c r="C40" s="58" t="s">
        <v>15</v>
      </c>
      <c r="D40" s="54"/>
      <c r="E40" s="6"/>
      <c r="F40" s="19"/>
      <c r="G40" s="24" t="s">
        <v>2</v>
      </c>
      <c r="H40" s="24" t="s">
        <v>2</v>
      </c>
      <c r="I40" s="31"/>
      <c r="J40" s="31"/>
      <c r="K40" s="35"/>
    </row>
    <row r="41" spans="1:11" x14ac:dyDescent="0.35">
      <c r="A41" s="28"/>
      <c r="B41" s="28"/>
      <c r="C41" s="58"/>
      <c r="D41" s="54"/>
      <c r="E41" s="6"/>
      <c r="F41" s="19"/>
      <c r="G41" s="24"/>
      <c r="H41" s="24"/>
      <c r="I41" s="31"/>
      <c r="J41" s="31"/>
      <c r="K41" s="35"/>
    </row>
    <row r="42" spans="1:11" x14ac:dyDescent="0.35">
      <c r="A42" s="28"/>
      <c r="B42" s="28"/>
      <c r="C42" s="58" t="s">
        <v>16</v>
      </c>
      <c r="D42" s="54"/>
      <c r="E42" s="6"/>
      <c r="F42" s="19"/>
      <c r="G42" s="24" t="s">
        <v>2</v>
      </c>
      <c r="H42" s="24" t="s">
        <v>2</v>
      </c>
      <c r="I42" s="31"/>
      <c r="J42" s="31"/>
      <c r="K42" s="35"/>
    </row>
    <row r="43" spans="1:11" x14ac:dyDescent="0.35">
      <c r="A43" s="28"/>
      <c r="B43" s="28"/>
      <c r="C43" s="58"/>
      <c r="D43" s="54"/>
      <c r="E43" s="6"/>
      <c r="F43" s="19"/>
      <c r="G43" s="24"/>
      <c r="H43" s="24"/>
      <c r="I43" s="31"/>
      <c r="J43" s="31"/>
      <c r="K43" s="35"/>
    </row>
    <row r="44" spans="1:11" x14ac:dyDescent="0.35">
      <c r="C44" s="59" t="s">
        <v>17</v>
      </c>
      <c r="D44" s="54"/>
      <c r="E44" s="6"/>
      <c r="F44" s="19"/>
      <c r="G44" s="24"/>
      <c r="H44" s="24"/>
      <c r="I44" s="31"/>
      <c r="J44" s="31"/>
      <c r="K44" s="35"/>
    </row>
    <row r="45" spans="1:11" x14ac:dyDescent="0.35">
      <c r="B45" s="8" t="s">
        <v>3033</v>
      </c>
      <c r="C45" s="60" t="s">
        <v>3034</v>
      </c>
      <c r="D45" s="54" t="s">
        <v>3035</v>
      </c>
      <c r="E45" s="6" t="s">
        <v>205</v>
      </c>
      <c r="F45" s="19">
        <v>250000</v>
      </c>
      <c r="G45" s="24">
        <v>212.46</v>
      </c>
      <c r="H45" s="24">
        <v>5.62</v>
      </c>
      <c r="I45" s="31">
        <v>7.0408713199999999</v>
      </c>
      <c r="J45" s="31"/>
      <c r="K45" s="35"/>
    </row>
    <row r="46" spans="1:11" x14ac:dyDescent="0.35">
      <c r="B46" s="8" t="s">
        <v>3053</v>
      </c>
      <c r="C46" s="60" t="s">
        <v>3054</v>
      </c>
      <c r="D46" s="54" t="s">
        <v>3055</v>
      </c>
      <c r="E46" s="6" t="s">
        <v>205</v>
      </c>
      <c r="F46" s="19">
        <v>250000</v>
      </c>
      <c r="G46" s="24">
        <v>209.47</v>
      </c>
      <c r="H46" s="24">
        <v>5.55</v>
      </c>
      <c r="I46" s="31">
        <v>7.048131455</v>
      </c>
      <c r="J46" s="31"/>
      <c r="K46" s="35"/>
    </row>
    <row r="47" spans="1:11" x14ac:dyDescent="0.35">
      <c r="B47" s="8" t="s">
        <v>3030</v>
      </c>
      <c r="C47" s="60" t="s">
        <v>3031</v>
      </c>
      <c r="D47" s="54" t="s">
        <v>3032</v>
      </c>
      <c r="E47" s="6" t="s">
        <v>205</v>
      </c>
      <c r="F47" s="19">
        <v>197000</v>
      </c>
      <c r="G47" s="24">
        <v>176.19</v>
      </c>
      <c r="H47" s="24">
        <v>4.66</v>
      </c>
      <c r="I47" s="31">
        <v>6.8001956300000002</v>
      </c>
      <c r="J47" s="31"/>
      <c r="K47" s="35"/>
    </row>
    <row r="48" spans="1:11" x14ac:dyDescent="0.35">
      <c r="B48" s="8" t="s">
        <v>3021</v>
      </c>
      <c r="C48" s="60" t="s">
        <v>3022</v>
      </c>
      <c r="D48" s="54" t="s">
        <v>3023</v>
      </c>
      <c r="E48" s="6" t="s">
        <v>205</v>
      </c>
      <c r="F48" s="19">
        <v>200000</v>
      </c>
      <c r="G48" s="24">
        <v>172.45</v>
      </c>
      <c r="H48" s="24">
        <v>4.57</v>
      </c>
      <c r="I48" s="31">
        <v>6.9409662250000004</v>
      </c>
      <c r="J48" s="31"/>
      <c r="K48" s="35"/>
    </row>
    <row r="49" spans="1:11" x14ac:dyDescent="0.35">
      <c r="B49" s="8" t="s">
        <v>3056</v>
      </c>
      <c r="C49" s="60" t="s">
        <v>3057</v>
      </c>
      <c r="D49" s="54" t="s">
        <v>3058</v>
      </c>
      <c r="E49" s="6" t="s">
        <v>205</v>
      </c>
      <c r="F49" s="19">
        <v>200000</v>
      </c>
      <c r="G49" s="24">
        <v>172.42</v>
      </c>
      <c r="H49" s="24">
        <v>4.5599999999999996</v>
      </c>
      <c r="I49" s="31">
        <v>6.9410178949999999</v>
      </c>
      <c r="J49" s="31"/>
      <c r="K49" s="35"/>
    </row>
    <row r="50" spans="1:11" x14ac:dyDescent="0.35">
      <c r="B50" s="8" t="s">
        <v>3059</v>
      </c>
      <c r="C50" s="60" t="s">
        <v>3060</v>
      </c>
      <c r="D50" s="54" t="s">
        <v>3061</v>
      </c>
      <c r="E50" s="6" t="s">
        <v>205</v>
      </c>
      <c r="F50" s="19">
        <v>185000</v>
      </c>
      <c r="G50" s="24">
        <v>159.43</v>
      </c>
      <c r="H50" s="24">
        <v>4.22</v>
      </c>
      <c r="I50" s="31">
        <v>6.9410695650000003</v>
      </c>
      <c r="J50" s="31"/>
      <c r="K50" s="35"/>
    </row>
    <row r="51" spans="1:11" x14ac:dyDescent="0.35">
      <c r="B51" s="8" t="s">
        <v>3036</v>
      </c>
      <c r="C51" s="60" t="s">
        <v>3037</v>
      </c>
      <c r="D51" s="54" t="s">
        <v>3038</v>
      </c>
      <c r="E51" s="6" t="s">
        <v>205</v>
      </c>
      <c r="F51" s="19">
        <v>175000</v>
      </c>
      <c r="G51" s="24">
        <v>151.01</v>
      </c>
      <c r="H51" s="24">
        <v>4</v>
      </c>
      <c r="I51" s="31">
        <v>6.94086289</v>
      </c>
      <c r="J51" s="31"/>
      <c r="K51" s="35"/>
    </row>
    <row r="52" spans="1:11" x14ac:dyDescent="0.35">
      <c r="C52" s="58" t="s">
        <v>194</v>
      </c>
      <c r="D52" s="54"/>
      <c r="E52" s="6"/>
      <c r="F52" s="19"/>
      <c r="G52" s="25">
        <v>1253.43</v>
      </c>
      <c r="H52" s="25">
        <v>33.18</v>
      </c>
      <c r="I52" s="31"/>
      <c r="J52" s="31"/>
      <c r="K52" s="35"/>
    </row>
    <row r="53" spans="1:11" x14ac:dyDescent="0.35">
      <c r="C53" s="57"/>
      <c r="D53" s="54"/>
      <c r="E53" s="6"/>
      <c r="F53" s="19"/>
      <c r="G53" s="24"/>
      <c r="H53" s="24"/>
      <c r="I53" s="31"/>
      <c r="J53" s="31"/>
      <c r="K53" s="35"/>
    </row>
    <row r="54" spans="1:11" x14ac:dyDescent="0.35">
      <c r="C54" s="58" t="s">
        <v>18</v>
      </c>
      <c r="D54" s="54"/>
      <c r="E54" s="6"/>
      <c r="F54" s="19"/>
      <c r="G54" s="24" t="s">
        <v>2</v>
      </c>
      <c r="H54" s="24" t="s">
        <v>2</v>
      </c>
      <c r="I54" s="31"/>
      <c r="J54" s="31"/>
      <c r="K54" s="35"/>
    </row>
    <row r="55" spans="1:11" x14ac:dyDescent="0.35">
      <c r="C55" s="57"/>
      <c r="D55" s="54"/>
      <c r="E55" s="6"/>
      <c r="F55" s="19"/>
      <c r="G55" s="24"/>
      <c r="H55" s="24"/>
      <c r="I55" s="31"/>
      <c r="J55" s="31"/>
      <c r="K55" s="35"/>
    </row>
    <row r="56" spans="1:11" x14ac:dyDescent="0.35">
      <c r="A56" s="10"/>
      <c r="B56" s="28"/>
      <c r="C56" s="58" t="s">
        <v>19</v>
      </c>
      <c r="D56" s="54"/>
      <c r="E56" s="6"/>
      <c r="F56" s="19"/>
      <c r="G56" s="24"/>
      <c r="H56" s="24"/>
      <c r="I56" s="31"/>
      <c r="J56" s="31"/>
      <c r="K56" s="35"/>
    </row>
    <row r="57" spans="1:11" x14ac:dyDescent="0.35">
      <c r="A57" s="28"/>
      <c r="B57" s="28"/>
      <c r="C57" s="58" t="s">
        <v>20</v>
      </c>
      <c r="D57" s="54"/>
      <c r="E57" s="6"/>
      <c r="F57" s="19"/>
      <c r="G57" s="24" t="s">
        <v>2</v>
      </c>
      <c r="H57" s="24" t="s">
        <v>2</v>
      </c>
      <c r="I57" s="31"/>
      <c r="J57" s="31"/>
      <c r="K57" s="35"/>
    </row>
    <row r="58" spans="1:11" x14ac:dyDescent="0.35">
      <c r="A58" s="28"/>
      <c r="B58" s="28"/>
      <c r="C58" s="58"/>
      <c r="D58" s="54"/>
      <c r="E58" s="6"/>
      <c r="F58" s="19"/>
      <c r="G58" s="24"/>
      <c r="H58" s="24"/>
      <c r="I58" s="31"/>
      <c r="J58" s="31"/>
      <c r="K58" s="35"/>
    </row>
    <row r="59" spans="1:11" x14ac:dyDescent="0.35">
      <c r="A59" s="28"/>
      <c r="B59" s="28"/>
      <c r="C59" s="58" t="s">
        <v>21</v>
      </c>
      <c r="D59" s="54"/>
      <c r="E59" s="6"/>
      <c r="F59" s="19"/>
      <c r="G59" s="24" t="s">
        <v>2</v>
      </c>
      <c r="H59" s="24" t="s">
        <v>2</v>
      </c>
      <c r="I59" s="31"/>
      <c r="J59" s="31"/>
      <c r="K59" s="35"/>
    </row>
    <row r="60" spans="1:11" x14ac:dyDescent="0.35">
      <c r="A60" s="28"/>
      <c r="B60" s="28"/>
      <c r="C60" s="58"/>
      <c r="D60" s="54"/>
      <c r="E60" s="6"/>
      <c r="F60" s="19"/>
      <c r="G60" s="24"/>
      <c r="H60" s="24"/>
      <c r="I60" s="31"/>
      <c r="J60" s="31"/>
      <c r="K60" s="35"/>
    </row>
    <row r="61" spans="1:11" x14ac:dyDescent="0.35">
      <c r="A61" s="28"/>
      <c r="B61" s="28"/>
      <c r="C61" s="58" t="s">
        <v>22</v>
      </c>
      <c r="D61" s="54"/>
      <c r="E61" s="6"/>
      <c r="F61" s="19"/>
      <c r="G61" s="24" t="s">
        <v>2</v>
      </c>
      <c r="H61" s="24" t="s">
        <v>2</v>
      </c>
      <c r="I61" s="31"/>
      <c r="J61" s="31"/>
      <c r="K61" s="35"/>
    </row>
    <row r="62" spans="1:11" x14ac:dyDescent="0.35">
      <c r="A62" s="28"/>
      <c r="B62" s="28"/>
      <c r="C62" s="58"/>
      <c r="D62" s="54"/>
      <c r="E62" s="6"/>
      <c r="F62" s="19"/>
      <c r="G62" s="24"/>
      <c r="H62" s="24"/>
      <c r="I62" s="31"/>
      <c r="J62" s="31"/>
      <c r="K62" s="35"/>
    </row>
    <row r="63" spans="1:11" x14ac:dyDescent="0.35">
      <c r="A63" s="28"/>
      <c r="B63" s="28"/>
      <c r="C63" s="58" t="s">
        <v>23</v>
      </c>
      <c r="D63" s="54"/>
      <c r="E63" s="6"/>
      <c r="F63" s="19"/>
      <c r="G63" s="24" t="s">
        <v>2</v>
      </c>
      <c r="H63" s="24" t="s">
        <v>2</v>
      </c>
      <c r="I63" s="31"/>
      <c r="J63" s="31"/>
      <c r="K63" s="35"/>
    </row>
    <row r="64" spans="1:11" x14ac:dyDescent="0.35">
      <c r="A64" s="28"/>
      <c r="B64" s="28"/>
      <c r="C64" s="58"/>
      <c r="D64" s="54"/>
      <c r="E64" s="6"/>
      <c r="F64" s="19"/>
      <c r="G64" s="24"/>
      <c r="H64" s="24"/>
      <c r="I64" s="31"/>
      <c r="J64" s="31"/>
      <c r="K64" s="35"/>
    </row>
    <row r="65" spans="1:54" x14ac:dyDescent="0.35">
      <c r="C65" s="59" t="s">
        <v>24</v>
      </c>
      <c r="D65" s="54"/>
      <c r="E65" s="6"/>
      <c r="F65" s="19"/>
      <c r="G65" s="24"/>
      <c r="H65" s="24"/>
      <c r="I65" s="31"/>
      <c r="J65" s="31"/>
      <c r="K65" s="35"/>
    </row>
    <row r="66" spans="1:54" x14ac:dyDescent="0.35">
      <c r="B66" s="8" t="s">
        <v>206</v>
      </c>
      <c r="C66" s="60" t="s">
        <v>207</v>
      </c>
      <c r="D66" s="54"/>
      <c r="E66" s="6"/>
      <c r="F66" s="19"/>
      <c r="G66" s="24">
        <v>108.1</v>
      </c>
      <c r="H66" s="24">
        <v>2.86</v>
      </c>
      <c r="I66" s="31"/>
      <c r="J66" s="31"/>
      <c r="K66" s="35"/>
    </row>
    <row r="67" spans="1:54" x14ac:dyDescent="0.35">
      <c r="C67" s="58" t="s">
        <v>194</v>
      </c>
      <c r="D67" s="54"/>
      <c r="E67" s="6"/>
      <c r="F67" s="19"/>
      <c r="G67" s="25">
        <v>108.1</v>
      </c>
      <c r="H67" s="25">
        <v>2.86</v>
      </c>
      <c r="I67" s="31"/>
      <c r="J67" s="31"/>
      <c r="K67" s="35"/>
    </row>
    <row r="68" spans="1:54" x14ac:dyDescent="0.35">
      <c r="C68" s="57"/>
      <c r="D68" s="54"/>
      <c r="E68" s="6"/>
      <c r="F68" s="19"/>
      <c r="G68" s="24"/>
      <c r="H68" s="24"/>
      <c r="I68" s="31"/>
      <c r="J68" s="31"/>
      <c r="K68" s="35"/>
    </row>
    <row r="69" spans="1:54" x14ac:dyDescent="0.35">
      <c r="A69" s="10"/>
      <c r="B69" s="28"/>
      <c r="C69" s="58" t="s">
        <v>25</v>
      </c>
      <c r="D69" s="54"/>
      <c r="E69" s="6"/>
      <c r="F69" s="19"/>
      <c r="G69" s="24"/>
      <c r="H69" s="24"/>
      <c r="I69" s="31"/>
      <c r="J69" s="31"/>
      <c r="K69" s="35"/>
    </row>
    <row r="70" spans="1:54" s="2" customFormat="1" ht="13.5" x14ac:dyDescent="0.35">
      <c r="A70" s="28"/>
      <c r="B70" s="28"/>
      <c r="C70" s="57" t="s">
        <v>4703</v>
      </c>
      <c r="D70" s="54"/>
      <c r="E70" s="6"/>
      <c r="F70" s="19"/>
      <c r="G70" s="24" t="s">
        <v>2</v>
      </c>
      <c r="H70" s="24" t="s">
        <v>2</v>
      </c>
      <c r="I70" s="31"/>
      <c r="J70" s="31"/>
      <c r="K70" s="35"/>
      <c r="L70" s="3"/>
      <c r="AI70" s="3"/>
      <c r="AV70" s="3"/>
      <c r="AX70" s="3"/>
      <c r="BB70" s="3"/>
    </row>
    <row r="71" spans="1:54" x14ac:dyDescent="0.35">
      <c r="B71" s="8"/>
      <c r="C71" s="60" t="s">
        <v>208</v>
      </c>
      <c r="D71" s="54"/>
      <c r="E71" s="6"/>
      <c r="F71" s="19"/>
      <c r="G71" s="24">
        <v>41.45</v>
      </c>
      <c r="H71" s="24">
        <v>1.1000000000000001</v>
      </c>
      <c r="I71" s="31"/>
      <c r="J71" s="31"/>
      <c r="K71" s="35"/>
    </row>
    <row r="72" spans="1:54" x14ac:dyDescent="0.35">
      <c r="C72" s="58" t="s">
        <v>194</v>
      </c>
      <c r="D72" s="54"/>
      <c r="E72" s="6"/>
      <c r="F72" s="19"/>
      <c r="G72" s="25">
        <v>41.45</v>
      </c>
      <c r="H72" s="25">
        <v>1.1000000000000001</v>
      </c>
      <c r="I72" s="31"/>
      <c r="J72" s="31"/>
      <c r="K72" s="35"/>
    </row>
    <row r="73" spans="1:54" x14ac:dyDescent="0.35">
      <c r="C73" s="57"/>
      <c r="D73" s="54"/>
      <c r="E73" s="6"/>
      <c r="F73" s="19"/>
      <c r="G73" s="24"/>
      <c r="H73" s="24"/>
      <c r="I73" s="31"/>
      <c r="J73" s="31"/>
      <c r="K73" s="35"/>
    </row>
    <row r="74" spans="1:54" x14ac:dyDescent="0.35">
      <c r="C74" s="61" t="s">
        <v>209</v>
      </c>
      <c r="D74" s="55"/>
      <c r="E74" s="5"/>
      <c r="F74" s="20"/>
      <c r="G74" s="26">
        <v>3777.41</v>
      </c>
      <c r="H74" s="26">
        <v>99.999999999999986</v>
      </c>
      <c r="I74" s="32"/>
      <c r="J74" s="32"/>
      <c r="K74" s="36"/>
    </row>
    <row r="77" spans="1:54" x14ac:dyDescent="0.35">
      <c r="C77" s="1" t="s">
        <v>210</v>
      </c>
    </row>
    <row r="78" spans="1:54" x14ac:dyDescent="0.35">
      <c r="C78" s="37" t="s">
        <v>211</v>
      </c>
      <c r="D78" s="37"/>
      <c r="E78" s="37"/>
      <c r="F78" s="37"/>
      <c r="G78" s="37"/>
      <c r="H78" s="37"/>
      <c r="I78" s="37"/>
      <c r="J78" s="37"/>
      <c r="K78" s="37"/>
    </row>
    <row r="79" spans="1:54" x14ac:dyDescent="0.35">
      <c r="C79" s="2" t="s">
        <v>212</v>
      </c>
    </row>
    <row r="80" spans="1:54" x14ac:dyDescent="0.35">
      <c r="C80" s="2" t="s">
        <v>213</v>
      </c>
    </row>
    <row r="81" spans="1:256" ht="30" customHeight="1" x14ac:dyDescent="0.35">
      <c r="C81" s="218" t="s">
        <v>214</v>
      </c>
      <c r="D81" s="219"/>
      <c r="E81" s="219"/>
      <c r="F81" s="219"/>
      <c r="G81" s="219"/>
      <c r="H81" s="219"/>
      <c r="I81" s="219"/>
      <c r="J81" s="219"/>
      <c r="K81" s="219"/>
    </row>
    <row r="82" spans="1:256" x14ac:dyDescent="0.35">
      <c r="C82" s="2" t="s">
        <v>215</v>
      </c>
    </row>
    <row r="84" spans="1:256" x14ac:dyDescent="0.35">
      <c r="C84" s="2" t="s">
        <v>4813</v>
      </c>
      <c r="E84" s="2" t="s">
        <v>2</v>
      </c>
    </row>
    <row r="86" spans="1:256" x14ac:dyDescent="0.35">
      <c r="C86" s="2" t="s">
        <v>4814</v>
      </c>
      <c r="E86" s="2" t="s">
        <v>2</v>
      </c>
    </row>
    <row r="88" spans="1:256" x14ac:dyDescent="0.35">
      <c r="C88" s="2" t="s">
        <v>4918</v>
      </c>
    </row>
    <row r="90" spans="1:256" x14ac:dyDescent="0.35">
      <c r="C90" s="2" t="s">
        <v>4919</v>
      </c>
    </row>
    <row r="91" spans="1:256" s="79" customFormat="1" ht="35.25" customHeight="1" x14ac:dyDescent="0.35">
      <c r="A91" s="75"/>
      <c r="B91" s="75"/>
      <c r="C91" s="80" t="s">
        <v>4820</v>
      </c>
      <c r="D91" s="84" t="s">
        <v>4821</v>
      </c>
      <c r="E91" s="84" t="s">
        <v>4822</v>
      </c>
      <c r="F91" s="76"/>
      <c r="G91" s="77"/>
      <c r="H91" s="77"/>
      <c r="I91" s="77"/>
      <c r="J91" s="77"/>
      <c r="K91" s="78"/>
      <c r="L91" s="78"/>
      <c r="M91" s="75"/>
      <c r="N91" s="75"/>
      <c r="O91" s="75"/>
      <c r="P91" s="75"/>
      <c r="Q91" s="75"/>
      <c r="R91" s="75"/>
      <c r="S91" s="75"/>
      <c r="T91" s="75"/>
      <c r="U91" s="75"/>
      <c r="V91" s="75"/>
      <c r="W91" s="75"/>
      <c r="X91" s="75"/>
      <c r="Y91" s="75"/>
      <c r="Z91" s="75"/>
      <c r="AA91" s="75"/>
      <c r="AB91" s="75"/>
      <c r="AC91" s="75"/>
      <c r="AD91" s="75"/>
      <c r="AE91" s="75"/>
      <c r="AF91" s="75"/>
      <c r="AG91" s="75"/>
      <c r="AH91" s="75"/>
      <c r="AI91" s="78"/>
      <c r="AJ91" s="75"/>
      <c r="AK91" s="75"/>
      <c r="AL91" s="75"/>
      <c r="AM91" s="75"/>
      <c r="AN91" s="75"/>
      <c r="AO91" s="75"/>
      <c r="AP91" s="75"/>
      <c r="AQ91" s="75"/>
      <c r="AR91" s="75"/>
      <c r="AS91" s="75"/>
      <c r="AT91" s="75"/>
      <c r="AU91" s="75"/>
      <c r="AV91" s="78"/>
      <c r="AW91" s="75"/>
      <c r="AX91" s="78"/>
      <c r="AY91" s="75"/>
      <c r="AZ91" s="75"/>
      <c r="BA91" s="75"/>
      <c r="BB91" s="78"/>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75"/>
      <c r="CF91" s="75"/>
      <c r="CG91" s="75"/>
      <c r="CH91" s="75"/>
      <c r="CI91" s="75"/>
      <c r="CJ91" s="75"/>
      <c r="CK91" s="75"/>
      <c r="CL91" s="75"/>
      <c r="CM91" s="75"/>
      <c r="CN91" s="75"/>
      <c r="CO91" s="75"/>
      <c r="CP91" s="75"/>
      <c r="CQ91" s="75"/>
      <c r="CR91" s="75"/>
      <c r="CS91" s="75"/>
      <c r="CT91" s="75"/>
      <c r="CU91" s="75"/>
      <c r="CV91" s="75"/>
      <c r="CW91" s="75"/>
      <c r="CX91" s="75"/>
      <c r="CY91" s="75"/>
      <c r="CZ91" s="75"/>
      <c r="DA91" s="75"/>
      <c r="DB91" s="75"/>
      <c r="DC91" s="75"/>
      <c r="DD91" s="75"/>
      <c r="DE91" s="75"/>
      <c r="DF91" s="75"/>
      <c r="DG91" s="75"/>
      <c r="DH91" s="75"/>
      <c r="DI91" s="75"/>
      <c r="DJ91" s="75"/>
      <c r="DK91" s="75"/>
      <c r="DL91" s="75"/>
      <c r="DM91" s="75"/>
      <c r="DN91" s="75"/>
      <c r="DO91" s="75"/>
      <c r="DP91" s="75"/>
      <c r="DQ91" s="75"/>
      <c r="DR91" s="75"/>
      <c r="DS91" s="75"/>
      <c r="DT91" s="75"/>
      <c r="DU91" s="75"/>
      <c r="DV91" s="75"/>
      <c r="DW91" s="75"/>
      <c r="DX91" s="75"/>
      <c r="DY91" s="75"/>
      <c r="DZ91" s="75"/>
      <c r="EA91" s="75"/>
      <c r="EB91" s="75"/>
      <c r="EC91" s="75"/>
      <c r="ED91" s="75"/>
      <c r="EE91" s="75"/>
      <c r="EF91" s="75"/>
      <c r="EG91" s="75"/>
      <c r="EH91" s="75"/>
      <c r="EI91" s="75"/>
      <c r="EJ91" s="75"/>
      <c r="EK91" s="75"/>
      <c r="EL91" s="75"/>
      <c r="EM91" s="75"/>
      <c r="EN91" s="75"/>
      <c r="EO91" s="75"/>
      <c r="EP91" s="75"/>
      <c r="EQ91" s="75"/>
      <c r="ER91" s="75"/>
      <c r="ES91" s="75"/>
      <c r="ET91" s="75"/>
      <c r="EU91" s="75"/>
      <c r="EV91" s="75"/>
      <c r="EW91" s="75"/>
      <c r="EX91" s="75"/>
      <c r="EY91" s="75"/>
      <c r="EZ91" s="75"/>
      <c r="FA91" s="75"/>
      <c r="FB91" s="75"/>
      <c r="FC91" s="75"/>
      <c r="FD91" s="75"/>
      <c r="FE91" s="75"/>
      <c r="FF91" s="75"/>
      <c r="FG91" s="75"/>
      <c r="FH91" s="75"/>
      <c r="FI91" s="75"/>
      <c r="FJ91" s="75"/>
      <c r="FK91" s="75"/>
      <c r="FL91" s="75"/>
      <c r="FM91" s="75"/>
      <c r="FN91" s="75"/>
      <c r="FO91" s="75"/>
      <c r="FP91" s="75"/>
      <c r="FQ91" s="75"/>
      <c r="FR91" s="75"/>
      <c r="FS91" s="75"/>
      <c r="FT91" s="75"/>
      <c r="FU91" s="75"/>
      <c r="FV91" s="75"/>
      <c r="FW91" s="75"/>
      <c r="FX91" s="75"/>
      <c r="FY91" s="75"/>
      <c r="FZ91" s="75"/>
      <c r="GA91" s="75"/>
      <c r="GB91" s="75"/>
      <c r="GC91" s="75"/>
      <c r="GD91" s="75"/>
      <c r="GE91" s="75"/>
      <c r="GF91" s="75"/>
      <c r="GG91" s="75"/>
      <c r="GH91" s="75"/>
      <c r="GI91" s="75"/>
      <c r="GJ91" s="75"/>
      <c r="GK91" s="75"/>
      <c r="GL91" s="75"/>
      <c r="GM91" s="75"/>
      <c r="GN91" s="75"/>
      <c r="GO91" s="75"/>
      <c r="GP91" s="75"/>
      <c r="GQ91" s="75"/>
      <c r="GR91" s="75"/>
      <c r="GS91" s="75"/>
      <c r="GT91" s="75"/>
      <c r="GU91" s="75"/>
      <c r="GV91" s="75"/>
      <c r="GW91" s="75"/>
      <c r="GX91" s="75"/>
      <c r="GY91" s="75"/>
      <c r="GZ91" s="75"/>
      <c r="HA91" s="75"/>
      <c r="HB91" s="75"/>
      <c r="HC91" s="75"/>
      <c r="HD91" s="75"/>
      <c r="HE91" s="75"/>
      <c r="HF91" s="75"/>
      <c r="HG91" s="75"/>
      <c r="HH91" s="75"/>
      <c r="HI91" s="75"/>
      <c r="HJ91" s="75"/>
      <c r="HK91" s="75"/>
      <c r="HL91" s="75"/>
      <c r="HM91" s="75"/>
      <c r="HN91" s="75"/>
      <c r="HO91" s="75"/>
      <c r="HP91" s="75"/>
      <c r="HQ91" s="75"/>
      <c r="HR91" s="75"/>
      <c r="HS91" s="75"/>
      <c r="HT91" s="75"/>
      <c r="HU91" s="75"/>
      <c r="HV91" s="75"/>
      <c r="HW91" s="75"/>
      <c r="HX91" s="75"/>
      <c r="HY91" s="75"/>
      <c r="HZ91" s="75"/>
      <c r="IA91" s="75"/>
      <c r="IB91" s="75"/>
      <c r="IC91" s="75"/>
      <c r="ID91" s="75"/>
      <c r="IE91" s="75"/>
      <c r="IF91" s="75"/>
      <c r="IG91" s="75"/>
      <c r="IH91" s="75"/>
      <c r="II91" s="75"/>
      <c r="IJ91" s="75"/>
      <c r="IK91" s="75"/>
      <c r="IL91" s="75"/>
      <c r="IM91" s="75"/>
      <c r="IN91" s="75"/>
      <c r="IO91" s="75"/>
      <c r="IP91" s="75"/>
      <c r="IQ91" s="75"/>
      <c r="IR91" s="75"/>
      <c r="IS91" s="75"/>
      <c r="IT91" s="75"/>
      <c r="IU91" s="75"/>
      <c r="IV91" s="75"/>
    </row>
    <row r="92" spans="1:256" s="79" customFormat="1" x14ac:dyDescent="0.35">
      <c r="A92" s="75"/>
      <c r="B92" s="75"/>
      <c r="C92" s="82" t="s">
        <v>4823</v>
      </c>
      <c r="D92" s="85">
        <v>16.964099999999998</v>
      </c>
      <c r="E92" s="85">
        <v>16.9542</v>
      </c>
      <c r="F92" s="76"/>
      <c r="G92" s="77"/>
      <c r="H92" s="77"/>
      <c r="I92" s="77"/>
      <c r="J92" s="77"/>
      <c r="K92" s="78"/>
      <c r="L92" s="78"/>
      <c r="M92" s="75"/>
      <c r="N92" s="75"/>
      <c r="O92" s="75"/>
      <c r="P92" s="75"/>
      <c r="Q92" s="75"/>
      <c r="R92" s="75"/>
      <c r="S92" s="75"/>
      <c r="T92" s="75"/>
      <c r="U92" s="75"/>
      <c r="V92" s="75"/>
      <c r="W92" s="75"/>
      <c r="X92" s="75"/>
      <c r="Y92" s="75"/>
      <c r="Z92" s="75"/>
      <c r="AA92" s="75"/>
      <c r="AB92" s="75"/>
      <c r="AC92" s="75"/>
      <c r="AD92" s="75"/>
      <c r="AE92" s="75"/>
      <c r="AF92" s="75"/>
      <c r="AG92" s="75"/>
      <c r="AH92" s="75"/>
      <c r="AI92" s="78"/>
      <c r="AJ92" s="75"/>
      <c r="AK92" s="75"/>
      <c r="AL92" s="75"/>
      <c r="AM92" s="75"/>
      <c r="AN92" s="75"/>
      <c r="AO92" s="75"/>
      <c r="AP92" s="75"/>
      <c r="AQ92" s="75"/>
      <c r="AR92" s="75"/>
      <c r="AS92" s="75"/>
      <c r="AT92" s="75"/>
      <c r="AU92" s="75"/>
      <c r="AV92" s="78"/>
      <c r="AW92" s="75"/>
      <c r="AX92" s="78"/>
      <c r="AY92" s="75"/>
      <c r="AZ92" s="75"/>
      <c r="BA92" s="75"/>
      <c r="BB92" s="78"/>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5"/>
      <c r="DJ92" s="75"/>
      <c r="DK92" s="75"/>
      <c r="DL92" s="75"/>
      <c r="DM92" s="75"/>
      <c r="DN92" s="75"/>
      <c r="DO92" s="75"/>
      <c r="DP92" s="75"/>
      <c r="DQ92" s="75"/>
      <c r="DR92" s="75"/>
      <c r="DS92" s="75"/>
      <c r="DT92" s="75"/>
      <c r="DU92" s="75"/>
      <c r="DV92" s="75"/>
      <c r="DW92" s="75"/>
      <c r="DX92" s="75"/>
      <c r="DY92" s="75"/>
      <c r="DZ92" s="75"/>
      <c r="EA92" s="75"/>
      <c r="EB92" s="75"/>
      <c r="EC92" s="75"/>
      <c r="ED92" s="75"/>
      <c r="EE92" s="75"/>
      <c r="EF92" s="75"/>
      <c r="EG92" s="75"/>
      <c r="EH92" s="75"/>
      <c r="EI92" s="75"/>
      <c r="EJ92" s="75"/>
      <c r="EK92" s="75"/>
      <c r="EL92" s="75"/>
      <c r="EM92" s="75"/>
      <c r="EN92" s="75"/>
      <c r="EO92" s="75"/>
      <c r="EP92" s="75"/>
      <c r="EQ92" s="75"/>
      <c r="ER92" s="75"/>
      <c r="ES92" s="75"/>
      <c r="ET92" s="75"/>
      <c r="EU92" s="75"/>
      <c r="EV92" s="75"/>
      <c r="EW92" s="75"/>
      <c r="EX92" s="75"/>
      <c r="EY92" s="75"/>
      <c r="EZ92" s="75"/>
      <c r="FA92" s="75"/>
      <c r="FB92" s="75"/>
      <c r="FC92" s="75"/>
      <c r="FD92" s="75"/>
      <c r="FE92" s="75"/>
      <c r="FF92" s="75"/>
      <c r="FG92" s="75"/>
      <c r="FH92" s="75"/>
      <c r="FI92" s="75"/>
      <c r="FJ92" s="75"/>
      <c r="FK92" s="75"/>
      <c r="FL92" s="75"/>
      <c r="FM92" s="75"/>
      <c r="FN92" s="75"/>
      <c r="FO92" s="75"/>
      <c r="FP92" s="75"/>
      <c r="FQ92" s="75"/>
      <c r="FR92" s="75"/>
      <c r="FS92" s="75"/>
      <c r="FT92" s="75"/>
      <c r="FU92" s="75"/>
      <c r="FV92" s="75"/>
      <c r="FW92" s="75"/>
      <c r="FX92" s="75"/>
      <c r="FY92" s="75"/>
      <c r="FZ92" s="75"/>
      <c r="GA92" s="75"/>
      <c r="GB92" s="75"/>
      <c r="GC92" s="75"/>
      <c r="GD92" s="75"/>
      <c r="GE92" s="75"/>
      <c r="GF92" s="75"/>
      <c r="GG92" s="75"/>
      <c r="GH92" s="75"/>
      <c r="GI92" s="75"/>
      <c r="GJ92" s="75"/>
      <c r="GK92" s="75"/>
      <c r="GL92" s="75"/>
      <c r="GM92" s="75"/>
      <c r="GN92" s="75"/>
      <c r="GO92" s="75"/>
      <c r="GP92" s="75"/>
      <c r="GQ92" s="75"/>
      <c r="GR92" s="75"/>
      <c r="GS92" s="75"/>
      <c r="GT92" s="75"/>
      <c r="GU92" s="75"/>
      <c r="GV92" s="75"/>
      <c r="GW92" s="75"/>
      <c r="GX92" s="75"/>
      <c r="GY92" s="75"/>
      <c r="GZ92" s="75"/>
      <c r="HA92" s="75"/>
      <c r="HB92" s="75"/>
      <c r="HC92" s="75"/>
      <c r="HD92" s="75"/>
      <c r="HE92" s="75"/>
      <c r="HF92" s="75"/>
      <c r="HG92" s="75"/>
      <c r="HH92" s="75"/>
      <c r="HI92" s="75"/>
      <c r="HJ92" s="75"/>
      <c r="HK92" s="75"/>
      <c r="HL92" s="75"/>
      <c r="HM92" s="75"/>
      <c r="HN92" s="75"/>
      <c r="HO92" s="75"/>
      <c r="HP92" s="75"/>
      <c r="HQ92" s="75"/>
      <c r="HR92" s="75"/>
      <c r="HS92" s="75"/>
      <c r="HT92" s="75"/>
      <c r="HU92" s="75"/>
      <c r="HV92" s="75"/>
      <c r="HW92" s="75"/>
      <c r="HX92" s="75"/>
      <c r="HY92" s="75"/>
      <c r="HZ92" s="75"/>
      <c r="IA92" s="75"/>
      <c r="IB92" s="75"/>
      <c r="IC92" s="75"/>
      <c r="ID92" s="75"/>
      <c r="IE92" s="75"/>
      <c r="IF92" s="75"/>
      <c r="IG92" s="75"/>
      <c r="IH92" s="75"/>
      <c r="II92" s="75"/>
      <c r="IJ92" s="75"/>
      <c r="IK92" s="75"/>
      <c r="IL92" s="75"/>
      <c r="IM92" s="75"/>
      <c r="IN92" s="75"/>
      <c r="IO92" s="75"/>
      <c r="IP92" s="75"/>
      <c r="IQ92" s="75"/>
      <c r="IR92" s="75"/>
      <c r="IS92" s="75"/>
      <c r="IT92" s="75"/>
      <c r="IU92" s="75"/>
      <c r="IV92" s="75"/>
    </row>
    <row r="93" spans="1:256" s="79" customFormat="1" x14ac:dyDescent="0.35">
      <c r="A93" s="75"/>
      <c r="B93" s="75"/>
      <c r="C93" s="82" t="s">
        <v>4824</v>
      </c>
      <c r="D93" s="85">
        <v>16.9619</v>
      </c>
      <c r="E93" s="85">
        <v>16.952200000000001</v>
      </c>
      <c r="F93" s="76"/>
      <c r="G93" s="77"/>
      <c r="H93" s="77"/>
      <c r="I93" s="77"/>
      <c r="J93" s="77"/>
      <c r="K93" s="78"/>
      <c r="L93" s="78"/>
      <c r="M93" s="75"/>
      <c r="N93" s="75"/>
      <c r="O93" s="75"/>
      <c r="P93" s="75"/>
      <c r="Q93" s="75"/>
      <c r="R93" s="75"/>
      <c r="S93" s="75"/>
      <c r="T93" s="75"/>
      <c r="U93" s="75"/>
      <c r="V93" s="75"/>
      <c r="W93" s="75"/>
      <c r="X93" s="75"/>
      <c r="Y93" s="75"/>
      <c r="Z93" s="75"/>
      <c r="AA93" s="75"/>
      <c r="AB93" s="75"/>
      <c r="AC93" s="75"/>
      <c r="AD93" s="75"/>
      <c r="AE93" s="75"/>
      <c r="AF93" s="75"/>
      <c r="AG93" s="75"/>
      <c r="AH93" s="75"/>
      <c r="AI93" s="78"/>
      <c r="AJ93" s="75"/>
      <c r="AK93" s="75"/>
      <c r="AL93" s="75"/>
      <c r="AM93" s="75"/>
      <c r="AN93" s="75"/>
      <c r="AO93" s="75"/>
      <c r="AP93" s="75"/>
      <c r="AQ93" s="75"/>
      <c r="AR93" s="75"/>
      <c r="AS93" s="75"/>
      <c r="AT93" s="75"/>
      <c r="AU93" s="75"/>
      <c r="AV93" s="78"/>
      <c r="AW93" s="75"/>
      <c r="AX93" s="78"/>
      <c r="AY93" s="75"/>
      <c r="AZ93" s="75"/>
      <c r="BA93" s="75"/>
      <c r="BB93" s="78"/>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row>
    <row r="94" spans="1:256" s="79" customFormat="1" x14ac:dyDescent="0.35">
      <c r="A94" s="75"/>
      <c r="B94" s="75"/>
      <c r="C94" s="82" t="s">
        <v>4825</v>
      </c>
      <c r="D94" s="85">
        <v>17.259499999999999</v>
      </c>
      <c r="E94" s="85">
        <v>17.252800000000001</v>
      </c>
      <c r="F94" s="76"/>
      <c r="G94" s="77"/>
      <c r="H94" s="77"/>
      <c r="I94" s="77"/>
      <c r="J94" s="77"/>
      <c r="K94" s="78"/>
      <c r="L94" s="78"/>
      <c r="M94" s="75"/>
      <c r="N94" s="75"/>
      <c r="O94" s="75"/>
      <c r="P94" s="75"/>
      <c r="Q94" s="75"/>
      <c r="R94" s="75"/>
      <c r="S94" s="75"/>
      <c r="T94" s="75"/>
      <c r="U94" s="75"/>
      <c r="V94" s="75"/>
      <c r="W94" s="75"/>
      <c r="X94" s="75"/>
      <c r="Y94" s="75"/>
      <c r="Z94" s="75"/>
      <c r="AA94" s="75"/>
      <c r="AB94" s="75"/>
      <c r="AC94" s="75"/>
      <c r="AD94" s="75"/>
      <c r="AE94" s="75"/>
      <c r="AF94" s="75"/>
      <c r="AG94" s="75"/>
      <c r="AH94" s="75"/>
      <c r="AI94" s="78"/>
      <c r="AJ94" s="75"/>
      <c r="AK94" s="75"/>
      <c r="AL94" s="75"/>
      <c r="AM94" s="75"/>
      <c r="AN94" s="75"/>
      <c r="AO94" s="75"/>
      <c r="AP94" s="75"/>
      <c r="AQ94" s="75"/>
      <c r="AR94" s="75"/>
      <c r="AS94" s="75"/>
      <c r="AT94" s="75"/>
      <c r="AU94" s="75"/>
      <c r="AV94" s="78"/>
      <c r="AW94" s="75"/>
      <c r="AX94" s="78"/>
      <c r="AY94" s="75"/>
      <c r="AZ94" s="75"/>
      <c r="BA94" s="75"/>
      <c r="BB94" s="78"/>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c r="IL94" s="75"/>
      <c r="IM94" s="75"/>
      <c r="IN94" s="75"/>
      <c r="IO94" s="75"/>
      <c r="IP94" s="75"/>
      <c r="IQ94" s="75"/>
      <c r="IR94" s="75"/>
      <c r="IS94" s="75"/>
      <c r="IT94" s="75"/>
      <c r="IU94" s="75"/>
      <c r="IV94" s="75"/>
    </row>
    <row r="95" spans="1:256" s="79" customFormat="1" x14ac:dyDescent="0.35">
      <c r="A95" s="75"/>
      <c r="B95" s="75"/>
      <c r="C95" s="82" t="s">
        <v>4826</v>
      </c>
      <c r="D95" s="85">
        <v>17.2592</v>
      </c>
      <c r="E95" s="85">
        <v>17.252500000000001</v>
      </c>
      <c r="F95" s="76"/>
      <c r="G95" s="77"/>
      <c r="H95" s="77"/>
      <c r="I95" s="77"/>
      <c r="J95" s="77"/>
      <c r="K95" s="78"/>
      <c r="L95" s="78"/>
      <c r="M95" s="75"/>
      <c r="N95" s="75"/>
      <c r="O95" s="75"/>
      <c r="P95" s="75"/>
      <c r="Q95" s="75"/>
      <c r="R95" s="75"/>
      <c r="S95" s="75"/>
      <c r="T95" s="75"/>
      <c r="U95" s="75"/>
      <c r="V95" s="75"/>
      <c r="W95" s="75"/>
      <c r="X95" s="75"/>
      <c r="Y95" s="75"/>
      <c r="Z95" s="75"/>
      <c r="AA95" s="75"/>
      <c r="AB95" s="75"/>
      <c r="AC95" s="75"/>
      <c r="AD95" s="75"/>
      <c r="AE95" s="75"/>
      <c r="AF95" s="75"/>
      <c r="AG95" s="75"/>
      <c r="AH95" s="75"/>
      <c r="AI95" s="78"/>
      <c r="AJ95" s="75"/>
      <c r="AK95" s="75"/>
      <c r="AL95" s="75"/>
      <c r="AM95" s="75"/>
      <c r="AN95" s="75"/>
      <c r="AO95" s="75"/>
      <c r="AP95" s="75"/>
      <c r="AQ95" s="75"/>
      <c r="AR95" s="75"/>
      <c r="AS95" s="75"/>
      <c r="AT95" s="75"/>
      <c r="AU95" s="75"/>
      <c r="AV95" s="78"/>
      <c r="AW95" s="75"/>
      <c r="AX95" s="78"/>
      <c r="AY95" s="75"/>
      <c r="AZ95" s="75"/>
      <c r="BA95" s="75"/>
      <c r="BB95" s="78"/>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c r="IH95" s="75"/>
      <c r="II95" s="75"/>
      <c r="IJ95" s="75"/>
      <c r="IK95" s="75"/>
      <c r="IL95" s="75"/>
      <c r="IM95" s="75"/>
      <c r="IN95" s="75"/>
      <c r="IO95" s="75"/>
      <c r="IP95" s="75"/>
      <c r="IQ95" s="75"/>
      <c r="IR95" s="75"/>
      <c r="IS95" s="75"/>
      <c r="IT95" s="75"/>
      <c r="IU95" s="75"/>
      <c r="IV95" s="75"/>
    </row>
    <row r="96" spans="1:256" s="79" customFormat="1" ht="85" customHeight="1" x14ac:dyDescent="0.35">
      <c r="A96" s="75"/>
      <c r="B96" s="75"/>
      <c r="C96" s="215" t="s">
        <v>4860</v>
      </c>
      <c r="D96" s="216"/>
      <c r="E96" s="217"/>
      <c r="F96" s="76"/>
      <c r="G96" s="77"/>
      <c r="H96" s="77"/>
      <c r="I96" s="77"/>
      <c r="J96" s="77"/>
      <c r="K96" s="78"/>
      <c r="L96" s="78"/>
      <c r="M96" s="75"/>
      <c r="N96" s="75"/>
      <c r="O96" s="75"/>
      <c r="P96" s="75"/>
      <c r="Q96" s="75"/>
      <c r="R96" s="75"/>
      <c r="S96" s="75"/>
      <c r="T96" s="75"/>
      <c r="U96" s="75"/>
      <c r="V96" s="75"/>
      <c r="W96" s="75"/>
      <c r="X96" s="75"/>
      <c r="Y96" s="75"/>
      <c r="Z96" s="75"/>
      <c r="AA96" s="75"/>
      <c r="AB96" s="75"/>
      <c r="AC96" s="75"/>
      <c r="AD96" s="75"/>
      <c r="AE96" s="75"/>
      <c r="AF96" s="75"/>
      <c r="AG96" s="75"/>
      <c r="AH96" s="75"/>
      <c r="AI96" s="78"/>
      <c r="AJ96" s="75"/>
      <c r="AK96" s="75"/>
      <c r="AL96" s="75"/>
      <c r="AM96" s="75"/>
      <c r="AN96" s="75"/>
      <c r="AO96" s="75"/>
      <c r="AP96" s="75"/>
      <c r="AQ96" s="75"/>
      <c r="AR96" s="75"/>
      <c r="AS96" s="75"/>
      <c r="AT96" s="75"/>
      <c r="AU96" s="75"/>
      <c r="AV96" s="78"/>
      <c r="AW96" s="75"/>
      <c r="AX96" s="78"/>
      <c r="AY96" s="75"/>
      <c r="AZ96" s="75"/>
      <c r="BA96" s="75"/>
      <c r="BB96" s="78"/>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c r="IL96" s="75"/>
      <c r="IM96" s="75"/>
      <c r="IN96" s="75"/>
      <c r="IO96" s="75"/>
      <c r="IP96" s="75"/>
      <c r="IQ96" s="75"/>
      <c r="IR96" s="75"/>
      <c r="IS96" s="75"/>
      <c r="IT96" s="75"/>
      <c r="IU96" s="75"/>
      <c r="IV96" s="75"/>
    </row>
    <row r="98" spans="3:5" x14ac:dyDescent="0.35">
      <c r="C98" s="2" t="s">
        <v>4920</v>
      </c>
      <c r="E98" s="2" t="s">
        <v>2</v>
      </c>
    </row>
    <row r="100" spans="3:5" x14ac:dyDescent="0.35">
      <c r="C100" s="2" t="s">
        <v>4921</v>
      </c>
      <c r="E100" s="2" t="s">
        <v>2</v>
      </c>
    </row>
    <row r="102" spans="3:5" x14ac:dyDescent="0.35">
      <c r="C102" s="2" t="s">
        <v>4815</v>
      </c>
      <c r="E102" s="2" t="s">
        <v>2</v>
      </c>
    </row>
    <row r="104" spans="3:5" x14ac:dyDescent="0.35">
      <c r="C104" s="2" t="s">
        <v>4816</v>
      </c>
      <c r="E104" s="2" t="s">
        <v>2</v>
      </c>
    </row>
    <row r="106" spans="3:5" x14ac:dyDescent="0.35">
      <c r="C106" s="2" t="s">
        <v>4817</v>
      </c>
      <c r="E106" s="92" t="s">
        <v>4818</v>
      </c>
    </row>
    <row r="108" spans="3:5" x14ac:dyDescent="0.35">
      <c r="C108" s="2" t="s">
        <v>4819</v>
      </c>
      <c r="E108" s="93" t="s">
        <v>4891</v>
      </c>
    </row>
    <row r="110" spans="3:5" x14ac:dyDescent="0.35">
      <c r="C110" s="2" t="s">
        <v>4922</v>
      </c>
      <c r="E110" s="2" t="s">
        <v>2</v>
      </c>
    </row>
    <row r="112" spans="3:5" x14ac:dyDescent="0.35">
      <c r="C112" s="1" t="s">
        <v>5102</v>
      </c>
      <c r="E112" s="156" t="s">
        <v>5103</v>
      </c>
    </row>
    <row r="113" spans="5:5" x14ac:dyDescent="0.35">
      <c r="E113" s="2" t="s">
        <v>5144</v>
      </c>
    </row>
  </sheetData>
  <mergeCells count="2">
    <mergeCell ref="C81:K81"/>
    <mergeCell ref="C96:E96"/>
  </mergeCells>
  <hyperlinks>
    <hyperlink ref="J2" location="'Index'!A1" display="'Index'!A1" xr:uid="{E477D304-1974-42CB-B4C0-EEA9E104964C}"/>
  </hyperlinks>
  <pageMargins left="0.7" right="0.7" top="0.75" bottom="0.75" header="0.3" footer="0.3"/>
  <pageSetup orientation="portrait" horizontalDpi="4294967293"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6E220-A71E-4371-B12D-E245DD2A1F80}">
  <sheetPr codeName="Sheet1"/>
  <dimension ref="A1:IV108"/>
  <sheetViews>
    <sheetView showGridLines="0" zoomScale="90" zoomScaleNormal="90" workbookViewId="0">
      <pane ySplit="6" topLeftCell="A92"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2864</v>
      </c>
      <c r="J2" s="38" t="s">
        <v>4365</v>
      </c>
    </row>
    <row r="3" spans="1:54" ht="16" x14ac:dyDescent="0.4">
      <c r="C3" s="1" t="s">
        <v>28</v>
      </c>
      <c r="D3" s="21" t="s">
        <v>3062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3063</v>
      </c>
      <c r="C24" s="60" t="s">
        <v>3064</v>
      </c>
      <c r="D24" s="54" t="s">
        <v>3065</v>
      </c>
      <c r="E24" s="6" t="s">
        <v>205</v>
      </c>
      <c r="F24" s="19">
        <v>100000</v>
      </c>
      <c r="G24" s="24">
        <v>100.92</v>
      </c>
      <c r="H24" s="24">
        <v>3.38</v>
      </c>
      <c r="I24" s="31">
        <v>6.9891428949999996</v>
      </c>
      <c r="J24" s="31"/>
      <c r="K24" s="35"/>
    </row>
    <row r="25" spans="1:11" x14ac:dyDescent="0.35">
      <c r="B25" s="8" t="s">
        <v>3000</v>
      </c>
      <c r="C25" s="60" t="s">
        <v>3001</v>
      </c>
      <c r="D25" s="54" t="s">
        <v>3002</v>
      </c>
      <c r="E25" s="6" t="s">
        <v>205</v>
      </c>
      <c r="F25" s="19">
        <v>75000</v>
      </c>
      <c r="G25" s="24">
        <v>76.540000000000006</v>
      </c>
      <c r="H25" s="24">
        <v>2.56</v>
      </c>
      <c r="I25" s="31">
        <v>6.7870045440000002</v>
      </c>
      <c r="J25" s="31"/>
      <c r="K25" s="35"/>
    </row>
    <row r="26" spans="1:11" x14ac:dyDescent="0.35">
      <c r="C26" s="58" t="s">
        <v>194</v>
      </c>
      <c r="D26" s="54"/>
      <c r="E26" s="6"/>
      <c r="F26" s="19"/>
      <c r="G26" s="25">
        <v>177.46</v>
      </c>
      <c r="H26" s="25">
        <v>5.94</v>
      </c>
      <c r="I26" s="31"/>
      <c r="J26" s="31"/>
      <c r="K26" s="35"/>
    </row>
    <row r="27" spans="1:11" x14ac:dyDescent="0.35">
      <c r="C27" s="57"/>
      <c r="D27" s="54"/>
      <c r="E27" s="6"/>
      <c r="F27" s="19"/>
      <c r="G27" s="24"/>
      <c r="H27" s="24"/>
      <c r="I27" s="31"/>
      <c r="J27" s="31"/>
      <c r="K27" s="35"/>
    </row>
    <row r="28" spans="1:11" x14ac:dyDescent="0.35">
      <c r="C28" s="59" t="s">
        <v>10</v>
      </c>
      <c r="D28" s="54"/>
      <c r="E28" s="6"/>
      <c r="F28" s="19"/>
      <c r="G28" s="24"/>
      <c r="H28" s="24"/>
      <c r="I28" s="31"/>
      <c r="J28" s="31"/>
      <c r="K28" s="35"/>
    </row>
    <row r="29" spans="1:11" x14ac:dyDescent="0.35">
      <c r="B29" s="8" t="s">
        <v>3066</v>
      </c>
      <c r="C29" s="60" t="s">
        <v>3067</v>
      </c>
      <c r="D29" s="54" t="s">
        <v>3068</v>
      </c>
      <c r="E29" s="6" t="s">
        <v>205</v>
      </c>
      <c r="F29" s="19">
        <v>1950000</v>
      </c>
      <c r="G29" s="24">
        <v>1916.35</v>
      </c>
      <c r="H29" s="24">
        <v>64.2</v>
      </c>
      <c r="I29" s="31">
        <v>7.5522486950000003</v>
      </c>
      <c r="J29" s="31"/>
      <c r="K29" s="35"/>
    </row>
    <row r="30" spans="1:11" x14ac:dyDescent="0.35">
      <c r="C30" s="58" t="s">
        <v>194</v>
      </c>
      <c r="D30" s="54"/>
      <c r="E30" s="6"/>
      <c r="F30" s="19"/>
      <c r="G30" s="25">
        <v>1916.35</v>
      </c>
      <c r="H30" s="25">
        <v>64.2</v>
      </c>
      <c r="I30" s="31"/>
      <c r="J30" s="31"/>
      <c r="K30" s="35"/>
    </row>
    <row r="31" spans="1:11" x14ac:dyDescent="0.35">
      <c r="C31" s="57"/>
      <c r="D31" s="54"/>
      <c r="E31" s="6"/>
      <c r="F31" s="19"/>
      <c r="G31" s="24"/>
      <c r="H31" s="24"/>
      <c r="I31" s="31"/>
      <c r="J31" s="31"/>
      <c r="K31" s="35"/>
    </row>
    <row r="32" spans="1:11" x14ac:dyDescent="0.35">
      <c r="C32" s="58" t="s">
        <v>11</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A34" s="10"/>
      <c r="B34" s="28"/>
      <c r="C34" s="58" t="s">
        <v>13</v>
      </c>
      <c r="D34" s="54"/>
      <c r="E34" s="6"/>
      <c r="F34" s="19"/>
      <c r="G34" s="24"/>
      <c r="H34" s="24"/>
      <c r="I34" s="31"/>
      <c r="J34" s="31"/>
      <c r="K34" s="35"/>
    </row>
    <row r="35" spans="1:11" x14ac:dyDescent="0.35">
      <c r="A35" s="28"/>
      <c r="B35" s="28"/>
      <c r="C35" s="58" t="s">
        <v>14</v>
      </c>
      <c r="D35" s="54"/>
      <c r="E35" s="6"/>
      <c r="F35" s="19"/>
      <c r="G35" s="24" t="s">
        <v>2</v>
      </c>
      <c r="H35" s="24" t="s">
        <v>2</v>
      </c>
      <c r="I35" s="31"/>
      <c r="J35" s="31"/>
      <c r="K35" s="35"/>
    </row>
    <row r="36" spans="1:11" x14ac:dyDescent="0.35">
      <c r="A36" s="28"/>
      <c r="B36" s="28"/>
      <c r="C36" s="58"/>
      <c r="D36" s="54"/>
      <c r="E36" s="6"/>
      <c r="F36" s="19"/>
      <c r="G36" s="24"/>
      <c r="H36" s="24"/>
      <c r="I36" s="31"/>
      <c r="J36" s="31"/>
      <c r="K36" s="35"/>
    </row>
    <row r="37" spans="1:11" x14ac:dyDescent="0.35">
      <c r="A37" s="28"/>
      <c r="B37" s="28"/>
      <c r="C37" s="58" t="s">
        <v>15</v>
      </c>
      <c r="D37" s="54"/>
      <c r="E37" s="6"/>
      <c r="F37" s="19"/>
      <c r="G37" s="24" t="s">
        <v>2</v>
      </c>
      <c r="H37" s="24" t="s">
        <v>2</v>
      </c>
      <c r="I37" s="31"/>
      <c r="J37" s="31"/>
      <c r="K37" s="35"/>
    </row>
    <row r="38" spans="1:11" x14ac:dyDescent="0.35">
      <c r="A38" s="28"/>
      <c r="B38" s="28"/>
      <c r="C38" s="58"/>
      <c r="D38" s="54"/>
      <c r="E38" s="6"/>
      <c r="F38" s="19"/>
      <c r="G38" s="24"/>
      <c r="H38" s="24"/>
      <c r="I38" s="31"/>
      <c r="J38" s="31"/>
      <c r="K38" s="35"/>
    </row>
    <row r="39" spans="1:11" x14ac:dyDescent="0.35">
      <c r="A39" s="28"/>
      <c r="B39" s="28"/>
      <c r="C39" s="58" t="s">
        <v>16</v>
      </c>
      <c r="D39" s="54"/>
      <c r="E39" s="6"/>
      <c r="F39" s="19"/>
      <c r="G39" s="24" t="s">
        <v>2</v>
      </c>
      <c r="H39" s="24" t="s">
        <v>2</v>
      </c>
      <c r="I39" s="31"/>
      <c r="J39" s="31"/>
      <c r="K39" s="35"/>
    </row>
    <row r="40" spans="1:11" x14ac:dyDescent="0.35">
      <c r="A40" s="28"/>
      <c r="B40" s="28"/>
      <c r="C40" s="58"/>
      <c r="D40" s="54"/>
      <c r="E40" s="6"/>
      <c r="F40" s="19"/>
      <c r="G40" s="24"/>
      <c r="H40" s="24"/>
      <c r="I40" s="31"/>
      <c r="J40" s="31"/>
      <c r="K40" s="35"/>
    </row>
    <row r="41" spans="1:11" x14ac:dyDescent="0.35">
      <c r="C41" s="59" t="s">
        <v>17</v>
      </c>
      <c r="D41" s="54"/>
      <c r="E41" s="6"/>
      <c r="F41" s="19"/>
      <c r="G41" s="24"/>
      <c r="H41" s="24"/>
      <c r="I41" s="31"/>
      <c r="J41" s="31"/>
      <c r="K41" s="35"/>
    </row>
    <row r="42" spans="1:11" x14ac:dyDescent="0.35">
      <c r="B42" s="8" t="s">
        <v>3069</v>
      </c>
      <c r="C42" s="60" t="s">
        <v>3070</v>
      </c>
      <c r="D42" s="54" t="s">
        <v>3071</v>
      </c>
      <c r="E42" s="6" t="s">
        <v>205</v>
      </c>
      <c r="F42" s="19">
        <v>315000</v>
      </c>
      <c r="G42" s="24">
        <v>257.17</v>
      </c>
      <c r="H42" s="24">
        <v>8.6199999999999992</v>
      </c>
      <c r="I42" s="31">
        <v>7.0776417800000004</v>
      </c>
      <c r="J42" s="31"/>
      <c r="K42" s="35"/>
    </row>
    <row r="43" spans="1:11" x14ac:dyDescent="0.35">
      <c r="B43" s="8" t="s">
        <v>3030</v>
      </c>
      <c r="C43" s="60" t="s">
        <v>3031</v>
      </c>
      <c r="D43" s="54" t="s">
        <v>3032</v>
      </c>
      <c r="E43" s="6" t="s">
        <v>205</v>
      </c>
      <c r="F43" s="19">
        <v>200000</v>
      </c>
      <c r="G43" s="24">
        <v>178.87</v>
      </c>
      <c r="H43" s="24">
        <v>5.99</v>
      </c>
      <c r="I43" s="31">
        <v>6.8001956300000002</v>
      </c>
      <c r="J43" s="31"/>
      <c r="K43" s="35"/>
    </row>
    <row r="44" spans="1:11" x14ac:dyDescent="0.35">
      <c r="B44" s="8" t="s">
        <v>3072</v>
      </c>
      <c r="C44" s="60" t="s">
        <v>3073</v>
      </c>
      <c r="D44" s="54" t="s">
        <v>3074</v>
      </c>
      <c r="E44" s="6" t="s">
        <v>205</v>
      </c>
      <c r="F44" s="19">
        <v>150000</v>
      </c>
      <c r="G44" s="24">
        <v>117.18</v>
      </c>
      <c r="H44" s="24">
        <v>3.93</v>
      </c>
      <c r="I44" s="31">
        <v>7.1877673599999996</v>
      </c>
      <c r="J44" s="31"/>
      <c r="K44" s="35"/>
    </row>
    <row r="45" spans="1:11" x14ac:dyDescent="0.35">
      <c r="B45" s="8" t="s">
        <v>3053</v>
      </c>
      <c r="C45" s="60" t="s">
        <v>3054</v>
      </c>
      <c r="D45" s="54" t="s">
        <v>3055</v>
      </c>
      <c r="E45" s="6" t="s">
        <v>205</v>
      </c>
      <c r="F45" s="19">
        <v>125000</v>
      </c>
      <c r="G45" s="24">
        <v>104.74</v>
      </c>
      <c r="H45" s="24">
        <v>3.51</v>
      </c>
      <c r="I45" s="31">
        <v>7.048131455</v>
      </c>
      <c r="J45" s="31"/>
      <c r="K45" s="35"/>
    </row>
    <row r="46" spans="1:11" x14ac:dyDescent="0.35">
      <c r="B46" s="8" t="s">
        <v>3075</v>
      </c>
      <c r="C46" s="60" t="s">
        <v>3076</v>
      </c>
      <c r="D46" s="54" t="s">
        <v>3077</v>
      </c>
      <c r="E46" s="6" t="s">
        <v>205</v>
      </c>
      <c r="F46" s="19">
        <v>125000</v>
      </c>
      <c r="G46" s="24">
        <v>100.28</v>
      </c>
      <c r="H46" s="24">
        <v>3.36</v>
      </c>
      <c r="I46" s="31">
        <v>7.11772166</v>
      </c>
      <c r="J46" s="31"/>
      <c r="K46" s="35"/>
    </row>
    <row r="47" spans="1:11" x14ac:dyDescent="0.35">
      <c r="C47" s="58" t="s">
        <v>194</v>
      </c>
      <c r="D47" s="54"/>
      <c r="E47" s="6"/>
      <c r="F47" s="19"/>
      <c r="G47" s="25">
        <v>758.24</v>
      </c>
      <c r="H47" s="25">
        <v>25.41</v>
      </c>
      <c r="I47" s="31"/>
      <c r="J47" s="31"/>
      <c r="K47" s="35"/>
    </row>
    <row r="48" spans="1:11" x14ac:dyDescent="0.35">
      <c r="C48" s="57"/>
      <c r="D48" s="54"/>
      <c r="E48" s="6"/>
      <c r="F48" s="19"/>
      <c r="G48" s="24"/>
      <c r="H48" s="24"/>
      <c r="I48" s="31"/>
      <c r="J48" s="31"/>
      <c r="K48" s="35"/>
    </row>
    <row r="49" spans="1:11" x14ac:dyDescent="0.35">
      <c r="C49" s="58" t="s">
        <v>18</v>
      </c>
      <c r="D49" s="54"/>
      <c r="E49" s="6"/>
      <c r="F49" s="19"/>
      <c r="G49" s="24" t="s">
        <v>2</v>
      </c>
      <c r="H49" s="24" t="s">
        <v>2</v>
      </c>
      <c r="I49" s="31"/>
      <c r="J49" s="31"/>
      <c r="K49" s="35"/>
    </row>
    <row r="50" spans="1:11" x14ac:dyDescent="0.35">
      <c r="C50" s="57"/>
      <c r="D50" s="54"/>
      <c r="E50" s="6"/>
      <c r="F50" s="19"/>
      <c r="G50" s="24"/>
      <c r="H50" s="24"/>
      <c r="I50" s="31"/>
      <c r="J50" s="31"/>
      <c r="K50" s="35"/>
    </row>
    <row r="51" spans="1:11" x14ac:dyDescent="0.35">
      <c r="A51" s="10"/>
      <c r="B51" s="28"/>
      <c r="C51" s="58" t="s">
        <v>19</v>
      </c>
      <c r="D51" s="54"/>
      <c r="E51" s="6"/>
      <c r="F51" s="19"/>
      <c r="G51" s="24"/>
      <c r="H51" s="24"/>
      <c r="I51" s="31"/>
      <c r="J51" s="31"/>
      <c r="K51" s="35"/>
    </row>
    <row r="52" spans="1:11" x14ac:dyDescent="0.35">
      <c r="A52" s="28"/>
      <c r="B52" s="28"/>
      <c r="C52" s="58" t="s">
        <v>20</v>
      </c>
      <c r="D52" s="54"/>
      <c r="E52" s="6"/>
      <c r="F52" s="19"/>
      <c r="G52" s="24" t="s">
        <v>2</v>
      </c>
      <c r="H52" s="24" t="s">
        <v>2</v>
      </c>
      <c r="I52" s="31"/>
      <c r="J52" s="31"/>
      <c r="K52" s="35"/>
    </row>
    <row r="53" spans="1:11" x14ac:dyDescent="0.35">
      <c r="A53" s="28"/>
      <c r="B53" s="28"/>
      <c r="C53" s="58"/>
      <c r="D53" s="54"/>
      <c r="E53" s="6"/>
      <c r="F53" s="19"/>
      <c r="G53" s="24"/>
      <c r="H53" s="24"/>
      <c r="I53" s="31"/>
      <c r="J53" s="31"/>
      <c r="K53" s="35"/>
    </row>
    <row r="54" spans="1:11" x14ac:dyDescent="0.35">
      <c r="A54" s="28"/>
      <c r="B54" s="28"/>
      <c r="C54" s="58" t="s">
        <v>21</v>
      </c>
      <c r="D54" s="54"/>
      <c r="E54" s="6"/>
      <c r="F54" s="19"/>
      <c r="G54" s="24" t="s">
        <v>2</v>
      </c>
      <c r="H54" s="24" t="s">
        <v>2</v>
      </c>
      <c r="I54" s="31"/>
      <c r="J54" s="31"/>
      <c r="K54" s="35"/>
    </row>
    <row r="55" spans="1:11" x14ac:dyDescent="0.35">
      <c r="A55" s="28"/>
      <c r="B55" s="28"/>
      <c r="C55" s="58"/>
      <c r="D55" s="54"/>
      <c r="E55" s="6"/>
      <c r="F55" s="19"/>
      <c r="G55" s="24"/>
      <c r="H55" s="24"/>
      <c r="I55" s="31"/>
      <c r="J55" s="31"/>
      <c r="K55" s="35"/>
    </row>
    <row r="56" spans="1:11" x14ac:dyDescent="0.35">
      <c r="A56" s="28"/>
      <c r="B56" s="28"/>
      <c r="C56" s="58" t="s">
        <v>22</v>
      </c>
      <c r="D56" s="54"/>
      <c r="E56" s="6"/>
      <c r="F56" s="19"/>
      <c r="G56" s="24" t="s">
        <v>2</v>
      </c>
      <c r="H56" s="24" t="s">
        <v>2</v>
      </c>
      <c r="I56" s="31"/>
      <c r="J56" s="31"/>
      <c r="K56" s="35"/>
    </row>
    <row r="57" spans="1:11" x14ac:dyDescent="0.35">
      <c r="A57" s="28"/>
      <c r="B57" s="28"/>
      <c r="C57" s="58"/>
      <c r="D57" s="54"/>
      <c r="E57" s="6"/>
      <c r="F57" s="19"/>
      <c r="G57" s="24"/>
      <c r="H57" s="24"/>
      <c r="I57" s="31"/>
      <c r="J57" s="31"/>
      <c r="K57" s="35"/>
    </row>
    <row r="58" spans="1:11" x14ac:dyDescent="0.35">
      <c r="A58" s="28"/>
      <c r="B58" s="28"/>
      <c r="C58" s="58" t="s">
        <v>23</v>
      </c>
      <c r="D58" s="54"/>
      <c r="E58" s="6"/>
      <c r="F58" s="19"/>
      <c r="G58" s="24" t="s">
        <v>2</v>
      </c>
      <c r="H58" s="24" t="s">
        <v>2</v>
      </c>
      <c r="I58" s="31"/>
      <c r="J58" s="31"/>
      <c r="K58" s="35"/>
    </row>
    <row r="59" spans="1:11" x14ac:dyDescent="0.35">
      <c r="A59" s="28"/>
      <c r="B59" s="28"/>
      <c r="C59" s="58"/>
      <c r="D59" s="54"/>
      <c r="E59" s="6"/>
      <c r="F59" s="19"/>
      <c r="G59" s="24"/>
      <c r="H59" s="24"/>
      <c r="I59" s="31"/>
      <c r="J59" s="31"/>
      <c r="K59" s="35"/>
    </row>
    <row r="60" spans="1:11" x14ac:dyDescent="0.35">
      <c r="C60" s="59" t="s">
        <v>24</v>
      </c>
      <c r="D60" s="54"/>
      <c r="E60" s="6"/>
      <c r="F60" s="19"/>
      <c r="G60" s="24"/>
      <c r="H60" s="24"/>
      <c r="I60" s="31"/>
      <c r="J60" s="31"/>
      <c r="K60" s="35"/>
    </row>
    <row r="61" spans="1:11" x14ac:dyDescent="0.35">
      <c r="B61" s="8" t="s">
        <v>206</v>
      </c>
      <c r="C61" s="60" t="s">
        <v>207</v>
      </c>
      <c r="D61" s="54"/>
      <c r="E61" s="6"/>
      <c r="F61" s="19"/>
      <c r="G61" s="24">
        <v>110.22</v>
      </c>
      <c r="H61" s="24">
        <v>3.69</v>
      </c>
      <c r="I61" s="31"/>
      <c r="J61" s="31"/>
      <c r="K61" s="35"/>
    </row>
    <row r="62" spans="1:11" x14ac:dyDescent="0.35">
      <c r="C62" s="58" t="s">
        <v>194</v>
      </c>
      <c r="D62" s="54"/>
      <c r="E62" s="6"/>
      <c r="F62" s="19"/>
      <c r="G62" s="25">
        <v>110.22</v>
      </c>
      <c r="H62" s="25">
        <v>3.69</v>
      </c>
      <c r="I62" s="31"/>
      <c r="J62" s="31"/>
      <c r="K62" s="35"/>
    </row>
    <row r="63" spans="1:11" x14ac:dyDescent="0.35">
      <c r="C63" s="57"/>
      <c r="D63" s="54"/>
      <c r="E63" s="6"/>
      <c r="F63" s="19"/>
      <c r="G63" s="24"/>
      <c r="H63" s="24"/>
      <c r="I63" s="31"/>
      <c r="J63" s="31"/>
      <c r="K63" s="35"/>
    </row>
    <row r="64" spans="1:11" x14ac:dyDescent="0.35">
      <c r="A64" s="10"/>
      <c r="B64" s="28"/>
      <c r="C64" s="58" t="s">
        <v>25</v>
      </c>
      <c r="D64" s="54"/>
      <c r="E64" s="6"/>
      <c r="F64" s="19"/>
      <c r="G64" s="24"/>
      <c r="H64" s="24"/>
      <c r="I64" s="31"/>
      <c r="J64" s="31"/>
      <c r="K64" s="35"/>
    </row>
    <row r="65" spans="1:54" s="2" customFormat="1" ht="13.5" x14ac:dyDescent="0.35">
      <c r="A65" s="28"/>
      <c r="B65" s="28"/>
      <c r="C65" s="57" t="s">
        <v>4703</v>
      </c>
      <c r="D65" s="54"/>
      <c r="E65" s="6"/>
      <c r="F65" s="19"/>
      <c r="G65" s="24" t="s">
        <v>2</v>
      </c>
      <c r="H65" s="24" t="s">
        <v>2</v>
      </c>
      <c r="I65" s="31"/>
      <c r="J65" s="31"/>
      <c r="K65" s="35"/>
      <c r="L65" s="3"/>
      <c r="AI65" s="3"/>
      <c r="AV65" s="3"/>
      <c r="AX65" s="3"/>
      <c r="BB65" s="3"/>
    </row>
    <row r="66" spans="1:54" x14ac:dyDescent="0.35">
      <c r="B66" s="8"/>
      <c r="C66" s="60" t="s">
        <v>208</v>
      </c>
      <c r="D66" s="54"/>
      <c r="E66" s="6"/>
      <c r="F66" s="19"/>
      <c r="G66" s="24">
        <v>22.77</v>
      </c>
      <c r="H66" s="24">
        <v>0.76</v>
      </c>
      <c r="I66" s="31"/>
      <c r="J66" s="31"/>
      <c r="K66" s="35"/>
    </row>
    <row r="67" spans="1:54" x14ac:dyDescent="0.35">
      <c r="C67" s="58" t="s">
        <v>194</v>
      </c>
      <c r="D67" s="54"/>
      <c r="E67" s="6"/>
      <c r="F67" s="19"/>
      <c r="G67" s="25">
        <v>22.77</v>
      </c>
      <c r="H67" s="25">
        <v>0.76</v>
      </c>
      <c r="I67" s="31"/>
      <c r="J67" s="31"/>
      <c r="K67" s="35"/>
    </row>
    <row r="68" spans="1:54" x14ac:dyDescent="0.35">
      <c r="C68" s="57"/>
      <c r="D68" s="54"/>
      <c r="E68" s="6"/>
      <c r="F68" s="19"/>
      <c r="G68" s="24"/>
      <c r="H68" s="24"/>
      <c r="I68" s="31"/>
      <c r="J68" s="31"/>
      <c r="K68" s="35"/>
    </row>
    <row r="69" spans="1:54" x14ac:dyDescent="0.35">
      <c r="C69" s="61" t="s">
        <v>209</v>
      </c>
      <c r="D69" s="55"/>
      <c r="E69" s="5"/>
      <c r="F69" s="20"/>
      <c r="G69" s="26">
        <v>2985.04</v>
      </c>
      <c r="H69" s="26">
        <v>100</v>
      </c>
      <c r="I69" s="32"/>
      <c r="J69" s="32"/>
      <c r="K69" s="36"/>
    </row>
    <row r="72" spans="1:54" x14ac:dyDescent="0.35">
      <c r="C72" s="1" t="s">
        <v>210</v>
      </c>
    </row>
    <row r="73" spans="1:54" x14ac:dyDescent="0.35">
      <c r="C73" s="37" t="s">
        <v>211</v>
      </c>
      <c r="D73" s="37"/>
      <c r="E73" s="37"/>
      <c r="F73" s="37"/>
      <c r="G73" s="37"/>
      <c r="H73" s="37"/>
      <c r="I73" s="37"/>
      <c r="J73" s="37"/>
      <c r="K73" s="37"/>
    </row>
    <row r="74" spans="1:54" x14ac:dyDescent="0.35">
      <c r="C74" s="2" t="s">
        <v>212</v>
      </c>
    </row>
    <row r="75" spans="1:54" x14ac:dyDescent="0.35">
      <c r="C75" s="2" t="s">
        <v>213</v>
      </c>
    </row>
    <row r="76" spans="1:54" ht="30" customHeight="1" x14ac:dyDescent="0.35">
      <c r="C76" s="218" t="s">
        <v>214</v>
      </c>
      <c r="D76" s="219"/>
      <c r="E76" s="219"/>
      <c r="F76" s="219"/>
      <c r="G76" s="219"/>
      <c r="H76" s="219"/>
      <c r="I76" s="219"/>
      <c r="J76" s="219"/>
      <c r="K76" s="219"/>
    </row>
    <row r="77" spans="1:54" x14ac:dyDescent="0.35">
      <c r="C77" s="2" t="s">
        <v>215</v>
      </c>
    </row>
    <row r="79" spans="1:54" x14ac:dyDescent="0.35">
      <c r="C79" s="2" t="s">
        <v>4813</v>
      </c>
      <c r="E79" s="2" t="s">
        <v>2</v>
      </c>
    </row>
    <row r="81" spans="1:256" x14ac:dyDescent="0.35">
      <c r="C81" s="2" t="s">
        <v>4814</v>
      </c>
      <c r="E81" s="2" t="s">
        <v>2</v>
      </c>
    </row>
    <row r="83" spans="1:256" x14ac:dyDescent="0.35">
      <c r="C83" s="2" t="s">
        <v>4918</v>
      </c>
    </row>
    <row r="85" spans="1:256" x14ac:dyDescent="0.35">
      <c r="C85" s="2" t="s">
        <v>4919</v>
      </c>
    </row>
    <row r="86" spans="1:256" s="79" customFormat="1" ht="35.25" customHeight="1" x14ac:dyDescent="0.35">
      <c r="A86" s="75"/>
      <c r="B86" s="75"/>
      <c r="C86" s="80" t="s">
        <v>4820</v>
      </c>
      <c r="D86" s="84" t="s">
        <v>4821</v>
      </c>
      <c r="E86" s="84" t="s">
        <v>4822</v>
      </c>
      <c r="F86" s="76"/>
      <c r="G86" s="77"/>
      <c r="H86" s="77"/>
      <c r="I86" s="77"/>
      <c r="J86" s="77"/>
      <c r="K86" s="78"/>
      <c r="L86" s="78"/>
      <c r="M86" s="75"/>
      <c r="N86" s="75"/>
      <c r="O86" s="75"/>
      <c r="P86" s="75"/>
      <c r="Q86" s="75"/>
      <c r="R86" s="75"/>
      <c r="S86" s="75"/>
      <c r="T86" s="75"/>
      <c r="U86" s="75"/>
      <c r="V86" s="75"/>
      <c r="W86" s="75"/>
      <c r="X86" s="75"/>
      <c r="Y86" s="75"/>
      <c r="Z86" s="75"/>
      <c r="AA86" s="75"/>
      <c r="AB86" s="75"/>
      <c r="AC86" s="75"/>
      <c r="AD86" s="75"/>
      <c r="AE86" s="75"/>
      <c r="AF86" s="75"/>
      <c r="AG86" s="75"/>
      <c r="AH86" s="75"/>
      <c r="AI86" s="78"/>
      <c r="AJ86" s="75"/>
      <c r="AK86" s="75"/>
      <c r="AL86" s="75"/>
      <c r="AM86" s="75"/>
      <c r="AN86" s="75"/>
      <c r="AO86" s="75"/>
      <c r="AP86" s="75"/>
      <c r="AQ86" s="75"/>
      <c r="AR86" s="75"/>
      <c r="AS86" s="75"/>
      <c r="AT86" s="75"/>
      <c r="AU86" s="75"/>
      <c r="AV86" s="78"/>
      <c r="AW86" s="75"/>
      <c r="AX86" s="78"/>
      <c r="AY86" s="75"/>
      <c r="AZ86" s="75"/>
      <c r="BA86" s="75"/>
      <c r="BB86" s="78"/>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75"/>
      <c r="FA86" s="75"/>
      <c r="FB86" s="75"/>
      <c r="FC86" s="75"/>
      <c r="FD86" s="75"/>
      <c r="FE86" s="75"/>
      <c r="FF86" s="75"/>
      <c r="FG86" s="75"/>
      <c r="FH86" s="75"/>
      <c r="FI86" s="75"/>
      <c r="FJ86" s="75"/>
      <c r="FK86" s="75"/>
      <c r="FL86" s="75"/>
      <c r="FM86" s="75"/>
      <c r="FN86" s="75"/>
      <c r="FO86" s="75"/>
      <c r="FP86" s="75"/>
      <c r="FQ86" s="75"/>
      <c r="FR86" s="75"/>
      <c r="FS86" s="75"/>
      <c r="FT86" s="75"/>
      <c r="FU86" s="75"/>
      <c r="FV86" s="75"/>
      <c r="FW86" s="75"/>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75"/>
      <c r="HA86" s="75"/>
      <c r="HB86" s="75"/>
      <c r="HC86" s="75"/>
      <c r="HD86" s="75"/>
      <c r="HE86" s="75"/>
      <c r="HF86" s="75"/>
      <c r="HG86" s="75"/>
      <c r="HH86" s="75"/>
      <c r="HI86" s="75"/>
      <c r="HJ86" s="75"/>
      <c r="HK86" s="75"/>
      <c r="HL86" s="75"/>
      <c r="HM86" s="75"/>
      <c r="HN86" s="75"/>
      <c r="HO86" s="75"/>
      <c r="HP86" s="75"/>
      <c r="HQ86" s="75"/>
      <c r="HR86" s="75"/>
      <c r="HS86" s="75"/>
      <c r="HT86" s="75"/>
      <c r="HU86" s="75"/>
      <c r="HV86" s="75"/>
      <c r="HW86" s="75"/>
      <c r="HX86" s="75"/>
      <c r="HY86" s="75"/>
      <c r="HZ86" s="75"/>
      <c r="IA86" s="75"/>
      <c r="IB86" s="75"/>
      <c r="IC86" s="75"/>
      <c r="ID86" s="75"/>
      <c r="IE86" s="75"/>
      <c r="IF86" s="75"/>
      <c r="IG86" s="75"/>
      <c r="IH86" s="75"/>
      <c r="II86" s="75"/>
      <c r="IJ86" s="75"/>
      <c r="IK86" s="75"/>
      <c r="IL86" s="75"/>
      <c r="IM86" s="75"/>
      <c r="IN86" s="75"/>
      <c r="IO86" s="75"/>
      <c r="IP86" s="75"/>
      <c r="IQ86" s="75"/>
      <c r="IR86" s="75"/>
      <c r="IS86" s="75"/>
      <c r="IT86" s="75"/>
      <c r="IU86" s="75"/>
      <c r="IV86" s="75"/>
    </row>
    <row r="87" spans="1:256" s="79" customFormat="1" x14ac:dyDescent="0.35">
      <c r="A87" s="75"/>
      <c r="B87" s="75"/>
      <c r="C87" s="82" t="s">
        <v>4823</v>
      </c>
      <c r="D87" s="85">
        <v>14.6937</v>
      </c>
      <c r="E87" s="85">
        <v>14.6602</v>
      </c>
      <c r="F87" s="76"/>
      <c r="G87" s="77"/>
      <c r="H87" s="77"/>
      <c r="I87" s="77"/>
      <c r="J87" s="77"/>
      <c r="K87" s="78"/>
      <c r="L87" s="78"/>
      <c r="M87" s="75"/>
      <c r="N87" s="75"/>
      <c r="O87" s="75"/>
      <c r="P87" s="75"/>
      <c r="Q87" s="75"/>
      <c r="R87" s="75"/>
      <c r="S87" s="75"/>
      <c r="T87" s="75"/>
      <c r="U87" s="75"/>
      <c r="V87" s="75"/>
      <c r="W87" s="75"/>
      <c r="X87" s="75"/>
      <c r="Y87" s="75"/>
      <c r="Z87" s="75"/>
      <c r="AA87" s="75"/>
      <c r="AB87" s="75"/>
      <c r="AC87" s="75"/>
      <c r="AD87" s="75"/>
      <c r="AE87" s="75"/>
      <c r="AF87" s="75"/>
      <c r="AG87" s="75"/>
      <c r="AH87" s="75"/>
      <c r="AI87" s="78"/>
      <c r="AJ87" s="75"/>
      <c r="AK87" s="75"/>
      <c r="AL87" s="75"/>
      <c r="AM87" s="75"/>
      <c r="AN87" s="75"/>
      <c r="AO87" s="75"/>
      <c r="AP87" s="75"/>
      <c r="AQ87" s="75"/>
      <c r="AR87" s="75"/>
      <c r="AS87" s="75"/>
      <c r="AT87" s="75"/>
      <c r="AU87" s="75"/>
      <c r="AV87" s="78"/>
      <c r="AW87" s="75"/>
      <c r="AX87" s="78"/>
      <c r="AY87" s="75"/>
      <c r="AZ87" s="75"/>
      <c r="BA87" s="75"/>
      <c r="BB87" s="78"/>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5"/>
      <c r="DJ87" s="75"/>
      <c r="DK87" s="75"/>
      <c r="DL87" s="75"/>
      <c r="DM87" s="75"/>
      <c r="DN87" s="75"/>
      <c r="DO87" s="75"/>
      <c r="DP87" s="75"/>
      <c r="DQ87" s="75"/>
      <c r="DR87" s="75"/>
      <c r="DS87" s="75"/>
      <c r="DT87" s="75"/>
      <c r="DU87" s="75"/>
      <c r="DV87" s="75"/>
      <c r="DW87" s="75"/>
      <c r="DX87" s="75"/>
      <c r="DY87" s="75"/>
      <c r="DZ87" s="75"/>
      <c r="EA87" s="75"/>
      <c r="EB87" s="75"/>
      <c r="EC87" s="75"/>
      <c r="ED87" s="75"/>
      <c r="EE87" s="75"/>
      <c r="EF87" s="75"/>
      <c r="EG87" s="75"/>
      <c r="EH87" s="75"/>
      <c r="EI87" s="75"/>
      <c r="EJ87" s="75"/>
      <c r="EK87" s="75"/>
      <c r="EL87" s="75"/>
      <c r="EM87" s="75"/>
      <c r="EN87" s="75"/>
      <c r="EO87" s="75"/>
      <c r="EP87" s="75"/>
      <c r="EQ87" s="75"/>
      <c r="ER87" s="75"/>
      <c r="ES87" s="75"/>
      <c r="ET87" s="75"/>
      <c r="EU87" s="75"/>
      <c r="EV87" s="75"/>
      <c r="EW87" s="75"/>
      <c r="EX87" s="75"/>
      <c r="EY87" s="75"/>
      <c r="EZ87" s="75"/>
      <c r="FA87" s="75"/>
      <c r="FB87" s="75"/>
      <c r="FC87" s="75"/>
      <c r="FD87" s="75"/>
      <c r="FE87" s="75"/>
      <c r="FF87" s="75"/>
      <c r="FG87" s="75"/>
      <c r="FH87" s="75"/>
      <c r="FI87" s="75"/>
      <c r="FJ87" s="75"/>
      <c r="FK87" s="75"/>
      <c r="FL87" s="75"/>
      <c r="FM87" s="75"/>
      <c r="FN87" s="75"/>
      <c r="FO87" s="75"/>
      <c r="FP87" s="75"/>
      <c r="FQ87" s="75"/>
      <c r="FR87" s="75"/>
      <c r="FS87" s="75"/>
      <c r="FT87" s="75"/>
      <c r="FU87" s="75"/>
      <c r="FV87" s="75"/>
      <c r="FW87" s="75"/>
      <c r="FX87" s="75"/>
      <c r="FY87" s="75"/>
      <c r="FZ87" s="75"/>
      <c r="GA87" s="75"/>
      <c r="GB87" s="75"/>
      <c r="GC87" s="75"/>
      <c r="GD87" s="75"/>
      <c r="GE87" s="75"/>
      <c r="GF87" s="75"/>
      <c r="GG87" s="75"/>
      <c r="GH87" s="75"/>
      <c r="GI87" s="75"/>
      <c r="GJ87" s="75"/>
      <c r="GK87" s="75"/>
      <c r="GL87" s="75"/>
      <c r="GM87" s="75"/>
      <c r="GN87" s="75"/>
      <c r="GO87" s="75"/>
      <c r="GP87" s="75"/>
      <c r="GQ87" s="75"/>
      <c r="GR87" s="75"/>
      <c r="GS87" s="75"/>
      <c r="GT87" s="75"/>
      <c r="GU87" s="75"/>
      <c r="GV87" s="75"/>
      <c r="GW87" s="75"/>
      <c r="GX87" s="75"/>
      <c r="GY87" s="75"/>
      <c r="GZ87" s="75"/>
      <c r="HA87" s="75"/>
      <c r="HB87" s="75"/>
      <c r="HC87" s="75"/>
      <c r="HD87" s="75"/>
      <c r="HE87" s="75"/>
      <c r="HF87" s="75"/>
      <c r="HG87" s="75"/>
      <c r="HH87" s="75"/>
      <c r="HI87" s="75"/>
      <c r="HJ87" s="75"/>
      <c r="HK87" s="75"/>
      <c r="HL87" s="75"/>
      <c r="HM87" s="75"/>
      <c r="HN87" s="75"/>
      <c r="HO87" s="75"/>
      <c r="HP87" s="75"/>
      <c r="HQ87" s="75"/>
      <c r="HR87" s="75"/>
      <c r="HS87" s="75"/>
      <c r="HT87" s="75"/>
      <c r="HU87" s="75"/>
      <c r="HV87" s="75"/>
      <c r="HW87" s="75"/>
      <c r="HX87" s="75"/>
      <c r="HY87" s="75"/>
      <c r="HZ87" s="75"/>
      <c r="IA87" s="75"/>
      <c r="IB87" s="75"/>
      <c r="IC87" s="75"/>
      <c r="ID87" s="75"/>
      <c r="IE87" s="75"/>
      <c r="IF87" s="75"/>
      <c r="IG87" s="75"/>
      <c r="IH87" s="75"/>
      <c r="II87" s="75"/>
      <c r="IJ87" s="75"/>
      <c r="IK87" s="75"/>
      <c r="IL87" s="75"/>
      <c r="IM87" s="75"/>
      <c r="IN87" s="75"/>
      <c r="IO87" s="75"/>
      <c r="IP87" s="75"/>
      <c r="IQ87" s="75"/>
      <c r="IR87" s="75"/>
      <c r="IS87" s="75"/>
      <c r="IT87" s="75"/>
      <c r="IU87" s="75"/>
      <c r="IV87" s="75"/>
    </row>
    <row r="88" spans="1:256" s="79" customFormat="1" x14ac:dyDescent="0.35">
      <c r="A88" s="75"/>
      <c r="B88" s="75"/>
      <c r="C88" s="82" t="s">
        <v>4824</v>
      </c>
      <c r="D88" s="85">
        <v>14.6937</v>
      </c>
      <c r="E88" s="85">
        <v>14.6601</v>
      </c>
      <c r="F88" s="76"/>
      <c r="G88" s="77"/>
      <c r="H88" s="77"/>
      <c r="I88" s="77"/>
      <c r="J88" s="77"/>
      <c r="K88" s="78"/>
      <c r="L88" s="78"/>
      <c r="M88" s="75"/>
      <c r="N88" s="75"/>
      <c r="O88" s="75"/>
      <c r="P88" s="75"/>
      <c r="Q88" s="75"/>
      <c r="R88" s="75"/>
      <c r="S88" s="75"/>
      <c r="T88" s="75"/>
      <c r="U88" s="75"/>
      <c r="V88" s="75"/>
      <c r="W88" s="75"/>
      <c r="X88" s="75"/>
      <c r="Y88" s="75"/>
      <c r="Z88" s="75"/>
      <c r="AA88" s="75"/>
      <c r="AB88" s="75"/>
      <c r="AC88" s="75"/>
      <c r="AD88" s="75"/>
      <c r="AE88" s="75"/>
      <c r="AF88" s="75"/>
      <c r="AG88" s="75"/>
      <c r="AH88" s="75"/>
      <c r="AI88" s="78"/>
      <c r="AJ88" s="75"/>
      <c r="AK88" s="75"/>
      <c r="AL88" s="75"/>
      <c r="AM88" s="75"/>
      <c r="AN88" s="75"/>
      <c r="AO88" s="75"/>
      <c r="AP88" s="75"/>
      <c r="AQ88" s="75"/>
      <c r="AR88" s="75"/>
      <c r="AS88" s="75"/>
      <c r="AT88" s="75"/>
      <c r="AU88" s="75"/>
      <c r="AV88" s="78"/>
      <c r="AW88" s="75"/>
      <c r="AX88" s="78"/>
      <c r="AY88" s="75"/>
      <c r="AZ88" s="75"/>
      <c r="BA88" s="75"/>
      <c r="BB88" s="78"/>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75"/>
      <c r="DO88" s="75"/>
      <c r="DP88" s="75"/>
      <c r="DQ88" s="75"/>
      <c r="DR88" s="75"/>
      <c r="DS88" s="75"/>
      <c r="DT88" s="75"/>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c r="EX88" s="75"/>
      <c r="EY88" s="75"/>
      <c r="EZ88" s="75"/>
      <c r="FA88" s="75"/>
      <c r="FB88" s="75"/>
      <c r="FC88" s="75"/>
      <c r="FD88" s="75"/>
      <c r="FE88" s="75"/>
      <c r="FF88" s="75"/>
      <c r="FG88" s="75"/>
      <c r="FH88" s="75"/>
      <c r="FI88" s="75"/>
      <c r="FJ88" s="75"/>
      <c r="FK88" s="75"/>
      <c r="FL88" s="75"/>
      <c r="FM88" s="75"/>
      <c r="FN88" s="75"/>
      <c r="FO88" s="75"/>
      <c r="FP88" s="75"/>
      <c r="FQ88" s="75"/>
      <c r="FR88" s="75"/>
      <c r="FS88" s="75"/>
      <c r="FT88" s="75"/>
      <c r="FU88" s="75"/>
      <c r="FV88" s="75"/>
      <c r="FW88" s="75"/>
      <c r="FX88" s="75"/>
      <c r="FY88" s="75"/>
      <c r="FZ88" s="75"/>
      <c r="GA88" s="75"/>
      <c r="GB88" s="75"/>
      <c r="GC88" s="75"/>
      <c r="GD88" s="75"/>
      <c r="GE88" s="75"/>
      <c r="GF88" s="75"/>
      <c r="GG88" s="75"/>
      <c r="GH88" s="75"/>
      <c r="GI88" s="75"/>
      <c r="GJ88" s="75"/>
      <c r="GK88" s="75"/>
      <c r="GL88" s="75"/>
      <c r="GM88" s="75"/>
      <c r="GN88" s="75"/>
      <c r="GO88" s="75"/>
      <c r="GP88" s="75"/>
      <c r="GQ88" s="75"/>
      <c r="GR88" s="75"/>
      <c r="GS88" s="75"/>
      <c r="GT88" s="75"/>
      <c r="GU88" s="75"/>
      <c r="GV88" s="75"/>
      <c r="GW88" s="75"/>
      <c r="GX88" s="75"/>
      <c r="GY88" s="75"/>
      <c r="GZ88" s="75"/>
      <c r="HA88" s="75"/>
      <c r="HB88" s="75"/>
      <c r="HC88" s="75"/>
      <c r="HD88" s="75"/>
      <c r="HE88" s="75"/>
      <c r="HF88" s="75"/>
      <c r="HG88" s="75"/>
      <c r="HH88" s="75"/>
      <c r="HI88" s="75"/>
      <c r="HJ88" s="75"/>
      <c r="HK88" s="75"/>
      <c r="HL88" s="75"/>
      <c r="HM88" s="75"/>
      <c r="HN88" s="75"/>
      <c r="HO88" s="75"/>
      <c r="HP88" s="75"/>
      <c r="HQ88" s="75"/>
      <c r="HR88" s="75"/>
      <c r="HS88" s="75"/>
      <c r="HT88" s="75"/>
      <c r="HU88" s="75"/>
      <c r="HV88" s="75"/>
      <c r="HW88" s="75"/>
      <c r="HX88" s="75"/>
      <c r="HY88" s="75"/>
      <c r="HZ88" s="75"/>
      <c r="IA88" s="75"/>
      <c r="IB88" s="75"/>
      <c r="IC88" s="75"/>
      <c r="ID88" s="75"/>
      <c r="IE88" s="75"/>
      <c r="IF88" s="75"/>
      <c r="IG88" s="75"/>
      <c r="IH88" s="75"/>
      <c r="II88" s="75"/>
      <c r="IJ88" s="75"/>
      <c r="IK88" s="75"/>
      <c r="IL88" s="75"/>
      <c r="IM88" s="75"/>
      <c r="IN88" s="75"/>
      <c r="IO88" s="75"/>
      <c r="IP88" s="75"/>
      <c r="IQ88" s="75"/>
      <c r="IR88" s="75"/>
      <c r="IS88" s="75"/>
      <c r="IT88" s="75"/>
      <c r="IU88" s="75"/>
      <c r="IV88" s="75"/>
    </row>
    <row r="89" spans="1:256" s="79" customFormat="1" x14ac:dyDescent="0.35">
      <c r="A89" s="75"/>
      <c r="B89" s="75"/>
      <c r="C89" s="82" t="s">
        <v>4825</v>
      </c>
      <c r="D89" s="85">
        <v>14.903499999999999</v>
      </c>
      <c r="E89" s="85">
        <v>14.872</v>
      </c>
      <c r="F89" s="76"/>
      <c r="G89" s="77"/>
      <c r="H89" s="77"/>
      <c r="I89" s="77"/>
      <c r="J89" s="77"/>
      <c r="K89" s="78"/>
      <c r="L89" s="78"/>
      <c r="M89" s="75"/>
      <c r="N89" s="75"/>
      <c r="O89" s="75"/>
      <c r="P89" s="75"/>
      <c r="Q89" s="75"/>
      <c r="R89" s="75"/>
      <c r="S89" s="75"/>
      <c r="T89" s="75"/>
      <c r="U89" s="75"/>
      <c r="V89" s="75"/>
      <c r="W89" s="75"/>
      <c r="X89" s="75"/>
      <c r="Y89" s="75"/>
      <c r="Z89" s="75"/>
      <c r="AA89" s="75"/>
      <c r="AB89" s="75"/>
      <c r="AC89" s="75"/>
      <c r="AD89" s="75"/>
      <c r="AE89" s="75"/>
      <c r="AF89" s="75"/>
      <c r="AG89" s="75"/>
      <c r="AH89" s="75"/>
      <c r="AI89" s="78"/>
      <c r="AJ89" s="75"/>
      <c r="AK89" s="75"/>
      <c r="AL89" s="75"/>
      <c r="AM89" s="75"/>
      <c r="AN89" s="75"/>
      <c r="AO89" s="75"/>
      <c r="AP89" s="75"/>
      <c r="AQ89" s="75"/>
      <c r="AR89" s="75"/>
      <c r="AS89" s="75"/>
      <c r="AT89" s="75"/>
      <c r="AU89" s="75"/>
      <c r="AV89" s="78"/>
      <c r="AW89" s="75"/>
      <c r="AX89" s="78"/>
      <c r="AY89" s="75"/>
      <c r="AZ89" s="75"/>
      <c r="BA89" s="75"/>
      <c r="BB89" s="78"/>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row>
    <row r="90" spans="1:256" s="79" customFormat="1" x14ac:dyDescent="0.35">
      <c r="A90" s="75"/>
      <c r="B90" s="75"/>
      <c r="C90" s="82" t="s">
        <v>4826</v>
      </c>
      <c r="D90" s="85">
        <v>14.903499999999999</v>
      </c>
      <c r="E90" s="85">
        <v>14.872</v>
      </c>
      <c r="F90" s="76"/>
      <c r="G90" s="77"/>
      <c r="H90" s="77"/>
      <c r="I90" s="77"/>
      <c r="J90" s="77"/>
      <c r="K90" s="78"/>
      <c r="L90" s="78"/>
      <c r="M90" s="75"/>
      <c r="N90" s="75"/>
      <c r="O90" s="75"/>
      <c r="P90" s="75"/>
      <c r="Q90" s="75"/>
      <c r="R90" s="75"/>
      <c r="S90" s="75"/>
      <c r="T90" s="75"/>
      <c r="U90" s="75"/>
      <c r="V90" s="75"/>
      <c r="W90" s="75"/>
      <c r="X90" s="75"/>
      <c r="Y90" s="75"/>
      <c r="Z90" s="75"/>
      <c r="AA90" s="75"/>
      <c r="AB90" s="75"/>
      <c r="AC90" s="75"/>
      <c r="AD90" s="75"/>
      <c r="AE90" s="75"/>
      <c r="AF90" s="75"/>
      <c r="AG90" s="75"/>
      <c r="AH90" s="75"/>
      <c r="AI90" s="78"/>
      <c r="AJ90" s="75"/>
      <c r="AK90" s="75"/>
      <c r="AL90" s="75"/>
      <c r="AM90" s="75"/>
      <c r="AN90" s="75"/>
      <c r="AO90" s="75"/>
      <c r="AP90" s="75"/>
      <c r="AQ90" s="75"/>
      <c r="AR90" s="75"/>
      <c r="AS90" s="75"/>
      <c r="AT90" s="75"/>
      <c r="AU90" s="75"/>
      <c r="AV90" s="78"/>
      <c r="AW90" s="75"/>
      <c r="AX90" s="78"/>
      <c r="AY90" s="75"/>
      <c r="AZ90" s="75"/>
      <c r="BA90" s="75"/>
      <c r="BB90" s="78"/>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75"/>
      <c r="FA90" s="75"/>
      <c r="FB90" s="75"/>
      <c r="FC90" s="75"/>
      <c r="FD90" s="75"/>
      <c r="FE90" s="75"/>
      <c r="FF90" s="75"/>
      <c r="FG90" s="75"/>
      <c r="FH90" s="75"/>
      <c r="FI90" s="75"/>
      <c r="FJ90" s="75"/>
      <c r="FK90" s="75"/>
      <c r="FL90" s="75"/>
      <c r="FM90" s="75"/>
      <c r="FN90" s="75"/>
      <c r="FO90" s="75"/>
      <c r="FP90" s="75"/>
      <c r="FQ90" s="75"/>
      <c r="FR90" s="75"/>
      <c r="FS90" s="75"/>
      <c r="FT90" s="75"/>
      <c r="FU90" s="75"/>
      <c r="FV90" s="75"/>
      <c r="FW90" s="75"/>
      <c r="FX90" s="75"/>
      <c r="FY90" s="75"/>
      <c r="FZ90" s="75"/>
      <c r="GA90" s="75"/>
      <c r="GB90" s="75"/>
      <c r="GC90" s="75"/>
      <c r="GD90" s="75"/>
      <c r="GE90" s="75"/>
      <c r="GF90" s="75"/>
      <c r="GG90" s="75"/>
      <c r="GH90" s="75"/>
      <c r="GI90" s="75"/>
      <c r="GJ90" s="75"/>
      <c r="GK90" s="75"/>
      <c r="GL90" s="75"/>
      <c r="GM90" s="75"/>
      <c r="GN90" s="75"/>
      <c r="GO90" s="75"/>
      <c r="GP90" s="75"/>
      <c r="GQ90" s="75"/>
      <c r="GR90" s="75"/>
      <c r="GS90" s="75"/>
      <c r="GT90" s="75"/>
      <c r="GU90" s="75"/>
      <c r="GV90" s="75"/>
      <c r="GW90" s="75"/>
      <c r="GX90" s="75"/>
      <c r="GY90" s="75"/>
      <c r="GZ90" s="75"/>
      <c r="HA90" s="75"/>
      <c r="HB90" s="75"/>
      <c r="HC90" s="75"/>
      <c r="HD90" s="75"/>
      <c r="HE90" s="75"/>
      <c r="HF90" s="75"/>
      <c r="HG90" s="75"/>
      <c r="HH90" s="75"/>
      <c r="HI90" s="75"/>
      <c r="HJ90" s="75"/>
      <c r="HK90" s="75"/>
      <c r="HL90" s="75"/>
      <c r="HM90" s="75"/>
      <c r="HN90" s="75"/>
      <c r="HO90" s="75"/>
      <c r="HP90" s="75"/>
      <c r="HQ90" s="75"/>
      <c r="HR90" s="75"/>
      <c r="HS90" s="75"/>
      <c r="HT90" s="75"/>
      <c r="HU90" s="75"/>
      <c r="HV90" s="75"/>
      <c r="HW90" s="75"/>
      <c r="HX90" s="75"/>
      <c r="HY90" s="75"/>
      <c r="HZ90" s="75"/>
      <c r="IA90" s="75"/>
      <c r="IB90" s="75"/>
      <c r="IC90" s="75"/>
      <c r="ID90" s="75"/>
      <c r="IE90" s="75"/>
      <c r="IF90" s="75"/>
      <c r="IG90" s="75"/>
      <c r="IH90" s="75"/>
      <c r="II90" s="75"/>
      <c r="IJ90" s="75"/>
      <c r="IK90" s="75"/>
      <c r="IL90" s="75"/>
      <c r="IM90" s="75"/>
      <c r="IN90" s="75"/>
      <c r="IO90" s="75"/>
      <c r="IP90" s="75"/>
      <c r="IQ90" s="75"/>
      <c r="IR90" s="75"/>
      <c r="IS90" s="75"/>
      <c r="IT90" s="75"/>
      <c r="IU90" s="75"/>
      <c r="IV90" s="75"/>
    </row>
    <row r="91" spans="1:256" s="79" customFormat="1" ht="85" customHeight="1" x14ac:dyDescent="0.35">
      <c r="A91" s="75"/>
      <c r="B91" s="75"/>
      <c r="C91" s="215" t="s">
        <v>4860</v>
      </c>
      <c r="D91" s="216"/>
      <c r="E91" s="217"/>
      <c r="F91" s="76"/>
      <c r="G91" s="77"/>
      <c r="H91" s="77"/>
      <c r="I91" s="77"/>
      <c r="J91" s="77"/>
      <c r="K91" s="78"/>
      <c r="L91" s="78"/>
      <c r="M91" s="75"/>
      <c r="N91" s="75"/>
      <c r="O91" s="75"/>
      <c r="P91" s="75"/>
      <c r="Q91" s="75"/>
      <c r="R91" s="75"/>
      <c r="S91" s="75"/>
      <c r="T91" s="75"/>
      <c r="U91" s="75"/>
      <c r="V91" s="75"/>
      <c r="W91" s="75"/>
      <c r="X91" s="75"/>
      <c r="Y91" s="75"/>
      <c r="Z91" s="75"/>
      <c r="AA91" s="75"/>
      <c r="AB91" s="75"/>
      <c r="AC91" s="75"/>
      <c r="AD91" s="75"/>
      <c r="AE91" s="75"/>
      <c r="AF91" s="75"/>
      <c r="AG91" s="75"/>
      <c r="AH91" s="75"/>
      <c r="AI91" s="78"/>
      <c r="AJ91" s="75"/>
      <c r="AK91" s="75"/>
      <c r="AL91" s="75"/>
      <c r="AM91" s="75"/>
      <c r="AN91" s="75"/>
      <c r="AO91" s="75"/>
      <c r="AP91" s="75"/>
      <c r="AQ91" s="75"/>
      <c r="AR91" s="75"/>
      <c r="AS91" s="75"/>
      <c r="AT91" s="75"/>
      <c r="AU91" s="75"/>
      <c r="AV91" s="78"/>
      <c r="AW91" s="75"/>
      <c r="AX91" s="78"/>
      <c r="AY91" s="75"/>
      <c r="AZ91" s="75"/>
      <c r="BA91" s="75"/>
      <c r="BB91" s="78"/>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75"/>
      <c r="CF91" s="75"/>
      <c r="CG91" s="75"/>
      <c r="CH91" s="75"/>
      <c r="CI91" s="75"/>
      <c r="CJ91" s="75"/>
      <c r="CK91" s="75"/>
      <c r="CL91" s="75"/>
      <c r="CM91" s="75"/>
      <c r="CN91" s="75"/>
      <c r="CO91" s="75"/>
      <c r="CP91" s="75"/>
      <c r="CQ91" s="75"/>
      <c r="CR91" s="75"/>
      <c r="CS91" s="75"/>
      <c r="CT91" s="75"/>
      <c r="CU91" s="75"/>
      <c r="CV91" s="75"/>
      <c r="CW91" s="75"/>
      <c r="CX91" s="75"/>
      <c r="CY91" s="75"/>
      <c r="CZ91" s="75"/>
      <c r="DA91" s="75"/>
      <c r="DB91" s="75"/>
      <c r="DC91" s="75"/>
      <c r="DD91" s="75"/>
      <c r="DE91" s="75"/>
      <c r="DF91" s="75"/>
      <c r="DG91" s="75"/>
      <c r="DH91" s="75"/>
      <c r="DI91" s="75"/>
      <c r="DJ91" s="75"/>
      <c r="DK91" s="75"/>
      <c r="DL91" s="75"/>
      <c r="DM91" s="75"/>
      <c r="DN91" s="75"/>
      <c r="DO91" s="75"/>
      <c r="DP91" s="75"/>
      <c r="DQ91" s="75"/>
      <c r="DR91" s="75"/>
      <c r="DS91" s="75"/>
      <c r="DT91" s="75"/>
      <c r="DU91" s="75"/>
      <c r="DV91" s="75"/>
      <c r="DW91" s="75"/>
      <c r="DX91" s="75"/>
      <c r="DY91" s="75"/>
      <c r="DZ91" s="75"/>
      <c r="EA91" s="75"/>
      <c r="EB91" s="75"/>
      <c r="EC91" s="75"/>
      <c r="ED91" s="75"/>
      <c r="EE91" s="75"/>
      <c r="EF91" s="75"/>
      <c r="EG91" s="75"/>
      <c r="EH91" s="75"/>
      <c r="EI91" s="75"/>
      <c r="EJ91" s="75"/>
      <c r="EK91" s="75"/>
      <c r="EL91" s="75"/>
      <c r="EM91" s="75"/>
      <c r="EN91" s="75"/>
      <c r="EO91" s="75"/>
      <c r="EP91" s="75"/>
      <c r="EQ91" s="75"/>
      <c r="ER91" s="75"/>
      <c r="ES91" s="75"/>
      <c r="ET91" s="75"/>
      <c r="EU91" s="75"/>
      <c r="EV91" s="75"/>
      <c r="EW91" s="75"/>
      <c r="EX91" s="75"/>
      <c r="EY91" s="75"/>
      <c r="EZ91" s="75"/>
      <c r="FA91" s="75"/>
      <c r="FB91" s="75"/>
      <c r="FC91" s="75"/>
      <c r="FD91" s="75"/>
      <c r="FE91" s="75"/>
      <c r="FF91" s="75"/>
      <c r="FG91" s="75"/>
      <c r="FH91" s="75"/>
      <c r="FI91" s="75"/>
      <c r="FJ91" s="75"/>
      <c r="FK91" s="75"/>
      <c r="FL91" s="75"/>
      <c r="FM91" s="75"/>
      <c r="FN91" s="75"/>
      <c r="FO91" s="75"/>
      <c r="FP91" s="75"/>
      <c r="FQ91" s="75"/>
      <c r="FR91" s="75"/>
      <c r="FS91" s="75"/>
      <c r="FT91" s="75"/>
      <c r="FU91" s="75"/>
      <c r="FV91" s="75"/>
      <c r="FW91" s="75"/>
      <c r="FX91" s="75"/>
      <c r="FY91" s="75"/>
      <c r="FZ91" s="75"/>
      <c r="GA91" s="75"/>
      <c r="GB91" s="75"/>
      <c r="GC91" s="75"/>
      <c r="GD91" s="75"/>
      <c r="GE91" s="75"/>
      <c r="GF91" s="75"/>
      <c r="GG91" s="75"/>
      <c r="GH91" s="75"/>
      <c r="GI91" s="75"/>
      <c r="GJ91" s="75"/>
      <c r="GK91" s="75"/>
      <c r="GL91" s="75"/>
      <c r="GM91" s="75"/>
      <c r="GN91" s="75"/>
      <c r="GO91" s="75"/>
      <c r="GP91" s="75"/>
      <c r="GQ91" s="75"/>
      <c r="GR91" s="75"/>
      <c r="GS91" s="75"/>
      <c r="GT91" s="75"/>
      <c r="GU91" s="75"/>
      <c r="GV91" s="75"/>
      <c r="GW91" s="75"/>
      <c r="GX91" s="75"/>
      <c r="GY91" s="75"/>
      <c r="GZ91" s="75"/>
      <c r="HA91" s="75"/>
      <c r="HB91" s="75"/>
      <c r="HC91" s="75"/>
      <c r="HD91" s="75"/>
      <c r="HE91" s="75"/>
      <c r="HF91" s="75"/>
      <c r="HG91" s="75"/>
      <c r="HH91" s="75"/>
      <c r="HI91" s="75"/>
      <c r="HJ91" s="75"/>
      <c r="HK91" s="75"/>
      <c r="HL91" s="75"/>
      <c r="HM91" s="75"/>
      <c r="HN91" s="75"/>
      <c r="HO91" s="75"/>
      <c r="HP91" s="75"/>
      <c r="HQ91" s="75"/>
      <c r="HR91" s="75"/>
      <c r="HS91" s="75"/>
      <c r="HT91" s="75"/>
      <c r="HU91" s="75"/>
      <c r="HV91" s="75"/>
      <c r="HW91" s="75"/>
      <c r="HX91" s="75"/>
      <c r="HY91" s="75"/>
      <c r="HZ91" s="75"/>
      <c r="IA91" s="75"/>
      <c r="IB91" s="75"/>
      <c r="IC91" s="75"/>
      <c r="ID91" s="75"/>
      <c r="IE91" s="75"/>
      <c r="IF91" s="75"/>
      <c r="IG91" s="75"/>
      <c r="IH91" s="75"/>
      <c r="II91" s="75"/>
      <c r="IJ91" s="75"/>
      <c r="IK91" s="75"/>
      <c r="IL91" s="75"/>
      <c r="IM91" s="75"/>
      <c r="IN91" s="75"/>
      <c r="IO91" s="75"/>
      <c r="IP91" s="75"/>
      <c r="IQ91" s="75"/>
      <c r="IR91" s="75"/>
      <c r="IS91" s="75"/>
      <c r="IT91" s="75"/>
      <c r="IU91" s="75"/>
      <c r="IV91" s="75"/>
    </row>
    <row r="93" spans="1:256" x14ac:dyDescent="0.35">
      <c r="C93" s="2" t="s">
        <v>4920</v>
      </c>
      <c r="E93" s="2" t="s">
        <v>2</v>
      </c>
    </row>
    <row r="95" spans="1:256" x14ac:dyDescent="0.35">
      <c r="C95" s="2" t="s">
        <v>4921</v>
      </c>
      <c r="E95" s="2" t="s">
        <v>2</v>
      </c>
    </row>
    <row r="97" spans="3:5" x14ac:dyDescent="0.35">
      <c r="C97" s="2" t="s">
        <v>4815</v>
      </c>
      <c r="E97" s="2" t="s">
        <v>2</v>
      </c>
    </row>
    <row r="99" spans="3:5" x14ac:dyDescent="0.35">
      <c r="C99" s="2" t="s">
        <v>4816</v>
      </c>
      <c r="E99" s="2" t="s">
        <v>2</v>
      </c>
    </row>
    <row r="101" spans="3:5" x14ac:dyDescent="0.35">
      <c r="C101" s="2" t="s">
        <v>4817</v>
      </c>
      <c r="E101" s="92" t="s">
        <v>4818</v>
      </c>
    </row>
    <row r="103" spans="3:5" x14ac:dyDescent="0.35">
      <c r="C103" s="2" t="s">
        <v>4819</v>
      </c>
      <c r="E103" s="93" t="s">
        <v>4892</v>
      </c>
    </row>
    <row r="105" spans="3:5" x14ac:dyDescent="0.35">
      <c r="C105" s="2" t="s">
        <v>4922</v>
      </c>
      <c r="E105" s="2" t="s">
        <v>2</v>
      </c>
    </row>
    <row r="107" spans="3:5" x14ac:dyDescent="0.35">
      <c r="C107" s="1" t="s">
        <v>5102</v>
      </c>
      <c r="E107" s="156" t="s">
        <v>5103</v>
      </c>
    </row>
    <row r="108" spans="3:5" x14ac:dyDescent="0.35">
      <c r="E108" s="2" t="s">
        <v>5144</v>
      </c>
    </row>
  </sheetData>
  <mergeCells count="2">
    <mergeCell ref="C76:K76"/>
    <mergeCell ref="C91:E91"/>
  </mergeCells>
  <hyperlinks>
    <hyperlink ref="J2" location="'Index'!A1" display="'Index'!A1" xr:uid="{B841123E-AB85-4A85-AD24-E38F43ED19D4}"/>
  </hyperlinks>
  <pageMargins left="0.7" right="0.7" top="0.75" bottom="0.75" header="0.3" footer="0.3"/>
  <pageSetup orientation="portrait" horizontalDpi="4294967293"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40A3C-CB31-41DA-ABFF-B5C0EEC08EF5}">
  <sheetPr codeName="Sheet1"/>
  <dimension ref="A1:IV140"/>
  <sheetViews>
    <sheetView showGridLines="0" zoomScale="90" zoomScaleNormal="90" workbookViewId="0">
      <pane ySplit="6" topLeftCell="A132"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3078</v>
      </c>
      <c r="J2" s="38" t="s">
        <v>4365</v>
      </c>
    </row>
    <row r="3" spans="1:54" ht="16" x14ac:dyDescent="0.4">
      <c r="C3" s="1" t="s">
        <v>28</v>
      </c>
      <c r="D3" s="21" t="s">
        <v>3079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1263</v>
      </c>
      <c r="C11" s="60" t="s">
        <v>1264</v>
      </c>
      <c r="D11" s="54" t="s">
        <v>1265</v>
      </c>
      <c r="E11" s="6" t="s">
        <v>80</v>
      </c>
      <c r="F11" s="19">
        <v>700000</v>
      </c>
      <c r="G11" s="24">
        <v>35434</v>
      </c>
      <c r="H11" s="24">
        <v>4.46</v>
      </c>
      <c r="I11" s="31"/>
      <c r="J11" s="31"/>
      <c r="K11" s="35"/>
    </row>
    <row r="12" spans="1:54" x14ac:dyDescent="0.35">
      <c r="B12" s="8" t="s">
        <v>59</v>
      </c>
      <c r="C12" s="60" t="s">
        <v>60</v>
      </c>
      <c r="D12" s="54" t="s">
        <v>61</v>
      </c>
      <c r="E12" s="6" t="s">
        <v>44</v>
      </c>
      <c r="F12" s="19">
        <v>3600000</v>
      </c>
      <c r="G12" s="24">
        <v>34542</v>
      </c>
      <c r="H12" s="24">
        <v>4.3499999999999996</v>
      </c>
      <c r="I12" s="31"/>
      <c r="J12" s="31"/>
      <c r="K12" s="35"/>
    </row>
    <row r="13" spans="1:54" x14ac:dyDescent="0.35">
      <c r="B13" s="8" t="s">
        <v>362</v>
      </c>
      <c r="C13" s="60" t="s">
        <v>363</v>
      </c>
      <c r="D13" s="54" t="s">
        <v>364</v>
      </c>
      <c r="E13" s="6" t="s">
        <v>142</v>
      </c>
      <c r="F13" s="19">
        <v>2770000</v>
      </c>
      <c r="G13" s="24">
        <v>30442.3</v>
      </c>
      <c r="H13" s="24">
        <v>3.83</v>
      </c>
      <c r="I13" s="31"/>
      <c r="J13" s="31"/>
      <c r="K13" s="35"/>
    </row>
    <row r="14" spans="1:54" x14ac:dyDescent="0.35">
      <c r="B14" s="8" t="s">
        <v>48</v>
      </c>
      <c r="C14" s="60" t="s">
        <v>49</v>
      </c>
      <c r="D14" s="54" t="s">
        <v>50</v>
      </c>
      <c r="E14" s="6" t="s">
        <v>44</v>
      </c>
      <c r="F14" s="19">
        <v>7000000</v>
      </c>
      <c r="G14" s="24">
        <v>29190</v>
      </c>
      <c r="H14" s="24">
        <v>3.67</v>
      </c>
      <c r="I14" s="31"/>
      <c r="J14" s="31"/>
      <c r="K14" s="35"/>
    </row>
    <row r="15" spans="1:54" x14ac:dyDescent="0.35">
      <c r="B15" s="8" t="s">
        <v>227</v>
      </c>
      <c r="C15" s="60" t="s">
        <v>228</v>
      </c>
      <c r="D15" s="54" t="s">
        <v>229</v>
      </c>
      <c r="E15" s="6" t="s">
        <v>230</v>
      </c>
      <c r="F15" s="19">
        <v>1000000</v>
      </c>
      <c r="G15" s="24">
        <v>29034</v>
      </c>
      <c r="H15" s="24">
        <v>3.65</v>
      </c>
      <c r="I15" s="31"/>
      <c r="J15" s="31"/>
      <c r="K15" s="35"/>
    </row>
    <row r="16" spans="1:54" x14ac:dyDescent="0.35">
      <c r="B16" s="8" t="s">
        <v>629</v>
      </c>
      <c r="C16" s="60" t="s">
        <v>630</v>
      </c>
      <c r="D16" s="54" t="s">
        <v>631</v>
      </c>
      <c r="E16" s="6" t="s">
        <v>632</v>
      </c>
      <c r="F16" s="19">
        <v>10000000</v>
      </c>
      <c r="G16" s="24">
        <v>27948</v>
      </c>
      <c r="H16" s="24">
        <v>3.52</v>
      </c>
      <c r="I16" s="31"/>
      <c r="J16" s="31"/>
      <c r="K16" s="35"/>
    </row>
    <row r="17" spans="2:11" x14ac:dyDescent="0.35">
      <c r="B17" s="8" t="s">
        <v>114</v>
      </c>
      <c r="C17" s="60" t="s">
        <v>115</v>
      </c>
      <c r="D17" s="54" t="s">
        <v>116</v>
      </c>
      <c r="E17" s="6" t="s">
        <v>117</v>
      </c>
      <c r="F17" s="19">
        <v>3300000</v>
      </c>
      <c r="G17" s="24">
        <v>27390</v>
      </c>
      <c r="H17" s="24">
        <v>3.45</v>
      </c>
      <c r="I17" s="31"/>
      <c r="J17" s="31"/>
      <c r="K17" s="35"/>
    </row>
    <row r="18" spans="2:11" x14ac:dyDescent="0.35">
      <c r="B18" s="8" t="s">
        <v>307</v>
      </c>
      <c r="C18" s="60" t="s">
        <v>308</v>
      </c>
      <c r="D18" s="54" t="s">
        <v>309</v>
      </c>
      <c r="E18" s="6" t="s">
        <v>84</v>
      </c>
      <c r="F18" s="19">
        <v>3000000</v>
      </c>
      <c r="G18" s="24">
        <v>25366.5</v>
      </c>
      <c r="H18" s="24">
        <v>3.19</v>
      </c>
      <c r="I18" s="31"/>
      <c r="J18" s="31"/>
      <c r="K18" s="35"/>
    </row>
    <row r="19" spans="2:11" x14ac:dyDescent="0.35">
      <c r="B19" s="8" t="s">
        <v>3080</v>
      </c>
      <c r="C19" s="60" t="s">
        <v>3081</v>
      </c>
      <c r="D19" s="54" t="s">
        <v>3082</v>
      </c>
      <c r="E19" s="6" t="s">
        <v>2306</v>
      </c>
      <c r="F19" s="19">
        <v>4000000</v>
      </c>
      <c r="G19" s="24">
        <v>24200</v>
      </c>
      <c r="H19" s="24">
        <v>3.04</v>
      </c>
      <c r="I19" s="31"/>
      <c r="J19" s="31"/>
      <c r="K19" s="35"/>
    </row>
    <row r="20" spans="2:11" x14ac:dyDescent="0.35">
      <c r="B20" s="8" t="s">
        <v>1183</v>
      </c>
      <c r="C20" s="60" t="s">
        <v>1184</v>
      </c>
      <c r="D20" s="54" t="s">
        <v>1185</v>
      </c>
      <c r="E20" s="6" t="s">
        <v>142</v>
      </c>
      <c r="F20" s="19">
        <v>3383000</v>
      </c>
      <c r="G20" s="24">
        <v>23204</v>
      </c>
      <c r="H20" s="24">
        <v>2.92</v>
      </c>
      <c r="I20" s="31"/>
      <c r="J20" s="31"/>
      <c r="K20" s="35"/>
    </row>
    <row r="21" spans="2:11" x14ac:dyDescent="0.35">
      <c r="B21" s="8" t="s">
        <v>176</v>
      </c>
      <c r="C21" s="60" t="s">
        <v>177</v>
      </c>
      <c r="D21" s="54" t="s">
        <v>178</v>
      </c>
      <c r="E21" s="6" t="s">
        <v>124</v>
      </c>
      <c r="F21" s="19">
        <v>5000000</v>
      </c>
      <c r="G21" s="24">
        <v>22835</v>
      </c>
      <c r="H21" s="24">
        <v>2.87</v>
      </c>
      <c r="I21" s="31"/>
      <c r="J21" s="31"/>
      <c r="K21" s="35"/>
    </row>
    <row r="22" spans="2:11" x14ac:dyDescent="0.35">
      <c r="B22" s="8" t="s">
        <v>2777</v>
      </c>
      <c r="C22" s="60" t="s">
        <v>2778</v>
      </c>
      <c r="D22" s="54" t="s">
        <v>2779</v>
      </c>
      <c r="E22" s="6" t="s">
        <v>240</v>
      </c>
      <c r="F22" s="19">
        <v>3771377</v>
      </c>
      <c r="G22" s="24">
        <v>22137.98</v>
      </c>
      <c r="H22" s="24">
        <v>2.78</v>
      </c>
      <c r="I22" s="31"/>
      <c r="J22" s="31"/>
      <c r="K22" s="35"/>
    </row>
    <row r="23" spans="2:11" x14ac:dyDescent="0.35">
      <c r="B23" s="8" t="s">
        <v>467</v>
      </c>
      <c r="C23" s="60" t="s">
        <v>468</v>
      </c>
      <c r="D23" s="54" t="s">
        <v>469</v>
      </c>
      <c r="E23" s="6" t="s">
        <v>58</v>
      </c>
      <c r="F23" s="19">
        <v>770000</v>
      </c>
      <c r="G23" s="24">
        <v>21075.67</v>
      </c>
      <c r="H23" s="24">
        <v>2.65</v>
      </c>
      <c r="I23" s="31"/>
      <c r="J23" s="31"/>
      <c r="K23" s="35"/>
    </row>
    <row r="24" spans="2:11" x14ac:dyDescent="0.35">
      <c r="B24" s="8" t="s">
        <v>55</v>
      </c>
      <c r="C24" s="60" t="s">
        <v>56</v>
      </c>
      <c r="D24" s="54" t="s">
        <v>57</v>
      </c>
      <c r="E24" s="6" t="s">
        <v>58</v>
      </c>
      <c r="F24" s="19">
        <v>2100000</v>
      </c>
      <c r="G24" s="24">
        <v>20147.400000000001</v>
      </c>
      <c r="H24" s="24">
        <v>2.5299999999999998</v>
      </c>
      <c r="I24" s="31"/>
      <c r="J24" s="31"/>
      <c r="K24" s="35"/>
    </row>
    <row r="25" spans="2:11" x14ac:dyDescent="0.35">
      <c r="B25" s="8" t="s">
        <v>41</v>
      </c>
      <c r="C25" s="60" t="s">
        <v>42</v>
      </c>
      <c r="D25" s="54" t="s">
        <v>43</v>
      </c>
      <c r="E25" s="6" t="s">
        <v>44</v>
      </c>
      <c r="F25" s="19">
        <v>1500000</v>
      </c>
      <c r="G25" s="24">
        <v>19825.5</v>
      </c>
      <c r="H25" s="24">
        <v>2.4900000000000002</v>
      </c>
      <c r="I25" s="31"/>
      <c r="J25" s="31"/>
      <c r="K25" s="35"/>
    </row>
    <row r="26" spans="2:11" x14ac:dyDescent="0.35">
      <c r="B26" s="8" t="s">
        <v>966</v>
      </c>
      <c r="C26" s="60" t="s">
        <v>967</v>
      </c>
      <c r="D26" s="54" t="s">
        <v>968</v>
      </c>
      <c r="E26" s="6" t="s">
        <v>969</v>
      </c>
      <c r="F26" s="19">
        <v>932800</v>
      </c>
      <c r="G26" s="24">
        <v>19654.099999999999</v>
      </c>
      <c r="H26" s="24">
        <v>2.4700000000000002</v>
      </c>
      <c r="I26" s="31"/>
      <c r="J26" s="31"/>
      <c r="K26" s="35"/>
    </row>
    <row r="27" spans="2:11" x14ac:dyDescent="0.35">
      <c r="B27" s="8" t="s">
        <v>593</v>
      </c>
      <c r="C27" s="60" t="s">
        <v>594</v>
      </c>
      <c r="D27" s="54" t="s">
        <v>595</v>
      </c>
      <c r="E27" s="6" t="s">
        <v>166</v>
      </c>
      <c r="F27" s="19">
        <v>3499970</v>
      </c>
      <c r="G27" s="24">
        <v>19230.59</v>
      </c>
      <c r="H27" s="24">
        <v>2.42</v>
      </c>
      <c r="I27" s="31"/>
      <c r="J27" s="31"/>
      <c r="K27" s="35"/>
    </row>
    <row r="28" spans="2:11" x14ac:dyDescent="0.35">
      <c r="B28" s="8" t="s">
        <v>1257</v>
      </c>
      <c r="C28" s="60" t="s">
        <v>1258</v>
      </c>
      <c r="D28" s="54" t="s">
        <v>1259</v>
      </c>
      <c r="E28" s="6" t="s">
        <v>99</v>
      </c>
      <c r="F28" s="19">
        <v>3131088</v>
      </c>
      <c r="G28" s="24">
        <v>18805.310000000001</v>
      </c>
      <c r="H28" s="24">
        <v>2.37</v>
      </c>
      <c r="I28" s="31"/>
      <c r="J28" s="31"/>
      <c r="K28" s="35"/>
    </row>
    <row r="29" spans="2:11" x14ac:dyDescent="0.35">
      <c r="B29" s="8" t="s">
        <v>997</v>
      </c>
      <c r="C29" s="60" t="s">
        <v>998</v>
      </c>
      <c r="D29" s="54" t="s">
        <v>999</v>
      </c>
      <c r="E29" s="6" t="s">
        <v>80</v>
      </c>
      <c r="F29" s="19">
        <v>832731</v>
      </c>
      <c r="G29" s="24">
        <v>15627.86</v>
      </c>
      <c r="H29" s="24">
        <v>1.97</v>
      </c>
      <c r="I29" s="31"/>
      <c r="J29" s="31"/>
      <c r="K29" s="35"/>
    </row>
    <row r="30" spans="2:11" x14ac:dyDescent="0.35">
      <c r="B30" s="8" t="s">
        <v>2539</v>
      </c>
      <c r="C30" s="60" t="s">
        <v>2540</v>
      </c>
      <c r="D30" s="54" t="s">
        <v>2541</v>
      </c>
      <c r="E30" s="6" t="s">
        <v>135</v>
      </c>
      <c r="F30" s="19">
        <v>5583650</v>
      </c>
      <c r="G30" s="24">
        <v>15561.63</v>
      </c>
      <c r="H30" s="24">
        <v>1.96</v>
      </c>
      <c r="I30" s="31"/>
      <c r="J30" s="31"/>
      <c r="K30" s="35"/>
    </row>
    <row r="31" spans="2:11" x14ac:dyDescent="0.35">
      <c r="B31" s="8" t="s">
        <v>3083</v>
      </c>
      <c r="C31" s="60" t="s">
        <v>3084</v>
      </c>
      <c r="D31" s="54" t="s">
        <v>3085</v>
      </c>
      <c r="E31" s="6" t="s">
        <v>117</v>
      </c>
      <c r="F31" s="19">
        <v>1538843</v>
      </c>
      <c r="G31" s="24">
        <v>14755.2</v>
      </c>
      <c r="H31" s="24">
        <v>1.86</v>
      </c>
      <c r="I31" s="31"/>
      <c r="J31" s="31"/>
      <c r="K31" s="35"/>
    </row>
    <row r="32" spans="2:11" x14ac:dyDescent="0.35">
      <c r="B32" s="8" t="s">
        <v>1260</v>
      </c>
      <c r="C32" s="60" t="s">
        <v>1261</v>
      </c>
      <c r="D32" s="54" t="s">
        <v>1262</v>
      </c>
      <c r="E32" s="6" t="s">
        <v>159</v>
      </c>
      <c r="F32" s="19">
        <v>2855012</v>
      </c>
      <c r="G32" s="24">
        <v>14507.74</v>
      </c>
      <c r="H32" s="24">
        <v>1.83</v>
      </c>
      <c r="I32" s="31"/>
      <c r="J32" s="31"/>
      <c r="K32" s="35"/>
    </row>
    <row r="33" spans="2:11" x14ac:dyDescent="0.35">
      <c r="B33" s="8" t="s">
        <v>1174</v>
      </c>
      <c r="C33" s="60" t="s">
        <v>1175</v>
      </c>
      <c r="D33" s="54" t="s">
        <v>1176</v>
      </c>
      <c r="E33" s="6" t="s">
        <v>159</v>
      </c>
      <c r="F33" s="19">
        <v>1300000</v>
      </c>
      <c r="G33" s="24">
        <v>14342.9</v>
      </c>
      <c r="H33" s="24">
        <v>1.8</v>
      </c>
      <c r="I33" s="31"/>
      <c r="J33" s="31"/>
      <c r="K33" s="35"/>
    </row>
    <row r="34" spans="2:11" x14ac:dyDescent="0.35">
      <c r="B34" s="8" t="s">
        <v>633</v>
      </c>
      <c r="C34" s="60" t="s">
        <v>634</v>
      </c>
      <c r="D34" s="54" t="s">
        <v>635</v>
      </c>
      <c r="E34" s="6" t="s">
        <v>106</v>
      </c>
      <c r="F34" s="19">
        <v>378805</v>
      </c>
      <c r="G34" s="24">
        <v>13586.22</v>
      </c>
      <c r="H34" s="24">
        <v>1.71</v>
      </c>
      <c r="I34" s="31"/>
      <c r="J34" s="31"/>
      <c r="K34" s="35"/>
    </row>
    <row r="35" spans="2:11" x14ac:dyDescent="0.35">
      <c r="B35" s="8" t="s">
        <v>149</v>
      </c>
      <c r="C35" s="60" t="s">
        <v>150</v>
      </c>
      <c r="D35" s="54" t="s">
        <v>151</v>
      </c>
      <c r="E35" s="6" t="s">
        <v>152</v>
      </c>
      <c r="F35" s="19">
        <v>40000</v>
      </c>
      <c r="G35" s="24">
        <v>13384</v>
      </c>
      <c r="H35" s="24">
        <v>1.68</v>
      </c>
      <c r="I35" s="31"/>
      <c r="J35" s="31"/>
      <c r="K35" s="35"/>
    </row>
    <row r="36" spans="2:11" x14ac:dyDescent="0.35">
      <c r="B36" s="8" t="s">
        <v>3086</v>
      </c>
      <c r="C36" s="60" t="s">
        <v>3087</v>
      </c>
      <c r="D36" s="54" t="s">
        <v>3088</v>
      </c>
      <c r="E36" s="6" t="s">
        <v>124</v>
      </c>
      <c r="F36" s="19">
        <v>7000000</v>
      </c>
      <c r="G36" s="24">
        <v>11402.3</v>
      </c>
      <c r="H36" s="24">
        <v>1.43</v>
      </c>
      <c r="I36" s="31"/>
      <c r="J36" s="31"/>
      <c r="K36" s="35"/>
    </row>
    <row r="37" spans="2:11" x14ac:dyDescent="0.35">
      <c r="B37" s="8" t="s">
        <v>485</v>
      </c>
      <c r="C37" s="60" t="s">
        <v>486</v>
      </c>
      <c r="D37" s="54" t="s">
        <v>487</v>
      </c>
      <c r="E37" s="6" t="s">
        <v>106</v>
      </c>
      <c r="F37" s="19">
        <v>118061</v>
      </c>
      <c r="G37" s="24">
        <v>9734.1299999999992</v>
      </c>
      <c r="H37" s="24">
        <v>1.22</v>
      </c>
      <c r="I37" s="31"/>
      <c r="J37" s="31"/>
      <c r="K37" s="35"/>
    </row>
    <row r="38" spans="2:11" x14ac:dyDescent="0.35">
      <c r="B38" s="8" t="s">
        <v>2750</v>
      </c>
      <c r="C38" s="60" t="s">
        <v>2751</v>
      </c>
      <c r="D38" s="54" t="s">
        <v>2752</v>
      </c>
      <c r="E38" s="6" t="s">
        <v>142</v>
      </c>
      <c r="F38" s="19">
        <v>900000</v>
      </c>
      <c r="G38" s="24">
        <v>9174.6</v>
      </c>
      <c r="H38" s="24">
        <v>1.1499999999999999</v>
      </c>
      <c r="I38" s="31"/>
      <c r="J38" s="31"/>
      <c r="K38" s="35"/>
    </row>
    <row r="39" spans="2:11" x14ac:dyDescent="0.35">
      <c r="B39" s="8" t="s">
        <v>356</v>
      </c>
      <c r="C39" s="60" t="s">
        <v>357</v>
      </c>
      <c r="D39" s="54" t="s">
        <v>358</v>
      </c>
      <c r="E39" s="6" t="s">
        <v>80</v>
      </c>
      <c r="F39" s="19">
        <v>1466450</v>
      </c>
      <c r="G39" s="24">
        <v>4270.3</v>
      </c>
      <c r="H39" s="24">
        <v>0.54</v>
      </c>
      <c r="I39" s="31"/>
      <c r="J39" s="31"/>
      <c r="K39" s="35"/>
    </row>
    <row r="40" spans="2:11" x14ac:dyDescent="0.35">
      <c r="B40" s="8" t="s">
        <v>1015</v>
      </c>
      <c r="C40" s="60" t="s">
        <v>1016</v>
      </c>
      <c r="D40" s="54" t="s">
        <v>1017</v>
      </c>
      <c r="E40" s="6" t="s">
        <v>124</v>
      </c>
      <c r="F40" s="19">
        <v>5379967</v>
      </c>
      <c r="G40" s="24">
        <v>3064.43</v>
      </c>
      <c r="H40" s="24">
        <v>0.39</v>
      </c>
      <c r="I40" s="31"/>
      <c r="J40" s="31"/>
      <c r="K40" s="35"/>
    </row>
    <row r="41" spans="2:11" x14ac:dyDescent="0.35">
      <c r="B41" s="8" t="s">
        <v>3089</v>
      </c>
      <c r="C41" s="60" t="s">
        <v>3090</v>
      </c>
      <c r="D41" s="54" t="s">
        <v>3091</v>
      </c>
      <c r="E41" s="6" t="s">
        <v>1933</v>
      </c>
      <c r="F41" s="19">
        <v>2228730</v>
      </c>
      <c r="G41" s="24">
        <v>1624.52</v>
      </c>
      <c r="H41" s="24">
        <v>0.2</v>
      </c>
      <c r="I41" s="31"/>
      <c r="J41" s="31"/>
      <c r="K41" s="35"/>
    </row>
    <row r="42" spans="2:11" x14ac:dyDescent="0.35">
      <c r="B42" s="8" t="s">
        <v>1101</v>
      </c>
      <c r="C42" s="60" t="s">
        <v>1102</v>
      </c>
      <c r="D42" s="54" t="s">
        <v>1103</v>
      </c>
      <c r="E42" s="6" t="s">
        <v>343</v>
      </c>
      <c r="F42" s="19">
        <v>78882</v>
      </c>
      <c r="G42" s="24">
        <v>520.41999999999996</v>
      </c>
      <c r="H42" s="24">
        <v>7.0000000000000007E-2</v>
      </c>
      <c r="I42" s="31"/>
      <c r="J42" s="31"/>
      <c r="K42" s="35"/>
    </row>
    <row r="43" spans="2:11" x14ac:dyDescent="0.35">
      <c r="B43" s="8" t="s">
        <v>973</v>
      </c>
      <c r="C43" s="60" t="s">
        <v>974</v>
      </c>
      <c r="D43" s="54" t="s">
        <v>975</v>
      </c>
      <c r="E43" s="6" t="s">
        <v>80</v>
      </c>
      <c r="F43" s="19">
        <v>2717</v>
      </c>
      <c r="G43" s="24">
        <v>217.56</v>
      </c>
      <c r="H43" s="24">
        <v>0.03</v>
      </c>
      <c r="I43" s="31"/>
      <c r="J43" s="31"/>
      <c r="K43" s="35"/>
    </row>
    <row r="44" spans="2:11" x14ac:dyDescent="0.35">
      <c r="C44" s="58" t="s">
        <v>194</v>
      </c>
      <c r="D44" s="54"/>
      <c r="E44" s="6"/>
      <c r="F44" s="19"/>
      <c r="G44" s="25">
        <v>592236.16</v>
      </c>
      <c r="H44" s="25">
        <v>74.5</v>
      </c>
      <c r="I44" s="31"/>
      <c r="J44" s="31"/>
      <c r="K44" s="35"/>
    </row>
    <row r="45" spans="2:11" x14ac:dyDescent="0.35">
      <c r="C45" s="57"/>
      <c r="D45" s="54"/>
      <c r="E45" s="6"/>
      <c r="F45" s="19"/>
      <c r="G45" s="24"/>
      <c r="H45" s="24"/>
      <c r="I45" s="31"/>
      <c r="J45" s="31"/>
      <c r="K45" s="35"/>
    </row>
    <row r="46" spans="2:11" x14ac:dyDescent="0.35">
      <c r="C46" s="59" t="s">
        <v>3</v>
      </c>
      <c r="D46" s="54"/>
      <c r="E46" s="6"/>
      <c r="F46" s="19"/>
      <c r="G46" s="24"/>
      <c r="H46" s="24"/>
      <c r="I46" s="31"/>
      <c r="J46" s="31"/>
      <c r="K46" s="35"/>
    </row>
    <row r="47" spans="2:11" x14ac:dyDescent="0.35">
      <c r="B47" s="8" t="s">
        <v>1054</v>
      </c>
      <c r="C47" s="60" t="s">
        <v>1055</v>
      </c>
      <c r="D47" s="54" t="s">
        <v>1056</v>
      </c>
      <c r="E47" s="6" t="s">
        <v>69</v>
      </c>
      <c r="F47" s="19">
        <v>130000</v>
      </c>
      <c r="G47" s="24">
        <v>42933.67</v>
      </c>
      <c r="H47" s="24">
        <v>5.4</v>
      </c>
      <c r="I47" s="31"/>
      <c r="J47" s="31"/>
      <c r="K47" s="35"/>
    </row>
    <row r="48" spans="2:11" x14ac:dyDescent="0.35">
      <c r="B48" s="8" t="s">
        <v>3092</v>
      </c>
      <c r="C48" s="60" t="s">
        <v>3093</v>
      </c>
      <c r="D48" s="54" t="s">
        <v>3094</v>
      </c>
      <c r="E48" s="6" t="s">
        <v>253</v>
      </c>
      <c r="F48" s="19">
        <v>4559889</v>
      </c>
      <c r="G48" s="24">
        <v>29936.82</v>
      </c>
      <c r="H48" s="24">
        <v>3.77</v>
      </c>
      <c r="I48" s="31"/>
      <c r="J48" s="31"/>
      <c r="K48" s="35"/>
    </row>
    <row r="49" spans="1:11" x14ac:dyDescent="0.35">
      <c r="B49" s="8" t="s">
        <v>433</v>
      </c>
      <c r="C49" s="60" t="s">
        <v>434</v>
      </c>
      <c r="D49" s="54" t="s">
        <v>435</v>
      </c>
      <c r="E49" s="6" t="s">
        <v>166</v>
      </c>
      <c r="F49" s="19">
        <v>230000</v>
      </c>
      <c r="G49" s="24">
        <v>23921.7</v>
      </c>
      <c r="H49" s="24">
        <v>3.01</v>
      </c>
      <c r="I49" s="31"/>
      <c r="J49" s="31"/>
      <c r="K49" s="35"/>
    </row>
    <row r="50" spans="1:11" x14ac:dyDescent="0.35">
      <c r="B50" s="8" t="s">
        <v>3095</v>
      </c>
      <c r="C50" s="60" t="s">
        <v>3096</v>
      </c>
      <c r="D50" s="54" t="s">
        <v>3097</v>
      </c>
      <c r="E50" s="6" t="s">
        <v>58</v>
      </c>
      <c r="F50" s="19">
        <v>33000</v>
      </c>
      <c r="G50" s="24">
        <v>566.34</v>
      </c>
      <c r="H50" s="24">
        <v>7.0000000000000007E-2</v>
      </c>
      <c r="I50" s="31"/>
      <c r="J50" s="31"/>
      <c r="K50" s="35"/>
    </row>
    <row r="51" spans="1:11" x14ac:dyDescent="0.35">
      <c r="C51" s="58" t="s">
        <v>194</v>
      </c>
      <c r="D51" s="54"/>
      <c r="E51" s="6"/>
      <c r="F51" s="19"/>
      <c r="G51" s="25">
        <v>97358.53</v>
      </c>
      <c r="H51" s="25">
        <v>12.25</v>
      </c>
      <c r="I51" s="31"/>
      <c r="J51" s="31"/>
      <c r="K51" s="35"/>
    </row>
    <row r="52" spans="1:11" x14ac:dyDescent="0.35">
      <c r="C52" s="57"/>
      <c r="D52" s="54"/>
      <c r="E52" s="6"/>
      <c r="F52" s="19"/>
      <c r="G52" s="24"/>
      <c r="H52" s="24"/>
      <c r="I52" s="31"/>
      <c r="J52" s="31"/>
      <c r="K52" s="35"/>
    </row>
    <row r="53" spans="1:11" x14ac:dyDescent="0.35">
      <c r="C53" s="58" t="s">
        <v>4</v>
      </c>
      <c r="D53" s="54"/>
      <c r="E53" s="6"/>
      <c r="F53" s="19"/>
      <c r="G53" s="24" t="s">
        <v>2</v>
      </c>
      <c r="H53" s="24" t="s">
        <v>2</v>
      </c>
      <c r="I53" s="31"/>
      <c r="J53" s="31"/>
      <c r="K53" s="35"/>
    </row>
    <row r="54" spans="1:11" x14ac:dyDescent="0.35">
      <c r="C54" s="57"/>
      <c r="D54" s="54"/>
      <c r="E54" s="6"/>
      <c r="F54" s="19"/>
      <c r="G54" s="24"/>
      <c r="H54" s="24"/>
      <c r="I54" s="31"/>
      <c r="J54" s="31"/>
      <c r="K54" s="35"/>
    </row>
    <row r="55" spans="1:11" x14ac:dyDescent="0.35">
      <c r="A55" s="10"/>
      <c r="B55" s="28"/>
      <c r="C55" s="58" t="s">
        <v>5</v>
      </c>
      <c r="D55" s="54"/>
      <c r="E55" s="6"/>
      <c r="F55" s="19"/>
      <c r="G55" s="24"/>
      <c r="H55" s="24"/>
      <c r="I55" s="31"/>
      <c r="J55" s="31"/>
      <c r="K55" s="35"/>
    </row>
    <row r="56" spans="1:11" x14ac:dyDescent="0.35">
      <c r="C56" s="59" t="s">
        <v>6</v>
      </c>
      <c r="D56" s="54"/>
      <c r="E56" s="6"/>
      <c r="F56" s="19"/>
      <c r="G56" s="24"/>
      <c r="H56" s="24"/>
      <c r="I56" s="31"/>
      <c r="J56" s="31"/>
      <c r="K56" s="35"/>
    </row>
    <row r="57" spans="1:11" x14ac:dyDescent="0.35">
      <c r="C57" s="59" t="s">
        <v>691</v>
      </c>
      <c r="D57" s="54"/>
      <c r="E57" s="6"/>
      <c r="F57" s="19"/>
      <c r="G57" s="24"/>
      <c r="H57" s="24"/>
      <c r="I57" s="31"/>
      <c r="J57" s="31"/>
      <c r="K57" s="35"/>
    </row>
    <row r="58" spans="1:11" x14ac:dyDescent="0.35">
      <c r="B58" s="8" t="s">
        <v>818</v>
      </c>
      <c r="C58" s="60" t="s">
        <v>785</v>
      </c>
      <c r="D58" s="54" t="s">
        <v>819</v>
      </c>
      <c r="E58" s="6" t="s">
        <v>706</v>
      </c>
      <c r="F58" s="19">
        <v>2000</v>
      </c>
      <c r="G58" s="24">
        <v>2002.47</v>
      </c>
      <c r="H58" s="24">
        <v>0.25</v>
      </c>
      <c r="I58" s="31">
        <v>7.0750000000000002</v>
      </c>
      <c r="J58" s="31"/>
      <c r="K58" s="35" t="s">
        <v>695</v>
      </c>
    </row>
    <row r="59" spans="1:11" x14ac:dyDescent="0.35">
      <c r="C59" s="58" t="s">
        <v>194</v>
      </c>
      <c r="D59" s="54"/>
      <c r="E59" s="6"/>
      <c r="F59" s="19"/>
      <c r="G59" s="25">
        <v>2002.47</v>
      </c>
      <c r="H59" s="25">
        <v>0.25</v>
      </c>
      <c r="I59" s="31"/>
      <c r="J59" s="31"/>
      <c r="K59" s="35"/>
    </row>
    <row r="60" spans="1:11" x14ac:dyDescent="0.35">
      <c r="C60" s="57"/>
      <c r="D60" s="54"/>
      <c r="E60" s="6"/>
      <c r="F60" s="19"/>
      <c r="G60" s="24"/>
      <c r="H60" s="24"/>
      <c r="I60" s="31"/>
      <c r="J60" s="31"/>
      <c r="K60" s="35"/>
    </row>
    <row r="61" spans="1:11" x14ac:dyDescent="0.35">
      <c r="C61" s="58" t="s">
        <v>7</v>
      </c>
      <c r="D61" s="54"/>
      <c r="E61" s="6"/>
      <c r="F61" s="19"/>
      <c r="G61" s="24" t="s">
        <v>2</v>
      </c>
      <c r="H61" s="24" t="s">
        <v>2</v>
      </c>
      <c r="I61" s="31"/>
      <c r="J61" s="31"/>
      <c r="K61" s="35"/>
    </row>
    <row r="62" spans="1:11" x14ac:dyDescent="0.35">
      <c r="C62" s="57"/>
      <c r="D62" s="54"/>
      <c r="E62" s="6"/>
      <c r="F62" s="19"/>
      <c r="G62" s="24"/>
      <c r="H62" s="24"/>
      <c r="I62" s="31"/>
      <c r="J62" s="31"/>
      <c r="K62" s="35"/>
    </row>
    <row r="63" spans="1:11" x14ac:dyDescent="0.35">
      <c r="C63" s="58" t="s">
        <v>8</v>
      </c>
      <c r="D63" s="54"/>
      <c r="E63" s="6"/>
      <c r="F63" s="19"/>
      <c r="G63" s="24" t="s">
        <v>2</v>
      </c>
      <c r="H63" s="24" t="s">
        <v>2</v>
      </c>
      <c r="I63" s="31"/>
      <c r="J63" s="31"/>
      <c r="K63" s="35"/>
    </row>
    <row r="64" spans="1:11" x14ac:dyDescent="0.35">
      <c r="C64" s="57"/>
      <c r="D64" s="54"/>
      <c r="E64" s="6"/>
      <c r="F64" s="19"/>
      <c r="G64" s="24"/>
      <c r="H64" s="24"/>
      <c r="I64" s="31"/>
      <c r="J64" s="31"/>
      <c r="K64" s="35"/>
    </row>
    <row r="65" spans="1:11" x14ac:dyDescent="0.35">
      <c r="C65" s="58" t="s">
        <v>9</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10</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11</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A71" s="10"/>
      <c r="B71" s="28"/>
      <c r="C71" s="58" t="s">
        <v>13</v>
      </c>
      <c r="D71" s="54"/>
      <c r="E71" s="6"/>
      <c r="F71" s="19"/>
      <c r="G71" s="24"/>
      <c r="H71" s="24"/>
      <c r="I71" s="31"/>
      <c r="J71" s="31"/>
      <c r="K71" s="35"/>
    </row>
    <row r="72" spans="1:11" x14ac:dyDescent="0.35">
      <c r="A72" s="28"/>
      <c r="B72" s="28"/>
      <c r="C72" s="58" t="s">
        <v>14</v>
      </c>
      <c r="D72" s="54"/>
      <c r="E72" s="6"/>
      <c r="F72" s="19"/>
      <c r="G72" s="24" t="s">
        <v>2</v>
      </c>
      <c r="H72" s="24" t="s">
        <v>2</v>
      </c>
      <c r="I72" s="31"/>
      <c r="J72" s="31"/>
      <c r="K72" s="35"/>
    </row>
    <row r="73" spans="1:11" x14ac:dyDescent="0.35">
      <c r="A73" s="28"/>
      <c r="B73" s="28"/>
      <c r="C73" s="58"/>
      <c r="D73" s="54"/>
      <c r="E73" s="6"/>
      <c r="F73" s="19"/>
      <c r="G73" s="24"/>
      <c r="H73" s="24"/>
      <c r="I73" s="31"/>
      <c r="J73" s="31"/>
      <c r="K73" s="35"/>
    </row>
    <row r="74" spans="1:11" x14ac:dyDescent="0.35">
      <c r="A74" s="28"/>
      <c r="B74" s="28"/>
      <c r="C74" s="58" t="s">
        <v>15</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C76" s="59" t="s">
        <v>16</v>
      </c>
      <c r="D76" s="54"/>
      <c r="E76" s="6"/>
      <c r="F76" s="19"/>
      <c r="G76" s="24"/>
      <c r="H76" s="24"/>
      <c r="I76" s="31"/>
      <c r="J76" s="31"/>
      <c r="K76" s="35"/>
    </row>
    <row r="77" spans="1:11" x14ac:dyDescent="0.35">
      <c r="B77" s="8" t="s">
        <v>202</v>
      </c>
      <c r="C77" s="60" t="s">
        <v>203</v>
      </c>
      <c r="D77" s="54" t="s">
        <v>204</v>
      </c>
      <c r="E77" s="6" t="s">
        <v>205</v>
      </c>
      <c r="F77" s="19">
        <v>1000000</v>
      </c>
      <c r="G77" s="24">
        <v>992.88</v>
      </c>
      <c r="H77" s="24">
        <v>0.12</v>
      </c>
      <c r="I77" s="31">
        <v>5.3459000000000003</v>
      </c>
      <c r="J77" s="31"/>
      <c r="K77" s="35"/>
    </row>
    <row r="78" spans="1:11" x14ac:dyDescent="0.35">
      <c r="C78" s="58" t="s">
        <v>194</v>
      </c>
      <c r="D78" s="54"/>
      <c r="E78" s="6"/>
      <c r="F78" s="19"/>
      <c r="G78" s="25">
        <v>992.88</v>
      </c>
      <c r="H78" s="25">
        <v>0.12</v>
      </c>
      <c r="I78" s="31"/>
      <c r="J78" s="31"/>
      <c r="K78" s="35"/>
    </row>
    <row r="79" spans="1:11" x14ac:dyDescent="0.35">
      <c r="C79" s="57"/>
      <c r="D79" s="54"/>
      <c r="E79" s="6"/>
      <c r="F79" s="19"/>
      <c r="G79" s="24"/>
      <c r="H79" s="24"/>
      <c r="I79" s="31"/>
      <c r="J79" s="31"/>
      <c r="K79" s="35"/>
    </row>
    <row r="80" spans="1:11" x14ac:dyDescent="0.35">
      <c r="C80" s="58" t="s">
        <v>17</v>
      </c>
      <c r="D80" s="54"/>
      <c r="E80" s="6"/>
      <c r="F80" s="19"/>
      <c r="G80" s="24" t="s">
        <v>2</v>
      </c>
      <c r="H80" s="24" t="s">
        <v>2</v>
      </c>
      <c r="I80" s="31"/>
      <c r="J80" s="31"/>
      <c r="K80" s="35"/>
    </row>
    <row r="81" spans="1:11" x14ac:dyDescent="0.35">
      <c r="C81" s="57"/>
      <c r="D81" s="54"/>
      <c r="E81" s="6"/>
      <c r="F81" s="19"/>
      <c r="G81" s="24"/>
      <c r="H81" s="24"/>
      <c r="I81" s="31"/>
      <c r="J81" s="31"/>
      <c r="K81" s="35"/>
    </row>
    <row r="82" spans="1:11" x14ac:dyDescent="0.35">
      <c r="C82" s="58" t="s">
        <v>18</v>
      </c>
      <c r="D82" s="54"/>
      <c r="E82" s="6"/>
      <c r="F82" s="19"/>
      <c r="G82" s="24" t="s">
        <v>2</v>
      </c>
      <c r="H82" s="24" t="s">
        <v>2</v>
      </c>
      <c r="I82" s="31"/>
      <c r="J82" s="31"/>
      <c r="K82" s="35"/>
    </row>
    <row r="83" spans="1:11" x14ac:dyDescent="0.35">
      <c r="C83" s="57"/>
      <c r="D83" s="54"/>
      <c r="E83" s="6"/>
      <c r="F83" s="19"/>
      <c r="G83" s="24"/>
      <c r="H83" s="24"/>
      <c r="I83" s="31"/>
      <c r="J83" s="31"/>
      <c r="K83" s="35"/>
    </row>
    <row r="84" spans="1:11" x14ac:dyDescent="0.35">
      <c r="A84" s="10"/>
      <c r="B84" s="28"/>
      <c r="C84" s="58" t="s">
        <v>19</v>
      </c>
      <c r="D84" s="54"/>
      <c r="E84" s="6"/>
      <c r="F84" s="19"/>
      <c r="G84" s="24"/>
      <c r="H84" s="24"/>
      <c r="I84" s="31"/>
      <c r="J84" s="31"/>
      <c r="K84" s="35"/>
    </row>
    <row r="85" spans="1:11" x14ac:dyDescent="0.35">
      <c r="A85" s="28"/>
      <c r="B85" s="28"/>
      <c r="C85" s="58" t="s">
        <v>20</v>
      </c>
      <c r="D85" s="54"/>
      <c r="E85" s="6"/>
      <c r="F85" s="19"/>
      <c r="G85" s="24" t="s">
        <v>2</v>
      </c>
      <c r="H85" s="24" t="s">
        <v>2</v>
      </c>
      <c r="I85" s="31"/>
      <c r="J85" s="31"/>
      <c r="K85" s="35"/>
    </row>
    <row r="86" spans="1:11" x14ac:dyDescent="0.35">
      <c r="A86" s="28"/>
      <c r="B86" s="28"/>
      <c r="C86" s="58"/>
      <c r="D86" s="54"/>
      <c r="E86" s="6"/>
      <c r="F86" s="19"/>
      <c r="G86" s="24"/>
      <c r="H86" s="24"/>
      <c r="I86" s="31"/>
      <c r="J86" s="31"/>
      <c r="K86" s="35"/>
    </row>
    <row r="87" spans="1:11" x14ac:dyDescent="0.35">
      <c r="A87" s="28"/>
      <c r="B87" s="28"/>
      <c r="C87" s="58" t="s">
        <v>21</v>
      </c>
      <c r="D87" s="54"/>
      <c r="E87" s="6"/>
      <c r="F87" s="19"/>
      <c r="G87" s="24" t="s">
        <v>2</v>
      </c>
      <c r="H87" s="24" t="s">
        <v>2</v>
      </c>
      <c r="I87" s="31"/>
      <c r="J87" s="31"/>
      <c r="K87" s="35"/>
    </row>
    <row r="88" spans="1:11" x14ac:dyDescent="0.35">
      <c r="A88" s="28"/>
      <c r="B88" s="28"/>
      <c r="C88" s="58"/>
      <c r="D88" s="54"/>
      <c r="E88" s="6"/>
      <c r="F88" s="19"/>
      <c r="G88" s="24"/>
      <c r="H88" s="24"/>
      <c r="I88" s="31"/>
      <c r="J88" s="31"/>
      <c r="K88" s="35"/>
    </row>
    <row r="89" spans="1:11" x14ac:dyDescent="0.35">
      <c r="A89" s="28"/>
      <c r="B89" s="28"/>
      <c r="C89" s="58" t="s">
        <v>22</v>
      </c>
      <c r="D89" s="54"/>
      <c r="E89" s="6"/>
      <c r="F89" s="19"/>
      <c r="G89" s="24" t="s">
        <v>2</v>
      </c>
      <c r="H89" s="24" t="s">
        <v>2</v>
      </c>
      <c r="I89" s="31"/>
      <c r="J89" s="31"/>
      <c r="K89" s="35"/>
    </row>
    <row r="90" spans="1:11" x14ac:dyDescent="0.35">
      <c r="A90" s="28"/>
      <c r="B90" s="28"/>
      <c r="C90" s="58"/>
      <c r="D90" s="54"/>
      <c r="E90" s="6"/>
      <c r="F90" s="19"/>
      <c r="G90" s="24"/>
      <c r="H90" s="24"/>
      <c r="I90" s="31"/>
      <c r="J90" s="31"/>
      <c r="K90" s="35"/>
    </row>
    <row r="91" spans="1:11" x14ac:dyDescent="0.35">
      <c r="A91" s="28"/>
      <c r="B91" s="28"/>
      <c r="C91" s="58" t="s">
        <v>23</v>
      </c>
      <c r="D91" s="54"/>
      <c r="E91" s="6"/>
      <c r="F91" s="19"/>
      <c r="G91" s="24" t="s">
        <v>2</v>
      </c>
      <c r="H91" s="24" t="s">
        <v>2</v>
      </c>
      <c r="I91" s="31"/>
      <c r="J91" s="31"/>
      <c r="K91" s="35"/>
    </row>
    <row r="92" spans="1:11" x14ac:dyDescent="0.35">
      <c r="A92" s="28"/>
      <c r="B92" s="28"/>
      <c r="C92" s="58"/>
      <c r="D92" s="54"/>
      <c r="E92" s="6"/>
      <c r="F92" s="19"/>
      <c r="G92" s="24"/>
      <c r="H92" s="24"/>
      <c r="I92" s="31"/>
      <c r="J92" s="31"/>
      <c r="K92" s="35"/>
    </row>
    <row r="93" spans="1:11" x14ac:dyDescent="0.35">
      <c r="C93" s="59" t="s">
        <v>24</v>
      </c>
      <c r="D93" s="54"/>
      <c r="E93" s="6"/>
      <c r="F93" s="19"/>
      <c r="G93" s="24"/>
      <c r="H93" s="24"/>
      <c r="I93" s="31"/>
      <c r="J93" s="31"/>
      <c r="K93" s="35"/>
    </row>
    <row r="94" spans="1:11" x14ac:dyDescent="0.35">
      <c r="B94" s="8" t="s">
        <v>206</v>
      </c>
      <c r="C94" s="60" t="s">
        <v>207</v>
      </c>
      <c r="D94" s="54"/>
      <c r="E94" s="6"/>
      <c r="F94" s="19"/>
      <c r="G94" s="24">
        <v>103382.14</v>
      </c>
      <c r="H94" s="24">
        <v>13.01</v>
      </c>
      <c r="I94" s="31"/>
      <c r="J94" s="31"/>
      <c r="K94" s="35"/>
    </row>
    <row r="95" spans="1:11" x14ac:dyDescent="0.35">
      <c r="C95" s="58" t="s">
        <v>194</v>
      </c>
      <c r="D95" s="54"/>
      <c r="E95" s="6"/>
      <c r="F95" s="19"/>
      <c r="G95" s="25">
        <v>103382.14</v>
      </c>
      <c r="H95" s="25">
        <v>13.01</v>
      </c>
      <c r="I95" s="31"/>
      <c r="J95" s="31"/>
      <c r="K95" s="35"/>
    </row>
    <row r="96" spans="1:11" x14ac:dyDescent="0.35">
      <c r="C96" s="57"/>
      <c r="D96" s="54"/>
      <c r="E96" s="6"/>
      <c r="F96" s="19"/>
      <c r="G96" s="24"/>
      <c r="H96" s="24"/>
      <c r="I96" s="31"/>
      <c r="J96" s="31"/>
      <c r="K96" s="35"/>
    </row>
    <row r="97" spans="1:54" x14ac:dyDescent="0.35">
      <c r="A97" s="10"/>
      <c r="B97" s="28"/>
      <c r="C97" s="58" t="s">
        <v>25</v>
      </c>
      <c r="D97" s="54"/>
      <c r="E97" s="6"/>
      <c r="F97" s="19"/>
      <c r="G97" s="24"/>
      <c r="H97" s="24"/>
      <c r="I97" s="31"/>
      <c r="J97" s="31"/>
      <c r="K97" s="35"/>
    </row>
    <row r="98" spans="1:54" s="2" customFormat="1" ht="13.5" x14ac:dyDescent="0.35">
      <c r="A98" s="28"/>
      <c r="B98" s="28"/>
      <c r="C98" s="57" t="s">
        <v>4703</v>
      </c>
      <c r="D98" s="54"/>
      <c r="E98" s="6"/>
      <c r="F98" s="19"/>
      <c r="G98" s="24" t="s">
        <v>2</v>
      </c>
      <c r="H98" s="24" t="s">
        <v>2</v>
      </c>
      <c r="I98" s="31"/>
      <c r="J98" s="31"/>
      <c r="K98" s="35"/>
      <c r="L98" s="3"/>
      <c r="AI98" s="3"/>
      <c r="AV98" s="3"/>
      <c r="AX98" s="3"/>
      <c r="BB98" s="3"/>
    </row>
    <row r="99" spans="1:54" x14ac:dyDescent="0.35">
      <c r="B99" s="8"/>
      <c r="C99" s="60" t="s">
        <v>208</v>
      </c>
      <c r="D99" s="54"/>
      <c r="E99" s="6"/>
      <c r="F99" s="19"/>
      <c r="G99" s="24">
        <v>-1044.31</v>
      </c>
      <c r="H99" s="24">
        <v>-0.13</v>
      </c>
      <c r="I99" s="31"/>
      <c r="J99" s="31"/>
      <c r="K99" s="35"/>
    </row>
    <row r="100" spans="1:54" x14ac:dyDescent="0.35">
      <c r="C100" s="58" t="s">
        <v>194</v>
      </c>
      <c r="D100" s="54"/>
      <c r="E100" s="6"/>
      <c r="F100" s="19"/>
      <c r="G100" s="25">
        <v>-1044.31</v>
      </c>
      <c r="H100" s="25">
        <v>-0.13</v>
      </c>
      <c r="I100" s="31"/>
      <c r="J100" s="31"/>
      <c r="K100" s="35"/>
    </row>
    <row r="101" spans="1:54" x14ac:dyDescent="0.35">
      <c r="C101" s="57"/>
      <c r="D101" s="54"/>
      <c r="E101" s="6"/>
      <c r="F101" s="19"/>
      <c r="G101" s="24"/>
      <c r="H101" s="24"/>
      <c r="I101" s="31"/>
      <c r="J101" s="31"/>
      <c r="K101" s="35"/>
    </row>
    <row r="102" spans="1:54" x14ac:dyDescent="0.35">
      <c r="C102" s="61" t="s">
        <v>209</v>
      </c>
      <c r="D102" s="55"/>
      <c r="E102" s="5"/>
      <c r="F102" s="20"/>
      <c r="G102" s="26">
        <v>794927.87</v>
      </c>
      <c r="H102" s="26">
        <v>100.00000000000001</v>
      </c>
      <c r="I102" s="32"/>
      <c r="J102" s="32"/>
      <c r="K102" s="36"/>
    </row>
    <row r="105" spans="1:54" x14ac:dyDescent="0.35">
      <c r="C105" s="1" t="s">
        <v>210</v>
      </c>
    </row>
    <row r="106" spans="1:54" x14ac:dyDescent="0.35">
      <c r="C106" s="37" t="s">
        <v>211</v>
      </c>
      <c r="D106" s="37"/>
      <c r="E106" s="37"/>
      <c r="F106" s="37"/>
      <c r="G106" s="37"/>
      <c r="H106" s="37"/>
      <c r="I106" s="37"/>
      <c r="J106" s="37"/>
      <c r="K106" s="37"/>
    </row>
    <row r="107" spans="1:54" x14ac:dyDescent="0.35">
      <c r="C107" s="2" t="s">
        <v>212</v>
      </c>
    </row>
    <row r="108" spans="1:54" x14ac:dyDescent="0.35">
      <c r="C108" s="2" t="s">
        <v>213</v>
      </c>
    </row>
    <row r="109" spans="1:54" ht="30" customHeight="1" x14ac:dyDescent="0.35">
      <c r="C109" s="218" t="s">
        <v>214</v>
      </c>
      <c r="D109" s="219"/>
      <c r="E109" s="219"/>
      <c r="F109" s="219"/>
      <c r="G109" s="219"/>
      <c r="H109" s="219"/>
      <c r="I109" s="219"/>
      <c r="J109" s="219"/>
      <c r="K109" s="219"/>
    </row>
    <row r="110" spans="1:54" x14ac:dyDescent="0.35">
      <c r="C110" s="2" t="s">
        <v>215</v>
      </c>
    </row>
    <row r="112" spans="1:54" x14ac:dyDescent="0.35">
      <c r="C112" s="2" t="s">
        <v>4813</v>
      </c>
      <c r="E112" s="2" t="s">
        <v>2</v>
      </c>
    </row>
    <row r="114" spans="1:256" x14ac:dyDescent="0.35">
      <c r="C114" s="2" t="s">
        <v>4814</v>
      </c>
      <c r="E114" s="2" t="s">
        <v>2</v>
      </c>
    </row>
    <row r="116" spans="1:256" x14ac:dyDescent="0.35">
      <c r="C116" s="2" t="s">
        <v>4918</v>
      </c>
    </row>
    <row r="118" spans="1:256" x14ac:dyDescent="0.35">
      <c r="C118" s="2" t="s">
        <v>4919</v>
      </c>
    </row>
    <row r="119" spans="1:256" s="79" customFormat="1" ht="35.25" customHeight="1" x14ac:dyDescent="0.35">
      <c r="A119" s="75"/>
      <c r="B119" s="75"/>
      <c r="C119" s="80" t="s">
        <v>4820</v>
      </c>
      <c r="D119" s="84" t="s">
        <v>4821</v>
      </c>
      <c r="E119" s="84" t="s">
        <v>4822</v>
      </c>
      <c r="F119" s="76"/>
      <c r="G119" s="77"/>
      <c r="H119" s="77"/>
      <c r="I119" s="77"/>
      <c r="J119" s="77"/>
      <c r="K119" s="78"/>
      <c r="L119" s="78"/>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8"/>
      <c r="AJ119" s="75"/>
      <c r="AK119" s="75"/>
      <c r="AL119" s="75"/>
      <c r="AM119" s="75"/>
      <c r="AN119" s="75"/>
      <c r="AO119" s="75"/>
      <c r="AP119" s="75"/>
      <c r="AQ119" s="75"/>
      <c r="AR119" s="75"/>
      <c r="AS119" s="75"/>
      <c r="AT119" s="75"/>
      <c r="AU119" s="75"/>
      <c r="AV119" s="78"/>
      <c r="AW119" s="75"/>
      <c r="AX119" s="78"/>
      <c r="AY119" s="75"/>
      <c r="AZ119" s="75"/>
      <c r="BA119" s="75"/>
      <c r="BB119" s="78"/>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5"/>
      <c r="DO119" s="75"/>
      <c r="DP119" s="75"/>
      <c r="DQ119" s="75"/>
      <c r="DR119" s="75"/>
      <c r="DS119" s="75"/>
      <c r="DT119" s="75"/>
      <c r="DU119" s="75"/>
      <c r="DV119" s="75"/>
      <c r="DW119" s="75"/>
      <c r="DX119" s="75"/>
      <c r="DY119" s="75"/>
      <c r="DZ119" s="75"/>
      <c r="EA119" s="75"/>
      <c r="EB119" s="75"/>
      <c r="EC119" s="75"/>
      <c r="ED119" s="75"/>
      <c r="EE119" s="75"/>
      <c r="EF119" s="75"/>
      <c r="EG119" s="75"/>
      <c r="EH119" s="75"/>
      <c r="EI119" s="75"/>
      <c r="EJ119" s="75"/>
      <c r="EK119" s="75"/>
      <c r="EL119" s="75"/>
      <c r="EM119" s="75"/>
      <c r="EN119" s="75"/>
      <c r="EO119" s="75"/>
      <c r="EP119" s="75"/>
      <c r="EQ119" s="75"/>
      <c r="ER119" s="75"/>
      <c r="ES119" s="75"/>
      <c r="ET119" s="75"/>
      <c r="EU119" s="75"/>
      <c r="EV119" s="75"/>
      <c r="EW119" s="75"/>
      <c r="EX119" s="75"/>
      <c r="EY119" s="75"/>
      <c r="EZ119" s="75"/>
      <c r="FA119" s="75"/>
      <c r="FB119" s="75"/>
      <c r="FC119" s="75"/>
      <c r="FD119" s="75"/>
      <c r="FE119" s="75"/>
      <c r="FF119" s="75"/>
      <c r="FG119" s="75"/>
      <c r="FH119" s="75"/>
      <c r="FI119" s="75"/>
      <c r="FJ119" s="75"/>
      <c r="FK119" s="75"/>
      <c r="FL119" s="75"/>
      <c r="FM119" s="75"/>
      <c r="FN119" s="75"/>
      <c r="FO119" s="75"/>
      <c r="FP119" s="75"/>
      <c r="FQ119" s="75"/>
      <c r="FR119" s="75"/>
      <c r="FS119" s="75"/>
      <c r="FT119" s="75"/>
      <c r="FU119" s="75"/>
      <c r="FV119" s="75"/>
      <c r="FW119" s="75"/>
      <c r="FX119" s="75"/>
      <c r="FY119" s="75"/>
      <c r="FZ119" s="75"/>
      <c r="GA119" s="75"/>
      <c r="GB119" s="75"/>
      <c r="GC119" s="75"/>
      <c r="GD119" s="75"/>
      <c r="GE119" s="75"/>
      <c r="GF119" s="75"/>
      <c r="GG119" s="75"/>
      <c r="GH119" s="75"/>
      <c r="GI119" s="75"/>
      <c r="GJ119" s="75"/>
      <c r="GK119" s="75"/>
      <c r="GL119" s="75"/>
      <c r="GM119" s="75"/>
      <c r="GN119" s="75"/>
      <c r="GO119" s="75"/>
      <c r="GP119" s="75"/>
      <c r="GQ119" s="75"/>
      <c r="GR119" s="75"/>
      <c r="GS119" s="75"/>
      <c r="GT119" s="75"/>
      <c r="GU119" s="75"/>
      <c r="GV119" s="75"/>
      <c r="GW119" s="75"/>
      <c r="GX119" s="75"/>
      <c r="GY119" s="75"/>
      <c r="GZ119" s="75"/>
      <c r="HA119" s="75"/>
      <c r="HB119" s="75"/>
      <c r="HC119" s="75"/>
      <c r="HD119" s="75"/>
      <c r="HE119" s="75"/>
      <c r="HF119" s="75"/>
      <c r="HG119" s="75"/>
      <c r="HH119" s="75"/>
      <c r="HI119" s="75"/>
      <c r="HJ119" s="75"/>
      <c r="HK119" s="75"/>
      <c r="HL119" s="75"/>
      <c r="HM119" s="75"/>
      <c r="HN119" s="75"/>
      <c r="HO119" s="75"/>
      <c r="HP119" s="75"/>
      <c r="HQ119" s="75"/>
      <c r="HR119" s="75"/>
      <c r="HS119" s="75"/>
      <c r="HT119" s="75"/>
      <c r="HU119" s="75"/>
      <c r="HV119" s="75"/>
      <c r="HW119" s="75"/>
      <c r="HX119" s="75"/>
      <c r="HY119" s="75"/>
      <c r="HZ119" s="75"/>
      <c r="IA119" s="75"/>
      <c r="IB119" s="75"/>
      <c r="IC119" s="75"/>
      <c r="ID119" s="75"/>
      <c r="IE119" s="75"/>
      <c r="IF119" s="75"/>
      <c r="IG119" s="75"/>
      <c r="IH119" s="75"/>
      <c r="II119" s="75"/>
      <c r="IJ119" s="75"/>
      <c r="IK119" s="75"/>
      <c r="IL119" s="75"/>
      <c r="IM119" s="75"/>
      <c r="IN119" s="75"/>
      <c r="IO119" s="75"/>
      <c r="IP119" s="75"/>
      <c r="IQ119" s="75"/>
      <c r="IR119" s="75"/>
      <c r="IS119" s="75"/>
      <c r="IT119" s="75"/>
      <c r="IU119" s="75"/>
      <c r="IV119" s="75"/>
    </row>
    <row r="120" spans="1:256" s="79" customFormat="1" x14ac:dyDescent="0.35">
      <c r="A120" s="75"/>
      <c r="B120" s="75"/>
      <c r="C120" s="82" t="s">
        <v>4824</v>
      </c>
      <c r="D120" s="85">
        <v>50.528799999999997</v>
      </c>
      <c r="E120" s="85">
        <v>49.6599</v>
      </c>
      <c r="F120" s="76"/>
      <c r="G120" s="77"/>
      <c r="H120" s="77"/>
      <c r="I120" s="77"/>
      <c r="J120" s="77"/>
      <c r="K120" s="78"/>
      <c r="L120" s="78"/>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8"/>
      <c r="AJ120" s="75"/>
      <c r="AK120" s="75"/>
      <c r="AL120" s="75"/>
      <c r="AM120" s="75"/>
      <c r="AN120" s="75"/>
      <c r="AO120" s="75"/>
      <c r="AP120" s="75"/>
      <c r="AQ120" s="75"/>
      <c r="AR120" s="75"/>
      <c r="AS120" s="75"/>
      <c r="AT120" s="75"/>
      <c r="AU120" s="75"/>
      <c r="AV120" s="78"/>
      <c r="AW120" s="75"/>
      <c r="AX120" s="78"/>
      <c r="AY120" s="75"/>
      <c r="AZ120" s="75"/>
      <c r="BA120" s="75"/>
      <c r="BB120" s="78"/>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5"/>
      <c r="DO120" s="75"/>
      <c r="DP120" s="75"/>
      <c r="DQ120" s="75"/>
      <c r="DR120" s="75"/>
      <c r="DS120" s="75"/>
      <c r="DT120" s="75"/>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c r="EX120" s="75"/>
      <c r="EY120" s="75"/>
      <c r="EZ120" s="75"/>
      <c r="FA120" s="75"/>
      <c r="FB120" s="75"/>
      <c r="FC120" s="75"/>
      <c r="FD120" s="75"/>
      <c r="FE120" s="75"/>
      <c r="FF120" s="75"/>
      <c r="FG120" s="75"/>
      <c r="FH120" s="75"/>
      <c r="FI120" s="75"/>
      <c r="FJ120" s="75"/>
      <c r="FK120" s="75"/>
      <c r="FL120" s="75"/>
      <c r="FM120" s="75"/>
      <c r="FN120" s="75"/>
      <c r="FO120" s="75"/>
      <c r="FP120" s="75"/>
      <c r="FQ120" s="75"/>
      <c r="FR120" s="75"/>
      <c r="FS120" s="75"/>
      <c r="FT120" s="75"/>
      <c r="FU120" s="75"/>
      <c r="FV120" s="75"/>
      <c r="FW120" s="75"/>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c r="HN120" s="75"/>
      <c r="HO120" s="75"/>
      <c r="HP120" s="75"/>
      <c r="HQ120" s="75"/>
      <c r="HR120" s="75"/>
      <c r="HS120" s="75"/>
      <c r="HT120" s="75"/>
      <c r="HU120" s="75"/>
      <c r="HV120" s="75"/>
      <c r="HW120" s="75"/>
      <c r="HX120" s="75"/>
      <c r="HY120" s="75"/>
      <c r="HZ120" s="75"/>
      <c r="IA120" s="75"/>
      <c r="IB120" s="75"/>
      <c r="IC120" s="75"/>
      <c r="ID120" s="75"/>
      <c r="IE120" s="75"/>
      <c r="IF120" s="75"/>
      <c r="IG120" s="75"/>
      <c r="IH120" s="75"/>
      <c r="II120" s="75"/>
      <c r="IJ120" s="75"/>
      <c r="IK120" s="75"/>
      <c r="IL120" s="75"/>
      <c r="IM120" s="75"/>
      <c r="IN120" s="75"/>
      <c r="IO120" s="75"/>
      <c r="IP120" s="75"/>
      <c r="IQ120" s="75"/>
      <c r="IR120" s="75"/>
      <c r="IS120" s="75"/>
      <c r="IT120" s="75"/>
      <c r="IU120" s="75"/>
      <c r="IV120" s="75"/>
    </row>
    <row r="121" spans="1:256" s="79" customFormat="1" x14ac:dyDescent="0.35">
      <c r="A121" s="75"/>
      <c r="B121" s="75"/>
      <c r="C121" s="81" t="s">
        <v>4826</v>
      </c>
      <c r="D121" s="86">
        <v>54.381900000000002</v>
      </c>
      <c r="E121" s="86">
        <v>53.485999999999997</v>
      </c>
      <c r="F121" s="76"/>
      <c r="G121" s="77"/>
      <c r="H121" s="77"/>
      <c r="I121" s="77"/>
      <c r="J121" s="77"/>
      <c r="K121" s="78"/>
      <c r="L121" s="78"/>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8"/>
      <c r="AJ121" s="75"/>
      <c r="AK121" s="75"/>
      <c r="AL121" s="75"/>
      <c r="AM121" s="75"/>
      <c r="AN121" s="75"/>
      <c r="AO121" s="75"/>
      <c r="AP121" s="75"/>
      <c r="AQ121" s="75"/>
      <c r="AR121" s="75"/>
      <c r="AS121" s="75"/>
      <c r="AT121" s="75"/>
      <c r="AU121" s="75"/>
      <c r="AV121" s="78"/>
      <c r="AW121" s="75"/>
      <c r="AX121" s="78"/>
      <c r="AY121" s="75"/>
      <c r="AZ121" s="75"/>
      <c r="BA121" s="75"/>
      <c r="BB121" s="78"/>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75"/>
      <c r="DO121" s="75"/>
      <c r="DP121" s="75"/>
      <c r="DQ121" s="75"/>
      <c r="DR121" s="75"/>
      <c r="DS121" s="75"/>
      <c r="DT121" s="75"/>
      <c r="DU121" s="75"/>
      <c r="DV121" s="75"/>
      <c r="DW121" s="75"/>
      <c r="DX121" s="75"/>
      <c r="DY121" s="75"/>
      <c r="DZ121" s="75"/>
      <c r="EA121" s="75"/>
      <c r="EB121" s="75"/>
      <c r="EC121" s="75"/>
      <c r="ED121" s="75"/>
      <c r="EE121" s="75"/>
      <c r="EF121" s="75"/>
      <c r="EG121" s="75"/>
      <c r="EH121" s="75"/>
      <c r="EI121" s="75"/>
      <c r="EJ121" s="75"/>
      <c r="EK121" s="75"/>
      <c r="EL121" s="75"/>
      <c r="EM121" s="75"/>
      <c r="EN121" s="75"/>
      <c r="EO121" s="75"/>
      <c r="EP121" s="75"/>
      <c r="EQ121" s="75"/>
      <c r="ER121" s="75"/>
      <c r="ES121" s="75"/>
      <c r="ET121" s="75"/>
      <c r="EU121" s="75"/>
      <c r="EV121" s="75"/>
      <c r="EW121" s="75"/>
      <c r="EX121" s="75"/>
      <c r="EY121" s="75"/>
      <c r="EZ121" s="75"/>
      <c r="FA121" s="75"/>
      <c r="FB121" s="75"/>
      <c r="FC121" s="75"/>
      <c r="FD121" s="75"/>
      <c r="FE121" s="75"/>
      <c r="FF121" s="75"/>
      <c r="FG121" s="75"/>
      <c r="FH121" s="75"/>
      <c r="FI121" s="75"/>
      <c r="FJ121" s="75"/>
      <c r="FK121" s="75"/>
      <c r="FL121" s="75"/>
      <c r="FM121" s="75"/>
      <c r="FN121" s="75"/>
      <c r="FO121" s="75"/>
      <c r="FP121" s="75"/>
      <c r="FQ121" s="75"/>
      <c r="FR121" s="75"/>
      <c r="FS121" s="75"/>
      <c r="FT121" s="75"/>
      <c r="FU121" s="75"/>
      <c r="FV121" s="75"/>
      <c r="FW121" s="75"/>
      <c r="FX121" s="75"/>
      <c r="FY121" s="75"/>
      <c r="FZ121" s="75"/>
      <c r="GA121" s="75"/>
      <c r="GB121" s="75"/>
      <c r="GC121" s="75"/>
      <c r="GD121" s="75"/>
      <c r="GE121" s="75"/>
      <c r="GF121" s="75"/>
      <c r="GG121" s="75"/>
      <c r="GH121" s="75"/>
      <c r="GI121" s="75"/>
      <c r="GJ121" s="75"/>
      <c r="GK121" s="75"/>
      <c r="GL121" s="75"/>
      <c r="GM121" s="75"/>
      <c r="GN121" s="75"/>
      <c r="GO121" s="75"/>
      <c r="GP121" s="75"/>
      <c r="GQ121" s="75"/>
      <c r="GR121" s="75"/>
      <c r="GS121" s="75"/>
      <c r="GT121" s="75"/>
      <c r="GU121" s="75"/>
      <c r="GV121" s="75"/>
      <c r="GW121" s="75"/>
      <c r="GX121" s="75"/>
      <c r="GY121" s="75"/>
      <c r="GZ121" s="75"/>
      <c r="HA121" s="75"/>
      <c r="HB121" s="75"/>
      <c r="HC121" s="75"/>
      <c r="HD121" s="75"/>
      <c r="HE121" s="75"/>
      <c r="HF121" s="75"/>
      <c r="HG121" s="75"/>
      <c r="HH121" s="75"/>
      <c r="HI121" s="75"/>
      <c r="HJ121" s="75"/>
      <c r="HK121" s="75"/>
      <c r="HL121" s="75"/>
      <c r="HM121" s="75"/>
      <c r="HN121" s="75"/>
      <c r="HO121" s="75"/>
      <c r="HP121" s="75"/>
      <c r="HQ121" s="75"/>
      <c r="HR121" s="75"/>
      <c r="HS121" s="75"/>
      <c r="HT121" s="75"/>
      <c r="HU121" s="75"/>
      <c r="HV121" s="75"/>
      <c r="HW121" s="75"/>
      <c r="HX121" s="75"/>
      <c r="HY121" s="75"/>
      <c r="HZ121" s="75"/>
      <c r="IA121" s="75"/>
      <c r="IB121" s="75"/>
      <c r="IC121" s="75"/>
      <c r="ID121" s="75"/>
      <c r="IE121" s="75"/>
      <c r="IF121" s="75"/>
      <c r="IG121" s="75"/>
      <c r="IH121" s="75"/>
      <c r="II121" s="75"/>
      <c r="IJ121" s="75"/>
      <c r="IK121" s="75"/>
      <c r="IL121" s="75"/>
      <c r="IM121" s="75"/>
      <c r="IN121" s="75"/>
      <c r="IO121" s="75"/>
      <c r="IP121" s="75"/>
      <c r="IQ121" s="75"/>
      <c r="IR121" s="75"/>
      <c r="IS121" s="75"/>
      <c r="IT121" s="75"/>
      <c r="IU121" s="75"/>
      <c r="IV121" s="75"/>
    </row>
    <row r="123" spans="1:256" x14ac:dyDescent="0.35">
      <c r="C123" s="2" t="s">
        <v>4920</v>
      </c>
      <c r="E123" s="2" t="s">
        <v>2</v>
      </c>
    </row>
    <row r="125" spans="1:256" x14ac:dyDescent="0.35">
      <c r="C125" s="2" t="s">
        <v>4921</v>
      </c>
      <c r="E125" s="2" t="s">
        <v>2</v>
      </c>
    </row>
    <row r="127" spans="1:256" x14ac:dyDescent="0.35">
      <c r="C127" s="2" t="s">
        <v>4815</v>
      </c>
      <c r="E127" s="2" t="s">
        <v>2</v>
      </c>
    </row>
    <row r="129" spans="3:5" x14ac:dyDescent="0.35">
      <c r="C129" s="2" t="s">
        <v>4816</v>
      </c>
      <c r="E129" s="2" t="s">
        <v>4893</v>
      </c>
    </row>
    <row r="131" spans="3:5" x14ac:dyDescent="0.35">
      <c r="C131" s="2" t="s">
        <v>4817</v>
      </c>
      <c r="E131" s="92">
        <v>0.39758346873914974</v>
      </c>
    </row>
    <row r="133" spans="3:5" x14ac:dyDescent="0.35">
      <c r="C133" s="2" t="s">
        <v>4819</v>
      </c>
      <c r="E133" s="93" t="s">
        <v>4871</v>
      </c>
    </row>
    <row r="135" spans="3:5" x14ac:dyDescent="0.35">
      <c r="C135" s="2" t="s">
        <v>4922</v>
      </c>
      <c r="E135" s="2" t="s">
        <v>2</v>
      </c>
    </row>
    <row r="137" spans="3:5" x14ac:dyDescent="0.35">
      <c r="C137" s="2" t="s">
        <v>4864</v>
      </c>
    </row>
    <row r="139" spans="3:5" x14ac:dyDescent="0.35">
      <c r="C139" s="1" t="s">
        <v>5102</v>
      </c>
      <c r="E139" s="156" t="s">
        <v>5103</v>
      </c>
    </row>
    <row r="140" spans="3:5" x14ac:dyDescent="0.35">
      <c r="E140" s="2" t="s">
        <v>5108</v>
      </c>
    </row>
  </sheetData>
  <mergeCells count="1">
    <mergeCell ref="C109:K109"/>
  </mergeCells>
  <hyperlinks>
    <hyperlink ref="J2" location="'Index'!A1" display="'Index'!A1" xr:uid="{84A1706A-A3E2-4125-9107-35FE2798B8DB}"/>
  </hyperlinks>
  <pageMargins left="0.7" right="0.7" top="0.75" bottom="0.75" header="0.3" footer="0.3"/>
  <pageSetup orientation="portrait" horizontalDpi="4294967293"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8438F-AB40-4BC0-A97B-A07772240918}">
  <sheetPr codeName="Sheet1"/>
  <dimension ref="A1:IV221"/>
  <sheetViews>
    <sheetView showGridLines="0" zoomScale="90" zoomScaleNormal="90" workbookViewId="0">
      <pane ySplit="6" topLeftCell="A19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3098</v>
      </c>
      <c r="J2" s="38" t="s">
        <v>4365</v>
      </c>
    </row>
    <row r="3" spans="1:54" ht="16" x14ac:dyDescent="0.4">
      <c r="C3" s="1" t="s">
        <v>28</v>
      </c>
      <c r="D3" s="21" t="s">
        <v>3099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3100</v>
      </c>
      <c r="C19" s="60" t="s">
        <v>879</v>
      </c>
      <c r="D19" s="54" t="s">
        <v>3101</v>
      </c>
      <c r="E19" s="6" t="s">
        <v>728</v>
      </c>
      <c r="F19" s="19">
        <v>5000</v>
      </c>
      <c r="G19" s="24">
        <v>5001.8999999999996</v>
      </c>
      <c r="H19" s="24">
        <v>7.4</v>
      </c>
      <c r="I19" s="31">
        <v>7.6574999999999998</v>
      </c>
      <c r="J19" s="31"/>
      <c r="K19" s="35"/>
    </row>
    <row r="20" spans="2:11" x14ac:dyDescent="0.35">
      <c r="B20" s="8" t="s">
        <v>2627</v>
      </c>
      <c r="C20" s="60" t="s">
        <v>766</v>
      </c>
      <c r="D20" s="54" t="s">
        <v>2628</v>
      </c>
      <c r="E20" s="6" t="s">
        <v>706</v>
      </c>
      <c r="F20" s="19">
        <v>4000</v>
      </c>
      <c r="G20" s="24">
        <v>3964.8</v>
      </c>
      <c r="H20" s="24">
        <v>5.87</v>
      </c>
      <c r="I20" s="31">
        <v>8.2574000000000005</v>
      </c>
      <c r="J20" s="31"/>
      <c r="K20" s="35" t="s">
        <v>695</v>
      </c>
    </row>
    <row r="21" spans="2:11" x14ac:dyDescent="0.35">
      <c r="B21" s="8" t="s">
        <v>3102</v>
      </c>
      <c r="C21" s="60" t="s">
        <v>578</v>
      </c>
      <c r="D21" s="54" t="s">
        <v>3103</v>
      </c>
      <c r="E21" s="6" t="s">
        <v>728</v>
      </c>
      <c r="F21" s="19">
        <v>3000</v>
      </c>
      <c r="G21" s="24">
        <v>3005.11</v>
      </c>
      <c r="H21" s="24">
        <v>4.45</v>
      </c>
      <c r="I21" s="31">
        <v>7.5650000000000004</v>
      </c>
      <c r="J21" s="31"/>
      <c r="K21" s="35"/>
    </row>
    <row r="22" spans="2:11" x14ac:dyDescent="0.35">
      <c r="B22" s="8" t="s">
        <v>3104</v>
      </c>
      <c r="C22" s="60" t="s">
        <v>1490</v>
      </c>
      <c r="D22" s="54" t="s">
        <v>3105</v>
      </c>
      <c r="E22" s="6" t="s">
        <v>706</v>
      </c>
      <c r="F22" s="19">
        <v>3000</v>
      </c>
      <c r="G22" s="24">
        <v>2978.41</v>
      </c>
      <c r="H22" s="24">
        <v>4.41</v>
      </c>
      <c r="I22" s="31">
        <v>7.9398999999999997</v>
      </c>
      <c r="J22" s="31"/>
      <c r="K22" s="35" t="s">
        <v>695</v>
      </c>
    </row>
    <row r="23" spans="2:11" x14ac:dyDescent="0.35">
      <c r="C23" s="58" t="s">
        <v>194</v>
      </c>
      <c r="D23" s="54"/>
      <c r="E23" s="6"/>
      <c r="F23" s="19"/>
      <c r="G23" s="25">
        <v>14950.22</v>
      </c>
      <c r="H23" s="25">
        <v>22.13</v>
      </c>
      <c r="I23" s="31"/>
      <c r="J23" s="31"/>
      <c r="K23" s="35"/>
    </row>
    <row r="24" spans="2:11" x14ac:dyDescent="0.35">
      <c r="C24" s="57"/>
      <c r="D24" s="54"/>
      <c r="E24" s="6"/>
      <c r="F24" s="19"/>
      <c r="G24" s="24"/>
      <c r="H24" s="24"/>
      <c r="I24" s="31"/>
      <c r="J24" s="31"/>
      <c r="K24" s="35"/>
    </row>
    <row r="25" spans="2:11" x14ac:dyDescent="0.35">
      <c r="C25" s="58" t="s">
        <v>7</v>
      </c>
      <c r="D25" s="54"/>
      <c r="E25" s="6"/>
      <c r="F25" s="19"/>
      <c r="G25" s="24" t="s">
        <v>2</v>
      </c>
      <c r="H25" s="24" t="s">
        <v>2</v>
      </c>
      <c r="I25" s="31"/>
      <c r="J25" s="31"/>
      <c r="K25" s="35"/>
    </row>
    <row r="26" spans="2:11" x14ac:dyDescent="0.35">
      <c r="C26" s="57"/>
      <c r="D26" s="54"/>
      <c r="E26" s="6"/>
      <c r="F26" s="19"/>
      <c r="G26" s="24"/>
      <c r="H26" s="24"/>
      <c r="I26" s="31"/>
      <c r="J26" s="31"/>
      <c r="K26" s="35"/>
    </row>
    <row r="27" spans="2:11" x14ac:dyDescent="0.35">
      <c r="C27" s="58" t="s">
        <v>8</v>
      </c>
      <c r="D27" s="54"/>
      <c r="E27" s="6"/>
      <c r="F27" s="19"/>
      <c r="G27" s="24" t="s">
        <v>2</v>
      </c>
      <c r="H27" s="24" t="s">
        <v>2</v>
      </c>
      <c r="I27" s="31"/>
      <c r="J27" s="31"/>
      <c r="K27" s="35"/>
    </row>
    <row r="28" spans="2:11" x14ac:dyDescent="0.35">
      <c r="C28" s="57"/>
      <c r="D28" s="54"/>
      <c r="E28" s="6"/>
      <c r="F28" s="19"/>
      <c r="G28" s="24"/>
      <c r="H28" s="24"/>
      <c r="I28" s="31"/>
      <c r="J28" s="31"/>
      <c r="K28" s="35"/>
    </row>
    <row r="29" spans="2:11" x14ac:dyDescent="0.35">
      <c r="C29" s="59" t="s">
        <v>9</v>
      </c>
      <c r="D29" s="54"/>
      <c r="E29" s="6"/>
      <c r="F29" s="19"/>
      <c r="G29" s="24"/>
      <c r="H29" s="24"/>
      <c r="I29" s="31"/>
      <c r="J29" s="31"/>
      <c r="K29" s="35"/>
    </row>
    <row r="30" spans="2:11" x14ac:dyDescent="0.35">
      <c r="B30" s="8" t="s">
        <v>833</v>
      </c>
      <c r="C30" s="60" t="s">
        <v>834</v>
      </c>
      <c r="D30" s="54" t="s">
        <v>835</v>
      </c>
      <c r="E30" s="6" t="s">
        <v>205</v>
      </c>
      <c r="F30" s="19">
        <v>2500000</v>
      </c>
      <c r="G30" s="24">
        <v>2459.02</v>
      </c>
      <c r="H30" s="24">
        <v>3.64</v>
      </c>
      <c r="I30" s="31">
        <v>7.3062956330000004</v>
      </c>
      <c r="J30" s="31"/>
      <c r="K30" s="35"/>
    </row>
    <row r="31" spans="2:11" x14ac:dyDescent="0.35">
      <c r="B31" s="8" t="s">
        <v>2352</v>
      </c>
      <c r="C31" s="60" t="s">
        <v>2353</v>
      </c>
      <c r="D31" s="54" t="s">
        <v>2354</v>
      </c>
      <c r="E31" s="6" t="s">
        <v>205</v>
      </c>
      <c r="F31" s="19">
        <v>1000000</v>
      </c>
      <c r="G31" s="24">
        <v>972.13</v>
      </c>
      <c r="H31" s="24">
        <v>1.44</v>
      </c>
      <c r="I31" s="31">
        <v>6.9681925070000004</v>
      </c>
      <c r="J31" s="31"/>
      <c r="K31" s="35"/>
    </row>
    <row r="32" spans="2:11" x14ac:dyDescent="0.35">
      <c r="B32" s="8" t="s">
        <v>3106</v>
      </c>
      <c r="C32" s="60" t="s">
        <v>3107</v>
      </c>
      <c r="D32" s="54" t="s">
        <v>3108</v>
      </c>
      <c r="E32" s="6" t="s">
        <v>205</v>
      </c>
      <c r="F32" s="19">
        <v>500000</v>
      </c>
      <c r="G32" s="24">
        <v>502.1</v>
      </c>
      <c r="H32" s="24">
        <v>0.74</v>
      </c>
      <c r="I32" s="31">
        <v>7.0297920349999998</v>
      </c>
      <c r="J32" s="31"/>
      <c r="K32" s="35"/>
    </row>
    <row r="33" spans="1:11" x14ac:dyDescent="0.35">
      <c r="C33" s="58" t="s">
        <v>194</v>
      </c>
      <c r="D33" s="54"/>
      <c r="E33" s="6"/>
      <c r="F33" s="19"/>
      <c r="G33" s="25">
        <v>3933.25</v>
      </c>
      <c r="H33" s="25">
        <v>5.82</v>
      </c>
      <c r="I33" s="31"/>
      <c r="J33" s="31"/>
      <c r="K33" s="35"/>
    </row>
    <row r="34" spans="1:11" x14ac:dyDescent="0.35">
      <c r="C34" s="57"/>
      <c r="D34" s="54"/>
      <c r="E34" s="6"/>
      <c r="F34" s="19"/>
      <c r="G34" s="24"/>
      <c r="H34" s="24"/>
      <c r="I34" s="31"/>
      <c r="J34" s="31"/>
      <c r="K34" s="35"/>
    </row>
    <row r="35" spans="1:11" x14ac:dyDescent="0.35">
      <c r="C35" s="59" t="s">
        <v>10</v>
      </c>
      <c r="D35" s="54"/>
      <c r="E35" s="6"/>
      <c r="F35" s="19"/>
      <c r="G35" s="24"/>
      <c r="H35" s="24"/>
      <c r="I35" s="31"/>
      <c r="J35" s="31"/>
      <c r="K35" s="35"/>
    </row>
    <row r="36" spans="1:11" x14ac:dyDescent="0.35">
      <c r="B36" s="8" t="s">
        <v>2980</v>
      </c>
      <c r="C36" s="60" t="s">
        <v>2981</v>
      </c>
      <c r="D36" s="54" t="s">
        <v>2982</v>
      </c>
      <c r="E36" s="6" t="s">
        <v>205</v>
      </c>
      <c r="F36" s="19">
        <v>8000000</v>
      </c>
      <c r="G36" s="24">
        <v>7786.5</v>
      </c>
      <c r="H36" s="24">
        <v>11.52</v>
      </c>
      <c r="I36" s="31">
        <v>7.6123278150000004</v>
      </c>
      <c r="J36" s="31"/>
      <c r="K36" s="35"/>
    </row>
    <row r="37" spans="1:11" x14ac:dyDescent="0.35">
      <c r="B37" s="8" t="s">
        <v>3109</v>
      </c>
      <c r="C37" s="60" t="s">
        <v>3110</v>
      </c>
      <c r="D37" s="54" t="s">
        <v>3111</v>
      </c>
      <c r="E37" s="6" t="s">
        <v>205</v>
      </c>
      <c r="F37" s="19">
        <v>5000000</v>
      </c>
      <c r="G37" s="24">
        <v>5017.79</v>
      </c>
      <c r="H37" s="24">
        <v>7.42</v>
      </c>
      <c r="I37" s="31">
        <v>7.6226778150000003</v>
      </c>
      <c r="J37" s="31"/>
      <c r="K37" s="35"/>
    </row>
    <row r="38" spans="1:11" x14ac:dyDescent="0.35">
      <c r="B38" s="8" t="s">
        <v>3112</v>
      </c>
      <c r="C38" s="60" t="s">
        <v>3113</v>
      </c>
      <c r="D38" s="54" t="s">
        <v>3114</v>
      </c>
      <c r="E38" s="6" t="s">
        <v>205</v>
      </c>
      <c r="F38" s="19">
        <v>4500000</v>
      </c>
      <c r="G38" s="24">
        <v>4417.07</v>
      </c>
      <c r="H38" s="24">
        <v>6.53</v>
      </c>
      <c r="I38" s="31">
        <v>7.5947160550000001</v>
      </c>
      <c r="J38" s="31"/>
      <c r="K38" s="35"/>
    </row>
    <row r="39" spans="1:11" x14ac:dyDescent="0.35">
      <c r="B39" s="8" t="s">
        <v>3115</v>
      </c>
      <c r="C39" s="60" t="s">
        <v>2981</v>
      </c>
      <c r="D39" s="54" t="s">
        <v>3116</v>
      </c>
      <c r="E39" s="6" t="s">
        <v>205</v>
      </c>
      <c r="F39" s="19">
        <v>2500000</v>
      </c>
      <c r="G39" s="24">
        <v>2438.2199999999998</v>
      </c>
      <c r="H39" s="24">
        <v>3.61</v>
      </c>
      <c r="I39" s="31">
        <v>7.5843660550000003</v>
      </c>
      <c r="J39" s="31"/>
      <c r="K39" s="35"/>
    </row>
    <row r="40" spans="1:11" x14ac:dyDescent="0.35">
      <c r="C40" s="58" t="s">
        <v>194</v>
      </c>
      <c r="D40" s="54"/>
      <c r="E40" s="6"/>
      <c r="F40" s="19"/>
      <c r="G40" s="25">
        <v>19659.580000000002</v>
      </c>
      <c r="H40" s="25">
        <v>29.08</v>
      </c>
      <c r="I40" s="31"/>
      <c r="J40" s="31"/>
      <c r="K40" s="35"/>
    </row>
    <row r="41" spans="1:11" x14ac:dyDescent="0.35">
      <c r="C41" s="57"/>
      <c r="D41" s="54"/>
      <c r="E41" s="6"/>
      <c r="F41" s="19"/>
      <c r="G41" s="24"/>
      <c r="H41" s="24"/>
      <c r="I41" s="31"/>
      <c r="J41" s="31"/>
      <c r="K41" s="35"/>
    </row>
    <row r="42" spans="1:11" x14ac:dyDescent="0.35">
      <c r="C42" s="58" t="s">
        <v>11</v>
      </c>
      <c r="D42" s="54"/>
      <c r="E42" s="6"/>
      <c r="F42" s="19"/>
      <c r="G42" s="24" t="s">
        <v>2</v>
      </c>
      <c r="H42" s="24" t="s">
        <v>2</v>
      </c>
      <c r="I42" s="31"/>
      <c r="J42" s="31"/>
      <c r="K42" s="35"/>
    </row>
    <row r="43" spans="1:11" x14ac:dyDescent="0.35">
      <c r="C43" s="57"/>
      <c r="D43" s="54"/>
      <c r="E43" s="6"/>
      <c r="F43" s="19"/>
      <c r="G43" s="24"/>
      <c r="H43" s="24"/>
      <c r="I43" s="31"/>
      <c r="J43" s="31"/>
      <c r="K43" s="35"/>
    </row>
    <row r="44" spans="1:11" x14ac:dyDescent="0.35">
      <c r="A44" s="10"/>
      <c r="B44" s="28"/>
      <c r="C44" s="58" t="s">
        <v>13</v>
      </c>
      <c r="D44" s="54"/>
      <c r="E44" s="6"/>
      <c r="F44" s="19"/>
      <c r="G44" s="24"/>
      <c r="H44" s="24"/>
      <c r="I44" s="31"/>
      <c r="J44" s="31"/>
      <c r="K44" s="35"/>
    </row>
    <row r="45" spans="1:11" x14ac:dyDescent="0.35">
      <c r="C45" s="59" t="s">
        <v>14</v>
      </c>
      <c r="D45" s="54"/>
      <c r="E45" s="6"/>
      <c r="F45" s="19"/>
      <c r="G45" s="24"/>
      <c r="H45" s="24"/>
      <c r="I45" s="31"/>
      <c r="J45" s="31"/>
      <c r="K45" s="35"/>
    </row>
    <row r="46" spans="1:11" x14ac:dyDescent="0.35">
      <c r="B46" s="8" t="s">
        <v>3117</v>
      </c>
      <c r="C46" s="60" t="s">
        <v>566</v>
      </c>
      <c r="D46" s="54" t="s">
        <v>3118</v>
      </c>
      <c r="E46" s="6" t="s">
        <v>866</v>
      </c>
      <c r="F46" s="19">
        <v>1000</v>
      </c>
      <c r="G46" s="24">
        <v>4885.17</v>
      </c>
      <c r="H46" s="24">
        <v>7.23</v>
      </c>
      <c r="I46" s="31">
        <v>7.2099000000000002</v>
      </c>
      <c r="J46" s="31"/>
      <c r="K46" s="35" t="s">
        <v>695</v>
      </c>
    </row>
    <row r="47" spans="1:11" x14ac:dyDescent="0.35">
      <c r="C47" s="58" t="s">
        <v>194</v>
      </c>
      <c r="D47" s="54"/>
      <c r="E47" s="6"/>
      <c r="F47" s="19"/>
      <c r="G47" s="25">
        <v>4885.17</v>
      </c>
      <c r="H47" s="25">
        <v>7.23</v>
      </c>
      <c r="I47" s="31"/>
      <c r="J47" s="31"/>
      <c r="K47" s="35"/>
    </row>
    <row r="48" spans="1:11" x14ac:dyDescent="0.35">
      <c r="C48" s="57"/>
      <c r="D48" s="54"/>
      <c r="E48" s="6"/>
      <c r="F48" s="19"/>
      <c r="G48" s="24"/>
      <c r="H48" s="24"/>
      <c r="I48" s="31"/>
      <c r="J48" s="31"/>
      <c r="K48" s="35"/>
    </row>
    <row r="49" spans="1:11" x14ac:dyDescent="0.35">
      <c r="C49" s="59" t="s">
        <v>15</v>
      </c>
      <c r="D49" s="54"/>
      <c r="E49" s="6"/>
      <c r="F49" s="19"/>
      <c r="G49" s="24"/>
      <c r="H49" s="24"/>
      <c r="I49" s="31"/>
      <c r="J49" s="31"/>
      <c r="K49" s="35"/>
    </row>
    <row r="50" spans="1:11" x14ac:dyDescent="0.35">
      <c r="B50" s="8" t="s">
        <v>2129</v>
      </c>
      <c r="C50" s="60" t="s">
        <v>222</v>
      </c>
      <c r="D50" s="54" t="s">
        <v>2130</v>
      </c>
      <c r="E50" s="6" t="s">
        <v>866</v>
      </c>
      <c r="F50" s="19">
        <v>1000</v>
      </c>
      <c r="G50" s="24">
        <v>4935.0600000000004</v>
      </c>
      <c r="H50" s="24">
        <v>7.3</v>
      </c>
      <c r="I50" s="31">
        <v>6.32</v>
      </c>
      <c r="J50" s="31"/>
      <c r="K50" s="35" t="s">
        <v>695</v>
      </c>
    </row>
    <row r="51" spans="1:11" x14ac:dyDescent="0.35">
      <c r="B51" s="8" t="s">
        <v>2840</v>
      </c>
      <c r="C51" s="60" t="s">
        <v>1119</v>
      </c>
      <c r="D51" s="54" t="s">
        <v>2841</v>
      </c>
      <c r="E51" s="6" t="s">
        <v>866</v>
      </c>
      <c r="F51" s="19">
        <v>1000</v>
      </c>
      <c r="G51" s="24">
        <v>4852.2700000000004</v>
      </c>
      <c r="H51" s="24">
        <v>7.18</v>
      </c>
      <c r="I51" s="31">
        <v>6.8598999999999997</v>
      </c>
      <c r="J51" s="31"/>
      <c r="K51" s="35"/>
    </row>
    <row r="52" spans="1:11" x14ac:dyDescent="0.35">
      <c r="B52" s="8" t="s">
        <v>2520</v>
      </c>
      <c r="C52" s="60" t="s">
        <v>524</v>
      </c>
      <c r="D52" s="54" t="s">
        <v>2521</v>
      </c>
      <c r="E52" s="6" t="s">
        <v>883</v>
      </c>
      <c r="F52" s="19">
        <v>900</v>
      </c>
      <c r="G52" s="24">
        <v>4399.2700000000004</v>
      </c>
      <c r="H52" s="24">
        <v>6.51</v>
      </c>
      <c r="I52" s="31">
        <v>6.74</v>
      </c>
      <c r="J52" s="31"/>
      <c r="K52" s="35" t="s">
        <v>695</v>
      </c>
    </row>
    <row r="53" spans="1:11" x14ac:dyDescent="0.35">
      <c r="B53" s="8" t="s">
        <v>1825</v>
      </c>
      <c r="C53" s="60" t="s">
        <v>1607</v>
      </c>
      <c r="D53" s="54" t="s">
        <v>1826</v>
      </c>
      <c r="E53" s="6" t="s">
        <v>866</v>
      </c>
      <c r="F53" s="19">
        <v>800</v>
      </c>
      <c r="G53" s="24">
        <v>3910.46</v>
      </c>
      <c r="H53" s="24">
        <v>5.78</v>
      </c>
      <c r="I53" s="31">
        <v>6.74</v>
      </c>
      <c r="J53" s="31"/>
      <c r="K53" s="35" t="s">
        <v>695</v>
      </c>
    </row>
    <row r="54" spans="1:11" x14ac:dyDescent="0.35">
      <c r="B54" s="8" t="s">
        <v>2994</v>
      </c>
      <c r="C54" s="60" t="s">
        <v>735</v>
      </c>
      <c r="D54" s="54" t="s">
        <v>2995</v>
      </c>
      <c r="E54" s="6" t="s">
        <v>866</v>
      </c>
      <c r="F54" s="19">
        <v>500</v>
      </c>
      <c r="G54" s="24">
        <v>2431.5300000000002</v>
      </c>
      <c r="H54" s="24">
        <v>3.6</v>
      </c>
      <c r="I54" s="31">
        <v>6.9451000000000001</v>
      </c>
      <c r="J54" s="31"/>
      <c r="K54" s="35" t="s">
        <v>695</v>
      </c>
    </row>
    <row r="55" spans="1:11" x14ac:dyDescent="0.35">
      <c r="C55" s="58" t="s">
        <v>194</v>
      </c>
      <c r="D55" s="54"/>
      <c r="E55" s="6"/>
      <c r="F55" s="19"/>
      <c r="G55" s="25">
        <v>20528.59</v>
      </c>
      <c r="H55" s="25">
        <v>30.37</v>
      </c>
      <c r="I55" s="31"/>
      <c r="J55" s="31"/>
      <c r="K55" s="35"/>
    </row>
    <row r="56" spans="1:11" x14ac:dyDescent="0.35">
      <c r="C56" s="57"/>
      <c r="D56" s="54"/>
      <c r="E56" s="6"/>
      <c r="F56" s="19"/>
      <c r="G56" s="24"/>
      <c r="H56" s="24"/>
      <c r="I56" s="31"/>
      <c r="J56" s="31"/>
      <c r="K56" s="35"/>
    </row>
    <row r="57" spans="1:11" x14ac:dyDescent="0.35">
      <c r="C57" s="58" t="s">
        <v>16</v>
      </c>
      <c r="D57" s="54"/>
      <c r="E57" s="6"/>
      <c r="F57" s="19"/>
      <c r="G57" s="24" t="s">
        <v>2</v>
      </c>
      <c r="H57" s="24" t="s">
        <v>2</v>
      </c>
      <c r="I57" s="31"/>
      <c r="J57" s="31"/>
      <c r="K57" s="35"/>
    </row>
    <row r="58" spans="1:11" x14ac:dyDescent="0.35">
      <c r="C58" s="57"/>
      <c r="D58" s="54"/>
      <c r="E58" s="6"/>
      <c r="F58" s="19"/>
      <c r="G58" s="24"/>
      <c r="H58" s="24"/>
      <c r="I58" s="31"/>
      <c r="J58" s="31"/>
      <c r="K58" s="35"/>
    </row>
    <row r="59" spans="1:11" x14ac:dyDescent="0.35">
      <c r="C59" s="58" t="s">
        <v>17</v>
      </c>
      <c r="D59" s="54"/>
      <c r="E59" s="6"/>
      <c r="F59" s="19"/>
      <c r="G59" s="24" t="s">
        <v>2</v>
      </c>
      <c r="H59" s="24" t="s">
        <v>2</v>
      </c>
      <c r="I59" s="31"/>
      <c r="J59" s="31"/>
      <c r="K59" s="35"/>
    </row>
    <row r="60" spans="1:11" x14ac:dyDescent="0.35">
      <c r="C60" s="57"/>
      <c r="D60" s="54"/>
      <c r="E60" s="6"/>
      <c r="F60" s="19"/>
      <c r="G60" s="24"/>
      <c r="H60" s="24"/>
      <c r="I60" s="31"/>
      <c r="J60" s="31"/>
      <c r="K60" s="35"/>
    </row>
    <row r="61" spans="1:11" x14ac:dyDescent="0.35">
      <c r="C61" s="58" t="s">
        <v>18</v>
      </c>
      <c r="D61" s="54"/>
      <c r="E61" s="6"/>
      <c r="F61" s="19"/>
      <c r="G61" s="24" t="s">
        <v>2</v>
      </c>
      <c r="H61" s="24" t="s">
        <v>2</v>
      </c>
      <c r="I61" s="31"/>
      <c r="J61" s="31"/>
      <c r="K61" s="35"/>
    </row>
    <row r="62" spans="1:11" x14ac:dyDescent="0.35">
      <c r="C62" s="57"/>
      <c r="D62" s="54"/>
      <c r="E62" s="6"/>
      <c r="F62" s="19"/>
      <c r="G62" s="24"/>
      <c r="H62" s="24"/>
      <c r="I62" s="31"/>
      <c r="J62" s="31"/>
      <c r="K62" s="35"/>
    </row>
    <row r="63" spans="1:11" x14ac:dyDescent="0.35">
      <c r="A63" s="10"/>
      <c r="B63" s="28"/>
      <c r="C63" s="58" t="s">
        <v>19</v>
      </c>
      <c r="D63" s="54"/>
      <c r="E63" s="6"/>
      <c r="F63" s="19"/>
      <c r="G63" s="24"/>
      <c r="H63" s="24"/>
      <c r="I63" s="31"/>
      <c r="J63" s="31"/>
      <c r="K63" s="35"/>
    </row>
    <row r="64" spans="1:11" x14ac:dyDescent="0.35">
      <c r="A64" s="28"/>
      <c r="B64" s="28"/>
      <c r="C64" s="58" t="s">
        <v>20</v>
      </c>
      <c r="D64" s="54"/>
      <c r="E64" s="6"/>
      <c r="F64" s="19"/>
      <c r="G64" s="24" t="s">
        <v>2</v>
      </c>
      <c r="H64" s="24" t="s">
        <v>2</v>
      </c>
      <c r="I64" s="31"/>
      <c r="J64" s="31"/>
      <c r="K64" s="35"/>
    </row>
    <row r="65" spans="1:54" x14ac:dyDescent="0.35">
      <c r="A65" s="28"/>
      <c r="B65" s="28"/>
      <c r="C65" s="58"/>
      <c r="D65" s="54"/>
      <c r="E65" s="6"/>
      <c r="F65" s="19"/>
      <c r="G65" s="24"/>
      <c r="H65" s="24"/>
      <c r="I65" s="31"/>
      <c r="J65" s="31"/>
      <c r="K65" s="35"/>
    </row>
    <row r="66" spans="1:54" x14ac:dyDescent="0.35">
      <c r="C66" s="59" t="s">
        <v>21</v>
      </c>
      <c r="D66" s="54"/>
      <c r="E66" s="6"/>
      <c r="F66" s="19"/>
      <c r="G66" s="24"/>
      <c r="H66" s="24"/>
      <c r="I66" s="31"/>
      <c r="J66" s="31"/>
      <c r="K66" s="35"/>
    </row>
    <row r="67" spans="1:54" x14ac:dyDescent="0.35">
      <c r="B67" s="8" t="s">
        <v>952</v>
      </c>
      <c r="C67" s="60" t="s">
        <v>4754</v>
      </c>
      <c r="D67" s="54" t="s">
        <v>953</v>
      </c>
      <c r="E67" s="6" t="s">
        <v>954</v>
      </c>
      <c r="F67" s="19">
        <v>4940.3530000000001</v>
      </c>
      <c r="G67" s="24">
        <v>593.16</v>
      </c>
      <c r="H67" s="24">
        <v>0.88</v>
      </c>
      <c r="I67" s="31">
        <v>5.82</v>
      </c>
      <c r="J67" s="31"/>
      <c r="K67" s="35"/>
    </row>
    <row r="68" spans="1:54" x14ac:dyDescent="0.35">
      <c r="C68" s="58" t="s">
        <v>194</v>
      </c>
      <c r="D68" s="54"/>
      <c r="E68" s="6"/>
      <c r="F68" s="19"/>
      <c r="G68" s="25">
        <v>593.16</v>
      </c>
      <c r="H68" s="25">
        <v>0.88</v>
      </c>
      <c r="I68" s="31"/>
      <c r="J68" s="31"/>
      <c r="K68" s="35"/>
    </row>
    <row r="69" spans="1:54" x14ac:dyDescent="0.35">
      <c r="C69" s="57"/>
      <c r="D69" s="54"/>
      <c r="E69" s="6"/>
      <c r="F69" s="19"/>
      <c r="G69" s="24"/>
      <c r="H69" s="24"/>
      <c r="I69" s="31"/>
      <c r="J69" s="31"/>
      <c r="K69" s="35"/>
    </row>
    <row r="70" spans="1:54" x14ac:dyDescent="0.35">
      <c r="C70" s="58" t="s">
        <v>22</v>
      </c>
      <c r="D70" s="54"/>
      <c r="E70" s="6"/>
      <c r="F70" s="19"/>
      <c r="G70" s="24" t="s">
        <v>2</v>
      </c>
      <c r="H70" s="24" t="s">
        <v>2</v>
      </c>
      <c r="I70" s="31"/>
      <c r="J70" s="31"/>
      <c r="K70" s="35"/>
    </row>
    <row r="71" spans="1:54" x14ac:dyDescent="0.35">
      <c r="C71" s="57"/>
      <c r="D71" s="54"/>
      <c r="E71" s="6"/>
      <c r="F71" s="19"/>
      <c r="G71" s="24"/>
      <c r="H71" s="24"/>
      <c r="I71" s="31"/>
      <c r="J71" s="31"/>
      <c r="K71" s="35"/>
    </row>
    <row r="72" spans="1:54" x14ac:dyDescent="0.35">
      <c r="C72" s="58" t="s">
        <v>23</v>
      </c>
      <c r="D72" s="54"/>
      <c r="E72" s="6"/>
      <c r="F72" s="19"/>
      <c r="G72" s="24" t="s">
        <v>2</v>
      </c>
      <c r="H72" s="24" t="s">
        <v>2</v>
      </c>
      <c r="I72" s="31"/>
      <c r="J72" s="31"/>
      <c r="K72" s="35"/>
    </row>
    <row r="73" spans="1:54" x14ac:dyDescent="0.35">
      <c r="C73" s="57"/>
      <c r="D73" s="54"/>
      <c r="E73" s="6"/>
      <c r="F73" s="19"/>
      <c r="G73" s="24"/>
      <c r="H73" s="24"/>
      <c r="I73" s="31"/>
      <c r="J73" s="31"/>
      <c r="K73" s="35"/>
    </row>
    <row r="74" spans="1:54" x14ac:dyDescent="0.35">
      <c r="C74" s="59" t="s">
        <v>24</v>
      </c>
      <c r="D74" s="54"/>
      <c r="E74" s="6"/>
      <c r="F74" s="19"/>
      <c r="G74" s="24"/>
      <c r="H74" s="24"/>
      <c r="I74" s="31"/>
      <c r="J74" s="31"/>
      <c r="K74" s="35"/>
    </row>
    <row r="75" spans="1:54" x14ac:dyDescent="0.35">
      <c r="B75" s="8" t="s">
        <v>206</v>
      </c>
      <c r="C75" s="60" t="s">
        <v>207</v>
      </c>
      <c r="D75" s="54"/>
      <c r="E75" s="6"/>
      <c r="F75" s="19"/>
      <c r="G75" s="24">
        <v>2101.11</v>
      </c>
      <c r="H75" s="24">
        <v>3.11</v>
      </c>
      <c r="I75" s="31"/>
      <c r="J75" s="31"/>
      <c r="K75" s="35"/>
    </row>
    <row r="76" spans="1:54" x14ac:dyDescent="0.35">
      <c r="C76" s="58" t="s">
        <v>194</v>
      </c>
      <c r="D76" s="54"/>
      <c r="E76" s="6"/>
      <c r="F76" s="19"/>
      <c r="G76" s="25">
        <v>2101.11</v>
      </c>
      <c r="H76" s="25">
        <v>3.11</v>
      </c>
      <c r="I76" s="31"/>
      <c r="J76" s="31"/>
      <c r="K76" s="35"/>
    </row>
    <row r="77" spans="1:54" x14ac:dyDescent="0.35">
      <c r="C77" s="57"/>
      <c r="D77" s="54"/>
      <c r="E77" s="6"/>
      <c r="F77" s="19"/>
      <c r="G77" s="24"/>
      <c r="H77" s="24"/>
      <c r="I77" s="31"/>
      <c r="J77" s="31"/>
      <c r="K77" s="35"/>
    </row>
    <row r="78" spans="1:54" x14ac:dyDescent="0.35">
      <c r="A78" s="10"/>
      <c r="B78" s="28"/>
      <c r="C78" s="58" t="s">
        <v>25</v>
      </c>
      <c r="D78" s="54"/>
      <c r="E78" s="6"/>
      <c r="F78" s="19"/>
      <c r="G78" s="24"/>
      <c r="H78" s="24"/>
      <c r="I78" s="31"/>
      <c r="J78" s="31"/>
      <c r="K78" s="35"/>
    </row>
    <row r="79" spans="1:54" s="2" customFormat="1" ht="13.5" x14ac:dyDescent="0.35">
      <c r="A79" s="28"/>
      <c r="B79" s="28"/>
      <c r="C79" s="57" t="s">
        <v>4703</v>
      </c>
      <c r="D79" s="54"/>
      <c r="E79" s="6"/>
      <c r="F79" s="19"/>
      <c r="G79" s="24" t="s">
        <v>2</v>
      </c>
      <c r="H79" s="24" t="s">
        <v>2</v>
      </c>
      <c r="I79" s="31"/>
      <c r="J79" s="31"/>
      <c r="K79" s="35"/>
      <c r="L79" s="3"/>
      <c r="AI79" s="3"/>
      <c r="AV79" s="3"/>
      <c r="AX79" s="3"/>
      <c r="BB79" s="3"/>
    </row>
    <row r="80" spans="1:54" x14ac:dyDescent="0.35">
      <c r="B80" s="8"/>
      <c r="C80" s="60" t="s">
        <v>208</v>
      </c>
      <c r="D80" s="54"/>
      <c r="E80" s="6"/>
      <c r="F80" s="19"/>
      <c r="G80" s="24">
        <v>946.86</v>
      </c>
      <c r="H80" s="24">
        <v>1.38</v>
      </c>
      <c r="I80" s="31"/>
      <c r="J80" s="31"/>
      <c r="K80" s="35"/>
    </row>
    <row r="81" spans="3:11" x14ac:dyDescent="0.35">
      <c r="C81" s="58" t="s">
        <v>194</v>
      </c>
      <c r="D81" s="54"/>
      <c r="E81" s="6"/>
      <c r="F81" s="19"/>
      <c r="G81" s="25">
        <v>946.86</v>
      </c>
      <c r="H81" s="25">
        <v>1.38</v>
      </c>
      <c r="I81" s="31"/>
      <c r="J81" s="31"/>
      <c r="K81" s="35"/>
    </row>
    <row r="82" spans="3:11" x14ac:dyDescent="0.35">
      <c r="C82" s="57"/>
      <c r="D82" s="54"/>
      <c r="E82" s="6"/>
      <c r="F82" s="19"/>
      <c r="G82" s="24"/>
      <c r="H82" s="24"/>
      <c r="I82" s="31"/>
      <c r="J82" s="31"/>
      <c r="K82" s="35"/>
    </row>
    <row r="83" spans="3:11" x14ac:dyDescent="0.35">
      <c r="C83" s="61" t="s">
        <v>209</v>
      </c>
      <c r="D83" s="55"/>
      <c r="E83" s="5"/>
      <c r="F83" s="20"/>
      <c r="G83" s="26">
        <v>67597.94</v>
      </c>
      <c r="H83" s="26">
        <v>100</v>
      </c>
      <c r="I83" s="32"/>
      <c r="J83" s="32"/>
      <c r="K83" s="36"/>
    </row>
    <row r="85" spans="3:11" ht="15" x14ac:dyDescent="0.4">
      <c r="C85" s="50" t="s">
        <v>4380</v>
      </c>
      <c r="D85" s="50"/>
      <c r="E85" s="50"/>
      <c r="F85" s="50"/>
      <c r="G85" s="64"/>
      <c r="H85" s="64"/>
      <c r="I85" s="64"/>
      <c r="J85" s="50"/>
    </row>
    <row r="86" spans="3:11" ht="27" x14ac:dyDescent="0.35">
      <c r="C86" s="43" t="s">
        <v>4375</v>
      </c>
      <c r="D86" s="43" t="s">
        <v>4376</v>
      </c>
      <c r="E86" s="43" t="s">
        <v>4756</v>
      </c>
      <c r="F86" s="43" t="s">
        <v>4377</v>
      </c>
      <c r="G86" s="65" t="s">
        <v>34</v>
      </c>
      <c r="H86" s="66" t="s">
        <v>4757</v>
      </c>
      <c r="I86" s="65" t="s">
        <v>36</v>
      </c>
      <c r="J86" s="43" t="s">
        <v>39</v>
      </c>
    </row>
    <row r="87" spans="3:11" x14ac:dyDescent="0.35">
      <c r="C87" s="43" t="s">
        <v>4758</v>
      </c>
      <c r="D87" s="43"/>
      <c r="E87" s="43"/>
      <c r="F87" s="43"/>
      <c r="G87" s="65"/>
      <c r="H87" s="66"/>
      <c r="I87" s="65"/>
      <c r="J87" s="43"/>
    </row>
    <row r="88" spans="3:11" x14ac:dyDescent="0.35">
      <c r="C88" s="46" t="s">
        <v>4789</v>
      </c>
      <c r="D88" s="67"/>
      <c r="E88" s="67"/>
      <c r="F88" s="67"/>
      <c r="G88" s="68"/>
      <c r="H88" s="69">
        <v>-10000</v>
      </c>
      <c r="I88" s="70">
        <f>H88/$G$83*100</f>
        <v>-14.7933502115597</v>
      </c>
      <c r="J88" s="43"/>
    </row>
    <row r="89" spans="3:11" x14ac:dyDescent="0.35">
      <c r="C89" s="46" t="s">
        <v>4790</v>
      </c>
      <c r="D89" s="67"/>
      <c r="E89" s="67"/>
      <c r="F89" s="67"/>
      <c r="G89" s="68"/>
      <c r="H89" s="69">
        <v>-5000</v>
      </c>
      <c r="I89" s="70">
        <f>H89/$G$83*100</f>
        <v>-7.3966751057798499</v>
      </c>
      <c r="J89" s="43"/>
    </row>
    <row r="90" spans="3:11" x14ac:dyDescent="0.35">
      <c r="C90" s="46" t="s">
        <v>4791</v>
      </c>
      <c r="D90" s="67"/>
      <c r="E90" s="67"/>
      <c r="F90" s="67"/>
      <c r="G90" s="68"/>
      <c r="H90" s="69">
        <v>-10000</v>
      </c>
      <c r="I90" s="70">
        <f>H90/$G$83*100</f>
        <v>-14.7933502115597</v>
      </c>
      <c r="J90" s="43"/>
    </row>
    <row r="91" spans="3:11" x14ac:dyDescent="0.35">
      <c r="C91" s="46" t="s">
        <v>4792</v>
      </c>
      <c r="D91" s="67"/>
      <c r="E91" s="67"/>
      <c r="F91" s="67"/>
      <c r="G91" s="68"/>
      <c r="H91" s="69">
        <v>-10000</v>
      </c>
      <c r="I91" s="70">
        <f>H91/$G$83*100</f>
        <v>-14.7933502115597</v>
      </c>
      <c r="J91" s="43"/>
    </row>
    <row r="92" spans="3:11" x14ac:dyDescent="0.35">
      <c r="C92" s="46" t="s">
        <v>4793</v>
      </c>
      <c r="D92" s="67"/>
      <c r="E92" s="67"/>
      <c r="F92" s="67"/>
      <c r="G92" s="68"/>
      <c r="H92" s="69">
        <v>-5000</v>
      </c>
      <c r="I92" s="70">
        <f>H92/$G$83*100</f>
        <v>-7.3966751057798499</v>
      </c>
      <c r="J92" s="43"/>
    </row>
    <row r="93" spans="3:11" x14ac:dyDescent="0.35">
      <c r="C93" s="48" t="s">
        <v>4379</v>
      </c>
      <c r="D93" s="48"/>
      <c r="E93" s="48"/>
      <c r="F93" s="48"/>
      <c r="G93" s="71"/>
      <c r="H93" s="71">
        <f>SUM(H88:H92)</f>
        <v>-40000</v>
      </c>
      <c r="I93" s="71">
        <f>SUM(I88:I92)</f>
        <v>-59.173400846238799</v>
      </c>
      <c r="J93" s="48"/>
    </row>
    <row r="95" spans="3:11" x14ac:dyDescent="0.35">
      <c r="C95" s="1" t="s">
        <v>210</v>
      </c>
    </row>
    <row r="96" spans="3:11" x14ac:dyDescent="0.35">
      <c r="C96" s="37" t="s">
        <v>211</v>
      </c>
      <c r="D96" s="37"/>
      <c r="E96" s="37"/>
      <c r="F96" s="37"/>
      <c r="G96" s="37"/>
      <c r="H96" s="37"/>
      <c r="I96" s="37"/>
      <c r="J96" s="37"/>
      <c r="K96" s="37"/>
    </row>
    <row r="97" spans="1:256" x14ac:dyDescent="0.35">
      <c r="C97" s="2" t="s">
        <v>212</v>
      </c>
    </row>
    <row r="98" spans="1:256" x14ac:dyDescent="0.35">
      <c r="C98" s="2" t="s">
        <v>213</v>
      </c>
    </row>
    <row r="99" spans="1:256" ht="30" customHeight="1" x14ac:dyDescent="0.35">
      <c r="C99" s="218" t="s">
        <v>214</v>
      </c>
      <c r="D99" s="219"/>
      <c r="E99" s="219"/>
      <c r="F99" s="219"/>
      <c r="G99" s="219"/>
      <c r="H99" s="219"/>
      <c r="I99" s="219"/>
      <c r="J99" s="219"/>
      <c r="K99" s="219"/>
    </row>
    <row r="100" spans="1:256" x14ac:dyDescent="0.35">
      <c r="C100" s="2" t="s">
        <v>215</v>
      </c>
    </row>
    <row r="101" spans="1:256" ht="41.25" customHeight="1" x14ac:dyDescent="0.35">
      <c r="C101" s="222" t="s">
        <v>4808</v>
      </c>
      <c r="D101" s="222"/>
      <c r="E101" s="222"/>
      <c r="F101" s="222"/>
      <c r="G101" s="222"/>
      <c r="H101" s="222"/>
      <c r="I101" s="222"/>
      <c r="J101" s="222"/>
      <c r="K101" s="222"/>
    </row>
    <row r="103" spans="1:256" x14ac:dyDescent="0.35">
      <c r="C103" s="2" t="s">
        <v>4813</v>
      </c>
      <c r="E103" s="2" t="s">
        <v>2</v>
      </c>
    </row>
    <row r="105" spans="1:256" x14ac:dyDescent="0.35">
      <c r="C105" s="2" t="s">
        <v>4814</v>
      </c>
      <c r="E105" s="2" t="s">
        <v>2</v>
      </c>
    </row>
    <row r="107" spans="1:256" x14ac:dyDescent="0.35">
      <c r="C107" s="2" t="s">
        <v>4918</v>
      </c>
    </row>
    <row r="109" spans="1:256" x14ac:dyDescent="0.35">
      <c r="C109" s="2" t="s">
        <v>4919</v>
      </c>
    </row>
    <row r="110" spans="1:256" s="79" customFormat="1" ht="35.25" customHeight="1" x14ac:dyDescent="0.35">
      <c r="A110" s="75"/>
      <c r="B110" s="75"/>
      <c r="C110" s="80" t="s">
        <v>4820</v>
      </c>
      <c r="D110" s="84" t="s">
        <v>4821</v>
      </c>
      <c r="E110" s="84" t="s">
        <v>4822</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4841</v>
      </c>
      <c r="D111" s="85">
        <v>14.3179</v>
      </c>
      <c r="E111" s="85">
        <v>14.3368</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x14ac:dyDescent="0.35">
      <c r="A112" s="75"/>
      <c r="B112" s="75"/>
      <c r="C112" s="82" t="s">
        <v>4824</v>
      </c>
      <c r="D112" s="85">
        <v>14.3141</v>
      </c>
      <c r="E112" s="85">
        <v>14.3331</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x14ac:dyDescent="0.35">
      <c r="A113" s="75"/>
      <c r="B113" s="75"/>
      <c r="C113" s="82" t="s">
        <v>4829</v>
      </c>
      <c r="D113" s="85">
        <v>14.315200000000001</v>
      </c>
      <c r="E113" s="85">
        <v>14.334099999999999</v>
      </c>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4" spans="1:256" s="79" customFormat="1" x14ac:dyDescent="0.35">
      <c r="A114" s="75"/>
      <c r="B114" s="75"/>
      <c r="C114" s="82" t="s">
        <v>4842</v>
      </c>
      <c r="D114" s="85">
        <v>14.4702</v>
      </c>
      <c r="E114" s="85">
        <v>14.491</v>
      </c>
      <c r="F114" s="76"/>
      <c r="G114" s="77"/>
      <c r="H114" s="77"/>
      <c r="I114" s="77"/>
      <c r="J114" s="77"/>
      <c r="K114" s="78"/>
      <c r="L114" s="78"/>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8"/>
      <c r="AJ114" s="75"/>
      <c r="AK114" s="75"/>
      <c r="AL114" s="75"/>
      <c r="AM114" s="75"/>
      <c r="AN114" s="75"/>
      <c r="AO114" s="75"/>
      <c r="AP114" s="75"/>
      <c r="AQ114" s="75"/>
      <c r="AR114" s="75"/>
      <c r="AS114" s="75"/>
      <c r="AT114" s="75"/>
      <c r="AU114" s="75"/>
      <c r="AV114" s="78"/>
      <c r="AW114" s="75"/>
      <c r="AX114" s="78"/>
      <c r="AY114" s="75"/>
      <c r="AZ114" s="75"/>
      <c r="BA114" s="75"/>
      <c r="BB114" s="78"/>
      <c r="BC114" s="75"/>
      <c r="BD114" s="75"/>
      <c r="BE114" s="75"/>
      <c r="BF114" s="75"/>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5"/>
      <c r="CD114" s="75"/>
      <c r="CE114" s="75"/>
      <c r="CF114" s="75"/>
      <c r="CG114" s="75"/>
      <c r="CH114" s="75"/>
      <c r="CI114" s="75"/>
      <c r="CJ114" s="75"/>
      <c r="CK114" s="75"/>
      <c r="CL114" s="75"/>
      <c r="CM114" s="75"/>
      <c r="CN114" s="75"/>
      <c r="CO114" s="75"/>
      <c r="CP114" s="75"/>
      <c r="CQ114" s="75"/>
      <c r="CR114" s="75"/>
      <c r="CS114" s="75"/>
      <c r="CT114" s="75"/>
      <c r="CU114" s="75"/>
      <c r="CV114" s="75"/>
      <c r="CW114" s="75"/>
      <c r="CX114" s="75"/>
      <c r="CY114" s="75"/>
      <c r="CZ114" s="75"/>
      <c r="DA114" s="75"/>
      <c r="DB114" s="75"/>
      <c r="DC114" s="75"/>
      <c r="DD114" s="75"/>
      <c r="DE114" s="75"/>
      <c r="DF114" s="75"/>
      <c r="DG114" s="75"/>
      <c r="DH114" s="75"/>
      <c r="DI114" s="75"/>
      <c r="DJ114" s="75"/>
      <c r="DK114" s="75"/>
      <c r="DL114" s="75"/>
      <c r="DM114" s="75"/>
      <c r="DN114" s="75"/>
      <c r="DO114" s="75"/>
      <c r="DP114" s="75"/>
      <c r="DQ114" s="75"/>
      <c r="DR114" s="75"/>
      <c r="DS114" s="75"/>
      <c r="DT114" s="75"/>
      <c r="DU114" s="75"/>
      <c r="DV114" s="75"/>
      <c r="DW114" s="75"/>
      <c r="DX114" s="75"/>
      <c r="DY114" s="75"/>
      <c r="DZ114" s="75"/>
      <c r="EA114" s="75"/>
      <c r="EB114" s="75"/>
      <c r="EC114" s="75"/>
      <c r="ED114" s="75"/>
      <c r="EE114" s="75"/>
      <c r="EF114" s="75"/>
      <c r="EG114" s="75"/>
      <c r="EH114" s="75"/>
      <c r="EI114" s="75"/>
      <c r="EJ114" s="75"/>
      <c r="EK114" s="75"/>
      <c r="EL114" s="75"/>
      <c r="EM114" s="75"/>
      <c r="EN114" s="75"/>
      <c r="EO114" s="75"/>
      <c r="EP114" s="75"/>
      <c r="EQ114" s="75"/>
      <c r="ER114" s="75"/>
      <c r="ES114" s="75"/>
      <c r="ET114" s="75"/>
      <c r="EU114" s="75"/>
      <c r="EV114" s="75"/>
      <c r="EW114" s="75"/>
      <c r="EX114" s="75"/>
      <c r="EY114" s="75"/>
      <c r="EZ114" s="75"/>
      <c r="FA114" s="75"/>
      <c r="FB114" s="75"/>
      <c r="FC114" s="75"/>
      <c r="FD114" s="75"/>
      <c r="FE114" s="75"/>
      <c r="FF114" s="75"/>
      <c r="FG114" s="75"/>
      <c r="FH114" s="75"/>
      <c r="FI114" s="75"/>
      <c r="FJ114" s="75"/>
      <c r="FK114" s="75"/>
      <c r="FL114" s="75"/>
      <c r="FM114" s="75"/>
      <c r="FN114" s="75"/>
      <c r="FO114" s="75"/>
      <c r="FP114" s="75"/>
      <c r="FQ114" s="75"/>
      <c r="FR114" s="75"/>
      <c r="FS114" s="75"/>
      <c r="FT114" s="75"/>
      <c r="FU114" s="75"/>
      <c r="FV114" s="75"/>
      <c r="FW114" s="75"/>
      <c r="FX114" s="75"/>
      <c r="FY114" s="75"/>
      <c r="FZ114" s="75"/>
      <c r="GA114" s="75"/>
      <c r="GB114" s="75"/>
      <c r="GC114" s="75"/>
      <c r="GD114" s="75"/>
      <c r="GE114" s="75"/>
      <c r="GF114" s="75"/>
      <c r="GG114" s="75"/>
      <c r="GH114" s="75"/>
      <c r="GI114" s="75"/>
      <c r="GJ114" s="75"/>
      <c r="GK114" s="75"/>
      <c r="GL114" s="75"/>
      <c r="GM114" s="75"/>
      <c r="GN114" s="75"/>
      <c r="GO114" s="75"/>
      <c r="GP114" s="75"/>
      <c r="GQ114" s="75"/>
      <c r="GR114" s="75"/>
      <c r="GS114" s="75"/>
      <c r="GT114" s="75"/>
      <c r="GU114" s="75"/>
      <c r="GV114" s="75"/>
      <c r="GW114" s="75"/>
      <c r="GX114" s="75"/>
      <c r="GY114" s="75"/>
      <c r="GZ114" s="75"/>
      <c r="HA114" s="75"/>
      <c r="HB114" s="75"/>
      <c r="HC114" s="75"/>
      <c r="HD114" s="75"/>
      <c r="HE114" s="75"/>
      <c r="HF114" s="75"/>
      <c r="HG114" s="75"/>
      <c r="HH114" s="75"/>
      <c r="HI114" s="75"/>
      <c r="HJ114" s="75"/>
      <c r="HK114" s="75"/>
      <c r="HL114" s="75"/>
      <c r="HM114" s="75"/>
      <c r="HN114" s="75"/>
      <c r="HO114" s="75"/>
      <c r="HP114" s="75"/>
      <c r="HQ114" s="75"/>
      <c r="HR114" s="75"/>
      <c r="HS114" s="75"/>
      <c r="HT114" s="75"/>
      <c r="HU114" s="75"/>
      <c r="HV114" s="75"/>
      <c r="HW114" s="75"/>
      <c r="HX114" s="75"/>
      <c r="HY114" s="75"/>
      <c r="HZ114" s="75"/>
      <c r="IA114" s="75"/>
      <c r="IB114" s="75"/>
      <c r="IC114" s="75"/>
      <c r="ID114" s="75"/>
      <c r="IE114" s="75"/>
      <c r="IF114" s="75"/>
      <c r="IG114" s="75"/>
      <c r="IH114" s="75"/>
      <c r="II114" s="75"/>
      <c r="IJ114" s="75"/>
      <c r="IK114" s="75"/>
      <c r="IL114" s="75"/>
      <c r="IM114" s="75"/>
      <c r="IN114" s="75"/>
      <c r="IO114" s="75"/>
      <c r="IP114" s="75"/>
      <c r="IQ114" s="75"/>
      <c r="IR114" s="75"/>
      <c r="IS114" s="75"/>
      <c r="IT114" s="75"/>
      <c r="IU114" s="75"/>
      <c r="IV114" s="75"/>
    </row>
    <row r="115" spans="1:256" s="79" customFormat="1" x14ac:dyDescent="0.35">
      <c r="A115" s="75"/>
      <c r="B115" s="75"/>
      <c r="C115" s="82" t="s">
        <v>4826</v>
      </c>
      <c r="D115" s="85">
        <v>14.4711</v>
      </c>
      <c r="E115" s="85">
        <v>14.491899999999999</v>
      </c>
      <c r="F115" s="76"/>
      <c r="G115" s="77"/>
      <c r="H115" s="77"/>
      <c r="I115" s="77"/>
      <c r="J115" s="77"/>
      <c r="K115" s="78"/>
      <c r="L115" s="78"/>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8"/>
      <c r="AJ115" s="75"/>
      <c r="AK115" s="75"/>
      <c r="AL115" s="75"/>
      <c r="AM115" s="75"/>
      <c r="AN115" s="75"/>
      <c r="AO115" s="75"/>
      <c r="AP115" s="75"/>
      <c r="AQ115" s="75"/>
      <c r="AR115" s="75"/>
      <c r="AS115" s="75"/>
      <c r="AT115" s="75"/>
      <c r="AU115" s="75"/>
      <c r="AV115" s="78"/>
      <c r="AW115" s="75"/>
      <c r="AX115" s="78"/>
      <c r="AY115" s="75"/>
      <c r="AZ115" s="75"/>
      <c r="BA115" s="75"/>
      <c r="BB115" s="78"/>
      <c r="BC115" s="75"/>
      <c r="BD115" s="75"/>
      <c r="BE115" s="75"/>
      <c r="BF115" s="75"/>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75"/>
      <c r="CF115" s="75"/>
      <c r="CG115" s="75"/>
      <c r="CH115" s="75"/>
      <c r="CI115" s="75"/>
      <c r="CJ115" s="75"/>
      <c r="CK115" s="75"/>
      <c r="CL115" s="75"/>
      <c r="CM115" s="75"/>
      <c r="CN115" s="75"/>
      <c r="CO115" s="75"/>
      <c r="CP115" s="75"/>
      <c r="CQ115" s="75"/>
      <c r="CR115" s="75"/>
      <c r="CS115" s="75"/>
      <c r="CT115" s="75"/>
      <c r="CU115" s="75"/>
      <c r="CV115" s="75"/>
      <c r="CW115" s="75"/>
      <c r="CX115" s="75"/>
      <c r="CY115" s="75"/>
      <c r="CZ115" s="75"/>
      <c r="DA115" s="75"/>
      <c r="DB115" s="75"/>
      <c r="DC115" s="75"/>
      <c r="DD115" s="75"/>
      <c r="DE115" s="75"/>
      <c r="DF115" s="75"/>
      <c r="DG115" s="75"/>
      <c r="DH115" s="75"/>
      <c r="DI115" s="75"/>
      <c r="DJ115" s="75"/>
      <c r="DK115" s="75"/>
      <c r="DL115" s="75"/>
      <c r="DM115" s="75"/>
      <c r="DN115" s="75"/>
      <c r="DO115" s="75"/>
      <c r="DP115" s="75"/>
      <c r="DQ115" s="75"/>
      <c r="DR115" s="75"/>
      <c r="DS115" s="75"/>
      <c r="DT115" s="75"/>
      <c r="DU115" s="75"/>
      <c r="DV115" s="75"/>
      <c r="DW115" s="75"/>
      <c r="DX115" s="75"/>
      <c r="DY115" s="75"/>
      <c r="DZ115" s="75"/>
      <c r="EA115" s="75"/>
      <c r="EB115" s="75"/>
      <c r="EC115" s="75"/>
      <c r="ED115" s="75"/>
      <c r="EE115" s="75"/>
      <c r="EF115" s="75"/>
      <c r="EG115" s="75"/>
      <c r="EH115" s="75"/>
      <c r="EI115" s="75"/>
      <c r="EJ115" s="75"/>
      <c r="EK115" s="75"/>
      <c r="EL115" s="75"/>
      <c r="EM115" s="75"/>
      <c r="EN115" s="75"/>
      <c r="EO115" s="75"/>
      <c r="EP115" s="75"/>
      <c r="EQ115" s="75"/>
      <c r="ER115" s="75"/>
      <c r="ES115" s="75"/>
      <c r="ET115" s="75"/>
      <c r="EU115" s="75"/>
      <c r="EV115" s="75"/>
      <c r="EW115" s="75"/>
      <c r="EX115" s="75"/>
      <c r="EY115" s="75"/>
      <c r="EZ115" s="75"/>
      <c r="FA115" s="75"/>
      <c r="FB115" s="75"/>
      <c r="FC115" s="75"/>
      <c r="FD115" s="75"/>
      <c r="FE115" s="75"/>
      <c r="FF115" s="75"/>
      <c r="FG115" s="75"/>
      <c r="FH115" s="75"/>
      <c r="FI115" s="75"/>
      <c r="FJ115" s="75"/>
      <c r="FK115" s="75"/>
      <c r="FL115" s="75"/>
      <c r="FM115" s="75"/>
      <c r="FN115" s="75"/>
      <c r="FO115" s="75"/>
      <c r="FP115" s="75"/>
      <c r="FQ115" s="75"/>
      <c r="FR115" s="75"/>
      <c r="FS115" s="75"/>
      <c r="FT115" s="75"/>
      <c r="FU115" s="75"/>
      <c r="FV115" s="75"/>
      <c r="FW115" s="75"/>
      <c r="FX115" s="75"/>
      <c r="FY115" s="75"/>
      <c r="FZ115" s="75"/>
      <c r="GA115" s="75"/>
      <c r="GB115" s="75"/>
      <c r="GC115" s="75"/>
      <c r="GD115" s="75"/>
      <c r="GE115" s="75"/>
      <c r="GF115" s="75"/>
      <c r="GG115" s="75"/>
      <c r="GH115" s="75"/>
      <c r="GI115" s="75"/>
      <c r="GJ115" s="75"/>
      <c r="GK115" s="75"/>
      <c r="GL115" s="75"/>
      <c r="GM115" s="75"/>
      <c r="GN115" s="75"/>
      <c r="GO115" s="75"/>
      <c r="GP115" s="75"/>
      <c r="GQ115" s="75"/>
      <c r="GR115" s="75"/>
      <c r="GS115" s="75"/>
      <c r="GT115" s="75"/>
      <c r="GU115" s="75"/>
      <c r="GV115" s="75"/>
      <c r="GW115" s="75"/>
      <c r="GX115" s="75"/>
      <c r="GY115" s="75"/>
      <c r="GZ115" s="75"/>
      <c r="HA115" s="75"/>
      <c r="HB115" s="75"/>
      <c r="HC115" s="75"/>
      <c r="HD115" s="75"/>
      <c r="HE115" s="75"/>
      <c r="HF115" s="75"/>
      <c r="HG115" s="75"/>
      <c r="HH115" s="75"/>
      <c r="HI115" s="75"/>
      <c r="HJ115" s="75"/>
      <c r="HK115" s="75"/>
      <c r="HL115" s="75"/>
      <c r="HM115" s="75"/>
      <c r="HN115" s="75"/>
      <c r="HO115" s="75"/>
      <c r="HP115" s="75"/>
      <c r="HQ115" s="75"/>
      <c r="HR115" s="75"/>
      <c r="HS115" s="75"/>
      <c r="HT115" s="75"/>
      <c r="HU115" s="75"/>
      <c r="HV115" s="75"/>
      <c r="HW115" s="75"/>
      <c r="HX115" s="75"/>
      <c r="HY115" s="75"/>
      <c r="HZ115" s="75"/>
      <c r="IA115" s="75"/>
      <c r="IB115" s="75"/>
      <c r="IC115" s="75"/>
      <c r="ID115" s="75"/>
      <c r="IE115" s="75"/>
      <c r="IF115" s="75"/>
      <c r="IG115" s="75"/>
      <c r="IH115" s="75"/>
      <c r="II115" s="75"/>
      <c r="IJ115" s="75"/>
      <c r="IK115" s="75"/>
      <c r="IL115" s="75"/>
      <c r="IM115" s="75"/>
      <c r="IN115" s="75"/>
      <c r="IO115" s="75"/>
      <c r="IP115" s="75"/>
      <c r="IQ115" s="75"/>
      <c r="IR115" s="75"/>
      <c r="IS115" s="75"/>
      <c r="IT115" s="75"/>
      <c r="IU115" s="75"/>
      <c r="IV115" s="75"/>
    </row>
    <row r="116" spans="1:256" s="79" customFormat="1" x14ac:dyDescent="0.35">
      <c r="A116" s="75"/>
      <c r="B116" s="75"/>
      <c r="C116" s="82" t="s">
        <v>4832</v>
      </c>
      <c r="D116" s="85">
        <v>14.471500000000001</v>
      </c>
      <c r="E116" s="85">
        <v>14.4924</v>
      </c>
      <c r="F116" s="76"/>
      <c r="G116" s="77"/>
      <c r="H116" s="77"/>
      <c r="I116" s="77"/>
      <c r="J116" s="77"/>
      <c r="K116" s="78"/>
      <c r="L116" s="78"/>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8"/>
      <c r="AJ116" s="75"/>
      <c r="AK116" s="75"/>
      <c r="AL116" s="75"/>
      <c r="AM116" s="75"/>
      <c r="AN116" s="75"/>
      <c r="AO116" s="75"/>
      <c r="AP116" s="75"/>
      <c r="AQ116" s="75"/>
      <c r="AR116" s="75"/>
      <c r="AS116" s="75"/>
      <c r="AT116" s="75"/>
      <c r="AU116" s="75"/>
      <c r="AV116" s="78"/>
      <c r="AW116" s="75"/>
      <c r="AX116" s="78"/>
      <c r="AY116" s="75"/>
      <c r="AZ116" s="75"/>
      <c r="BA116" s="75"/>
      <c r="BB116" s="78"/>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c r="CP116" s="75"/>
      <c r="CQ116" s="75"/>
      <c r="CR116" s="75"/>
      <c r="CS116" s="75"/>
      <c r="CT116" s="75"/>
      <c r="CU116" s="75"/>
      <c r="CV116" s="75"/>
      <c r="CW116" s="75"/>
      <c r="CX116" s="75"/>
      <c r="CY116" s="75"/>
      <c r="CZ116" s="75"/>
      <c r="DA116" s="75"/>
      <c r="DB116" s="75"/>
      <c r="DC116" s="75"/>
      <c r="DD116" s="75"/>
      <c r="DE116" s="75"/>
      <c r="DF116" s="75"/>
      <c r="DG116" s="75"/>
      <c r="DH116" s="75"/>
      <c r="DI116" s="75"/>
      <c r="DJ116" s="75"/>
      <c r="DK116" s="75"/>
      <c r="DL116" s="75"/>
      <c r="DM116" s="75"/>
      <c r="DN116" s="75"/>
      <c r="DO116" s="75"/>
      <c r="DP116" s="75"/>
      <c r="DQ116" s="75"/>
      <c r="DR116" s="75"/>
      <c r="DS116" s="75"/>
      <c r="DT116" s="75"/>
      <c r="DU116" s="75"/>
      <c r="DV116" s="75"/>
      <c r="DW116" s="75"/>
      <c r="DX116" s="75"/>
      <c r="DY116" s="75"/>
      <c r="DZ116" s="75"/>
      <c r="EA116" s="75"/>
      <c r="EB116" s="75"/>
      <c r="EC116" s="75"/>
      <c r="ED116" s="75"/>
      <c r="EE116" s="75"/>
      <c r="EF116" s="75"/>
      <c r="EG116" s="75"/>
      <c r="EH116" s="75"/>
      <c r="EI116" s="75"/>
      <c r="EJ116" s="75"/>
      <c r="EK116" s="75"/>
      <c r="EL116" s="75"/>
      <c r="EM116" s="75"/>
      <c r="EN116" s="75"/>
      <c r="EO116" s="75"/>
      <c r="EP116" s="75"/>
      <c r="EQ116" s="75"/>
      <c r="ER116" s="75"/>
      <c r="ES116" s="75"/>
      <c r="ET116" s="75"/>
      <c r="EU116" s="75"/>
      <c r="EV116" s="75"/>
      <c r="EW116" s="75"/>
      <c r="EX116" s="75"/>
      <c r="EY116" s="75"/>
      <c r="EZ116" s="75"/>
      <c r="FA116" s="75"/>
      <c r="FB116" s="75"/>
      <c r="FC116" s="75"/>
      <c r="FD116" s="75"/>
      <c r="FE116" s="75"/>
      <c r="FF116" s="75"/>
      <c r="FG116" s="75"/>
      <c r="FH116" s="75"/>
      <c r="FI116" s="75"/>
      <c r="FJ116" s="75"/>
      <c r="FK116" s="75"/>
      <c r="FL116" s="75"/>
      <c r="FM116" s="75"/>
      <c r="FN116" s="75"/>
      <c r="FO116" s="75"/>
      <c r="FP116" s="75"/>
      <c r="FQ116" s="75"/>
      <c r="FR116" s="75"/>
      <c r="FS116" s="75"/>
      <c r="FT116" s="75"/>
      <c r="FU116" s="75"/>
      <c r="FV116" s="75"/>
      <c r="FW116" s="75"/>
      <c r="FX116" s="75"/>
      <c r="FY116" s="75"/>
      <c r="FZ116" s="75"/>
      <c r="GA116" s="75"/>
      <c r="GB116" s="75"/>
      <c r="GC116" s="75"/>
      <c r="GD116" s="75"/>
      <c r="GE116" s="75"/>
      <c r="GF116" s="75"/>
      <c r="GG116" s="75"/>
      <c r="GH116" s="75"/>
      <c r="GI116" s="75"/>
      <c r="GJ116" s="75"/>
      <c r="GK116" s="75"/>
      <c r="GL116" s="75"/>
      <c r="GM116" s="75"/>
      <c r="GN116" s="75"/>
      <c r="GO116" s="75"/>
      <c r="GP116" s="75"/>
      <c r="GQ116" s="75"/>
      <c r="GR116" s="75"/>
      <c r="GS116" s="75"/>
      <c r="GT116" s="75"/>
      <c r="GU116" s="75"/>
      <c r="GV116" s="75"/>
      <c r="GW116" s="75"/>
      <c r="GX116" s="75"/>
      <c r="GY116" s="75"/>
      <c r="GZ116" s="75"/>
      <c r="HA116" s="75"/>
      <c r="HB116" s="75"/>
      <c r="HC116" s="75"/>
      <c r="HD116" s="75"/>
      <c r="HE116" s="75"/>
      <c r="HF116" s="75"/>
      <c r="HG116" s="75"/>
      <c r="HH116" s="75"/>
      <c r="HI116" s="75"/>
      <c r="HJ116" s="75"/>
      <c r="HK116" s="75"/>
      <c r="HL116" s="75"/>
      <c r="HM116" s="75"/>
      <c r="HN116" s="75"/>
      <c r="HO116" s="75"/>
      <c r="HP116" s="75"/>
      <c r="HQ116" s="75"/>
      <c r="HR116" s="75"/>
      <c r="HS116" s="75"/>
      <c r="HT116" s="75"/>
      <c r="HU116" s="75"/>
      <c r="HV116" s="75"/>
      <c r="HW116" s="75"/>
      <c r="HX116" s="75"/>
      <c r="HY116" s="75"/>
      <c r="HZ116" s="75"/>
      <c r="IA116" s="75"/>
      <c r="IB116" s="75"/>
      <c r="IC116" s="75"/>
      <c r="ID116" s="75"/>
      <c r="IE116" s="75"/>
      <c r="IF116" s="75"/>
      <c r="IG116" s="75"/>
      <c r="IH116" s="75"/>
      <c r="II116" s="75"/>
      <c r="IJ116" s="75"/>
      <c r="IK116" s="75"/>
      <c r="IL116" s="75"/>
      <c r="IM116" s="75"/>
      <c r="IN116" s="75"/>
      <c r="IO116" s="75"/>
      <c r="IP116" s="75"/>
      <c r="IQ116" s="75"/>
      <c r="IR116" s="75"/>
      <c r="IS116" s="75"/>
      <c r="IT116" s="75"/>
      <c r="IU116" s="75"/>
      <c r="IV116" s="75"/>
    </row>
    <row r="117" spans="1:256" s="79" customFormat="1" ht="85" customHeight="1" x14ac:dyDescent="0.35">
      <c r="A117" s="75"/>
      <c r="B117" s="75"/>
      <c r="C117" s="215" t="s">
        <v>4860</v>
      </c>
      <c r="D117" s="216"/>
      <c r="E117" s="217"/>
      <c r="F117" s="76"/>
      <c r="G117" s="77"/>
      <c r="H117" s="77"/>
      <c r="I117" s="77"/>
      <c r="J117" s="77"/>
      <c r="K117" s="78"/>
      <c r="L117" s="78"/>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8"/>
      <c r="AJ117" s="75"/>
      <c r="AK117" s="75"/>
      <c r="AL117" s="75"/>
      <c r="AM117" s="75"/>
      <c r="AN117" s="75"/>
      <c r="AO117" s="75"/>
      <c r="AP117" s="75"/>
      <c r="AQ117" s="75"/>
      <c r="AR117" s="75"/>
      <c r="AS117" s="75"/>
      <c r="AT117" s="75"/>
      <c r="AU117" s="75"/>
      <c r="AV117" s="78"/>
      <c r="AW117" s="75"/>
      <c r="AX117" s="78"/>
      <c r="AY117" s="75"/>
      <c r="AZ117" s="75"/>
      <c r="BA117" s="75"/>
      <c r="BB117" s="78"/>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c r="CP117" s="75"/>
      <c r="CQ117" s="75"/>
      <c r="CR117" s="75"/>
      <c r="CS117" s="75"/>
      <c r="CT117" s="75"/>
      <c r="CU117" s="75"/>
      <c r="CV117" s="75"/>
      <c r="CW117" s="75"/>
      <c r="CX117" s="75"/>
      <c r="CY117" s="75"/>
      <c r="CZ117" s="75"/>
      <c r="DA117" s="75"/>
      <c r="DB117" s="75"/>
      <c r="DC117" s="75"/>
      <c r="DD117" s="75"/>
      <c r="DE117" s="75"/>
      <c r="DF117" s="75"/>
      <c r="DG117" s="75"/>
      <c r="DH117" s="75"/>
      <c r="DI117" s="75"/>
      <c r="DJ117" s="75"/>
      <c r="DK117" s="75"/>
      <c r="DL117" s="75"/>
      <c r="DM117" s="75"/>
      <c r="DN117" s="75"/>
      <c r="DO117" s="75"/>
      <c r="DP117" s="75"/>
      <c r="DQ117" s="75"/>
      <c r="DR117" s="75"/>
      <c r="DS117" s="75"/>
      <c r="DT117" s="75"/>
      <c r="DU117" s="75"/>
      <c r="DV117" s="75"/>
      <c r="DW117" s="75"/>
      <c r="DX117" s="75"/>
      <c r="DY117" s="75"/>
      <c r="DZ117" s="75"/>
      <c r="EA117" s="75"/>
      <c r="EB117" s="75"/>
      <c r="EC117" s="75"/>
      <c r="ED117" s="75"/>
      <c r="EE117" s="75"/>
      <c r="EF117" s="75"/>
      <c r="EG117" s="75"/>
      <c r="EH117" s="75"/>
      <c r="EI117" s="75"/>
      <c r="EJ117" s="75"/>
      <c r="EK117" s="75"/>
      <c r="EL117" s="75"/>
      <c r="EM117" s="75"/>
      <c r="EN117" s="75"/>
      <c r="EO117" s="75"/>
      <c r="EP117" s="75"/>
      <c r="EQ117" s="75"/>
      <c r="ER117" s="75"/>
      <c r="ES117" s="75"/>
      <c r="ET117" s="75"/>
      <c r="EU117" s="75"/>
      <c r="EV117" s="75"/>
      <c r="EW117" s="75"/>
      <c r="EX117" s="75"/>
      <c r="EY117" s="75"/>
      <c r="EZ117" s="75"/>
      <c r="FA117" s="75"/>
      <c r="FB117" s="75"/>
      <c r="FC117" s="75"/>
      <c r="FD117" s="75"/>
      <c r="FE117" s="75"/>
      <c r="FF117" s="75"/>
      <c r="FG117" s="75"/>
      <c r="FH117" s="75"/>
      <c r="FI117" s="75"/>
      <c r="FJ117" s="75"/>
      <c r="FK117" s="75"/>
      <c r="FL117" s="75"/>
      <c r="FM117" s="75"/>
      <c r="FN117" s="75"/>
      <c r="FO117" s="75"/>
      <c r="FP117" s="75"/>
      <c r="FQ117" s="75"/>
      <c r="FR117" s="75"/>
      <c r="FS117" s="75"/>
      <c r="FT117" s="75"/>
      <c r="FU117" s="75"/>
      <c r="FV117" s="75"/>
      <c r="FW117" s="75"/>
      <c r="FX117" s="75"/>
      <c r="FY117" s="75"/>
      <c r="FZ117" s="75"/>
      <c r="GA117" s="75"/>
      <c r="GB117" s="75"/>
      <c r="GC117" s="75"/>
      <c r="GD117" s="75"/>
      <c r="GE117" s="75"/>
      <c r="GF117" s="75"/>
      <c r="GG117" s="75"/>
      <c r="GH117" s="75"/>
      <c r="GI117" s="75"/>
      <c r="GJ117" s="75"/>
      <c r="GK117" s="75"/>
      <c r="GL117" s="75"/>
      <c r="GM117" s="75"/>
      <c r="GN117" s="75"/>
      <c r="GO117" s="75"/>
      <c r="GP117" s="75"/>
      <c r="GQ117" s="75"/>
      <c r="GR117" s="75"/>
      <c r="GS117" s="75"/>
      <c r="GT117" s="75"/>
      <c r="GU117" s="75"/>
      <c r="GV117" s="75"/>
      <c r="GW117" s="75"/>
      <c r="GX117" s="75"/>
      <c r="GY117" s="75"/>
      <c r="GZ117" s="75"/>
      <c r="HA117" s="75"/>
      <c r="HB117" s="75"/>
      <c r="HC117" s="75"/>
      <c r="HD117" s="75"/>
      <c r="HE117" s="75"/>
      <c r="HF117" s="75"/>
      <c r="HG117" s="75"/>
      <c r="HH117" s="75"/>
      <c r="HI117" s="75"/>
      <c r="HJ117" s="75"/>
      <c r="HK117" s="75"/>
      <c r="HL117" s="75"/>
      <c r="HM117" s="75"/>
      <c r="HN117" s="75"/>
      <c r="HO117" s="75"/>
      <c r="HP117" s="75"/>
      <c r="HQ117" s="75"/>
      <c r="HR117" s="75"/>
      <c r="HS117" s="75"/>
      <c r="HT117" s="75"/>
      <c r="HU117" s="75"/>
      <c r="HV117" s="75"/>
      <c r="HW117" s="75"/>
      <c r="HX117" s="75"/>
      <c r="HY117" s="75"/>
      <c r="HZ117" s="75"/>
      <c r="IA117" s="75"/>
      <c r="IB117" s="75"/>
      <c r="IC117" s="75"/>
      <c r="ID117" s="75"/>
      <c r="IE117" s="75"/>
      <c r="IF117" s="75"/>
      <c r="IG117" s="75"/>
      <c r="IH117" s="75"/>
      <c r="II117" s="75"/>
      <c r="IJ117" s="75"/>
      <c r="IK117" s="75"/>
      <c r="IL117" s="75"/>
      <c r="IM117" s="75"/>
      <c r="IN117" s="75"/>
      <c r="IO117" s="75"/>
      <c r="IP117" s="75"/>
      <c r="IQ117" s="75"/>
      <c r="IR117" s="75"/>
      <c r="IS117" s="75"/>
      <c r="IT117" s="75"/>
      <c r="IU117" s="75"/>
      <c r="IV117" s="75"/>
    </row>
    <row r="119" spans="1:256" x14ac:dyDescent="0.35">
      <c r="C119" s="2" t="s">
        <v>4920</v>
      </c>
      <c r="E119" s="2" t="s">
        <v>2</v>
      </c>
    </row>
    <row r="121" spans="1:256" x14ac:dyDescent="0.35">
      <c r="C121" s="2" t="s">
        <v>4921</v>
      </c>
      <c r="E121" s="2" t="s">
        <v>2</v>
      </c>
    </row>
    <row r="123" spans="1:256" x14ac:dyDescent="0.35">
      <c r="C123" s="2" t="s">
        <v>4815</v>
      </c>
    </row>
    <row r="125" spans="1:256" s="112" customFormat="1" ht="13.5" x14ac:dyDescent="0.35">
      <c r="C125" s="113" t="s">
        <v>4982</v>
      </c>
      <c r="D125" s="113"/>
      <c r="E125" s="113"/>
      <c r="F125" s="114"/>
      <c r="G125" s="114"/>
      <c r="H125" s="115"/>
    </row>
    <row r="126" spans="1:256" s="112" customFormat="1" ht="40.5" x14ac:dyDescent="0.3">
      <c r="C126" s="100" t="s">
        <v>4983</v>
      </c>
      <c r="D126" s="100" t="s">
        <v>4984</v>
      </c>
      <c r="E126" s="100" t="s">
        <v>4376</v>
      </c>
      <c r="F126" s="100" t="s">
        <v>4985</v>
      </c>
      <c r="G126" s="100" t="s">
        <v>4986</v>
      </c>
      <c r="H126" s="135" t="s">
        <v>4987</v>
      </c>
    </row>
    <row r="127" spans="1:256" s="112" customFormat="1" ht="13.5" x14ac:dyDescent="0.3">
      <c r="C127" s="108" t="s">
        <v>4988</v>
      </c>
      <c r="D127" s="100"/>
      <c r="E127" s="100"/>
      <c r="F127" s="100"/>
      <c r="G127" s="100"/>
      <c r="H127" s="135"/>
    </row>
    <row r="128" spans="1:256" s="112" customFormat="1" ht="13.5" x14ac:dyDescent="0.35">
      <c r="C128" s="116"/>
      <c r="D128" s="116"/>
      <c r="E128" s="116"/>
      <c r="F128" s="116"/>
      <c r="G128" s="116"/>
      <c r="H128" s="115"/>
    </row>
    <row r="129" spans="3:13" s="112" customFormat="1" ht="13.5" x14ac:dyDescent="0.35">
      <c r="C129" s="114" t="s">
        <v>4989</v>
      </c>
      <c r="D129" s="114"/>
      <c r="E129" s="114"/>
      <c r="F129" s="114"/>
      <c r="G129" s="114"/>
      <c r="H129" s="115"/>
    </row>
    <row r="130" spans="3:13" s="112" customFormat="1" ht="13.5" x14ac:dyDescent="0.35">
      <c r="C130" s="119"/>
      <c r="D130" s="119"/>
      <c r="E130" s="119"/>
      <c r="F130" s="114"/>
      <c r="G130" s="114"/>
      <c r="H130" s="115"/>
    </row>
    <row r="131" spans="3:13" s="112" customFormat="1" ht="13.5" x14ac:dyDescent="0.35">
      <c r="C131" s="119" t="s">
        <v>4990</v>
      </c>
      <c r="D131" s="119"/>
      <c r="E131" s="1"/>
      <c r="F131" s="114"/>
      <c r="G131" s="114"/>
      <c r="H131" s="115"/>
    </row>
    <row r="132" spans="3:13" s="112" customFormat="1" ht="13.5" x14ac:dyDescent="0.35">
      <c r="C132" s="114" t="s">
        <v>4991</v>
      </c>
      <c r="D132" s="114"/>
      <c r="E132" s="114"/>
      <c r="F132" s="112" t="s">
        <v>4988</v>
      </c>
      <c r="G132" s="114"/>
      <c r="H132" s="115"/>
    </row>
    <row r="133" spans="3:13" s="112" customFormat="1" ht="13.5" x14ac:dyDescent="0.35">
      <c r="C133" s="114" t="s">
        <v>4992</v>
      </c>
      <c r="D133" s="114"/>
      <c r="E133" s="114"/>
      <c r="F133" s="112" t="s">
        <v>4988</v>
      </c>
      <c r="G133" s="114"/>
      <c r="H133" s="115"/>
    </row>
    <row r="134" spans="3:13" s="112" customFormat="1" ht="13.5" x14ac:dyDescent="0.35">
      <c r="C134" s="114" t="s">
        <v>4993</v>
      </c>
      <c r="D134" s="114"/>
      <c r="E134" s="114"/>
      <c r="F134" s="112" t="s">
        <v>4988</v>
      </c>
      <c r="G134" s="103"/>
      <c r="H134" s="120"/>
    </row>
    <row r="135" spans="3:13" s="112" customFormat="1" ht="13.5" x14ac:dyDescent="0.35">
      <c r="C135" s="114" t="s">
        <v>4994</v>
      </c>
      <c r="D135" s="114"/>
      <c r="E135" s="114"/>
      <c r="F135" s="112" t="s">
        <v>4988</v>
      </c>
      <c r="G135" s="103"/>
      <c r="H135" s="120"/>
    </row>
    <row r="136" spans="3:13" s="112" customFormat="1" ht="13.5" x14ac:dyDescent="0.35">
      <c r="C136" s="114" t="s">
        <v>4995</v>
      </c>
      <c r="D136" s="114"/>
      <c r="E136" s="114"/>
      <c r="F136" s="112" t="s">
        <v>4988</v>
      </c>
      <c r="G136" s="103"/>
      <c r="H136" s="120"/>
    </row>
    <row r="137" spans="3:13" s="112" customFormat="1" ht="13.5" x14ac:dyDescent="0.35">
      <c r="C137" s="114" t="s">
        <v>4996</v>
      </c>
      <c r="D137" s="114"/>
      <c r="E137" s="114"/>
      <c r="F137" s="112" t="s">
        <v>4988</v>
      </c>
      <c r="G137" s="103"/>
      <c r="H137" s="120"/>
    </row>
    <row r="138" spans="3:13" s="112" customFormat="1" ht="13.5" x14ac:dyDescent="0.35">
      <c r="C138" s="114" t="s">
        <v>4997</v>
      </c>
      <c r="D138" s="114"/>
      <c r="E138" s="114"/>
      <c r="F138" s="112" t="s">
        <v>4988</v>
      </c>
      <c r="G138" s="103"/>
      <c r="H138" s="120"/>
    </row>
    <row r="139" spans="3:13" s="112" customFormat="1" ht="13.5" x14ac:dyDescent="0.35">
      <c r="C139" s="114" t="s">
        <v>4998</v>
      </c>
      <c r="D139" s="114"/>
      <c r="E139" s="114"/>
      <c r="F139" s="112" t="s">
        <v>4988</v>
      </c>
      <c r="G139" s="103"/>
      <c r="H139" s="120"/>
    </row>
    <row r="140" spans="3:13" s="112" customFormat="1" ht="13.5" x14ac:dyDescent="0.35">
      <c r="C140" s="114" t="s">
        <v>4999</v>
      </c>
      <c r="D140" s="114"/>
      <c r="E140" s="114"/>
      <c r="F140" s="112" t="s">
        <v>4988</v>
      </c>
      <c r="G140" s="103"/>
      <c r="H140" s="120"/>
      <c r="J140" s="121"/>
      <c r="K140" s="104"/>
      <c r="L140" s="122"/>
      <c r="M140" s="122"/>
    </row>
    <row r="141" spans="3:13" s="112" customFormat="1" ht="13.5" x14ac:dyDescent="0.35">
      <c r="C141" s="105"/>
      <c r="D141" s="105"/>
      <c r="E141" s="105"/>
      <c r="F141" s="106"/>
      <c r="G141" s="103"/>
      <c r="H141" s="120"/>
    </row>
    <row r="142" spans="3:13" s="112" customFormat="1" ht="13.5" x14ac:dyDescent="0.35">
      <c r="C142" s="114"/>
      <c r="D142" s="114"/>
      <c r="E142" s="114"/>
      <c r="F142" s="106"/>
      <c r="G142" s="106"/>
      <c r="H142" s="120"/>
    </row>
    <row r="143" spans="3:13" s="112" customFormat="1" ht="13.5" x14ac:dyDescent="0.35">
      <c r="C143" s="119" t="s">
        <v>5000</v>
      </c>
      <c r="D143" s="119"/>
      <c r="E143" s="1"/>
      <c r="F143" s="114"/>
      <c r="G143" s="114"/>
      <c r="H143" s="115"/>
    </row>
    <row r="144" spans="3:13" s="112" customFormat="1" ht="40.5" x14ac:dyDescent="0.3">
      <c r="C144" s="100" t="s">
        <v>4983</v>
      </c>
      <c r="D144" s="100" t="s">
        <v>4984</v>
      </c>
      <c r="E144" s="100" t="s">
        <v>4376</v>
      </c>
      <c r="F144" s="100" t="s">
        <v>4985</v>
      </c>
      <c r="G144" s="100" t="s">
        <v>4986</v>
      </c>
      <c r="H144" s="135" t="s">
        <v>4987</v>
      </c>
    </row>
    <row r="145" spans="3:9" s="112" customFormat="1" ht="13.5" x14ac:dyDescent="0.35">
      <c r="C145" s="108" t="s">
        <v>4988</v>
      </c>
      <c r="D145" s="107"/>
      <c r="E145" s="108"/>
      <c r="F145" s="109"/>
      <c r="G145" s="109"/>
      <c r="H145" s="109"/>
    </row>
    <row r="146" spans="3:9" s="112" customFormat="1" ht="13.5" x14ac:dyDescent="0.3">
      <c r="C146" s="118"/>
      <c r="D146" s="118"/>
      <c r="E146" s="118"/>
      <c r="F146" s="118"/>
      <c r="G146" s="118"/>
      <c r="H146" s="118"/>
    </row>
    <row r="147" spans="3:9" s="112" customFormat="1" ht="13.5" x14ac:dyDescent="0.35">
      <c r="C147" s="114" t="s">
        <v>5018</v>
      </c>
      <c r="D147" s="114"/>
      <c r="E147" s="114"/>
      <c r="F147" s="114"/>
      <c r="G147" s="114"/>
      <c r="H147" s="114"/>
    </row>
    <row r="148" spans="3:9" s="112" customFormat="1" ht="13.5" x14ac:dyDescent="0.35">
      <c r="C148" s="119"/>
      <c r="D148" s="119"/>
      <c r="E148" s="119"/>
      <c r="F148" s="114"/>
      <c r="G148" s="114"/>
      <c r="H148" s="115"/>
    </row>
    <row r="149" spans="3:9" s="112" customFormat="1" ht="13.5" x14ac:dyDescent="0.35">
      <c r="C149" s="119" t="s">
        <v>5002</v>
      </c>
      <c r="D149" s="119"/>
      <c r="E149" s="1"/>
      <c r="F149" s="114"/>
      <c r="G149" s="114"/>
      <c r="H149" s="115"/>
    </row>
    <row r="150" spans="3:9" s="112" customFormat="1" ht="13.5" x14ac:dyDescent="0.35">
      <c r="C150" s="114" t="s">
        <v>4991</v>
      </c>
      <c r="D150" s="114"/>
      <c r="E150" s="114"/>
      <c r="F150" s="110" t="s">
        <v>4988</v>
      </c>
      <c r="G150" s="114"/>
      <c r="H150" s="115"/>
    </row>
    <row r="151" spans="3:9" s="112" customFormat="1" ht="13.5" x14ac:dyDescent="0.35">
      <c r="C151" s="114" t="s">
        <v>4992</v>
      </c>
      <c r="D151" s="114"/>
      <c r="E151" s="114"/>
      <c r="F151" s="110" t="s">
        <v>4988</v>
      </c>
      <c r="G151" s="114"/>
      <c r="H151" s="115"/>
    </row>
    <row r="152" spans="3:9" s="112" customFormat="1" ht="13.5" x14ac:dyDescent="0.35">
      <c r="C152" s="114" t="s">
        <v>4993</v>
      </c>
      <c r="D152" s="114"/>
      <c r="E152" s="114"/>
      <c r="F152" s="110" t="s">
        <v>4988</v>
      </c>
      <c r="G152" s="103"/>
      <c r="H152" s="120"/>
    </row>
    <row r="153" spans="3:9" s="112" customFormat="1" ht="13.5" x14ac:dyDescent="0.35">
      <c r="C153" s="114" t="s">
        <v>4994</v>
      </c>
      <c r="D153" s="114"/>
      <c r="E153" s="114"/>
      <c r="F153" s="110" t="s">
        <v>4988</v>
      </c>
      <c r="G153" s="103"/>
      <c r="H153" s="120"/>
    </row>
    <row r="154" spans="3:9" s="112" customFormat="1" ht="13.5" x14ac:dyDescent="0.35">
      <c r="C154" s="114" t="s">
        <v>4995</v>
      </c>
      <c r="D154" s="114"/>
      <c r="E154" s="114"/>
      <c r="F154" s="110" t="s">
        <v>4988</v>
      </c>
      <c r="G154" s="103"/>
      <c r="H154" s="120"/>
    </row>
    <row r="155" spans="3:9" s="112" customFormat="1" ht="13.5" x14ac:dyDescent="0.35">
      <c r="C155" s="114" t="s">
        <v>4996</v>
      </c>
      <c r="D155" s="114"/>
      <c r="E155" s="114"/>
      <c r="F155" s="110" t="s">
        <v>4988</v>
      </c>
      <c r="G155" s="103"/>
      <c r="H155" s="120"/>
    </row>
    <row r="156" spans="3:9" s="112" customFormat="1" ht="13.5" x14ac:dyDescent="0.35">
      <c r="C156" s="114" t="s">
        <v>4997</v>
      </c>
      <c r="D156" s="114"/>
      <c r="E156" s="114"/>
      <c r="F156" s="110" t="s">
        <v>4988</v>
      </c>
      <c r="G156" s="103"/>
      <c r="H156" s="120"/>
    </row>
    <row r="157" spans="3:9" s="112" customFormat="1" ht="13.5" x14ac:dyDescent="0.35">
      <c r="C157" s="114" t="s">
        <v>4998</v>
      </c>
      <c r="D157" s="114"/>
      <c r="E157" s="114"/>
      <c r="F157" s="110" t="s">
        <v>4988</v>
      </c>
      <c r="G157" s="103"/>
      <c r="H157" s="120"/>
    </row>
    <row r="158" spans="3:9" s="112" customFormat="1" ht="13.5" x14ac:dyDescent="0.3">
      <c r="C158" s="37" t="s">
        <v>4999</v>
      </c>
      <c r="D158" s="37"/>
      <c r="E158" s="37"/>
      <c r="F158" s="37" t="s">
        <v>4988</v>
      </c>
      <c r="G158" s="126"/>
      <c r="H158" s="127"/>
    </row>
    <row r="159" spans="3:9" s="112" customFormat="1" ht="13.5" x14ac:dyDescent="0.35">
      <c r="C159" s="114"/>
      <c r="D159" s="114"/>
      <c r="E159" s="114"/>
      <c r="F159" s="128"/>
      <c r="G159" s="129"/>
      <c r="H159" s="115"/>
    </row>
    <row r="160" spans="3:9" s="112" customFormat="1" ht="13.5" x14ac:dyDescent="0.35">
      <c r="C160" s="119" t="s">
        <v>5003</v>
      </c>
      <c r="D160" s="119"/>
      <c r="E160" s="113"/>
      <c r="F160" s="114"/>
      <c r="G160" s="130"/>
      <c r="H160" s="115"/>
      <c r="I160" s="131"/>
    </row>
    <row r="161" spans="3:8" s="112" customFormat="1" ht="40.5" x14ac:dyDescent="0.35">
      <c r="C161" s="100" t="s">
        <v>4983</v>
      </c>
      <c r="D161" s="100" t="s">
        <v>5004</v>
      </c>
      <c r="E161" s="100" t="s">
        <v>5005</v>
      </c>
      <c r="F161" s="100" t="s">
        <v>5006</v>
      </c>
      <c r="G161" s="130"/>
      <c r="H161" s="115"/>
    </row>
    <row r="162" spans="3:8" s="112" customFormat="1" ht="13.5" x14ac:dyDescent="0.35">
      <c r="C162" s="220" t="s">
        <v>4988</v>
      </c>
      <c r="D162" s="220"/>
      <c r="E162" s="220"/>
      <c r="F162" s="220"/>
      <c r="G162" s="130"/>
      <c r="H162" s="115"/>
    </row>
    <row r="163" spans="3:8" s="112" customFormat="1" ht="13.5" x14ac:dyDescent="0.35">
      <c r="C163" s="114" t="s">
        <v>5007</v>
      </c>
      <c r="D163" s="114"/>
      <c r="E163" s="114"/>
      <c r="F163" s="114"/>
      <c r="G163" s="130"/>
      <c r="H163" s="115"/>
    </row>
    <row r="164" spans="3:8" s="112" customFormat="1" ht="13.5" x14ac:dyDescent="0.35">
      <c r="C164" s="132"/>
      <c r="D164" s="132"/>
      <c r="E164" s="132"/>
      <c r="F164" s="114"/>
      <c r="G164" s="130"/>
      <c r="H164" s="115"/>
    </row>
    <row r="165" spans="3:8" s="112" customFormat="1" ht="13.5" x14ac:dyDescent="0.35">
      <c r="C165" s="119" t="s">
        <v>5008</v>
      </c>
      <c r="D165" s="119"/>
      <c r="E165" s="1"/>
      <c r="F165" s="114"/>
      <c r="G165" s="114"/>
      <c r="H165" s="115"/>
    </row>
    <row r="166" spans="3:8" s="112" customFormat="1" ht="13.5" x14ac:dyDescent="0.35">
      <c r="C166" s="114" t="s">
        <v>5009</v>
      </c>
      <c r="D166" s="114"/>
      <c r="E166" s="114"/>
      <c r="F166" s="114" t="s">
        <v>4988</v>
      </c>
      <c r="G166" s="114"/>
      <c r="H166" s="115"/>
    </row>
    <row r="167" spans="3:8" s="112" customFormat="1" ht="13.5" x14ac:dyDescent="0.35">
      <c r="C167" s="114" t="s">
        <v>5010</v>
      </c>
      <c r="D167" s="114"/>
      <c r="E167" s="114"/>
      <c r="F167" s="114" t="s">
        <v>4988</v>
      </c>
      <c r="G167" s="114"/>
      <c r="H167" s="115"/>
    </row>
    <row r="168" spans="3:8" s="112" customFormat="1" ht="13.5" x14ac:dyDescent="0.35">
      <c r="C168" s="114" t="s">
        <v>5011</v>
      </c>
      <c r="D168" s="114"/>
      <c r="E168" s="114"/>
      <c r="F168" s="114" t="s">
        <v>4988</v>
      </c>
      <c r="G168" s="114"/>
      <c r="H168" s="115"/>
    </row>
    <row r="169" spans="3:8" s="112" customFormat="1" ht="13.5" x14ac:dyDescent="0.35">
      <c r="C169" s="105" t="s">
        <v>5012</v>
      </c>
      <c r="D169" s="105"/>
      <c r="E169" s="105"/>
      <c r="F169" s="114"/>
      <c r="G169" s="114"/>
      <c r="H169" s="115"/>
    </row>
    <row r="170" spans="3:8" s="112" customFormat="1" ht="13.5" x14ac:dyDescent="0.35">
      <c r="C170" s="105"/>
      <c r="D170" s="105"/>
      <c r="E170" s="105"/>
      <c r="F170" s="114"/>
      <c r="G170" s="114"/>
      <c r="H170" s="115"/>
    </row>
    <row r="171" spans="3:8" s="112" customFormat="1" ht="13.5" x14ac:dyDescent="0.35">
      <c r="C171" s="113" t="s">
        <v>5013</v>
      </c>
      <c r="D171" s="113"/>
      <c r="E171" s="113"/>
      <c r="F171" s="114"/>
      <c r="G171" s="130"/>
      <c r="H171" s="115"/>
    </row>
    <row r="172" spans="3:8" s="112" customFormat="1" ht="40.5" x14ac:dyDescent="0.35">
      <c r="C172" s="100" t="s">
        <v>4983</v>
      </c>
      <c r="D172" s="100" t="s">
        <v>4756</v>
      </c>
      <c r="E172" s="100" t="s">
        <v>5004</v>
      </c>
      <c r="F172" s="100" t="s">
        <v>5005</v>
      </c>
      <c r="G172" s="100" t="s">
        <v>5014</v>
      </c>
      <c r="H172" s="115"/>
    </row>
    <row r="173" spans="3:8" s="112" customFormat="1" ht="13.5" x14ac:dyDescent="0.35">
      <c r="C173" s="220" t="s">
        <v>4988</v>
      </c>
      <c r="D173" s="220"/>
      <c r="E173" s="220"/>
      <c r="F173" s="220"/>
      <c r="G173" s="220"/>
      <c r="H173" s="115"/>
    </row>
    <row r="174" spans="3:8" s="112" customFormat="1" ht="13.5" x14ac:dyDescent="0.35">
      <c r="C174" s="221" t="s">
        <v>5015</v>
      </c>
      <c r="D174" s="221"/>
      <c r="E174" s="221"/>
      <c r="F174" s="221"/>
      <c r="G174" s="221"/>
      <c r="H174" s="115"/>
    </row>
    <row r="175" spans="3:8" s="112" customFormat="1" ht="13.5" x14ac:dyDescent="0.35">
      <c r="C175" s="133"/>
      <c r="D175" s="111"/>
      <c r="E175" s="111"/>
      <c r="F175" s="111"/>
      <c r="G175" s="111"/>
      <c r="H175" s="115"/>
    </row>
    <row r="176" spans="3:8" s="112" customFormat="1" ht="13.5" x14ac:dyDescent="0.35">
      <c r="C176" s="1" t="s">
        <v>5016</v>
      </c>
      <c r="D176" s="1"/>
      <c r="E176" s="1"/>
      <c r="F176" s="114"/>
      <c r="G176" s="114"/>
      <c r="H176" s="115"/>
    </row>
    <row r="177" spans="3:8" s="112" customFormat="1" ht="13.5" x14ac:dyDescent="0.35">
      <c r="C177" s="114" t="s">
        <v>5009</v>
      </c>
      <c r="D177" s="114"/>
      <c r="E177" s="114"/>
      <c r="F177" s="114" t="s">
        <v>4988</v>
      </c>
      <c r="G177" s="114"/>
      <c r="H177" s="115"/>
    </row>
    <row r="178" spans="3:8" s="112" customFormat="1" ht="13.5" x14ac:dyDescent="0.35">
      <c r="C178" s="114" t="s">
        <v>5010</v>
      </c>
      <c r="D178" s="114"/>
      <c r="E178" s="114"/>
      <c r="F178" s="114" t="s">
        <v>4988</v>
      </c>
      <c r="G178" s="114"/>
      <c r="H178" s="115"/>
    </row>
    <row r="179" spans="3:8" s="112" customFormat="1" ht="13.5" x14ac:dyDescent="0.35">
      <c r="C179" s="114" t="s">
        <v>5011</v>
      </c>
      <c r="D179" s="114"/>
      <c r="E179" s="114"/>
      <c r="F179" s="114" t="s">
        <v>4988</v>
      </c>
      <c r="G179" s="114"/>
      <c r="H179" s="115"/>
    </row>
    <row r="180" spans="3:8" s="112" customFormat="1" ht="13" x14ac:dyDescent="0.3">
      <c r="H180" s="134"/>
    </row>
    <row r="181" spans="3:8" s="112" customFormat="1" ht="13.5" x14ac:dyDescent="0.35">
      <c r="C181" s="119" t="s">
        <v>5019</v>
      </c>
      <c r="H181" s="134"/>
    </row>
    <row r="182" spans="3:8" s="112" customFormat="1" x14ac:dyDescent="0.3">
      <c r="C182" s="223" t="s">
        <v>5020</v>
      </c>
      <c r="D182" s="223" t="s">
        <v>5021</v>
      </c>
      <c r="E182" s="223" t="s">
        <v>5022</v>
      </c>
      <c r="F182" s="224" t="s">
        <v>5023</v>
      </c>
      <c r="G182" s="140" t="s">
        <v>5024</v>
      </c>
      <c r="H182" s="134"/>
    </row>
    <row r="183" spans="3:8" s="112" customFormat="1" x14ac:dyDescent="0.3">
      <c r="C183" s="223"/>
      <c r="D183" s="223"/>
      <c r="E183" s="223"/>
      <c r="F183" s="224"/>
      <c r="G183" s="140" t="s">
        <v>5025</v>
      </c>
      <c r="H183" s="134"/>
    </row>
    <row r="184" spans="3:8" s="112" customFormat="1" x14ac:dyDescent="0.35">
      <c r="C184" s="40" t="s">
        <v>5091</v>
      </c>
      <c r="D184" s="40" t="s">
        <v>4369</v>
      </c>
      <c r="E184" s="40" t="s">
        <v>5028</v>
      </c>
      <c r="F184" s="141">
        <v>46436</v>
      </c>
      <c r="G184" s="40">
        <v>4500</v>
      </c>
      <c r="H184" s="134"/>
    </row>
    <row r="185" spans="3:8" s="112" customFormat="1" x14ac:dyDescent="0.35">
      <c r="C185" s="40" t="s">
        <v>5091</v>
      </c>
      <c r="D185" s="40" t="s">
        <v>4372</v>
      </c>
      <c r="E185" s="40" t="s">
        <v>5027</v>
      </c>
      <c r="F185" s="141">
        <v>46983</v>
      </c>
      <c r="G185" s="40">
        <v>-4500</v>
      </c>
      <c r="H185" s="134"/>
    </row>
    <row r="186" spans="3:8" s="112" customFormat="1" x14ac:dyDescent="0.35">
      <c r="C186" s="40" t="s">
        <v>5092</v>
      </c>
      <c r="D186" s="40" t="s">
        <v>4369</v>
      </c>
      <c r="E186" s="40" t="s">
        <v>5028</v>
      </c>
      <c r="F186" s="141">
        <v>46436</v>
      </c>
      <c r="G186" s="40">
        <v>2000</v>
      </c>
      <c r="H186" s="134"/>
    </row>
    <row r="187" spans="3:8" s="112" customFormat="1" x14ac:dyDescent="0.35">
      <c r="C187" s="40" t="s">
        <v>5092</v>
      </c>
      <c r="D187" s="40" t="s">
        <v>4372</v>
      </c>
      <c r="E187" s="40" t="s">
        <v>5027</v>
      </c>
      <c r="F187" s="141">
        <v>46983</v>
      </c>
      <c r="G187" s="40">
        <v>-2000</v>
      </c>
      <c r="H187" s="134"/>
    </row>
    <row r="188" spans="3:8" s="112" customFormat="1" x14ac:dyDescent="0.35">
      <c r="C188" s="40" t="s">
        <v>5093</v>
      </c>
      <c r="D188" s="40" t="s">
        <v>4369</v>
      </c>
      <c r="E188" s="40" t="s">
        <v>5028</v>
      </c>
      <c r="F188" s="141">
        <v>46436</v>
      </c>
      <c r="G188" s="40">
        <v>1500</v>
      </c>
      <c r="H188" s="134"/>
    </row>
    <row r="189" spans="3:8" s="112" customFormat="1" x14ac:dyDescent="0.35">
      <c r="C189" s="40" t="s">
        <v>5093</v>
      </c>
      <c r="D189" s="40" t="s">
        <v>4372</v>
      </c>
      <c r="E189" s="40" t="s">
        <v>5027</v>
      </c>
      <c r="F189" s="141">
        <v>46983</v>
      </c>
      <c r="G189" s="40">
        <v>-1500</v>
      </c>
      <c r="H189" s="134"/>
    </row>
    <row r="190" spans="3:8" s="112" customFormat="1" x14ac:dyDescent="0.35">
      <c r="C190" s="40" t="s">
        <v>5094</v>
      </c>
      <c r="D190" s="40" t="s">
        <v>4369</v>
      </c>
      <c r="E190" s="40" t="s">
        <v>5028</v>
      </c>
      <c r="F190" s="141">
        <v>46436</v>
      </c>
      <c r="G190" s="40">
        <v>2000</v>
      </c>
      <c r="H190" s="134"/>
    </row>
    <row r="191" spans="3:8" s="112" customFormat="1" x14ac:dyDescent="0.35">
      <c r="C191" s="40" t="s">
        <v>5094</v>
      </c>
      <c r="D191" s="40" t="s">
        <v>4372</v>
      </c>
      <c r="E191" s="40" t="s">
        <v>5027</v>
      </c>
      <c r="F191" s="141">
        <v>46983</v>
      </c>
      <c r="G191" s="40">
        <v>-2000</v>
      </c>
      <c r="H191" s="134"/>
    </row>
    <row r="192" spans="3:8" s="112" customFormat="1" x14ac:dyDescent="0.35">
      <c r="C192" s="40" t="s">
        <v>5092</v>
      </c>
      <c r="D192" s="40" t="s">
        <v>4369</v>
      </c>
      <c r="E192" s="40" t="s">
        <v>5028</v>
      </c>
      <c r="F192" s="141">
        <v>46462</v>
      </c>
      <c r="G192" s="40">
        <v>3000</v>
      </c>
      <c r="H192" s="134"/>
    </row>
    <row r="193" spans="3:8" s="112" customFormat="1" x14ac:dyDescent="0.35">
      <c r="C193" s="40" t="s">
        <v>5092</v>
      </c>
      <c r="D193" s="40" t="s">
        <v>4372</v>
      </c>
      <c r="E193" s="40" t="s">
        <v>5027</v>
      </c>
      <c r="F193" s="141">
        <v>48107</v>
      </c>
      <c r="G193" s="40">
        <v>-3000</v>
      </c>
      <c r="H193" s="134"/>
    </row>
    <row r="194" spans="3:8" s="112" customFormat="1" x14ac:dyDescent="0.35">
      <c r="C194" s="40" t="s">
        <v>5093</v>
      </c>
      <c r="D194" s="40" t="s">
        <v>4369</v>
      </c>
      <c r="E194" s="40" t="s">
        <v>5028</v>
      </c>
      <c r="F194" s="141">
        <v>46462</v>
      </c>
      <c r="G194" s="40">
        <v>2000</v>
      </c>
      <c r="H194" s="134"/>
    </row>
    <row r="195" spans="3:8" s="112" customFormat="1" x14ac:dyDescent="0.35">
      <c r="C195" s="40" t="s">
        <v>5093</v>
      </c>
      <c r="D195" s="40" t="s">
        <v>4372</v>
      </c>
      <c r="E195" s="40" t="s">
        <v>5027</v>
      </c>
      <c r="F195" s="141">
        <v>48107</v>
      </c>
      <c r="G195" s="40">
        <v>-2000</v>
      </c>
      <c r="H195" s="134"/>
    </row>
    <row r="196" spans="3:8" s="112" customFormat="1" x14ac:dyDescent="0.35">
      <c r="C196" s="40" t="s">
        <v>5095</v>
      </c>
      <c r="D196" s="40" t="s">
        <v>4369</v>
      </c>
      <c r="E196" s="40" t="s">
        <v>5028</v>
      </c>
      <c r="F196" s="141">
        <v>46357</v>
      </c>
      <c r="G196" s="40">
        <v>5000</v>
      </c>
      <c r="H196" s="134"/>
    </row>
    <row r="197" spans="3:8" s="112" customFormat="1" x14ac:dyDescent="0.35">
      <c r="C197" s="40" t="s">
        <v>5095</v>
      </c>
      <c r="D197" s="40" t="s">
        <v>4372</v>
      </c>
      <c r="E197" s="40" t="s">
        <v>5027</v>
      </c>
      <c r="F197" s="141">
        <v>46357</v>
      </c>
      <c r="G197" s="40">
        <v>-5000</v>
      </c>
      <c r="H197" s="134"/>
    </row>
    <row r="198" spans="3:8" s="112" customFormat="1" x14ac:dyDescent="0.35">
      <c r="C198" s="40" t="s">
        <v>5096</v>
      </c>
      <c r="D198" s="40" t="s">
        <v>4369</v>
      </c>
      <c r="E198" s="40" t="s">
        <v>5028</v>
      </c>
      <c r="F198" s="141">
        <v>46357</v>
      </c>
      <c r="G198" s="40">
        <v>5000</v>
      </c>
      <c r="H198" s="134"/>
    </row>
    <row r="199" spans="3:8" s="112" customFormat="1" x14ac:dyDescent="0.35">
      <c r="C199" s="40" t="s">
        <v>5096</v>
      </c>
      <c r="D199" s="40" t="s">
        <v>4372</v>
      </c>
      <c r="E199" s="40" t="s">
        <v>5027</v>
      </c>
      <c r="F199" s="141">
        <v>46357</v>
      </c>
      <c r="G199" s="40">
        <v>-5000</v>
      </c>
      <c r="H199" s="134"/>
    </row>
    <row r="200" spans="3:8" s="112" customFormat="1" x14ac:dyDescent="0.35">
      <c r="C200" s="40" t="s">
        <v>5093</v>
      </c>
      <c r="D200" s="40" t="s">
        <v>4369</v>
      </c>
      <c r="E200" s="40" t="s">
        <v>5028</v>
      </c>
      <c r="F200" s="141">
        <v>46446</v>
      </c>
      <c r="G200" s="40">
        <v>4500</v>
      </c>
      <c r="H200" s="134"/>
    </row>
    <row r="201" spans="3:8" s="112" customFormat="1" x14ac:dyDescent="0.35">
      <c r="C201" s="40" t="s">
        <v>5093</v>
      </c>
      <c r="D201" s="40" t="s">
        <v>4372</v>
      </c>
      <c r="E201" s="40" t="s">
        <v>5027</v>
      </c>
      <c r="F201" s="141">
        <v>46993</v>
      </c>
      <c r="G201" s="40">
        <v>-4500</v>
      </c>
      <c r="H201" s="134"/>
    </row>
    <row r="202" spans="3:8" s="112" customFormat="1" x14ac:dyDescent="0.35">
      <c r="C202" s="40" t="s">
        <v>5094</v>
      </c>
      <c r="D202" s="40" t="s">
        <v>4369</v>
      </c>
      <c r="E202" s="40" t="s">
        <v>5028</v>
      </c>
      <c r="F202" s="141">
        <v>46446</v>
      </c>
      <c r="G202" s="40">
        <v>500</v>
      </c>
      <c r="H202" s="134"/>
    </row>
    <row r="203" spans="3:8" s="112" customFormat="1" x14ac:dyDescent="0.35">
      <c r="C203" s="40" t="s">
        <v>5094</v>
      </c>
      <c r="D203" s="40" t="s">
        <v>4372</v>
      </c>
      <c r="E203" s="40" t="s">
        <v>5027</v>
      </c>
      <c r="F203" s="141">
        <v>46993</v>
      </c>
      <c r="G203" s="40">
        <v>-500</v>
      </c>
      <c r="H203" s="134"/>
    </row>
    <row r="204" spans="3:8" s="112" customFormat="1" x14ac:dyDescent="0.35">
      <c r="C204" s="40" t="s">
        <v>5097</v>
      </c>
      <c r="D204" s="40" t="s">
        <v>4369</v>
      </c>
      <c r="E204" s="40" t="s">
        <v>5028</v>
      </c>
      <c r="F204" s="141">
        <v>46447</v>
      </c>
      <c r="G204" s="40">
        <v>4000</v>
      </c>
      <c r="H204" s="134"/>
    </row>
    <row r="205" spans="3:8" s="112" customFormat="1" x14ac:dyDescent="0.35">
      <c r="C205" s="40" t="s">
        <v>5097</v>
      </c>
      <c r="D205" s="40" t="s">
        <v>4372</v>
      </c>
      <c r="E205" s="40" t="s">
        <v>5027</v>
      </c>
      <c r="F205" s="141">
        <v>46447</v>
      </c>
      <c r="G205" s="40">
        <v>-4000</v>
      </c>
      <c r="H205" s="134"/>
    </row>
    <row r="206" spans="3:8" s="112" customFormat="1" x14ac:dyDescent="0.35">
      <c r="C206" s="40" t="s">
        <v>5098</v>
      </c>
      <c r="D206" s="40" t="s">
        <v>4369</v>
      </c>
      <c r="E206" s="40" t="s">
        <v>5028</v>
      </c>
      <c r="F206" s="141">
        <v>46447</v>
      </c>
      <c r="G206" s="40">
        <v>5000</v>
      </c>
      <c r="H206" s="134"/>
    </row>
    <row r="207" spans="3:8" s="112" customFormat="1" x14ac:dyDescent="0.35">
      <c r="C207" s="40" t="s">
        <v>5098</v>
      </c>
      <c r="D207" s="40" t="s">
        <v>4372</v>
      </c>
      <c r="E207" s="40" t="s">
        <v>5027</v>
      </c>
      <c r="F207" s="141">
        <v>46447</v>
      </c>
      <c r="G207" s="40">
        <v>-5000</v>
      </c>
      <c r="H207" s="134"/>
    </row>
    <row r="208" spans="3:8" s="112" customFormat="1" x14ac:dyDescent="0.35">
      <c r="C208" s="40" t="s">
        <v>5099</v>
      </c>
      <c r="D208" s="40" t="s">
        <v>4369</v>
      </c>
      <c r="E208" s="40" t="s">
        <v>5028</v>
      </c>
      <c r="F208" s="141">
        <v>46447</v>
      </c>
      <c r="G208" s="40">
        <v>1000</v>
      </c>
      <c r="H208" s="134"/>
    </row>
    <row r="209" spans="3:8" s="112" customFormat="1" x14ac:dyDescent="0.35">
      <c r="C209" s="40" t="s">
        <v>5099</v>
      </c>
      <c r="D209" s="40" t="s">
        <v>4372</v>
      </c>
      <c r="E209" s="40" t="s">
        <v>5027</v>
      </c>
      <c r="F209" s="141">
        <v>46447</v>
      </c>
      <c r="G209" s="40">
        <v>-1000</v>
      </c>
      <c r="H209" s="134"/>
    </row>
    <row r="210" spans="3:8" s="112" customFormat="1" x14ac:dyDescent="0.3">
      <c r="C210" s="151" t="s">
        <v>5030</v>
      </c>
      <c r="D210" s="152"/>
      <c r="E210" s="152"/>
      <c r="F210" s="152"/>
      <c r="G210" s="152"/>
      <c r="H210" s="134"/>
    </row>
    <row r="211" spans="3:8" s="112" customFormat="1" x14ac:dyDescent="0.3">
      <c r="C211" s="143"/>
      <c r="H211" s="134"/>
    </row>
    <row r="212" spans="3:8" x14ac:dyDescent="0.35">
      <c r="C212" s="2" t="s">
        <v>4816</v>
      </c>
      <c r="E212" s="2" t="s">
        <v>2</v>
      </c>
    </row>
    <row r="214" spans="3:8" x14ac:dyDescent="0.35">
      <c r="C214" s="2" t="s">
        <v>4817</v>
      </c>
      <c r="E214" s="92" t="s">
        <v>4818</v>
      </c>
    </row>
    <row r="216" spans="3:8" x14ac:dyDescent="0.35">
      <c r="C216" s="2" t="s">
        <v>4819</v>
      </c>
      <c r="E216" s="93" t="s">
        <v>4894</v>
      </c>
    </row>
    <row r="218" spans="3:8" x14ac:dyDescent="0.35">
      <c r="C218" s="2" t="s">
        <v>4922</v>
      </c>
      <c r="E218" s="2" t="s">
        <v>2</v>
      </c>
    </row>
    <row r="220" spans="3:8" x14ac:dyDescent="0.35">
      <c r="C220" s="1" t="s">
        <v>5102</v>
      </c>
      <c r="E220" s="156" t="s">
        <v>5103</v>
      </c>
    </row>
    <row r="221" spans="3:8" x14ac:dyDescent="0.35">
      <c r="E221" s="2" t="s">
        <v>5145</v>
      </c>
    </row>
  </sheetData>
  <mergeCells count="10">
    <mergeCell ref="C174:G174"/>
    <mergeCell ref="C182:C183"/>
    <mergeCell ref="D182:D183"/>
    <mergeCell ref="E182:E183"/>
    <mergeCell ref="F182:F183"/>
    <mergeCell ref="C99:K99"/>
    <mergeCell ref="C101:K101"/>
    <mergeCell ref="C117:E117"/>
    <mergeCell ref="C162:F162"/>
    <mergeCell ref="C173:G173"/>
  </mergeCells>
  <hyperlinks>
    <hyperlink ref="J2" location="'Index'!A1" display="'Index'!A1" xr:uid="{BE204EA0-6BA7-4903-AD7C-D0AF75943567}"/>
  </hyperlinks>
  <pageMargins left="0.7" right="0.7" top="0.75" bottom="0.75" header="0.3" footer="0.3"/>
  <pageSetup orientation="portrait" horizontalDpi="4294967293"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152E-0897-4836-9CA7-03BC2639BB67}">
  <sheetPr codeName="Sheet1"/>
  <dimension ref="A1:IV108"/>
  <sheetViews>
    <sheetView showGridLines="0" zoomScale="90" zoomScaleNormal="90" workbookViewId="0">
      <pane ySplit="6" topLeftCell="A8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3119</v>
      </c>
      <c r="J2" s="38" t="s">
        <v>4365</v>
      </c>
    </row>
    <row r="3" spans="1:54" ht="16" x14ac:dyDescent="0.4">
      <c r="C3" s="1" t="s">
        <v>28</v>
      </c>
      <c r="D3" s="21" t="s">
        <v>3120</v>
      </c>
      <c r="F3" s="72" t="s">
        <v>4799</v>
      </c>
      <c r="G3" s="13" t="s">
        <v>4305</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322</v>
      </c>
      <c r="C11" s="60" t="s">
        <v>323</v>
      </c>
      <c r="D11" s="54" t="s">
        <v>324</v>
      </c>
      <c r="E11" s="6" t="s">
        <v>69</v>
      </c>
      <c r="F11" s="19">
        <v>219047</v>
      </c>
      <c r="G11" s="24">
        <v>2177.5500000000002</v>
      </c>
      <c r="H11" s="24">
        <v>31.3</v>
      </c>
      <c r="I11" s="31"/>
      <c r="J11" s="31"/>
      <c r="K11" s="35"/>
    </row>
    <row r="12" spans="1:54" x14ac:dyDescent="0.35">
      <c r="B12" s="8" t="s">
        <v>488</v>
      </c>
      <c r="C12" s="60" t="s">
        <v>489</v>
      </c>
      <c r="D12" s="54" t="s">
        <v>490</v>
      </c>
      <c r="E12" s="6" t="s">
        <v>69</v>
      </c>
      <c r="F12" s="19">
        <v>64723</v>
      </c>
      <c r="G12" s="24">
        <v>1327.21</v>
      </c>
      <c r="H12" s="24">
        <v>19.079999999999998</v>
      </c>
      <c r="I12" s="31"/>
      <c r="J12" s="31"/>
      <c r="K12" s="35"/>
    </row>
    <row r="13" spans="1:54" x14ac:dyDescent="0.35">
      <c r="B13" s="8" t="s">
        <v>334</v>
      </c>
      <c r="C13" s="60" t="s">
        <v>335</v>
      </c>
      <c r="D13" s="54" t="s">
        <v>336</v>
      </c>
      <c r="E13" s="6" t="s">
        <v>69</v>
      </c>
      <c r="F13" s="19">
        <v>66795</v>
      </c>
      <c r="G13" s="24">
        <v>821.58</v>
      </c>
      <c r="H13" s="24">
        <v>11.81</v>
      </c>
      <c r="I13" s="31"/>
      <c r="J13" s="31"/>
      <c r="K13" s="35"/>
    </row>
    <row r="14" spans="1:54" x14ac:dyDescent="0.35">
      <c r="B14" s="8" t="s">
        <v>66</v>
      </c>
      <c r="C14" s="60" t="s">
        <v>67</v>
      </c>
      <c r="D14" s="54" t="s">
        <v>68</v>
      </c>
      <c r="E14" s="6" t="s">
        <v>69</v>
      </c>
      <c r="F14" s="19">
        <v>47813</v>
      </c>
      <c r="G14" s="24">
        <v>728.67</v>
      </c>
      <c r="H14" s="24">
        <v>10.47</v>
      </c>
      <c r="I14" s="31"/>
      <c r="J14" s="31"/>
      <c r="K14" s="35"/>
    </row>
    <row r="15" spans="1:54" x14ac:dyDescent="0.35">
      <c r="B15" s="8" t="s">
        <v>170</v>
      </c>
      <c r="C15" s="60" t="s">
        <v>171</v>
      </c>
      <c r="D15" s="54" t="s">
        <v>172</v>
      </c>
      <c r="E15" s="6" t="s">
        <v>69</v>
      </c>
      <c r="F15" s="19">
        <v>26214</v>
      </c>
      <c r="G15" s="24">
        <v>458.51</v>
      </c>
      <c r="H15" s="24">
        <v>6.59</v>
      </c>
      <c r="I15" s="31"/>
      <c r="J15" s="31"/>
      <c r="K15" s="35"/>
    </row>
    <row r="16" spans="1:54" x14ac:dyDescent="0.35">
      <c r="B16" s="8" t="s">
        <v>1030</v>
      </c>
      <c r="C16" s="60" t="s">
        <v>1031</v>
      </c>
      <c r="D16" s="54" t="s">
        <v>1032</v>
      </c>
      <c r="E16" s="6" t="s">
        <v>69</v>
      </c>
      <c r="F16" s="19">
        <v>8188</v>
      </c>
      <c r="G16" s="24">
        <v>432.24</v>
      </c>
      <c r="H16" s="24">
        <v>6.21</v>
      </c>
      <c r="I16" s="31"/>
      <c r="J16" s="31"/>
      <c r="K16" s="35"/>
    </row>
    <row r="17" spans="2:11" x14ac:dyDescent="0.35">
      <c r="B17" s="8" t="s">
        <v>371</v>
      </c>
      <c r="C17" s="60" t="s">
        <v>372</v>
      </c>
      <c r="D17" s="54" t="s">
        <v>373</v>
      </c>
      <c r="E17" s="6" t="s">
        <v>69</v>
      </c>
      <c r="F17" s="19">
        <v>203859</v>
      </c>
      <c r="G17" s="24">
        <v>323.12</v>
      </c>
      <c r="H17" s="24">
        <v>4.6399999999999997</v>
      </c>
      <c r="I17" s="31"/>
      <c r="J17" s="31"/>
      <c r="K17" s="35"/>
    </row>
    <row r="18" spans="2:11" x14ac:dyDescent="0.35">
      <c r="B18" s="8" t="s">
        <v>93</v>
      </c>
      <c r="C18" s="60" t="s">
        <v>94</v>
      </c>
      <c r="D18" s="54" t="s">
        <v>95</v>
      </c>
      <c r="E18" s="6" t="s">
        <v>69</v>
      </c>
      <c r="F18" s="19">
        <v>6990</v>
      </c>
      <c r="G18" s="24">
        <v>282.75</v>
      </c>
      <c r="H18" s="24">
        <v>4.0599999999999996</v>
      </c>
      <c r="I18" s="31"/>
      <c r="J18" s="31"/>
      <c r="K18" s="35"/>
    </row>
    <row r="19" spans="2:11" x14ac:dyDescent="0.35">
      <c r="B19" s="8" t="s">
        <v>2435</v>
      </c>
      <c r="C19" s="60" t="s">
        <v>2436</v>
      </c>
      <c r="D19" s="54" t="s">
        <v>2437</v>
      </c>
      <c r="E19" s="6" t="s">
        <v>69</v>
      </c>
      <c r="F19" s="19">
        <v>9969</v>
      </c>
      <c r="G19" s="24">
        <v>214.77</v>
      </c>
      <c r="H19" s="24">
        <v>3.09</v>
      </c>
      <c r="I19" s="31"/>
      <c r="J19" s="31"/>
      <c r="K19" s="35"/>
    </row>
    <row r="20" spans="2:11" x14ac:dyDescent="0.35">
      <c r="B20" s="8" t="s">
        <v>2897</v>
      </c>
      <c r="C20" s="60" t="s">
        <v>2898</v>
      </c>
      <c r="D20" s="54" t="s">
        <v>2899</v>
      </c>
      <c r="E20" s="6" t="s">
        <v>69</v>
      </c>
      <c r="F20" s="19">
        <v>1797</v>
      </c>
      <c r="G20" s="24">
        <v>191.02</v>
      </c>
      <c r="H20" s="24">
        <v>2.75</v>
      </c>
      <c r="I20" s="31"/>
      <c r="J20" s="31"/>
      <c r="K20" s="35"/>
    </row>
    <row r="21" spans="2:11" x14ac:dyDescent="0.35">
      <c r="C21" s="58" t="s">
        <v>194</v>
      </c>
      <c r="D21" s="54"/>
      <c r="E21" s="6"/>
      <c r="F21" s="19"/>
      <c r="G21" s="25">
        <v>6957.42</v>
      </c>
      <c r="H21" s="25">
        <v>100</v>
      </c>
      <c r="I21" s="31"/>
      <c r="J21" s="31"/>
      <c r="K21" s="35"/>
    </row>
    <row r="22" spans="2:11" x14ac:dyDescent="0.35">
      <c r="C22" s="57"/>
      <c r="D22" s="54"/>
      <c r="E22" s="6"/>
      <c r="F22" s="19"/>
      <c r="G22" s="24"/>
      <c r="H22" s="24"/>
      <c r="I22" s="31"/>
      <c r="J22" s="31"/>
      <c r="K22" s="35"/>
    </row>
    <row r="23" spans="2:11" x14ac:dyDescent="0.35">
      <c r="C23" s="58" t="s">
        <v>3</v>
      </c>
      <c r="D23" s="54"/>
      <c r="E23" s="6"/>
      <c r="F23" s="19"/>
      <c r="G23" s="24" t="s">
        <v>2</v>
      </c>
      <c r="H23" s="24" t="s">
        <v>2</v>
      </c>
      <c r="I23" s="31"/>
      <c r="J23" s="31"/>
      <c r="K23" s="35"/>
    </row>
    <row r="24" spans="2:11" x14ac:dyDescent="0.35">
      <c r="C24" s="57"/>
      <c r="D24" s="54"/>
      <c r="E24" s="6"/>
      <c r="F24" s="19"/>
      <c r="G24" s="24"/>
      <c r="H24" s="24"/>
      <c r="I24" s="31"/>
      <c r="J24" s="31"/>
      <c r="K24" s="35"/>
    </row>
    <row r="25" spans="2:11" x14ac:dyDescent="0.35">
      <c r="C25" s="58" t="s">
        <v>4</v>
      </c>
      <c r="D25" s="54"/>
      <c r="E25" s="6"/>
      <c r="F25" s="19"/>
      <c r="G25" s="24" t="s">
        <v>2</v>
      </c>
      <c r="H25" s="24" t="s">
        <v>2</v>
      </c>
      <c r="I25" s="31"/>
      <c r="J25" s="31"/>
      <c r="K25" s="35"/>
    </row>
    <row r="26" spans="2:11" x14ac:dyDescent="0.35">
      <c r="C26" s="57"/>
      <c r="D26" s="54"/>
      <c r="E26" s="6"/>
      <c r="F26" s="19"/>
      <c r="G26" s="24"/>
      <c r="H26" s="24"/>
      <c r="I26" s="31"/>
      <c r="J26" s="31"/>
      <c r="K26" s="35"/>
    </row>
    <row r="27" spans="2:11" x14ac:dyDescent="0.35">
      <c r="C27" s="58" t="s">
        <v>5</v>
      </c>
      <c r="D27" s="54"/>
      <c r="E27" s="6"/>
      <c r="F27" s="19"/>
      <c r="G27" s="24"/>
      <c r="H27" s="24"/>
      <c r="I27" s="31"/>
      <c r="J27" s="31"/>
      <c r="K27" s="35"/>
    </row>
    <row r="28" spans="2:11" x14ac:dyDescent="0.35">
      <c r="C28" s="57"/>
      <c r="D28" s="54"/>
      <c r="E28" s="6"/>
      <c r="F28" s="19"/>
      <c r="G28" s="24"/>
      <c r="H28" s="24"/>
      <c r="I28" s="31"/>
      <c r="J28" s="31"/>
      <c r="K28" s="35"/>
    </row>
    <row r="29" spans="2:11" x14ac:dyDescent="0.35">
      <c r="C29" s="58" t="s">
        <v>6</v>
      </c>
      <c r="D29" s="54"/>
      <c r="E29" s="6"/>
      <c r="F29" s="19"/>
      <c r="G29" s="24" t="s">
        <v>2</v>
      </c>
      <c r="H29" s="24" t="s">
        <v>2</v>
      </c>
      <c r="I29" s="31"/>
      <c r="J29" s="31"/>
      <c r="K29" s="35"/>
    </row>
    <row r="30" spans="2:11" x14ac:dyDescent="0.35">
      <c r="C30" s="57"/>
      <c r="D30" s="54"/>
      <c r="E30" s="6"/>
      <c r="F30" s="19"/>
      <c r="G30" s="24"/>
      <c r="H30" s="24"/>
      <c r="I30" s="31"/>
      <c r="J30" s="31"/>
      <c r="K30" s="35"/>
    </row>
    <row r="31" spans="2:11" x14ac:dyDescent="0.35">
      <c r="C31" s="58" t="s">
        <v>7</v>
      </c>
      <c r="D31" s="54"/>
      <c r="E31" s="6"/>
      <c r="F31" s="19"/>
      <c r="G31" s="24" t="s">
        <v>2</v>
      </c>
      <c r="H31" s="24" t="s">
        <v>2</v>
      </c>
      <c r="I31" s="31"/>
      <c r="J31" s="31"/>
      <c r="K31" s="35"/>
    </row>
    <row r="32" spans="2:11" x14ac:dyDescent="0.35">
      <c r="C32" s="57"/>
      <c r="D32" s="54"/>
      <c r="E32" s="6"/>
      <c r="F32" s="19"/>
      <c r="G32" s="24"/>
      <c r="H32" s="24"/>
      <c r="I32" s="31"/>
      <c r="J32" s="31"/>
      <c r="K32" s="35"/>
    </row>
    <row r="33" spans="3:11" x14ac:dyDescent="0.35">
      <c r="C33" s="58" t="s">
        <v>8</v>
      </c>
      <c r="D33" s="54"/>
      <c r="E33" s="6"/>
      <c r="F33" s="19"/>
      <c r="G33" s="24" t="s">
        <v>2</v>
      </c>
      <c r="H33" s="24" t="s">
        <v>2</v>
      </c>
      <c r="I33" s="31"/>
      <c r="J33" s="31"/>
      <c r="K33" s="35"/>
    </row>
    <row r="34" spans="3:11" x14ac:dyDescent="0.35">
      <c r="C34" s="57"/>
      <c r="D34" s="54"/>
      <c r="E34" s="6"/>
      <c r="F34" s="19"/>
      <c r="G34" s="24"/>
      <c r="H34" s="24"/>
      <c r="I34" s="31"/>
      <c r="J34" s="31"/>
      <c r="K34" s="35"/>
    </row>
    <row r="35" spans="3:11" x14ac:dyDescent="0.35">
      <c r="C35" s="58" t="s">
        <v>9</v>
      </c>
      <c r="D35" s="54"/>
      <c r="E35" s="6"/>
      <c r="F35" s="19"/>
      <c r="G35" s="24" t="s">
        <v>2</v>
      </c>
      <c r="H35" s="24" t="s">
        <v>2</v>
      </c>
      <c r="I35" s="31"/>
      <c r="J35" s="31"/>
      <c r="K35" s="35"/>
    </row>
    <row r="36" spans="3:11" x14ac:dyDescent="0.35">
      <c r="C36" s="57"/>
      <c r="D36" s="54"/>
      <c r="E36" s="6"/>
      <c r="F36" s="19"/>
      <c r="G36" s="24"/>
      <c r="H36" s="24"/>
      <c r="I36" s="31"/>
      <c r="J36" s="31"/>
      <c r="K36" s="35"/>
    </row>
    <row r="37" spans="3:11" x14ac:dyDescent="0.35">
      <c r="C37" s="58" t="s">
        <v>10</v>
      </c>
      <c r="D37" s="54"/>
      <c r="E37" s="6"/>
      <c r="F37" s="19"/>
      <c r="G37" s="24" t="s">
        <v>2</v>
      </c>
      <c r="H37" s="24" t="s">
        <v>2</v>
      </c>
      <c r="I37" s="31"/>
      <c r="J37" s="31"/>
      <c r="K37" s="35"/>
    </row>
    <row r="38" spans="3:11" x14ac:dyDescent="0.35">
      <c r="C38" s="57"/>
      <c r="D38" s="54"/>
      <c r="E38" s="6"/>
      <c r="F38" s="19"/>
      <c r="G38" s="24"/>
      <c r="H38" s="24"/>
      <c r="I38" s="31"/>
      <c r="J38" s="31"/>
      <c r="K38" s="35"/>
    </row>
    <row r="39" spans="3:11" x14ac:dyDescent="0.35">
      <c r="C39" s="58" t="s">
        <v>11</v>
      </c>
      <c r="D39" s="54"/>
      <c r="E39" s="6"/>
      <c r="F39" s="19"/>
      <c r="G39" s="24" t="s">
        <v>2</v>
      </c>
      <c r="H39" s="24" t="s">
        <v>2</v>
      </c>
      <c r="I39" s="31"/>
      <c r="J39" s="31"/>
      <c r="K39" s="35"/>
    </row>
    <row r="40" spans="3:11" x14ac:dyDescent="0.35">
      <c r="C40" s="57"/>
      <c r="D40" s="54"/>
      <c r="E40" s="6"/>
      <c r="F40" s="19"/>
      <c r="G40" s="24"/>
      <c r="H40" s="24"/>
      <c r="I40" s="31"/>
      <c r="J40" s="31"/>
      <c r="K40" s="35"/>
    </row>
    <row r="41" spans="3:11" x14ac:dyDescent="0.35">
      <c r="C41" s="58" t="s">
        <v>13</v>
      </c>
      <c r="D41" s="54"/>
      <c r="E41" s="6"/>
      <c r="F41" s="19"/>
      <c r="G41" s="24"/>
      <c r="H41" s="24"/>
      <c r="I41" s="31"/>
      <c r="J41" s="31"/>
      <c r="K41" s="35"/>
    </row>
    <row r="42" spans="3:11" x14ac:dyDescent="0.35">
      <c r="C42" s="57"/>
      <c r="D42" s="54"/>
      <c r="E42" s="6"/>
      <c r="F42" s="19"/>
      <c r="G42" s="24"/>
      <c r="H42" s="24"/>
      <c r="I42" s="31"/>
      <c r="J42" s="31"/>
      <c r="K42" s="35"/>
    </row>
    <row r="43" spans="3:11" x14ac:dyDescent="0.35">
      <c r="C43" s="58" t="s">
        <v>14</v>
      </c>
      <c r="D43" s="54"/>
      <c r="E43" s="6"/>
      <c r="F43" s="19"/>
      <c r="G43" s="24" t="s">
        <v>2</v>
      </c>
      <c r="H43" s="24" t="s">
        <v>2</v>
      </c>
      <c r="I43" s="31"/>
      <c r="J43" s="31"/>
      <c r="K43" s="35"/>
    </row>
    <row r="44" spans="3:11" x14ac:dyDescent="0.35">
      <c r="C44" s="57"/>
      <c r="D44" s="54"/>
      <c r="E44" s="6"/>
      <c r="F44" s="19"/>
      <c r="G44" s="24"/>
      <c r="H44" s="24"/>
      <c r="I44" s="31"/>
      <c r="J44" s="31"/>
      <c r="K44" s="35"/>
    </row>
    <row r="45" spans="3:11" x14ac:dyDescent="0.35">
      <c r="C45" s="58" t="s">
        <v>15</v>
      </c>
      <c r="D45" s="54"/>
      <c r="E45" s="6"/>
      <c r="F45" s="19"/>
      <c r="G45" s="24" t="s">
        <v>2</v>
      </c>
      <c r="H45" s="24" t="s">
        <v>2</v>
      </c>
      <c r="I45" s="31"/>
      <c r="J45" s="31"/>
      <c r="K45" s="35"/>
    </row>
    <row r="46" spans="3:11" x14ac:dyDescent="0.35">
      <c r="C46" s="57"/>
      <c r="D46" s="54"/>
      <c r="E46" s="6"/>
      <c r="F46" s="19"/>
      <c r="G46" s="24"/>
      <c r="H46" s="24"/>
      <c r="I46" s="31"/>
      <c r="J46" s="31"/>
      <c r="K46" s="35"/>
    </row>
    <row r="47" spans="3:11" x14ac:dyDescent="0.35">
      <c r="C47" s="58" t="s">
        <v>16</v>
      </c>
      <c r="D47" s="54"/>
      <c r="E47" s="6"/>
      <c r="F47" s="19"/>
      <c r="G47" s="24" t="s">
        <v>2</v>
      </c>
      <c r="H47" s="24" t="s">
        <v>2</v>
      </c>
      <c r="I47" s="31"/>
      <c r="J47" s="31"/>
      <c r="K47" s="35"/>
    </row>
    <row r="48" spans="3:11" x14ac:dyDescent="0.35">
      <c r="C48" s="57"/>
      <c r="D48" s="54"/>
      <c r="E48" s="6"/>
      <c r="F48" s="19"/>
      <c r="G48" s="24"/>
      <c r="H48" s="24"/>
      <c r="I48" s="31"/>
      <c r="J48" s="31"/>
      <c r="K48" s="35"/>
    </row>
    <row r="49" spans="1:11" x14ac:dyDescent="0.35">
      <c r="C49" s="58" t="s">
        <v>17</v>
      </c>
      <c r="D49" s="54"/>
      <c r="E49" s="6"/>
      <c r="F49" s="19"/>
      <c r="G49" s="24" t="s">
        <v>2</v>
      </c>
      <c r="H49" s="24" t="s">
        <v>2</v>
      </c>
      <c r="I49" s="31"/>
      <c r="J49" s="31"/>
      <c r="K49" s="35"/>
    </row>
    <row r="50" spans="1:11" x14ac:dyDescent="0.35">
      <c r="C50" s="57"/>
      <c r="D50" s="54"/>
      <c r="E50" s="6"/>
      <c r="F50" s="19"/>
      <c r="G50" s="24"/>
      <c r="H50" s="24"/>
      <c r="I50" s="31"/>
      <c r="J50" s="31"/>
      <c r="K50" s="35"/>
    </row>
    <row r="51" spans="1:11" x14ac:dyDescent="0.35">
      <c r="C51" s="58" t="s">
        <v>18</v>
      </c>
      <c r="D51" s="54"/>
      <c r="E51" s="6"/>
      <c r="F51" s="19"/>
      <c r="G51" s="24" t="s">
        <v>2</v>
      </c>
      <c r="H51" s="24" t="s">
        <v>2</v>
      </c>
      <c r="I51" s="31"/>
      <c r="J51" s="31"/>
      <c r="K51" s="35"/>
    </row>
    <row r="52" spans="1:11" x14ac:dyDescent="0.35">
      <c r="C52" s="57"/>
      <c r="D52" s="54"/>
      <c r="E52" s="6"/>
      <c r="F52" s="19"/>
      <c r="G52" s="24"/>
      <c r="H52" s="24"/>
      <c r="I52" s="31"/>
      <c r="J52" s="31"/>
      <c r="K52" s="35"/>
    </row>
    <row r="53" spans="1:11" x14ac:dyDescent="0.35">
      <c r="A53" s="10"/>
      <c r="B53" s="28"/>
      <c r="C53" s="58" t="s">
        <v>19</v>
      </c>
      <c r="D53" s="54"/>
      <c r="E53" s="6"/>
      <c r="F53" s="19"/>
      <c r="G53" s="24"/>
      <c r="H53" s="24"/>
      <c r="I53" s="31"/>
      <c r="J53" s="31"/>
      <c r="K53" s="35"/>
    </row>
    <row r="54" spans="1:11" x14ac:dyDescent="0.35">
      <c r="A54" s="28"/>
      <c r="B54" s="28"/>
      <c r="C54" s="58" t="s">
        <v>20</v>
      </c>
      <c r="D54" s="54"/>
      <c r="E54" s="6"/>
      <c r="F54" s="19"/>
      <c r="G54" s="24" t="s">
        <v>2</v>
      </c>
      <c r="H54" s="24" t="s">
        <v>2</v>
      </c>
      <c r="I54" s="31"/>
      <c r="J54" s="31"/>
      <c r="K54" s="35"/>
    </row>
    <row r="55" spans="1:11" x14ac:dyDescent="0.35">
      <c r="A55" s="28"/>
      <c r="B55" s="28"/>
      <c r="C55" s="58"/>
      <c r="D55" s="54"/>
      <c r="E55" s="6"/>
      <c r="F55" s="19"/>
      <c r="G55" s="24"/>
      <c r="H55" s="24"/>
      <c r="I55" s="31"/>
      <c r="J55" s="31"/>
      <c r="K55" s="35"/>
    </row>
    <row r="56" spans="1:11" x14ac:dyDescent="0.35">
      <c r="A56" s="28"/>
      <c r="B56" s="28"/>
      <c r="C56" s="58" t="s">
        <v>21</v>
      </c>
      <c r="D56" s="54"/>
      <c r="E56" s="6"/>
      <c r="F56" s="19"/>
      <c r="G56" s="24" t="s">
        <v>2</v>
      </c>
      <c r="H56" s="24" t="s">
        <v>2</v>
      </c>
      <c r="I56" s="31"/>
      <c r="J56" s="31"/>
      <c r="K56" s="35"/>
    </row>
    <row r="57" spans="1:11" x14ac:dyDescent="0.35">
      <c r="A57" s="28"/>
      <c r="B57" s="28"/>
      <c r="C57" s="58"/>
      <c r="D57" s="54"/>
      <c r="E57" s="6"/>
      <c r="F57" s="19"/>
      <c r="G57" s="24"/>
      <c r="H57" s="24"/>
      <c r="I57" s="31"/>
      <c r="J57" s="31"/>
      <c r="K57" s="35"/>
    </row>
    <row r="58" spans="1:11" x14ac:dyDescent="0.35">
      <c r="A58" s="28"/>
      <c r="B58" s="28"/>
      <c r="C58" s="58" t="s">
        <v>22</v>
      </c>
      <c r="D58" s="54"/>
      <c r="E58" s="6"/>
      <c r="F58" s="19"/>
      <c r="G58" s="24" t="s">
        <v>2</v>
      </c>
      <c r="H58" s="24" t="s">
        <v>2</v>
      </c>
      <c r="I58" s="31"/>
      <c r="J58" s="31"/>
      <c r="K58" s="35"/>
    </row>
    <row r="59" spans="1:11" x14ac:dyDescent="0.35">
      <c r="A59" s="28"/>
      <c r="B59" s="28"/>
      <c r="C59" s="58"/>
      <c r="D59" s="54"/>
      <c r="E59" s="6"/>
      <c r="F59" s="19"/>
      <c r="G59" s="24"/>
      <c r="H59" s="24"/>
      <c r="I59" s="31"/>
      <c r="J59" s="31"/>
      <c r="K59" s="35"/>
    </row>
    <row r="60" spans="1:11" x14ac:dyDescent="0.35">
      <c r="A60" s="28"/>
      <c r="B60" s="28"/>
      <c r="C60" s="58" t="s">
        <v>23</v>
      </c>
      <c r="D60" s="54"/>
      <c r="E60" s="6"/>
      <c r="F60" s="19"/>
      <c r="G60" s="24" t="s">
        <v>2</v>
      </c>
      <c r="H60" s="24" t="s">
        <v>2</v>
      </c>
      <c r="I60" s="31"/>
      <c r="J60" s="31"/>
      <c r="K60" s="35"/>
    </row>
    <row r="61" spans="1:11" x14ac:dyDescent="0.35">
      <c r="A61" s="28"/>
      <c r="B61" s="28"/>
      <c r="C61" s="58"/>
      <c r="D61" s="54"/>
      <c r="E61" s="6"/>
      <c r="F61" s="19"/>
      <c r="G61" s="24"/>
      <c r="H61" s="24"/>
      <c r="I61" s="31"/>
      <c r="J61" s="31"/>
      <c r="K61" s="35"/>
    </row>
    <row r="62" spans="1:11" x14ac:dyDescent="0.35">
      <c r="C62" s="59" t="s">
        <v>24</v>
      </c>
      <c r="D62" s="54"/>
      <c r="E62" s="6"/>
      <c r="F62" s="19"/>
      <c r="G62" s="24"/>
      <c r="H62" s="24"/>
      <c r="I62" s="31"/>
      <c r="J62" s="31"/>
      <c r="K62" s="35"/>
    </row>
    <row r="63" spans="1:11" x14ac:dyDescent="0.35">
      <c r="B63" s="8" t="s">
        <v>206</v>
      </c>
      <c r="C63" s="60" t="s">
        <v>207</v>
      </c>
      <c r="D63" s="54"/>
      <c r="E63" s="6"/>
      <c r="F63" s="19"/>
      <c r="G63" s="24">
        <v>24.1</v>
      </c>
      <c r="H63" s="24">
        <v>0.35</v>
      </c>
      <c r="I63" s="31"/>
      <c r="J63" s="31"/>
      <c r="K63" s="35"/>
    </row>
    <row r="64" spans="1:11" x14ac:dyDescent="0.35">
      <c r="C64" s="58" t="s">
        <v>194</v>
      </c>
      <c r="D64" s="54"/>
      <c r="E64" s="6"/>
      <c r="F64" s="19"/>
      <c r="G64" s="25">
        <v>24.1</v>
      </c>
      <c r="H64" s="25">
        <v>0.35</v>
      </c>
      <c r="I64" s="31"/>
      <c r="J64" s="31"/>
      <c r="K64" s="35"/>
    </row>
    <row r="65" spans="1:54" x14ac:dyDescent="0.35">
      <c r="C65" s="57"/>
      <c r="D65" s="54"/>
      <c r="E65" s="6"/>
      <c r="F65" s="19"/>
      <c r="G65" s="24"/>
      <c r="H65" s="24"/>
      <c r="I65" s="31"/>
      <c r="J65" s="31"/>
      <c r="K65" s="35"/>
    </row>
    <row r="66" spans="1:54" x14ac:dyDescent="0.35">
      <c r="A66" s="10"/>
      <c r="B66" s="28"/>
      <c r="C66" s="58" t="s">
        <v>25</v>
      </c>
      <c r="D66" s="54"/>
      <c r="E66" s="6"/>
      <c r="F66" s="19"/>
      <c r="G66" s="24"/>
      <c r="H66" s="24"/>
      <c r="I66" s="31"/>
      <c r="J66" s="31"/>
      <c r="K66" s="35"/>
    </row>
    <row r="67" spans="1:54" s="2" customFormat="1" ht="13.5" x14ac:dyDescent="0.35">
      <c r="A67" s="28"/>
      <c r="B67" s="28"/>
      <c r="C67" s="57" t="s">
        <v>4703</v>
      </c>
      <c r="D67" s="54"/>
      <c r="E67" s="6"/>
      <c r="F67" s="19"/>
      <c r="G67" s="24" t="s">
        <v>2</v>
      </c>
      <c r="H67" s="24" t="s">
        <v>2</v>
      </c>
      <c r="I67" s="31"/>
      <c r="J67" s="31"/>
      <c r="K67" s="35"/>
      <c r="L67" s="3"/>
      <c r="AI67" s="3"/>
      <c r="AV67" s="3"/>
      <c r="AX67" s="3"/>
      <c r="BB67" s="3"/>
    </row>
    <row r="68" spans="1:54" x14ac:dyDescent="0.35">
      <c r="B68" s="8"/>
      <c r="C68" s="60" t="s">
        <v>208</v>
      </c>
      <c r="D68" s="54"/>
      <c r="E68" s="6"/>
      <c r="F68" s="19"/>
      <c r="G68" s="24">
        <v>-23.75</v>
      </c>
      <c r="H68" s="24">
        <v>-0.35000000000000003</v>
      </c>
      <c r="I68" s="31"/>
      <c r="J68" s="31"/>
      <c r="K68" s="35"/>
    </row>
    <row r="69" spans="1:54" x14ac:dyDescent="0.35">
      <c r="C69" s="58" t="s">
        <v>194</v>
      </c>
      <c r="D69" s="54"/>
      <c r="E69" s="6"/>
      <c r="F69" s="19"/>
      <c r="G69" s="25">
        <v>-23.75</v>
      </c>
      <c r="H69" s="25">
        <v>-0.35000000000000003</v>
      </c>
      <c r="I69" s="31"/>
      <c r="J69" s="31"/>
      <c r="K69" s="35"/>
    </row>
    <row r="70" spans="1:54" x14ac:dyDescent="0.35">
      <c r="C70" s="57"/>
      <c r="D70" s="54"/>
      <c r="E70" s="6"/>
      <c r="F70" s="19"/>
      <c r="G70" s="24"/>
      <c r="H70" s="24"/>
      <c r="I70" s="31"/>
      <c r="J70" s="31"/>
      <c r="K70" s="35"/>
    </row>
    <row r="71" spans="1:54" x14ac:dyDescent="0.35">
      <c r="C71" s="61" t="s">
        <v>209</v>
      </c>
      <c r="D71" s="55"/>
      <c r="E71" s="5"/>
      <c r="F71" s="20"/>
      <c r="G71" s="26">
        <v>6957.77</v>
      </c>
      <c r="H71" s="26">
        <v>100</v>
      </c>
      <c r="I71" s="32"/>
      <c r="J71" s="32"/>
      <c r="K71" s="36"/>
    </row>
    <row r="74" spans="1:54" x14ac:dyDescent="0.35">
      <c r="C74" s="1" t="s">
        <v>210</v>
      </c>
    </row>
    <row r="75" spans="1:54" x14ac:dyDescent="0.35">
      <c r="C75" s="37" t="s">
        <v>211</v>
      </c>
      <c r="D75" s="37"/>
      <c r="E75" s="37"/>
      <c r="F75" s="37"/>
      <c r="G75" s="37"/>
      <c r="H75" s="37"/>
      <c r="I75" s="37"/>
      <c r="J75" s="37"/>
      <c r="K75" s="37"/>
    </row>
    <row r="76" spans="1:54" x14ac:dyDescent="0.35">
      <c r="C76" s="2" t="s">
        <v>212</v>
      </c>
    </row>
    <row r="77" spans="1:54" x14ac:dyDescent="0.35">
      <c r="C77" s="2" t="s">
        <v>213</v>
      </c>
    </row>
    <row r="78" spans="1:54" ht="30" customHeight="1" x14ac:dyDescent="0.35">
      <c r="C78" s="218" t="s">
        <v>214</v>
      </c>
      <c r="D78" s="219"/>
      <c r="E78" s="219"/>
      <c r="F78" s="219"/>
      <c r="G78" s="219"/>
      <c r="H78" s="219"/>
      <c r="I78" s="219"/>
      <c r="J78" s="219"/>
      <c r="K78" s="219"/>
    </row>
    <row r="79" spans="1:54" x14ac:dyDescent="0.35">
      <c r="C79" s="2" t="s">
        <v>215</v>
      </c>
    </row>
    <row r="81" spans="1:256" x14ac:dyDescent="0.35">
      <c r="C81" s="2" t="s">
        <v>4813</v>
      </c>
      <c r="E81" s="2" t="s">
        <v>2</v>
      </c>
    </row>
    <row r="83" spans="1:256" x14ac:dyDescent="0.35">
      <c r="C83" s="2" t="s">
        <v>4814</v>
      </c>
      <c r="E83" s="2" t="s">
        <v>2</v>
      </c>
    </row>
    <row r="85" spans="1:256" x14ac:dyDescent="0.35">
      <c r="C85" s="2" t="s">
        <v>4918</v>
      </c>
    </row>
    <row r="87" spans="1:256" x14ac:dyDescent="0.35">
      <c r="C87" s="2" t="s">
        <v>4919</v>
      </c>
    </row>
    <row r="88" spans="1:256" s="79" customFormat="1" ht="35.25" customHeight="1" x14ac:dyDescent="0.35">
      <c r="A88" s="75"/>
      <c r="B88" s="75"/>
      <c r="C88" s="80" t="s">
        <v>4820</v>
      </c>
      <c r="D88" s="84" t="s">
        <v>4821</v>
      </c>
      <c r="E88" s="84" t="s">
        <v>4822</v>
      </c>
      <c r="F88" s="76"/>
      <c r="G88" s="77"/>
      <c r="H88" s="77"/>
      <c r="I88" s="77"/>
      <c r="J88" s="77"/>
      <c r="K88" s="78"/>
      <c r="L88" s="78"/>
      <c r="M88" s="75"/>
      <c r="N88" s="75"/>
      <c r="O88" s="75"/>
      <c r="P88" s="75"/>
      <c r="Q88" s="75"/>
      <c r="R88" s="75"/>
      <c r="S88" s="75"/>
      <c r="T88" s="75"/>
      <c r="U88" s="75"/>
      <c r="V88" s="75"/>
      <c r="W88" s="75"/>
      <c r="X88" s="75"/>
      <c r="Y88" s="75"/>
      <c r="Z88" s="75"/>
      <c r="AA88" s="75"/>
      <c r="AB88" s="75"/>
      <c r="AC88" s="75"/>
      <c r="AD88" s="75"/>
      <c r="AE88" s="75"/>
      <c r="AF88" s="75"/>
      <c r="AG88" s="75"/>
      <c r="AH88" s="75"/>
      <c r="AI88" s="78"/>
      <c r="AJ88" s="75"/>
      <c r="AK88" s="75"/>
      <c r="AL88" s="75"/>
      <c r="AM88" s="75"/>
      <c r="AN88" s="75"/>
      <c r="AO88" s="75"/>
      <c r="AP88" s="75"/>
      <c r="AQ88" s="75"/>
      <c r="AR88" s="75"/>
      <c r="AS88" s="75"/>
      <c r="AT88" s="75"/>
      <c r="AU88" s="75"/>
      <c r="AV88" s="78"/>
      <c r="AW88" s="75"/>
      <c r="AX88" s="78"/>
      <c r="AY88" s="75"/>
      <c r="AZ88" s="75"/>
      <c r="BA88" s="75"/>
      <c r="BB88" s="78"/>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75"/>
      <c r="DO88" s="75"/>
      <c r="DP88" s="75"/>
      <c r="DQ88" s="75"/>
      <c r="DR88" s="75"/>
      <c r="DS88" s="75"/>
      <c r="DT88" s="75"/>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c r="EX88" s="75"/>
      <c r="EY88" s="75"/>
      <c r="EZ88" s="75"/>
      <c r="FA88" s="75"/>
      <c r="FB88" s="75"/>
      <c r="FC88" s="75"/>
      <c r="FD88" s="75"/>
      <c r="FE88" s="75"/>
      <c r="FF88" s="75"/>
      <c r="FG88" s="75"/>
      <c r="FH88" s="75"/>
      <c r="FI88" s="75"/>
      <c r="FJ88" s="75"/>
      <c r="FK88" s="75"/>
      <c r="FL88" s="75"/>
      <c r="FM88" s="75"/>
      <c r="FN88" s="75"/>
      <c r="FO88" s="75"/>
      <c r="FP88" s="75"/>
      <c r="FQ88" s="75"/>
      <c r="FR88" s="75"/>
      <c r="FS88" s="75"/>
      <c r="FT88" s="75"/>
      <c r="FU88" s="75"/>
      <c r="FV88" s="75"/>
      <c r="FW88" s="75"/>
      <c r="FX88" s="75"/>
      <c r="FY88" s="75"/>
      <c r="FZ88" s="75"/>
      <c r="GA88" s="75"/>
      <c r="GB88" s="75"/>
      <c r="GC88" s="75"/>
      <c r="GD88" s="75"/>
      <c r="GE88" s="75"/>
      <c r="GF88" s="75"/>
      <c r="GG88" s="75"/>
      <c r="GH88" s="75"/>
      <c r="GI88" s="75"/>
      <c r="GJ88" s="75"/>
      <c r="GK88" s="75"/>
      <c r="GL88" s="75"/>
      <c r="GM88" s="75"/>
      <c r="GN88" s="75"/>
      <c r="GO88" s="75"/>
      <c r="GP88" s="75"/>
      <c r="GQ88" s="75"/>
      <c r="GR88" s="75"/>
      <c r="GS88" s="75"/>
      <c r="GT88" s="75"/>
      <c r="GU88" s="75"/>
      <c r="GV88" s="75"/>
      <c r="GW88" s="75"/>
      <c r="GX88" s="75"/>
      <c r="GY88" s="75"/>
      <c r="GZ88" s="75"/>
      <c r="HA88" s="75"/>
      <c r="HB88" s="75"/>
      <c r="HC88" s="75"/>
      <c r="HD88" s="75"/>
      <c r="HE88" s="75"/>
      <c r="HF88" s="75"/>
      <c r="HG88" s="75"/>
      <c r="HH88" s="75"/>
      <c r="HI88" s="75"/>
      <c r="HJ88" s="75"/>
      <c r="HK88" s="75"/>
      <c r="HL88" s="75"/>
      <c r="HM88" s="75"/>
      <c r="HN88" s="75"/>
      <c r="HO88" s="75"/>
      <c r="HP88" s="75"/>
      <c r="HQ88" s="75"/>
      <c r="HR88" s="75"/>
      <c r="HS88" s="75"/>
      <c r="HT88" s="75"/>
      <c r="HU88" s="75"/>
      <c r="HV88" s="75"/>
      <c r="HW88" s="75"/>
      <c r="HX88" s="75"/>
      <c r="HY88" s="75"/>
      <c r="HZ88" s="75"/>
      <c r="IA88" s="75"/>
      <c r="IB88" s="75"/>
      <c r="IC88" s="75"/>
      <c r="ID88" s="75"/>
      <c r="IE88" s="75"/>
      <c r="IF88" s="75"/>
      <c r="IG88" s="75"/>
      <c r="IH88" s="75"/>
      <c r="II88" s="75"/>
      <c r="IJ88" s="75"/>
      <c r="IK88" s="75"/>
      <c r="IL88" s="75"/>
      <c r="IM88" s="75"/>
      <c r="IN88" s="75"/>
      <c r="IO88" s="75"/>
      <c r="IP88" s="75"/>
      <c r="IQ88" s="75"/>
      <c r="IR88" s="75"/>
      <c r="IS88" s="75"/>
      <c r="IT88" s="75"/>
      <c r="IU88" s="75"/>
      <c r="IV88" s="75"/>
    </row>
    <row r="89" spans="1:256" s="79" customFormat="1" x14ac:dyDescent="0.35">
      <c r="A89" s="75"/>
      <c r="B89" s="75"/>
      <c r="C89" s="81" t="s">
        <v>4857</v>
      </c>
      <c r="D89" s="86">
        <v>346.09550000000002</v>
      </c>
      <c r="E89" s="86">
        <v>307.32940000000002</v>
      </c>
      <c r="F89" s="76"/>
      <c r="G89" s="77"/>
      <c r="H89" s="77"/>
      <c r="I89" s="77"/>
      <c r="J89" s="77"/>
      <c r="K89" s="78"/>
      <c r="L89" s="78"/>
      <c r="M89" s="75"/>
      <c r="N89" s="75"/>
      <c r="O89" s="75"/>
      <c r="P89" s="75"/>
      <c r="Q89" s="75"/>
      <c r="R89" s="75"/>
      <c r="S89" s="75"/>
      <c r="T89" s="75"/>
      <c r="U89" s="75"/>
      <c r="V89" s="75"/>
      <c r="W89" s="75"/>
      <c r="X89" s="75"/>
      <c r="Y89" s="75"/>
      <c r="Z89" s="75"/>
      <c r="AA89" s="75"/>
      <c r="AB89" s="75"/>
      <c r="AC89" s="75"/>
      <c r="AD89" s="75"/>
      <c r="AE89" s="75"/>
      <c r="AF89" s="75"/>
      <c r="AG89" s="75"/>
      <c r="AH89" s="75"/>
      <c r="AI89" s="78"/>
      <c r="AJ89" s="75"/>
      <c r="AK89" s="75"/>
      <c r="AL89" s="75"/>
      <c r="AM89" s="75"/>
      <c r="AN89" s="75"/>
      <c r="AO89" s="75"/>
      <c r="AP89" s="75"/>
      <c r="AQ89" s="75"/>
      <c r="AR89" s="75"/>
      <c r="AS89" s="75"/>
      <c r="AT89" s="75"/>
      <c r="AU89" s="75"/>
      <c r="AV89" s="78"/>
      <c r="AW89" s="75"/>
      <c r="AX89" s="78"/>
      <c r="AY89" s="75"/>
      <c r="AZ89" s="75"/>
      <c r="BA89" s="75"/>
      <c r="BB89" s="78"/>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row>
    <row r="91" spans="1:256" x14ac:dyDescent="0.35">
      <c r="C91" s="2" t="s">
        <v>4920</v>
      </c>
      <c r="E91" s="2" t="s">
        <v>2</v>
      </c>
    </row>
    <row r="93" spans="1:256" x14ac:dyDescent="0.35">
      <c r="C93" s="2" t="s">
        <v>4921</v>
      </c>
      <c r="E93" s="2" t="s">
        <v>2</v>
      </c>
    </row>
    <row r="95" spans="1:256" x14ac:dyDescent="0.35">
      <c r="C95" s="2" t="s">
        <v>4815</v>
      </c>
      <c r="E95" s="2" t="s">
        <v>2</v>
      </c>
    </row>
    <row r="97" spans="3:5" x14ac:dyDescent="0.35">
      <c r="C97" s="2" t="s">
        <v>4816</v>
      </c>
      <c r="E97" s="2" t="s">
        <v>2</v>
      </c>
    </row>
    <row r="99" spans="3:5" x14ac:dyDescent="0.35">
      <c r="C99" s="2" t="s">
        <v>4817</v>
      </c>
      <c r="E99" s="92">
        <v>0.46901016593034051</v>
      </c>
    </row>
    <row r="101" spans="3:5" x14ac:dyDescent="0.35">
      <c r="C101" s="2" t="s">
        <v>4819</v>
      </c>
      <c r="E101" s="93" t="s">
        <v>4818</v>
      </c>
    </row>
    <row r="103" spans="3:5" x14ac:dyDescent="0.35">
      <c r="C103" s="2" t="s">
        <v>4922</v>
      </c>
      <c r="E103" s="2" t="s">
        <v>2</v>
      </c>
    </row>
    <row r="105" spans="3:5" x14ac:dyDescent="0.35">
      <c r="C105" s="2" t="s">
        <v>4864</v>
      </c>
    </row>
    <row r="107" spans="3:5" x14ac:dyDescent="0.35">
      <c r="C107" s="1" t="s">
        <v>5102</v>
      </c>
      <c r="E107" s="156" t="s">
        <v>5103</v>
      </c>
    </row>
    <row r="108" spans="3:5" x14ac:dyDescent="0.35">
      <c r="E108" s="2" t="s">
        <v>5146</v>
      </c>
    </row>
  </sheetData>
  <mergeCells count="1">
    <mergeCell ref="C78:K78"/>
  </mergeCells>
  <hyperlinks>
    <hyperlink ref="J2" location="'Index'!A1" display="'Index'!A1" xr:uid="{16ACE381-779D-453D-9D49-54439E7F468C}"/>
  </hyperlinks>
  <pageMargins left="0.7" right="0.7" top="0.75" bottom="0.75" header="0.3" footer="0.3"/>
  <pageSetup orientation="portrait" horizontalDpi="4294967293"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D8559-4D6F-4496-9C6C-EE7292B35C2E}">
  <sheetPr codeName="Sheet1"/>
  <dimension ref="A1:IV108"/>
  <sheetViews>
    <sheetView showGridLines="0" zoomScale="90" zoomScaleNormal="90" workbookViewId="0">
      <pane ySplit="6" topLeftCell="A8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3121</v>
      </c>
      <c r="J2" s="38" t="s">
        <v>4365</v>
      </c>
    </row>
    <row r="3" spans="1:54" ht="16" x14ac:dyDescent="0.4">
      <c r="C3" s="1" t="s">
        <v>28</v>
      </c>
      <c r="D3" s="21" t="s">
        <v>3122</v>
      </c>
      <c r="F3" s="72" t="s">
        <v>4799</v>
      </c>
      <c r="G3" s="13" t="s">
        <v>4306</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41</v>
      </c>
      <c r="C11" s="60" t="s">
        <v>42</v>
      </c>
      <c r="D11" s="54" t="s">
        <v>43</v>
      </c>
      <c r="E11" s="6" t="s">
        <v>44</v>
      </c>
      <c r="F11" s="19">
        <v>2327969</v>
      </c>
      <c r="G11" s="24">
        <v>30768.77</v>
      </c>
      <c r="H11" s="24">
        <v>21.53</v>
      </c>
      <c r="I11" s="31"/>
      <c r="J11" s="31"/>
      <c r="K11" s="35"/>
    </row>
    <row r="12" spans="1:54" x14ac:dyDescent="0.35">
      <c r="B12" s="8" t="s">
        <v>45</v>
      </c>
      <c r="C12" s="60" t="s">
        <v>46</v>
      </c>
      <c r="D12" s="54" t="s">
        <v>47</v>
      </c>
      <c r="E12" s="6" t="s">
        <v>44</v>
      </c>
      <c r="F12" s="19">
        <v>4198947</v>
      </c>
      <c r="G12" s="24">
        <v>29757.94</v>
      </c>
      <c r="H12" s="24">
        <v>20.83</v>
      </c>
      <c r="I12" s="31"/>
      <c r="J12" s="31"/>
      <c r="K12" s="35"/>
    </row>
    <row r="13" spans="1:54" x14ac:dyDescent="0.35">
      <c r="B13" s="8" t="s">
        <v>48</v>
      </c>
      <c r="C13" s="60" t="s">
        <v>49</v>
      </c>
      <c r="D13" s="54" t="s">
        <v>50</v>
      </c>
      <c r="E13" s="6" t="s">
        <v>44</v>
      </c>
      <c r="F13" s="19">
        <v>6798149</v>
      </c>
      <c r="G13" s="24">
        <v>28348.28</v>
      </c>
      <c r="H13" s="24">
        <v>19.84</v>
      </c>
      <c r="I13" s="31"/>
      <c r="J13" s="31"/>
      <c r="K13" s="35"/>
    </row>
    <row r="14" spans="1:54" x14ac:dyDescent="0.35">
      <c r="B14" s="8" t="s">
        <v>221</v>
      </c>
      <c r="C14" s="60" t="s">
        <v>222</v>
      </c>
      <c r="D14" s="54" t="s">
        <v>223</v>
      </c>
      <c r="E14" s="6" t="s">
        <v>44</v>
      </c>
      <c r="F14" s="19">
        <v>2246771</v>
      </c>
      <c r="G14" s="24">
        <v>27545.41</v>
      </c>
      <c r="H14" s="24">
        <v>19.28</v>
      </c>
      <c r="I14" s="31"/>
      <c r="J14" s="31"/>
      <c r="K14" s="35"/>
    </row>
    <row r="15" spans="1:54" x14ac:dyDescent="0.35">
      <c r="B15" s="8" t="s">
        <v>2155</v>
      </c>
      <c r="C15" s="60" t="s">
        <v>2156</v>
      </c>
      <c r="D15" s="54" t="s">
        <v>2157</v>
      </c>
      <c r="E15" s="6" t="s">
        <v>44</v>
      </c>
      <c r="F15" s="19">
        <v>2410660</v>
      </c>
      <c r="G15" s="24">
        <v>7651.43</v>
      </c>
      <c r="H15" s="24">
        <v>5.35</v>
      </c>
      <c r="I15" s="31"/>
      <c r="J15" s="31"/>
      <c r="K15" s="35"/>
    </row>
    <row r="16" spans="1:54" x14ac:dyDescent="0.35">
      <c r="B16" s="8" t="s">
        <v>2400</v>
      </c>
      <c r="C16" s="60" t="s">
        <v>2401</v>
      </c>
      <c r="D16" s="54" t="s">
        <v>2402</v>
      </c>
      <c r="E16" s="6" t="s">
        <v>44</v>
      </c>
      <c r="F16" s="19">
        <v>642858</v>
      </c>
      <c r="G16" s="24">
        <v>5794.72</v>
      </c>
      <c r="H16" s="24">
        <v>4.0599999999999996</v>
      </c>
      <c r="I16" s="31"/>
      <c r="J16" s="31"/>
      <c r="K16" s="35"/>
    </row>
    <row r="17" spans="2:11" x14ac:dyDescent="0.35">
      <c r="B17" s="8" t="s">
        <v>2389</v>
      </c>
      <c r="C17" s="60" t="s">
        <v>2390</v>
      </c>
      <c r="D17" s="54" t="s">
        <v>2391</v>
      </c>
      <c r="E17" s="6" t="s">
        <v>44</v>
      </c>
      <c r="F17" s="19">
        <v>6481514</v>
      </c>
      <c r="G17" s="24">
        <v>5278.55</v>
      </c>
      <c r="H17" s="24">
        <v>3.69</v>
      </c>
      <c r="I17" s="31"/>
      <c r="J17" s="31"/>
      <c r="K17" s="35"/>
    </row>
    <row r="18" spans="2:11" x14ac:dyDescent="0.35">
      <c r="B18" s="8" t="s">
        <v>2859</v>
      </c>
      <c r="C18" s="60" t="s">
        <v>2860</v>
      </c>
      <c r="D18" s="54" t="s">
        <v>2861</v>
      </c>
      <c r="E18" s="6" t="s">
        <v>44</v>
      </c>
      <c r="F18" s="19">
        <v>17146918</v>
      </c>
      <c r="G18" s="24">
        <v>3592.28</v>
      </c>
      <c r="H18" s="24">
        <v>2.5099999999999998</v>
      </c>
      <c r="I18" s="31"/>
      <c r="J18" s="31"/>
      <c r="K18" s="35"/>
    </row>
    <row r="19" spans="2:11" x14ac:dyDescent="0.35">
      <c r="B19" s="8" t="s">
        <v>2250</v>
      </c>
      <c r="C19" s="60" t="s">
        <v>2251</v>
      </c>
      <c r="D19" s="54" t="s">
        <v>2252</v>
      </c>
      <c r="E19" s="6" t="s">
        <v>44</v>
      </c>
      <c r="F19" s="19">
        <v>604375</v>
      </c>
      <c r="G19" s="24">
        <v>2437.75</v>
      </c>
      <c r="H19" s="24">
        <v>1.71</v>
      </c>
      <c r="I19" s="31"/>
      <c r="J19" s="31"/>
      <c r="K19" s="35"/>
    </row>
    <row r="20" spans="2:11" x14ac:dyDescent="0.35">
      <c r="B20" s="8" t="s">
        <v>517</v>
      </c>
      <c r="C20" s="60" t="s">
        <v>518</v>
      </c>
      <c r="D20" s="54" t="s">
        <v>519</v>
      </c>
      <c r="E20" s="6" t="s">
        <v>44</v>
      </c>
      <c r="F20" s="19">
        <v>962249</v>
      </c>
      <c r="G20" s="24">
        <v>1715.02</v>
      </c>
      <c r="H20" s="24">
        <v>1.2</v>
      </c>
      <c r="I20" s="31"/>
      <c r="J20" s="31"/>
      <c r="K20" s="35"/>
    </row>
    <row r="21" spans="2:11" x14ac:dyDescent="0.35">
      <c r="C21" s="58" t="s">
        <v>194</v>
      </c>
      <c r="D21" s="54"/>
      <c r="E21" s="6"/>
      <c r="F21" s="19"/>
      <c r="G21" s="25">
        <v>142890.15</v>
      </c>
      <c r="H21" s="25">
        <v>100</v>
      </c>
      <c r="I21" s="31"/>
      <c r="J21" s="31"/>
      <c r="K21" s="35"/>
    </row>
    <row r="22" spans="2:11" x14ac:dyDescent="0.35">
      <c r="C22" s="57"/>
      <c r="D22" s="54"/>
      <c r="E22" s="6"/>
      <c r="F22" s="19"/>
      <c r="G22" s="24"/>
      <c r="H22" s="24"/>
      <c r="I22" s="31"/>
      <c r="J22" s="31"/>
      <c r="K22" s="35"/>
    </row>
    <row r="23" spans="2:11" x14ac:dyDescent="0.35">
      <c r="C23" s="58" t="s">
        <v>3</v>
      </c>
      <c r="D23" s="54"/>
      <c r="E23" s="6"/>
      <c r="F23" s="19"/>
      <c r="G23" s="24" t="s">
        <v>2</v>
      </c>
      <c r="H23" s="24" t="s">
        <v>2</v>
      </c>
      <c r="I23" s="31"/>
      <c r="J23" s="31"/>
      <c r="K23" s="35"/>
    </row>
    <row r="24" spans="2:11" x14ac:dyDescent="0.35">
      <c r="C24" s="57"/>
      <c r="D24" s="54"/>
      <c r="E24" s="6"/>
      <c r="F24" s="19"/>
      <c r="G24" s="24"/>
      <c r="H24" s="24"/>
      <c r="I24" s="31"/>
      <c r="J24" s="31"/>
      <c r="K24" s="35"/>
    </row>
    <row r="25" spans="2:11" x14ac:dyDescent="0.35">
      <c r="C25" s="58" t="s">
        <v>4</v>
      </c>
      <c r="D25" s="54"/>
      <c r="E25" s="6"/>
      <c r="F25" s="19"/>
      <c r="G25" s="24" t="s">
        <v>2</v>
      </c>
      <c r="H25" s="24" t="s">
        <v>2</v>
      </c>
      <c r="I25" s="31"/>
      <c r="J25" s="31"/>
      <c r="K25" s="35"/>
    </row>
    <row r="26" spans="2:11" x14ac:dyDescent="0.35">
      <c r="C26" s="57"/>
      <c r="D26" s="54"/>
      <c r="E26" s="6"/>
      <c r="F26" s="19"/>
      <c r="G26" s="24"/>
      <c r="H26" s="24"/>
      <c r="I26" s="31"/>
      <c r="J26" s="31"/>
      <c r="K26" s="35"/>
    </row>
    <row r="27" spans="2:11" x14ac:dyDescent="0.35">
      <c r="C27" s="58" t="s">
        <v>5</v>
      </c>
      <c r="D27" s="54"/>
      <c r="E27" s="6"/>
      <c r="F27" s="19"/>
      <c r="G27" s="24"/>
      <c r="H27" s="24"/>
      <c r="I27" s="31"/>
      <c r="J27" s="31"/>
      <c r="K27" s="35"/>
    </row>
    <row r="28" spans="2:11" x14ac:dyDescent="0.35">
      <c r="C28" s="57"/>
      <c r="D28" s="54"/>
      <c r="E28" s="6"/>
      <c r="F28" s="19"/>
      <c r="G28" s="24"/>
      <c r="H28" s="24"/>
      <c r="I28" s="31"/>
      <c r="J28" s="31"/>
      <c r="K28" s="35"/>
    </row>
    <row r="29" spans="2:11" x14ac:dyDescent="0.35">
      <c r="C29" s="58" t="s">
        <v>6</v>
      </c>
      <c r="D29" s="54"/>
      <c r="E29" s="6"/>
      <c r="F29" s="19"/>
      <c r="G29" s="24" t="s">
        <v>2</v>
      </c>
      <c r="H29" s="24" t="s">
        <v>2</v>
      </c>
      <c r="I29" s="31"/>
      <c r="J29" s="31"/>
      <c r="K29" s="35"/>
    </row>
    <row r="30" spans="2:11" x14ac:dyDescent="0.35">
      <c r="C30" s="57"/>
      <c r="D30" s="54"/>
      <c r="E30" s="6"/>
      <c r="F30" s="19"/>
      <c r="G30" s="24"/>
      <c r="H30" s="24"/>
      <c r="I30" s="31"/>
      <c r="J30" s="31"/>
      <c r="K30" s="35"/>
    </row>
    <row r="31" spans="2:11" x14ac:dyDescent="0.35">
      <c r="C31" s="58" t="s">
        <v>7</v>
      </c>
      <c r="D31" s="54"/>
      <c r="E31" s="6"/>
      <c r="F31" s="19"/>
      <c r="G31" s="24" t="s">
        <v>2</v>
      </c>
      <c r="H31" s="24" t="s">
        <v>2</v>
      </c>
      <c r="I31" s="31"/>
      <c r="J31" s="31"/>
      <c r="K31" s="35"/>
    </row>
    <row r="32" spans="2:11" x14ac:dyDescent="0.35">
      <c r="C32" s="57"/>
      <c r="D32" s="54"/>
      <c r="E32" s="6"/>
      <c r="F32" s="19"/>
      <c r="G32" s="24"/>
      <c r="H32" s="24"/>
      <c r="I32" s="31"/>
      <c r="J32" s="31"/>
      <c r="K32" s="35"/>
    </row>
    <row r="33" spans="3:11" x14ac:dyDescent="0.35">
      <c r="C33" s="58" t="s">
        <v>8</v>
      </c>
      <c r="D33" s="54"/>
      <c r="E33" s="6"/>
      <c r="F33" s="19"/>
      <c r="G33" s="24" t="s">
        <v>2</v>
      </c>
      <c r="H33" s="24" t="s">
        <v>2</v>
      </c>
      <c r="I33" s="31"/>
      <c r="J33" s="31"/>
      <c r="K33" s="35"/>
    </row>
    <row r="34" spans="3:11" x14ac:dyDescent="0.35">
      <c r="C34" s="57"/>
      <c r="D34" s="54"/>
      <c r="E34" s="6"/>
      <c r="F34" s="19"/>
      <c r="G34" s="24"/>
      <c r="H34" s="24"/>
      <c r="I34" s="31"/>
      <c r="J34" s="31"/>
      <c r="K34" s="35"/>
    </row>
    <row r="35" spans="3:11" x14ac:dyDescent="0.35">
      <c r="C35" s="58" t="s">
        <v>9</v>
      </c>
      <c r="D35" s="54"/>
      <c r="E35" s="6"/>
      <c r="F35" s="19"/>
      <c r="G35" s="24" t="s">
        <v>2</v>
      </c>
      <c r="H35" s="24" t="s">
        <v>2</v>
      </c>
      <c r="I35" s="31"/>
      <c r="J35" s="31"/>
      <c r="K35" s="35"/>
    </row>
    <row r="36" spans="3:11" x14ac:dyDescent="0.35">
      <c r="C36" s="57"/>
      <c r="D36" s="54"/>
      <c r="E36" s="6"/>
      <c r="F36" s="19"/>
      <c r="G36" s="24"/>
      <c r="H36" s="24"/>
      <c r="I36" s="31"/>
      <c r="J36" s="31"/>
      <c r="K36" s="35"/>
    </row>
    <row r="37" spans="3:11" x14ac:dyDescent="0.35">
      <c r="C37" s="58" t="s">
        <v>10</v>
      </c>
      <c r="D37" s="54"/>
      <c r="E37" s="6"/>
      <c r="F37" s="19"/>
      <c r="G37" s="24" t="s">
        <v>2</v>
      </c>
      <c r="H37" s="24" t="s">
        <v>2</v>
      </c>
      <c r="I37" s="31"/>
      <c r="J37" s="31"/>
      <c r="K37" s="35"/>
    </row>
    <row r="38" spans="3:11" x14ac:dyDescent="0.35">
      <c r="C38" s="57"/>
      <c r="D38" s="54"/>
      <c r="E38" s="6"/>
      <c r="F38" s="19"/>
      <c r="G38" s="24"/>
      <c r="H38" s="24"/>
      <c r="I38" s="31"/>
      <c r="J38" s="31"/>
      <c r="K38" s="35"/>
    </row>
    <row r="39" spans="3:11" x14ac:dyDescent="0.35">
      <c r="C39" s="58" t="s">
        <v>11</v>
      </c>
      <c r="D39" s="54"/>
      <c r="E39" s="6"/>
      <c r="F39" s="19"/>
      <c r="G39" s="24" t="s">
        <v>2</v>
      </c>
      <c r="H39" s="24" t="s">
        <v>2</v>
      </c>
      <c r="I39" s="31"/>
      <c r="J39" s="31"/>
      <c r="K39" s="35"/>
    </row>
    <row r="40" spans="3:11" x14ac:dyDescent="0.35">
      <c r="C40" s="57"/>
      <c r="D40" s="54"/>
      <c r="E40" s="6"/>
      <c r="F40" s="19"/>
      <c r="G40" s="24"/>
      <c r="H40" s="24"/>
      <c r="I40" s="31"/>
      <c r="J40" s="31"/>
      <c r="K40" s="35"/>
    </row>
    <row r="41" spans="3:11" x14ac:dyDescent="0.35">
      <c r="C41" s="58" t="s">
        <v>13</v>
      </c>
      <c r="D41" s="54"/>
      <c r="E41" s="6"/>
      <c r="F41" s="19"/>
      <c r="G41" s="24"/>
      <c r="H41" s="24"/>
      <c r="I41" s="31"/>
      <c r="J41" s="31"/>
      <c r="K41" s="35"/>
    </row>
    <row r="42" spans="3:11" x14ac:dyDescent="0.35">
      <c r="C42" s="57"/>
      <c r="D42" s="54"/>
      <c r="E42" s="6"/>
      <c r="F42" s="19"/>
      <c r="G42" s="24"/>
      <c r="H42" s="24"/>
      <c r="I42" s="31"/>
      <c r="J42" s="31"/>
      <c r="K42" s="35"/>
    </row>
    <row r="43" spans="3:11" x14ac:dyDescent="0.35">
      <c r="C43" s="58" t="s">
        <v>14</v>
      </c>
      <c r="D43" s="54"/>
      <c r="E43" s="6"/>
      <c r="F43" s="19"/>
      <c r="G43" s="24" t="s">
        <v>2</v>
      </c>
      <c r="H43" s="24" t="s">
        <v>2</v>
      </c>
      <c r="I43" s="31"/>
      <c r="J43" s="31"/>
      <c r="K43" s="35"/>
    </row>
    <row r="44" spans="3:11" x14ac:dyDescent="0.35">
      <c r="C44" s="57"/>
      <c r="D44" s="54"/>
      <c r="E44" s="6"/>
      <c r="F44" s="19"/>
      <c r="G44" s="24"/>
      <c r="H44" s="24"/>
      <c r="I44" s="31"/>
      <c r="J44" s="31"/>
      <c r="K44" s="35"/>
    </row>
    <row r="45" spans="3:11" x14ac:dyDescent="0.35">
      <c r="C45" s="58" t="s">
        <v>15</v>
      </c>
      <c r="D45" s="54"/>
      <c r="E45" s="6"/>
      <c r="F45" s="19"/>
      <c r="G45" s="24" t="s">
        <v>2</v>
      </c>
      <c r="H45" s="24" t="s">
        <v>2</v>
      </c>
      <c r="I45" s="31"/>
      <c r="J45" s="31"/>
      <c r="K45" s="35"/>
    </row>
    <row r="46" spans="3:11" x14ac:dyDescent="0.35">
      <c r="C46" s="57"/>
      <c r="D46" s="54"/>
      <c r="E46" s="6"/>
      <c r="F46" s="19"/>
      <c r="G46" s="24"/>
      <c r="H46" s="24"/>
      <c r="I46" s="31"/>
      <c r="J46" s="31"/>
      <c r="K46" s="35"/>
    </row>
    <row r="47" spans="3:11" x14ac:dyDescent="0.35">
      <c r="C47" s="58" t="s">
        <v>16</v>
      </c>
      <c r="D47" s="54"/>
      <c r="E47" s="6"/>
      <c r="F47" s="19"/>
      <c r="G47" s="24" t="s">
        <v>2</v>
      </c>
      <c r="H47" s="24" t="s">
        <v>2</v>
      </c>
      <c r="I47" s="31"/>
      <c r="J47" s="31"/>
      <c r="K47" s="35"/>
    </row>
    <row r="48" spans="3:11" x14ac:dyDescent="0.35">
      <c r="C48" s="57"/>
      <c r="D48" s="54"/>
      <c r="E48" s="6"/>
      <c r="F48" s="19"/>
      <c r="G48" s="24"/>
      <c r="H48" s="24"/>
      <c r="I48" s="31"/>
      <c r="J48" s="31"/>
      <c r="K48" s="35"/>
    </row>
    <row r="49" spans="1:11" x14ac:dyDescent="0.35">
      <c r="C49" s="58" t="s">
        <v>17</v>
      </c>
      <c r="D49" s="54"/>
      <c r="E49" s="6"/>
      <c r="F49" s="19"/>
      <c r="G49" s="24" t="s">
        <v>2</v>
      </c>
      <c r="H49" s="24" t="s">
        <v>2</v>
      </c>
      <c r="I49" s="31"/>
      <c r="J49" s="31"/>
      <c r="K49" s="35"/>
    </row>
    <row r="50" spans="1:11" x14ac:dyDescent="0.35">
      <c r="C50" s="57"/>
      <c r="D50" s="54"/>
      <c r="E50" s="6"/>
      <c r="F50" s="19"/>
      <c r="G50" s="24"/>
      <c r="H50" s="24"/>
      <c r="I50" s="31"/>
      <c r="J50" s="31"/>
      <c r="K50" s="35"/>
    </row>
    <row r="51" spans="1:11" x14ac:dyDescent="0.35">
      <c r="C51" s="58" t="s">
        <v>18</v>
      </c>
      <c r="D51" s="54"/>
      <c r="E51" s="6"/>
      <c r="F51" s="19"/>
      <c r="G51" s="24" t="s">
        <v>2</v>
      </c>
      <c r="H51" s="24" t="s">
        <v>2</v>
      </c>
      <c r="I51" s="31"/>
      <c r="J51" s="31"/>
      <c r="K51" s="35"/>
    </row>
    <row r="52" spans="1:11" x14ac:dyDescent="0.35">
      <c r="C52" s="57"/>
      <c r="D52" s="54"/>
      <c r="E52" s="6"/>
      <c r="F52" s="19"/>
      <c r="G52" s="24"/>
      <c r="H52" s="24"/>
      <c r="I52" s="31"/>
      <c r="J52" s="31"/>
      <c r="K52" s="35"/>
    </row>
    <row r="53" spans="1:11" x14ac:dyDescent="0.35">
      <c r="A53" s="10"/>
      <c r="B53" s="28"/>
      <c r="C53" s="58" t="s">
        <v>19</v>
      </c>
      <c r="D53" s="54"/>
      <c r="E53" s="6"/>
      <c r="F53" s="19"/>
      <c r="G53" s="24"/>
      <c r="H53" s="24"/>
      <c r="I53" s="31"/>
      <c r="J53" s="31"/>
      <c r="K53" s="35"/>
    </row>
    <row r="54" spans="1:11" x14ac:dyDescent="0.35">
      <c r="A54" s="28"/>
      <c r="B54" s="28"/>
      <c r="C54" s="58" t="s">
        <v>20</v>
      </c>
      <c r="D54" s="54"/>
      <c r="E54" s="6"/>
      <c r="F54" s="19"/>
      <c r="G54" s="24" t="s">
        <v>2</v>
      </c>
      <c r="H54" s="24" t="s">
        <v>2</v>
      </c>
      <c r="I54" s="31"/>
      <c r="J54" s="31"/>
      <c r="K54" s="35"/>
    </row>
    <row r="55" spans="1:11" x14ac:dyDescent="0.35">
      <c r="A55" s="28"/>
      <c r="B55" s="28"/>
      <c r="C55" s="58"/>
      <c r="D55" s="54"/>
      <c r="E55" s="6"/>
      <c r="F55" s="19"/>
      <c r="G55" s="24"/>
      <c r="H55" s="24"/>
      <c r="I55" s="31"/>
      <c r="J55" s="31"/>
      <c r="K55" s="35"/>
    </row>
    <row r="56" spans="1:11" x14ac:dyDescent="0.35">
      <c r="A56" s="28"/>
      <c r="B56" s="28"/>
      <c r="C56" s="58" t="s">
        <v>21</v>
      </c>
      <c r="D56" s="54"/>
      <c r="E56" s="6"/>
      <c r="F56" s="19"/>
      <c r="G56" s="24" t="s">
        <v>2</v>
      </c>
      <c r="H56" s="24" t="s">
        <v>2</v>
      </c>
      <c r="I56" s="31"/>
      <c r="J56" s="31"/>
      <c r="K56" s="35"/>
    </row>
    <row r="57" spans="1:11" x14ac:dyDescent="0.35">
      <c r="A57" s="28"/>
      <c r="B57" s="28"/>
      <c r="C57" s="58"/>
      <c r="D57" s="54"/>
      <c r="E57" s="6"/>
      <c r="F57" s="19"/>
      <c r="G57" s="24"/>
      <c r="H57" s="24"/>
      <c r="I57" s="31"/>
      <c r="J57" s="31"/>
      <c r="K57" s="35"/>
    </row>
    <row r="58" spans="1:11" x14ac:dyDescent="0.35">
      <c r="A58" s="28"/>
      <c r="B58" s="28"/>
      <c r="C58" s="58" t="s">
        <v>22</v>
      </c>
      <c r="D58" s="54"/>
      <c r="E58" s="6"/>
      <c r="F58" s="19"/>
      <c r="G58" s="24" t="s">
        <v>2</v>
      </c>
      <c r="H58" s="24" t="s">
        <v>2</v>
      </c>
      <c r="I58" s="31"/>
      <c r="J58" s="31"/>
      <c r="K58" s="35"/>
    </row>
    <row r="59" spans="1:11" x14ac:dyDescent="0.35">
      <c r="A59" s="28"/>
      <c r="B59" s="28"/>
      <c r="C59" s="58"/>
      <c r="D59" s="54"/>
      <c r="E59" s="6"/>
      <c r="F59" s="19"/>
      <c r="G59" s="24"/>
      <c r="H59" s="24"/>
      <c r="I59" s="31"/>
      <c r="J59" s="31"/>
      <c r="K59" s="35"/>
    </row>
    <row r="60" spans="1:11" x14ac:dyDescent="0.35">
      <c r="A60" s="28"/>
      <c r="B60" s="28"/>
      <c r="C60" s="58" t="s">
        <v>23</v>
      </c>
      <c r="D60" s="54"/>
      <c r="E60" s="6"/>
      <c r="F60" s="19"/>
      <c r="G60" s="24" t="s">
        <v>2</v>
      </c>
      <c r="H60" s="24" t="s">
        <v>2</v>
      </c>
      <c r="I60" s="31"/>
      <c r="J60" s="31"/>
      <c r="K60" s="35"/>
    </row>
    <row r="61" spans="1:11" x14ac:dyDescent="0.35">
      <c r="A61" s="28"/>
      <c r="B61" s="28"/>
      <c r="C61" s="58"/>
      <c r="D61" s="54"/>
      <c r="E61" s="6"/>
      <c r="F61" s="19"/>
      <c r="G61" s="24"/>
      <c r="H61" s="24"/>
      <c r="I61" s="31"/>
      <c r="J61" s="31"/>
      <c r="K61" s="35"/>
    </row>
    <row r="62" spans="1:11" x14ac:dyDescent="0.35">
      <c r="C62" s="59" t="s">
        <v>24</v>
      </c>
      <c r="D62" s="54"/>
      <c r="E62" s="6"/>
      <c r="F62" s="19"/>
      <c r="G62" s="24"/>
      <c r="H62" s="24"/>
      <c r="I62" s="31"/>
      <c r="J62" s="31"/>
      <c r="K62" s="35"/>
    </row>
    <row r="63" spans="1:11" x14ac:dyDescent="0.35">
      <c r="B63" s="8" t="s">
        <v>206</v>
      </c>
      <c r="C63" s="60" t="s">
        <v>207</v>
      </c>
      <c r="D63" s="54"/>
      <c r="E63" s="6"/>
      <c r="F63" s="19"/>
      <c r="G63" s="24">
        <v>306.82</v>
      </c>
      <c r="H63" s="24">
        <v>0.21</v>
      </c>
      <c r="I63" s="31"/>
      <c r="J63" s="31"/>
      <c r="K63" s="35"/>
    </row>
    <row r="64" spans="1:11" x14ac:dyDescent="0.35">
      <c r="C64" s="58" t="s">
        <v>194</v>
      </c>
      <c r="D64" s="54"/>
      <c r="E64" s="6"/>
      <c r="F64" s="19"/>
      <c r="G64" s="25">
        <v>306.82</v>
      </c>
      <c r="H64" s="25">
        <v>0.21</v>
      </c>
      <c r="I64" s="31"/>
      <c r="J64" s="31"/>
      <c r="K64" s="35"/>
    </row>
    <row r="65" spans="1:54" x14ac:dyDescent="0.35">
      <c r="C65" s="57"/>
      <c r="D65" s="54"/>
      <c r="E65" s="6"/>
      <c r="F65" s="19"/>
      <c r="G65" s="24"/>
      <c r="H65" s="24"/>
      <c r="I65" s="31"/>
      <c r="J65" s="31"/>
      <c r="K65" s="35"/>
    </row>
    <row r="66" spans="1:54" x14ac:dyDescent="0.35">
      <c r="A66" s="10"/>
      <c r="B66" s="28"/>
      <c r="C66" s="58" t="s">
        <v>25</v>
      </c>
      <c r="D66" s="54"/>
      <c r="E66" s="6"/>
      <c r="F66" s="19"/>
      <c r="G66" s="24"/>
      <c r="H66" s="24"/>
      <c r="I66" s="31"/>
      <c r="J66" s="31"/>
      <c r="K66" s="35"/>
    </row>
    <row r="67" spans="1:54" s="2" customFormat="1" ht="13.5" x14ac:dyDescent="0.35">
      <c r="A67" s="28"/>
      <c r="B67" s="28"/>
      <c r="C67" s="57" t="s">
        <v>4703</v>
      </c>
      <c r="D67" s="54"/>
      <c r="E67" s="6"/>
      <c r="F67" s="19"/>
      <c r="G67" s="24" t="s">
        <v>2</v>
      </c>
      <c r="H67" s="24" t="s">
        <v>2</v>
      </c>
      <c r="I67" s="31"/>
      <c r="J67" s="31"/>
      <c r="K67" s="35"/>
      <c r="L67" s="3"/>
      <c r="AI67" s="3"/>
      <c r="AV67" s="3"/>
      <c r="AX67" s="3"/>
      <c r="BB67" s="3"/>
    </row>
    <row r="68" spans="1:54" x14ac:dyDescent="0.35">
      <c r="B68" s="8"/>
      <c r="C68" s="60" t="s">
        <v>208</v>
      </c>
      <c r="D68" s="54"/>
      <c r="E68" s="6"/>
      <c r="F68" s="19"/>
      <c r="G68" s="24">
        <v>-304.18</v>
      </c>
      <c r="H68" s="24">
        <v>-0.21</v>
      </c>
      <c r="I68" s="31"/>
      <c r="J68" s="31"/>
      <c r="K68" s="35"/>
    </row>
    <row r="69" spans="1:54" x14ac:dyDescent="0.35">
      <c r="C69" s="58" t="s">
        <v>194</v>
      </c>
      <c r="D69" s="54"/>
      <c r="E69" s="6"/>
      <c r="F69" s="19"/>
      <c r="G69" s="25">
        <v>-304.18</v>
      </c>
      <c r="H69" s="25">
        <v>-0.21</v>
      </c>
      <c r="I69" s="31"/>
      <c r="J69" s="31"/>
      <c r="K69" s="35"/>
    </row>
    <row r="70" spans="1:54" x14ac:dyDescent="0.35">
      <c r="C70" s="57"/>
      <c r="D70" s="54"/>
      <c r="E70" s="6"/>
      <c r="F70" s="19"/>
      <c r="G70" s="24"/>
      <c r="H70" s="24"/>
      <c r="I70" s="31"/>
      <c r="J70" s="31"/>
      <c r="K70" s="35"/>
    </row>
    <row r="71" spans="1:54" x14ac:dyDescent="0.35">
      <c r="C71" s="61" t="s">
        <v>209</v>
      </c>
      <c r="D71" s="55"/>
      <c r="E71" s="5"/>
      <c r="F71" s="20"/>
      <c r="G71" s="26">
        <v>142892.79</v>
      </c>
      <c r="H71" s="26">
        <v>100</v>
      </c>
      <c r="I71" s="32"/>
      <c r="J71" s="32"/>
      <c r="K71" s="36"/>
    </row>
    <row r="74" spans="1:54" x14ac:dyDescent="0.35">
      <c r="C74" s="1" t="s">
        <v>210</v>
      </c>
    </row>
    <row r="75" spans="1:54" x14ac:dyDescent="0.35">
      <c r="C75" s="37" t="s">
        <v>211</v>
      </c>
      <c r="D75" s="37"/>
      <c r="E75" s="37"/>
      <c r="F75" s="37"/>
      <c r="G75" s="37"/>
      <c r="H75" s="37"/>
      <c r="I75" s="37"/>
      <c r="J75" s="37"/>
      <c r="K75" s="37"/>
    </row>
    <row r="76" spans="1:54" x14ac:dyDescent="0.35">
      <c r="C76" s="2" t="s">
        <v>212</v>
      </c>
    </row>
    <row r="77" spans="1:54" x14ac:dyDescent="0.35">
      <c r="C77" s="2" t="s">
        <v>213</v>
      </c>
    </row>
    <row r="78" spans="1:54" ht="30" customHeight="1" x14ac:dyDescent="0.35">
      <c r="C78" s="218" t="s">
        <v>214</v>
      </c>
      <c r="D78" s="219"/>
      <c r="E78" s="219"/>
      <c r="F78" s="219"/>
      <c r="G78" s="219"/>
      <c r="H78" s="219"/>
      <c r="I78" s="219"/>
      <c r="J78" s="219"/>
      <c r="K78" s="219"/>
    </row>
    <row r="79" spans="1:54" x14ac:dyDescent="0.35">
      <c r="C79" s="2" t="s">
        <v>215</v>
      </c>
    </row>
    <row r="81" spans="1:256" x14ac:dyDescent="0.35">
      <c r="C81" s="2" t="s">
        <v>4813</v>
      </c>
      <c r="E81" s="2" t="s">
        <v>2</v>
      </c>
    </row>
    <row r="83" spans="1:256" x14ac:dyDescent="0.35">
      <c r="C83" s="2" t="s">
        <v>4814</v>
      </c>
      <c r="E83" s="2" t="s">
        <v>2</v>
      </c>
    </row>
    <row r="85" spans="1:256" x14ac:dyDescent="0.35">
      <c r="C85" s="2" t="s">
        <v>4918</v>
      </c>
    </row>
    <row r="87" spans="1:256" x14ac:dyDescent="0.35">
      <c r="C87" s="2" t="s">
        <v>4919</v>
      </c>
    </row>
    <row r="88" spans="1:256" s="79" customFormat="1" ht="35.25" customHeight="1" x14ac:dyDescent="0.35">
      <c r="A88" s="75"/>
      <c r="B88" s="75"/>
      <c r="C88" s="80" t="s">
        <v>4820</v>
      </c>
      <c r="D88" s="84" t="s">
        <v>4821</v>
      </c>
      <c r="E88" s="84" t="s">
        <v>4822</v>
      </c>
      <c r="F88" s="76"/>
      <c r="G88" s="77"/>
      <c r="H88" s="77"/>
      <c r="I88" s="77"/>
      <c r="J88" s="77"/>
      <c r="K88" s="78"/>
      <c r="L88" s="78"/>
      <c r="M88" s="75"/>
      <c r="N88" s="75"/>
      <c r="O88" s="75"/>
      <c r="P88" s="75"/>
      <c r="Q88" s="75"/>
      <c r="R88" s="75"/>
      <c r="S88" s="75"/>
      <c r="T88" s="75"/>
      <c r="U88" s="75"/>
      <c r="V88" s="75"/>
      <c r="W88" s="75"/>
      <c r="X88" s="75"/>
      <c r="Y88" s="75"/>
      <c r="Z88" s="75"/>
      <c r="AA88" s="75"/>
      <c r="AB88" s="75"/>
      <c r="AC88" s="75"/>
      <c r="AD88" s="75"/>
      <c r="AE88" s="75"/>
      <c r="AF88" s="75"/>
      <c r="AG88" s="75"/>
      <c r="AH88" s="75"/>
      <c r="AI88" s="78"/>
      <c r="AJ88" s="75"/>
      <c r="AK88" s="75"/>
      <c r="AL88" s="75"/>
      <c r="AM88" s="75"/>
      <c r="AN88" s="75"/>
      <c r="AO88" s="75"/>
      <c r="AP88" s="75"/>
      <c r="AQ88" s="75"/>
      <c r="AR88" s="75"/>
      <c r="AS88" s="75"/>
      <c r="AT88" s="75"/>
      <c r="AU88" s="75"/>
      <c r="AV88" s="78"/>
      <c r="AW88" s="75"/>
      <c r="AX88" s="78"/>
      <c r="AY88" s="75"/>
      <c r="AZ88" s="75"/>
      <c r="BA88" s="75"/>
      <c r="BB88" s="78"/>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75"/>
      <c r="DO88" s="75"/>
      <c r="DP88" s="75"/>
      <c r="DQ88" s="75"/>
      <c r="DR88" s="75"/>
      <c r="DS88" s="75"/>
      <c r="DT88" s="75"/>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c r="EX88" s="75"/>
      <c r="EY88" s="75"/>
      <c r="EZ88" s="75"/>
      <c r="FA88" s="75"/>
      <c r="FB88" s="75"/>
      <c r="FC88" s="75"/>
      <c r="FD88" s="75"/>
      <c r="FE88" s="75"/>
      <c r="FF88" s="75"/>
      <c r="FG88" s="75"/>
      <c r="FH88" s="75"/>
      <c r="FI88" s="75"/>
      <c r="FJ88" s="75"/>
      <c r="FK88" s="75"/>
      <c r="FL88" s="75"/>
      <c r="FM88" s="75"/>
      <c r="FN88" s="75"/>
      <c r="FO88" s="75"/>
      <c r="FP88" s="75"/>
      <c r="FQ88" s="75"/>
      <c r="FR88" s="75"/>
      <c r="FS88" s="75"/>
      <c r="FT88" s="75"/>
      <c r="FU88" s="75"/>
      <c r="FV88" s="75"/>
      <c r="FW88" s="75"/>
      <c r="FX88" s="75"/>
      <c r="FY88" s="75"/>
      <c r="FZ88" s="75"/>
      <c r="GA88" s="75"/>
      <c r="GB88" s="75"/>
      <c r="GC88" s="75"/>
      <c r="GD88" s="75"/>
      <c r="GE88" s="75"/>
      <c r="GF88" s="75"/>
      <c r="GG88" s="75"/>
      <c r="GH88" s="75"/>
      <c r="GI88" s="75"/>
      <c r="GJ88" s="75"/>
      <c r="GK88" s="75"/>
      <c r="GL88" s="75"/>
      <c r="GM88" s="75"/>
      <c r="GN88" s="75"/>
      <c r="GO88" s="75"/>
      <c r="GP88" s="75"/>
      <c r="GQ88" s="75"/>
      <c r="GR88" s="75"/>
      <c r="GS88" s="75"/>
      <c r="GT88" s="75"/>
      <c r="GU88" s="75"/>
      <c r="GV88" s="75"/>
      <c r="GW88" s="75"/>
      <c r="GX88" s="75"/>
      <c r="GY88" s="75"/>
      <c r="GZ88" s="75"/>
      <c r="HA88" s="75"/>
      <c r="HB88" s="75"/>
      <c r="HC88" s="75"/>
      <c r="HD88" s="75"/>
      <c r="HE88" s="75"/>
      <c r="HF88" s="75"/>
      <c r="HG88" s="75"/>
      <c r="HH88" s="75"/>
      <c r="HI88" s="75"/>
      <c r="HJ88" s="75"/>
      <c r="HK88" s="75"/>
      <c r="HL88" s="75"/>
      <c r="HM88" s="75"/>
      <c r="HN88" s="75"/>
      <c r="HO88" s="75"/>
      <c r="HP88" s="75"/>
      <c r="HQ88" s="75"/>
      <c r="HR88" s="75"/>
      <c r="HS88" s="75"/>
      <c r="HT88" s="75"/>
      <c r="HU88" s="75"/>
      <c r="HV88" s="75"/>
      <c r="HW88" s="75"/>
      <c r="HX88" s="75"/>
      <c r="HY88" s="75"/>
      <c r="HZ88" s="75"/>
      <c r="IA88" s="75"/>
      <c r="IB88" s="75"/>
      <c r="IC88" s="75"/>
      <c r="ID88" s="75"/>
      <c r="IE88" s="75"/>
      <c r="IF88" s="75"/>
      <c r="IG88" s="75"/>
      <c r="IH88" s="75"/>
      <c r="II88" s="75"/>
      <c r="IJ88" s="75"/>
      <c r="IK88" s="75"/>
      <c r="IL88" s="75"/>
      <c r="IM88" s="75"/>
      <c r="IN88" s="75"/>
      <c r="IO88" s="75"/>
      <c r="IP88" s="75"/>
      <c r="IQ88" s="75"/>
      <c r="IR88" s="75"/>
      <c r="IS88" s="75"/>
      <c r="IT88" s="75"/>
      <c r="IU88" s="75"/>
      <c r="IV88" s="75"/>
    </row>
    <row r="89" spans="1:256" s="79" customFormat="1" x14ac:dyDescent="0.35">
      <c r="A89" s="75"/>
      <c r="B89" s="75"/>
      <c r="C89" s="81" t="s">
        <v>4857</v>
      </c>
      <c r="D89" s="86">
        <v>286.56549999999999</v>
      </c>
      <c r="E89" s="86">
        <v>273.11900000000003</v>
      </c>
      <c r="F89" s="76"/>
      <c r="G89" s="77"/>
      <c r="H89" s="77"/>
      <c r="I89" s="77"/>
      <c r="J89" s="77"/>
      <c r="K89" s="78"/>
      <c r="L89" s="78"/>
      <c r="M89" s="75"/>
      <c r="N89" s="75"/>
      <c r="O89" s="75"/>
      <c r="P89" s="75"/>
      <c r="Q89" s="75"/>
      <c r="R89" s="75"/>
      <c r="S89" s="75"/>
      <c r="T89" s="75"/>
      <c r="U89" s="75"/>
      <c r="V89" s="75"/>
      <c r="W89" s="75"/>
      <c r="X89" s="75"/>
      <c r="Y89" s="75"/>
      <c r="Z89" s="75"/>
      <c r="AA89" s="75"/>
      <c r="AB89" s="75"/>
      <c r="AC89" s="75"/>
      <c r="AD89" s="75"/>
      <c r="AE89" s="75"/>
      <c r="AF89" s="75"/>
      <c r="AG89" s="75"/>
      <c r="AH89" s="75"/>
      <c r="AI89" s="78"/>
      <c r="AJ89" s="75"/>
      <c r="AK89" s="75"/>
      <c r="AL89" s="75"/>
      <c r="AM89" s="75"/>
      <c r="AN89" s="75"/>
      <c r="AO89" s="75"/>
      <c r="AP89" s="75"/>
      <c r="AQ89" s="75"/>
      <c r="AR89" s="75"/>
      <c r="AS89" s="75"/>
      <c r="AT89" s="75"/>
      <c r="AU89" s="75"/>
      <c r="AV89" s="78"/>
      <c r="AW89" s="75"/>
      <c r="AX89" s="78"/>
      <c r="AY89" s="75"/>
      <c r="AZ89" s="75"/>
      <c r="BA89" s="75"/>
      <c r="BB89" s="78"/>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row>
    <row r="91" spans="1:256" x14ac:dyDescent="0.35">
      <c r="C91" s="2" t="s">
        <v>4920</v>
      </c>
      <c r="E91" s="2" t="s">
        <v>2</v>
      </c>
    </row>
    <row r="93" spans="1:256" x14ac:dyDescent="0.35">
      <c r="C93" s="2" t="s">
        <v>4921</v>
      </c>
      <c r="E93" s="2" t="s">
        <v>2</v>
      </c>
    </row>
    <row r="95" spans="1:256" x14ac:dyDescent="0.35">
      <c r="C95" s="2" t="s">
        <v>4815</v>
      </c>
      <c r="E95" s="2" t="s">
        <v>2</v>
      </c>
    </row>
    <row r="97" spans="3:5" x14ac:dyDescent="0.35">
      <c r="C97" s="2" t="s">
        <v>4816</v>
      </c>
      <c r="E97" s="2" t="s">
        <v>2</v>
      </c>
    </row>
    <row r="99" spans="3:5" x14ac:dyDescent="0.35">
      <c r="C99" s="2" t="s">
        <v>4817</v>
      </c>
      <c r="E99" s="92">
        <v>0.80262588592380602</v>
      </c>
    </row>
    <row r="101" spans="3:5" x14ac:dyDescent="0.35">
      <c r="C101" s="2" t="s">
        <v>4819</v>
      </c>
      <c r="E101" s="93" t="s">
        <v>4818</v>
      </c>
    </row>
    <row r="103" spans="3:5" x14ac:dyDescent="0.35">
      <c r="C103" s="2" t="s">
        <v>4922</v>
      </c>
      <c r="E103" s="2" t="s">
        <v>2</v>
      </c>
    </row>
    <row r="105" spans="3:5" x14ac:dyDescent="0.35">
      <c r="C105" s="2" t="s">
        <v>4864</v>
      </c>
    </row>
    <row r="107" spans="3:5" x14ac:dyDescent="0.35">
      <c r="C107" s="1" t="s">
        <v>5102</v>
      </c>
      <c r="E107" s="156" t="s">
        <v>5103</v>
      </c>
    </row>
    <row r="108" spans="3:5" x14ac:dyDescent="0.35">
      <c r="E108" s="2" t="s">
        <v>5147</v>
      </c>
    </row>
  </sheetData>
  <mergeCells count="1">
    <mergeCell ref="C78:K78"/>
  </mergeCells>
  <hyperlinks>
    <hyperlink ref="J2" location="'Index'!A1" display="'Index'!A1" xr:uid="{FF542BCB-0064-412D-871C-108DB6E25760}"/>
  </hyperlinks>
  <pageMargins left="0.7" right="0.7" top="0.75" bottom="0.75" header="0.3" footer="0.3"/>
  <pageSetup orientation="portrait" horizontalDpi="4294967293"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8250-F1B6-4C7D-B39E-BB1E40F3A3E7}">
  <sheetPr codeName="Sheet1"/>
  <dimension ref="A1:IV161"/>
  <sheetViews>
    <sheetView showGridLines="0" zoomScale="90" zoomScaleNormal="90" workbookViewId="0">
      <pane ySplit="6" topLeftCell="A143"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3123</v>
      </c>
      <c r="J2" s="38" t="s">
        <v>4365</v>
      </c>
    </row>
    <row r="3" spans="1:54" ht="16" x14ac:dyDescent="0.4">
      <c r="C3" s="1" t="s">
        <v>28</v>
      </c>
      <c r="D3" s="21" t="s">
        <v>3124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2651760</v>
      </c>
      <c r="G11" s="24">
        <v>18793.02</v>
      </c>
      <c r="H11" s="24">
        <v>6.13</v>
      </c>
      <c r="I11" s="31"/>
      <c r="J11" s="31"/>
      <c r="K11" s="35"/>
    </row>
    <row r="12" spans="1:54" x14ac:dyDescent="0.35">
      <c r="B12" s="8" t="s">
        <v>41</v>
      </c>
      <c r="C12" s="60" t="s">
        <v>42</v>
      </c>
      <c r="D12" s="54" t="s">
        <v>43</v>
      </c>
      <c r="E12" s="6" t="s">
        <v>44</v>
      </c>
      <c r="F12" s="19">
        <v>1306300</v>
      </c>
      <c r="G12" s="24">
        <v>17265.37</v>
      </c>
      <c r="H12" s="24">
        <v>5.63</v>
      </c>
      <c r="I12" s="31"/>
      <c r="J12" s="31"/>
      <c r="K12" s="35"/>
    </row>
    <row r="13" spans="1:54" x14ac:dyDescent="0.35">
      <c r="B13" s="8" t="s">
        <v>51</v>
      </c>
      <c r="C13" s="60" t="s">
        <v>52</v>
      </c>
      <c r="D13" s="54" t="s">
        <v>53</v>
      </c>
      <c r="E13" s="6" t="s">
        <v>54</v>
      </c>
      <c r="F13" s="19">
        <v>314899</v>
      </c>
      <c r="G13" s="24">
        <v>11840.2</v>
      </c>
      <c r="H13" s="24">
        <v>3.86</v>
      </c>
      <c r="I13" s="31"/>
      <c r="J13" s="31"/>
      <c r="K13" s="35"/>
    </row>
    <row r="14" spans="1:54" x14ac:dyDescent="0.35">
      <c r="B14" s="8" t="s">
        <v>59</v>
      </c>
      <c r="C14" s="60" t="s">
        <v>60</v>
      </c>
      <c r="D14" s="54" t="s">
        <v>61</v>
      </c>
      <c r="E14" s="6" t="s">
        <v>44</v>
      </c>
      <c r="F14" s="19">
        <v>1152820</v>
      </c>
      <c r="G14" s="24">
        <v>11061.31</v>
      </c>
      <c r="H14" s="24">
        <v>3.61</v>
      </c>
      <c r="I14" s="31"/>
      <c r="J14" s="31"/>
      <c r="K14" s="35"/>
    </row>
    <row r="15" spans="1:54" x14ac:dyDescent="0.35">
      <c r="B15" s="8" t="s">
        <v>62</v>
      </c>
      <c r="C15" s="60" t="s">
        <v>63</v>
      </c>
      <c r="D15" s="54" t="s">
        <v>64</v>
      </c>
      <c r="E15" s="6" t="s">
        <v>65</v>
      </c>
      <c r="F15" s="19">
        <v>75600</v>
      </c>
      <c r="G15" s="24">
        <v>9047.0499999999993</v>
      </c>
      <c r="H15" s="24">
        <v>2.95</v>
      </c>
      <c r="I15" s="31"/>
      <c r="J15" s="31"/>
      <c r="K15" s="35"/>
    </row>
    <row r="16" spans="1:54" x14ac:dyDescent="0.35">
      <c r="B16" s="8" t="s">
        <v>48</v>
      </c>
      <c r="C16" s="60" t="s">
        <v>49</v>
      </c>
      <c r="D16" s="54" t="s">
        <v>50</v>
      </c>
      <c r="E16" s="6" t="s">
        <v>44</v>
      </c>
      <c r="F16" s="19">
        <v>1960000</v>
      </c>
      <c r="G16" s="24">
        <v>8173.2</v>
      </c>
      <c r="H16" s="24">
        <v>2.67</v>
      </c>
      <c r="I16" s="31"/>
      <c r="J16" s="31"/>
      <c r="K16" s="35"/>
    </row>
    <row r="17" spans="2:11" x14ac:dyDescent="0.35">
      <c r="B17" s="8" t="s">
        <v>81</v>
      </c>
      <c r="C17" s="60" t="s">
        <v>82</v>
      </c>
      <c r="D17" s="54" t="s">
        <v>83</v>
      </c>
      <c r="E17" s="6" t="s">
        <v>84</v>
      </c>
      <c r="F17" s="19">
        <v>72300</v>
      </c>
      <c r="G17" s="24">
        <v>7921.19</v>
      </c>
      <c r="H17" s="24">
        <v>2.58</v>
      </c>
      <c r="I17" s="31"/>
      <c r="J17" s="31"/>
      <c r="K17" s="35"/>
    </row>
    <row r="18" spans="2:11" x14ac:dyDescent="0.35">
      <c r="B18" s="8" t="s">
        <v>982</v>
      </c>
      <c r="C18" s="60" t="s">
        <v>983</v>
      </c>
      <c r="D18" s="54" t="s">
        <v>984</v>
      </c>
      <c r="E18" s="6" t="s">
        <v>92</v>
      </c>
      <c r="F18" s="19">
        <v>4646117</v>
      </c>
      <c r="G18" s="24">
        <v>7316.71</v>
      </c>
      <c r="H18" s="24">
        <v>2.39</v>
      </c>
      <c r="I18" s="31"/>
      <c r="J18" s="31"/>
      <c r="K18" s="35"/>
    </row>
    <row r="19" spans="2:11" x14ac:dyDescent="0.35">
      <c r="B19" s="8" t="s">
        <v>1127</v>
      </c>
      <c r="C19" s="60" t="s">
        <v>1128</v>
      </c>
      <c r="D19" s="54" t="s">
        <v>1129</v>
      </c>
      <c r="E19" s="6" t="s">
        <v>890</v>
      </c>
      <c r="F19" s="19">
        <v>1999000</v>
      </c>
      <c r="G19" s="24">
        <v>7128.43</v>
      </c>
      <c r="H19" s="24">
        <v>2.3199999999999998</v>
      </c>
      <c r="I19" s="31"/>
      <c r="J19" s="31"/>
      <c r="K19" s="35"/>
    </row>
    <row r="20" spans="2:11" x14ac:dyDescent="0.35">
      <c r="B20" s="8" t="s">
        <v>89</v>
      </c>
      <c r="C20" s="60" t="s">
        <v>90</v>
      </c>
      <c r="D20" s="54" t="s">
        <v>91</v>
      </c>
      <c r="E20" s="6" t="s">
        <v>92</v>
      </c>
      <c r="F20" s="19">
        <v>1010156</v>
      </c>
      <c r="G20" s="24">
        <v>6920.07</v>
      </c>
      <c r="H20" s="24">
        <v>2.2599999999999998</v>
      </c>
      <c r="I20" s="31"/>
      <c r="J20" s="31"/>
      <c r="K20" s="35"/>
    </row>
    <row r="21" spans="2:11" x14ac:dyDescent="0.35">
      <c r="B21" s="8" t="s">
        <v>55</v>
      </c>
      <c r="C21" s="60" t="s">
        <v>56</v>
      </c>
      <c r="D21" s="54" t="s">
        <v>57</v>
      </c>
      <c r="E21" s="6" t="s">
        <v>58</v>
      </c>
      <c r="F21" s="19">
        <v>715000</v>
      </c>
      <c r="G21" s="24">
        <v>6859.71</v>
      </c>
      <c r="H21" s="24">
        <v>2.2400000000000002</v>
      </c>
      <c r="I21" s="31"/>
      <c r="J21" s="31"/>
      <c r="K21" s="35"/>
    </row>
    <row r="22" spans="2:11" x14ac:dyDescent="0.35">
      <c r="B22" s="8" t="s">
        <v>70</v>
      </c>
      <c r="C22" s="60" t="s">
        <v>71</v>
      </c>
      <c r="D22" s="54" t="s">
        <v>72</v>
      </c>
      <c r="E22" s="6" t="s">
        <v>65</v>
      </c>
      <c r="F22" s="19">
        <v>157000</v>
      </c>
      <c r="G22" s="24">
        <v>6446.42</v>
      </c>
      <c r="H22" s="24">
        <v>2.1</v>
      </c>
      <c r="I22" s="31"/>
      <c r="J22" s="31"/>
      <c r="K22" s="35"/>
    </row>
    <row r="23" spans="2:11" x14ac:dyDescent="0.35">
      <c r="B23" s="8" t="s">
        <v>85</v>
      </c>
      <c r="C23" s="60" t="s">
        <v>86</v>
      </c>
      <c r="D23" s="54" t="s">
        <v>87</v>
      </c>
      <c r="E23" s="6" t="s">
        <v>88</v>
      </c>
      <c r="F23" s="19">
        <v>69000</v>
      </c>
      <c r="G23" s="24">
        <v>6411.14</v>
      </c>
      <c r="H23" s="24">
        <v>2.09</v>
      </c>
      <c r="I23" s="31"/>
      <c r="J23" s="31"/>
      <c r="K23" s="35"/>
    </row>
    <row r="24" spans="2:11" x14ac:dyDescent="0.35">
      <c r="B24" s="8" t="s">
        <v>590</v>
      </c>
      <c r="C24" s="60" t="s">
        <v>591</v>
      </c>
      <c r="D24" s="54" t="s">
        <v>592</v>
      </c>
      <c r="E24" s="6" t="s">
        <v>88</v>
      </c>
      <c r="F24" s="19">
        <v>742116</v>
      </c>
      <c r="G24" s="24">
        <v>6371.81</v>
      </c>
      <c r="H24" s="24">
        <v>2.08</v>
      </c>
      <c r="I24" s="31"/>
      <c r="J24" s="31"/>
      <c r="K24" s="35"/>
    </row>
    <row r="25" spans="2:11" x14ac:dyDescent="0.35">
      <c r="B25" s="8" t="s">
        <v>1080</v>
      </c>
      <c r="C25" s="60" t="s">
        <v>1081</v>
      </c>
      <c r="D25" s="54" t="s">
        <v>1082</v>
      </c>
      <c r="E25" s="6" t="s">
        <v>88</v>
      </c>
      <c r="F25" s="19">
        <v>302752</v>
      </c>
      <c r="G25" s="24">
        <v>6337.81</v>
      </c>
      <c r="H25" s="24">
        <v>2.0699999999999998</v>
      </c>
      <c r="I25" s="31"/>
      <c r="J25" s="31"/>
      <c r="K25" s="35"/>
    </row>
    <row r="26" spans="2:11" x14ac:dyDescent="0.35">
      <c r="B26" s="8" t="s">
        <v>485</v>
      </c>
      <c r="C26" s="60" t="s">
        <v>486</v>
      </c>
      <c r="D26" s="54" t="s">
        <v>487</v>
      </c>
      <c r="E26" s="6" t="s">
        <v>106</v>
      </c>
      <c r="F26" s="19">
        <v>73000</v>
      </c>
      <c r="G26" s="24">
        <v>6018.85</v>
      </c>
      <c r="H26" s="24">
        <v>1.96</v>
      </c>
      <c r="I26" s="31"/>
      <c r="J26" s="31"/>
      <c r="K26" s="35"/>
    </row>
    <row r="27" spans="2:11" x14ac:dyDescent="0.35">
      <c r="B27" s="8" t="s">
        <v>125</v>
      </c>
      <c r="C27" s="60" t="s">
        <v>126</v>
      </c>
      <c r="D27" s="54" t="s">
        <v>127</v>
      </c>
      <c r="E27" s="6" t="s">
        <v>128</v>
      </c>
      <c r="F27" s="19">
        <v>191000</v>
      </c>
      <c r="G27" s="24">
        <v>5989.76</v>
      </c>
      <c r="H27" s="24">
        <v>1.95</v>
      </c>
      <c r="I27" s="31"/>
      <c r="J27" s="31"/>
      <c r="K27" s="35"/>
    </row>
    <row r="28" spans="2:11" x14ac:dyDescent="0.35">
      <c r="B28" s="8" t="s">
        <v>100</v>
      </c>
      <c r="C28" s="60" t="s">
        <v>101</v>
      </c>
      <c r="D28" s="54" t="s">
        <v>102</v>
      </c>
      <c r="E28" s="6" t="s">
        <v>65</v>
      </c>
      <c r="F28" s="19">
        <v>290000</v>
      </c>
      <c r="G28" s="24">
        <v>5889.9</v>
      </c>
      <c r="H28" s="24">
        <v>1.92</v>
      </c>
      <c r="I28" s="31"/>
      <c r="J28" s="31"/>
      <c r="K28" s="35"/>
    </row>
    <row r="29" spans="2:11" x14ac:dyDescent="0.35">
      <c r="B29" s="8" t="s">
        <v>136</v>
      </c>
      <c r="C29" s="60" t="s">
        <v>137</v>
      </c>
      <c r="D29" s="54" t="s">
        <v>138</v>
      </c>
      <c r="E29" s="6" t="s">
        <v>117</v>
      </c>
      <c r="F29" s="19">
        <v>148000</v>
      </c>
      <c r="G29" s="24">
        <v>5767.71</v>
      </c>
      <c r="H29" s="24">
        <v>1.88</v>
      </c>
      <c r="I29" s="31"/>
      <c r="J29" s="31"/>
      <c r="K29" s="35"/>
    </row>
    <row r="30" spans="2:11" x14ac:dyDescent="0.35">
      <c r="B30" s="8" t="s">
        <v>110</v>
      </c>
      <c r="C30" s="60" t="s">
        <v>111</v>
      </c>
      <c r="D30" s="54" t="s">
        <v>112</v>
      </c>
      <c r="E30" s="6" t="s">
        <v>113</v>
      </c>
      <c r="F30" s="19">
        <v>455000</v>
      </c>
      <c r="G30" s="24">
        <v>5751.2</v>
      </c>
      <c r="H30" s="24">
        <v>1.88</v>
      </c>
      <c r="I30" s="31"/>
      <c r="J30" s="31"/>
      <c r="K30" s="35"/>
    </row>
    <row r="31" spans="2:11" x14ac:dyDescent="0.35">
      <c r="B31" s="8" t="s">
        <v>1965</v>
      </c>
      <c r="C31" s="60" t="s">
        <v>1966</v>
      </c>
      <c r="D31" s="54" t="s">
        <v>1967</v>
      </c>
      <c r="E31" s="6" t="s">
        <v>135</v>
      </c>
      <c r="F31" s="19">
        <v>1706600</v>
      </c>
      <c r="G31" s="24">
        <v>5511.46</v>
      </c>
      <c r="H31" s="24">
        <v>1.8</v>
      </c>
      <c r="I31" s="31"/>
      <c r="J31" s="31"/>
      <c r="K31" s="35"/>
    </row>
    <row r="32" spans="2:11" x14ac:dyDescent="0.35">
      <c r="B32" s="8" t="s">
        <v>114</v>
      </c>
      <c r="C32" s="60" t="s">
        <v>115</v>
      </c>
      <c r="D32" s="54" t="s">
        <v>116</v>
      </c>
      <c r="E32" s="6" t="s">
        <v>117</v>
      </c>
      <c r="F32" s="19">
        <v>647659</v>
      </c>
      <c r="G32" s="24">
        <v>5375.57</v>
      </c>
      <c r="H32" s="24">
        <v>1.75</v>
      </c>
      <c r="I32" s="31"/>
      <c r="J32" s="31"/>
      <c r="K32" s="35"/>
    </row>
    <row r="33" spans="2:11" x14ac:dyDescent="0.35">
      <c r="B33" s="8" t="s">
        <v>118</v>
      </c>
      <c r="C33" s="60" t="s">
        <v>119</v>
      </c>
      <c r="D33" s="54" t="s">
        <v>120</v>
      </c>
      <c r="E33" s="6" t="s">
        <v>84</v>
      </c>
      <c r="F33" s="19">
        <v>4720209</v>
      </c>
      <c r="G33" s="24">
        <v>5351.77</v>
      </c>
      <c r="H33" s="24">
        <v>1.75</v>
      </c>
      <c r="I33" s="31"/>
      <c r="J33" s="31"/>
      <c r="K33" s="35"/>
    </row>
    <row r="34" spans="2:11" x14ac:dyDescent="0.35">
      <c r="B34" s="8" t="s">
        <v>129</v>
      </c>
      <c r="C34" s="60" t="s">
        <v>130</v>
      </c>
      <c r="D34" s="54" t="s">
        <v>131</v>
      </c>
      <c r="E34" s="6" t="s">
        <v>92</v>
      </c>
      <c r="F34" s="19">
        <v>1522008</v>
      </c>
      <c r="G34" s="24">
        <v>4870.43</v>
      </c>
      <c r="H34" s="24">
        <v>1.59</v>
      </c>
      <c r="I34" s="31"/>
      <c r="J34" s="31"/>
      <c r="K34" s="35"/>
    </row>
    <row r="35" spans="2:11" x14ac:dyDescent="0.35">
      <c r="B35" s="8" t="s">
        <v>77</v>
      </c>
      <c r="C35" s="60" t="s">
        <v>78</v>
      </c>
      <c r="D35" s="54" t="s">
        <v>79</v>
      </c>
      <c r="E35" s="6" t="s">
        <v>80</v>
      </c>
      <c r="F35" s="19">
        <v>190000</v>
      </c>
      <c r="G35" s="24">
        <v>4564.9399999999996</v>
      </c>
      <c r="H35" s="24">
        <v>1.49</v>
      </c>
      <c r="I35" s="31"/>
      <c r="J35" s="31"/>
      <c r="K35" s="35"/>
    </row>
    <row r="36" spans="2:11" x14ac:dyDescent="0.35">
      <c r="B36" s="8" t="s">
        <v>464</v>
      </c>
      <c r="C36" s="60" t="s">
        <v>465</v>
      </c>
      <c r="D36" s="54" t="s">
        <v>466</v>
      </c>
      <c r="E36" s="6" t="s">
        <v>128</v>
      </c>
      <c r="F36" s="19">
        <v>227615</v>
      </c>
      <c r="G36" s="24">
        <v>4538.87</v>
      </c>
      <c r="H36" s="24">
        <v>1.48</v>
      </c>
      <c r="I36" s="31"/>
      <c r="J36" s="31"/>
      <c r="K36" s="35"/>
    </row>
    <row r="37" spans="2:11" x14ac:dyDescent="0.35">
      <c r="B37" s="8" t="s">
        <v>107</v>
      </c>
      <c r="C37" s="60" t="s">
        <v>108</v>
      </c>
      <c r="D37" s="54" t="s">
        <v>109</v>
      </c>
      <c r="E37" s="6" t="s">
        <v>99</v>
      </c>
      <c r="F37" s="19">
        <v>66940</v>
      </c>
      <c r="G37" s="24">
        <v>4535.8500000000004</v>
      </c>
      <c r="H37" s="24">
        <v>1.48</v>
      </c>
      <c r="I37" s="31"/>
      <c r="J37" s="31"/>
      <c r="K37" s="35"/>
    </row>
    <row r="38" spans="2:11" x14ac:dyDescent="0.35">
      <c r="B38" s="8" t="s">
        <v>66</v>
      </c>
      <c r="C38" s="60" t="s">
        <v>67</v>
      </c>
      <c r="D38" s="54" t="s">
        <v>68</v>
      </c>
      <c r="E38" s="6" t="s">
        <v>69</v>
      </c>
      <c r="F38" s="19">
        <v>295000</v>
      </c>
      <c r="G38" s="24">
        <v>4495.8</v>
      </c>
      <c r="H38" s="24">
        <v>1.47</v>
      </c>
      <c r="I38" s="31"/>
      <c r="J38" s="31"/>
      <c r="K38" s="35"/>
    </row>
    <row r="39" spans="2:11" x14ac:dyDescent="0.35">
      <c r="B39" s="8" t="s">
        <v>121</v>
      </c>
      <c r="C39" s="60" t="s">
        <v>122</v>
      </c>
      <c r="D39" s="54" t="s">
        <v>123</v>
      </c>
      <c r="E39" s="6" t="s">
        <v>124</v>
      </c>
      <c r="F39" s="19">
        <v>600000</v>
      </c>
      <c r="G39" s="24">
        <v>4371.8999999999996</v>
      </c>
      <c r="H39" s="24">
        <v>1.43</v>
      </c>
      <c r="I39" s="31"/>
      <c r="J39" s="31"/>
      <c r="K39" s="35"/>
    </row>
    <row r="40" spans="2:11" x14ac:dyDescent="0.35">
      <c r="B40" s="8" t="s">
        <v>176</v>
      </c>
      <c r="C40" s="60" t="s">
        <v>177</v>
      </c>
      <c r="D40" s="54" t="s">
        <v>178</v>
      </c>
      <c r="E40" s="6" t="s">
        <v>124</v>
      </c>
      <c r="F40" s="19">
        <v>950000</v>
      </c>
      <c r="G40" s="24">
        <v>4338.6499999999996</v>
      </c>
      <c r="H40" s="24">
        <v>1.41</v>
      </c>
      <c r="I40" s="31"/>
      <c r="J40" s="31"/>
      <c r="K40" s="35"/>
    </row>
    <row r="41" spans="2:11" x14ac:dyDescent="0.35">
      <c r="B41" s="8" t="s">
        <v>319</v>
      </c>
      <c r="C41" s="60" t="s">
        <v>320</v>
      </c>
      <c r="D41" s="54" t="s">
        <v>321</v>
      </c>
      <c r="E41" s="6" t="s">
        <v>58</v>
      </c>
      <c r="F41" s="19">
        <v>250000</v>
      </c>
      <c r="G41" s="24">
        <v>4327.5</v>
      </c>
      <c r="H41" s="24">
        <v>1.41</v>
      </c>
      <c r="I41" s="31"/>
      <c r="J41" s="31"/>
      <c r="K41" s="35"/>
    </row>
    <row r="42" spans="2:11" x14ac:dyDescent="0.35">
      <c r="B42" s="8" t="s">
        <v>301</v>
      </c>
      <c r="C42" s="60" t="s">
        <v>302</v>
      </c>
      <c r="D42" s="54" t="s">
        <v>303</v>
      </c>
      <c r="E42" s="6" t="s">
        <v>117</v>
      </c>
      <c r="F42" s="19">
        <v>184680</v>
      </c>
      <c r="G42" s="24">
        <v>4323.3599999999997</v>
      </c>
      <c r="H42" s="24">
        <v>1.41</v>
      </c>
      <c r="I42" s="31"/>
      <c r="J42" s="31"/>
      <c r="K42" s="35"/>
    </row>
    <row r="43" spans="2:11" x14ac:dyDescent="0.35">
      <c r="B43" s="8" t="s">
        <v>2206</v>
      </c>
      <c r="C43" s="60" t="s">
        <v>2207</v>
      </c>
      <c r="D43" s="54" t="s">
        <v>2208</v>
      </c>
      <c r="E43" s="6" t="s">
        <v>603</v>
      </c>
      <c r="F43" s="19">
        <v>625000</v>
      </c>
      <c r="G43" s="24">
        <v>4142.8100000000004</v>
      </c>
      <c r="H43" s="24">
        <v>1.35</v>
      </c>
      <c r="I43" s="31"/>
      <c r="J43" s="31"/>
      <c r="K43" s="35"/>
    </row>
    <row r="44" spans="2:11" x14ac:dyDescent="0.35">
      <c r="B44" s="8" t="s">
        <v>170</v>
      </c>
      <c r="C44" s="60" t="s">
        <v>171</v>
      </c>
      <c r="D44" s="54" t="s">
        <v>172</v>
      </c>
      <c r="E44" s="6" t="s">
        <v>69</v>
      </c>
      <c r="F44" s="19">
        <v>235000</v>
      </c>
      <c r="G44" s="24">
        <v>4110.3900000000003</v>
      </c>
      <c r="H44" s="24">
        <v>1.34</v>
      </c>
      <c r="I44" s="31"/>
      <c r="J44" s="31"/>
      <c r="K44" s="35"/>
    </row>
    <row r="45" spans="2:11" x14ac:dyDescent="0.35">
      <c r="B45" s="8" t="s">
        <v>103</v>
      </c>
      <c r="C45" s="60" t="s">
        <v>104</v>
      </c>
      <c r="D45" s="54" t="s">
        <v>105</v>
      </c>
      <c r="E45" s="6" t="s">
        <v>106</v>
      </c>
      <c r="F45" s="19">
        <v>270000</v>
      </c>
      <c r="G45" s="24">
        <v>3955.77</v>
      </c>
      <c r="H45" s="24">
        <v>1.29</v>
      </c>
      <c r="I45" s="31"/>
      <c r="J45" s="31"/>
      <c r="K45" s="35"/>
    </row>
    <row r="46" spans="2:11" x14ac:dyDescent="0.35">
      <c r="B46" s="8" t="s">
        <v>626</v>
      </c>
      <c r="C46" s="60" t="s">
        <v>627</v>
      </c>
      <c r="D46" s="54" t="s">
        <v>628</v>
      </c>
      <c r="E46" s="6" t="s">
        <v>106</v>
      </c>
      <c r="F46" s="19">
        <v>327521</v>
      </c>
      <c r="G46" s="24">
        <v>3949.25</v>
      </c>
      <c r="H46" s="24">
        <v>1.29</v>
      </c>
      <c r="I46" s="31"/>
      <c r="J46" s="31"/>
      <c r="K46" s="35"/>
    </row>
    <row r="47" spans="2:11" x14ac:dyDescent="0.35">
      <c r="B47" s="8" t="s">
        <v>662</v>
      </c>
      <c r="C47" s="60" t="s">
        <v>663</v>
      </c>
      <c r="D47" s="54" t="s">
        <v>664</v>
      </c>
      <c r="E47" s="6" t="s">
        <v>135</v>
      </c>
      <c r="F47" s="19">
        <v>585000</v>
      </c>
      <c r="G47" s="24">
        <v>3942.9</v>
      </c>
      <c r="H47" s="24">
        <v>1.29</v>
      </c>
      <c r="I47" s="31"/>
      <c r="J47" s="31"/>
      <c r="K47" s="35"/>
    </row>
    <row r="48" spans="2:11" x14ac:dyDescent="0.35">
      <c r="B48" s="8" t="s">
        <v>146</v>
      </c>
      <c r="C48" s="60" t="s">
        <v>147</v>
      </c>
      <c r="D48" s="54" t="s">
        <v>148</v>
      </c>
      <c r="E48" s="6" t="s">
        <v>99</v>
      </c>
      <c r="F48" s="19">
        <v>106000</v>
      </c>
      <c r="G48" s="24">
        <v>3595.73</v>
      </c>
      <c r="H48" s="24">
        <v>1.17</v>
      </c>
      <c r="I48" s="31"/>
      <c r="J48" s="31"/>
      <c r="K48" s="35"/>
    </row>
    <row r="49" spans="2:11" x14ac:dyDescent="0.35">
      <c r="B49" s="8" t="s">
        <v>132</v>
      </c>
      <c r="C49" s="60" t="s">
        <v>133</v>
      </c>
      <c r="D49" s="54" t="s">
        <v>134</v>
      </c>
      <c r="E49" s="6" t="s">
        <v>135</v>
      </c>
      <c r="F49" s="19">
        <v>197808</v>
      </c>
      <c r="G49" s="24">
        <v>3492.7</v>
      </c>
      <c r="H49" s="24">
        <v>1.1399999999999999</v>
      </c>
      <c r="I49" s="31"/>
      <c r="J49" s="31"/>
      <c r="K49" s="35"/>
    </row>
    <row r="50" spans="2:11" x14ac:dyDescent="0.35">
      <c r="B50" s="8" t="s">
        <v>149</v>
      </c>
      <c r="C50" s="60" t="s">
        <v>150</v>
      </c>
      <c r="D50" s="54" t="s">
        <v>151</v>
      </c>
      <c r="E50" s="6" t="s">
        <v>152</v>
      </c>
      <c r="F50" s="19">
        <v>10300</v>
      </c>
      <c r="G50" s="24">
        <v>3446.38</v>
      </c>
      <c r="H50" s="24">
        <v>1.1200000000000001</v>
      </c>
      <c r="I50" s="31"/>
      <c r="J50" s="31"/>
      <c r="K50" s="35"/>
    </row>
    <row r="51" spans="2:11" x14ac:dyDescent="0.35">
      <c r="B51" s="8" t="s">
        <v>656</v>
      </c>
      <c r="C51" s="60" t="s">
        <v>657</v>
      </c>
      <c r="D51" s="54" t="s">
        <v>658</v>
      </c>
      <c r="E51" s="6" t="s">
        <v>217</v>
      </c>
      <c r="F51" s="19">
        <v>68000</v>
      </c>
      <c r="G51" s="24">
        <v>3389.12</v>
      </c>
      <c r="H51" s="24">
        <v>1.1100000000000001</v>
      </c>
      <c r="I51" s="31"/>
      <c r="J51" s="31"/>
      <c r="K51" s="35"/>
    </row>
    <row r="52" spans="2:11" x14ac:dyDescent="0.35">
      <c r="B52" s="8" t="s">
        <v>153</v>
      </c>
      <c r="C52" s="60" t="s">
        <v>154</v>
      </c>
      <c r="D52" s="54" t="s">
        <v>155</v>
      </c>
      <c r="E52" s="6" t="s">
        <v>135</v>
      </c>
      <c r="F52" s="19">
        <v>205000</v>
      </c>
      <c r="G52" s="24">
        <v>3338.43</v>
      </c>
      <c r="H52" s="24">
        <v>1.0900000000000001</v>
      </c>
      <c r="I52" s="31"/>
      <c r="J52" s="31"/>
      <c r="K52" s="35"/>
    </row>
    <row r="53" spans="2:11" x14ac:dyDescent="0.35">
      <c r="B53" s="8" t="s">
        <v>250</v>
      </c>
      <c r="C53" s="60" t="s">
        <v>251</v>
      </c>
      <c r="D53" s="54" t="s">
        <v>252</v>
      </c>
      <c r="E53" s="6" t="s">
        <v>253</v>
      </c>
      <c r="F53" s="19">
        <v>250000</v>
      </c>
      <c r="G53" s="24">
        <v>3114.75</v>
      </c>
      <c r="H53" s="24">
        <v>1.02</v>
      </c>
      <c r="I53" s="31"/>
      <c r="J53" s="31"/>
      <c r="K53" s="35"/>
    </row>
    <row r="54" spans="2:11" x14ac:dyDescent="0.35">
      <c r="B54" s="8" t="s">
        <v>182</v>
      </c>
      <c r="C54" s="60" t="s">
        <v>183</v>
      </c>
      <c r="D54" s="54" t="s">
        <v>184</v>
      </c>
      <c r="E54" s="6" t="s">
        <v>80</v>
      </c>
      <c r="F54" s="19">
        <v>680000</v>
      </c>
      <c r="G54" s="24">
        <v>3097.06</v>
      </c>
      <c r="H54" s="24">
        <v>1.01</v>
      </c>
      <c r="I54" s="31"/>
      <c r="J54" s="31"/>
      <c r="K54" s="35"/>
    </row>
    <row r="55" spans="2:11" x14ac:dyDescent="0.35">
      <c r="B55" s="8" t="s">
        <v>185</v>
      </c>
      <c r="C55" s="60" t="s">
        <v>186</v>
      </c>
      <c r="D55" s="54" t="s">
        <v>187</v>
      </c>
      <c r="E55" s="6" t="s">
        <v>88</v>
      </c>
      <c r="F55" s="19">
        <v>805000</v>
      </c>
      <c r="G55" s="24">
        <v>2980.92</v>
      </c>
      <c r="H55" s="24">
        <v>0.97</v>
      </c>
      <c r="I55" s="31"/>
      <c r="J55" s="31"/>
      <c r="K55" s="35"/>
    </row>
    <row r="56" spans="2:11" x14ac:dyDescent="0.35">
      <c r="B56" s="8" t="s">
        <v>93</v>
      </c>
      <c r="C56" s="60" t="s">
        <v>94</v>
      </c>
      <c r="D56" s="54" t="s">
        <v>95</v>
      </c>
      <c r="E56" s="6" t="s">
        <v>69</v>
      </c>
      <c r="F56" s="19">
        <v>73000</v>
      </c>
      <c r="G56" s="24">
        <v>2952.85</v>
      </c>
      <c r="H56" s="24">
        <v>0.96</v>
      </c>
      <c r="I56" s="31"/>
      <c r="J56" s="31"/>
      <c r="K56" s="35"/>
    </row>
    <row r="57" spans="2:11" x14ac:dyDescent="0.35">
      <c r="B57" s="8" t="s">
        <v>2158</v>
      </c>
      <c r="C57" s="60" t="s">
        <v>864</v>
      </c>
      <c r="D57" s="54" t="s">
        <v>2159</v>
      </c>
      <c r="E57" s="6" t="s">
        <v>58</v>
      </c>
      <c r="F57" s="19">
        <v>469332</v>
      </c>
      <c r="G57" s="24">
        <v>2915.96</v>
      </c>
      <c r="H57" s="24">
        <v>0.95</v>
      </c>
      <c r="I57" s="31"/>
      <c r="J57" s="31"/>
      <c r="K57" s="35"/>
    </row>
    <row r="58" spans="2:11" x14ac:dyDescent="0.35">
      <c r="B58" s="8" t="s">
        <v>156</v>
      </c>
      <c r="C58" s="60" t="s">
        <v>157</v>
      </c>
      <c r="D58" s="54" t="s">
        <v>158</v>
      </c>
      <c r="E58" s="6" t="s">
        <v>159</v>
      </c>
      <c r="F58" s="19">
        <v>7880</v>
      </c>
      <c r="G58" s="24">
        <v>2867.14</v>
      </c>
      <c r="H58" s="24">
        <v>0.94</v>
      </c>
      <c r="I58" s="31"/>
      <c r="J58" s="31"/>
      <c r="K58" s="35"/>
    </row>
    <row r="59" spans="2:11" x14ac:dyDescent="0.35">
      <c r="B59" s="8" t="s">
        <v>538</v>
      </c>
      <c r="C59" s="60" t="s">
        <v>539</v>
      </c>
      <c r="D59" s="54" t="s">
        <v>540</v>
      </c>
      <c r="E59" s="6" t="s">
        <v>152</v>
      </c>
      <c r="F59" s="19">
        <v>250889</v>
      </c>
      <c r="G59" s="24">
        <v>2858.88</v>
      </c>
      <c r="H59" s="24">
        <v>0.93</v>
      </c>
      <c r="I59" s="31"/>
      <c r="J59" s="31"/>
      <c r="K59" s="35"/>
    </row>
    <row r="60" spans="2:11" x14ac:dyDescent="0.35">
      <c r="B60" s="8" t="s">
        <v>191</v>
      </c>
      <c r="C60" s="60" t="s">
        <v>192</v>
      </c>
      <c r="D60" s="54" t="s">
        <v>193</v>
      </c>
      <c r="E60" s="6" t="s">
        <v>80</v>
      </c>
      <c r="F60" s="19">
        <v>265000</v>
      </c>
      <c r="G60" s="24">
        <v>2835.5</v>
      </c>
      <c r="H60" s="24">
        <v>0.92</v>
      </c>
      <c r="I60" s="31"/>
      <c r="J60" s="31"/>
      <c r="K60" s="35"/>
    </row>
    <row r="61" spans="2:11" x14ac:dyDescent="0.35">
      <c r="B61" s="8" t="s">
        <v>1167</v>
      </c>
      <c r="C61" s="60" t="s">
        <v>1168</v>
      </c>
      <c r="D61" s="54" t="s">
        <v>1169</v>
      </c>
      <c r="E61" s="6" t="s">
        <v>128</v>
      </c>
      <c r="F61" s="19">
        <v>210000</v>
      </c>
      <c r="G61" s="24">
        <v>2630.25</v>
      </c>
      <c r="H61" s="24">
        <v>0.86</v>
      </c>
      <c r="I61" s="31"/>
      <c r="J61" s="31"/>
      <c r="K61" s="35"/>
    </row>
    <row r="62" spans="2:11" x14ac:dyDescent="0.35">
      <c r="B62" s="8" t="s">
        <v>1015</v>
      </c>
      <c r="C62" s="60" t="s">
        <v>1016</v>
      </c>
      <c r="D62" s="54" t="s">
        <v>1017</v>
      </c>
      <c r="E62" s="6" t="s">
        <v>124</v>
      </c>
      <c r="F62" s="19">
        <v>3667438</v>
      </c>
      <c r="G62" s="24">
        <v>2088.9699999999998</v>
      </c>
      <c r="H62" s="24">
        <v>0.68</v>
      </c>
      <c r="I62" s="31"/>
      <c r="J62" s="31"/>
      <c r="K62" s="35"/>
    </row>
    <row r="63" spans="2:11" x14ac:dyDescent="0.35">
      <c r="B63" s="8" t="s">
        <v>2744</v>
      </c>
      <c r="C63" s="60" t="s">
        <v>2745</v>
      </c>
      <c r="D63" s="54" t="s">
        <v>2746</v>
      </c>
      <c r="E63" s="6" t="s">
        <v>128</v>
      </c>
      <c r="F63" s="19">
        <v>31039</v>
      </c>
      <c r="G63" s="24">
        <v>1716.46</v>
      </c>
      <c r="H63" s="24">
        <v>0.56000000000000005</v>
      </c>
      <c r="I63" s="31"/>
      <c r="J63" s="31"/>
      <c r="K63" s="35"/>
    </row>
    <row r="64" spans="2:11" x14ac:dyDescent="0.35">
      <c r="B64" s="8" t="s">
        <v>353</v>
      </c>
      <c r="C64" s="60" t="s">
        <v>354</v>
      </c>
      <c r="D64" s="54" t="s">
        <v>355</v>
      </c>
      <c r="E64" s="6" t="s">
        <v>80</v>
      </c>
      <c r="F64" s="19">
        <v>64588</v>
      </c>
      <c r="G64" s="24">
        <v>797.73</v>
      </c>
      <c r="H64" s="24">
        <v>0.26</v>
      </c>
      <c r="I64" s="31"/>
      <c r="J64" s="31"/>
      <c r="K64" s="35"/>
    </row>
    <row r="65" spans="1:11" x14ac:dyDescent="0.35">
      <c r="C65" s="58" t="s">
        <v>194</v>
      </c>
      <c r="D65" s="54"/>
      <c r="E65" s="6"/>
      <c r="F65" s="19"/>
      <c r="G65" s="25">
        <v>292136.90999999997</v>
      </c>
      <c r="H65" s="25">
        <v>95.29</v>
      </c>
      <c r="I65" s="31"/>
      <c r="J65" s="31"/>
      <c r="K65" s="35"/>
    </row>
    <row r="66" spans="1:11" x14ac:dyDescent="0.35">
      <c r="C66" s="57"/>
      <c r="D66" s="54"/>
      <c r="E66" s="6"/>
      <c r="F66" s="19"/>
      <c r="G66" s="24"/>
      <c r="H66" s="24"/>
      <c r="I66" s="31"/>
      <c r="J66" s="31"/>
      <c r="K66" s="35"/>
    </row>
    <row r="67" spans="1:11" x14ac:dyDescent="0.35">
      <c r="C67" s="58" t="s">
        <v>3</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4</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A71" s="10"/>
      <c r="B71" s="28"/>
      <c r="C71" s="58" t="s">
        <v>5</v>
      </c>
      <c r="D71" s="54"/>
      <c r="E71" s="6"/>
      <c r="F71" s="19"/>
      <c r="G71" s="24"/>
      <c r="H71" s="24"/>
      <c r="I71" s="31"/>
      <c r="J71" s="31"/>
      <c r="K71" s="35"/>
    </row>
    <row r="72" spans="1:11" x14ac:dyDescent="0.35">
      <c r="C72" s="59" t="s">
        <v>6</v>
      </c>
      <c r="D72" s="54"/>
      <c r="E72" s="6"/>
      <c r="F72" s="19"/>
      <c r="G72" s="24"/>
      <c r="H72" s="24"/>
      <c r="I72" s="31"/>
      <c r="J72" s="31"/>
      <c r="K72" s="35"/>
    </row>
    <row r="73" spans="1:11" x14ac:dyDescent="0.35">
      <c r="C73" s="59" t="s">
        <v>691</v>
      </c>
      <c r="D73" s="54"/>
      <c r="E73" s="6"/>
      <c r="F73" s="19"/>
      <c r="G73" s="24"/>
      <c r="H73" s="24"/>
      <c r="I73" s="31"/>
      <c r="J73" s="31"/>
      <c r="K73" s="35"/>
    </row>
    <row r="74" spans="1:11" x14ac:dyDescent="0.35">
      <c r="B74" s="8" t="s">
        <v>3125</v>
      </c>
      <c r="C74" s="60" t="s">
        <v>2562</v>
      </c>
      <c r="D74" s="54" t="s">
        <v>3126</v>
      </c>
      <c r="E74" s="6" t="s">
        <v>728</v>
      </c>
      <c r="F74" s="19">
        <v>50</v>
      </c>
      <c r="G74" s="24">
        <v>510.58</v>
      </c>
      <c r="H74" s="24">
        <v>0.17</v>
      </c>
      <c r="I74" s="31">
        <v>7.7095000000000002</v>
      </c>
      <c r="J74" s="31"/>
      <c r="K74" s="35" t="s">
        <v>695</v>
      </c>
    </row>
    <row r="75" spans="1:11" x14ac:dyDescent="0.35">
      <c r="C75" s="58" t="s">
        <v>194</v>
      </c>
      <c r="D75" s="54"/>
      <c r="E75" s="6"/>
      <c r="F75" s="19"/>
      <c r="G75" s="25">
        <v>510.58</v>
      </c>
      <c r="H75" s="25">
        <v>0.17</v>
      </c>
      <c r="I75" s="31"/>
      <c r="J75" s="31"/>
      <c r="K75" s="35"/>
    </row>
    <row r="76" spans="1:11" x14ac:dyDescent="0.35">
      <c r="C76" s="57"/>
      <c r="D76" s="54"/>
      <c r="E76" s="6"/>
      <c r="F76" s="19"/>
      <c r="G76" s="24"/>
      <c r="H76" s="24"/>
      <c r="I76" s="31"/>
      <c r="J76" s="31"/>
      <c r="K76" s="35"/>
    </row>
    <row r="77" spans="1:11" x14ac:dyDescent="0.35">
      <c r="C77" s="58" t="s">
        <v>7</v>
      </c>
      <c r="D77" s="54"/>
      <c r="E77" s="6"/>
      <c r="F77" s="19"/>
      <c r="G77" s="24" t="s">
        <v>2</v>
      </c>
      <c r="H77" s="24" t="s">
        <v>2</v>
      </c>
      <c r="I77" s="31"/>
      <c r="J77" s="31"/>
      <c r="K77" s="35"/>
    </row>
    <row r="78" spans="1:11" x14ac:dyDescent="0.35">
      <c r="C78" s="57"/>
      <c r="D78" s="54"/>
      <c r="E78" s="6"/>
      <c r="F78" s="19"/>
      <c r="G78" s="24"/>
      <c r="H78" s="24"/>
      <c r="I78" s="31"/>
      <c r="J78" s="31"/>
      <c r="K78" s="35"/>
    </row>
    <row r="79" spans="1:11" x14ac:dyDescent="0.35">
      <c r="C79" s="58" t="s">
        <v>8</v>
      </c>
      <c r="D79" s="54"/>
      <c r="E79" s="6"/>
      <c r="F79" s="19"/>
      <c r="G79" s="24" t="s">
        <v>2</v>
      </c>
      <c r="H79" s="24" t="s">
        <v>2</v>
      </c>
      <c r="I79" s="31"/>
      <c r="J79" s="31"/>
      <c r="K79" s="35"/>
    </row>
    <row r="80" spans="1:11" x14ac:dyDescent="0.35">
      <c r="C80" s="57"/>
      <c r="D80" s="54"/>
      <c r="E80" s="6"/>
      <c r="F80" s="19"/>
      <c r="G80" s="24"/>
      <c r="H80" s="24"/>
      <c r="I80" s="31"/>
      <c r="J80" s="31"/>
      <c r="K80" s="35"/>
    </row>
    <row r="81" spans="2:11" x14ac:dyDescent="0.35">
      <c r="C81" s="59" t="s">
        <v>9</v>
      </c>
      <c r="D81" s="54"/>
      <c r="E81" s="6"/>
      <c r="F81" s="19"/>
      <c r="G81" s="24"/>
      <c r="H81" s="24"/>
      <c r="I81" s="31"/>
      <c r="J81" s="31"/>
      <c r="K81" s="35"/>
    </row>
    <row r="82" spans="2:11" x14ac:dyDescent="0.35">
      <c r="B82" s="8" t="s">
        <v>3127</v>
      </c>
      <c r="C82" s="60" t="s">
        <v>3128</v>
      </c>
      <c r="D82" s="54" t="s">
        <v>3129</v>
      </c>
      <c r="E82" s="6" t="s">
        <v>205</v>
      </c>
      <c r="F82" s="19">
        <v>100000</v>
      </c>
      <c r="G82" s="24">
        <v>102.91</v>
      </c>
      <c r="H82" s="24">
        <v>0.03</v>
      </c>
      <c r="I82" s="31">
        <v>0</v>
      </c>
      <c r="J82" s="31"/>
      <c r="K82" s="35"/>
    </row>
    <row r="83" spans="2:11" x14ac:dyDescent="0.35">
      <c r="C83" s="58" t="s">
        <v>194</v>
      </c>
      <c r="D83" s="54"/>
      <c r="E83" s="6"/>
      <c r="F83" s="19"/>
      <c r="G83" s="25">
        <v>102.91</v>
      </c>
      <c r="H83" s="25">
        <v>0.03</v>
      </c>
      <c r="I83" s="31"/>
      <c r="J83" s="31"/>
      <c r="K83" s="35"/>
    </row>
    <row r="84" spans="2:11" x14ac:dyDescent="0.35">
      <c r="C84" s="57"/>
      <c r="D84" s="54"/>
      <c r="E84" s="6"/>
      <c r="F84" s="19"/>
      <c r="G84" s="24"/>
      <c r="H84" s="24"/>
      <c r="I84" s="31"/>
      <c r="J84" s="31"/>
      <c r="K84" s="35"/>
    </row>
    <row r="85" spans="2:11" x14ac:dyDescent="0.35">
      <c r="C85" s="58" t="s">
        <v>10</v>
      </c>
      <c r="D85" s="54"/>
      <c r="E85" s="6"/>
      <c r="F85" s="19"/>
      <c r="G85" s="24" t="s">
        <v>2</v>
      </c>
      <c r="H85" s="24" t="s">
        <v>2</v>
      </c>
      <c r="I85" s="31"/>
      <c r="J85" s="31"/>
      <c r="K85" s="35"/>
    </row>
    <row r="86" spans="2:11" x14ac:dyDescent="0.35">
      <c r="C86" s="57"/>
      <c r="D86" s="54"/>
      <c r="E86" s="6"/>
      <c r="F86" s="19"/>
      <c r="G86" s="24"/>
      <c r="H86" s="24"/>
      <c r="I86" s="31"/>
      <c r="J86" s="31"/>
      <c r="K86" s="35"/>
    </row>
    <row r="87" spans="2:11" x14ac:dyDescent="0.35">
      <c r="C87" s="58" t="s">
        <v>11</v>
      </c>
      <c r="D87" s="54"/>
      <c r="E87" s="6"/>
      <c r="F87" s="19"/>
      <c r="G87" s="24" t="s">
        <v>2</v>
      </c>
      <c r="H87" s="24" t="s">
        <v>2</v>
      </c>
      <c r="I87" s="31"/>
      <c r="J87" s="31"/>
      <c r="K87" s="35"/>
    </row>
    <row r="88" spans="2:11" x14ac:dyDescent="0.35">
      <c r="C88" s="57"/>
      <c r="D88" s="54"/>
      <c r="E88" s="6"/>
      <c r="F88" s="19"/>
      <c r="G88" s="24"/>
      <c r="H88" s="24"/>
      <c r="I88" s="31"/>
      <c r="J88" s="31"/>
      <c r="K88" s="35"/>
    </row>
    <row r="89" spans="2:11" x14ac:dyDescent="0.35">
      <c r="C89" s="58" t="s">
        <v>13</v>
      </c>
      <c r="D89" s="54"/>
      <c r="E89" s="6"/>
      <c r="F89" s="19"/>
      <c r="G89" s="24"/>
      <c r="H89" s="24"/>
      <c r="I89" s="31"/>
      <c r="J89" s="31"/>
      <c r="K89" s="35"/>
    </row>
    <row r="90" spans="2:11" x14ac:dyDescent="0.35">
      <c r="C90" s="57"/>
      <c r="D90" s="54"/>
      <c r="E90" s="6"/>
      <c r="F90" s="19"/>
      <c r="G90" s="24"/>
      <c r="H90" s="24"/>
      <c r="I90" s="31"/>
      <c r="J90" s="31"/>
      <c r="K90" s="35"/>
    </row>
    <row r="91" spans="2:11" x14ac:dyDescent="0.35">
      <c r="C91" s="58" t="s">
        <v>14</v>
      </c>
      <c r="D91" s="54"/>
      <c r="E91" s="6"/>
      <c r="F91" s="19"/>
      <c r="G91" s="24" t="s">
        <v>2</v>
      </c>
      <c r="H91" s="24" t="s">
        <v>2</v>
      </c>
      <c r="I91" s="31"/>
      <c r="J91" s="31"/>
      <c r="K91" s="35"/>
    </row>
    <row r="92" spans="2:11" x14ac:dyDescent="0.35">
      <c r="C92" s="57"/>
      <c r="D92" s="54"/>
      <c r="E92" s="6"/>
      <c r="F92" s="19"/>
      <c r="G92" s="24"/>
      <c r="H92" s="24"/>
      <c r="I92" s="31"/>
      <c r="J92" s="31"/>
      <c r="K92" s="35"/>
    </row>
    <row r="93" spans="2:11" x14ac:dyDescent="0.35">
      <c r="C93" s="58" t="s">
        <v>15</v>
      </c>
      <c r="D93" s="54"/>
      <c r="E93" s="6"/>
      <c r="F93" s="19"/>
      <c r="G93" s="24" t="s">
        <v>2</v>
      </c>
      <c r="H93" s="24" t="s">
        <v>2</v>
      </c>
      <c r="I93" s="31"/>
      <c r="J93" s="31"/>
      <c r="K93" s="35"/>
    </row>
    <row r="94" spans="2:11" x14ac:dyDescent="0.35">
      <c r="C94" s="57"/>
      <c r="D94" s="54"/>
      <c r="E94" s="6"/>
      <c r="F94" s="19"/>
      <c r="G94" s="24"/>
      <c r="H94" s="24"/>
      <c r="I94" s="31"/>
      <c r="J94" s="31"/>
      <c r="K94" s="35"/>
    </row>
    <row r="95" spans="2:11" x14ac:dyDescent="0.35">
      <c r="C95" s="58" t="s">
        <v>16</v>
      </c>
      <c r="D95" s="54"/>
      <c r="E95" s="6"/>
      <c r="F95" s="19"/>
      <c r="G95" s="24" t="s">
        <v>2</v>
      </c>
      <c r="H95" s="24" t="s">
        <v>2</v>
      </c>
      <c r="I95" s="31"/>
      <c r="J95" s="31"/>
      <c r="K95" s="35"/>
    </row>
    <row r="96" spans="2:11" x14ac:dyDescent="0.35">
      <c r="C96" s="57"/>
      <c r="D96" s="54"/>
      <c r="E96" s="6"/>
      <c r="F96" s="19"/>
      <c r="G96" s="24"/>
      <c r="H96" s="24"/>
      <c r="I96" s="31"/>
      <c r="J96" s="31"/>
      <c r="K96" s="35"/>
    </row>
    <row r="97" spans="1:11" x14ac:dyDescent="0.35">
      <c r="C97" s="58" t="s">
        <v>17</v>
      </c>
      <c r="D97" s="54"/>
      <c r="E97" s="6"/>
      <c r="F97" s="19"/>
      <c r="G97" s="24" t="s">
        <v>2</v>
      </c>
      <c r="H97" s="24" t="s">
        <v>2</v>
      </c>
      <c r="I97" s="31"/>
      <c r="J97" s="31"/>
      <c r="K97" s="35"/>
    </row>
    <row r="98" spans="1:11" x14ac:dyDescent="0.35">
      <c r="C98" s="57"/>
      <c r="D98" s="54"/>
      <c r="E98" s="6"/>
      <c r="F98" s="19"/>
      <c r="G98" s="24"/>
      <c r="H98" s="24"/>
      <c r="I98" s="31"/>
      <c r="J98" s="31"/>
      <c r="K98" s="35"/>
    </row>
    <row r="99" spans="1:11" x14ac:dyDescent="0.35">
      <c r="C99" s="58" t="s">
        <v>18</v>
      </c>
      <c r="D99" s="54"/>
      <c r="E99" s="6"/>
      <c r="F99" s="19"/>
      <c r="G99" s="24" t="s">
        <v>2</v>
      </c>
      <c r="H99" s="24" t="s">
        <v>2</v>
      </c>
      <c r="I99" s="31"/>
      <c r="J99" s="31"/>
      <c r="K99" s="35"/>
    </row>
    <row r="100" spans="1:11" x14ac:dyDescent="0.35">
      <c r="C100" s="57"/>
      <c r="D100" s="54"/>
      <c r="E100" s="6"/>
      <c r="F100" s="19"/>
      <c r="G100" s="24"/>
      <c r="H100" s="24"/>
      <c r="I100" s="31"/>
      <c r="J100" s="31"/>
      <c r="K100" s="35"/>
    </row>
    <row r="101" spans="1:11" x14ac:dyDescent="0.35">
      <c r="A101" s="10"/>
      <c r="B101" s="28"/>
      <c r="C101" s="58" t="s">
        <v>19</v>
      </c>
      <c r="D101" s="54"/>
      <c r="E101" s="6"/>
      <c r="F101" s="19"/>
      <c r="G101" s="24"/>
      <c r="H101" s="24"/>
      <c r="I101" s="31"/>
      <c r="J101" s="31"/>
      <c r="K101" s="35"/>
    </row>
    <row r="102" spans="1:11" x14ac:dyDescent="0.35">
      <c r="A102" s="28"/>
      <c r="B102" s="28"/>
      <c r="C102" s="58" t="s">
        <v>20</v>
      </c>
      <c r="D102" s="54"/>
      <c r="E102" s="6"/>
      <c r="F102" s="19"/>
      <c r="G102" s="24" t="s">
        <v>2</v>
      </c>
      <c r="H102" s="24" t="s">
        <v>2</v>
      </c>
      <c r="I102" s="31"/>
      <c r="J102" s="31"/>
      <c r="K102" s="35"/>
    </row>
    <row r="103" spans="1:11" x14ac:dyDescent="0.35">
      <c r="A103" s="28"/>
      <c r="B103" s="28"/>
      <c r="C103" s="58"/>
      <c r="D103" s="54"/>
      <c r="E103" s="6"/>
      <c r="F103" s="19"/>
      <c r="G103" s="24"/>
      <c r="H103" s="24"/>
      <c r="I103" s="31"/>
      <c r="J103" s="31"/>
      <c r="K103" s="35"/>
    </row>
    <row r="104" spans="1:11" x14ac:dyDescent="0.35">
      <c r="A104" s="28"/>
      <c r="B104" s="28"/>
      <c r="C104" s="58" t="s">
        <v>21</v>
      </c>
      <c r="D104" s="54"/>
      <c r="E104" s="6"/>
      <c r="F104" s="19"/>
      <c r="G104" s="24" t="s">
        <v>2</v>
      </c>
      <c r="H104" s="24" t="s">
        <v>2</v>
      </c>
      <c r="I104" s="31"/>
      <c r="J104" s="31"/>
      <c r="K104" s="35"/>
    </row>
    <row r="105" spans="1:11" x14ac:dyDescent="0.35">
      <c r="A105" s="28"/>
      <c r="B105" s="28"/>
      <c r="C105" s="58"/>
      <c r="D105" s="54"/>
      <c r="E105" s="6"/>
      <c r="F105" s="19"/>
      <c r="G105" s="24"/>
      <c r="H105" s="24"/>
      <c r="I105" s="31"/>
      <c r="J105" s="31"/>
      <c r="K105" s="35"/>
    </row>
    <row r="106" spans="1:11" x14ac:dyDescent="0.35">
      <c r="A106" s="28"/>
      <c r="B106" s="28"/>
      <c r="C106" s="58" t="s">
        <v>22</v>
      </c>
      <c r="D106" s="54"/>
      <c r="E106" s="6"/>
      <c r="F106" s="19"/>
      <c r="G106" s="24" t="s">
        <v>2</v>
      </c>
      <c r="H106" s="24" t="s">
        <v>2</v>
      </c>
      <c r="I106" s="31"/>
      <c r="J106" s="31"/>
      <c r="K106" s="35"/>
    </row>
    <row r="107" spans="1:11" x14ac:dyDescent="0.35">
      <c r="A107" s="28"/>
      <c r="B107" s="28"/>
      <c r="C107" s="58"/>
      <c r="D107" s="54"/>
      <c r="E107" s="6"/>
      <c r="F107" s="19"/>
      <c r="G107" s="24"/>
      <c r="H107" s="24"/>
      <c r="I107" s="31"/>
      <c r="J107" s="31"/>
      <c r="K107" s="35"/>
    </row>
    <row r="108" spans="1:11" x14ac:dyDescent="0.35">
      <c r="A108" s="28"/>
      <c r="B108" s="28"/>
      <c r="C108" s="58" t="s">
        <v>23</v>
      </c>
      <c r="D108" s="54"/>
      <c r="E108" s="6"/>
      <c r="F108" s="19"/>
      <c r="G108" s="24" t="s">
        <v>2</v>
      </c>
      <c r="H108" s="24" t="s">
        <v>2</v>
      </c>
      <c r="I108" s="31"/>
      <c r="J108" s="31"/>
      <c r="K108" s="35"/>
    </row>
    <row r="109" spans="1:11" x14ac:dyDescent="0.35">
      <c r="A109" s="28"/>
      <c r="B109" s="28"/>
      <c r="C109" s="58"/>
      <c r="D109" s="54"/>
      <c r="E109" s="6"/>
      <c r="F109" s="19"/>
      <c r="G109" s="24"/>
      <c r="H109" s="24"/>
      <c r="I109" s="31"/>
      <c r="J109" s="31"/>
      <c r="K109" s="35"/>
    </row>
    <row r="110" spans="1:11" x14ac:dyDescent="0.35">
      <c r="C110" s="59" t="s">
        <v>24</v>
      </c>
      <c r="D110" s="54"/>
      <c r="E110" s="6"/>
      <c r="F110" s="19"/>
      <c r="G110" s="24"/>
      <c r="H110" s="24"/>
      <c r="I110" s="31"/>
      <c r="J110" s="31"/>
      <c r="K110" s="35"/>
    </row>
    <row r="111" spans="1:11" x14ac:dyDescent="0.35">
      <c r="B111" s="8" t="s">
        <v>206</v>
      </c>
      <c r="C111" s="60" t="s">
        <v>207</v>
      </c>
      <c r="D111" s="54"/>
      <c r="E111" s="6"/>
      <c r="F111" s="19"/>
      <c r="G111" s="24">
        <v>15286.02</v>
      </c>
      <c r="H111" s="24">
        <v>4.99</v>
      </c>
      <c r="I111" s="31"/>
      <c r="J111" s="31"/>
      <c r="K111" s="35"/>
    </row>
    <row r="112" spans="1:11" x14ac:dyDescent="0.35">
      <c r="C112" s="58" t="s">
        <v>194</v>
      </c>
      <c r="D112" s="54"/>
      <c r="E112" s="6"/>
      <c r="F112" s="19"/>
      <c r="G112" s="25">
        <v>15286.02</v>
      </c>
      <c r="H112" s="25">
        <v>4.99</v>
      </c>
      <c r="I112" s="31"/>
      <c r="J112" s="31"/>
      <c r="K112" s="35"/>
    </row>
    <row r="113" spans="1:54" x14ac:dyDescent="0.35">
      <c r="C113" s="57"/>
      <c r="D113" s="54"/>
      <c r="E113" s="6"/>
      <c r="F113" s="19"/>
      <c r="G113" s="24"/>
      <c r="H113" s="24"/>
      <c r="I113" s="31"/>
      <c r="J113" s="31"/>
      <c r="K113" s="35"/>
    </row>
    <row r="114" spans="1:54" x14ac:dyDescent="0.35">
      <c r="A114" s="10"/>
      <c r="B114" s="28"/>
      <c r="C114" s="58" t="s">
        <v>25</v>
      </c>
      <c r="D114" s="54"/>
      <c r="E114" s="6"/>
      <c r="F114" s="19"/>
      <c r="G114" s="24"/>
      <c r="H114" s="24"/>
      <c r="I114" s="31"/>
      <c r="J114" s="31"/>
      <c r="K114" s="35"/>
    </row>
    <row r="115" spans="1:54" s="2" customFormat="1" ht="13.5" x14ac:dyDescent="0.35">
      <c r="A115" s="28"/>
      <c r="B115" s="28"/>
      <c r="C115" s="57" t="s">
        <v>4703</v>
      </c>
      <c r="D115" s="54"/>
      <c r="E115" s="6"/>
      <c r="F115" s="19"/>
      <c r="G115" s="24" t="s">
        <v>2</v>
      </c>
      <c r="H115" s="24" t="s">
        <v>2</v>
      </c>
      <c r="I115" s="31"/>
      <c r="J115" s="31"/>
      <c r="K115" s="35"/>
      <c r="L115" s="3"/>
      <c r="AI115" s="3"/>
      <c r="AV115" s="3"/>
      <c r="AX115" s="3"/>
      <c r="BB115" s="3"/>
    </row>
    <row r="116" spans="1:54" x14ac:dyDescent="0.35">
      <c r="B116" s="8"/>
      <c r="C116" s="60" t="s">
        <v>208</v>
      </c>
      <c r="D116" s="54"/>
      <c r="E116" s="6"/>
      <c r="F116" s="19"/>
      <c r="G116" s="24">
        <v>-1397.31</v>
      </c>
      <c r="H116" s="24">
        <v>-0.48000000000000004</v>
      </c>
      <c r="I116" s="31"/>
      <c r="J116" s="31"/>
      <c r="K116" s="35"/>
    </row>
    <row r="117" spans="1:54" x14ac:dyDescent="0.35">
      <c r="C117" s="58" t="s">
        <v>194</v>
      </c>
      <c r="D117" s="54"/>
      <c r="E117" s="6"/>
      <c r="F117" s="19"/>
      <c r="G117" s="25">
        <v>-1397.31</v>
      </c>
      <c r="H117" s="25">
        <v>-0.48000000000000004</v>
      </c>
      <c r="I117" s="31"/>
      <c r="J117" s="31"/>
      <c r="K117" s="35"/>
    </row>
    <row r="118" spans="1:54" x14ac:dyDescent="0.35">
      <c r="C118" s="57"/>
      <c r="D118" s="54"/>
      <c r="E118" s="6"/>
      <c r="F118" s="19"/>
      <c r="G118" s="24"/>
      <c r="H118" s="24"/>
      <c r="I118" s="31"/>
      <c r="J118" s="31"/>
      <c r="K118" s="35"/>
    </row>
    <row r="119" spans="1:54" x14ac:dyDescent="0.35">
      <c r="C119" s="61" t="s">
        <v>209</v>
      </c>
      <c r="D119" s="55"/>
      <c r="E119" s="5"/>
      <c r="F119" s="20"/>
      <c r="G119" s="26">
        <v>306639.11</v>
      </c>
      <c r="H119" s="26">
        <v>100</v>
      </c>
      <c r="I119" s="32"/>
      <c r="J119" s="32"/>
      <c r="K119" s="36"/>
    </row>
    <row r="122" spans="1:54" x14ac:dyDescent="0.35">
      <c r="C122" s="1" t="s">
        <v>210</v>
      </c>
    </row>
    <row r="123" spans="1:54" x14ac:dyDescent="0.35">
      <c r="C123" s="37" t="s">
        <v>211</v>
      </c>
      <c r="D123" s="37"/>
      <c r="E123" s="37"/>
      <c r="F123" s="37"/>
      <c r="G123" s="37"/>
      <c r="H123" s="37"/>
      <c r="I123" s="37"/>
      <c r="J123" s="37"/>
      <c r="K123" s="37"/>
    </row>
    <row r="124" spans="1:54" x14ac:dyDescent="0.35">
      <c r="C124" s="2" t="s">
        <v>212</v>
      </c>
    </row>
    <row r="125" spans="1:54" x14ac:dyDescent="0.35">
      <c r="C125" s="2" t="s">
        <v>213</v>
      </c>
    </row>
    <row r="126" spans="1:54" ht="30" customHeight="1" x14ac:dyDescent="0.35">
      <c r="C126" s="218" t="s">
        <v>214</v>
      </c>
      <c r="D126" s="219"/>
      <c r="E126" s="219"/>
      <c r="F126" s="219"/>
      <c r="G126" s="219"/>
      <c r="H126" s="219"/>
      <c r="I126" s="219"/>
      <c r="J126" s="219"/>
      <c r="K126" s="219"/>
    </row>
    <row r="127" spans="1:54" x14ac:dyDescent="0.35">
      <c r="C127" s="2" t="s">
        <v>215</v>
      </c>
    </row>
    <row r="128" spans="1:54" ht="45.75" customHeight="1" x14ac:dyDescent="0.35">
      <c r="C128" s="222" t="s">
        <v>4808</v>
      </c>
      <c r="D128" s="222"/>
      <c r="E128" s="222"/>
      <c r="F128" s="222"/>
      <c r="G128" s="222"/>
      <c r="H128" s="222"/>
      <c r="I128" s="222"/>
      <c r="J128" s="222"/>
      <c r="K128" s="222"/>
    </row>
    <row r="130" spans="1:256" x14ac:dyDescent="0.35">
      <c r="C130" s="2" t="s">
        <v>4813</v>
      </c>
      <c r="E130" s="2" t="s">
        <v>2</v>
      </c>
    </row>
    <row r="132" spans="1:256" x14ac:dyDescent="0.35">
      <c r="C132" s="2" t="s">
        <v>4814</v>
      </c>
      <c r="E132" s="2" t="s">
        <v>2</v>
      </c>
    </row>
    <row r="134" spans="1:256" x14ac:dyDescent="0.35">
      <c r="C134" s="2" t="s">
        <v>4918</v>
      </c>
    </row>
    <row r="136" spans="1:256" x14ac:dyDescent="0.35">
      <c r="C136" s="2" t="s">
        <v>4919</v>
      </c>
    </row>
    <row r="137" spans="1:256" s="79" customFormat="1" ht="35.25" customHeight="1" x14ac:dyDescent="0.35">
      <c r="A137" s="75"/>
      <c r="B137" s="75"/>
      <c r="C137" s="80" t="s">
        <v>4820</v>
      </c>
      <c r="D137" s="84" t="s">
        <v>4821</v>
      </c>
      <c r="E137" s="84" t="s">
        <v>4822</v>
      </c>
      <c r="F137" s="76"/>
      <c r="G137" s="77"/>
      <c r="H137" s="77"/>
      <c r="I137" s="77"/>
      <c r="J137" s="77"/>
      <c r="K137" s="78"/>
      <c r="L137" s="78"/>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8"/>
      <c r="AJ137" s="75"/>
      <c r="AK137" s="75"/>
      <c r="AL137" s="75"/>
      <c r="AM137" s="75"/>
      <c r="AN137" s="75"/>
      <c r="AO137" s="75"/>
      <c r="AP137" s="75"/>
      <c r="AQ137" s="75"/>
      <c r="AR137" s="75"/>
      <c r="AS137" s="75"/>
      <c r="AT137" s="75"/>
      <c r="AU137" s="75"/>
      <c r="AV137" s="78"/>
      <c r="AW137" s="75"/>
      <c r="AX137" s="78"/>
      <c r="AY137" s="75"/>
      <c r="AZ137" s="75"/>
      <c r="BA137" s="75"/>
      <c r="BB137" s="78"/>
      <c r="BC137" s="75"/>
      <c r="BD137" s="75"/>
      <c r="BE137" s="75"/>
      <c r="BF137" s="75"/>
      <c r="BG137" s="75"/>
      <c r="BH137" s="75"/>
      <c r="BI137" s="75"/>
      <c r="BJ137" s="75"/>
      <c r="BK137" s="75"/>
      <c r="BL137" s="75"/>
      <c r="BM137" s="75"/>
      <c r="BN137" s="75"/>
      <c r="BO137" s="75"/>
      <c r="BP137" s="75"/>
      <c r="BQ137" s="75"/>
      <c r="BR137" s="75"/>
      <c r="BS137" s="75"/>
      <c r="BT137" s="75"/>
      <c r="BU137" s="75"/>
      <c r="BV137" s="75"/>
      <c r="BW137" s="75"/>
      <c r="BX137" s="75"/>
      <c r="BY137" s="75"/>
      <c r="BZ137" s="75"/>
      <c r="CA137" s="75"/>
      <c r="CB137" s="75"/>
      <c r="CC137" s="75"/>
      <c r="CD137" s="75"/>
      <c r="CE137" s="75"/>
      <c r="CF137" s="75"/>
      <c r="CG137" s="75"/>
      <c r="CH137" s="75"/>
      <c r="CI137" s="75"/>
      <c r="CJ137" s="75"/>
      <c r="CK137" s="75"/>
      <c r="CL137" s="75"/>
      <c r="CM137" s="75"/>
      <c r="CN137" s="75"/>
      <c r="CO137" s="75"/>
      <c r="CP137" s="75"/>
      <c r="CQ137" s="75"/>
      <c r="CR137" s="75"/>
      <c r="CS137" s="75"/>
      <c r="CT137" s="75"/>
      <c r="CU137" s="75"/>
      <c r="CV137" s="75"/>
      <c r="CW137" s="75"/>
      <c r="CX137" s="75"/>
      <c r="CY137" s="75"/>
      <c r="CZ137" s="75"/>
      <c r="DA137" s="75"/>
      <c r="DB137" s="75"/>
      <c r="DC137" s="75"/>
      <c r="DD137" s="75"/>
      <c r="DE137" s="75"/>
      <c r="DF137" s="75"/>
      <c r="DG137" s="75"/>
      <c r="DH137" s="75"/>
      <c r="DI137" s="75"/>
      <c r="DJ137" s="75"/>
      <c r="DK137" s="75"/>
      <c r="DL137" s="75"/>
      <c r="DM137" s="75"/>
      <c r="DN137" s="75"/>
      <c r="DO137" s="75"/>
      <c r="DP137" s="75"/>
      <c r="DQ137" s="75"/>
      <c r="DR137" s="75"/>
      <c r="DS137" s="75"/>
      <c r="DT137" s="75"/>
      <c r="DU137" s="75"/>
      <c r="DV137" s="75"/>
      <c r="DW137" s="75"/>
      <c r="DX137" s="75"/>
      <c r="DY137" s="75"/>
      <c r="DZ137" s="75"/>
      <c r="EA137" s="75"/>
      <c r="EB137" s="75"/>
      <c r="EC137" s="75"/>
      <c r="ED137" s="75"/>
      <c r="EE137" s="75"/>
      <c r="EF137" s="75"/>
      <c r="EG137" s="75"/>
      <c r="EH137" s="75"/>
      <c r="EI137" s="75"/>
      <c r="EJ137" s="75"/>
      <c r="EK137" s="75"/>
      <c r="EL137" s="75"/>
      <c r="EM137" s="75"/>
      <c r="EN137" s="75"/>
      <c r="EO137" s="75"/>
      <c r="EP137" s="75"/>
      <c r="EQ137" s="75"/>
      <c r="ER137" s="75"/>
      <c r="ES137" s="75"/>
      <c r="ET137" s="75"/>
      <c r="EU137" s="75"/>
      <c r="EV137" s="75"/>
      <c r="EW137" s="75"/>
      <c r="EX137" s="75"/>
      <c r="EY137" s="75"/>
      <c r="EZ137" s="75"/>
      <c r="FA137" s="75"/>
      <c r="FB137" s="75"/>
      <c r="FC137" s="75"/>
      <c r="FD137" s="75"/>
      <c r="FE137" s="75"/>
      <c r="FF137" s="75"/>
      <c r="FG137" s="75"/>
      <c r="FH137" s="75"/>
      <c r="FI137" s="75"/>
      <c r="FJ137" s="75"/>
      <c r="FK137" s="75"/>
      <c r="FL137" s="75"/>
      <c r="FM137" s="75"/>
      <c r="FN137" s="75"/>
      <c r="FO137" s="75"/>
      <c r="FP137" s="75"/>
      <c r="FQ137" s="75"/>
      <c r="FR137" s="75"/>
      <c r="FS137" s="75"/>
      <c r="FT137" s="75"/>
      <c r="FU137" s="75"/>
      <c r="FV137" s="75"/>
      <c r="FW137" s="75"/>
      <c r="FX137" s="75"/>
      <c r="FY137" s="75"/>
      <c r="FZ137" s="75"/>
      <c r="GA137" s="75"/>
      <c r="GB137" s="75"/>
      <c r="GC137" s="75"/>
      <c r="GD137" s="75"/>
      <c r="GE137" s="75"/>
      <c r="GF137" s="75"/>
      <c r="GG137" s="75"/>
      <c r="GH137" s="75"/>
      <c r="GI137" s="75"/>
      <c r="GJ137" s="75"/>
      <c r="GK137" s="75"/>
      <c r="GL137" s="75"/>
      <c r="GM137" s="75"/>
      <c r="GN137" s="75"/>
      <c r="GO137" s="75"/>
      <c r="GP137" s="75"/>
      <c r="GQ137" s="75"/>
      <c r="GR137" s="75"/>
      <c r="GS137" s="75"/>
      <c r="GT137" s="75"/>
      <c r="GU137" s="75"/>
      <c r="GV137" s="75"/>
      <c r="GW137" s="75"/>
      <c r="GX137" s="75"/>
      <c r="GY137" s="75"/>
      <c r="GZ137" s="75"/>
      <c r="HA137" s="75"/>
      <c r="HB137" s="75"/>
      <c r="HC137" s="75"/>
      <c r="HD137" s="75"/>
      <c r="HE137" s="75"/>
      <c r="HF137" s="75"/>
      <c r="HG137" s="75"/>
      <c r="HH137" s="75"/>
      <c r="HI137" s="75"/>
      <c r="HJ137" s="75"/>
      <c r="HK137" s="75"/>
      <c r="HL137" s="75"/>
      <c r="HM137" s="75"/>
      <c r="HN137" s="75"/>
      <c r="HO137" s="75"/>
      <c r="HP137" s="75"/>
      <c r="HQ137" s="75"/>
      <c r="HR137" s="75"/>
      <c r="HS137" s="75"/>
      <c r="HT137" s="75"/>
      <c r="HU137" s="75"/>
      <c r="HV137" s="75"/>
      <c r="HW137" s="75"/>
      <c r="HX137" s="75"/>
      <c r="HY137" s="75"/>
      <c r="HZ137" s="75"/>
      <c r="IA137" s="75"/>
      <c r="IB137" s="75"/>
      <c r="IC137" s="75"/>
      <c r="ID137" s="75"/>
      <c r="IE137" s="75"/>
      <c r="IF137" s="75"/>
      <c r="IG137" s="75"/>
      <c r="IH137" s="75"/>
      <c r="II137" s="75"/>
      <c r="IJ137" s="75"/>
      <c r="IK137" s="75"/>
      <c r="IL137" s="75"/>
      <c r="IM137" s="75"/>
      <c r="IN137" s="75"/>
      <c r="IO137" s="75"/>
      <c r="IP137" s="75"/>
      <c r="IQ137" s="75"/>
      <c r="IR137" s="75"/>
      <c r="IS137" s="75"/>
      <c r="IT137" s="75"/>
      <c r="IU137" s="75"/>
      <c r="IV137" s="75"/>
    </row>
    <row r="138" spans="1:256" s="79" customFormat="1" x14ac:dyDescent="0.35">
      <c r="A138" s="75"/>
      <c r="B138" s="75"/>
      <c r="C138" s="82" t="s">
        <v>4823</v>
      </c>
      <c r="D138" s="85">
        <v>20.741499999999998</v>
      </c>
      <c r="E138" s="85">
        <v>19.561499999999999</v>
      </c>
      <c r="F138" s="76"/>
      <c r="G138" s="77"/>
      <c r="H138" s="77"/>
      <c r="I138" s="77"/>
      <c r="J138" s="77"/>
      <c r="K138" s="78"/>
      <c r="L138" s="78"/>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8"/>
      <c r="AJ138" s="75"/>
      <c r="AK138" s="75"/>
      <c r="AL138" s="75"/>
      <c r="AM138" s="75"/>
      <c r="AN138" s="75"/>
      <c r="AO138" s="75"/>
      <c r="AP138" s="75"/>
      <c r="AQ138" s="75"/>
      <c r="AR138" s="75"/>
      <c r="AS138" s="75"/>
      <c r="AT138" s="75"/>
      <c r="AU138" s="75"/>
      <c r="AV138" s="78"/>
      <c r="AW138" s="75"/>
      <c r="AX138" s="78"/>
      <c r="AY138" s="75"/>
      <c r="AZ138" s="75"/>
      <c r="BA138" s="75"/>
      <c r="BB138" s="78"/>
      <c r="BC138" s="75"/>
      <c r="BD138" s="75"/>
      <c r="BE138" s="75"/>
      <c r="BF138" s="75"/>
      <c r="BG138" s="75"/>
      <c r="BH138" s="75"/>
      <c r="BI138" s="75"/>
      <c r="BJ138" s="75"/>
      <c r="BK138" s="75"/>
      <c r="BL138" s="75"/>
      <c r="BM138" s="75"/>
      <c r="BN138" s="75"/>
      <c r="BO138" s="75"/>
      <c r="BP138" s="75"/>
      <c r="BQ138" s="75"/>
      <c r="BR138" s="75"/>
      <c r="BS138" s="75"/>
      <c r="BT138" s="75"/>
      <c r="BU138" s="75"/>
      <c r="BV138" s="75"/>
      <c r="BW138" s="75"/>
      <c r="BX138" s="75"/>
      <c r="BY138" s="75"/>
      <c r="BZ138" s="75"/>
      <c r="CA138" s="75"/>
      <c r="CB138" s="75"/>
      <c r="CC138" s="75"/>
      <c r="CD138" s="75"/>
      <c r="CE138" s="75"/>
      <c r="CF138" s="75"/>
      <c r="CG138" s="75"/>
      <c r="CH138" s="75"/>
      <c r="CI138" s="75"/>
      <c r="CJ138" s="75"/>
      <c r="CK138" s="75"/>
      <c r="CL138" s="75"/>
      <c r="CM138" s="75"/>
      <c r="CN138" s="75"/>
      <c r="CO138" s="75"/>
      <c r="CP138" s="75"/>
      <c r="CQ138" s="75"/>
      <c r="CR138" s="75"/>
      <c r="CS138" s="75"/>
      <c r="CT138" s="75"/>
      <c r="CU138" s="75"/>
      <c r="CV138" s="75"/>
      <c r="CW138" s="75"/>
      <c r="CX138" s="75"/>
      <c r="CY138" s="75"/>
      <c r="CZ138" s="75"/>
      <c r="DA138" s="75"/>
      <c r="DB138" s="75"/>
      <c r="DC138" s="75"/>
      <c r="DD138" s="75"/>
      <c r="DE138" s="75"/>
      <c r="DF138" s="75"/>
      <c r="DG138" s="75"/>
      <c r="DH138" s="75"/>
      <c r="DI138" s="75"/>
      <c r="DJ138" s="75"/>
      <c r="DK138" s="75"/>
      <c r="DL138" s="75"/>
      <c r="DM138" s="75"/>
      <c r="DN138" s="75"/>
      <c r="DO138" s="75"/>
      <c r="DP138" s="75"/>
      <c r="DQ138" s="75"/>
      <c r="DR138" s="75"/>
      <c r="DS138" s="75"/>
      <c r="DT138" s="75"/>
      <c r="DU138" s="75"/>
      <c r="DV138" s="75"/>
      <c r="DW138" s="75"/>
      <c r="DX138" s="75"/>
      <c r="DY138" s="75"/>
      <c r="DZ138" s="75"/>
      <c r="EA138" s="75"/>
      <c r="EB138" s="75"/>
      <c r="EC138" s="75"/>
      <c r="ED138" s="75"/>
      <c r="EE138" s="75"/>
      <c r="EF138" s="75"/>
      <c r="EG138" s="75"/>
      <c r="EH138" s="75"/>
      <c r="EI138" s="75"/>
      <c r="EJ138" s="75"/>
      <c r="EK138" s="75"/>
      <c r="EL138" s="75"/>
      <c r="EM138" s="75"/>
      <c r="EN138" s="75"/>
      <c r="EO138" s="75"/>
      <c r="EP138" s="75"/>
      <c r="EQ138" s="75"/>
      <c r="ER138" s="75"/>
      <c r="ES138" s="75"/>
      <c r="ET138" s="75"/>
      <c r="EU138" s="75"/>
      <c r="EV138" s="75"/>
      <c r="EW138" s="75"/>
      <c r="EX138" s="75"/>
      <c r="EY138" s="75"/>
      <c r="EZ138" s="75"/>
      <c r="FA138" s="75"/>
      <c r="FB138" s="75"/>
      <c r="FC138" s="75"/>
      <c r="FD138" s="75"/>
      <c r="FE138" s="75"/>
      <c r="FF138" s="75"/>
      <c r="FG138" s="75"/>
      <c r="FH138" s="75"/>
      <c r="FI138" s="75"/>
      <c r="FJ138" s="75"/>
      <c r="FK138" s="75"/>
      <c r="FL138" s="75"/>
      <c r="FM138" s="75"/>
      <c r="FN138" s="75"/>
      <c r="FO138" s="75"/>
      <c r="FP138" s="75"/>
      <c r="FQ138" s="75"/>
      <c r="FR138" s="75"/>
      <c r="FS138" s="75"/>
      <c r="FT138" s="75"/>
      <c r="FU138" s="75"/>
      <c r="FV138" s="75"/>
      <c r="FW138" s="75"/>
      <c r="FX138" s="75"/>
      <c r="FY138" s="75"/>
      <c r="FZ138" s="75"/>
      <c r="GA138" s="75"/>
      <c r="GB138" s="75"/>
      <c r="GC138" s="75"/>
      <c r="GD138" s="75"/>
      <c r="GE138" s="75"/>
      <c r="GF138" s="75"/>
      <c r="GG138" s="75"/>
      <c r="GH138" s="75"/>
      <c r="GI138" s="75"/>
      <c r="GJ138" s="75"/>
      <c r="GK138" s="75"/>
      <c r="GL138" s="75"/>
      <c r="GM138" s="75"/>
      <c r="GN138" s="75"/>
      <c r="GO138" s="75"/>
      <c r="GP138" s="75"/>
      <c r="GQ138" s="75"/>
      <c r="GR138" s="75"/>
      <c r="GS138" s="75"/>
      <c r="GT138" s="75"/>
      <c r="GU138" s="75"/>
      <c r="GV138" s="75"/>
      <c r="GW138" s="75"/>
      <c r="GX138" s="75"/>
      <c r="GY138" s="75"/>
      <c r="GZ138" s="75"/>
      <c r="HA138" s="75"/>
      <c r="HB138" s="75"/>
      <c r="HC138" s="75"/>
      <c r="HD138" s="75"/>
      <c r="HE138" s="75"/>
      <c r="HF138" s="75"/>
      <c r="HG138" s="75"/>
      <c r="HH138" s="75"/>
      <c r="HI138" s="75"/>
      <c r="HJ138" s="75"/>
      <c r="HK138" s="75"/>
      <c r="HL138" s="75"/>
      <c r="HM138" s="75"/>
      <c r="HN138" s="75"/>
      <c r="HO138" s="75"/>
      <c r="HP138" s="75"/>
      <c r="HQ138" s="75"/>
      <c r="HR138" s="75"/>
      <c r="HS138" s="75"/>
      <c r="HT138" s="75"/>
      <c r="HU138" s="75"/>
      <c r="HV138" s="75"/>
      <c r="HW138" s="75"/>
      <c r="HX138" s="75"/>
      <c r="HY138" s="75"/>
      <c r="HZ138" s="75"/>
      <c r="IA138" s="75"/>
      <c r="IB138" s="75"/>
      <c r="IC138" s="75"/>
      <c r="ID138" s="75"/>
      <c r="IE138" s="75"/>
      <c r="IF138" s="75"/>
      <c r="IG138" s="75"/>
      <c r="IH138" s="75"/>
      <c r="II138" s="75"/>
      <c r="IJ138" s="75"/>
      <c r="IK138" s="75"/>
      <c r="IL138" s="75"/>
      <c r="IM138" s="75"/>
      <c r="IN138" s="75"/>
      <c r="IO138" s="75"/>
      <c r="IP138" s="75"/>
      <c r="IQ138" s="75"/>
      <c r="IR138" s="75"/>
      <c r="IS138" s="75"/>
      <c r="IT138" s="75"/>
      <c r="IU138" s="75"/>
      <c r="IV138" s="75"/>
    </row>
    <row r="139" spans="1:256" s="79" customFormat="1" x14ac:dyDescent="0.35">
      <c r="A139" s="75"/>
      <c r="B139" s="75"/>
      <c r="C139" s="82" t="s">
        <v>4824</v>
      </c>
      <c r="D139" s="85">
        <v>20.741</v>
      </c>
      <c r="E139" s="85">
        <v>19.561</v>
      </c>
      <c r="F139" s="76"/>
      <c r="G139" s="77"/>
      <c r="H139" s="77"/>
      <c r="I139" s="77"/>
      <c r="J139" s="77"/>
      <c r="K139" s="78"/>
      <c r="L139" s="78"/>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8"/>
      <c r="AJ139" s="75"/>
      <c r="AK139" s="75"/>
      <c r="AL139" s="75"/>
      <c r="AM139" s="75"/>
      <c r="AN139" s="75"/>
      <c r="AO139" s="75"/>
      <c r="AP139" s="75"/>
      <c r="AQ139" s="75"/>
      <c r="AR139" s="75"/>
      <c r="AS139" s="75"/>
      <c r="AT139" s="75"/>
      <c r="AU139" s="75"/>
      <c r="AV139" s="78"/>
      <c r="AW139" s="75"/>
      <c r="AX139" s="78"/>
      <c r="AY139" s="75"/>
      <c r="AZ139" s="75"/>
      <c r="BA139" s="75"/>
      <c r="BB139" s="78"/>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c r="CA139" s="75"/>
      <c r="CB139" s="75"/>
      <c r="CC139" s="75"/>
      <c r="CD139" s="75"/>
      <c r="CE139" s="75"/>
      <c r="CF139" s="75"/>
      <c r="CG139" s="75"/>
      <c r="CH139" s="75"/>
      <c r="CI139" s="75"/>
      <c r="CJ139" s="75"/>
      <c r="CK139" s="75"/>
      <c r="CL139" s="75"/>
      <c r="CM139" s="75"/>
      <c r="CN139" s="75"/>
      <c r="CO139" s="75"/>
      <c r="CP139" s="75"/>
      <c r="CQ139" s="75"/>
      <c r="CR139" s="75"/>
      <c r="CS139" s="75"/>
      <c r="CT139" s="75"/>
      <c r="CU139" s="75"/>
      <c r="CV139" s="75"/>
      <c r="CW139" s="75"/>
      <c r="CX139" s="75"/>
      <c r="CY139" s="75"/>
      <c r="CZ139" s="75"/>
      <c r="DA139" s="75"/>
      <c r="DB139" s="75"/>
      <c r="DC139" s="75"/>
      <c r="DD139" s="75"/>
      <c r="DE139" s="75"/>
      <c r="DF139" s="75"/>
      <c r="DG139" s="75"/>
      <c r="DH139" s="75"/>
      <c r="DI139" s="75"/>
      <c r="DJ139" s="75"/>
      <c r="DK139" s="75"/>
      <c r="DL139" s="75"/>
      <c r="DM139" s="75"/>
      <c r="DN139" s="75"/>
      <c r="DO139" s="75"/>
      <c r="DP139" s="75"/>
      <c r="DQ139" s="75"/>
      <c r="DR139" s="75"/>
      <c r="DS139" s="75"/>
      <c r="DT139" s="75"/>
      <c r="DU139" s="75"/>
      <c r="DV139" s="75"/>
      <c r="DW139" s="75"/>
      <c r="DX139" s="75"/>
      <c r="DY139" s="75"/>
      <c r="DZ139" s="75"/>
      <c r="EA139" s="75"/>
      <c r="EB139" s="75"/>
      <c r="EC139" s="75"/>
      <c r="ED139" s="75"/>
      <c r="EE139" s="75"/>
      <c r="EF139" s="75"/>
      <c r="EG139" s="75"/>
      <c r="EH139" s="75"/>
      <c r="EI139" s="75"/>
      <c r="EJ139" s="75"/>
      <c r="EK139" s="75"/>
      <c r="EL139" s="75"/>
      <c r="EM139" s="75"/>
      <c r="EN139" s="75"/>
      <c r="EO139" s="75"/>
      <c r="EP139" s="75"/>
      <c r="EQ139" s="75"/>
      <c r="ER139" s="75"/>
      <c r="ES139" s="75"/>
      <c r="ET139" s="75"/>
      <c r="EU139" s="75"/>
      <c r="EV139" s="75"/>
      <c r="EW139" s="75"/>
      <c r="EX139" s="75"/>
      <c r="EY139" s="75"/>
      <c r="EZ139" s="75"/>
      <c r="FA139" s="75"/>
      <c r="FB139" s="75"/>
      <c r="FC139" s="75"/>
      <c r="FD139" s="75"/>
      <c r="FE139" s="75"/>
      <c r="FF139" s="75"/>
      <c r="FG139" s="75"/>
      <c r="FH139" s="75"/>
      <c r="FI139" s="75"/>
      <c r="FJ139" s="75"/>
      <c r="FK139" s="75"/>
      <c r="FL139" s="75"/>
      <c r="FM139" s="75"/>
      <c r="FN139" s="75"/>
      <c r="FO139" s="75"/>
      <c r="FP139" s="75"/>
      <c r="FQ139" s="75"/>
      <c r="FR139" s="75"/>
      <c r="FS139" s="75"/>
      <c r="FT139" s="75"/>
      <c r="FU139" s="75"/>
      <c r="FV139" s="75"/>
      <c r="FW139" s="75"/>
      <c r="FX139" s="75"/>
      <c r="FY139" s="75"/>
      <c r="FZ139" s="75"/>
      <c r="GA139" s="75"/>
      <c r="GB139" s="75"/>
      <c r="GC139" s="75"/>
      <c r="GD139" s="75"/>
      <c r="GE139" s="75"/>
      <c r="GF139" s="75"/>
      <c r="GG139" s="75"/>
      <c r="GH139" s="75"/>
      <c r="GI139" s="75"/>
      <c r="GJ139" s="75"/>
      <c r="GK139" s="75"/>
      <c r="GL139" s="75"/>
      <c r="GM139" s="75"/>
      <c r="GN139" s="75"/>
      <c r="GO139" s="75"/>
      <c r="GP139" s="75"/>
      <c r="GQ139" s="75"/>
      <c r="GR139" s="75"/>
      <c r="GS139" s="75"/>
      <c r="GT139" s="75"/>
      <c r="GU139" s="75"/>
      <c r="GV139" s="75"/>
      <c r="GW139" s="75"/>
      <c r="GX139" s="75"/>
      <c r="GY139" s="75"/>
      <c r="GZ139" s="75"/>
      <c r="HA139" s="75"/>
      <c r="HB139" s="75"/>
      <c r="HC139" s="75"/>
      <c r="HD139" s="75"/>
      <c r="HE139" s="75"/>
      <c r="HF139" s="75"/>
      <c r="HG139" s="75"/>
      <c r="HH139" s="75"/>
      <c r="HI139" s="75"/>
      <c r="HJ139" s="75"/>
      <c r="HK139" s="75"/>
      <c r="HL139" s="75"/>
      <c r="HM139" s="75"/>
      <c r="HN139" s="75"/>
      <c r="HO139" s="75"/>
      <c r="HP139" s="75"/>
      <c r="HQ139" s="75"/>
      <c r="HR139" s="75"/>
      <c r="HS139" s="75"/>
      <c r="HT139" s="75"/>
      <c r="HU139" s="75"/>
      <c r="HV139" s="75"/>
      <c r="HW139" s="75"/>
      <c r="HX139" s="75"/>
      <c r="HY139" s="75"/>
      <c r="HZ139" s="75"/>
      <c r="IA139" s="75"/>
      <c r="IB139" s="75"/>
      <c r="IC139" s="75"/>
      <c r="ID139" s="75"/>
      <c r="IE139" s="75"/>
      <c r="IF139" s="75"/>
      <c r="IG139" s="75"/>
      <c r="IH139" s="75"/>
      <c r="II139" s="75"/>
      <c r="IJ139" s="75"/>
      <c r="IK139" s="75"/>
      <c r="IL139" s="75"/>
      <c r="IM139" s="75"/>
      <c r="IN139" s="75"/>
      <c r="IO139" s="75"/>
      <c r="IP139" s="75"/>
      <c r="IQ139" s="75"/>
      <c r="IR139" s="75"/>
      <c r="IS139" s="75"/>
      <c r="IT139" s="75"/>
      <c r="IU139" s="75"/>
      <c r="IV139" s="75"/>
    </row>
    <row r="140" spans="1:256" s="79" customFormat="1" x14ac:dyDescent="0.35">
      <c r="A140" s="75"/>
      <c r="B140" s="75"/>
      <c r="C140" s="82" t="s">
        <v>4825</v>
      </c>
      <c r="D140" s="85">
        <v>22.206099999999999</v>
      </c>
      <c r="E140" s="85">
        <v>20.959299999999999</v>
      </c>
      <c r="F140" s="76"/>
      <c r="G140" s="77"/>
      <c r="H140" s="77"/>
      <c r="I140" s="77"/>
      <c r="J140" s="77"/>
      <c r="K140" s="78"/>
      <c r="L140" s="78"/>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8"/>
      <c r="AJ140" s="75"/>
      <c r="AK140" s="75"/>
      <c r="AL140" s="75"/>
      <c r="AM140" s="75"/>
      <c r="AN140" s="75"/>
      <c r="AO140" s="75"/>
      <c r="AP140" s="75"/>
      <c r="AQ140" s="75"/>
      <c r="AR140" s="75"/>
      <c r="AS140" s="75"/>
      <c r="AT140" s="75"/>
      <c r="AU140" s="75"/>
      <c r="AV140" s="78"/>
      <c r="AW140" s="75"/>
      <c r="AX140" s="78"/>
      <c r="AY140" s="75"/>
      <c r="AZ140" s="75"/>
      <c r="BA140" s="75"/>
      <c r="BB140" s="78"/>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c r="CA140" s="75"/>
      <c r="CB140" s="75"/>
      <c r="CC140" s="75"/>
      <c r="CD140" s="75"/>
      <c r="CE140" s="75"/>
      <c r="CF140" s="75"/>
      <c r="CG140" s="75"/>
      <c r="CH140" s="75"/>
      <c r="CI140" s="75"/>
      <c r="CJ140" s="75"/>
      <c r="CK140" s="75"/>
      <c r="CL140" s="75"/>
      <c r="CM140" s="75"/>
      <c r="CN140" s="75"/>
      <c r="CO140" s="75"/>
      <c r="CP140" s="75"/>
      <c r="CQ140" s="75"/>
      <c r="CR140" s="75"/>
      <c r="CS140" s="75"/>
      <c r="CT140" s="75"/>
      <c r="CU140" s="75"/>
      <c r="CV140" s="75"/>
      <c r="CW140" s="75"/>
      <c r="CX140" s="75"/>
      <c r="CY140" s="75"/>
      <c r="CZ140" s="75"/>
      <c r="DA140" s="75"/>
      <c r="DB140" s="75"/>
      <c r="DC140" s="75"/>
      <c r="DD140" s="75"/>
      <c r="DE140" s="75"/>
      <c r="DF140" s="75"/>
      <c r="DG140" s="75"/>
      <c r="DH140" s="75"/>
      <c r="DI140" s="75"/>
      <c r="DJ140" s="75"/>
      <c r="DK140" s="75"/>
      <c r="DL140" s="75"/>
      <c r="DM140" s="75"/>
      <c r="DN140" s="75"/>
      <c r="DO140" s="75"/>
      <c r="DP140" s="75"/>
      <c r="DQ140" s="75"/>
      <c r="DR140" s="75"/>
      <c r="DS140" s="75"/>
      <c r="DT140" s="75"/>
      <c r="DU140" s="75"/>
      <c r="DV140" s="75"/>
      <c r="DW140" s="75"/>
      <c r="DX140" s="75"/>
      <c r="DY140" s="75"/>
      <c r="DZ140" s="75"/>
      <c r="EA140" s="75"/>
      <c r="EB140" s="75"/>
      <c r="EC140" s="75"/>
      <c r="ED140" s="75"/>
      <c r="EE140" s="75"/>
      <c r="EF140" s="75"/>
      <c r="EG140" s="75"/>
      <c r="EH140" s="75"/>
      <c r="EI140" s="75"/>
      <c r="EJ140" s="75"/>
      <c r="EK140" s="75"/>
      <c r="EL140" s="75"/>
      <c r="EM140" s="75"/>
      <c r="EN140" s="75"/>
      <c r="EO140" s="75"/>
      <c r="EP140" s="75"/>
      <c r="EQ140" s="75"/>
      <c r="ER140" s="75"/>
      <c r="ES140" s="75"/>
      <c r="ET140" s="75"/>
      <c r="EU140" s="75"/>
      <c r="EV140" s="75"/>
      <c r="EW140" s="75"/>
      <c r="EX140" s="75"/>
      <c r="EY140" s="75"/>
      <c r="EZ140" s="75"/>
      <c r="FA140" s="75"/>
      <c r="FB140" s="75"/>
      <c r="FC140" s="75"/>
      <c r="FD140" s="75"/>
      <c r="FE140" s="75"/>
      <c r="FF140" s="75"/>
      <c r="FG140" s="75"/>
      <c r="FH140" s="75"/>
      <c r="FI140" s="75"/>
      <c r="FJ140" s="75"/>
      <c r="FK140" s="75"/>
      <c r="FL140" s="75"/>
      <c r="FM140" s="75"/>
      <c r="FN140" s="75"/>
      <c r="FO140" s="75"/>
      <c r="FP140" s="75"/>
      <c r="FQ140" s="75"/>
      <c r="FR140" s="75"/>
      <c r="FS140" s="75"/>
      <c r="FT140" s="75"/>
      <c r="FU140" s="75"/>
      <c r="FV140" s="75"/>
      <c r="FW140" s="75"/>
      <c r="FX140" s="75"/>
      <c r="FY140" s="75"/>
      <c r="FZ140" s="75"/>
      <c r="GA140" s="75"/>
      <c r="GB140" s="75"/>
      <c r="GC140" s="75"/>
      <c r="GD140" s="75"/>
      <c r="GE140" s="75"/>
      <c r="GF140" s="75"/>
      <c r="GG140" s="75"/>
      <c r="GH140" s="75"/>
      <c r="GI140" s="75"/>
      <c r="GJ140" s="75"/>
      <c r="GK140" s="75"/>
      <c r="GL140" s="75"/>
      <c r="GM140" s="75"/>
      <c r="GN140" s="75"/>
      <c r="GO140" s="75"/>
      <c r="GP140" s="75"/>
      <c r="GQ140" s="75"/>
      <c r="GR140" s="75"/>
      <c r="GS140" s="75"/>
      <c r="GT140" s="75"/>
      <c r="GU140" s="75"/>
      <c r="GV140" s="75"/>
      <c r="GW140" s="75"/>
      <c r="GX140" s="75"/>
      <c r="GY140" s="75"/>
      <c r="GZ140" s="75"/>
      <c r="HA140" s="75"/>
      <c r="HB140" s="75"/>
      <c r="HC140" s="75"/>
      <c r="HD140" s="75"/>
      <c r="HE140" s="75"/>
      <c r="HF140" s="75"/>
      <c r="HG140" s="75"/>
      <c r="HH140" s="75"/>
      <c r="HI140" s="75"/>
      <c r="HJ140" s="75"/>
      <c r="HK140" s="75"/>
      <c r="HL140" s="75"/>
      <c r="HM140" s="75"/>
      <c r="HN140" s="75"/>
      <c r="HO140" s="75"/>
      <c r="HP140" s="75"/>
      <c r="HQ140" s="75"/>
      <c r="HR140" s="75"/>
      <c r="HS140" s="75"/>
      <c r="HT140" s="75"/>
      <c r="HU140" s="75"/>
      <c r="HV140" s="75"/>
      <c r="HW140" s="75"/>
      <c r="HX140" s="75"/>
      <c r="HY140" s="75"/>
      <c r="HZ140" s="75"/>
      <c r="IA140" s="75"/>
      <c r="IB140" s="75"/>
      <c r="IC140" s="75"/>
      <c r="ID140" s="75"/>
      <c r="IE140" s="75"/>
      <c r="IF140" s="75"/>
      <c r="IG140" s="75"/>
      <c r="IH140" s="75"/>
      <c r="II140" s="75"/>
      <c r="IJ140" s="75"/>
      <c r="IK140" s="75"/>
      <c r="IL140" s="75"/>
      <c r="IM140" s="75"/>
      <c r="IN140" s="75"/>
      <c r="IO140" s="75"/>
      <c r="IP140" s="75"/>
      <c r="IQ140" s="75"/>
      <c r="IR140" s="75"/>
      <c r="IS140" s="75"/>
      <c r="IT140" s="75"/>
      <c r="IU140" s="75"/>
      <c r="IV140" s="75"/>
    </row>
    <row r="141" spans="1:256" s="79" customFormat="1" x14ac:dyDescent="0.35">
      <c r="A141" s="75"/>
      <c r="B141" s="75"/>
      <c r="C141" s="82" t="s">
        <v>4826</v>
      </c>
      <c r="D141" s="85">
        <v>22.218</v>
      </c>
      <c r="E141" s="85">
        <v>20.970500000000001</v>
      </c>
      <c r="F141" s="76"/>
      <c r="G141" s="77"/>
      <c r="H141" s="77"/>
      <c r="I141" s="77"/>
      <c r="J141" s="77"/>
      <c r="K141" s="78"/>
      <c r="L141" s="78"/>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8"/>
      <c r="AJ141" s="75"/>
      <c r="AK141" s="75"/>
      <c r="AL141" s="75"/>
      <c r="AM141" s="75"/>
      <c r="AN141" s="75"/>
      <c r="AO141" s="75"/>
      <c r="AP141" s="75"/>
      <c r="AQ141" s="75"/>
      <c r="AR141" s="75"/>
      <c r="AS141" s="75"/>
      <c r="AT141" s="75"/>
      <c r="AU141" s="75"/>
      <c r="AV141" s="78"/>
      <c r="AW141" s="75"/>
      <c r="AX141" s="78"/>
      <c r="AY141" s="75"/>
      <c r="AZ141" s="75"/>
      <c r="BA141" s="75"/>
      <c r="BB141" s="78"/>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c r="CA141" s="75"/>
      <c r="CB141" s="75"/>
      <c r="CC141" s="75"/>
      <c r="CD141" s="75"/>
      <c r="CE141" s="75"/>
      <c r="CF141" s="75"/>
      <c r="CG141" s="75"/>
      <c r="CH141" s="75"/>
      <c r="CI141" s="75"/>
      <c r="CJ141" s="75"/>
      <c r="CK141" s="75"/>
      <c r="CL141" s="75"/>
      <c r="CM141" s="75"/>
      <c r="CN141" s="75"/>
      <c r="CO141" s="75"/>
      <c r="CP141" s="75"/>
      <c r="CQ141" s="75"/>
      <c r="CR141" s="75"/>
      <c r="CS141" s="75"/>
      <c r="CT141" s="75"/>
      <c r="CU141" s="75"/>
      <c r="CV141" s="75"/>
      <c r="CW141" s="75"/>
      <c r="CX141" s="75"/>
      <c r="CY141" s="75"/>
      <c r="CZ141" s="75"/>
      <c r="DA141" s="75"/>
      <c r="DB141" s="75"/>
      <c r="DC141" s="75"/>
      <c r="DD141" s="75"/>
      <c r="DE141" s="75"/>
      <c r="DF141" s="75"/>
      <c r="DG141" s="75"/>
      <c r="DH141" s="75"/>
      <c r="DI141" s="75"/>
      <c r="DJ141" s="75"/>
      <c r="DK141" s="75"/>
      <c r="DL141" s="75"/>
      <c r="DM141" s="75"/>
      <c r="DN141" s="75"/>
      <c r="DO141" s="75"/>
      <c r="DP141" s="75"/>
      <c r="DQ141" s="75"/>
      <c r="DR141" s="75"/>
      <c r="DS141" s="75"/>
      <c r="DT141" s="75"/>
      <c r="DU141" s="75"/>
      <c r="DV141" s="75"/>
      <c r="DW141" s="75"/>
      <c r="DX141" s="75"/>
      <c r="DY141" s="75"/>
      <c r="DZ141" s="75"/>
      <c r="EA141" s="75"/>
      <c r="EB141" s="75"/>
      <c r="EC141" s="75"/>
      <c r="ED141" s="75"/>
      <c r="EE141" s="75"/>
      <c r="EF141" s="75"/>
      <c r="EG141" s="75"/>
      <c r="EH141" s="75"/>
      <c r="EI141" s="75"/>
      <c r="EJ141" s="75"/>
      <c r="EK141" s="75"/>
      <c r="EL141" s="75"/>
      <c r="EM141" s="75"/>
      <c r="EN141" s="75"/>
      <c r="EO141" s="75"/>
      <c r="EP141" s="75"/>
      <c r="EQ141" s="75"/>
      <c r="ER141" s="75"/>
      <c r="ES141" s="75"/>
      <c r="ET141" s="75"/>
      <c r="EU141" s="75"/>
      <c r="EV141" s="75"/>
      <c r="EW141" s="75"/>
      <c r="EX141" s="75"/>
      <c r="EY141" s="75"/>
      <c r="EZ141" s="75"/>
      <c r="FA141" s="75"/>
      <c r="FB141" s="75"/>
      <c r="FC141" s="75"/>
      <c r="FD141" s="75"/>
      <c r="FE141" s="75"/>
      <c r="FF141" s="75"/>
      <c r="FG141" s="75"/>
      <c r="FH141" s="75"/>
      <c r="FI141" s="75"/>
      <c r="FJ141" s="75"/>
      <c r="FK141" s="75"/>
      <c r="FL141" s="75"/>
      <c r="FM141" s="75"/>
      <c r="FN141" s="75"/>
      <c r="FO141" s="75"/>
      <c r="FP141" s="75"/>
      <c r="FQ141" s="75"/>
      <c r="FR141" s="75"/>
      <c r="FS141" s="75"/>
      <c r="FT141" s="75"/>
      <c r="FU141" s="75"/>
      <c r="FV141" s="75"/>
      <c r="FW141" s="75"/>
      <c r="FX141" s="75"/>
      <c r="FY141" s="75"/>
      <c r="FZ141" s="75"/>
      <c r="GA141" s="75"/>
      <c r="GB141" s="75"/>
      <c r="GC141" s="75"/>
      <c r="GD141" s="75"/>
      <c r="GE141" s="75"/>
      <c r="GF141" s="75"/>
      <c r="GG141" s="75"/>
      <c r="GH141" s="75"/>
      <c r="GI141" s="75"/>
      <c r="GJ141" s="75"/>
      <c r="GK141" s="75"/>
      <c r="GL141" s="75"/>
      <c r="GM141" s="75"/>
      <c r="GN141" s="75"/>
      <c r="GO141" s="75"/>
      <c r="GP141" s="75"/>
      <c r="GQ141" s="75"/>
      <c r="GR141" s="75"/>
      <c r="GS141" s="75"/>
      <c r="GT141" s="75"/>
      <c r="GU141" s="75"/>
      <c r="GV141" s="75"/>
      <c r="GW141" s="75"/>
      <c r="GX141" s="75"/>
      <c r="GY141" s="75"/>
      <c r="GZ141" s="75"/>
      <c r="HA141" s="75"/>
      <c r="HB141" s="75"/>
      <c r="HC141" s="75"/>
      <c r="HD141" s="75"/>
      <c r="HE141" s="75"/>
      <c r="HF141" s="75"/>
      <c r="HG141" s="75"/>
      <c r="HH141" s="75"/>
      <c r="HI141" s="75"/>
      <c r="HJ141" s="75"/>
      <c r="HK141" s="75"/>
      <c r="HL141" s="75"/>
      <c r="HM141" s="75"/>
      <c r="HN141" s="75"/>
      <c r="HO141" s="75"/>
      <c r="HP141" s="75"/>
      <c r="HQ141" s="75"/>
      <c r="HR141" s="75"/>
      <c r="HS141" s="75"/>
      <c r="HT141" s="75"/>
      <c r="HU141" s="75"/>
      <c r="HV141" s="75"/>
      <c r="HW141" s="75"/>
      <c r="HX141" s="75"/>
      <c r="HY141" s="75"/>
      <c r="HZ141" s="75"/>
      <c r="IA141" s="75"/>
      <c r="IB141" s="75"/>
      <c r="IC141" s="75"/>
      <c r="ID141" s="75"/>
      <c r="IE141" s="75"/>
      <c r="IF141" s="75"/>
      <c r="IG141" s="75"/>
      <c r="IH141" s="75"/>
      <c r="II141" s="75"/>
      <c r="IJ141" s="75"/>
      <c r="IK141" s="75"/>
      <c r="IL141" s="75"/>
      <c r="IM141" s="75"/>
      <c r="IN141" s="75"/>
      <c r="IO141" s="75"/>
      <c r="IP141" s="75"/>
      <c r="IQ141" s="75"/>
      <c r="IR141" s="75"/>
      <c r="IS141" s="75"/>
      <c r="IT141" s="75"/>
      <c r="IU141" s="75"/>
      <c r="IV141" s="75"/>
    </row>
    <row r="142" spans="1:256" s="79" customFormat="1" ht="85" customHeight="1" x14ac:dyDescent="0.35">
      <c r="A142" s="75"/>
      <c r="B142" s="75"/>
      <c r="C142" s="215" t="s">
        <v>4860</v>
      </c>
      <c r="D142" s="216"/>
      <c r="E142" s="217"/>
      <c r="F142" s="76"/>
      <c r="G142" s="77"/>
      <c r="H142" s="77"/>
      <c r="I142" s="77"/>
      <c r="J142" s="77"/>
      <c r="K142" s="78"/>
      <c r="L142" s="78"/>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8"/>
      <c r="AJ142" s="75"/>
      <c r="AK142" s="75"/>
      <c r="AL142" s="75"/>
      <c r="AM142" s="75"/>
      <c r="AN142" s="75"/>
      <c r="AO142" s="75"/>
      <c r="AP142" s="75"/>
      <c r="AQ142" s="75"/>
      <c r="AR142" s="75"/>
      <c r="AS142" s="75"/>
      <c r="AT142" s="75"/>
      <c r="AU142" s="75"/>
      <c r="AV142" s="78"/>
      <c r="AW142" s="75"/>
      <c r="AX142" s="78"/>
      <c r="AY142" s="75"/>
      <c r="AZ142" s="75"/>
      <c r="BA142" s="75"/>
      <c r="BB142" s="78"/>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c r="CA142" s="75"/>
      <c r="CB142" s="75"/>
      <c r="CC142" s="75"/>
      <c r="CD142" s="75"/>
      <c r="CE142" s="75"/>
      <c r="CF142" s="75"/>
      <c r="CG142" s="75"/>
      <c r="CH142" s="75"/>
      <c r="CI142" s="75"/>
      <c r="CJ142" s="75"/>
      <c r="CK142" s="75"/>
      <c r="CL142" s="75"/>
      <c r="CM142" s="75"/>
      <c r="CN142" s="75"/>
      <c r="CO142" s="75"/>
      <c r="CP142" s="75"/>
      <c r="CQ142" s="75"/>
      <c r="CR142" s="75"/>
      <c r="CS142" s="75"/>
      <c r="CT142" s="75"/>
      <c r="CU142" s="75"/>
      <c r="CV142" s="75"/>
      <c r="CW142" s="75"/>
      <c r="CX142" s="75"/>
      <c r="CY142" s="75"/>
      <c r="CZ142" s="75"/>
      <c r="DA142" s="75"/>
      <c r="DB142" s="75"/>
      <c r="DC142" s="75"/>
      <c r="DD142" s="75"/>
      <c r="DE142" s="75"/>
      <c r="DF142" s="75"/>
      <c r="DG142" s="75"/>
      <c r="DH142" s="75"/>
      <c r="DI142" s="75"/>
      <c r="DJ142" s="75"/>
      <c r="DK142" s="75"/>
      <c r="DL142" s="75"/>
      <c r="DM142" s="75"/>
      <c r="DN142" s="75"/>
      <c r="DO142" s="75"/>
      <c r="DP142" s="75"/>
      <c r="DQ142" s="75"/>
      <c r="DR142" s="75"/>
      <c r="DS142" s="75"/>
      <c r="DT142" s="75"/>
      <c r="DU142" s="75"/>
      <c r="DV142" s="75"/>
      <c r="DW142" s="75"/>
      <c r="DX142" s="75"/>
      <c r="DY142" s="75"/>
      <c r="DZ142" s="75"/>
      <c r="EA142" s="75"/>
      <c r="EB142" s="75"/>
      <c r="EC142" s="75"/>
      <c r="ED142" s="75"/>
      <c r="EE142" s="75"/>
      <c r="EF142" s="75"/>
      <c r="EG142" s="75"/>
      <c r="EH142" s="75"/>
      <c r="EI142" s="75"/>
      <c r="EJ142" s="75"/>
      <c r="EK142" s="75"/>
      <c r="EL142" s="75"/>
      <c r="EM142" s="75"/>
      <c r="EN142" s="75"/>
      <c r="EO142" s="75"/>
      <c r="EP142" s="75"/>
      <c r="EQ142" s="75"/>
      <c r="ER142" s="75"/>
      <c r="ES142" s="75"/>
      <c r="ET142" s="75"/>
      <c r="EU142" s="75"/>
      <c r="EV142" s="75"/>
      <c r="EW142" s="75"/>
      <c r="EX142" s="75"/>
      <c r="EY142" s="75"/>
      <c r="EZ142" s="75"/>
      <c r="FA142" s="75"/>
      <c r="FB142" s="75"/>
      <c r="FC142" s="75"/>
      <c r="FD142" s="75"/>
      <c r="FE142" s="75"/>
      <c r="FF142" s="75"/>
      <c r="FG142" s="75"/>
      <c r="FH142" s="75"/>
      <c r="FI142" s="75"/>
      <c r="FJ142" s="75"/>
      <c r="FK142" s="75"/>
      <c r="FL142" s="75"/>
      <c r="FM142" s="75"/>
      <c r="FN142" s="75"/>
      <c r="FO142" s="75"/>
      <c r="FP142" s="75"/>
      <c r="FQ142" s="75"/>
      <c r="FR142" s="75"/>
      <c r="FS142" s="75"/>
      <c r="FT142" s="75"/>
      <c r="FU142" s="75"/>
      <c r="FV142" s="75"/>
      <c r="FW142" s="75"/>
      <c r="FX142" s="75"/>
      <c r="FY142" s="75"/>
      <c r="FZ142" s="75"/>
      <c r="GA142" s="75"/>
      <c r="GB142" s="75"/>
      <c r="GC142" s="75"/>
      <c r="GD142" s="75"/>
      <c r="GE142" s="75"/>
      <c r="GF142" s="75"/>
      <c r="GG142" s="75"/>
      <c r="GH142" s="75"/>
      <c r="GI142" s="75"/>
      <c r="GJ142" s="75"/>
      <c r="GK142" s="75"/>
      <c r="GL142" s="75"/>
      <c r="GM142" s="75"/>
      <c r="GN142" s="75"/>
      <c r="GO142" s="75"/>
      <c r="GP142" s="75"/>
      <c r="GQ142" s="75"/>
      <c r="GR142" s="75"/>
      <c r="GS142" s="75"/>
      <c r="GT142" s="75"/>
      <c r="GU142" s="75"/>
      <c r="GV142" s="75"/>
      <c r="GW142" s="75"/>
      <c r="GX142" s="75"/>
      <c r="GY142" s="75"/>
      <c r="GZ142" s="75"/>
      <c r="HA142" s="75"/>
      <c r="HB142" s="75"/>
      <c r="HC142" s="75"/>
      <c r="HD142" s="75"/>
      <c r="HE142" s="75"/>
      <c r="HF142" s="75"/>
      <c r="HG142" s="75"/>
      <c r="HH142" s="75"/>
      <c r="HI142" s="75"/>
      <c r="HJ142" s="75"/>
      <c r="HK142" s="75"/>
      <c r="HL142" s="75"/>
      <c r="HM142" s="75"/>
      <c r="HN142" s="75"/>
      <c r="HO142" s="75"/>
      <c r="HP142" s="75"/>
      <c r="HQ142" s="75"/>
      <c r="HR142" s="75"/>
      <c r="HS142" s="75"/>
      <c r="HT142" s="75"/>
      <c r="HU142" s="75"/>
      <c r="HV142" s="75"/>
      <c r="HW142" s="75"/>
      <c r="HX142" s="75"/>
      <c r="HY142" s="75"/>
      <c r="HZ142" s="75"/>
      <c r="IA142" s="75"/>
      <c r="IB142" s="75"/>
      <c r="IC142" s="75"/>
      <c r="ID142" s="75"/>
      <c r="IE142" s="75"/>
      <c r="IF142" s="75"/>
      <c r="IG142" s="75"/>
      <c r="IH142" s="75"/>
      <c r="II142" s="75"/>
      <c r="IJ142" s="75"/>
      <c r="IK142" s="75"/>
      <c r="IL142" s="75"/>
      <c r="IM142" s="75"/>
      <c r="IN142" s="75"/>
      <c r="IO142" s="75"/>
      <c r="IP142" s="75"/>
      <c r="IQ142" s="75"/>
      <c r="IR142" s="75"/>
      <c r="IS142" s="75"/>
      <c r="IT142" s="75"/>
      <c r="IU142" s="75"/>
      <c r="IV142" s="75"/>
    </row>
    <row r="144" spans="1:256" x14ac:dyDescent="0.35">
      <c r="C144" s="2" t="s">
        <v>4920</v>
      </c>
      <c r="E144" s="2" t="s">
        <v>2</v>
      </c>
    </row>
    <row r="146" spans="3:5" x14ac:dyDescent="0.35">
      <c r="C146" s="2" t="s">
        <v>4921</v>
      </c>
      <c r="E146" s="2" t="s">
        <v>2</v>
      </c>
    </row>
    <row r="148" spans="3:5" x14ac:dyDescent="0.35">
      <c r="C148" s="2" t="s">
        <v>4815</v>
      </c>
      <c r="E148" s="2" t="s">
        <v>2</v>
      </c>
    </row>
    <row r="150" spans="3:5" x14ac:dyDescent="0.35">
      <c r="C150" s="2" t="s">
        <v>4816</v>
      </c>
      <c r="E150" s="2" t="s">
        <v>2</v>
      </c>
    </row>
    <row r="152" spans="3:5" x14ac:dyDescent="0.35">
      <c r="C152" s="2" t="s">
        <v>4817</v>
      </c>
      <c r="E152" s="92">
        <v>0.38114443734456122</v>
      </c>
    </row>
    <row r="154" spans="3:5" x14ac:dyDescent="0.35">
      <c r="C154" s="2" t="s">
        <v>4819</v>
      </c>
      <c r="E154" s="93" t="s">
        <v>4895</v>
      </c>
    </row>
    <row r="156" spans="3:5" x14ac:dyDescent="0.35">
      <c r="C156" s="2" t="s">
        <v>4922</v>
      </c>
      <c r="E156" s="2" t="s">
        <v>2</v>
      </c>
    </row>
    <row r="158" spans="3:5" x14ac:dyDescent="0.35">
      <c r="C158" s="2" t="s">
        <v>4864</v>
      </c>
    </row>
    <row r="160" spans="3:5" x14ac:dyDescent="0.35">
      <c r="C160" s="1" t="s">
        <v>5102</v>
      </c>
      <c r="E160" s="156" t="s">
        <v>5103</v>
      </c>
    </row>
    <row r="161" spans="5:5" x14ac:dyDescent="0.35">
      <c r="E161" s="2" t="s">
        <v>5106</v>
      </c>
    </row>
  </sheetData>
  <mergeCells count="3">
    <mergeCell ref="C126:K126"/>
    <mergeCell ref="C128:K128"/>
    <mergeCell ref="C142:E142"/>
  </mergeCells>
  <hyperlinks>
    <hyperlink ref="J2" location="'Index'!A1" display="'Index'!A1" xr:uid="{9578D7E3-5974-481E-8E3F-3EE456EFC18C}"/>
  </hyperlinks>
  <pageMargins left="0.7" right="0.7" top="0.75" bottom="0.75" header="0.3" footer="0.3"/>
  <pageSetup orientation="portrait" horizontalDpi="4294967293"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EDF49-457A-4BF1-AF69-2CE2358CBE6A}">
  <sheetPr codeName="Sheet1"/>
  <dimension ref="A1:IV169"/>
  <sheetViews>
    <sheetView showGridLines="0" zoomScale="90" zoomScaleNormal="90" workbookViewId="0">
      <pane ySplit="6" topLeftCell="A15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3130</v>
      </c>
      <c r="J2" s="38" t="s">
        <v>4365</v>
      </c>
    </row>
    <row r="3" spans="1:54" ht="16" x14ac:dyDescent="0.4">
      <c r="C3" s="1" t="s">
        <v>28</v>
      </c>
      <c r="D3" s="21" t="s">
        <v>3131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1119296</v>
      </c>
      <c r="G11" s="24">
        <v>7932.45</v>
      </c>
      <c r="H11" s="24">
        <v>5</v>
      </c>
      <c r="I11" s="31"/>
      <c r="J11" s="31"/>
      <c r="K11" s="35"/>
    </row>
    <row r="12" spans="1:54" x14ac:dyDescent="0.35">
      <c r="B12" s="8" t="s">
        <v>41</v>
      </c>
      <c r="C12" s="60" t="s">
        <v>42</v>
      </c>
      <c r="D12" s="54" t="s">
        <v>43</v>
      </c>
      <c r="E12" s="6" t="s">
        <v>44</v>
      </c>
      <c r="F12" s="19">
        <v>555000</v>
      </c>
      <c r="G12" s="24">
        <v>7335.44</v>
      </c>
      <c r="H12" s="24">
        <v>4.62</v>
      </c>
      <c r="I12" s="31"/>
      <c r="J12" s="31"/>
      <c r="K12" s="35"/>
    </row>
    <row r="13" spans="1:54" x14ac:dyDescent="0.35">
      <c r="B13" s="8" t="s">
        <v>51</v>
      </c>
      <c r="C13" s="60" t="s">
        <v>52</v>
      </c>
      <c r="D13" s="54" t="s">
        <v>53</v>
      </c>
      <c r="E13" s="6" t="s">
        <v>54</v>
      </c>
      <c r="F13" s="19">
        <v>135584</v>
      </c>
      <c r="G13" s="24">
        <v>5097.96</v>
      </c>
      <c r="H13" s="24">
        <v>3.21</v>
      </c>
      <c r="I13" s="31"/>
      <c r="J13" s="31"/>
      <c r="K13" s="35"/>
    </row>
    <row r="14" spans="1:54" x14ac:dyDescent="0.35">
      <c r="B14" s="8" t="s">
        <v>59</v>
      </c>
      <c r="C14" s="60" t="s">
        <v>60</v>
      </c>
      <c r="D14" s="54" t="s">
        <v>61</v>
      </c>
      <c r="E14" s="6" t="s">
        <v>44</v>
      </c>
      <c r="F14" s="19">
        <v>478460</v>
      </c>
      <c r="G14" s="24">
        <v>4590.82</v>
      </c>
      <c r="H14" s="24">
        <v>2.89</v>
      </c>
      <c r="I14" s="31"/>
      <c r="J14" s="31"/>
      <c r="K14" s="35"/>
    </row>
    <row r="15" spans="1:54" x14ac:dyDescent="0.35">
      <c r="B15" s="8" t="s">
        <v>62</v>
      </c>
      <c r="C15" s="60" t="s">
        <v>63</v>
      </c>
      <c r="D15" s="54" t="s">
        <v>64</v>
      </c>
      <c r="E15" s="6" t="s">
        <v>65</v>
      </c>
      <c r="F15" s="19">
        <v>32600</v>
      </c>
      <c r="G15" s="24">
        <v>3901.24</v>
      </c>
      <c r="H15" s="24">
        <v>2.46</v>
      </c>
      <c r="I15" s="31"/>
      <c r="J15" s="31"/>
      <c r="K15" s="35"/>
    </row>
    <row r="16" spans="1:54" x14ac:dyDescent="0.35">
      <c r="B16" s="8" t="s">
        <v>81</v>
      </c>
      <c r="C16" s="60" t="s">
        <v>82</v>
      </c>
      <c r="D16" s="54" t="s">
        <v>83</v>
      </c>
      <c r="E16" s="6" t="s">
        <v>84</v>
      </c>
      <c r="F16" s="19">
        <v>33400</v>
      </c>
      <c r="G16" s="24">
        <v>3659.3</v>
      </c>
      <c r="H16" s="24">
        <v>2.31</v>
      </c>
      <c r="I16" s="31"/>
      <c r="J16" s="31"/>
      <c r="K16" s="35"/>
    </row>
    <row r="17" spans="2:11" x14ac:dyDescent="0.35">
      <c r="B17" s="8" t="s">
        <v>48</v>
      </c>
      <c r="C17" s="60" t="s">
        <v>49</v>
      </c>
      <c r="D17" s="54" t="s">
        <v>50</v>
      </c>
      <c r="E17" s="6" t="s">
        <v>44</v>
      </c>
      <c r="F17" s="19">
        <v>835000</v>
      </c>
      <c r="G17" s="24">
        <v>3481.95</v>
      </c>
      <c r="H17" s="24">
        <v>2.19</v>
      </c>
      <c r="I17" s="31"/>
      <c r="J17" s="31"/>
      <c r="K17" s="35"/>
    </row>
    <row r="18" spans="2:11" x14ac:dyDescent="0.35">
      <c r="B18" s="8" t="s">
        <v>982</v>
      </c>
      <c r="C18" s="60" t="s">
        <v>983</v>
      </c>
      <c r="D18" s="54" t="s">
        <v>984</v>
      </c>
      <c r="E18" s="6" t="s">
        <v>92</v>
      </c>
      <c r="F18" s="19">
        <v>2019515</v>
      </c>
      <c r="G18" s="24">
        <v>3180.33</v>
      </c>
      <c r="H18" s="24">
        <v>2</v>
      </c>
      <c r="I18" s="31"/>
      <c r="J18" s="31"/>
      <c r="K18" s="35"/>
    </row>
    <row r="19" spans="2:11" x14ac:dyDescent="0.35">
      <c r="B19" s="8" t="s">
        <v>1127</v>
      </c>
      <c r="C19" s="60" t="s">
        <v>1128</v>
      </c>
      <c r="D19" s="54" t="s">
        <v>1129</v>
      </c>
      <c r="E19" s="6" t="s">
        <v>890</v>
      </c>
      <c r="F19" s="19">
        <v>827500</v>
      </c>
      <c r="G19" s="24">
        <v>2950.87</v>
      </c>
      <c r="H19" s="24">
        <v>1.86</v>
      </c>
      <c r="I19" s="31"/>
      <c r="J19" s="31"/>
      <c r="K19" s="35"/>
    </row>
    <row r="20" spans="2:11" x14ac:dyDescent="0.35">
      <c r="B20" s="8" t="s">
        <v>89</v>
      </c>
      <c r="C20" s="60" t="s">
        <v>90</v>
      </c>
      <c r="D20" s="54" t="s">
        <v>91</v>
      </c>
      <c r="E20" s="6" t="s">
        <v>92</v>
      </c>
      <c r="F20" s="19">
        <v>421063</v>
      </c>
      <c r="G20" s="24">
        <v>2884.49</v>
      </c>
      <c r="H20" s="24">
        <v>1.82</v>
      </c>
      <c r="I20" s="31"/>
      <c r="J20" s="31"/>
      <c r="K20" s="35"/>
    </row>
    <row r="21" spans="2:11" x14ac:dyDescent="0.35">
      <c r="B21" s="8" t="s">
        <v>70</v>
      </c>
      <c r="C21" s="60" t="s">
        <v>71</v>
      </c>
      <c r="D21" s="54" t="s">
        <v>72</v>
      </c>
      <c r="E21" s="6" t="s">
        <v>65</v>
      </c>
      <c r="F21" s="19">
        <v>70000</v>
      </c>
      <c r="G21" s="24">
        <v>2874.2</v>
      </c>
      <c r="H21" s="24">
        <v>1.81</v>
      </c>
      <c r="I21" s="31"/>
      <c r="J21" s="31"/>
      <c r="K21" s="35"/>
    </row>
    <row r="22" spans="2:11" x14ac:dyDescent="0.35">
      <c r="B22" s="8" t="s">
        <v>55</v>
      </c>
      <c r="C22" s="60" t="s">
        <v>56</v>
      </c>
      <c r="D22" s="54" t="s">
        <v>57</v>
      </c>
      <c r="E22" s="6" t="s">
        <v>58</v>
      </c>
      <c r="F22" s="19">
        <v>281000</v>
      </c>
      <c r="G22" s="24">
        <v>2695.91</v>
      </c>
      <c r="H22" s="24">
        <v>1.7</v>
      </c>
      <c r="I22" s="31"/>
      <c r="J22" s="31"/>
      <c r="K22" s="35"/>
    </row>
    <row r="23" spans="2:11" x14ac:dyDescent="0.35">
      <c r="B23" s="8" t="s">
        <v>85</v>
      </c>
      <c r="C23" s="60" t="s">
        <v>86</v>
      </c>
      <c r="D23" s="54" t="s">
        <v>87</v>
      </c>
      <c r="E23" s="6" t="s">
        <v>88</v>
      </c>
      <c r="F23" s="19">
        <v>28800</v>
      </c>
      <c r="G23" s="24">
        <v>2675.95</v>
      </c>
      <c r="H23" s="24">
        <v>1.69</v>
      </c>
      <c r="I23" s="31"/>
      <c r="J23" s="31"/>
      <c r="K23" s="35"/>
    </row>
    <row r="24" spans="2:11" x14ac:dyDescent="0.35">
      <c r="B24" s="8" t="s">
        <v>485</v>
      </c>
      <c r="C24" s="60" t="s">
        <v>486</v>
      </c>
      <c r="D24" s="54" t="s">
        <v>487</v>
      </c>
      <c r="E24" s="6" t="s">
        <v>106</v>
      </c>
      <c r="F24" s="19">
        <v>32000</v>
      </c>
      <c r="G24" s="24">
        <v>2638.4</v>
      </c>
      <c r="H24" s="24">
        <v>1.66</v>
      </c>
      <c r="I24" s="31"/>
      <c r="J24" s="31"/>
      <c r="K24" s="35"/>
    </row>
    <row r="25" spans="2:11" x14ac:dyDescent="0.35">
      <c r="B25" s="8" t="s">
        <v>125</v>
      </c>
      <c r="C25" s="60" t="s">
        <v>126</v>
      </c>
      <c r="D25" s="54" t="s">
        <v>127</v>
      </c>
      <c r="E25" s="6" t="s">
        <v>128</v>
      </c>
      <c r="F25" s="19">
        <v>84000</v>
      </c>
      <c r="G25" s="24">
        <v>2634.24</v>
      </c>
      <c r="H25" s="24">
        <v>1.66</v>
      </c>
      <c r="I25" s="31"/>
      <c r="J25" s="31"/>
      <c r="K25" s="35"/>
    </row>
    <row r="26" spans="2:11" x14ac:dyDescent="0.35">
      <c r="B26" s="8" t="s">
        <v>1080</v>
      </c>
      <c r="C26" s="60" t="s">
        <v>1081</v>
      </c>
      <c r="D26" s="54" t="s">
        <v>1082</v>
      </c>
      <c r="E26" s="6" t="s">
        <v>88</v>
      </c>
      <c r="F26" s="19">
        <v>125320</v>
      </c>
      <c r="G26" s="24">
        <v>2623.45</v>
      </c>
      <c r="H26" s="24">
        <v>1.65</v>
      </c>
      <c r="I26" s="31"/>
      <c r="J26" s="31"/>
      <c r="K26" s="35"/>
    </row>
    <row r="27" spans="2:11" x14ac:dyDescent="0.35">
      <c r="B27" s="8" t="s">
        <v>590</v>
      </c>
      <c r="C27" s="60" t="s">
        <v>591</v>
      </c>
      <c r="D27" s="54" t="s">
        <v>592</v>
      </c>
      <c r="E27" s="6" t="s">
        <v>88</v>
      </c>
      <c r="F27" s="19">
        <v>305000</v>
      </c>
      <c r="G27" s="24">
        <v>2618.73</v>
      </c>
      <c r="H27" s="24">
        <v>1.65</v>
      </c>
      <c r="I27" s="31"/>
      <c r="J27" s="31"/>
      <c r="K27" s="35"/>
    </row>
    <row r="28" spans="2:11" x14ac:dyDescent="0.35">
      <c r="B28" s="8" t="s">
        <v>114</v>
      </c>
      <c r="C28" s="60" t="s">
        <v>115</v>
      </c>
      <c r="D28" s="54" t="s">
        <v>116</v>
      </c>
      <c r="E28" s="6" t="s">
        <v>117</v>
      </c>
      <c r="F28" s="19">
        <v>299732</v>
      </c>
      <c r="G28" s="24">
        <v>2487.7800000000002</v>
      </c>
      <c r="H28" s="24">
        <v>1.57</v>
      </c>
      <c r="I28" s="31"/>
      <c r="J28" s="31"/>
      <c r="K28" s="35"/>
    </row>
    <row r="29" spans="2:11" x14ac:dyDescent="0.35">
      <c r="B29" s="8" t="s">
        <v>100</v>
      </c>
      <c r="C29" s="60" t="s">
        <v>101</v>
      </c>
      <c r="D29" s="54" t="s">
        <v>102</v>
      </c>
      <c r="E29" s="6" t="s">
        <v>65</v>
      </c>
      <c r="F29" s="19">
        <v>120000</v>
      </c>
      <c r="G29" s="24">
        <v>2437.1999999999998</v>
      </c>
      <c r="H29" s="24">
        <v>1.54</v>
      </c>
      <c r="I29" s="31"/>
      <c r="J29" s="31"/>
      <c r="K29" s="35"/>
    </row>
    <row r="30" spans="2:11" x14ac:dyDescent="0.35">
      <c r="B30" s="8" t="s">
        <v>136</v>
      </c>
      <c r="C30" s="60" t="s">
        <v>137</v>
      </c>
      <c r="D30" s="54" t="s">
        <v>138</v>
      </c>
      <c r="E30" s="6" t="s">
        <v>117</v>
      </c>
      <c r="F30" s="19">
        <v>61400</v>
      </c>
      <c r="G30" s="24">
        <v>2392.8200000000002</v>
      </c>
      <c r="H30" s="24">
        <v>1.51</v>
      </c>
      <c r="I30" s="31"/>
      <c r="J30" s="31"/>
      <c r="K30" s="35"/>
    </row>
    <row r="31" spans="2:11" x14ac:dyDescent="0.35">
      <c r="B31" s="8" t="s">
        <v>110</v>
      </c>
      <c r="C31" s="60" t="s">
        <v>111</v>
      </c>
      <c r="D31" s="54" t="s">
        <v>112</v>
      </c>
      <c r="E31" s="6" t="s">
        <v>113</v>
      </c>
      <c r="F31" s="19">
        <v>188000</v>
      </c>
      <c r="G31" s="24">
        <v>2376.3200000000002</v>
      </c>
      <c r="H31" s="24">
        <v>1.5</v>
      </c>
      <c r="I31" s="31"/>
      <c r="J31" s="31"/>
      <c r="K31" s="35"/>
    </row>
    <row r="32" spans="2:11" x14ac:dyDescent="0.35">
      <c r="B32" s="8" t="s">
        <v>118</v>
      </c>
      <c r="C32" s="60" t="s">
        <v>119</v>
      </c>
      <c r="D32" s="54" t="s">
        <v>120</v>
      </c>
      <c r="E32" s="6" t="s">
        <v>84</v>
      </c>
      <c r="F32" s="19">
        <v>2021010</v>
      </c>
      <c r="G32" s="24">
        <v>2291.42</v>
      </c>
      <c r="H32" s="24">
        <v>1.44</v>
      </c>
      <c r="I32" s="31"/>
      <c r="J32" s="31"/>
      <c r="K32" s="35"/>
    </row>
    <row r="33" spans="2:11" x14ac:dyDescent="0.35">
      <c r="B33" s="8" t="s">
        <v>1965</v>
      </c>
      <c r="C33" s="60" t="s">
        <v>1966</v>
      </c>
      <c r="D33" s="54" t="s">
        <v>1967</v>
      </c>
      <c r="E33" s="6" t="s">
        <v>135</v>
      </c>
      <c r="F33" s="19">
        <v>705341</v>
      </c>
      <c r="G33" s="24">
        <v>2277.9</v>
      </c>
      <c r="H33" s="24">
        <v>1.43</v>
      </c>
      <c r="I33" s="31"/>
      <c r="J33" s="31"/>
      <c r="K33" s="35"/>
    </row>
    <row r="34" spans="2:11" x14ac:dyDescent="0.35">
      <c r="B34" s="8" t="s">
        <v>129</v>
      </c>
      <c r="C34" s="60" t="s">
        <v>130</v>
      </c>
      <c r="D34" s="54" t="s">
        <v>131</v>
      </c>
      <c r="E34" s="6" t="s">
        <v>92</v>
      </c>
      <c r="F34" s="19">
        <v>640024</v>
      </c>
      <c r="G34" s="24">
        <v>2048.08</v>
      </c>
      <c r="H34" s="24">
        <v>1.29</v>
      </c>
      <c r="I34" s="31"/>
      <c r="J34" s="31"/>
      <c r="K34" s="35"/>
    </row>
    <row r="35" spans="2:11" x14ac:dyDescent="0.35">
      <c r="B35" s="8" t="s">
        <v>77</v>
      </c>
      <c r="C35" s="60" t="s">
        <v>78</v>
      </c>
      <c r="D35" s="54" t="s">
        <v>79</v>
      </c>
      <c r="E35" s="6" t="s">
        <v>80</v>
      </c>
      <c r="F35" s="19">
        <v>83000</v>
      </c>
      <c r="G35" s="24">
        <v>1994.16</v>
      </c>
      <c r="H35" s="24">
        <v>1.26</v>
      </c>
      <c r="I35" s="31"/>
      <c r="J35" s="31"/>
      <c r="K35" s="35"/>
    </row>
    <row r="36" spans="2:11" x14ac:dyDescent="0.35">
      <c r="B36" s="8" t="s">
        <v>301</v>
      </c>
      <c r="C36" s="60" t="s">
        <v>302</v>
      </c>
      <c r="D36" s="54" t="s">
        <v>303</v>
      </c>
      <c r="E36" s="6" t="s">
        <v>117</v>
      </c>
      <c r="F36" s="19">
        <v>81790</v>
      </c>
      <c r="G36" s="24">
        <v>1914.7</v>
      </c>
      <c r="H36" s="24">
        <v>1.21</v>
      </c>
      <c r="I36" s="31"/>
      <c r="J36" s="31"/>
      <c r="K36" s="35"/>
    </row>
    <row r="37" spans="2:11" x14ac:dyDescent="0.35">
      <c r="B37" s="8" t="s">
        <v>176</v>
      </c>
      <c r="C37" s="60" t="s">
        <v>177</v>
      </c>
      <c r="D37" s="54" t="s">
        <v>178</v>
      </c>
      <c r="E37" s="6" t="s">
        <v>124</v>
      </c>
      <c r="F37" s="19">
        <v>415000</v>
      </c>
      <c r="G37" s="24">
        <v>1895.31</v>
      </c>
      <c r="H37" s="24">
        <v>1.19</v>
      </c>
      <c r="I37" s="31"/>
      <c r="J37" s="31"/>
      <c r="K37" s="35"/>
    </row>
    <row r="38" spans="2:11" x14ac:dyDescent="0.35">
      <c r="B38" s="8" t="s">
        <v>121</v>
      </c>
      <c r="C38" s="60" t="s">
        <v>122</v>
      </c>
      <c r="D38" s="54" t="s">
        <v>123</v>
      </c>
      <c r="E38" s="6" t="s">
        <v>124</v>
      </c>
      <c r="F38" s="19">
        <v>260000</v>
      </c>
      <c r="G38" s="24">
        <v>1894.49</v>
      </c>
      <c r="H38" s="24">
        <v>1.19</v>
      </c>
      <c r="I38" s="31"/>
      <c r="J38" s="31"/>
      <c r="K38" s="35"/>
    </row>
    <row r="39" spans="2:11" x14ac:dyDescent="0.35">
      <c r="B39" s="8" t="s">
        <v>319</v>
      </c>
      <c r="C39" s="60" t="s">
        <v>320</v>
      </c>
      <c r="D39" s="54" t="s">
        <v>321</v>
      </c>
      <c r="E39" s="6" t="s">
        <v>58</v>
      </c>
      <c r="F39" s="19">
        <v>109000</v>
      </c>
      <c r="G39" s="24">
        <v>1886.79</v>
      </c>
      <c r="H39" s="24">
        <v>1.19</v>
      </c>
      <c r="I39" s="31"/>
      <c r="J39" s="31"/>
      <c r="K39" s="35"/>
    </row>
    <row r="40" spans="2:11" x14ac:dyDescent="0.35">
      <c r="B40" s="8" t="s">
        <v>66</v>
      </c>
      <c r="C40" s="60" t="s">
        <v>67</v>
      </c>
      <c r="D40" s="54" t="s">
        <v>68</v>
      </c>
      <c r="E40" s="6" t="s">
        <v>69</v>
      </c>
      <c r="F40" s="19">
        <v>122000</v>
      </c>
      <c r="G40" s="24">
        <v>1859.28</v>
      </c>
      <c r="H40" s="24">
        <v>1.17</v>
      </c>
      <c r="I40" s="31"/>
      <c r="J40" s="31"/>
      <c r="K40" s="35"/>
    </row>
    <row r="41" spans="2:11" x14ac:dyDescent="0.35">
      <c r="B41" s="8" t="s">
        <v>464</v>
      </c>
      <c r="C41" s="60" t="s">
        <v>465</v>
      </c>
      <c r="D41" s="54" t="s">
        <v>466</v>
      </c>
      <c r="E41" s="6" t="s">
        <v>128</v>
      </c>
      <c r="F41" s="19">
        <v>88694</v>
      </c>
      <c r="G41" s="24">
        <v>1768.65</v>
      </c>
      <c r="H41" s="24">
        <v>1.1100000000000001</v>
      </c>
      <c r="I41" s="31"/>
      <c r="J41" s="31"/>
      <c r="K41" s="35"/>
    </row>
    <row r="42" spans="2:11" x14ac:dyDescent="0.35">
      <c r="B42" s="8" t="s">
        <v>103</v>
      </c>
      <c r="C42" s="60" t="s">
        <v>104</v>
      </c>
      <c r="D42" s="54" t="s">
        <v>105</v>
      </c>
      <c r="E42" s="6" t="s">
        <v>106</v>
      </c>
      <c r="F42" s="19">
        <v>117000</v>
      </c>
      <c r="G42" s="24">
        <v>1714.17</v>
      </c>
      <c r="H42" s="24">
        <v>1.08</v>
      </c>
      <c r="I42" s="31"/>
      <c r="J42" s="31"/>
      <c r="K42" s="35"/>
    </row>
    <row r="43" spans="2:11" x14ac:dyDescent="0.35">
      <c r="B43" s="8" t="s">
        <v>170</v>
      </c>
      <c r="C43" s="60" t="s">
        <v>171</v>
      </c>
      <c r="D43" s="54" t="s">
        <v>172</v>
      </c>
      <c r="E43" s="6" t="s">
        <v>69</v>
      </c>
      <c r="F43" s="19">
        <v>97500</v>
      </c>
      <c r="G43" s="24">
        <v>1705.37</v>
      </c>
      <c r="H43" s="24">
        <v>1.07</v>
      </c>
      <c r="I43" s="31"/>
      <c r="J43" s="31"/>
      <c r="K43" s="35"/>
    </row>
    <row r="44" spans="2:11" x14ac:dyDescent="0.35">
      <c r="B44" s="8" t="s">
        <v>626</v>
      </c>
      <c r="C44" s="60" t="s">
        <v>627</v>
      </c>
      <c r="D44" s="54" t="s">
        <v>628</v>
      </c>
      <c r="E44" s="6" t="s">
        <v>106</v>
      </c>
      <c r="F44" s="19">
        <v>140236</v>
      </c>
      <c r="G44" s="24">
        <v>1690.97</v>
      </c>
      <c r="H44" s="24">
        <v>1.07</v>
      </c>
      <c r="I44" s="31"/>
      <c r="J44" s="31"/>
      <c r="K44" s="35"/>
    </row>
    <row r="45" spans="2:11" x14ac:dyDescent="0.35">
      <c r="B45" s="8" t="s">
        <v>2206</v>
      </c>
      <c r="C45" s="60" t="s">
        <v>2207</v>
      </c>
      <c r="D45" s="54" t="s">
        <v>2208</v>
      </c>
      <c r="E45" s="6" t="s">
        <v>603</v>
      </c>
      <c r="F45" s="19">
        <v>250000</v>
      </c>
      <c r="G45" s="24">
        <v>1657.13</v>
      </c>
      <c r="H45" s="24">
        <v>1.04</v>
      </c>
      <c r="I45" s="31"/>
      <c r="J45" s="31"/>
      <c r="K45" s="35"/>
    </row>
    <row r="46" spans="2:11" x14ac:dyDescent="0.35">
      <c r="B46" s="8" t="s">
        <v>146</v>
      </c>
      <c r="C46" s="60" t="s">
        <v>147</v>
      </c>
      <c r="D46" s="54" t="s">
        <v>148</v>
      </c>
      <c r="E46" s="6" t="s">
        <v>99</v>
      </c>
      <c r="F46" s="19">
        <v>45500</v>
      </c>
      <c r="G46" s="24">
        <v>1543.45</v>
      </c>
      <c r="H46" s="24">
        <v>0.97</v>
      </c>
      <c r="I46" s="31"/>
      <c r="J46" s="31"/>
      <c r="K46" s="35"/>
    </row>
    <row r="47" spans="2:11" x14ac:dyDescent="0.35">
      <c r="B47" s="8" t="s">
        <v>149</v>
      </c>
      <c r="C47" s="60" t="s">
        <v>150</v>
      </c>
      <c r="D47" s="54" t="s">
        <v>151</v>
      </c>
      <c r="E47" s="6" t="s">
        <v>152</v>
      </c>
      <c r="F47" s="19">
        <v>4600</v>
      </c>
      <c r="G47" s="24">
        <v>1539.16</v>
      </c>
      <c r="H47" s="24">
        <v>0.97</v>
      </c>
      <c r="I47" s="31"/>
      <c r="J47" s="31"/>
      <c r="K47" s="35"/>
    </row>
    <row r="48" spans="2:11" x14ac:dyDescent="0.35">
      <c r="B48" s="8" t="s">
        <v>132</v>
      </c>
      <c r="C48" s="60" t="s">
        <v>133</v>
      </c>
      <c r="D48" s="54" t="s">
        <v>134</v>
      </c>
      <c r="E48" s="6" t="s">
        <v>135</v>
      </c>
      <c r="F48" s="19">
        <v>85971</v>
      </c>
      <c r="G48" s="24">
        <v>1517.99</v>
      </c>
      <c r="H48" s="24">
        <v>0.96</v>
      </c>
      <c r="I48" s="31"/>
      <c r="J48" s="31"/>
      <c r="K48" s="35"/>
    </row>
    <row r="49" spans="2:11" x14ac:dyDescent="0.35">
      <c r="B49" s="8" t="s">
        <v>656</v>
      </c>
      <c r="C49" s="60" t="s">
        <v>657</v>
      </c>
      <c r="D49" s="54" t="s">
        <v>658</v>
      </c>
      <c r="E49" s="6" t="s">
        <v>217</v>
      </c>
      <c r="F49" s="19">
        <v>29000</v>
      </c>
      <c r="G49" s="24">
        <v>1445.36</v>
      </c>
      <c r="H49" s="24">
        <v>0.91</v>
      </c>
      <c r="I49" s="31"/>
      <c r="J49" s="31"/>
      <c r="K49" s="35"/>
    </row>
    <row r="50" spans="2:11" x14ac:dyDescent="0.35">
      <c r="B50" s="8" t="s">
        <v>662</v>
      </c>
      <c r="C50" s="60" t="s">
        <v>663</v>
      </c>
      <c r="D50" s="54" t="s">
        <v>664</v>
      </c>
      <c r="E50" s="6" t="s">
        <v>135</v>
      </c>
      <c r="F50" s="19">
        <v>205000</v>
      </c>
      <c r="G50" s="24">
        <v>1381.7</v>
      </c>
      <c r="H50" s="24">
        <v>0.87</v>
      </c>
      <c r="I50" s="31"/>
      <c r="J50" s="31"/>
      <c r="K50" s="35"/>
    </row>
    <row r="51" spans="2:11" x14ac:dyDescent="0.35">
      <c r="B51" s="8" t="s">
        <v>1167</v>
      </c>
      <c r="C51" s="60" t="s">
        <v>1168</v>
      </c>
      <c r="D51" s="54" t="s">
        <v>1169</v>
      </c>
      <c r="E51" s="6" t="s">
        <v>128</v>
      </c>
      <c r="F51" s="19">
        <v>110000</v>
      </c>
      <c r="G51" s="24">
        <v>1377.75</v>
      </c>
      <c r="H51" s="24">
        <v>0.87</v>
      </c>
      <c r="I51" s="31"/>
      <c r="J51" s="31"/>
      <c r="K51" s="35"/>
    </row>
    <row r="52" spans="2:11" x14ac:dyDescent="0.35">
      <c r="B52" s="8" t="s">
        <v>250</v>
      </c>
      <c r="C52" s="60" t="s">
        <v>251</v>
      </c>
      <c r="D52" s="54" t="s">
        <v>252</v>
      </c>
      <c r="E52" s="6" t="s">
        <v>253</v>
      </c>
      <c r="F52" s="19">
        <v>110000</v>
      </c>
      <c r="G52" s="24">
        <v>1370.49</v>
      </c>
      <c r="H52" s="24">
        <v>0.86</v>
      </c>
      <c r="I52" s="31"/>
      <c r="J52" s="31"/>
      <c r="K52" s="35"/>
    </row>
    <row r="53" spans="2:11" x14ac:dyDescent="0.35">
      <c r="B53" s="8" t="s">
        <v>182</v>
      </c>
      <c r="C53" s="60" t="s">
        <v>183</v>
      </c>
      <c r="D53" s="54" t="s">
        <v>184</v>
      </c>
      <c r="E53" s="6" t="s">
        <v>80</v>
      </c>
      <c r="F53" s="19">
        <v>300000</v>
      </c>
      <c r="G53" s="24">
        <v>1366.35</v>
      </c>
      <c r="H53" s="24">
        <v>0.86</v>
      </c>
      <c r="I53" s="31"/>
      <c r="J53" s="31"/>
      <c r="K53" s="35"/>
    </row>
    <row r="54" spans="2:11" x14ac:dyDescent="0.35">
      <c r="B54" s="8" t="s">
        <v>107</v>
      </c>
      <c r="C54" s="60" t="s">
        <v>108</v>
      </c>
      <c r="D54" s="54" t="s">
        <v>109</v>
      </c>
      <c r="E54" s="6" t="s">
        <v>99</v>
      </c>
      <c r="F54" s="19">
        <v>19931</v>
      </c>
      <c r="G54" s="24">
        <v>1350.52</v>
      </c>
      <c r="H54" s="24">
        <v>0.85</v>
      </c>
      <c r="I54" s="31"/>
      <c r="J54" s="31"/>
      <c r="K54" s="35"/>
    </row>
    <row r="55" spans="2:11" x14ac:dyDescent="0.35">
      <c r="B55" s="8" t="s">
        <v>538</v>
      </c>
      <c r="C55" s="60" t="s">
        <v>539</v>
      </c>
      <c r="D55" s="54" t="s">
        <v>540</v>
      </c>
      <c r="E55" s="6" t="s">
        <v>152</v>
      </c>
      <c r="F55" s="19">
        <v>114868</v>
      </c>
      <c r="G55" s="24">
        <v>1308.92</v>
      </c>
      <c r="H55" s="24">
        <v>0.82</v>
      </c>
      <c r="I55" s="31"/>
      <c r="J55" s="31"/>
      <c r="K55" s="35"/>
    </row>
    <row r="56" spans="2:11" x14ac:dyDescent="0.35">
      <c r="B56" s="8" t="s">
        <v>185</v>
      </c>
      <c r="C56" s="60" t="s">
        <v>186</v>
      </c>
      <c r="D56" s="54" t="s">
        <v>187</v>
      </c>
      <c r="E56" s="6" t="s">
        <v>88</v>
      </c>
      <c r="F56" s="19">
        <v>345000</v>
      </c>
      <c r="G56" s="24">
        <v>1277.54</v>
      </c>
      <c r="H56" s="24">
        <v>0.8</v>
      </c>
      <c r="I56" s="31"/>
      <c r="J56" s="31"/>
      <c r="K56" s="35"/>
    </row>
    <row r="57" spans="2:11" x14ac:dyDescent="0.35">
      <c r="B57" s="8" t="s">
        <v>156</v>
      </c>
      <c r="C57" s="60" t="s">
        <v>157</v>
      </c>
      <c r="D57" s="54" t="s">
        <v>158</v>
      </c>
      <c r="E57" s="6" t="s">
        <v>159</v>
      </c>
      <c r="F57" s="19">
        <v>3400</v>
      </c>
      <c r="G57" s="24">
        <v>1237.0899999999999</v>
      </c>
      <c r="H57" s="24">
        <v>0.78</v>
      </c>
      <c r="I57" s="31"/>
      <c r="J57" s="31"/>
      <c r="K57" s="35"/>
    </row>
    <row r="58" spans="2:11" x14ac:dyDescent="0.35">
      <c r="B58" s="8" t="s">
        <v>191</v>
      </c>
      <c r="C58" s="60" t="s">
        <v>192</v>
      </c>
      <c r="D58" s="54" t="s">
        <v>193</v>
      </c>
      <c r="E58" s="6" t="s">
        <v>80</v>
      </c>
      <c r="F58" s="19">
        <v>115000</v>
      </c>
      <c r="G58" s="24">
        <v>1230.5</v>
      </c>
      <c r="H58" s="24">
        <v>0.78</v>
      </c>
      <c r="I58" s="31"/>
      <c r="J58" s="31"/>
      <c r="K58" s="35"/>
    </row>
    <row r="59" spans="2:11" x14ac:dyDescent="0.35">
      <c r="B59" s="8" t="s">
        <v>153</v>
      </c>
      <c r="C59" s="60" t="s">
        <v>154</v>
      </c>
      <c r="D59" s="54" t="s">
        <v>155</v>
      </c>
      <c r="E59" s="6" t="s">
        <v>135</v>
      </c>
      <c r="F59" s="19">
        <v>70000</v>
      </c>
      <c r="G59" s="24">
        <v>1139.95</v>
      </c>
      <c r="H59" s="24">
        <v>0.72</v>
      </c>
      <c r="I59" s="31"/>
      <c r="J59" s="31"/>
      <c r="K59" s="35"/>
    </row>
    <row r="60" spans="2:11" x14ac:dyDescent="0.35">
      <c r="B60" s="8" t="s">
        <v>93</v>
      </c>
      <c r="C60" s="60" t="s">
        <v>94</v>
      </c>
      <c r="D60" s="54" t="s">
        <v>95</v>
      </c>
      <c r="E60" s="6" t="s">
        <v>69</v>
      </c>
      <c r="F60" s="19">
        <v>28000</v>
      </c>
      <c r="G60" s="24">
        <v>1132.5999999999999</v>
      </c>
      <c r="H60" s="24">
        <v>0.71</v>
      </c>
      <c r="I60" s="31"/>
      <c r="J60" s="31"/>
      <c r="K60" s="35"/>
    </row>
    <row r="61" spans="2:11" x14ac:dyDescent="0.35">
      <c r="B61" s="8" t="s">
        <v>2158</v>
      </c>
      <c r="C61" s="60" t="s">
        <v>864</v>
      </c>
      <c r="D61" s="54" t="s">
        <v>2159</v>
      </c>
      <c r="E61" s="6" t="s">
        <v>58</v>
      </c>
      <c r="F61" s="19">
        <v>150000</v>
      </c>
      <c r="G61" s="24">
        <v>931.95</v>
      </c>
      <c r="H61" s="24">
        <v>0.59</v>
      </c>
      <c r="I61" s="31"/>
      <c r="J61" s="31"/>
      <c r="K61" s="35"/>
    </row>
    <row r="62" spans="2:11" x14ac:dyDescent="0.35">
      <c r="B62" s="8" t="s">
        <v>1015</v>
      </c>
      <c r="C62" s="60" t="s">
        <v>1016</v>
      </c>
      <c r="D62" s="54" t="s">
        <v>1017</v>
      </c>
      <c r="E62" s="6" t="s">
        <v>124</v>
      </c>
      <c r="F62" s="19">
        <v>1551104</v>
      </c>
      <c r="G62" s="24">
        <v>883.51</v>
      </c>
      <c r="H62" s="24">
        <v>0.56000000000000005</v>
      </c>
      <c r="I62" s="31"/>
      <c r="J62" s="31"/>
      <c r="K62" s="35"/>
    </row>
    <row r="63" spans="2:11" x14ac:dyDescent="0.35">
      <c r="B63" s="8" t="s">
        <v>2744</v>
      </c>
      <c r="C63" s="60" t="s">
        <v>2745</v>
      </c>
      <c r="D63" s="54" t="s">
        <v>2746</v>
      </c>
      <c r="E63" s="6" t="s">
        <v>128</v>
      </c>
      <c r="F63" s="19">
        <v>11881</v>
      </c>
      <c r="G63" s="24">
        <v>657.02</v>
      </c>
      <c r="H63" s="24">
        <v>0.41</v>
      </c>
      <c r="I63" s="31"/>
      <c r="J63" s="31"/>
      <c r="K63" s="35"/>
    </row>
    <row r="64" spans="2:11" x14ac:dyDescent="0.35">
      <c r="B64" s="8" t="s">
        <v>353</v>
      </c>
      <c r="C64" s="60" t="s">
        <v>354</v>
      </c>
      <c r="D64" s="54" t="s">
        <v>355</v>
      </c>
      <c r="E64" s="6" t="s">
        <v>80</v>
      </c>
      <c r="F64" s="19">
        <v>27005</v>
      </c>
      <c r="G64" s="24">
        <v>333.54</v>
      </c>
      <c r="H64" s="24">
        <v>0.21</v>
      </c>
      <c r="I64" s="31"/>
      <c r="J64" s="31"/>
      <c r="K64" s="35"/>
    </row>
    <row r="65" spans="1:11" x14ac:dyDescent="0.35">
      <c r="C65" s="58" t="s">
        <v>194</v>
      </c>
      <c r="D65" s="54"/>
      <c r="E65" s="6"/>
      <c r="F65" s="19"/>
      <c r="G65" s="25">
        <v>123093.66</v>
      </c>
      <c r="H65" s="25">
        <v>77.540000000000006</v>
      </c>
      <c r="I65" s="31"/>
      <c r="J65" s="31"/>
      <c r="K65" s="35"/>
    </row>
    <row r="66" spans="1:11" x14ac:dyDescent="0.35">
      <c r="C66" s="57"/>
      <c r="D66" s="54"/>
      <c r="E66" s="6"/>
      <c r="F66" s="19"/>
      <c r="G66" s="24"/>
      <c r="H66" s="24"/>
      <c r="I66" s="31"/>
      <c r="J66" s="31"/>
      <c r="K66" s="35"/>
    </row>
    <row r="67" spans="1:11" x14ac:dyDescent="0.35">
      <c r="C67" s="58" t="s">
        <v>3</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4</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A71" s="10"/>
      <c r="B71" s="28"/>
      <c r="C71" s="58" t="s">
        <v>5</v>
      </c>
      <c r="D71" s="54"/>
      <c r="E71" s="6"/>
      <c r="F71" s="19"/>
      <c r="G71" s="24"/>
      <c r="H71" s="24"/>
      <c r="I71" s="31"/>
      <c r="J71" s="31"/>
      <c r="K71" s="35"/>
    </row>
    <row r="72" spans="1:11" x14ac:dyDescent="0.35">
      <c r="C72" s="59" t="s">
        <v>6</v>
      </c>
      <c r="D72" s="54"/>
      <c r="E72" s="6"/>
      <c r="F72" s="19"/>
      <c r="G72" s="24"/>
      <c r="H72" s="24"/>
      <c r="I72" s="31"/>
      <c r="J72" s="31"/>
      <c r="K72" s="35"/>
    </row>
    <row r="73" spans="1:11" x14ac:dyDescent="0.35">
      <c r="C73" s="59" t="s">
        <v>691</v>
      </c>
      <c r="D73" s="54"/>
      <c r="E73" s="6"/>
      <c r="F73" s="19"/>
      <c r="G73" s="24"/>
      <c r="H73" s="24"/>
      <c r="I73" s="31"/>
      <c r="J73" s="31"/>
      <c r="K73" s="35"/>
    </row>
    <row r="74" spans="1:11" x14ac:dyDescent="0.35">
      <c r="B74" s="8" t="s">
        <v>3125</v>
      </c>
      <c r="C74" s="60" t="s">
        <v>2562</v>
      </c>
      <c r="D74" s="54" t="s">
        <v>3126</v>
      </c>
      <c r="E74" s="6" t="s">
        <v>728</v>
      </c>
      <c r="F74" s="19">
        <v>50</v>
      </c>
      <c r="G74" s="24">
        <v>510.58</v>
      </c>
      <c r="H74" s="24">
        <v>0.32</v>
      </c>
      <c r="I74" s="31">
        <v>7.7095000000000002</v>
      </c>
      <c r="J74" s="31"/>
      <c r="K74" s="35" t="s">
        <v>695</v>
      </c>
    </row>
    <row r="75" spans="1:11" x14ac:dyDescent="0.35">
      <c r="C75" s="58" t="s">
        <v>194</v>
      </c>
      <c r="D75" s="54"/>
      <c r="E75" s="6"/>
      <c r="F75" s="19"/>
      <c r="G75" s="25">
        <v>510.58</v>
      </c>
      <c r="H75" s="25">
        <v>0.32</v>
      </c>
      <c r="I75" s="31"/>
      <c r="J75" s="31"/>
      <c r="K75" s="35"/>
    </row>
    <row r="76" spans="1:11" x14ac:dyDescent="0.35">
      <c r="C76" s="57"/>
      <c r="D76" s="54"/>
      <c r="E76" s="6"/>
      <c r="F76" s="19"/>
      <c r="G76" s="24"/>
      <c r="H76" s="24"/>
      <c r="I76" s="31"/>
      <c r="J76" s="31"/>
      <c r="K76" s="35"/>
    </row>
    <row r="77" spans="1:11" x14ac:dyDescent="0.35">
      <c r="C77" s="58" t="s">
        <v>7</v>
      </c>
      <c r="D77" s="54"/>
      <c r="E77" s="6"/>
      <c r="F77" s="19"/>
      <c r="G77" s="24" t="s">
        <v>2</v>
      </c>
      <c r="H77" s="24" t="s">
        <v>2</v>
      </c>
      <c r="I77" s="31"/>
      <c r="J77" s="31"/>
      <c r="K77" s="35"/>
    </row>
    <row r="78" spans="1:11" x14ac:dyDescent="0.35">
      <c r="C78" s="57"/>
      <c r="D78" s="54"/>
      <c r="E78" s="6"/>
      <c r="F78" s="19"/>
      <c r="G78" s="24"/>
      <c r="H78" s="24"/>
      <c r="I78" s="31"/>
      <c r="J78" s="31"/>
      <c r="K78" s="35"/>
    </row>
    <row r="79" spans="1:11" x14ac:dyDescent="0.35">
      <c r="C79" s="58" t="s">
        <v>8</v>
      </c>
      <c r="D79" s="54"/>
      <c r="E79" s="6"/>
      <c r="F79" s="19"/>
      <c r="G79" s="24" t="s">
        <v>2</v>
      </c>
      <c r="H79" s="24" t="s">
        <v>2</v>
      </c>
      <c r="I79" s="31"/>
      <c r="J79" s="31"/>
      <c r="K79" s="35"/>
    </row>
    <row r="80" spans="1:11" x14ac:dyDescent="0.35">
      <c r="C80" s="57"/>
      <c r="D80" s="54"/>
      <c r="E80" s="6"/>
      <c r="F80" s="19"/>
      <c r="G80" s="24"/>
      <c r="H80" s="24"/>
      <c r="I80" s="31"/>
      <c r="J80" s="31"/>
      <c r="K80" s="35"/>
    </row>
    <row r="81" spans="2:11" x14ac:dyDescent="0.35">
      <c r="C81" s="59" t="s">
        <v>9</v>
      </c>
      <c r="D81" s="54"/>
      <c r="E81" s="6"/>
      <c r="F81" s="19"/>
      <c r="G81" s="24"/>
      <c r="H81" s="24"/>
      <c r="I81" s="31"/>
      <c r="J81" s="31"/>
      <c r="K81" s="35"/>
    </row>
    <row r="82" spans="2:11" x14ac:dyDescent="0.35">
      <c r="B82" s="8" t="s">
        <v>3127</v>
      </c>
      <c r="C82" s="60" t="s">
        <v>3128</v>
      </c>
      <c r="D82" s="54" t="s">
        <v>3129</v>
      </c>
      <c r="E82" s="6" t="s">
        <v>205</v>
      </c>
      <c r="F82" s="19">
        <v>400000</v>
      </c>
      <c r="G82" s="24">
        <v>411.62</v>
      </c>
      <c r="H82" s="24">
        <v>0.26</v>
      </c>
      <c r="I82" s="31">
        <v>0</v>
      </c>
      <c r="J82" s="31"/>
      <c r="K82" s="35"/>
    </row>
    <row r="83" spans="2:11" x14ac:dyDescent="0.35">
      <c r="C83" s="58" t="s">
        <v>194</v>
      </c>
      <c r="D83" s="54"/>
      <c r="E83" s="6"/>
      <c r="F83" s="19"/>
      <c r="G83" s="25">
        <v>411.62</v>
      </c>
      <c r="H83" s="25">
        <v>0.26</v>
      </c>
      <c r="I83" s="31"/>
      <c r="J83" s="31"/>
      <c r="K83" s="35"/>
    </row>
    <row r="84" spans="2:11" x14ac:dyDescent="0.35">
      <c r="C84" s="57"/>
      <c r="D84" s="54"/>
      <c r="E84" s="6"/>
      <c r="F84" s="19"/>
      <c r="G84" s="24"/>
      <c r="H84" s="24"/>
      <c r="I84" s="31"/>
      <c r="J84" s="31"/>
      <c r="K84" s="35"/>
    </row>
    <row r="85" spans="2:11" x14ac:dyDescent="0.35">
      <c r="C85" s="58" t="s">
        <v>10</v>
      </c>
      <c r="D85" s="54"/>
      <c r="E85" s="6"/>
      <c r="F85" s="19"/>
      <c r="G85" s="24" t="s">
        <v>2</v>
      </c>
      <c r="H85" s="24" t="s">
        <v>2</v>
      </c>
      <c r="I85" s="31"/>
      <c r="J85" s="31"/>
      <c r="K85" s="35"/>
    </row>
    <row r="86" spans="2:11" x14ac:dyDescent="0.35">
      <c r="C86" s="57"/>
      <c r="D86" s="54"/>
      <c r="E86" s="6"/>
      <c r="F86" s="19"/>
      <c r="G86" s="24"/>
      <c r="H86" s="24"/>
      <c r="I86" s="31"/>
      <c r="J86" s="31"/>
      <c r="K86" s="35"/>
    </row>
    <row r="87" spans="2:11" x14ac:dyDescent="0.35">
      <c r="C87" s="58" t="s">
        <v>11</v>
      </c>
      <c r="D87" s="54"/>
      <c r="E87" s="6"/>
      <c r="F87" s="19"/>
      <c r="G87" s="24" t="s">
        <v>2</v>
      </c>
      <c r="H87" s="24" t="s">
        <v>2</v>
      </c>
      <c r="I87" s="31"/>
      <c r="J87" s="31"/>
      <c r="K87" s="35"/>
    </row>
    <row r="88" spans="2:11" x14ac:dyDescent="0.35">
      <c r="C88" s="57"/>
      <c r="D88" s="54"/>
      <c r="E88" s="6"/>
      <c r="F88" s="19"/>
      <c r="G88" s="24"/>
      <c r="H88" s="24"/>
      <c r="I88" s="31"/>
      <c r="J88" s="31"/>
      <c r="K88" s="35"/>
    </row>
    <row r="89" spans="2:11" x14ac:dyDescent="0.35">
      <c r="C89" s="58" t="s">
        <v>13</v>
      </c>
      <c r="D89" s="54"/>
      <c r="E89" s="6"/>
      <c r="F89" s="19"/>
      <c r="G89" s="24"/>
      <c r="H89" s="24"/>
      <c r="I89" s="31"/>
      <c r="J89" s="31"/>
      <c r="K89" s="35"/>
    </row>
    <row r="90" spans="2:11" x14ac:dyDescent="0.35">
      <c r="C90" s="57"/>
      <c r="D90" s="54"/>
      <c r="E90" s="6"/>
      <c r="F90" s="19"/>
      <c r="G90" s="24"/>
      <c r="H90" s="24"/>
      <c r="I90" s="31"/>
      <c r="J90" s="31"/>
      <c r="K90" s="35"/>
    </row>
    <row r="91" spans="2:11" x14ac:dyDescent="0.35">
      <c r="C91" s="58" t="s">
        <v>14</v>
      </c>
      <c r="D91" s="54"/>
      <c r="E91" s="6"/>
      <c r="F91" s="19"/>
      <c r="G91" s="24" t="s">
        <v>2</v>
      </c>
      <c r="H91" s="24" t="s">
        <v>2</v>
      </c>
      <c r="I91" s="31"/>
      <c r="J91" s="31"/>
      <c r="K91" s="35"/>
    </row>
    <row r="92" spans="2:11" x14ac:dyDescent="0.35">
      <c r="C92" s="57"/>
      <c r="D92" s="54"/>
      <c r="E92" s="6"/>
      <c r="F92" s="19"/>
      <c r="G92" s="24"/>
      <c r="H92" s="24"/>
      <c r="I92" s="31"/>
      <c r="J92" s="31"/>
      <c r="K92" s="35"/>
    </row>
    <row r="93" spans="2:11" x14ac:dyDescent="0.35">
      <c r="C93" s="58" t="s">
        <v>15</v>
      </c>
      <c r="D93" s="54"/>
      <c r="E93" s="6"/>
      <c r="F93" s="19"/>
      <c r="G93" s="24" t="s">
        <v>2</v>
      </c>
      <c r="H93" s="24" t="s">
        <v>2</v>
      </c>
      <c r="I93" s="31"/>
      <c r="J93" s="31"/>
      <c r="K93" s="35"/>
    </row>
    <row r="94" spans="2:11" x14ac:dyDescent="0.35">
      <c r="C94" s="57"/>
      <c r="D94" s="54"/>
      <c r="E94" s="6"/>
      <c r="F94" s="19"/>
      <c r="G94" s="24"/>
      <c r="H94" s="24"/>
      <c r="I94" s="31"/>
      <c r="J94" s="31"/>
      <c r="K94" s="35"/>
    </row>
    <row r="95" spans="2:11" x14ac:dyDescent="0.35">
      <c r="C95" s="58" t="s">
        <v>16</v>
      </c>
      <c r="D95" s="54"/>
      <c r="E95" s="6"/>
      <c r="F95" s="19"/>
      <c r="G95" s="24" t="s">
        <v>2</v>
      </c>
      <c r="H95" s="24" t="s">
        <v>2</v>
      </c>
      <c r="I95" s="31"/>
      <c r="J95" s="31"/>
      <c r="K95" s="35"/>
    </row>
    <row r="96" spans="2:11" x14ac:dyDescent="0.35">
      <c r="C96" s="57"/>
      <c r="D96" s="54"/>
      <c r="E96" s="6"/>
      <c r="F96" s="19"/>
      <c r="G96" s="24"/>
      <c r="H96" s="24"/>
      <c r="I96" s="31"/>
      <c r="J96" s="31"/>
      <c r="K96" s="35"/>
    </row>
    <row r="97" spans="1:11" x14ac:dyDescent="0.35">
      <c r="C97" s="58" t="s">
        <v>17</v>
      </c>
      <c r="D97" s="54"/>
      <c r="E97" s="6"/>
      <c r="F97" s="19"/>
      <c r="G97" s="24" t="s">
        <v>2</v>
      </c>
      <c r="H97" s="24" t="s">
        <v>2</v>
      </c>
      <c r="I97" s="31"/>
      <c r="J97" s="31"/>
      <c r="K97" s="35"/>
    </row>
    <row r="98" spans="1:11" x14ac:dyDescent="0.35">
      <c r="C98" s="57"/>
      <c r="D98" s="54"/>
      <c r="E98" s="6"/>
      <c r="F98" s="19"/>
      <c r="G98" s="24"/>
      <c r="H98" s="24"/>
      <c r="I98" s="31"/>
      <c r="J98" s="31"/>
      <c r="K98" s="35"/>
    </row>
    <row r="99" spans="1:11" x14ac:dyDescent="0.35">
      <c r="C99" s="58" t="s">
        <v>18</v>
      </c>
      <c r="D99" s="54"/>
      <c r="E99" s="6"/>
      <c r="F99" s="19"/>
      <c r="G99" s="24" t="s">
        <v>2</v>
      </c>
      <c r="H99" s="24" t="s">
        <v>2</v>
      </c>
      <c r="I99" s="31"/>
      <c r="J99" s="31"/>
      <c r="K99" s="35"/>
    </row>
    <row r="100" spans="1:11" x14ac:dyDescent="0.35">
      <c r="C100" s="57"/>
      <c r="D100" s="54"/>
      <c r="E100" s="6"/>
      <c r="F100" s="19"/>
      <c r="G100" s="24"/>
      <c r="H100" s="24"/>
      <c r="I100" s="31"/>
      <c r="J100" s="31"/>
      <c r="K100" s="35"/>
    </row>
    <row r="101" spans="1:11" x14ac:dyDescent="0.35">
      <c r="A101" s="10"/>
      <c r="B101" s="28"/>
      <c r="C101" s="58" t="s">
        <v>19</v>
      </c>
      <c r="D101" s="54"/>
      <c r="E101" s="6"/>
      <c r="F101" s="19"/>
      <c r="G101" s="24"/>
      <c r="H101" s="24"/>
      <c r="I101" s="31"/>
      <c r="J101" s="31"/>
      <c r="K101" s="35"/>
    </row>
    <row r="102" spans="1:11" x14ac:dyDescent="0.35">
      <c r="C102" s="59" t="s">
        <v>20</v>
      </c>
      <c r="D102" s="54"/>
      <c r="E102" s="6"/>
      <c r="F102" s="19"/>
      <c r="G102" s="24"/>
      <c r="H102" s="24"/>
      <c r="I102" s="31"/>
      <c r="J102" s="31"/>
      <c r="K102" s="35"/>
    </row>
    <row r="103" spans="1:11" x14ac:dyDescent="0.35">
      <c r="B103" s="8" t="s">
        <v>2357</v>
      </c>
      <c r="C103" s="60" t="s">
        <v>2358</v>
      </c>
      <c r="D103" s="54" t="s">
        <v>2359</v>
      </c>
      <c r="E103" s="6" t="s">
        <v>4705</v>
      </c>
      <c r="F103" s="19">
        <v>11700000</v>
      </c>
      <c r="G103" s="24">
        <v>14696.37</v>
      </c>
      <c r="H103" s="24">
        <v>9.26</v>
      </c>
      <c r="I103" s="31"/>
      <c r="J103" s="31"/>
      <c r="K103" s="35"/>
    </row>
    <row r="104" spans="1:11" x14ac:dyDescent="0.35">
      <c r="C104" s="58" t="s">
        <v>194</v>
      </c>
      <c r="D104" s="54"/>
      <c r="E104" s="6"/>
      <c r="F104" s="19"/>
      <c r="G104" s="25">
        <v>14696.37</v>
      </c>
      <c r="H104" s="25">
        <v>9.26</v>
      </c>
      <c r="I104" s="31"/>
      <c r="J104" s="31"/>
      <c r="K104" s="35"/>
    </row>
    <row r="105" spans="1:11" x14ac:dyDescent="0.35">
      <c r="C105" s="57"/>
      <c r="D105" s="54"/>
      <c r="E105" s="6"/>
      <c r="F105" s="19"/>
      <c r="G105" s="24"/>
      <c r="H105" s="24"/>
      <c r="I105" s="31"/>
      <c r="J105" s="31"/>
      <c r="K105" s="35"/>
    </row>
    <row r="106" spans="1:11" x14ac:dyDescent="0.35">
      <c r="C106" s="59" t="s">
        <v>887</v>
      </c>
      <c r="D106" s="54"/>
      <c r="E106" s="6"/>
      <c r="F106" s="19"/>
      <c r="G106" s="24"/>
      <c r="H106" s="24"/>
      <c r="I106" s="31"/>
      <c r="J106" s="31"/>
      <c r="K106" s="35"/>
    </row>
    <row r="107" spans="1:11" x14ac:dyDescent="0.35">
      <c r="B107" s="8" t="s">
        <v>888</v>
      </c>
      <c r="C107" s="60" t="s">
        <v>828</v>
      </c>
      <c r="D107" s="54" t="s">
        <v>889</v>
      </c>
      <c r="E107" s="6" t="s">
        <v>890</v>
      </c>
      <c r="F107" s="19">
        <v>2600000</v>
      </c>
      <c r="G107" s="24">
        <v>4431.7</v>
      </c>
      <c r="H107" s="24">
        <v>2.79</v>
      </c>
      <c r="I107" s="31"/>
      <c r="J107" s="31"/>
      <c r="K107" s="35"/>
    </row>
    <row r="108" spans="1:11" x14ac:dyDescent="0.35">
      <c r="B108" s="8" t="s">
        <v>2876</v>
      </c>
      <c r="C108" s="60" t="s">
        <v>2877</v>
      </c>
      <c r="D108" s="54" t="s">
        <v>2878</v>
      </c>
      <c r="E108" s="6" t="s">
        <v>294</v>
      </c>
      <c r="F108" s="19">
        <v>2425000</v>
      </c>
      <c r="G108" s="24">
        <v>4340.75</v>
      </c>
      <c r="H108" s="24">
        <v>2.73</v>
      </c>
      <c r="I108" s="31"/>
      <c r="J108" s="31"/>
      <c r="K108" s="35"/>
    </row>
    <row r="109" spans="1:11" x14ac:dyDescent="0.35">
      <c r="B109" s="8" t="s">
        <v>1400</v>
      </c>
      <c r="C109" s="60" t="s">
        <v>1401</v>
      </c>
      <c r="D109" s="54" t="s">
        <v>1402</v>
      </c>
      <c r="E109" s="6" t="s">
        <v>890</v>
      </c>
      <c r="F109" s="19">
        <v>2600000</v>
      </c>
      <c r="G109" s="24">
        <v>4032.6</v>
      </c>
      <c r="H109" s="24">
        <v>2.54</v>
      </c>
      <c r="I109" s="31"/>
      <c r="J109" s="31"/>
      <c r="K109" s="35"/>
    </row>
    <row r="110" spans="1:11" x14ac:dyDescent="0.35">
      <c r="C110" s="58" t="s">
        <v>194</v>
      </c>
      <c r="D110" s="54"/>
      <c r="E110" s="6"/>
      <c r="F110" s="19"/>
      <c r="G110" s="25">
        <v>12805.05</v>
      </c>
      <c r="H110" s="25">
        <v>8.06</v>
      </c>
      <c r="I110" s="31"/>
      <c r="J110" s="31"/>
      <c r="K110" s="35"/>
    </row>
    <row r="111" spans="1:11" x14ac:dyDescent="0.35">
      <c r="C111" s="57"/>
      <c r="D111" s="54"/>
      <c r="E111" s="6"/>
      <c r="F111" s="19"/>
      <c r="G111" s="24"/>
      <c r="H111" s="24"/>
      <c r="I111" s="31"/>
      <c r="J111" s="31"/>
      <c r="K111" s="35"/>
    </row>
    <row r="112" spans="1:11" x14ac:dyDescent="0.35">
      <c r="C112" s="58" t="s">
        <v>21</v>
      </c>
      <c r="D112" s="54"/>
      <c r="E112" s="6"/>
      <c r="F112" s="19"/>
      <c r="G112" s="24" t="s">
        <v>2</v>
      </c>
      <c r="H112" s="24" t="s">
        <v>2</v>
      </c>
      <c r="I112" s="31"/>
      <c r="J112" s="31"/>
      <c r="K112" s="35"/>
    </row>
    <row r="113" spans="1:54" x14ac:dyDescent="0.35">
      <c r="C113" s="57"/>
      <c r="D113" s="54"/>
      <c r="E113" s="6"/>
      <c r="F113" s="19"/>
      <c r="G113" s="24"/>
      <c r="H113" s="24"/>
      <c r="I113" s="31"/>
      <c r="J113" s="31"/>
      <c r="K113" s="35"/>
    </row>
    <row r="114" spans="1:54" x14ac:dyDescent="0.35">
      <c r="C114" s="58" t="s">
        <v>22</v>
      </c>
      <c r="D114" s="54"/>
      <c r="E114" s="6"/>
      <c r="F114" s="19"/>
      <c r="G114" s="24" t="s">
        <v>2</v>
      </c>
      <c r="H114" s="24" t="s">
        <v>2</v>
      </c>
      <c r="I114" s="31"/>
      <c r="J114" s="31"/>
      <c r="K114" s="35"/>
    </row>
    <row r="115" spans="1:54" x14ac:dyDescent="0.35">
      <c r="C115" s="57"/>
      <c r="D115" s="54"/>
      <c r="E115" s="6"/>
      <c r="F115" s="19"/>
      <c r="G115" s="24"/>
      <c r="H115" s="24"/>
      <c r="I115" s="31"/>
      <c r="J115" s="31"/>
      <c r="K115" s="35"/>
    </row>
    <row r="116" spans="1:54" x14ac:dyDescent="0.35">
      <c r="C116" s="58" t="s">
        <v>23</v>
      </c>
      <c r="D116" s="54"/>
      <c r="E116" s="6"/>
      <c r="F116" s="19"/>
      <c r="G116" s="24" t="s">
        <v>2</v>
      </c>
      <c r="H116" s="24" t="s">
        <v>2</v>
      </c>
      <c r="I116" s="31"/>
      <c r="J116" s="31"/>
      <c r="K116" s="35"/>
    </row>
    <row r="117" spans="1:54" x14ac:dyDescent="0.35">
      <c r="C117" s="57"/>
      <c r="D117" s="54"/>
      <c r="E117" s="6"/>
      <c r="F117" s="19"/>
      <c r="G117" s="24"/>
      <c r="H117" s="24"/>
      <c r="I117" s="31"/>
      <c r="J117" s="31"/>
      <c r="K117" s="35"/>
    </row>
    <row r="118" spans="1:54" x14ac:dyDescent="0.35">
      <c r="C118" s="59" t="s">
        <v>24</v>
      </c>
      <c r="D118" s="54"/>
      <c r="E118" s="6"/>
      <c r="F118" s="19"/>
      <c r="G118" s="24"/>
      <c r="H118" s="24"/>
      <c r="I118" s="31"/>
      <c r="J118" s="31"/>
      <c r="K118" s="35"/>
    </row>
    <row r="119" spans="1:54" x14ac:dyDescent="0.35">
      <c r="B119" s="8" t="s">
        <v>206</v>
      </c>
      <c r="C119" s="60" t="s">
        <v>207</v>
      </c>
      <c r="D119" s="54"/>
      <c r="E119" s="6"/>
      <c r="F119" s="19"/>
      <c r="G119" s="24">
        <v>7681.36</v>
      </c>
      <c r="H119" s="24">
        <v>4.84</v>
      </c>
      <c r="I119" s="31"/>
      <c r="J119" s="31"/>
      <c r="K119" s="35"/>
    </row>
    <row r="120" spans="1:54" x14ac:dyDescent="0.35">
      <c r="C120" s="58" t="s">
        <v>194</v>
      </c>
      <c r="D120" s="54"/>
      <c r="E120" s="6"/>
      <c r="F120" s="19"/>
      <c r="G120" s="25">
        <v>7681.36</v>
      </c>
      <c r="H120" s="25">
        <v>4.84</v>
      </c>
      <c r="I120" s="31"/>
      <c r="J120" s="31"/>
      <c r="K120" s="35"/>
    </row>
    <row r="121" spans="1:54" x14ac:dyDescent="0.35">
      <c r="C121" s="57"/>
      <c r="D121" s="54"/>
      <c r="E121" s="6"/>
      <c r="F121" s="19"/>
      <c r="G121" s="24"/>
      <c r="H121" s="24"/>
      <c r="I121" s="31"/>
      <c r="J121" s="31"/>
      <c r="K121" s="35"/>
    </row>
    <row r="122" spans="1:54" x14ac:dyDescent="0.35">
      <c r="A122" s="10"/>
      <c r="B122" s="28"/>
      <c r="C122" s="58" t="s">
        <v>25</v>
      </c>
      <c r="D122" s="54"/>
      <c r="E122" s="6"/>
      <c r="F122" s="19"/>
      <c r="G122" s="24"/>
      <c r="H122" s="24"/>
      <c r="I122" s="31"/>
      <c r="J122" s="31"/>
      <c r="K122" s="35"/>
    </row>
    <row r="123" spans="1:54" s="2" customFormat="1" ht="13.5" x14ac:dyDescent="0.35">
      <c r="A123" s="28"/>
      <c r="B123" s="28"/>
      <c r="C123" s="57" t="s">
        <v>4703</v>
      </c>
      <c r="D123" s="54"/>
      <c r="E123" s="6"/>
      <c r="F123" s="19"/>
      <c r="G123" s="24" t="s">
        <v>2</v>
      </c>
      <c r="H123" s="24" t="s">
        <v>2</v>
      </c>
      <c r="I123" s="31"/>
      <c r="J123" s="31"/>
      <c r="K123" s="35"/>
      <c r="L123" s="3"/>
      <c r="AI123" s="3"/>
      <c r="AV123" s="3"/>
      <c r="AX123" s="3"/>
      <c r="BB123" s="3"/>
    </row>
    <row r="124" spans="1:54" x14ac:dyDescent="0.35">
      <c r="B124" s="8"/>
      <c r="C124" s="60" t="s">
        <v>208</v>
      </c>
      <c r="D124" s="54"/>
      <c r="E124" s="6"/>
      <c r="F124" s="19"/>
      <c r="G124" s="24">
        <v>-452.09</v>
      </c>
      <c r="H124" s="24">
        <v>-0.28000000000000003</v>
      </c>
      <c r="I124" s="31"/>
      <c r="J124" s="31"/>
      <c r="K124" s="35"/>
    </row>
    <row r="125" spans="1:54" x14ac:dyDescent="0.35">
      <c r="C125" s="58" t="s">
        <v>194</v>
      </c>
      <c r="D125" s="54"/>
      <c r="E125" s="6"/>
      <c r="F125" s="19"/>
      <c r="G125" s="25">
        <v>-452.09</v>
      </c>
      <c r="H125" s="25">
        <v>-0.28000000000000003</v>
      </c>
      <c r="I125" s="31"/>
      <c r="J125" s="31"/>
      <c r="K125" s="35"/>
    </row>
    <row r="126" spans="1:54" x14ac:dyDescent="0.35">
      <c r="C126" s="57"/>
      <c r="D126" s="54"/>
      <c r="E126" s="6"/>
      <c r="F126" s="19"/>
      <c r="G126" s="24"/>
      <c r="H126" s="24"/>
      <c r="I126" s="31"/>
      <c r="J126" s="31"/>
      <c r="K126" s="35"/>
    </row>
    <row r="127" spans="1:54" x14ac:dyDescent="0.35">
      <c r="C127" s="61" t="s">
        <v>209</v>
      </c>
      <c r="D127" s="55"/>
      <c r="E127" s="5"/>
      <c r="F127" s="20"/>
      <c r="G127" s="26">
        <v>158746.54999999999</v>
      </c>
      <c r="H127" s="26">
        <v>100.00000000000001</v>
      </c>
      <c r="I127" s="32"/>
      <c r="J127" s="32"/>
      <c r="K127" s="36"/>
    </row>
    <row r="130" spans="3:11" x14ac:dyDescent="0.35">
      <c r="C130" s="1" t="s">
        <v>210</v>
      </c>
    </row>
    <row r="131" spans="3:11" x14ac:dyDescent="0.35">
      <c r="C131" s="37" t="s">
        <v>211</v>
      </c>
      <c r="D131" s="37"/>
      <c r="E131" s="37"/>
      <c r="F131" s="37"/>
      <c r="G131" s="37"/>
      <c r="H131" s="37"/>
      <c r="I131" s="37"/>
      <c r="J131" s="37"/>
      <c r="K131" s="37"/>
    </row>
    <row r="132" spans="3:11" x14ac:dyDescent="0.35">
      <c r="C132" s="2" t="s">
        <v>212</v>
      </c>
    </row>
    <row r="133" spans="3:11" x14ac:dyDescent="0.35">
      <c r="C133" s="2" t="s">
        <v>213</v>
      </c>
    </row>
    <row r="134" spans="3:11" ht="30" customHeight="1" x14ac:dyDescent="0.35">
      <c r="C134" s="218" t="s">
        <v>214</v>
      </c>
      <c r="D134" s="219"/>
      <c r="E134" s="219"/>
      <c r="F134" s="219"/>
      <c r="G134" s="219"/>
      <c r="H134" s="219"/>
      <c r="I134" s="219"/>
      <c r="J134" s="219"/>
      <c r="K134" s="219"/>
    </row>
    <row r="135" spans="3:11" x14ac:dyDescent="0.35">
      <c r="C135" s="2" t="s">
        <v>215</v>
      </c>
    </row>
    <row r="136" spans="3:11" ht="44.25" customHeight="1" x14ac:dyDescent="0.35">
      <c r="C136" s="222" t="s">
        <v>4808</v>
      </c>
      <c r="D136" s="222"/>
      <c r="E136" s="222"/>
      <c r="F136" s="222"/>
      <c r="G136" s="222"/>
      <c r="H136" s="222"/>
      <c r="I136" s="222"/>
      <c r="J136" s="222"/>
      <c r="K136" s="222"/>
    </row>
    <row r="138" spans="3:11" x14ac:dyDescent="0.35">
      <c r="C138" s="2" t="s">
        <v>4813</v>
      </c>
      <c r="E138" s="2" t="s">
        <v>2</v>
      </c>
    </row>
    <row r="140" spans="3:11" x14ac:dyDescent="0.35">
      <c r="C140" s="2" t="s">
        <v>4814</v>
      </c>
      <c r="E140" s="2" t="s">
        <v>2</v>
      </c>
    </row>
    <row r="142" spans="3:11" x14ac:dyDescent="0.35">
      <c r="C142" s="2" t="s">
        <v>4918</v>
      </c>
    </row>
    <row r="144" spans="3:11" x14ac:dyDescent="0.35">
      <c r="C144" s="2" t="s">
        <v>4919</v>
      </c>
    </row>
    <row r="145" spans="1:256" s="79" customFormat="1" ht="35.25" customHeight="1" x14ac:dyDescent="0.35">
      <c r="A145" s="75"/>
      <c r="B145" s="75"/>
      <c r="C145" s="80" t="s">
        <v>4820</v>
      </c>
      <c r="D145" s="84" t="s">
        <v>4821</v>
      </c>
      <c r="E145" s="84" t="s">
        <v>4822</v>
      </c>
      <c r="F145" s="76"/>
      <c r="G145" s="77"/>
      <c r="H145" s="77"/>
      <c r="I145" s="77"/>
      <c r="J145" s="77"/>
      <c r="K145" s="78"/>
      <c r="L145" s="78"/>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8"/>
      <c r="AJ145" s="75"/>
      <c r="AK145" s="75"/>
      <c r="AL145" s="75"/>
      <c r="AM145" s="75"/>
      <c r="AN145" s="75"/>
      <c r="AO145" s="75"/>
      <c r="AP145" s="75"/>
      <c r="AQ145" s="75"/>
      <c r="AR145" s="75"/>
      <c r="AS145" s="75"/>
      <c r="AT145" s="75"/>
      <c r="AU145" s="75"/>
      <c r="AV145" s="78"/>
      <c r="AW145" s="75"/>
      <c r="AX145" s="78"/>
      <c r="AY145" s="75"/>
      <c r="AZ145" s="75"/>
      <c r="BA145" s="75"/>
      <c r="BB145" s="78"/>
      <c r="BC145" s="75"/>
      <c r="BD145" s="75"/>
      <c r="BE145" s="75"/>
      <c r="BF145" s="75"/>
      <c r="BG145" s="75"/>
      <c r="BH145" s="75"/>
      <c r="BI145" s="75"/>
      <c r="BJ145" s="75"/>
      <c r="BK145" s="75"/>
      <c r="BL145" s="75"/>
      <c r="BM145" s="75"/>
      <c r="BN145" s="75"/>
      <c r="BO145" s="75"/>
      <c r="BP145" s="75"/>
      <c r="BQ145" s="75"/>
      <c r="BR145" s="75"/>
      <c r="BS145" s="75"/>
      <c r="BT145" s="75"/>
      <c r="BU145" s="75"/>
      <c r="BV145" s="75"/>
      <c r="BW145" s="75"/>
      <c r="BX145" s="75"/>
      <c r="BY145" s="75"/>
      <c r="BZ145" s="75"/>
      <c r="CA145" s="75"/>
      <c r="CB145" s="75"/>
      <c r="CC145" s="75"/>
      <c r="CD145" s="75"/>
      <c r="CE145" s="75"/>
      <c r="CF145" s="75"/>
      <c r="CG145" s="75"/>
      <c r="CH145" s="75"/>
      <c r="CI145" s="75"/>
      <c r="CJ145" s="75"/>
      <c r="CK145" s="75"/>
      <c r="CL145" s="75"/>
      <c r="CM145" s="75"/>
      <c r="CN145" s="75"/>
      <c r="CO145" s="75"/>
      <c r="CP145" s="75"/>
      <c r="CQ145" s="75"/>
      <c r="CR145" s="75"/>
      <c r="CS145" s="75"/>
      <c r="CT145" s="75"/>
      <c r="CU145" s="75"/>
      <c r="CV145" s="75"/>
      <c r="CW145" s="75"/>
      <c r="CX145" s="75"/>
      <c r="CY145" s="75"/>
      <c r="CZ145" s="75"/>
      <c r="DA145" s="75"/>
      <c r="DB145" s="75"/>
      <c r="DC145" s="75"/>
      <c r="DD145" s="75"/>
      <c r="DE145" s="75"/>
      <c r="DF145" s="75"/>
      <c r="DG145" s="75"/>
      <c r="DH145" s="75"/>
      <c r="DI145" s="75"/>
      <c r="DJ145" s="75"/>
      <c r="DK145" s="75"/>
      <c r="DL145" s="75"/>
      <c r="DM145" s="75"/>
      <c r="DN145" s="75"/>
      <c r="DO145" s="75"/>
      <c r="DP145" s="75"/>
      <c r="DQ145" s="75"/>
      <c r="DR145" s="75"/>
      <c r="DS145" s="75"/>
      <c r="DT145" s="75"/>
      <c r="DU145" s="75"/>
      <c r="DV145" s="75"/>
      <c r="DW145" s="75"/>
      <c r="DX145" s="75"/>
      <c r="DY145" s="75"/>
      <c r="DZ145" s="75"/>
      <c r="EA145" s="75"/>
      <c r="EB145" s="75"/>
      <c r="EC145" s="75"/>
      <c r="ED145" s="75"/>
      <c r="EE145" s="75"/>
      <c r="EF145" s="75"/>
      <c r="EG145" s="75"/>
      <c r="EH145" s="75"/>
      <c r="EI145" s="75"/>
      <c r="EJ145" s="75"/>
      <c r="EK145" s="75"/>
      <c r="EL145" s="75"/>
      <c r="EM145" s="75"/>
      <c r="EN145" s="75"/>
      <c r="EO145" s="75"/>
      <c r="EP145" s="75"/>
      <c r="EQ145" s="75"/>
      <c r="ER145" s="75"/>
      <c r="ES145" s="75"/>
      <c r="ET145" s="75"/>
      <c r="EU145" s="75"/>
      <c r="EV145" s="75"/>
      <c r="EW145" s="75"/>
      <c r="EX145" s="75"/>
      <c r="EY145" s="75"/>
      <c r="EZ145" s="75"/>
      <c r="FA145" s="75"/>
      <c r="FB145" s="75"/>
      <c r="FC145" s="75"/>
      <c r="FD145" s="75"/>
      <c r="FE145" s="75"/>
      <c r="FF145" s="75"/>
      <c r="FG145" s="75"/>
      <c r="FH145" s="75"/>
      <c r="FI145" s="75"/>
      <c r="FJ145" s="75"/>
      <c r="FK145" s="75"/>
      <c r="FL145" s="75"/>
      <c r="FM145" s="75"/>
      <c r="FN145" s="75"/>
      <c r="FO145" s="75"/>
      <c r="FP145" s="75"/>
      <c r="FQ145" s="75"/>
      <c r="FR145" s="75"/>
      <c r="FS145" s="75"/>
      <c r="FT145" s="75"/>
      <c r="FU145" s="75"/>
      <c r="FV145" s="75"/>
      <c r="FW145" s="75"/>
      <c r="FX145" s="75"/>
      <c r="FY145" s="75"/>
      <c r="FZ145" s="75"/>
      <c r="GA145" s="75"/>
      <c r="GB145" s="75"/>
      <c r="GC145" s="75"/>
      <c r="GD145" s="75"/>
      <c r="GE145" s="75"/>
      <c r="GF145" s="75"/>
      <c r="GG145" s="75"/>
      <c r="GH145" s="75"/>
      <c r="GI145" s="75"/>
      <c r="GJ145" s="75"/>
      <c r="GK145" s="75"/>
      <c r="GL145" s="75"/>
      <c r="GM145" s="75"/>
      <c r="GN145" s="75"/>
      <c r="GO145" s="75"/>
      <c r="GP145" s="75"/>
      <c r="GQ145" s="75"/>
      <c r="GR145" s="75"/>
      <c r="GS145" s="75"/>
      <c r="GT145" s="75"/>
      <c r="GU145" s="75"/>
      <c r="GV145" s="75"/>
      <c r="GW145" s="75"/>
      <c r="GX145" s="75"/>
      <c r="GY145" s="75"/>
      <c r="GZ145" s="75"/>
      <c r="HA145" s="75"/>
      <c r="HB145" s="75"/>
      <c r="HC145" s="75"/>
      <c r="HD145" s="75"/>
      <c r="HE145" s="75"/>
      <c r="HF145" s="75"/>
      <c r="HG145" s="75"/>
      <c r="HH145" s="75"/>
      <c r="HI145" s="75"/>
      <c r="HJ145" s="75"/>
      <c r="HK145" s="75"/>
      <c r="HL145" s="75"/>
      <c r="HM145" s="75"/>
      <c r="HN145" s="75"/>
      <c r="HO145" s="75"/>
      <c r="HP145" s="75"/>
      <c r="HQ145" s="75"/>
      <c r="HR145" s="75"/>
      <c r="HS145" s="75"/>
      <c r="HT145" s="75"/>
      <c r="HU145" s="75"/>
      <c r="HV145" s="75"/>
      <c r="HW145" s="75"/>
      <c r="HX145" s="75"/>
      <c r="HY145" s="75"/>
      <c r="HZ145" s="75"/>
      <c r="IA145" s="75"/>
      <c r="IB145" s="75"/>
      <c r="IC145" s="75"/>
      <c r="ID145" s="75"/>
      <c r="IE145" s="75"/>
      <c r="IF145" s="75"/>
      <c r="IG145" s="75"/>
      <c r="IH145" s="75"/>
      <c r="II145" s="75"/>
      <c r="IJ145" s="75"/>
      <c r="IK145" s="75"/>
      <c r="IL145" s="75"/>
      <c r="IM145" s="75"/>
      <c r="IN145" s="75"/>
      <c r="IO145" s="75"/>
      <c r="IP145" s="75"/>
      <c r="IQ145" s="75"/>
      <c r="IR145" s="75"/>
      <c r="IS145" s="75"/>
      <c r="IT145" s="75"/>
      <c r="IU145" s="75"/>
      <c r="IV145" s="75"/>
    </row>
    <row r="146" spans="1:256" s="79" customFormat="1" x14ac:dyDescent="0.35">
      <c r="A146" s="75"/>
      <c r="B146" s="75"/>
      <c r="C146" s="82" t="s">
        <v>4823</v>
      </c>
      <c r="D146" s="85">
        <v>20.013200000000001</v>
      </c>
      <c r="E146" s="85">
        <v>19.0337</v>
      </c>
      <c r="F146" s="76"/>
      <c r="G146" s="77"/>
      <c r="H146" s="77"/>
      <c r="I146" s="77"/>
      <c r="J146" s="77"/>
      <c r="K146" s="78"/>
      <c r="L146" s="78"/>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8"/>
      <c r="AJ146" s="75"/>
      <c r="AK146" s="75"/>
      <c r="AL146" s="75"/>
      <c r="AM146" s="75"/>
      <c r="AN146" s="75"/>
      <c r="AO146" s="75"/>
      <c r="AP146" s="75"/>
      <c r="AQ146" s="75"/>
      <c r="AR146" s="75"/>
      <c r="AS146" s="75"/>
      <c r="AT146" s="75"/>
      <c r="AU146" s="75"/>
      <c r="AV146" s="78"/>
      <c r="AW146" s="75"/>
      <c r="AX146" s="78"/>
      <c r="AY146" s="75"/>
      <c r="AZ146" s="75"/>
      <c r="BA146" s="75"/>
      <c r="BB146" s="78"/>
      <c r="BC146" s="75"/>
      <c r="BD146" s="75"/>
      <c r="BE146" s="75"/>
      <c r="BF146" s="75"/>
      <c r="BG146" s="75"/>
      <c r="BH146" s="75"/>
      <c r="BI146" s="75"/>
      <c r="BJ146" s="75"/>
      <c r="BK146" s="75"/>
      <c r="BL146" s="75"/>
      <c r="BM146" s="75"/>
      <c r="BN146" s="75"/>
      <c r="BO146" s="75"/>
      <c r="BP146" s="75"/>
      <c r="BQ146" s="75"/>
      <c r="BR146" s="75"/>
      <c r="BS146" s="75"/>
      <c r="BT146" s="75"/>
      <c r="BU146" s="75"/>
      <c r="BV146" s="75"/>
      <c r="BW146" s="75"/>
      <c r="BX146" s="75"/>
      <c r="BY146" s="75"/>
      <c r="BZ146" s="75"/>
      <c r="CA146" s="75"/>
      <c r="CB146" s="75"/>
      <c r="CC146" s="75"/>
      <c r="CD146" s="75"/>
      <c r="CE146" s="75"/>
      <c r="CF146" s="75"/>
      <c r="CG146" s="75"/>
      <c r="CH146" s="75"/>
      <c r="CI146" s="75"/>
      <c r="CJ146" s="75"/>
      <c r="CK146" s="75"/>
      <c r="CL146" s="75"/>
      <c r="CM146" s="75"/>
      <c r="CN146" s="75"/>
      <c r="CO146" s="75"/>
      <c r="CP146" s="75"/>
      <c r="CQ146" s="75"/>
      <c r="CR146" s="75"/>
      <c r="CS146" s="75"/>
      <c r="CT146" s="75"/>
      <c r="CU146" s="75"/>
      <c r="CV146" s="75"/>
      <c r="CW146" s="75"/>
      <c r="CX146" s="75"/>
      <c r="CY146" s="75"/>
      <c r="CZ146" s="75"/>
      <c r="DA146" s="75"/>
      <c r="DB146" s="75"/>
      <c r="DC146" s="75"/>
      <c r="DD146" s="75"/>
      <c r="DE146" s="75"/>
      <c r="DF146" s="75"/>
      <c r="DG146" s="75"/>
      <c r="DH146" s="75"/>
      <c r="DI146" s="75"/>
      <c r="DJ146" s="75"/>
      <c r="DK146" s="75"/>
      <c r="DL146" s="75"/>
      <c r="DM146" s="75"/>
      <c r="DN146" s="75"/>
      <c r="DO146" s="75"/>
      <c r="DP146" s="75"/>
      <c r="DQ146" s="75"/>
      <c r="DR146" s="75"/>
      <c r="DS146" s="75"/>
      <c r="DT146" s="75"/>
      <c r="DU146" s="75"/>
      <c r="DV146" s="75"/>
      <c r="DW146" s="75"/>
      <c r="DX146" s="75"/>
      <c r="DY146" s="75"/>
      <c r="DZ146" s="75"/>
      <c r="EA146" s="75"/>
      <c r="EB146" s="75"/>
      <c r="EC146" s="75"/>
      <c r="ED146" s="75"/>
      <c r="EE146" s="75"/>
      <c r="EF146" s="75"/>
      <c r="EG146" s="75"/>
      <c r="EH146" s="75"/>
      <c r="EI146" s="75"/>
      <c r="EJ146" s="75"/>
      <c r="EK146" s="75"/>
      <c r="EL146" s="75"/>
      <c r="EM146" s="75"/>
      <c r="EN146" s="75"/>
      <c r="EO146" s="75"/>
      <c r="EP146" s="75"/>
      <c r="EQ146" s="75"/>
      <c r="ER146" s="75"/>
      <c r="ES146" s="75"/>
      <c r="ET146" s="75"/>
      <c r="EU146" s="75"/>
      <c r="EV146" s="75"/>
      <c r="EW146" s="75"/>
      <c r="EX146" s="75"/>
      <c r="EY146" s="75"/>
      <c r="EZ146" s="75"/>
      <c r="FA146" s="75"/>
      <c r="FB146" s="75"/>
      <c r="FC146" s="75"/>
      <c r="FD146" s="75"/>
      <c r="FE146" s="75"/>
      <c r="FF146" s="75"/>
      <c r="FG146" s="75"/>
      <c r="FH146" s="75"/>
      <c r="FI146" s="75"/>
      <c r="FJ146" s="75"/>
      <c r="FK146" s="75"/>
      <c r="FL146" s="75"/>
      <c r="FM146" s="75"/>
      <c r="FN146" s="75"/>
      <c r="FO146" s="75"/>
      <c r="FP146" s="75"/>
      <c r="FQ146" s="75"/>
      <c r="FR146" s="75"/>
      <c r="FS146" s="75"/>
      <c r="FT146" s="75"/>
      <c r="FU146" s="75"/>
      <c r="FV146" s="75"/>
      <c r="FW146" s="75"/>
      <c r="FX146" s="75"/>
      <c r="FY146" s="75"/>
      <c r="FZ146" s="75"/>
      <c r="GA146" s="75"/>
      <c r="GB146" s="75"/>
      <c r="GC146" s="75"/>
      <c r="GD146" s="75"/>
      <c r="GE146" s="75"/>
      <c r="GF146" s="75"/>
      <c r="GG146" s="75"/>
      <c r="GH146" s="75"/>
      <c r="GI146" s="75"/>
      <c r="GJ146" s="75"/>
      <c r="GK146" s="75"/>
      <c r="GL146" s="75"/>
      <c r="GM146" s="75"/>
      <c r="GN146" s="75"/>
      <c r="GO146" s="75"/>
      <c r="GP146" s="75"/>
      <c r="GQ146" s="75"/>
      <c r="GR146" s="75"/>
      <c r="GS146" s="75"/>
      <c r="GT146" s="75"/>
      <c r="GU146" s="75"/>
      <c r="GV146" s="75"/>
      <c r="GW146" s="75"/>
      <c r="GX146" s="75"/>
      <c r="GY146" s="75"/>
      <c r="GZ146" s="75"/>
      <c r="HA146" s="75"/>
      <c r="HB146" s="75"/>
      <c r="HC146" s="75"/>
      <c r="HD146" s="75"/>
      <c r="HE146" s="75"/>
      <c r="HF146" s="75"/>
      <c r="HG146" s="75"/>
      <c r="HH146" s="75"/>
      <c r="HI146" s="75"/>
      <c r="HJ146" s="75"/>
      <c r="HK146" s="75"/>
      <c r="HL146" s="75"/>
      <c r="HM146" s="75"/>
      <c r="HN146" s="75"/>
      <c r="HO146" s="75"/>
      <c r="HP146" s="75"/>
      <c r="HQ146" s="75"/>
      <c r="HR146" s="75"/>
      <c r="HS146" s="75"/>
      <c r="HT146" s="75"/>
      <c r="HU146" s="75"/>
      <c r="HV146" s="75"/>
      <c r="HW146" s="75"/>
      <c r="HX146" s="75"/>
      <c r="HY146" s="75"/>
      <c r="HZ146" s="75"/>
      <c r="IA146" s="75"/>
      <c r="IB146" s="75"/>
      <c r="IC146" s="75"/>
      <c r="ID146" s="75"/>
      <c r="IE146" s="75"/>
      <c r="IF146" s="75"/>
      <c r="IG146" s="75"/>
      <c r="IH146" s="75"/>
      <c r="II146" s="75"/>
      <c r="IJ146" s="75"/>
      <c r="IK146" s="75"/>
      <c r="IL146" s="75"/>
      <c r="IM146" s="75"/>
      <c r="IN146" s="75"/>
      <c r="IO146" s="75"/>
      <c r="IP146" s="75"/>
      <c r="IQ146" s="75"/>
      <c r="IR146" s="75"/>
      <c r="IS146" s="75"/>
      <c r="IT146" s="75"/>
      <c r="IU146" s="75"/>
      <c r="IV146" s="75"/>
    </row>
    <row r="147" spans="1:256" s="79" customFormat="1" x14ac:dyDescent="0.35">
      <c r="A147" s="75"/>
      <c r="B147" s="75"/>
      <c r="C147" s="82" t="s">
        <v>4824</v>
      </c>
      <c r="D147" s="85">
        <v>20.0137</v>
      </c>
      <c r="E147" s="85">
        <v>19.034199999999998</v>
      </c>
      <c r="F147" s="76"/>
      <c r="G147" s="77"/>
      <c r="H147" s="77"/>
      <c r="I147" s="77"/>
      <c r="J147" s="77"/>
      <c r="K147" s="78"/>
      <c r="L147" s="78"/>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8"/>
      <c r="AJ147" s="75"/>
      <c r="AK147" s="75"/>
      <c r="AL147" s="75"/>
      <c r="AM147" s="75"/>
      <c r="AN147" s="75"/>
      <c r="AO147" s="75"/>
      <c r="AP147" s="75"/>
      <c r="AQ147" s="75"/>
      <c r="AR147" s="75"/>
      <c r="AS147" s="75"/>
      <c r="AT147" s="75"/>
      <c r="AU147" s="75"/>
      <c r="AV147" s="78"/>
      <c r="AW147" s="75"/>
      <c r="AX147" s="78"/>
      <c r="AY147" s="75"/>
      <c r="AZ147" s="75"/>
      <c r="BA147" s="75"/>
      <c r="BB147" s="78"/>
      <c r="BC147" s="75"/>
      <c r="BD147" s="75"/>
      <c r="BE147" s="75"/>
      <c r="BF147" s="75"/>
      <c r="BG147" s="75"/>
      <c r="BH147" s="75"/>
      <c r="BI147" s="75"/>
      <c r="BJ147" s="75"/>
      <c r="BK147" s="75"/>
      <c r="BL147" s="75"/>
      <c r="BM147" s="75"/>
      <c r="BN147" s="75"/>
      <c r="BO147" s="75"/>
      <c r="BP147" s="75"/>
      <c r="BQ147" s="75"/>
      <c r="BR147" s="75"/>
      <c r="BS147" s="75"/>
      <c r="BT147" s="75"/>
      <c r="BU147" s="75"/>
      <c r="BV147" s="75"/>
      <c r="BW147" s="75"/>
      <c r="BX147" s="75"/>
      <c r="BY147" s="75"/>
      <c r="BZ147" s="75"/>
      <c r="CA147" s="75"/>
      <c r="CB147" s="75"/>
      <c r="CC147" s="75"/>
      <c r="CD147" s="75"/>
      <c r="CE147" s="75"/>
      <c r="CF147" s="75"/>
      <c r="CG147" s="75"/>
      <c r="CH147" s="75"/>
      <c r="CI147" s="75"/>
      <c r="CJ147" s="75"/>
      <c r="CK147" s="75"/>
      <c r="CL147" s="75"/>
      <c r="CM147" s="75"/>
      <c r="CN147" s="75"/>
      <c r="CO147" s="75"/>
      <c r="CP147" s="75"/>
      <c r="CQ147" s="75"/>
      <c r="CR147" s="75"/>
      <c r="CS147" s="75"/>
      <c r="CT147" s="75"/>
      <c r="CU147" s="75"/>
      <c r="CV147" s="75"/>
      <c r="CW147" s="75"/>
      <c r="CX147" s="75"/>
      <c r="CY147" s="75"/>
      <c r="CZ147" s="75"/>
      <c r="DA147" s="75"/>
      <c r="DB147" s="75"/>
      <c r="DC147" s="75"/>
      <c r="DD147" s="75"/>
      <c r="DE147" s="75"/>
      <c r="DF147" s="75"/>
      <c r="DG147" s="75"/>
      <c r="DH147" s="75"/>
      <c r="DI147" s="75"/>
      <c r="DJ147" s="75"/>
      <c r="DK147" s="75"/>
      <c r="DL147" s="75"/>
      <c r="DM147" s="75"/>
      <c r="DN147" s="75"/>
      <c r="DO147" s="75"/>
      <c r="DP147" s="75"/>
      <c r="DQ147" s="75"/>
      <c r="DR147" s="75"/>
      <c r="DS147" s="75"/>
      <c r="DT147" s="75"/>
      <c r="DU147" s="75"/>
      <c r="DV147" s="75"/>
      <c r="DW147" s="75"/>
      <c r="DX147" s="75"/>
      <c r="DY147" s="75"/>
      <c r="DZ147" s="75"/>
      <c r="EA147" s="75"/>
      <c r="EB147" s="75"/>
      <c r="EC147" s="75"/>
      <c r="ED147" s="75"/>
      <c r="EE147" s="75"/>
      <c r="EF147" s="75"/>
      <c r="EG147" s="75"/>
      <c r="EH147" s="75"/>
      <c r="EI147" s="75"/>
      <c r="EJ147" s="75"/>
      <c r="EK147" s="75"/>
      <c r="EL147" s="75"/>
      <c r="EM147" s="75"/>
      <c r="EN147" s="75"/>
      <c r="EO147" s="75"/>
      <c r="EP147" s="75"/>
      <c r="EQ147" s="75"/>
      <c r="ER147" s="75"/>
      <c r="ES147" s="75"/>
      <c r="ET147" s="75"/>
      <c r="EU147" s="75"/>
      <c r="EV147" s="75"/>
      <c r="EW147" s="75"/>
      <c r="EX147" s="75"/>
      <c r="EY147" s="75"/>
      <c r="EZ147" s="75"/>
      <c r="FA147" s="75"/>
      <c r="FB147" s="75"/>
      <c r="FC147" s="75"/>
      <c r="FD147" s="75"/>
      <c r="FE147" s="75"/>
      <c r="FF147" s="75"/>
      <c r="FG147" s="75"/>
      <c r="FH147" s="75"/>
      <c r="FI147" s="75"/>
      <c r="FJ147" s="75"/>
      <c r="FK147" s="75"/>
      <c r="FL147" s="75"/>
      <c r="FM147" s="75"/>
      <c r="FN147" s="75"/>
      <c r="FO147" s="75"/>
      <c r="FP147" s="75"/>
      <c r="FQ147" s="75"/>
      <c r="FR147" s="75"/>
      <c r="FS147" s="75"/>
      <c r="FT147" s="75"/>
      <c r="FU147" s="75"/>
      <c r="FV147" s="75"/>
      <c r="FW147" s="75"/>
      <c r="FX147" s="75"/>
      <c r="FY147" s="75"/>
      <c r="FZ147" s="75"/>
      <c r="GA147" s="75"/>
      <c r="GB147" s="75"/>
      <c r="GC147" s="75"/>
      <c r="GD147" s="75"/>
      <c r="GE147" s="75"/>
      <c r="GF147" s="75"/>
      <c r="GG147" s="75"/>
      <c r="GH147" s="75"/>
      <c r="GI147" s="75"/>
      <c r="GJ147" s="75"/>
      <c r="GK147" s="75"/>
      <c r="GL147" s="75"/>
      <c r="GM147" s="75"/>
      <c r="GN147" s="75"/>
      <c r="GO147" s="75"/>
      <c r="GP147" s="75"/>
      <c r="GQ147" s="75"/>
      <c r="GR147" s="75"/>
      <c r="GS147" s="75"/>
      <c r="GT147" s="75"/>
      <c r="GU147" s="75"/>
      <c r="GV147" s="75"/>
      <c r="GW147" s="75"/>
      <c r="GX147" s="75"/>
      <c r="GY147" s="75"/>
      <c r="GZ147" s="75"/>
      <c r="HA147" s="75"/>
      <c r="HB147" s="75"/>
      <c r="HC147" s="75"/>
      <c r="HD147" s="75"/>
      <c r="HE147" s="75"/>
      <c r="HF147" s="75"/>
      <c r="HG147" s="75"/>
      <c r="HH147" s="75"/>
      <c r="HI147" s="75"/>
      <c r="HJ147" s="75"/>
      <c r="HK147" s="75"/>
      <c r="HL147" s="75"/>
      <c r="HM147" s="75"/>
      <c r="HN147" s="75"/>
      <c r="HO147" s="75"/>
      <c r="HP147" s="75"/>
      <c r="HQ147" s="75"/>
      <c r="HR147" s="75"/>
      <c r="HS147" s="75"/>
      <c r="HT147" s="75"/>
      <c r="HU147" s="75"/>
      <c r="HV147" s="75"/>
      <c r="HW147" s="75"/>
      <c r="HX147" s="75"/>
      <c r="HY147" s="75"/>
      <c r="HZ147" s="75"/>
      <c r="IA147" s="75"/>
      <c r="IB147" s="75"/>
      <c r="IC147" s="75"/>
      <c r="ID147" s="75"/>
      <c r="IE147" s="75"/>
      <c r="IF147" s="75"/>
      <c r="IG147" s="75"/>
      <c r="IH147" s="75"/>
      <c r="II147" s="75"/>
      <c r="IJ147" s="75"/>
      <c r="IK147" s="75"/>
      <c r="IL147" s="75"/>
      <c r="IM147" s="75"/>
      <c r="IN147" s="75"/>
      <c r="IO147" s="75"/>
      <c r="IP147" s="75"/>
      <c r="IQ147" s="75"/>
      <c r="IR147" s="75"/>
      <c r="IS147" s="75"/>
      <c r="IT147" s="75"/>
      <c r="IU147" s="75"/>
      <c r="IV147" s="75"/>
    </row>
    <row r="148" spans="1:256" s="79" customFormat="1" x14ac:dyDescent="0.35">
      <c r="A148" s="75"/>
      <c r="B148" s="75"/>
      <c r="C148" s="82" t="s">
        <v>4825</v>
      </c>
      <c r="D148" s="85">
        <v>21.323399999999999</v>
      </c>
      <c r="E148" s="85">
        <v>20.295300000000001</v>
      </c>
      <c r="F148" s="76"/>
      <c r="G148" s="77"/>
      <c r="H148" s="77"/>
      <c r="I148" s="77"/>
      <c r="J148" s="77"/>
      <c r="K148" s="78"/>
      <c r="L148" s="78"/>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8"/>
      <c r="AJ148" s="75"/>
      <c r="AK148" s="75"/>
      <c r="AL148" s="75"/>
      <c r="AM148" s="75"/>
      <c r="AN148" s="75"/>
      <c r="AO148" s="75"/>
      <c r="AP148" s="75"/>
      <c r="AQ148" s="75"/>
      <c r="AR148" s="75"/>
      <c r="AS148" s="75"/>
      <c r="AT148" s="75"/>
      <c r="AU148" s="75"/>
      <c r="AV148" s="78"/>
      <c r="AW148" s="75"/>
      <c r="AX148" s="78"/>
      <c r="AY148" s="75"/>
      <c r="AZ148" s="75"/>
      <c r="BA148" s="75"/>
      <c r="BB148" s="78"/>
      <c r="BC148" s="75"/>
      <c r="BD148" s="75"/>
      <c r="BE148" s="75"/>
      <c r="BF148" s="75"/>
      <c r="BG148" s="75"/>
      <c r="BH148" s="75"/>
      <c r="BI148" s="75"/>
      <c r="BJ148" s="75"/>
      <c r="BK148" s="75"/>
      <c r="BL148" s="75"/>
      <c r="BM148" s="75"/>
      <c r="BN148" s="75"/>
      <c r="BO148" s="75"/>
      <c r="BP148" s="75"/>
      <c r="BQ148" s="75"/>
      <c r="BR148" s="75"/>
      <c r="BS148" s="75"/>
      <c r="BT148" s="75"/>
      <c r="BU148" s="75"/>
      <c r="BV148" s="75"/>
      <c r="BW148" s="75"/>
      <c r="BX148" s="75"/>
      <c r="BY148" s="75"/>
      <c r="BZ148" s="75"/>
      <c r="CA148" s="75"/>
      <c r="CB148" s="75"/>
      <c r="CC148" s="75"/>
      <c r="CD148" s="75"/>
      <c r="CE148" s="75"/>
      <c r="CF148" s="75"/>
      <c r="CG148" s="75"/>
      <c r="CH148" s="75"/>
      <c r="CI148" s="75"/>
      <c r="CJ148" s="75"/>
      <c r="CK148" s="75"/>
      <c r="CL148" s="75"/>
      <c r="CM148" s="75"/>
      <c r="CN148" s="75"/>
      <c r="CO148" s="75"/>
      <c r="CP148" s="75"/>
      <c r="CQ148" s="75"/>
      <c r="CR148" s="75"/>
      <c r="CS148" s="75"/>
      <c r="CT148" s="75"/>
      <c r="CU148" s="75"/>
      <c r="CV148" s="75"/>
      <c r="CW148" s="75"/>
      <c r="CX148" s="75"/>
      <c r="CY148" s="75"/>
      <c r="CZ148" s="75"/>
      <c r="DA148" s="75"/>
      <c r="DB148" s="75"/>
      <c r="DC148" s="75"/>
      <c r="DD148" s="75"/>
      <c r="DE148" s="75"/>
      <c r="DF148" s="75"/>
      <c r="DG148" s="75"/>
      <c r="DH148" s="75"/>
      <c r="DI148" s="75"/>
      <c r="DJ148" s="75"/>
      <c r="DK148" s="75"/>
      <c r="DL148" s="75"/>
      <c r="DM148" s="75"/>
      <c r="DN148" s="75"/>
      <c r="DO148" s="75"/>
      <c r="DP148" s="75"/>
      <c r="DQ148" s="75"/>
      <c r="DR148" s="75"/>
      <c r="DS148" s="75"/>
      <c r="DT148" s="75"/>
      <c r="DU148" s="75"/>
      <c r="DV148" s="75"/>
      <c r="DW148" s="75"/>
      <c r="DX148" s="75"/>
      <c r="DY148" s="75"/>
      <c r="DZ148" s="75"/>
      <c r="EA148" s="75"/>
      <c r="EB148" s="75"/>
      <c r="EC148" s="75"/>
      <c r="ED148" s="75"/>
      <c r="EE148" s="75"/>
      <c r="EF148" s="75"/>
      <c r="EG148" s="75"/>
      <c r="EH148" s="75"/>
      <c r="EI148" s="75"/>
      <c r="EJ148" s="75"/>
      <c r="EK148" s="75"/>
      <c r="EL148" s="75"/>
      <c r="EM148" s="75"/>
      <c r="EN148" s="75"/>
      <c r="EO148" s="75"/>
      <c r="EP148" s="75"/>
      <c r="EQ148" s="75"/>
      <c r="ER148" s="75"/>
      <c r="ES148" s="75"/>
      <c r="ET148" s="75"/>
      <c r="EU148" s="75"/>
      <c r="EV148" s="75"/>
      <c r="EW148" s="75"/>
      <c r="EX148" s="75"/>
      <c r="EY148" s="75"/>
      <c r="EZ148" s="75"/>
      <c r="FA148" s="75"/>
      <c r="FB148" s="75"/>
      <c r="FC148" s="75"/>
      <c r="FD148" s="75"/>
      <c r="FE148" s="75"/>
      <c r="FF148" s="75"/>
      <c r="FG148" s="75"/>
      <c r="FH148" s="75"/>
      <c r="FI148" s="75"/>
      <c r="FJ148" s="75"/>
      <c r="FK148" s="75"/>
      <c r="FL148" s="75"/>
      <c r="FM148" s="75"/>
      <c r="FN148" s="75"/>
      <c r="FO148" s="75"/>
      <c r="FP148" s="75"/>
      <c r="FQ148" s="75"/>
      <c r="FR148" s="75"/>
      <c r="FS148" s="75"/>
      <c r="FT148" s="75"/>
      <c r="FU148" s="75"/>
      <c r="FV148" s="75"/>
      <c r="FW148" s="75"/>
      <c r="FX148" s="75"/>
      <c r="FY148" s="75"/>
      <c r="FZ148" s="75"/>
      <c r="GA148" s="75"/>
      <c r="GB148" s="75"/>
      <c r="GC148" s="75"/>
      <c r="GD148" s="75"/>
      <c r="GE148" s="75"/>
      <c r="GF148" s="75"/>
      <c r="GG148" s="75"/>
      <c r="GH148" s="75"/>
      <c r="GI148" s="75"/>
      <c r="GJ148" s="75"/>
      <c r="GK148" s="75"/>
      <c r="GL148" s="75"/>
      <c r="GM148" s="75"/>
      <c r="GN148" s="75"/>
      <c r="GO148" s="75"/>
      <c r="GP148" s="75"/>
      <c r="GQ148" s="75"/>
      <c r="GR148" s="75"/>
      <c r="GS148" s="75"/>
      <c r="GT148" s="75"/>
      <c r="GU148" s="75"/>
      <c r="GV148" s="75"/>
      <c r="GW148" s="75"/>
      <c r="GX148" s="75"/>
      <c r="GY148" s="75"/>
      <c r="GZ148" s="75"/>
      <c r="HA148" s="75"/>
      <c r="HB148" s="75"/>
      <c r="HC148" s="75"/>
      <c r="HD148" s="75"/>
      <c r="HE148" s="75"/>
      <c r="HF148" s="75"/>
      <c r="HG148" s="75"/>
      <c r="HH148" s="75"/>
      <c r="HI148" s="75"/>
      <c r="HJ148" s="75"/>
      <c r="HK148" s="75"/>
      <c r="HL148" s="75"/>
      <c r="HM148" s="75"/>
      <c r="HN148" s="75"/>
      <c r="HO148" s="75"/>
      <c r="HP148" s="75"/>
      <c r="HQ148" s="75"/>
      <c r="HR148" s="75"/>
      <c r="HS148" s="75"/>
      <c r="HT148" s="75"/>
      <c r="HU148" s="75"/>
      <c r="HV148" s="75"/>
      <c r="HW148" s="75"/>
      <c r="HX148" s="75"/>
      <c r="HY148" s="75"/>
      <c r="HZ148" s="75"/>
      <c r="IA148" s="75"/>
      <c r="IB148" s="75"/>
      <c r="IC148" s="75"/>
      <c r="ID148" s="75"/>
      <c r="IE148" s="75"/>
      <c r="IF148" s="75"/>
      <c r="IG148" s="75"/>
      <c r="IH148" s="75"/>
      <c r="II148" s="75"/>
      <c r="IJ148" s="75"/>
      <c r="IK148" s="75"/>
      <c r="IL148" s="75"/>
      <c r="IM148" s="75"/>
      <c r="IN148" s="75"/>
      <c r="IO148" s="75"/>
      <c r="IP148" s="75"/>
      <c r="IQ148" s="75"/>
      <c r="IR148" s="75"/>
      <c r="IS148" s="75"/>
      <c r="IT148" s="75"/>
      <c r="IU148" s="75"/>
      <c r="IV148" s="75"/>
    </row>
    <row r="149" spans="1:256" s="79" customFormat="1" x14ac:dyDescent="0.35">
      <c r="A149" s="75"/>
      <c r="B149" s="75"/>
      <c r="C149" s="82" t="s">
        <v>4826</v>
      </c>
      <c r="D149" s="85">
        <v>21.321100000000001</v>
      </c>
      <c r="E149" s="85">
        <v>20.293199999999999</v>
      </c>
      <c r="F149" s="76"/>
      <c r="G149" s="77"/>
      <c r="H149" s="77"/>
      <c r="I149" s="77"/>
      <c r="J149" s="77"/>
      <c r="K149" s="78"/>
      <c r="L149" s="78"/>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8"/>
      <c r="AJ149" s="75"/>
      <c r="AK149" s="75"/>
      <c r="AL149" s="75"/>
      <c r="AM149" s="75"/>
      <c r="AN149" s="75"/>
      <c r="AO149" s="75"/>
      <c r="AP149" s="75"/>
      <c r="AQ149" s="75"/>
      <c r="AR149" s="75"/>
      <c r="AS149" s="75"/>
      <c r="AT149" s="75"/>
      <c r="AU149" s="75"/>
      <c r="AV149" s="78"/>
      <c r="AW149" s="75"/>
      <c r="AX149" s="78"/>
      <c r="AY149" s="75"/>
      <c r="AZ149" s="75"/>
      <c r="BA149" s="75"/>
      <c r="BB149" s="78"/>
      <c r="BC149" s="75"/>
      <c r="BD149" s="75"/>
      <c r="BE149" s="75"/>
      <c r="BF149" s="75"/>
      <c r="BG149" s="75"/>
      <c r="BH149" s="75"/>
      <c r="BI149" s="75"/>
      <c r="BJ149" s="75"/>
      <c r="BK149" s="75"/>
      <c r="BL149" s="75"/>
      <c r="BM149" s="75"/>
      <c r="BN149" s="75"/>
      <c r="BO149" s="75"/>
      <c r="BP149" s="75"/>
      <c r="BQ149" s="75"/>
      <c r="BR149" s="75"/>
      <c r="BS149" s="75"/>
      <c r="BT149" s="75"/>
      <c r="BU149" s="75"/>
      <c r="BV149" s="75"/>
      <c r="BW149" s="75"/>
      <c r="BX149" s="75"/>
      <c r="BY149" s="75"/>
      <c r="BZ149" s="75"/>
      <c r="CA149" s="75"/>
      <c r="CB149" s="75"/>
      <c r="CC149" s="75"/>
      <c r="CD149" s="75"/>
      <c r="CE149" s="75"/>
      <c r="CF149" s="75"/>
      <c r="CG149" s="75"/>
      <c r="CH149" s="75"/>
      <c r="CI149" s="75"/>
      <c r="CJ149" s="75"/>
      <c r="CK149" s="75"/>
      <c r="CL149" s="75"/>
      <c r="CM149" s="75"/>
      <c r="CN149" s="75"/>
      <c r="CO149" s="75"/>
      <c r="CP149" s="75"/>
      <c r="CQ149" s="75"/>
      <c r="CR149" s="75"/>
      <c r="CS149" s="75"/>
      <c r="CT149" s="75"/>
      <c r="CU149" s="75"/>
      <c r="CV149" s="75"/>
      <c r="CW149" s="75"/>
      <c r="CX149" s="75"/>
      <c r="CY149" s="75"/>
      <c r="CZ149" s="75"/>
      <c r="DA149" s="75"/>
      <c r="DB149" s="75"/>
      <c r="DC149" s="75"/>
      <c r="DD149" s="75"/>
      <c r="DE149" s="75"/>
      <c r="DF149" s="75"/>
      <c r="DG149" s="75"/>
      <c r="DH149" s="75"/>
      <c r="DI149" s="75"/>
      <c r="DJ149" s="75"/>
      <c r="DK149" s="75"/>
      <c r="DL149" s="75"/>
      <c r="DM149" s="75"/>
      <c r="DN149" s="75"/>
      <c r="DO149" s="75"/>
      <c r="DP149" s="75"/>
      <c r="DQ149" s="75"/>
      <c r="DR149" s="75"/>
      <c r="DS149" s="75"/>
      <c r="DT149" s="75"/>
      <c r="DU149" s="75"/>
      <c r="DV149" s="75"/>
      <c r="DW149" s="75"/>
      <c r="DX149" s="75"/>
      <c r="DY149" s="75"/>
      <c r="DZ149" s="75"/>
      <c r="EA149" s="75"/>
      <c r="EB149" s="75"/>
      <c r="EC149" s="75"/>
      <c r="ED149" s="75"/>
      <c r="EE149" s="75"/>
      <c r="EF149" s="75"/>
      <c r="EG149" s="75"/>
      <c r="EH149" s="75"/>
      <c r="EI149" s="75"/>
      <c r="EJ149" s="75"/>
      <c r="EK149" s="75"/>
      <c r="EL149" s="75"/>
      <c r="EM149" s="75"/>
      <c r="EN149" s="75"/>
      <c r="EO149" s="75"/>
      <c r="EP149" s="75"/>
      <c r="EQ149" s="75"/>
      <c r="ER149" s="75"/>
      <c r="ES149" s="75"/>
      <c r="ET149" s="75"/>
      <c r="EU149" s="75"/>
      <c r="EV149" s="75"/>
      <c r="EW149" s="75"/>
      <c r="EX149" s="75"/>
      <c r="EY149" s="75"/>
      <c r="EZ149" s="75"/>
      <c r="FA149" s="75"/>
      <c r="FB149" s="75"/>
      <c r="FC149" s="75"/>
      <c r="FD149" s="75"/>
      <c r="FE149" s="75"/>
      <c r="FF149" s="75"/>
      <c r="FG149" s="75"/>
      <c r="FH149" s="75"/>
      <c r="FI149" s="75"/>
      <c r="FJ149" s="75"/>
      <c r="FK149" s="75"/>
      <c r="FL149" s="75"/>
      <c r="FM149" s="75"/>
      <c r="FN149" s="75"/>
      <c r="FO149" s="75"/>
      <c r="FP149" s="75"/>
      <c r="FQ149" s="75"/>
      <c r="FR149" s="75"/>
      <c r="FS149" s="75"/>
      <c r="FT149" s="75"/>
      <c r="FU149" s="75"/>
      <c r="FV149" s="75"/>
      <c r="FW149" s="75"/>
      <c r="FX149" s="75"/>
      <c r="FY149" s="75"/>
      <c r="FZ149" s="75"/>
      <c r="GA149" s="75"/>
      <c r="GB149" s="75"/>
      <c r="GC149" s="75"/>
      <c r="GD149" s="75"/>
      <c r="GE149" s="75"/>
      <c r="GF149" s="75"/>
      <c r="GG149" s="75"/>
      <c r="GH149" s="75"/>
      <c r="GI149" s="75"/>
      <c r="GJ149" s="75"/>
      <c r="GK149" s="75"/>
      <c r="GL149" s="75"/>
      <c r="GM149" s="75"/>
      <c r="GN149" s="75"/>
      <c r="GO149" s="75"/>
      <c r="GP149" s="75"/>
      <c r="GQ149" s="75"/>
      <c r="GR149" s="75"/>
      <c r="GS149" s="75"/>
      <c r="GT149" s="75"/>
      <c r="GU149" s="75"/>
      <c r="GV149" s="75"/>
      <c r="GW149" s="75"/>
      <c r="GX149" s="75"/>
      <c r="GY149" s="75"/>
      <c r="GZ149" s="75"/>
      <c r="HA149" s="75"/>
      <c r="HB149" s="75"/>
      <c r="HC149" s="75"/>
      <c r="HD149" s="75"/>
      <c r="HE149" s="75"/>
      <c r="HF149" s="75"/>
      <c r="HG149" s="75"/>
      <c r="HH149" s="75"/>
      <c r="HI149" s="75"/>
      <c r="HJ149" s="75"/>
      <c r="HK149" s="75"/>
      <c r="HL149" s="75"/>
      <c r="HM149" s="75"/>
      <c r="HN149" s="75"/>
      <c r="HO149" s="75"/>
      <c r="HP149" s="75"/>
      <c r="HQ149" s="75"/>
      <c r="HR149" s="75"/>
      <c r="HS149" s="75"/>
      <c r="HT149" s="75"/>
      <c r="HU149" s="75"/>
      <c r="HV149" s="75"/>
      <c r="HW149" s="75"/>
      <c r="HX149" s="75"/>
      <c r="HY149" s="75"/>
      <c r="HZ149" s="75"/>
      <c r="IA149" s="75"/>
      <c r="IB149" s="75"/>
      <c r="IC149" s="75"/>
      <c r="ID149" s="75"/>
      <c r="IE149" s="75"/>
      <c r="IF149" s="75"/>
      <c r="IG149" s="75"/>
      <c r="IH149" s="75"/>
      <c r="II149" s="75"/>
      <c r="IJ149" s="75"/>
      <c r="IK149" s="75"/>
      <c r="IL149" s="75"/>
      <c r="IM149" s="75"/>
      <c r="IN149" s="75"/>
      <c r="IO149" s="75"/>
      <c r="IP149" s="75"/>
      <c r="IQ149" s="75"/>
      <c r="IR149" s="75"/>
      <c r="IS149" s="75"/>
      <c r="IT149" s="75"/>
      <c r="IU149" s="75"/>
      <c r="IV149" s="75"/>
    </row>
    <row r="150" spans="1:256" s="79" customFormat="1" ht="85" customHeight="1" x14ac:dyDescent="0.35">
      <c r="A150" s="75"/>
      <c r="B150" s="75"/>
      <c r="C150" s="215" t="s">
        <v>4860</v>
      </c>
      <c r="D150" s="216"/>
      <c r="E150" s="217"/>
      <c r="F150" s="76"/>
      <c r="G150" s="77"/>
      <c r="H150" s="77"/>
      <c r="I150" s="77"/>
      <c r="J150" s="77"/>
      <c r="K150" s="78"/>
      <c r="L150" s="78"/>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8"/>
      <c r="AJ150" s="75"/>
      <c r="AK150" s="75"/>
      <c r="AL150" s="75"/>
      <c r="AM150" s="75"/>
      <c r="AN150" s="75"/>
      <c r="AO150" s="75"/>
      <c r="AP150" s="75"/>
      <c r="AQ150" s="75"/>
      <c r="AR150" s="75"/>
      <c r="AS150" s="75"/>
      <c r="AT150" s="75"/>
      <c r="AU150" s="75"/>
      <c r="AV150" s="78"/>
      <c r="AW150" s="75"/>
      <c r="AX150" s="78"/>
      <c r="AY150" s="75"/>
      <c r="AZ150" s="75"/>
      <c r="BA150" s="75"/>
      <c r="BB150" s="78"/>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75"/>
      <c r="CF150" s="75"/>
      <c r="CG150" s="75"/>
      <c r="CH150" s="75"/>
      <c r="CI150" s="75"/>
      <c r="CJ150" s="75"/>
      <c r="CK150" s="75"/>
      <c r="CL150" s="75"/>
      <c r="CM150" s="75"/>
      <c r="CN150" s="75"/>
      <c r="CO150" s="75"/>
      <c r="CP150" s="75"/>
      <c r="CQ150" s="75"/>
      <c r="CR150" s="75"/>
      <c r="CS150" s="75"/>
      <c r="CT150" s="75"/>
      <c r="CU150" s="75"/>
      <c r="CV150" s="75"/>
      <c r="CW150" s="75"/>
      <c r="CX150" s="75"/>
      <c r="CY150" s="75"/>
      <c r="CZ150" s="75"/>
      <c r="DA150" s="75"/>
      <c r="DB150" s="75"/>
      <c r="DC150" s="75"/>
      <c r="DD150" s="75"/>
      <c r="DE150" s="75"/>
      <c r="DF150" s="75"/>
      <c r="DG150" s="75"/>
      <c r="DH150" s="75"/>
      <c r="DI150" s="75"/>
      <c r="DJ150" s="75"/>
      <c r="DK150" s="75"/>
      <c r="DL150" s="75"/>
      <c r="DM150" s="75"/>
      <c r="DN150" s="75"/>
      <c r="DO150" s="75"/>
      <c r="DP150" s="75"/>
      <c r="DQ150" s="75"/>
      <c r="DR150" s="75"/>
      <c r="DS150" s="75"/>
      <c r="DT150" s="75"/>
      <c r="DU150" s="75"/>
      <c r="DV150" s="75"/>
      <c r="DW150" s="75"/>
      <c r="DX150" s="75"/>
      <c r="DY150" s="75"/>
      <c r="DZ150" s="75"/>
      <c r="EA150" s="75"/>
      <c r="EB150" s="75"/>
      <c r="EC150" s="75"/>
      <c r="ED150" s="75"/>
      <c r="EE150" s="75"/>
      <c r="EF150" s="75"/>
      <c r="EG150" s="75"/>
      <c r="EH150" s="75"/>
      <c r="EI150" s="75"/>
      <c r="EJ150" s="75"/>
      <c r="EK150" s="75"/>
      <c r="EL150" s="75"/>
      <c r="EM150" s="75"/>
      <c r="EN150" s="75"/>
      <c r="EO150" s="75"/>
      <c r="EP150" s="75"/>
      <c r="EQ150" s="75"/>
      <c r="ER150" s="75"/>
      <c r="ES150" s="75"/>
      <c r="ET150" s="75"/>
      <c r="EU150" s="75"/>
      <c r="EV150" s="75"/>
      <c r="EW150" s="75"/>
      <c r="EX150" s="75"/>
      <c r="EY150" s="75"/>
      <c r="EZ150" s="75"/>
      <c r="FA150" s="75"/>
      <c r="FB150" s="75"/>
      <c r="FC150" s="75"/>
      <c r="FD150" s="75"/>
      <c r="FE150" s="75"/>
      <c r="FF150" s="75"/>
      <c r="FG150" s="75"/>
      <c r="FH150" s="75"/>
      <c r="FI150" s="75"/>
      <c r="FJ150" s="75"/>
      <c r="FK150" s="75"/>
      <c r="FL150" s="75"/>
      <c r="FM150" s="75"/>
      <c r="FN150" s="75"/>
      <c r="FO150" s="75"/>
      <c r="FP150" s="75"/>
      <c r="FQ150" s="75"/>
      <c r="FR150" s="75"/>
      <c r="FS150" s="75"/>
      <c r="FT150" s="75"/>
      <c r="FU150" s="75"/>
      <c r="FV150" s="75"/>
      <c r="FW150" s="75"/>
      <c r="FX150" s="75"/>
      <c r="FY150" s="75"/>
      <c r="FZ150" s="75"/>
      <c r="GA150" s="75"/>
      <c r="GB150" s="75"/>
      <c r="GC150" s="75"/>
      <c r="GD150" s="75"/>
      <c r="GE150" s="75"/>
      <c r="GF150" s="75"/>
      <c r="GG150" s="75"/>
      <c r="GH150" s="75"/>
      <c r="GI150" s="75"/>
      <c r="GJ150" s="75"/>
      <c r="GK150" s="75"/>
      <c r="GL150" s="75"/>
      <c r="GM150" s="75"/>
      <c r="GN150" s="75"/>
      <c r="GO150" s="75"/>
      <c r="GP150" s="75"/>
      <c r="GQ150" s="75"/>
      <c r="GR150" s="75"/>
      <c r="GS150" s="75"/>
      <c r="GT150" s="75"/>
      <c r="GU150" s="75"/>
      <c r="GV150" s="75"/>
      <c r="GW150" s="75"/>
      <c r="GX150" s="75"/>
      <c r="GY150" s="75"/>
      <c r="GZ150" s="75"/>
      <c r="HA150" s="75"/>
      <c r="HB150" s="75"/>
      <c r="HC150" s="75"/>
      <c r="HD150" s="75"/>
      <c r="HE150" s="75"/>
      <c r="HF150" s="75"/>
      <c r="HG150" s="75"/>
      <c r="HH150" s="75"/>
      <c r="HI150" s="75"/>
      <c r="HJ150" s="75"/>
      <c r="HK150" s="75"/>
      <c r="HL150" s="75"/>
      <c r="HM150" s="75"/>
      <c r="HN150" s="75"/>
      <c r="HO150" s="75"/>
      <c r="HP150" s="75"/>
      <c r="HQ150" s="75"/>
      <c r="HR150" s="75"/>
      <c r="HS150" s="75"/>
      <c r="HT150" s="75"/>
      <c r="HU150" s="75"/>
      <c r="HV150" s="75"/>
      <c r="HW150" s="75"/>
      <c r="HX150" s="75"/>
      <c r="HY150" s="75"/>
      <c r="HZ150" s="75"/>
      <c r="IA150" s="75"/>
      <c r="IB150" s="75"/>
      <c r="IC150" s="75"/>
      <c r="ID150" s="75"/>
      <c r="IE150" s="75"/>
      <c r="IF150" s="75"/>
      <c r="IG150" s="75"/>
      <c r="IH150" s="75"/>
      <c r="II150" s="75"/>
      <c r="IJ150" s="75"/>
      <c r="IK150" s="75"/>
      <c r="IL150" s="75"/>
      <c r="IM150" s="75"/>
      <c r="IN150" s="75"/>
      <c r="IO150" s="75"/>
      <c r="IP150" s="75"/>
      <c r="IQ150" s="75"/>
      <c r="IR150" s="75"/>
      <c r="IS150" s="75"/>
      <c r="IT150" s="75"/>
      <c r="IU150" s="75"/>
      <c r="IV150" s="75"/>
    </row>
    <row r="152" spans="1:256" x14ac:dyDescent="0.35">
      <c r="C152" s="2" t="s">
        <v>4920</v>
      </c>
      <c r="E152" s="2" t="s">
        <v>2</v>
      </c>
    </row>
    <row r="154" spans="1:256" x14ac:dyDescent="0.35">
      <c r="C154" s="2" t="s">
        <v>4921</v>
      </c>
      <c r="E154" s="2" t="s">
        <v>2</v>
      </c>
    </row>
    <row r="156" spans="1:256" x14ac:dyDescent="0.35">
      <c r="C156" s="2" t="s">
        <v>4815</v>
      </c>
      <c r="E156" s="2" t="s">
        <v>2</v>
      </c>
    </row>
    <row r="158" spans="1:256" x14ac:dyDescent="0.35">
      <c r="C158" s="2" t="s">
        <v>4816</v>
      </c>
      <c r="E158" s="2" t="s">
        <v>2</v>
      </c>
    </row>
    <row r="160" spans="1:256" x14ac:dyDescent="0.35">
      <c r="C160" s="2" t="s">
        <v>4817</v>
      </c>
      <c r="E160" s="92">
        <v>0.39970222014296813</v>
      </c>
    </row>
    <row r="162" spans="3:5" x14ac:dyDescent="0.35">
      <c r="C162" s="2" t="s">
        <v>4819</v>
      </c>
      <c r="E162" s="93" t="s">
        <v>4896</v>
      </c>
    </row>
    <row r="164" spans="3:5" x14ac:dyDescent="0.35">
      <c r="C164" s="2" t="s">
        <v>4922</v>
      </c>
      <c r="E164" s="2" t="s">
        <v>2</v>
      </c>
    </row>
    <row r="166" spans="3:5" x14ac:dyDescent="0.35">
      <c r="C166" s="2" t="s">
        <v>4864</v>
      </c>
    </row>
    <row r="168" spans="3:5" x14ac:dyDescent="0.35">
      <c r="C168" s="1" t="s">
        <v>5102</v>
      </c>
      <c r="E168" s="156" t="s">
        <v>5103</v>
      </c>
    </row>
    <row r="169" spans="3:5" x14ac:dyDescent="0.35">
      <c r="E169" s="2" t="s">
        <v>5108</v>
      </c>
    </row>
  </sheetData>
  <mergeCells count="3">
    <mergeCell ref="C134:K134"/>
    <mergeCell ref="C136:K136"/>
    <mergeCell ref="C150:E150"/>
  </mergeCells>
  <hyperlinks>
    <hyperlink ref="J2" location="'Index'!A1" display="'Index'!A1" xr:uid="{4DDBD6AE-47E9-487A-9505-CD53928EFD42}"/>
  </hyperlinks>
  <pageMargins left="0.7" right="0.7" top="0.75" bottom="0.75" header="0.3" footer="0.3"/>
  <pageSetup orientation="portrait" horizontalDpi="4294967293"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888F2-0366-4AEE-8368-C934A8B6A46D}">
  <sheetPr codeName="Sheet1"/>
  <dimension ref="A1:IV242"/>
  <sheetViews>
    <sheetView showGridLines="0" zoomScale="90" zoomScaleNormal="90" workbookViewId="0">
      <pane ySplit="6" topLeftCell="A22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3132</v>
      </c>
      <c r="J2" s="38" t="s">
        <v>4365</v>
      </c>
    </row>
    <row r="3" spans="1:54" ht="16" x14ac:dyDescent="0.4">
      <c r="C3" s="1" t="s">
        <v>28</v>
      </c>
      <c r="D3" s="21" t="s">
        <v>3133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89020</v>
      </c>
      <c r="G11" s="24">
        <v>630.88</v>
      </c>
      <c r="H11" s="24">
        <v>2.54</v>
      </c>
      <c r="I11" s="31"/>
      <c r="J11" s="31"/>
      <c r="K11" s="35"/>
    </row>
    <row r="12" spans="1:54" x14ac:dyDescent="0.35">
      <c r="B12" s="8" t="s">
        <v>41</v>
      </c>
      <c r="C12" s="60" t="s">
        <v>42</v>
      </c>
      <c r="D12" s="54" t="s">
        <v>43</v>
      </c>
      <c r="E12" s="6" t="s">
        <v>44</v>
      </c>
      <c r="F12" s="19">
        <v>43400</v>
      </c>
      <c r="G12" s="24">
        <v>573.62</v>
      </c>
      <c r="H12" s="24">
        <v>2.31</v>
      </c>
      <c r="I12" s="31"/>
      <c r="J12" s="31"/>
      <c r="K12" s="35"/>
    </row>
    <row r="13" spans="1:54" x14ac:dyDescent="0.35">
      <c r="B13" s="8" t="s">
        <v>51</v>
      </c>
      <c r="C13" s="60" t="s">
        <v>52</v>
      </c>
      <c r="D13" s="54" t="s">
        <v>53</v>
      </c>
      <c r="E13" s="6" t="s">
        <v>54</v>
      </c>
      <c r="F13" s="19">
        <v>10445</v>
      </c>
      <c r="G13" s="24">
        <v>392.73</v>
      </c>
      <c r="H13" s="24">
        <v>1.58</v>
      </c>
      <c r="I13" s="31"/>
      <c r="J13" s="31"/>
      <c r="K13" s="35"/>
    </row>
    <row r="14" spans="1:54" x14ac:dyDescent="0.35">
      <c r="B14" s="8" t="s">
        <v>59</v>
      </c>
      <c r="C14" s="60" t="s">
        <v>60</v>
      </c>
      <c r="D14" s="54" t="s">
        <v>61</v>
      </c>
      <c r="E14" s="6" t="s">
        <v>44</v>
      </c>
      <c r="F14" s="19">
        <v>38400</v>
      </c>
      <c r="G14" s="24">
        <v>368.45</v>
      </c>
      <c r="H14" s="24">
        <v>1.49</v>
      </c>
      <c r="I14" s="31"/>
      <c r="J14" s="31"/>
      <c r="K14" s="35"/>
    </row>
    <row r="15" spans="1:54" x14ac:dyDescent="0.35">
      <c r="B15" s="8" t="s">
        <v>62</v>
      </c>
      <c r="C15" s="60" t="s">
        <v>63</v>
      </c>
      <c r="D15" s="54" t="s">
        <v>64</v>
      </c>
      <c r="E15" s="6" t="s">
        <v>65</v>
      </c>
      <c r="F15" s="19">
        <v>2450</v>
      </c>
      <c r="G15" s="24">
        <v>293.19</v>
      </c>
      <c r="H15" s="24">
        <v>1.18</v>
      </c>
      <c r="I15" s="31"/>
      <c r="J15" s="31"/>
      <c r="K15" s="35"/>
    </row>
    <row r="16" spans="1:54" x14ac:dyDescent="0.35">
      <c r="B16" s="8" t="s">
        <v>81</v>
      </c>
      <c r="C16" s="60" t="s">
        <v>82</v>
      </c>
      <c r="D16" s="54" t="s">
        <v>83</v>
      </c>
      <c r="E16" s="6" t="s">
        <v>84</v>
      </c>
      <c r="F16" s="19">
        <v>2650</v>
      </c>
      <c r="G16" s="24">
        <v>290.33</v>
      </c>
      <c r="H16" s="24">
        <v>1.17</v>
      </c>
      <c r="I16" s="31"/>
      <c r="J16" s="31"/>
      <c r="K16" s="35"/>
    </row>
    <row r="17" spans="2:11" x14ac:dyDescent="0.35">
      <c r="B17" s="8" t="s">
        <v>48</v>
      </c>
      <c r="C17" s="60" t="s">
        <v>49</v>
      </c>
      <c r="D17" s="54" t="s">
        <v>50</v>
      </c>
      <c r="E17" s="6" t="s">
        <v>44</v>
      </c>
      <c r="F17" s="19">
        <v>63400</v>
      </c>
      <c r="G17" s="24">
        <v>264.38</v>
      </c>
      <c r="H17" s="24">
        <v>1.07</v>
      </c>
      <c r="I17" s="31"/>
      <c r="J17" s="31"/>
      <c r="K17" s="35"/>
    </row>
    <row r="18" spans="2:11" x14ac:dyDescent="0.35">
      <c r="B18" s="8" t="s">
        <v>982</v>
      </c>
      <c r="C18" s="60" t="s">
        <v>983</v>
      </c>
      <c r="D18" s="54" t="s">
        <v>984</v>
      </c>
      <c r="E18" s="6" t="s">
        <v>92</v>
      </c>
      <c r="F18" s="19">
        <v>160301</v>
      </c>
      <c r="G18" s="24">
        <v>252.44</v>
      </c>
      <c r="H18" s="24">
        <v>1.02</v>
      </c>
      <c r="I18" s="31"/>
      <c r="J18" s="31"/>
      <c r="K18" s="35"/>
    </row>
    <row r="19" spans="2:11" x14ac:dyDescent="0.35">
      <c r="B19" s="8" t="s">
        <v>1127</v>
      </c>
      <c r="C19" s="60" t="s">
        <v>1128</v>
      </c>
      <c r="D19" s="54" t="s">
        <v>1129</v>
      </c>
      <c r="E19" s="6" t="s">
        <v>890</v>
      </c>
      <c r="F19" s="19">
        <v>65750</v>
      </c>
      <c r="G19" s="24">
        <v>234.46</v>
      </c>
      <c r="H19" s="24">
        <v>0.95</v>
      </c>
      <c r="I19" s="31"/>
      <c r="J19" s="31"/>
      <c r="K19" s="35"/>
    </row>
    <row r="20" spans="2:11" x14ac:dyDescent="0.35">
      <c r="B20" s="8" t="s">
        <v>55</v>
      </c>
      <c r="C20" s="60" t="s">
        <v>56</v>
      </c>
      <c r="D20" s="54" t="s">
        <v>57</v>
      </c>
      <c r="E20" s="6" t="s">
        <v>58</v>
      </c>
      <c r="F20" s="19">
        <v>23800</v>
      </c>
      <c r="G20" s="24">
        <v>228.34</v>
      </c>
      <c r="H20" s="24">
        <v>0.92</v>
      </c>
      <c r="I20" s="31"/>
      <c r="J20" s="31"/>
      <c r="K20" s="35"/>
    </row>
    <row r="21" spans="2:11" x14ac:dyDescent="0.35">
      <c r="B21" s="8" t="s">
        <v>89</v>
      </c>
      <c r="C21" s="60" t="s">
        <v>90</v>
      </c>
      <c r="D21" s="54" t="s">
        <v>91</v>
      </c>
      <c r="E21" s="6" t="s">
        <v>92</v>
      </c>
      <c r="F21" s="19">
        <v>33281</v>
      </c>
      <c r="G21" s="24">
        <v>227.99</v>
      </c>
      <c r="H21" s="24">
        <v>0.92</v>
      </c>
      <c r="I21" s="31"/>
      <c r="J21" s="31"/>
      <c r="K21" s="35"/>
    </row>
    <row r="22" spans="2:11" x14ac:dyDescent="0.35">
      <c r="B22" s="8" t="s">
        <v>590</v>
      </c>
      <c r="C22" s="60" t="s">
        <v>591</v>
      </c>
      <c r="D22" s="54" t="s">
        <v>592</v>
      </c>
      <c r="E22" s="6" t="s">
        <v>88</v>
      </c>
      <c r="F22" s="19">
        <v>24000</v>
      </c>
      <c r="G22" s="24">
        <v>206.06</v>
      </c>
      <c r="H22" s="24">
        <v>0.83</v>
      </c>
      <c r="I22" s="31"/>
      <c r="J22" s="31"/>
      <c r="K22" s="35"/>
    </row>
    <row r="23" spans="2:11" x14ac:dyDescent="0.35">
      <c r="B23" s="8" t="s">
        <v>1080</v>
      </c>
      <c r="C23" s="60" t="s">
        <v>1081</v>
      </c>
      <c r="D23" s="54" t="s">
        <v>1082</v>
      </c>
      <c r="E23" s="6" t="s">
        <v>88</v>
      </c>
      <c r="F23" s="19">
        <v>9620</v>
      </c>
      <c r="G23" s="24">
        <v>201.39</v>
      </c>
      <c r="H23" s="24">
        <v>0.81</v>
      </c>
      <c r="I23" s="31"/>
      <c r="J23" s="31"/>
      <c r="K23" s="35"/>
    </row>
    <row r="24" spans="2:11" x14ac:dyDescent="0.35">
      <c r="B24" s="8" t="s">
        <v>100</v>
      </c>
      <c r="C24" s="60" t="s">
        <v>101</v>
      </c>
      <c r="D24" s="54" t="s">
        <v>102</v>
      </c>
      <c r="E24" s="6" t="s">
        <v>65</v>
      </c>
      <c r="F24" s="19">
        <v>9200</v>
      </c>
      <c r="G24" s="24">
        <v>186.85</v>
      </c>
      <c r="H24" s="24">
        <v>0.75</v>
      </c>
      <c r="I24" s="31"/>
      <c r="J24" s="31"/>
      <c r="K24" s="35"/>
    </row>
    <row r="25" spans="2:11" x14ac:dyDescent="0.35">
      <c r="B25" s="8" t="s">
        <v>114</v>
      </c>
      <c r="C25" s="60" t="s">
        <v>115</v>
      </c>
      <c r="D25" s="54" t="s">
        <v>116</v>
      </c>
      <c r="E25" s="6" t="s">
        <v>117</v>
      </c>
      <c r="F25" s="19">
        <v>22300</v>
      </c>
      <c r="G25" s="24">
        <v>185.09</v>
      </c>
      <c r="H25" s="24">
        <v>0.75</v>
      </c>
      <c r="I25" s="31"/>
      <c r="J25" s="31"/>
      <c r="K25" s="35"/>
    </row>
    <row r="26" spans="2:11" x14ac:dyDescent="0.35">
      <c r="B26" s="8" t="s">
        <v>125</v>
      </c>
      <c r="C26" s="60" t="s">
        <v>126</v>
      </c>
      <c r="D26" s="54" t="s">
        <v>127</v>
      </c>
      <c r="E26" s="6" t="s">
        <v>128</v>
      </c>
      <c r="F26" s="19">
        <v>5780</v>
      </c>
      <c r="G26" s="24">
        <v>181.26</v>
      </c>
      <c r="H26" s="24">
        <v>0.73</v>
      </c>
      <c r="I26" s="31"/>
      <c r="J26" s="31"/>
      <c r="K26" s="35"/>
    </row>
    <row r="27" spans="2:11" x14ac:dyDescent="0.35">
      <c r="B27" s="8" t="s">
        <v>70</v>
      </c>
      <c r="C27" s="60" t="s">
        <v>71</v>
      </c>
      <c r="D27" s="54" t="s">
        <v>72</v>
      </c>
      <c r="E27" s="6" t="s">
        <v>65</v>
      </c>
      <c r="F27" s="19">
        <v>4350</v>
      </c>
      <c r="G27" s="24">
        <v>178.61</v>
      </c>
      <c r="H27" s="24">
        <v>0.72</v>
      </c>
      <c r="I27" s="31"/>
      <c r="J27" s="31"/>
      <c r="K27" s="35"/>
    </row>
    <row r="28" spans="2:11" x14ac:dyDescent="0.35">
      <c r="B28" s="8" t="s">
        <v>85</v>
      </c>
      <c r="C28" s="60" t="s">
        <v>86</v>
      </c>
      <c r="D28" s="54" t="s">
        <v>87</v>
      </c>
      <c r="E28" s="6" t="s">
        <v>88</v>
      </c>
      <c r="F28" s="19">
        <v>1900</v>
      </c>
      <c r="G28" s="24">
        <v>176.54</v>
      </c>
      <c r="H28" s="24">
        <v>0.71</v>
      </c>
      <c r="I28" s="31"/>
      <c r="J28" s="31"/>
      <c r="K28" s="35"/>
    </row>
    <row r="29" spans="2:11" x14ac:dyDescent="0.35">
      <c r="B29" s="8" t="s">
        <v>1965</v>
      </c>
      <c r="C29" s="60" t="s">
        <v>1966</v>
      </c>
      <c r="D29" s="54" t="s">
        <v>1967</v>
      </c>
      <c r="E29" s="6" t="s">
        <v>135</v>
      </c>
      <c r="F29" s="19">
        <v>54419</v>
      </c>
      <c r="G29" s="24">
        <v>175.75</v>
      </c>
      <c r="H29" s="24">
        <v>0.71</v>
      </c>
      <c r="I29" s="31"/>
      <c r="J29" s="31"/>
      <c r="K29" s="35"/>
    </row>
    <row r="30" spans="2:11" x14ac:dyDescent="0.35">
      <c r="B30" s="8" t="s">
        <v>110</v>
      </c>
      <c r="C30" s="60" t="s">
        <v>111</v>
      </c>
      <c r="D30" s="54" t="s">
        <v>112</v>
      </c>
      <c r="E30" s="6" t="s">
        <v>113</v>
      </c>
      <c r="F30" s="19">
        <v>13875</v>
      </c>
      <c r="G30" s="24">
        <v>175.38</v>
      </c>
      <c r="H30" s="24">
        <v>0.71</v>
      </c>
      <c r="I30" s="31"/>
      <c r="J30" s="31"/>
      <c r="K30" s="35"/>
    </row>
    <row r="31" spans="2:11" x14ac:dyDescent="0.35">
      <c r="B31" s="8" t="s">
        <v>118</v>
      </c>
      <c r="C31" s="60" t="s">
        <v>119</v>
      </c>
      <c r="D31" s="54" t="s">
        <v>120</v>
      </c>
      <c r="E31" s="6" t="s">
        <v>84</v>
      </c>
      <c r="F31" s="19">
        <v>153000</v>
      </c>
      <c r="G31" s="24">
        <v>173.47</v>
      </c>
      <c r="H31" s="24">
        <v>0.7</v>
      </c>
      <c r="I31" s="31"/>
      <c r="J31" s="31"/>
      <c r="K31" s="35"/>
    </row>
    <row r="32" spans="2:11" x14ac:dyDescent="0.35">
      <c r="B32" s="8" t="s">
        <v>136</v>
      </c>
      <c r="C32" s="60" t="s">
        <v>137</v>
      </c>
      <c r="D32" s="54" t="s">
        <v>138</v>
      </c>
      <c r="E32" s="6" t="s">
        <v>117</v>
      </c>
      <c r="F32" s="19">
        <v>4250</v>
      </c>
      <c r="G32" s="24">
        <v>165.63</v>
      </c>
      <c r="H32" s="24">
        <v>0.67</v>
      </c>
      <c r="I32" s="31"/>
      <c r="J32" s="31"/>
      <c r="K32" s="35"/>
    </row>
    <row r="33" spans="2:11" x14ac:dyDescent="0.35">
      <c r="B33" s="8" t="s">
        <v>485</v>
      </c>
      <c r="C33" s="60" t="s">
        <v>486</v>
      </c>
      <c r="D33" s="54" t="s">
        <v>487</v>
      </c>
      <c r="E33" s="6" t="s">
        <v>106</v>
      </c>
      <c r="F33" s="19">
        <v>2000</v>
      </c>
      <c r="G33" s="24">
        <v>164.9</v>
      </c>
      <c r="H33" s="24">
        <v>0.67</v>
      </c>
      <c r="I33" s="31"/>
      <c r="J33" s="31"/>
      <c r="K33" s="35"/>
    </row>
    <row r="34" spans="2:11" x14ac:dyDescent="0.35">
      <c r="B34" s="8" t="s">
        <v>121</v>
      </c>
      <c r="C34" s="60" t="s">
        <v>122</v>
      </c>
      <c r="D34" s="54" t="s">
        <v>123</v>
      </c>
      <c r="E34" s="6" t="s">
        <v>124</v>
      </c>
      <c r="F34" s="19">
        <v>21000</v>
      </c>
      <c r="G34" s="24">
        <v>153.02000000000001</v>
      </c>
      <c r="H34" s="24">
        <v>0.62</v>
      </c>
      <c r="I34" s="31"/>
      <c r="J34" s="31"/>
      <c r="K34" s="35"/>
    </row>
    <row r="35" spans="2:11" x14ac:dyDescent="0.35">
      <c r="B35" s="8" t="s">
        <v>77</v>
      </c>
      <c r="C35" s="60" t="s">
        <v>78</v>
      </c>
      <c r="D35" s="54" t="s">
        <v>79</v>
      </c>
      <c r="E35" s="6" t="s">
        <v>80</v>
      </c>
      <c r="F35" s="19">
        <v>6300</v>
      </c>
      <c r="G35" s="24">
        <v>151.36000000000001</v>
      </c>
      <c r="H35" s="24">
        <v>0.61</v>
      </c>
      <c r="I35" s="31"/>
      <c r="J35" s="31"/>
      <c r="K35" s="35"/>
    </row>
    <row r="36" spans="2:11" x14ac:dyDescent="0.35">
      <c r="B36" s="8" t="s">
        <v>103</v>
      </c>
      <c r="C36" s="60" t="s">
        <v>104</v>
      </c>
      <c r="D36" s="54" t="s">
        <v>105</v>
      </c>
      <c r="E36" s="6" t="s">
        <v>106</v>
      </c>
      <c r="F36" s="19">
        <v>10000</v>
      </c>
      <c r="G36" s="24">
        <v>146.51</v>
      </c>
      <c r="H36" s="24">
        <v>0.59</v>
      </c>
      <c r="I36" s="31"/>
      <c r="J36" s="31"/>
      <c r="K36" s="35"/>
    </row>
    <row r="37" spans="2:11" x14ac:dyDescent="0.35">
      <c r="B37" s="8" t="s">
        <v>464</v>
      </c>
      <c r="C37" s="60" t="s">
        <v>465</v>
      </c>
      <c r="D37" s="54" t="s">
        <v>466</v>
      </c>
      <c r="E37" s="6" t="s">
        <v>128</v>
      </c>
      <c r="F37" s="19">
        <v>7309</v>
      </c>
      <c r="G37" s="24">
        <v>145.75</v>
      </c>
      <c r="H37" s="24">
        <v>0.59</v>
      </c>
      <c r="I37" s="31"/>
      <c r="J37" s="31"/>
      <c r="K37" s="35"/>
    </row>
    <row r="38" spans="2:11" x14ac:dyDescent="0.35">
      <c r="B38" s="8" t="s">
        <v>66</v>
      </c>
      <c r="C38" s="60" t="s">
        <v>67</v>
      </c>
      <c r="D38" s="54" t="s">
        <v>68</v>
      </c>
      <c r="E38" s="6" t="s">
        <v>69</v>
      </c>
      <c r="F38" s="19">
        <v>9500</v>
      </c>
      <c r="G38" s="24">
        <v>144.78</v>
      </c>
      <c r="H38" s="24">
        <v>0.57999999999999996</v>
      </c>
      <c r="I38" s="31"/>
      <c r="J38" s="31"/>
      <c r="K38" s="35"/>
    </row>
    <row r="39" spans="2:11" x14ac:dyDescent="0.35">
      <c r="B39" s="8" t="s">
        <v>176</v>
      </c>
      <c r="C39" s="60" t="s">
        <v>177</v>
      </c>
      <c r="D39" s="54" t="s">
        <v>178</v>
      </c>
      <c r="E39" s="6" t="s">
        <v>124</v>
      </c>
      <c r="F39" s="19">
        <v>31600</v>
      </c>
      <c r="G39" s="24">
        <v>144.32</v>
      </c>
      <c r="H39" s="24">
        <v>0.57999999999999996</v>
      </c>
      <c r="I39" s="31"/>
      <c r="J39" s="31"/>
      <c r="K39" s="35"/>
    </row>
    <row r="40" spans="2:11" x14ac:dyDescent="0.35">
      <c r="B40" s="8" t="s">
        <v>2206</v>
      </c>
      <c r="C40" s="60" t="s">
        <v>2207</v>
      </c>
      <c r="D40" s="54" t="s">
        <v>2208</v>
      </c>
      <c r="E40" s="6" t="s">
        <v>603</v>
      </c>
      <c r="F40" s="19">
        <v>21000</v>
      </c>
      <c r="G40" s="24">
        <v>139.19999999999999</v>
      </c>
      <c r="H40" s="24">
        <v>0.56000000000000005</v>
      </c>
      <c r="I40" s="31"/>
      <c r="J40" s="31"/>
      <c r="K40" s="35"/>
    </row>
    <row r="41" spans="2:11" x14ac:dyDescent="0.35">
      <c r="B41" s="8" t="s">
        <v>129</v>
      </c>
      <c r="C41" s="60" t="s">
        <v>130</v>
      </c>
      <c r="D41" s="54" t="s">
        <v>131</v>
      </c>
      <c r="E41" s="6" t="s">
        <v>92</v>
      </c>
      <c r="F41" s="19">
        <v>43392</v>
      </c>
      <c r="G41" s="24">
        <v>138.85</v>
      </c>
      <c r="H41" s="24">
        <v>0.56000000000000005</v>
      </c>
      <c r="I41" s="31"/>
      <c r="J41" s="31"/>
      <c r="K41" s="35"/>
    </row>
    <row r="42" spans="2:11" x14ac:dyDescent="0.35">
      <c r="B42" s="8" t="s">
        <v>319</v>
      </c>
      <c r="C42" s="60" t="s">
        <v>320</v>
      </c>
      <c r="D42" s="54" t="s">
        <v>321</v>
      </c>
      <c r="E42" s="6" t="s">
        <v>58</v>
      </c>
      <c r="F42" s="19">
        <v>7850</v>
      </c>
      <c r="G42" s="24">
        <v>135.88</v>
      </c>
      <c r="H42" s="24">
        <v>0.55000000000000004</v>
      </c>
      <c r="I42" s="31"/>
      <c r="J42" s="31"/>
      <c r="K42" s="35"/>
    </row>
    <row r="43" spans="2:11" x14ac:dyDescent="0.35">
      <c r="B43" s="8" t="s">
        <v>301</v>
      </c>
      <c r="C43" s="60" t="s">
        <v>302</v>
      </c>
      <c r="D43" s="54" t="s">
        <v>303</v>
      </c>
      <c r="E43" s="6" t="s">
        <v>117</v>
      </c>
      <c r="F43" s="19">
        <v>5750</v>
      </c>
      <c r="G43" s="24">
        <v>134.61000000000001</v>
      </c>
      <c r="H43" s="24">
        <v>0.54</v>
      </c>
      <c r="I43" s="31"/>
      <c r="J43" s="31"/>
      <c r="K43" s="35"/>
    </row>
    <row r="44" spans="2:11" x14ac:dyDescent="0.35">
      <c r="B44" s="8" t="s">
        <v>132</v>
      </c>
      <c r="C44" s="60" t="s">
        <v>133</v>
      </c>
      <c r="D44" s="54" t="s">
        <v>134</v>
      </c>
      <c r="E44" s="6" t="s">
        <v>135</v>
      </c>
      <c r="F44" s="19">
        <v>7500</v>
      </c>
      <c r="G44" s="24">
        <v>132.43</v>
      </c>
      <c r="H44" s="24">
        <v>0.53</v>
      </c>
      <c r="I44" s="31"/>
      <c r="J44" s="31"/>
      <c r="K44" s="35"/>
    </row>
    <row r="45" spans="2:11" x14ac:dyDescent="0.35">
      <c r="B45" s="8" t="s">
        <v>146</v>
      </c>
      <c r="C45" s="60" t="s">
        <v>147</v>
      </c>
      <c r="D45" s="54" t="s">
        <v>148</v>
      </c>
      <c r="E45" s="6" t="s">
        <v>99</v>
      </c>
      <c r="F45" s="19">
        <v>3900</v>
      </c>
      <c r="G45" s="24">
        <v>132.30000000000001</v>
      </c>
      <c r="H45" s="24">
        <v>0.53</v>
      </c>
      <c r="I45" s="31"/>
      <c r="J45" s="31"/>
      <c r="K45" s="35"/>
    </row>
    <row r="46" spans="2:11" x14ac:dyDescent="0.35">
      <c r="B46" s="8" t="s">
        <v>170</v>
      </c>
      <c r="C46" s="60" t="s">
        <v>171</v>
      </c>
      <c r="D46" s="54" t="s">
        <v>172</v>
      </c>
      <c r="E46" s="6" t="s">
        <v>69</v>
      </c>
      <c r="F46" s="19">
        <v>7550</v>
      </c>
      <c r="G46" s="24">
        <v>132.06</v>
      </c>
      <c r="H46" s="24">
        <v>0.53</v>
      </c>
      <c r="I46" s="31"/>
      <c r="J46" s="31"/>
      <c r="K46" s="35"/>
    </row>
    <row r="47" spans="2:11" x14ac:dyDescent="0.35">
      <c r="B47" s="8" t="s">
        <v>626</v>
      </c>
      <c r="C47" s="60" t="s">
        <v>627</v>
      </c>
      <c r="D47" s="54" t="s">
        <v>628</v>
      </c>
      <c r="E47" s="6" t="s">
        <v>106</v>
      </c>
      <c r="F47" s="19">
        <v>10528</v>
      </c>
      <c r="G47" s="24">
        <v>126.95</v>
      </c>
      <c r="H47" s="24">
        <v>0.51</v>
      </c>
      <c r="I47" s="31"/>
      <c r="J47" s="31"/>
      <c r="K47" s="35"/>
    </row>
    <row r="48" spans="2:11" x14ac:dyDescent="0.35">
      <c r="B48" s="8" t="s">
        <v>656</v>
      </c>
      <c r="C48" s="60" t="s">
        <v>657</v>
      </c>
      <c r="D48" s="54" t="s">
        <v>658</v>
      </c>
      <c r="E48" s="6" t="s">
        <v>217</v>
      </c>
      <c r="F48" s="19">
        <v>2400</v>
      </c>
      <c r="G48" s="24">
        <v>119.62</v>
      </c>
      <c r="H48" s="24">
        <v>0.48</v>
      </c>
      <c r="I48" s="31"/>
      <c r="J48" s="31"/>
      <c r="K48" s="35"/>
    </row>
    <row r="49" spans="2:11" x14ac:dyDescent="0.35">
      <c r="B49" s="8" t="s">
        <v>250</v>
      </c>
      <c r="C49" s="60" t="s">
        <v>251</v>
      </c>
      <c r="D49" s="54" t="s">
        <v>252</v>
      </c>
      <c r="E49" s="6" t="s">
        <v>253</v>
      </c>
      <c r="F49" s="19">
        <v>9600</v>
      </c>
      <c r="G49" s="24">
        <v>119.61</v>
      </c>
      <c r="H49" s="24">
        <v>0.48</v>
      </c>
      <c r="I49" s="31"/>
      <c r="J49" s="31"/>
      <c r="K49" s="35"/>
    </row>
    <row r="50" spans="2:11" x14ac:dyDescent="0.35">
      <c r="B50" s="8" t="s">
        <v>182</v>
      </c>
      <c r="C50" s="60" t="s">
        <v>183</v>
      </c>
      <c r="D50" s="54" t="s">
        <v>184</v>
      </c>
      <c r="E50" s="6" t="s">
        <v>80</v>
      </c>
      <c r="F50" s="19">
        <v>26000</v>
      </c>
      <c r="G50" s="24">
        <v>118.42</v>
      </c>
      <c r="H50" s="24">
        <v>0.48</v>
      </c>
      <c r="I50" s="31"/>
      <c r="J50" s="31"/>
      <c r="K50" s="35"/>
    </row>
    <row r="51" spans="2:11" x14ac:dyDescent="0.35">
      <c r="B51" s="8" t="s">
        <v>662</v>
      </c>
      <c r="C51" s="60" t="s">
        <v>663</v>
      </c>
      <c r="D51" s="54" t="s">
        <v>664</v>
      </c>
      <c r="E51" s="6" t="s">
        <v>135</v>
      </c>
      <c r="F51" s="19">
        <v>17500</v>
      </c>
      <c r="G51" s="24">
        <v>117.95</v>
      </c>
      <c r="H51" s="24">
        <v>0.48</v>
      </c>
      <c r="I51" s="31"/>
      <c r="J51" s="31"/>
      <c r="K51" s="35"/>
    </row>
    <row r="52" spans="2:11" x14ac:dyDescent="0.35">
      <c r="B52" s="8" t="s">
        <v>107</v>
      </c>
      <c r="C52" s="60" t="s">
        <v>108</v>
      </c>
      <c r="D52" s="54" t="s">
        <v>109</v>
      </c>
      <c r="E52" s="6" t="s">
        <v>99</v>
      </c>
      <c r="F52" s="19">
        <v>1728</v>
      </c>
      <c r="G52" s="24">
        <v>117.09</v>
      </c>
      <c r="H52" s="24">
        <v>0.47</v>
      </c>
      <c r="I52" s="31"/>
      <c r="J52" s="31"/>
      <c r="K52" s="35"/>
    </row>
    <row r="53" spans="2:11" x14ac:dyDescent="0.35">
      <c r="B53" s="8" t="s">
        <v>149</v>
      </c>
      <c r="C53" s="60" t="s">
        <v>150</v>
      </c>
      <c r="D53" s="54" t="s">
        <v>151</v>
      </c>
      <c r="E53" s="6" t="s">
        <v>152</v>
      </c>
      <c r="F53" s="19">
        <v>330</v>
      </c>
      <c r="G53" s="24">
        <v>110.42</v>
      </c>
      <c r="H53" s="24">
        <v>0.45</v>
      </c>
      <c r="I53" s="31"/>
      <c r="J53" s="31"/>
      <c r="K53" s="35"/>
    </row>
    <row r="54" spans="2:11" x14ac:dyDescent="0.35">
      <c r="B54" s="8" t="s">
        <v>191</v>
      </c>
      <c r="C54" s="60" t="s">
        <v>192</v>
      </c>
      <c r="D54" s="54" t="s">
        <v>193</v>
      </c>
      <c r="E54" s="6" t="s">
        <v>80</v>
      </c>
      <c r="F54" s="19">
        <v>10000</v>
      </c>
      <c r="G54" s="24">
        <v>107</v>
      </c>
      <c r="H54" s="24">
        <v>0.43</v>
      </c>
      <c r="I54" s="31"/>
      <c r="J54" s="31"/>
      <c r="K54" s="35"/>
    </row>
    <row r="55" spans="2:11" x14ac:dyDescent="0.35">
      <c r="B55" s="8" t="s">
        <v>93</v>
      </c>
      <c r="C55" s="60" t="s">
        <v>94</v>
      </c>
      <c r="D55" s="54" t="s">
        <v>95</v>
      </c>
      <c r="E55" s="6" t="s">
        <v>69</v>
      </c>
      <c r="F55" s="19">
        <v>2500</v>
      </c>
      <c r="G55" s="24">
        <v>101.13</v>
      </c>
      <c r="H55" s="24">
        <v>0.41</v>
      </c>
      <c r="I55" s="31"/>
      <c r="J55" s="31"/>
      <c r="K55" s="35"/>
    </row>
    <row r="56" spans="2:11" x14ac:dyDescent="0.35">
      <c r="B56" s="8" t="s">
        <v>185</v>
      </c>
      <c r="C56" s="60" t="s">
        <v>186</v>
      </c>
      <c r="D56" s="54" t="s">
        <v>187</v>
      </c>
      <c r="E56" s="6" t="s">
        <v>88</v>
      </c>
      <c r="F56" s="19">
        <v>27000</v>
      </c>
      <c r="G56" s="24">
        <v>99.98</v>
      </c>
      <c r="H56" s="24">
        <v>0.4</v>
      </c>
      <c r="I56" s="31"/>
      <c r="J56" s="31"/>
      <c r="K56" s="35"/>
    </row>
    <row r="57" spans="2:11" x14ac:dyDescent="0.35">
      <c r="B57" s="8" t="s">
        <v>153</v>
      </c>
      <c r="C57" s="60" t="s">
        <v>154</v>
      </c>
      <c r="D57" s="54" t="s">
        <v>155</v>
      </c>
      <c r="E57" s="6" t="s">
        <v>135</v>
      </c>
      <c r="F57" s="19">
        <v>6100</v>
      </c>
      <c r="G57" s="24">
        <v>99.34</v>
      </c>
      <c r="H57" s="24">
        <v>0.4</v>
      </c>
      <c r="I57" s="31"/>
      <c r="J57" s="31"/>
      <c r="K57" s="35"/>
    </row>
    <row r="58" spans="2:11" x14ac:dyDescent="0.35">
      <c r="B58" s="8" t="s">
        <v>538</v>
      </c>
      <c r="C58" s="60" t="s">
        <v>539</v>
      </c>
      <c r="D58" s="54" t="s">
        <v>540</v>
      </c>
      <c r="E58" s="6" t="s">
        <v>152</v>
      </c>
      <c r="F58" s="19">
        <v>8339</v>
      </c>
      <c r="G58" s="24">
        <v>95.02</v>
      </c>
      <c r="H58" s="24">
        <v>0.38</v>
      </c>
      <c r="I58" s="31"/>
      <c r="J58" s="31"/>
      <c r="K58" s="35"/>
    </row>
    <row r="59" spans="2:11" x14ac:dyDescent="0.35">
      <c r="B59" s="8" t="s">
        <v>156</v>
      </c>
      <c r="C59" s="60" t="s">
        <v>157</v>
      </c>
      <c r="D59" s="54" t="s">
        <v>158</v>
      </c>
      <c r="E59" s="6" t="s">
        <v>159</v>
      </c>
      <c r="F59" s="19">
        <v>260</v>
      </c>
      <c r="G59" s="24">
        <v>94.6</v>
      </c>
      <c r="H59" s="24">
        <v>0.38</v>
      </c>
      <c r="I59" s="31"/>
      <c r="J59" s="31"/>
      <c r="K59" s="35"/>
    </row>
    <row r="60" spans="2:11" x14ac:dyDescent="0.35">
      <c r="B60" s="8" t="s">
        <v>2158</v>
      </c>
      <c r="C60" s="60" t="s">
        <v>864</v>
      </c>
      <c r="D60" s="54" t="s">
        <v>2159</v>
      </c>
      <c r="E60" s="6" t="s">
        <v>58</v>
      </c>
      <c r="F60" s="19">
        <v>15000</v>
      </c>
      <c r="G60" s="24">
        <v>93.2</v>
      </c>
      <c r="H60" s="24">
        <v>0.38</v>
      </c>
      <c r="I60" s="31"/>
      <c r="J60" s="31"/>
      <c r="K60" s="35"/>
    </row>
    <row r="61" spans="2:11" x14ac:dyDescent="0.35">
      <c r="B61" s="8" t="s">
        <v>1167</v>
      </c>
      <c r="C61" s="60" t="s">
        <v>1168</v>
      </c>
      <c r="D61" s="54" t="s">
        <v>1169</v>
      </c>
      <c r="E61" s="6" t="s">
        <v>128</v>
      </c>
      <c r="F61" s="19">
        <v>6900</v>
      </c>
      <c r="G61" s="24">
        <v>86.42</v>
      </c>
      <c r="H61" s="24">
        <v>0.35</v>
      </c>
      <c r="I61" s="31"/>
      <c r="J61" s="31"/>
      <c r="K61" s="35"/>
    </row>
    <row r="62" spans="2:11" x14ac:dyDescent="0.35">
      <c r="B62" s="8" t="s">
        <v>1015</v>
      </c>
      <c r="C62" s="60" t="s">
        <v>1016</v>
      </c>
      <c r="D62" s="54" t="s">
        <v>1017</v>
      </c>
      <c r="E62" s="6" t="s">
        <v>124</v>
      </c>
      <c r="F62" s="19">
        <v>137780</v>
      </c>
      <c r="G62" s="24">
        <v>78.48</v>
      </c>
      <c r="H62" s="24">
        <v>0.32</v>
      </c>
      <c r="I62" s="31"/>
      <c r="J62" s="31"/>
      <c r="K62" s="35"/>
    </row>
    <row r="63" spans="2:11" x14ac:dyDescent="0.35">
      <c r="B63" s="8" t="s">
        <v>2744</v>
      </c>
      <c r="C63" s="60" t="s">
        <v>2745</v>
      </c>
      <c r="D63" s="54" t="s">
        <v>2746</v>
      </c>
      <c r="E63" s="6" t="s">
        <v>128</v>
      </c>
      <c r="F63" s="19">
        <v>550</v>
      </c>
      <c r="G63" s="24">
        <v>30.42</v>
      </c>
      <c r="H63" s="24">
        <v>0.12</v>
      </c>
      <c r="I63" s="31"/>
      <c r="J63" s="31"/>
      <c r="K63" s="35"/>
    </row>
    <row r="64" spans="2:11" x14ac:dyDescent="0.35">
      <c r="C64" s="58" t="s">
        <v>194</v>
      </c>
      <c r="D64" s="54"/>
      <c r="E64" s="6"/>
      <c r="F64" s="19"/>
      <c r="G64" s="25">
        <v>9474.4599999999991</v>
      </c>
      <c r="H64" s="25">
        <v>38.200000000000003</v>
      </c>
      <c r="I64" s="31"/>
      <c r="J64" s="31"/>
      <c r="K64" s="35"/>
    </row>
    <row r="65" spans="1:11" x14ac:dyDescent="0.35">
      <c r="C65" s="57"/>
      <c r="D65" s="54"/>
      <c r="E65" s="6"/>
      <c r="F65" s="19"/>
      <c r="G65" s="24"/>
      <c r="H65" s="24"/>
      <c r="I65" s="31"/>
      <c r="J65" s="31"/>
      <c r="K65" s="35"/>
    </row>
    <row r="66" spans="1:11" x14ac:dyDescent="0.35">
      <c r="C66" s="58" t="s">
        <v>3</v>
      </c>
      <c r="D66" s="54"/>
      <c r="E66" s="6"/>
      <c r="F66" s="19"/>
      <c r="G66" s="24" t="s">
        <v>2</v>
      </c>
      <c r="H66" s="24" t="s">
        <v>2</v>
      </c>
      <c r="I66" s="31"/>
      <c r="J66" s="31"/>
      <c r="K66" s="35"/>
    </row>
    <row r="67" spans="1:11" x14ac:dyDescent="0.35">
      <c r="C67" s="57"/>
      <c r="D67" s="54"/>
      <c r="E67" s="6"/>
      <c r="F67" s="19"/>
      <c r="G67" s="24"/>
      <c r="H67" s="24"/>
      <c r="I67" s="31"/>
      <c r="J67" s="31"/>
      <c r="K67" s="35"/>
    </row>
    <row r="68" spans="1:11" x14ac:dyDescent="0.35">
      <c r="C68" s="58" t="s">
        <v>4</v>
      </c>
      <c r="D68" s="54"/>
      <c r="E68" s="6"/>
      <c r="F68" s="19"/>
      <c r="G68" s="24" t="s">
        <v>2</v>
      </c>
      <c r="H68" s="24" t="s">
        <v>2</v>
      </c>
      <c r="I68" s="31"/>
      <c r="J68" s="31"/>
      <c r="K68" s="35"/>
    </row>
    <row r="69" spans="1:11" x14ac:dyDescent="0.35">
      <c r="C69" s="57"/>
      <c r="D69" s="54"/>
      <c r="E69" s="6"/>
      <c r="F69" s="19"/>
      <c r="G69" s="24"/>
      <c r="H69" s="24"/>
      <c r="I69" s="31"/>
      <c r="J69" s="31"/>
      <c r="K69" s="35"/>
    </row>
    <row r="70" spans="1:11" x14ac:dyDescent="0.35">
      <c r="A70" s="10"/>
      <c r="B70" s="28"/>
      <c r="C70" s="58" t="s">
        <v>5</v>
      </c>
      <c r="D70" s="54"/>
      <c r="E70" s="6"/>
      <c r="F70" s="19"/>
      <c r="G70" s="24"/>
      <c r="H70" s="24"/>
      <c r="I70" s="31"/>
      <c r="J70" s="31"/>
      <c r="K70" s="35"/>
    </row>
    <row r="71" spans="1:11" x14ac:dyDescent="0.35">
      <c r="C71" s="59" t="s">
        <v>6</v>
      </c>
      <c r="D71" s="54"/>
      <c r="E71" s="6"/>
      <c r="F71" s="19"/>
      <c r="G71" s="24"/>
      <c r="H71" s="24"/>
      <c r="I71" s="31"/>
      <c r="J71" s="31"/>
      <c r="K71" s="35"/>
    </row>
    <row r="72" spans="1:11" x14ac:dyDescent="0.35">
      <c r="C72" s="59" t="s">
        <v>691</v>
      </c>
      <c r="D72" s="54"/>
      <c r="E72" s="6"/>
      <c r="F72" s="19"/>
      <c r="G72" s="24"/>
      <c r="H72" s="24"/>
      <c r="I72" s="31"/>
      <c r="J72" s="31"/>
      <c r="K72" s="35"/>
    </row>
    <row r="73" spans="1:11" x14ac:dyDescent="0.35">
      <c r="B73" s="8" t="s">
        <v>2000</v>
      </c>
      <c r="C73" s="60" t="s">
        <v>879</v>
      </c>
      <c r="D73" s="54" t="s">
        <v>2001</v>
      </c>
      <c r="E73" s="6" t="s">
        <v>706</v>
      </c>
      <c r="F73" s="19">
        <v>1000</v>
      </c>
      <c r="G73" s="24">
        <v>990.01</v>
      </c>
      <c r="H73" s="24">
        <v>3.99</v>
      </c>
      <c r="I73" s="31">
        <v>7.8333000000000004</v>
      </c>
      <c r="J73" s="31"/>
      <c r="K73" s="35"/>
    </row>
    <row r="74" spans="1:11" x14ac:dyDescent="0.35">
      <c r="B74" s="8" t="s">
        <v>3134</v>
      </c>
      <c r="C74" s="60" t="s">
        <v>2962</v>
      </c>
      <c r="D74" s="54" t="s">
        <v>3135</v>
      </c>
      <c r="E74" s="6" t="s">
        <v>2964</v>
      </c>
      <c r="F74" s="19">
        <v>100</v>
      </c>
      <c r="G74" s="24">
        <v>985.35</v>
      </c>
      <c r="H74" s="24">
        <v>3.97</v>
      </c>
      <c r="I74" s="31">
        <v>8.1803000000000008</v>
      </c>
      <c r="J74" s="31"/>
      <c r="K74" s="35" t="s">
        <v>695</v>
      </c>
    </row>
    <row r="75" spans="1:11" x14ac:dyDescent="0.35">
      <c r="B75" s="8" t="s">
        <v>759</v>
      </c>
      <c r="C75" s="60" t="s">
        <v>760</v>
      </c>
      <c r="D75" s="54" t="s">
        <v>761</v>
      </c>
      <c r="E75" s="6" t="s">
        <v>706</v>
      </c>
      <c r="F75" s="19">
        <v>750</v>
      </c>
      <c r="G75" s="24">
        <v>737.34</v>
      </c>
      <c r="H75" s="24">
        <v>2.97</v>
      </c>
      <c r="I75" s="31">
        <v>8.2395499999999995</v>
      </c>
      <c r="J75" s="31"/>
      <c r="K75" s="35" t="s">
        <v>695</v>
      </c>
    </row>
    <row r="76" spans="1:11" x14ac:dyDescent="0.35">
      <c r="B76" s="8" t="s">
        <v>805</v>
      </c>
      <c r="C76" s="60" t="s">
        <v>251</v>
      </c>
      <c r="D76" s="54" t="s">
        <v>806</v>
      </c>
      <c r="E76" s="6" t="s">
        <v>718</v>
      </c>
      <c r="F76" s="19">
        <v>500</v>
      </c>
      <c r="G76" s="24">
        <v>502.59</v>
      </c>
      <c r="H76" s="24">
        <v>2.0299999999999998</v>
      </c>
      <c r="I76" s="31">
        <v>8.3649000000000004</v>
      </c>
      <c r="J76" s="31"/>
      <c r="K76" s="35" t="s">
        <v>695</v>
      </c>
    </row>
    <row r="77" spans="1:11" x14ac:dyDescent="0.35">
      <c r="B77" s="8" t="s">
        <v>3136</v>
      </c>
      <c r="C77" s="60" t="s">
        <v>788</v>
      </c>
      <c r="D77" s="54" t="s">
        <v>3137</v>
      </c>
      <c r="E77" s="6" t="s">
        <v>706</v>
      </c>
      <c r="F77" s="19">
        <v>500</v>
      </c>
      <c r="G77" s="24">
        <v>500.18</v>
      </c>
      <c r="H77" s="24">
        <v>2.02</v>
      </c>
      <c r="I77" s="31">
        <v>7.7</v>
      </c>
      <c r="J77" s="31"/>
      <c r="K77" s="35" t="s">
        <v>695</v>
      </c>
    </row>
    <row r="78" spans="1:11" x14ac:dyDescent="0.35">
      <c r="B78" s="8" t="s">
        <v>696</v>
      </c>
      <c r="C78" s="60" t="s">
        <v>462</v>
      </c>
      <c r="D78" s="54" t="s">
        <v>697</v>
      </c>
      <c r="E78" s="6" t="s">
        <v>698</v>
      </c>
      <c r="F78" s="19">
        <v>500</v>
      </c>
      <c r="G78" s="24">
        <v>500.17</v>
      </c>
      <c r="H78" s="24">
        <v>2.02</v>
      </c>
      <c r="I78" s="31">
        <v>8.8750999999999998</v>
      </c>
      <c r="J78" s="31"/>
      <c r="K78" s="35" t="s">
        <v>695</v>
      </c>
    </row>
    <row r="79" spans="1:11" x14ac:dyDescent="0.35">
      <c r="B79" s="8" t="s">
        <v>716</v>
      </c>
      <c r="C79" s="60" t="s">
        <v>468</v>
      </c>
      <c r="D79" s="54" t="s">
        <v>717</v>
      </c>
      <c r="E79" s="6" t="s">
        <v>718</v>
      </c>
      <c r="F79" s="19">
        <v>500</v>
      </c>
      <c r="G79" s="24">
        <v>499.42</v>
      </c>
      <c r="H79" s="24">
        <v>2.0099999999999998</v>
      </c>
      <c r="I79" s="31">
        <v>9.8712999999999997</v>
      </c>
      <c r="J79" s="31"/>
      <c r="K79" s="35" t="s">
        <v>695</v>
      </c>
    </row>
    <row r="80" spans="1:11" x14ac:dyDescent="0.35">
      <c r="B80" s="8" t="s">
        <v>2907</v>
      </c>
      <c r="C80" s="60" t="s">
        <v>2317</v>
      </c>
      <c r="D80" s="54" t="s">
        <v>2908</v>
      </c>
      <c r="E80" s="6" t="s">
        <v>706</v>
      </c>
      <c r="F80" s="19">
        <v>500</v>
      </c>
      <c r="G80" s="24">
        <v>495.89</v>
      </c>
      <c r="H80" s="24">
        <v>2</v>
      </c>
      <c r="I80" s="31">
        <v>8.1629000000000005</v>
      </c>
      <c r="J80" s="31"/>
      <c r="K80" s="35" t="s">
        <v>695</v>
      </c>
    </row>
    <row r="81" spans="2:11" x14ac:dyDescent="0.35">
      <c r="B81" s="8" t="s">
        <v>3138</v>
      </c>
      <c r="C81" s="60" t="s">
        <v>785</v>
      </c>
      <c r="D81" s="54" t="s">
        <v>3139</v>
      </c>
      <c r="E81" s="6" t="s">
        <v>706</v>
      </c>
      <c r="F81" s="19">
        <v>500</v>
      </c>
      <c r="G81" s="24">
        <v>495.74</v>
      </c>
      <c r="H81" s="24">
        <v>2</v>
      </c>
      <c r="I81" s="31">
        <v>7.8525</v>
      </c>
      <c r="J81" s="31"/>
      <c r="K81" s="35" t="s">
        <v>695</v>
      </c>
    </row>
    <row r="82" spans="2:11" x14ac:dyDescent="0.35">
      <c r="B82" s="8" t="s">
        <v>746</v>
      </c>
      <c r="C82" s="60" t="s">
        <v>747</v>
      </c>
      <c r="D82" s="54" t="s">
        <v>748</v>
      </c>
      <c r="E82" s="6" t="s">
        <v>698</v>
      </c>
      <c r="F82" s="19">
        <v>500</v>
      </c>
      <c r="G82" s="24">
        <v>495.73</v>
      </c>
      <c r="H82" s="24">
        <v>2</v>
      </c>
      <c r="I82" s="31">
        <v>7.9974999999999996</v>
      </c>
      <c r="J82" s="31"/>
      <c r="K82" s="35" t="s">
        <v>695</v>
      </c>
    </row>
    <row r="83" spans="2:11" x14ac:dyDescent="0.35">
      <c r="B83" s="8" t="s">
        <v>915</v>
      </c>
      <c r="C83" s="60" t="s">
        <v>916</v>
      </c>
      <c r="D83" s="54" t="s">
        <v>917</v>
      </c>
      <c r="E83" s="6" t="s">
        <v>918</v>
      </c>
      <c r="F83" s="19">
        <v>5</v>
      </c>
      <c r="G83" s="24">
        <v>490.45</v>
      </c>
      <c r="H83" s="24">
        <v>1.98</v>
      </c>
      <c r="I83" s="31">
        <v>10.178750000000001</v>
      </c>
      <c r="J83" s="31"/>
      <c r="K83" s="35" t="s">
        <v>695</v>
      </c>
    </row>
    <row r="84" spans="2:11" x14ac:dyDescent="0.35">
      <c r="B84" s="8" t="s">
        <v>3140</v>
      </c>
      <c r="C84" s="60" t="s">
        <v>2028</v>
      </c>
      <c r="D84" s="54" t="s">
        <v>3141</v>
      </c>
      <c r="E84" s="6" t="s">
        <v>718</v>
      </c>
      <c r="F84" s="19">
        <v>2</v>
      </c>
      <c r="G84" s="24">
        <v>200.17</v>
      </c>
      <c r="H84" s="24">
        <v>0.81</v>
      </c>
      <c r="I84" s="31">
        <v>7.5050999999999997</v>
      </c>
      <c r="J84" s="31"/>
      <c r="K84" s="35" t="s">
        <v>695</v>
      </c>
    </row>
    <row r="85" spans="2:11" x14ac:dyDescent="0.35">
      <c r="C85" s="58" t="s">
        <v>194</v>
      </c>
      <c r="D85" s="54"/>
      <c r="E85" s="6"/>
      <c r="F85" s="19"/>
      <c r="G85" s="25">
        <v>6893.04</v>
      </c>
      <c r="H85" s="25">
        <v>27.8</v>
      </c>
      <c r="I85" s="31"/>
      <c r="J85" s="31"/>
      <c r="K85" s="35"/>
    </row>
    <row r="86" spans="2:11" x14ac:dyDescent="0.35">
      <c r="C86" s="57"/>
      <c r="D86" s="54"/>
      <c r="E86" s="6"/>
      <c r="F86" s="19"/>
      <c r="G86" s="24"/>
      <c r="H86" s="24"/>
      <c r="I86" s="31"/>
      <c r="J86" s="31"/>
      <c r="K86" s="35"/>
    </row>
    <row r="87" spans="2:11" x14ac:dyDescent="0.35">
      <c r="C87" s="58" t="s">
        <v>7</v>
      </c>
      <c r="D87" s="54"/>
      <c r="E87" s="6"/>
      <c r="F87" s="19"/>
      <c r="G87" s="24" t="s">
        <v>2</v>
      </c>
      <c r="H87" s="24" t="s">
        <v>2</v>
      </c>
      <c r="I87" s="31"/>
      <c r="J87" s="31"/>
      <c r="K87" s="35"/>
    </row>
    <row r="88" spans="2:11" x14ac:dyDescent="0.35">
      <c r="C88" s="57"/>
      <c r="D88" s="54"/>
      <c r="E88" s="6"/>
      <c r="F88" s="19"/>
      <c r="G88" s="24"/>
      <c r="H88" s="24"/>
      <c r="I88" s="31"/>
      <c r="J88" s="31"/>
      <c r="K88" s="35"/>
    </row>
    <row r="89" spans="2:11" x14ac:dyDescent="0.35">
      <c r="C89" s="58" t="s">
        <v>8</v>
      </c>
      <c r="D89" s="54"/>
      <c r="E89" s="6"/>
      <c r="F89" s="19"/>
      <c r="G89" s="24" t="s">
        <v>2</v>
      </c>
      <c r="H89" s="24" t="s">
        <v>2</v>
      </c>
      <c r="I89" s="31"/>
      <c r="J89" s="31"/>
      <c r="K89" s="35"/>
    </row>
    <row r="90" spans="2:11" x14ac:dyDescent="0.35">
      <c r="C90" s="57"/>
      <c r="D90" s="54"/>
      <c r="E90" s="6"/>
      <c r="F90" s="19"/>
      <c r="G90" s="24"/>
      <c r="H90" s="24"/>
      <c r="I90" s="31"/>
      <c r="J90" s="31"/>
      <c r="K90" s="35"/>
    </row>
    <row r="91" spans="2:11" x14ac:dyDescent="0.35">
      <c r="C91" s="59" t="s">
        <v>9</v>
      </c>
      <c r="D91" s="54"/>
      <c r="E91" s="6"/>
      <c r="F91" s="19"/>
      <c r="G91" s="24"/>
      <c r="H91" s="24"/>
      <c r="I91" s="31"/>
      <c r="J91" s="31"/>
      <c r="K91" s="35"/>
    </row>
    <row r="92" spans="2:11" x14ac:dyDescent="0.35">
      <c r="B92" s="8" t="s">
        <v>3127</v>
      </c>
      <c r="C92" s="60" t="s">
        <v>3128</v>
      </c>
      <c r="D92" s="54" t="s">
        <v>3129</v>
      </c>
      <c r="E92" s="6" t="s">
        <v>205</v>
      </c>
      <c r="F92" s="19">
        <v>2500000</v>
      </c>
      <c r="G92" s="24">
        <v>2572.63</v>
      </c>
      <c r="H92" s="24">
        <v>10.38</v>
      </c>
      <c r="I92" s="31">
        <v>0</v>
      </c>
      <c r="J92" s="31"/>
      <c r="K92" s="35"/>
    </row>
    <row r="93" spans="2:11" x14ac:dyDescent="0.35">
      <c r="C93" s="58" t="s">
        <v>194</v>
      </c>
      <c r="D93" s="54"/>
      <c r="E93" s="6"/>
      <c r="F93" s="19"/>
      <c r="G93" s="25">
        <v>2572.63</v>
      </c>
      <c r="H93" s="25">
        <v>10.38</v>
      </c>
      <c r="I93" s="31"/>
      <c r="J93" s="31"/>
      <c r="K93" s="35"/>
    </row>
    <row r="94" spans="2:11" x14ac:dyDescent="0.35">
      <c r="C94" s="57"/>
      <c r="D94" s="54"/>
      <c r="E94" s="6"/>
      <c r="F94" s="19"/>
      <c r="G94" s="24"/>
      <c r="H94" s="24"/>
      <c r="I94" s="31"/>
      <c r="J94" s="31"/>
      <c r="K94" s="35"/>
    </row>
    <row r="95" spans="2:11" x14ac:dyDescent="0.35">
      <c r="C95" s="58" t="s">
        <v>10</v>
      </c>
      <c r="D95" s="54"/>
      <c r="E95" s="6"/>
      <c r="F95" s="19"/>
      <c r="G95" s="24" t="s">
        <v>2</v>
      </c>
      <c r="H95" s="24" t="s">
        <v>2</v>
      </c>
      <c r="I95" s="31"/>
      <c r="J95" s="31"/>
      <c r="K95" s="35"/>
    </row>
    <row r="96" spans="2:11" x14ac:dyDescent="0.35">
      <c r="C96" s="57"/>
      <c r="D96" s="54"/>
      <c r="E96" s="6"/>
      <c r="F96" s="19"/>
      <c r="G96" s="24"/>
      <c r="H96" s="24"/>
      <c r="I96" s="31"/>
      <c r="J96" s="31"/>
      <c r="K96" s="35"/>
    </row>
    <row r="97" spans="1:11" x14ac:dyDescent="0.35">
      <c r="C97" s="58" t="s">
        <v>11</v>
      </c>
      <c r="D97" s="54"/>
      <c r="E97" s="6"/>
      <c r="F97" s="19"/>
      <c r="G97" s="24" t="s">
        <v>2</v>
      </c>
      <c r="H97" s="24" t="s">
        <v>2</v>
      </c>
      <c r="I97" s="31"/>
      <c r="J97" s="31"/>
      <c r="K97" s="35"/>
    </row>
    <row r="98" spans="1:11" x14ac:dyDescent="0.35">
      <c r="C98" s="57"/>
      <c r="D98" s="54"/>
      <c r="E98" s="6"/>
      <c r="F98" s="19"/>
      <c r="G98" s="24"/>
      <c r="H98" s="24"/>
      <c r="I98" s="31"/>
      <c r="J98" s="31"/>
      <c r="K98" s="35"/>
    </row>
    <row r="99" spans="1:11" x14ac:dyDescent="0.35">
      <c r="C99" s="58" t="s">
        <v>13</v>
      </c>
      <c r="D99" s="54"/>
      <c r="E99" s="6"/>
      <c r="F99" s="19"/>
      <c r="G99" s="24"/>
      <c r="H99" s="24"/>
      <c r="I99" s="31"/>
      <c r="J99" s="31"/>
      <c r="K99" s="35"/>
    </row>
    <row r="100" spans="1:11" x14ac:dyDescent="0.35">
      <c r="C100" s="57"/>
      <c r="D100" s="54"/>
      <c r="E100" s="6"/>
      <c r="F100" s="19"/>
      <c r="G100" s="24"/>
      <c r="H100" s="24"/>
      <c r="I100" s="31"/>
      <c r="J100" s="31"/>
      <c r="K100" s="35"/>
    </row>
    <row r="101" spans="1:11" x14ac:dyDescent="0.35">
      <c r="C101" s="58" t="s">
        <v>14</v>
      </c>
      <c r="D101" s="54"/>
      <c r="E101" s="6"/>
      <c r="F101" s="19"/>
      <c r="G101" s="24" t="s">
        <v>2</v>
      </c>
      <c r="H101" s="24" t="s">
        <v>2</v>
      </c>
      <c r="I101" s="31"/>
      <c r="J101" s="31"/>
      <c r="K101" s="35"/>
    </row>
    <row r="102" spans="1:11" x14ac:dyDescent="0.35">
      <c r="C102" s="57"/>
      <c r="D102" s="54"/>
      <c r="E102" s="6"/>
      <c r="F102" s="19"/>
      <c r="G102" s="24"/>
      <c r="H102" s="24"/>
      <c r="I102" s="31"/>
      <c r="J102" s="31"/>
      <c r="K102" s="35"/>
    </row>
    <row r="103" spans="1:11" x14ac:dyDescent="0.35">
      <c r="C103" s="58" t="s">
        <v>15</v>
      </c>
      <c r="D103" s="54"/>
      <c r="E103" s="6"/>
      <c r="F103" s="19"/>
      <c r="G103" s="24" t="s">
        <v>2</v>
      </c>
      <c r="H103" s="24" t="s">
        <v>2</v>
      </c>
      <c r="I103" s="31"/>
      <c r="J103" s="31"/>
      <c r="K103" s="35"/>
    </row>
    <row r="104" spans="1:11" x14ac:dyDescent="0.35">
      <c r="C104" s="57"/>
      <c r="D104" s="54"/>
      <c r="E104" s="6"/>
      <c r="F104" s="19"/>
      <c r="G104" s="24"/>
      <c r="H104" s="24"/>
      <c r="I104" s="31"/>
      <c r="J104" s="31"/>
      <c r="K104" s="35"/>
    </row>
    <row r="105" spans="1:11" x14ac:dyDescent="0.35">
      <c r="C105" s="58" t="s">
        <v>16</v>
      </c>
      <c r="D105" s="54"/>
      <c r="E105" s="6"/>
      <c r="F105" s="19"/>
      <c r="G105" s="24" t="s">
        <v>2</v>
      </c>
      <c r="H105" s="24" t="s">
        <v>2</v>
      </c>
      <c r="I105" s="31"/>
      <c r="J105" s="31"/>
      <c r="K105" s="35"/>
    </row>
    <row r="106" spans="1:11" x14ac:dyDescent="0.35">
      <c r="C106" s="57"/>
      <c r="D106" s="54"/>
      <c r="E106" s="6"/>
      <c r="F106" s="19"/>
      <c r="G106" s="24"/>
      <c r="H106" s="24"/>
      <c r="I106" s="31"/>
      <c r="J106" s="31"/>
      <c r="K106" s="35"/>
    </row>
    <row r="107" spans="1:11" x14ac:dyDescent="0.35">
      <c r="C107" s="58" t="s">
        <v>17</v>
      </c>
      <c r="D107" s="54"/>
      <c r="E107" s="6"/>
      <c r="F107" s="19"/>
      <c r="G107" s="24" t="s">
        <v>2</v>
      </c>
      <c r="H107" s="24" t="s">
        <v>2</v>
      </c>
      <c r="I107" s="31"/>
      <c r="J107" s="31"/>
      <c r="K107" s="35"/>
    </row>
    <row r="108" spans="1:11" x14ac:dyDescent="0.35">
      <c r="C108" s="57"/>
      <c r="D108" s="54"/>
      <c r="E108" s="6"/>
      <c r="F108" s="19"/>
      <c r="G108" s="24"/>
      <c r="H108" s="24"/>
      <c r="I108" s="31"/>
      <c r="J108" s="31"/>
      <c r="K108" s="35"/>
    </row>
    <row r="109" spans="1:11" x14ac:dyDescent="0.35">
      <c r="C109" s="58" t="s">
        <v>18</v>
      </c>
      <c r="D109" s="54"/>
      <c r="E109" s="6"/>
      <c r="F109" s="19"/>
      <c r="G109" s="24" t="s">
        <v>2</v>
      </c>
      <c r="H109" s="24" t="s">
        <v>2</v>
      </c>
      <c r="I109" s="31"/>
      <c r="J109" s="31"/>
      <c r="K109" s="35"/>
    </row>
    <row r="110" spans="1:11" x14ac:dyDescent="0.35">
      <c r="C110" s="57"/>
      <c r="D110" s="54"/>
      <c r="E110" s="6"/>
      <c r="F110" s="19"/>
      <c r="G110" s="24"/>
      <c r="H110" s="24"/>
      <c r="I110" s="31"/>
      <c r="J110" s="31"/>
      <c r="K110" s="35"/>
    </row>
    <row r="111" spans="1:11" x14ac:dyDescent="0.35">
      <c r="A111" s="10"/>
      <c r="B111" s="28"/>
      <c r="C111" s="58" t="s">
        <v>19</v>
      </c>
      <c r="D111" s="54"/>
      <c r="E111" s="6"/>
      <c r="F111" s="19"/>
      <c r="G111" s="24"/>
      <c r="H111" s="24"/>
      <c r="I111" s="31"/>
      <c r="J111" s="31"/>
      <c r="K111" s="35"/>
    </row>
    <row r="112" spans="1:11" x14ac:dyDescent="0.35">
      <c r="A112" s="28"/>
      <c r="B112" s="28"/>
      <c r="C112" s="58" t="s">
        <v>20</v>
      </c>
      <c r="D112" s="54"/>
      <c r="E112" s="6"/>
      <c r="F112" s="19"/>
      <c r="G112" s="24" t="s">
        <v>2</v>
      </c>
      <c r="H112" s="24" t="s">
        <v>2</v>
      </c>
      <c r="I112" s="31"/>
      <c r="J112" s="31"/>
      <c r="K112" s="35"/>
    </row>
    <row r="113" spans="1:54" x14ac:dyDescent="0.35">
      <c r="A113" s="28"/>
      <c r="B113" s="28"/>
      <c r="C113" s="58"/>
      <c r="D113" s="54"/>
      <c r="E113" s="6"/>
      <c r="F113" s="19"/>
      <c r="G113" s="24"/>
      <c r="H113" s="24"/>
      <c r="I113" s="31"/>
      <c r="J113" s="31"/>
      <c r="K113" s="35"/>
    </row>
    <row r="114" spans="1:54" x14ac:dyDescent="0.35">
      <c r="A114" s="28"/>
      <c r="B114" s="28"/>
      <c r="C114" s="58" t="s">
        <v>21</v>
      </c>
      <c r="D114" s="54"/>
      <c r="E114" s="6"/>
      <c r="F114" s="19"/>
      <c r="G114" s="24" t="s">
        <v>2</v>
      </c>
      <c r="H114" s="24" t="s">
        <v>2</v>
      </c>
      <c r="I114" s="31"/>
      <c r="J114" s="31"/>
      <c r="K114" s="35"/>
    </row>
    <row r="115" spans="1:54" x14ac:dyDescent="0.35">
      <c r="A115" s="28"/>
      <c r="B115" s="28"/>
      <c r="C115" s="58"/>
      <c r="D115" s="54"/>
      <c r="E115" s="6"/>
      <c r="F115" s="19"/>
      <c r="G115" s="24"/>
      <c r="H115" s="24"/>
      <c r="I115" s="31"/>
      <c r="J115" s="31"/>
      <c r="K115" s="35"/>
    </row>
    <row r="116" spans="1:54" x14ac:dyDescent="0.35">
      <c r="A116" s="28"/>
      <c r="B116" s="28"/>
      <c r="C116" s="58" t="s">
        <v>22</v>
      </c>
      <c r="D116" s="54"/>
      <c r="E116" s="6"/>
      <c r="F116" s="19"/>
      <c r="G116" s="24" t="s">
        <v>2</v>
      </c>
      <c r="H116" s="24" t="s">
        <v>2</v>
      </c>
      <c r="I116" s="31"/>
      <c r="J116" s="31"/>
      <c r="K116" s="35"/>
    </row>
    <row r="117" spans="1:54" x14ac:dyDescent="0.35">
      <c r="A117" s="28"/>
      <c r="B117" s="28"/>
      <c r="C117" s="58"/>
      <c r="D117" s="54"/>
      <c r="E117" s="6"/>
      <c r="F117" s="19"/>
      <c r="G117" s="24"/>
      <c r="H117" s="24"/>
      <c r="I117" s="31"/>
      <c r="J117" s="31"/>
      <c r="K117" s="35"/>
    </row>
    <row r="118" spans="1:54" x14ac:dyDescent="0.35">
      <c r="A118" s="28"/>
      <c r="B118" s="28"/>
      <c r="C118" s="58" t="s">
        <v>23</v>
      </c>
      <c r="D118" s="54"/>
      <c r="E118" s="6"/>
      <c r="F118" s="19"/>
      <c r="G118" s="24" t="s">
        <v>2</v>
      </c>
      <c r="H118" s="24" t="s">
        <v>2</v>
      </c>
      <c r="I118" s="31"/>
      <c r="J118" s="31"/>
      <c r="K118" s="35"/>
    </row>
    <row r="119" spans="1:54" x14ac:dyDescent="0.35">
      <c r="A119" s="28"/>
      <c r="B119" s="28"/>
      <c r="C119" s="58"/>
      <c r="D119" s="54"/>
      <c r="E119" s="6"/>
      <c r="F119" s="19"/>
      <c r="G119" s="24"/>
      <c r="H119" s="24"/>
      <c r="I119" s="31"/>
      <c r="J119" s="31"/>
      <c r="K119" s="35"/>
    </row>
    <row r="120" spans="1:54" x14ac:dyDescent="0.35">
      <c r="C120" s="59" t="s">
        <v>24</v>
      </c>
      <c r="D120" s="54"/>
      <c r="E120" s="6"/>
      <c r="F120" s="19"/>
      <c r="G120" s="24"/>
      <c r="H120" s="24"/>
      <c r="I120" s="31"/>
      <c r="J120" s="31"/>
      <c r="K120" s="35"/>
    </row>
    <row r="121" spans="1:54" x14ac:dyDescent="0.35">
      <c r="B121" s="8" t="s">
        <v>206</v>
      </c>
      <c r="C121" s="60" t="s">
        <v>207</v>
      </c>
      <c r="D121" s="54"/>
      <c r="E121" s="6"/>
      <c r="F121" s="19"/>
      <c r="G121" s="24">
        <v>5553.23</v>
      </c>
      <c r="H121" s="24">
        <v>22.4</v>
      </c>
      <c r="I121" s="31"/>
      <c r="J121" s="31"/>
      <c r="K121" s="35"/>
    </row>
    <row r="122" spans="1:54" x14ac:dyDescent="0.35">
      <c r="C122" s="58" t="s">
        <v>194</v>
      </c>
      <c r="D122" s="54"/>
      <c r="E122" s="6"/>
      <c r="F122" s="19"/>
      <c r="G122" s="25">
        <v>5553.23</v>
      </c>
      <c r="H122" s="25">
        <v>22.4</v>
      </c>
      <c r="I122" s="31"/>
      <c r="J122" s="31"/>
      <c r="K122" s="35"/>
    </row>
    <row r="123" spans="1:54" x14ac:dyDescent="0.35">
      <c r="C123" s="57"/>
      <c r="D123" s="54"/>
      <c r="E123" s="6"/>
      <c r="F123" s="19"/>
      <c r="G123" s="24"/>
      <c r="H123" s="24"/>
      <c r="I123" s="31"/>
      <c r="J123" s="31"/>
      <c r="K123" s="35"/>
    </row>
    <row r="124" spans="1:54" x14ac:dyDescent="0.35">
      <c r="A124" s="10"/>
      <c r="B124" s="28"/>
      <c r="C124" s="58" t="s">
        <v>25</v>
      </c>
      <c r="D124" s="54"/>
      <c r="E124" s="6"/>
      <c r="F124" s="19"/>
      <c r="G124" s="24"/>
      <c r="H124" s="24"/>
      <c r="I124" s="31"/>
      <c r="J124" s="31"/>
      <c r="K124" s="35"/>
    </row>
    <row r="125" spans="1:54" s="2" customFormat="1" ht="13.5" x14ac:dyDescent="0.35">
      <c r="A125" s="28"/>
      <c r="B125" s="28"/>
      <c r="C125" s="57" t="s">
        <v>4703</v>
      </c>
      <c r="D125" s="54"/>
      <c r="E125" s="6"/>
      <c r="F125" s="19"/>
      <c r="G125" s="24" t="s">
        <v>2</v>
      </c>
      <c r="H125" s="24" t="s">
        <v>2</v>
      </c>
      <c r="I125" s="31"/>
      <c r="J125" s="31"/>
      <c r="K125" s="35"/>
      <c r="L125" s="3"/>
      <c r="AI125" s="3"/>
      <c r="AV125" s="3"/>
      <c r="AX125" s="3"/>
      <c r="BB125" s="3"/>
    </row>
    <row r="126" spans="1:54" x14ac:dyDescent="0.35">
      <c r="B126" s="8"/>
      <c r="C126" s="60" t="s">
        <v>208</v>
      </c>
      <c r="D126" s="54"/>
      <c r="E126" s="6"/>
      <c r="F126" s="19"/>
      <c r="G126" s="24">
        <v>300.61</v>
      </c>
      <c r="H126" s="24">
        <v>1.22</v>
      </c>
      <c r="I126" s="31"/>
      <c r="J126" s="31"/>
      <c r="K126" s="35"/>
    </row>
    <row r="127" spans="1:54" x14ac:dyDescent="0.35">
      <c r="C127" s="58" t="s">
        <v>194</v>
      </c>
      <c r="D127" s="54"/>
      <c r="E127" s="6"/>
      <c r="F127" s="19"/>
      <c r="G127" s="25">
        <v>300.61</v>
      </c>
      <c r="H127" s="25">
        <v>1.22</v>
      </c>
      <c r="I127" s="31"/>
      <c r="J127" s="31"/>
      <c r="K127" s="35"/>
    </row>
    <row r="128" spans="1:54" x14ac:dyDescent="0.35">
      <c r="C128" s="57"/>
      <c r="D128" s="54"/>
      <c r="E128" s="6"/>
      <c r="F128" s="19"/>
      <c r="G128" s="24"/>
      <c r="H128" s="24"/>
      <c r="I128" s="31"/>
      <c r="J128" s="31"/>
      <c r="K128" s="35"/>
    </row>
    <row r="129" spans="3:11" x14ac:dyDescent="0.35">
      <c r="C129" s="61" t="s">
        <v>209</v>
      </c>
      <c r="D129" s="55"/>
      <c r="E129" s="5"/>
      <c r="F129" s="20"/>
      <c r="G129" s="26">
        <v>24793.97</v>
      </c>
      <c r="H129" s="26">
        <v>100</v>
      </c>
      <c r="I129" s="32"/>
      <c r="J129" s="32"/>
      <c r="K129" s="36"/>
    </row>
    <row r="131" spans="3:11" ht="15" x14ac:dyDescent="0.4">
      <c r="C131" s="50" t="s">
        <v>4380</v>
      </c>
      <c r="D131" s="50"/>
      <c r="E131" s="50"/>
      <c r="F131" s="50"/>
      <c r="G131" s="64"/>
      <c r="H131" s="64"/>
      <c r="I131" s="64"/>
      <c r="J131" s="50"/>
    </row>
    <row r="132" spans="3:11" ht="27" x14ac:dyDescent="0.35">
      <c r="C132" s="43" t="s">
        <v>4375</v>
      </c>
      <c r="D132" s="43" t="s">
        <v>4376</v>
      </c>
      <c r="E132" s="43" t="s">
        <v>4756</v>
      </c>
      <c r="F132" s="43" t="s">
        <v>4377</v>
      </c>
      <c r="G132" s="65" t="s">
        <v>34</v>
      </c>
      <c r="H132" s="66" t="s">
        <v>4757</v>
      </c>
      <c r="I132" s="65" t="s">
        <v>36</v>
      </c>
      <c r="J132" s="43" t="s">
        <v>39</v>
      </c>
    </row>
    <row r="133" spans="3:11" x14ac:dyDescent="0.35">
      <c r="C133" s="43" t="s">
        <v>4758</v>
      </c>
      <c r="D133" s="43"/>
      <c r="E133" s="43"/>
      <c r="F133" s="43"/>
      <c r="G133" s="65"/>
      <c r="H133" s="66"/>
      <c r="I133" s="65"/>
      <c r="J133" s="43"/>
    </row>
    <row r="134" spans="3:11" x14ac:dyDescent="0.35">
      <c r="C134" s="46" t="s">
        <v>4759</v>
      </c>
      <c r="D134" s="67"/>
      <c r="E134" s="67"/>
      <c r="F134" s="67"/>
      <c r="G134" s="68"/>
      <c r="H134" s="69">
        <v>500</v>
      </c>
      <c r="I134" s="70">
        <f>H134/$G$129*100</f>
        <v>2.0166193634984633</v>
      </c>
      <c r="J134" s="43"/>
    </row>
    <row r="135" spans="3:11" x14ac:dyDescent="0.35">
      <c r="C135" s="46" t="s">
        <v>4794</v>
      </c>
      <c r="D135" s="67"/>
      <c r="E135" s="67"/>
      <c r="F135" s="67"/>
      <c r="G135" s="68"/>
      <c r="H135" s="69">
        <v>2500</v>
      </c>
      <c r="I135" s="70">
        <f>H135/$G$129*100</f>
        <v>10.083096817492317</v>
      </c>
      <c r="J135" s="43"/>
    </row>
    <row r="136" spans="3:11" x14ac:dyDescent="0.35">
      <c r="C136" s="48" t="s">
        <v>4379</v>
      </c>
      <c r="D136" s="48"/>
      <c r="E136" s="48"/>
      <c r="F136" s="48"/>
      <c r="G136" s="71"/>
      <c r="H136" s="71">
        <f>SUM(H134:H135)</f>
        <v>3000</v>
      </c>
      <c r="I136" s="71">
        <f>SUM(I134:I135)</f>
        <v>12.099716180990781</v>
      </c>
      <c r="J136" s="48"/>
    </row>
    <row r="138" spans="3:11" x14ac:dyDescent="0.35">
      <c r="C138" s="1" t="s">
        <v>210</v>
      </c>
    </row>
    <row r="139" spans="3:11" x14ac:dyDescent="0.35">
      <c r="C139" s="37" t="s">
        <v>211</v>
      </c>
      <c r="D139" s="37"/>
      <c r="E139" s="37"/>
      <c r="F139" s="37"/>
      <c r="G139" s="37"/>
      <c r="H139" s="37"/>
      <c r="I139" s="37"/>
      <c r="J139" s="37"/>
      <c r="K139" s="37"/>
    </row>
    <row r="140" spans="3:11" x14ac:dyDescent="0.35">
      <c r="C140" s="2" t="s">
        <v>212</v>
      </c>
    </row>
    <row r="141" spans="3:11" x14ac:dyDescent="0.35">
      <c r="C141" s="2" t="s">
        <v>213</v>
      </c>
    </row>
    <row r="142" spans="3:11" ht="30" customHeight="1" x14ac:dyDescent="0.35">
      <c r="C142" s="218" t="s">
        <v>214</v>
      </c>
      <c r="D142" s="219"/>
      <c r="E142" s="219"/>
      <c r="F142" s="219"/>
      <c r="G142" s="219"/>
      <c r="H142" s="219"/>
      <c r="I142" s="219"/>
      <c r="J142" s="219"/>
      <c r="K142" s="219"/>
    </row>
    <row r="143" spans="3:11" x14ac:dyDescent="0.35">
      <c r="C143" s="2" t="s">
        <v>215</v>
      </c>
    </row>
    <row r="144" spans="3:11" ht="45" customHeight="1" x14ac:dyDescent="0.35">
      <c r="C144" s="222" t="s">
        <v>4808</v>
      </c>
      <c r="D144" s="222"/>
      <c r="E144" s="222"/>
      <c r="F144" s="222"/>
      <c r="G144" s="222"/>
      <c r="H144" s="222"/>
      <c r="I144" s="222"/>
      <c r="J144" s="222"/>
      <c r="K144" s="222"/>
    </row>
    <row r="146" spans="1:256" x14ac:dyDescent="0.35">
      <c r="C146" s="2" t="s">
        <v>4813</v>
      </c>
      <c r="E146" s="2" t="s">
        <v>2</v>
      </c>
    </row>
    <row r="148" spans="1:256" x14ac:dyDescent="0.35">
      <c r="C148" s="2" t="s">
        <v>4814</v>
      </c>
      <c r="E148" s="2" t="s">
        <v>2</v>
      </c>
    </row>
    <row r="150" spans="1:256" x14ac:dyDescent="0.35">
      <c r="C150" s="2" t="s">
        <v>4918</v>
      </c>
    </row>
    <row r="152" spans="1:256" x14ac:dyDescent="0.35">
      <c r="C152" s="2" t="s">
        <v>4919</v>
      </c>
    </row>
    <row r="153" spans="1:256" s="79" customFormat="1" ht="35.25" customHeight="1" x14ac:dyDescent="0.35">
      <c r="A153" s="75"/>
      <c r="B153" s="75"/>
      <c r="C153" s="80" t="s">
        <v>4820</v>
      </c>
      <c r="D153" s="84" t="s">
        <v>4821</v>
      </c>
      <c r="E153" s="84" t="s">
        <v>4822</v>
      </c>
      <c r="F153" s="76"/>
      <c r="G153" s="77"/>
      <c r="H153" s="77"/>
      <c r="I153" s="77"/>
      <c r="J153" s="77"/>
      <c r="K153" s="78"/>
      <c r="L153" s="78"/>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8"/>
      <c r="AJ153" s="75"/>
      <c r="AK153" s="75"/>
      <c r="AL153" s="75"/>
      <c r="AM153" s="75"/>
      <c r="AN153" s="75"/>
      <c r="AO153" s="75"/>
      <c r="AP153" s="75"/>
      <c r="AQ153" s="75"/>
      <c r="AR153" s="75"/>
      <c r="AS153" s="75"/>
      <c r="AT153" s="75"/>
      <c r="AU153" s="75"/>
      <c r="AV153" s="78"/>
      <c r="AW153" s="75"/>
      <c r="AX153" s="78"/>
      <c r="AY153" s="75"/>
      <c r="AZ153" s="75"/>
      <c r="BA153" s="75"/>
      <c r="BB153" s="78"/>
      <c r="BC153" s="75"/>
      <c r="BD153" s="75"/>
      <c r="BE153" s="75"/>
      <c r="BF153" s="75"/>
      <c r="BG153" s="75"/>
      <c r="BH153" s="75"/>
      <c r="BI153" s="75"/>
      <c r="BJ153" s="75"/>
      <c r="BK153" s="75"/>
      <c r="BL153" s="75"/>
      <c r="BM153" s="75"/>
      <c r="BN153" s="75"/>
      <c r="BO153" s="75"/>
      <c r="BP153" s="75"/>
      <c r="BQ153" s="75"/>
      <c r="BR153" s="75"/>
      <c r="BS153" s="75"/>
      <c r="BT153" s="75"/>
      <c r="BU153" s="75"/>
      <c r="BV153" s="75"/>
      <c r="BW153" s="75"/>
      <c r="BX153" s="75"/>
      <c r="BY153" s="75"/>
      <c r="BZ153" s="75"/>
      <c r="CA153" s="75"/>
      <c r="CB153" s="75"/>
      <c r="CC153" s="75"/>
      <c r="CD153" s="75"/>
      <c r="CE153" s="75"/>
      <c r="CF153" s="75"/>
      <c r="CG153" s="75"/>
      <c r="CH153" s="75"/>
      <c r="CI153" s="75"/>
      <c r="CJ153" s="75"/>
      <c r="CK153" s="75"/>
      <c r="CL153" s="75"/>
      <c r="CM153" s="75"/>
      <c r="CN153" s="75"/>
      <c r="CO153" s="75"/>
      <c r="CP153" s="75"/>
      <c r="CQ153" s="75"/>
      <c r="CR153" s="75"/>
      <c r="CS153" s="75"/>
      <c r="CT153" s="75"/>
      <c r="CU153" s="75"/>
      <c r="CV153" s="75"/>
      <c r="CW153" s="75"/>
      <c r="CX153" s="75"/>
      <c r="CY153" s="75"/>
      <c r="CZ153" s="75"/>
      <c r="DA153" s="75"/>
      <c r="DB153" s="75"/>
      <c r="DC153" s="75"/>
      <c r="DD153" s="75"/>
      <c r="DE153" s="75"/>
      <c r="DF153" s="75"/>
      <c r="DG153" s="75"/>
      <c r="DH153" s="75"/>
      <c r="DI153" s="75"/>
      <c r="DJ153" s="75"/>
      <c r="DK153" s="75"/>
      <c r="DL153" s="75"/>
      <c r="DM153" s="75"/>
      <c r="DN153" s="75"/>
      <c r="DO153" s="75"/>
      <c r="DP153" s="75"/>
      <c r="DQ153" s="75"/>
      <c r="DR153" s="75"/>
      <c r="DS153" s="75"/>
      <c r="DT153" s="75"/>
      <c r="DU153" s="75"/>
      <c r="DV153" s="75"/>
      <c r="DW153" s="75"/>
      <c r="DX153" s="75"/>
      <c r="DY153" s="75"/>
      <c r="DZ153" s="75"/>
      <c r="EA153" s="75"/>
      <c r="EB153" s="75"/>
      <c r="EC153" s="75"/>
      <c r="ED153" s="75"/>
      <c r="EE153" s="75"/>
      <c r="EF153" s="75"/>
      <c r="EG153" s="75"/>
      <c r="EH153" s="75"/>
      <c r="EI153" s="75"/>
      <c r="EJ153" s="75"/>
      <c r="EK153" s="75"/>
      <c r="EL153" s="75"/>
      <c r="EM153" s="75"/>
      <c r="EN153" s="75"/>
      <c r="EO153" s="75"/>
      <c r="EP153" s="75"/>
      <c r="EQ153" s="75"/>
      <c r="ER153" s="75"/>
      <c r="ES153" s="75"/>
      <c r="ET153" s="75"/>
      <c r="EU153" s="75"/>
      <c r="EV153" s="75"/>
      <c r="EW153" s="75"/>
      <c r="EX153" s="75"/>
      <c r="EY153" s="75"/>
      <c r="EZ153" s="75"/>
      <c r="FA153" s="75"/>
      <c r="FB153" s="75"/>
      <c r="FC153" s="75"/>
      <c r="FD153" s="75"/>
      <c r="FE153" s="75"/>
      <c r="FF153" s="75"/>
      <c r="FG153" s="75"/>
      <c r="FH153" s="75"/>
      <c r="FI153" s="75"/>
      <c r="FJ153" s="75"/>
      <c r="FK153" s="75"/>
      <c r="FL153" s="75"/>
      <c r="FM153" s="75"/>
      <c r="FN153" s="75"/>
      <c r="FO153" s="75"/>
      <c r="FP153" s="75"/>
      <c r="FQ153" s="75"/>
      <c r="FR153" s="75"/>
      <c r="FS153" s="75"/>
      <c r="FT153" s="75"/>
      <c r="FU153" s="75"/>
      <c r="FV153" s="75"/>
      <c r="FW153" s="75"/>
      <c r="FX153" s="75"/>
      <c r="FY153" s="75"/>
      <c r="FZ153" s="75"/>
      <c r="GA153" s="75"/>
      <c r="GB153" s="75"/>
      <c r="GC153" s="75"/>
      <c r="GD153" s="75"/>
      <c r="GE153" s="75"/>
      <c r="GF153" s="75"/>
      <c r="GG153" s="75"/>
      <c r="GH153" s="75"/>
      <c r="GI153" s="75"/>
      <c r="GJ153" s="75"/>
      <c r="GK153" s="75"/>
      <c r="GL153" s="75"/>
      <c r="GM153" s="75"/>
      <c r="GN153" s="75"/>
      <c r="GO153" s="75"/>
      <c r="GP153" s="75"/>
      <c r="GQ153" s="75"/>
      <c r="GR153" s="75"/>
      <c r="GS153" s="75"/>
      <c r="GT153" s="75"/>
      <c r="GU153" s="75"/>
      <c r="GV153" s="75"/>
      <c r="GW153" s="75"/>
      <c r="GX153" s="75"/>
      <c r="GY153" s="75"/>
      <c r="GZ153" s="75"/>
      <c r="HA153" s="75"/>
      <c r="HB153" s="75"/>
      <c r="HC153" s="75"/>
      <c r="HD153" s="75"/>
      <c r="HE153" s="75"/>
      <c r="HF153" s="75"/>
      <c r="HG153" s="75"/>
      <c r="HH153" s="75"/>
      <c r="HI153" s="75"/>
      <c r="HJ153" s="75"/>
      <c r="HK153" s="75"/>
      <c r="HL153" s="75"/>
      <c r="HM153" s="75"/>
      <c r="HN153" s="75"/>
      <c r="HO153" s="75"/>
      <c r="HP153" s="75"/>
      <c r="HQ153" s="75"/>
      <c r="HR153" s="75"/>
      <c r="HS153" s="75"/>
      <c r="HT153" s="75"/>
      <c r="HU153" s="75"/>
      <c r="HV153" s="75"/>
      <c r="HW153" s="75"/>
      <c r="HX153" s="75"/>
      <c r="HY153" s="75"/>
      <c r="HZ153" s="75"/>
      <c r="IA153" s="75"/>
      <c r="IB153" s="75"/>
      <c r="IC153" s="75"/>
      <c r="ID153" s="75"/>
      <c r="IE153" s="75"/>
      <c r="IF153" s="75"/>
      <c r="IG153" s="75"/>
      <c r="IH153" s="75"/>
      <c r="II153" s="75"/>
      <c r="IJ153" s="75"/>
      <c r="IK153" s="75"/>
      <c r="IL153" s="75"/>
      <c r="IM153" s="75"/>
      <c r="IN153" s="75"/>
      <c r="IO153" s="75"/>
      <c r="IP153" s="75"/>
      <c r="IQ153" s="75"/>
      <c r="IR153" s="75"/>
      <c r="IS153" s="75"/>
      <c r="IT153" s="75"/>
      <c r="IU153" s="75"/>
      <c r="IV153" s="75"/>
    </row>
    <row r="154" spans="1:256" s="79" customFormat="1" x14ac:dyDescent="0.35">
      <c r="A154" s="75"/>
      <c r="B154" s="75"/>
      <c r="C154" s="82" t="s">
        <v>4823</v>
      </c>
      <c r="D154" s="85">
        <v>15.9931</v>
      </c>
      <c r="E154" s="85">
        <v>15.6289</v>
      </c>
      <c r="F154" s="76"/>
      <c r="G154" s="77"/>
      <c r="H154" s="77"/>
      <c r="I154" s="77"/>
      <c r="J154" s="77"/>
      <c r="K154" s="78"/>
      <c r="L154" s="78"/>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8"/>
      <c r="AJ154" s="75"/>
      <c r="AK154" s="75"/>
      <c r="AL154" s="75"/>
      <c r="AM154" s="75"/>
      <c r="AN154" s="75"/>
      <c r="AO154" s="75"/>
      <c r="AP154" s="75"/>
      <c r="AQ154" s="75"/>
      <c r="AR154" s="75"/>
      <c r="AS154" s="75"/>
      <c r="AT154" s="75"/>
      <c r="AU154" s="75"/>
      <c r="AV154" s="78"/>
      <c r="AW154" s="75"/>
      <c r="AX154" s="78"/>
      <c r="AY154" s="75"/>
      <c r="AZ154" s="75"/>
      <c r="BA154" s="75"/>
      <c r="BB154" s="78"/>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c r="CA154" s="75"/>
      <c r="CB154" s="75"/>
      <c r="CC154" s="75"/>
      <c r="CD154" s="75"/>
      <c r="CE154" s="75"/>
      <c r="CF154" s="75"/>
      <c r="CG154" s="75"/>
      <c r="CH154" s="75"/>
      <c r="CI154" s="75"/>
      <c r="CJ154" s="75"/>
      <c r="CK154" s="75"/>
      <c r="CL154" s="75"/>
      <c r="CM154" s="75"/>
      <c r="CN154" s="75"/>
      <c r="CO154" s="75"/>
      <c r="CP154" s="75"/>
      <c r="CQ154" s="75"/>
      <c r="CR154" s="75"/>
      <c r="CS154" s="75"/>
      <c r="CT154" s="75"/>
      <c r="CU154" s="75"/>
      <c r="CV154" s="75"/>
      <c r="CW154" s="75"/>
      <c r="CX154" s="75"/>
      <c r="CY154" s="75"/>
      <c r="CZ154" s="75"/>
      <c r="DA154" s="75"/>
      <c r="DB154" s="75"/>
      <c r="DC154" s="75"/>
      <c r="DD154" s="75"/>
      <c r="DE154" s="75"/>
      <c r="DF154" s="75"/>
      <c r="DG154" s="75"/>
      <c r="DH154" s="75"/>
      <c r="DI154" s="75"/>
      <c r="DJ154" s="75"/>
      <c r="DK154" s="75"/>
      <c r="DL154" s="75"/>
      <c r="DM154" s="75"/>
      <c r="DN154" s="75"/>
      <c r="DO154" s="75"/>
      <c r="DP154" s="75"/>
      <c r="DQ154" s="75"/>
      <c r="DR154" s="75"/>
      <c r="DS154" s="75"/>
      <c r="DT154" s="75"/>
      <c r="DU154" s="75"/>
      <c r="DV154" s="75"/>
      <c r="DW154" s="75"/>
      <c r="DX154" s="75"/>
      <c r="DY154" s="75"/>
      <c r="DZ154" s="75"/>
      <c r="EA154" s="75"/>
      <c r="EB154" s="75"/>
      <c r="EC154" s="75"/>
      <c r="ED154" s="75"/>
      <c r="EE154" s="75"/>
      <c r="EF154" s="75"/>
      <c r="EG154" s="75"/>
      <c r="EH154" s="75"/>
      <c r="EI154" s="75"/>
      <c r="EJ154" s="75"/>
      <c r="EK154" s="75"/>
      <c r="EL154" s="75"/>
      <c r="EM154" s="75"/>
      <c r="EN154" s="75"/>
      <c r="EO154" s="75"/>
      <c r="EP154" s="75"/>
      <c r="EQ154" s="75"/>
      <c r="ER154" s="75"/>
      <c r="ES154" s="75"/>
      <c r="ET154" s="75"/>
      <c r="EU154" s="75"/>
      <c r="EV154" s="75"/>
      <c r="EW154" s="75"/>
      <c r="EX154" s="75"/>
      <c r="EY154" s="75"/>
      <c r="EZ154" s="75"/>
      <c r="FA154" s="75"/>
      <c r="FB154" s="75"/>
      <c r="FC154" s="75"/>
      <c r="FD154" s="75"/>
      <c r="FE154" s="75"/>
      <c r="FF154" s="75"/>
      <c r="FG154" s="75"/>
      <c r="FH154" s="75"/>
      <c r="FI154" s="75"/>
      <c r="FJ154" s="75"/>
      <c r="FK154" s="75"/>
      <c r="FL154" s="75"/>
      <c r="FM154" s="75"/>
      <c r="FN154" s="75"/>
      <c r="FO154" s="75"/>
      <c r="FP154" s="75"/>
      <c r="FQ154" s="75"/>
      <c r="FR154" s="75"/>
      <c r="FS154" s="75"/>
      <c r="FT154" s="75"/>
      <c r="FU154" s="75"/>
      <c r="FV154" s="75"/>
      <c r="FW154" s="75"/>
      <c r="FX154" s="75"/>
      <c r="FY154" s="75"/>
      <c r="FZ154" s="75"/>
      <c r="GA154" s="75"/>
      <c r="GB154" s="75"/>
      <c r="GC154" s="75"/>
      <c r="GD154" s="75"/>
      <c r="GE154" s="75"/>
      <c r="GF154" s="75"/>
      <c r="GG154" s="75"/>
      <c r="GH154" s="75"/>
      <c r="GI154" s="75"/>
      <c r="GJ154" s="75"/>
      <c r="GK154" s="75"/>
      <c r="GL154" s="75"/>
      <c r="GM154" s="75"/>
      <c r="GN154" s="75"/>
      <c r="GO154" s="75"/>
      <c r="GP154" s="75"/>
      <c r="GQ154" s="75"/>
      <c r="GR154" s="75"/>
      <c r="GS154" s="75"/>
      <c r="GT154" s="75"/>
      <c r="GU154" s="75"/>
      <c r="GV154" s="75"/>
      <c r="GW154" s="75"/>
      <c r="GX154" s="75"/>
      <c r="GY154" s="75"/>
      <c r="GZ154" s="75"/>
      <c r="HA154" s="75"/>
      <c r="HB154" s="75"/>
      <c r="HC154" s="75"/>
      <c r="HD154" s="75"/>
      <c r="HE154" s="75"/>
      <c r="HF154" s="75"/>
      <c r="HG154" s="75"/>
      <c r="HH154" s="75"/>
      <c r="HI154" s="75"/>
      <c r="HJ154" s="75"/>
      <c r="HK154" s="75"/>
      <c r="HL154" s="75"/>
      <c r="HM154" s="75"/>
      <c r="HN154" s="75"/>
      <c r="HO154" s="75"/>
      <c r="HP154" s="75"/>
      <c r="HQ154" s="75"/>
      <c r="HR154" s="75"/>
      <c r="HS154" s="75"/>
      <c r="HT154" s="75"/>
      <c r="HU154" s="75"/>
      <c r="HV154" s="75"/>
      <c r="HW154" s="75"/>
      <c r="HX154" s="75"/>
      <c r="HY154" s="75"/>
      <c r="HZ154" s="75"/>
      <c r="IA154" s="75"/>
      <c r="IB154" s="75"/>
      <c r="IC154" s="75"/>
      <c r="ID154" s="75"/>
      <c r="IE154" s="75"/>
      <c r="IF154" s="75"/>
      <c r="IG154" s="75"/>
      <c r="IH154" s="75"/>
      <c r="II154" s="75"/>
      <c r="IJ154" s="75"/>
      <c r="IK154" s="75"/>
      <c r="IL154" s="75"/>
      <c r="IM154" s="75"/>
      <c r="IN154" s="75"/>
      <c r="IO154" s="75"/>
      <c r="IP154" s="75"/>
      <c r="IQ154" s="75"/>
      <c r="IR154" s="75"/>
      <c r="IS154" s="75"/>
      <c r="IT154" s="75"/>
      <c r="IU154" s="75"/>
      <c r="IV154" s="75"/>
    </row>
    <row r="155" spans="1:256" s="79" customFormat="1" x14ac:dyDescent="0.35">
      <c r="A155" s="75"/>
      <c r="B155" s="75"/>
      <c r="C155" s="82" t="s">
        <v>4824</v>
      </c>
      <c r="D155" s="85">
        <v>15.991400000000001</v>
      </c>
      <c r="E155" s="85">
        <v>15.6272</v>
      </c>
      <c r="F155" s="76"/>
      <c r="G155" s="77"/>
      <c r="H155" s="77"/>
      <c r="I155" s="77"/>
      <c r="J155" s="77"/>
      <c r="K155" s="78"/>
      <c r="L155" s="78"/>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8"/>
      <c r="AJ155" s="75"/>
      <c r="AK155" s="75"/>
      <c r="AL155" s="75"/>
      <c r="AM155" s="75"/>
      <c r="AN155" s="75"/>
      <c r="AO155" s="75"/>
      <c r="AP155" s="75"/>
      <c r="AQ155" s="75"/>
      <c r="AR155" s="75"/>
      <c r="AS155" s="75"/>
      <c r="AT155" s="75"/>
      <c r="AU155" s="75"/>
      <c r="AV155" s="78"/>
      <c r="AW155" s="75"/>
      <c r="AX155" s="78"/>
      <c r="AY155" s="75"/>
      <c r="AZ155" s="75"/>
      <c r="BA155" s="75"/>
      <c r="BB155" s="78"/>
      <c r="BC155" s="75"/>
      <c r="BD155" s="75"/>
      <c r="BE155" s="75"/>
      <c r="BF155" s="75"/>
      <c r="BG155" s="75"/>
      <c r="BH155" s="75"/>
      <c r="BI155" s="75"/>
      <c r="BJ155" s="75"/>
      <c r="BK155" s="75"/>
      <c r="BL155" s="75"/>
      <c r="BM155" s="75"/>
      <c r="BN155" s="75"/>
      <c r="BO155" s="75"/>
      <c r="BP155" s="75"/>
      <c r="BQ155" s="75"/>
      <c r="BR155" s="75"/>
      <c r="BS155" s="75"/>
      <c r="BT155" s="75"/>
      <c r="BU155" s="75"/>
      <c r="BV155" s="75"/>
      <c r="BW155" s="75"/>
      <c r="BX155" s="75"/>
      <c r="BY155" s="75"/>
      <c r="BZ155" s="75"/>
      <c r="CA155" s="75"/>
      <c r="CB155" s="75"/>
      <c r="CC155" s="75"/>
      <c r="CD155" s="75"/>
      <c r="CE155" s="75"/>
      <c r="CF155" s="75"/>
      <c r="CG155" s="75"/>
      <c r="CH155" s="75"/>
      <c r="CI155" s="75"/>
      <c r="CJ155" s="75"/>
      <c r="CK155" s="75"/>
      <c r="CL155" s="75"/>
      <c r="CM155" s="75"/>
      <c r="CN155" s="75"/>
      <c r="CO155" s="75"/>
      <c r="CP155" s="75"/>
      <c r="CQ155" s="75"/>
      <c r="CR155" s="75"/>
      <c r="CS155" s="75"/>
      <c r="CT155" s="75"/>
      <c r="CU155" s="75"/>
      <c r="CV155" s="75"/>
      <c r="CW155" s="75"/>
      <c r="CX155" s="75"/>
      <c r="CY155" s="75"/>
      <c r="CZ155" s="75"/>
      <c r="DA155" s="75"/>
      <c r="DB155" s="75"/>
      <c r="DC155" s="75"/>
      <c r="DD155" s="75"/>
      <c r="DE155" s="75"/>
      <c r="DF155" s="75"/>
      <c r="DG155" s="75"/>
      <c r="DH155" s="75"/>
      <c r="DI155" s="75"/>
      <c r="DJ155" s="75"/>
      <c r="DK155" s="75"/>
      <c r="DL155" s="75"/>
      <c r="DM155" s="75"/>
      <c r="DN155" s="75"/>
      <c r="DO155" s="75"/>
      <c r="DP155" s="75"/>
      <c r="DQ155" s="75"/>
      <c r="DR155" s="75"/>
      <c r="DS155" s="75"/>
      <c r="DT155" s="75"/>
      <c r="DU155" s="75"/>
      <c r="DV155" s="75"/>
      <c r="DW155" s="75"/>
      <c r="DX155" s="75"/>
      <c r="DY155" s="75"/>
      <c r="DZ155" s="75"/>
      <c r="EA155" s="75"/>
      <c r="EB155" s="75"/>
      <c r="EC155" s="75"/>
      <c r="ED155" s="75"/>
      <c r="EE155" s="75"/>
      <c r="EF155" s="75"/>
      <c r="EG155" s="75"/>
      <c r="EH155" s="75"/>
      <c r="EI155" s="75"/>
      <c r="EJ155" s="75"/>
      <c r="EK155" s="75"/>
      <c r="EL155" s="75"/>
      <c r="EM155" s="75"/>
      <c r="EN155" s="75"/>
      <c r="EO155" s="75"/>
      <c r="EP155" s="75"/>
      <c r="EQ155" s="75"/>
      <c r="ER155" s="75"/>
      <c r="ES155" s="75"/>
      <c r="ET155" s="75"/>
      <c r="EU155" s="75"/>
      <c r="EV155" s="75"/>
      <c r="EW155" s="75"/>
      <c r="EX155" s="75"/>
      <c r="EY155" s="75"/>
      <c r="EZ155" s="75"/>
      <c r="FA155" s="75"/>
      <c r="FB155" s="75"/>
      <c r="FC155" s="75"/>
      <c r="FD155" s="75"/>
      <c r="FE155" s="75"/>
      <c r="FF155" s="75"/>
      <c r="FG155" s="75"/>
      <c r="FH155" s="75"/>
      <c r="FI155" s="75"/>
      <c r="FJ155" s="75"/>
      <c r="FK155" s="75"/>
      <c r="FL155" s="75"/>
      <c r="FM155" s="75"/>
      <c r="FN155" s="75"/>
      <c r="FO155" s="75"/>
      <c r="FP155" s="75"/>
      <c r="FQ155" s="75"/>
      <c r="FR155" s="75"/>
      <c r="FS155" s="75"/>
      <c r="FT155" s="75"/>
      <c r="FU155" s="75"/>
      <c r="FV155" s="75"/>
      <c r="FW155" s="75"/>
      <c r="FX155" s="75"/>
      <c r="FY155" s="75"/>
      <c r="FZ155" s="75"/>
      <c r="GA155" s="75"/>
      <c r="GB155" s="75"/>
      <c r="GC155" s="75"/>
      <c r="GD155" s="75"/>
      <c r="GE155" s="75"/>
      <c r="GF155" s="75"/>
      <c r="GG155" s="75"/>
      <c r="GH155" s="75"/>
      <c r="GI155" s="75"/>
      <c r="GJ155" s="75"/>
      <c r="GK155" s="75"/>
      <c r="GL155" s="75"/>
      <c r="GM155" s="75"/>
      <c r="GN155" s="75"/>
      <c r="GO155" s="75"/>
      <c r="GP155" s="75"/>
      <c r="GQ155" s="75"/>
      <c r="GR155" s="75"/>
      <c r="GS155" s="75"/>
      <c r="GT155" s="75"/>
      <c r="GU155" s="75"/>
      <c r="GV155" s="75"/>
      <c r="GW155" s="75"/>
      <c r="GX155" s="75"/>
      <c r="GY155" s="75"/>
      <c r="GZ155" s="75"/>
      <c r="HA155" s="75"/>
      <c r="HB155" s="75"/>
      <c r="HC155" s="75"/>
      <c r="HD155" s="75"/>
      <c r="HE155" s="75"/>
      <c r="HF155" s="75"/>
      <c r="HG155" s="75"/>
      <c r="HH155" s="75"/>
      <c r="HI155" s="75"/>
      <c r="HJ155" s="75"/>
      <c r="HK155" s="75"/>
      <c r="HL155" s="75"/>
      <c r="HM155" s="75"/>
      <c r="HN155" s="75"/>
      <c r="HO155" s="75"/>
      <c r="HP155" s="75"/>
      <c r="HQ155" s="75"/>
      <c r="HR155" s="75"/>
      <c r="HS155" s="75"/>
      <c r="HT155" s="75"/>
      <c r="HU155" s="75"/>
      <c r="HV155" s="75"/>
      <c r="HW155" s="75"/>
      <c r="HX155" s="75"/>
      <c r="HY155" s="75"/>
      <c r="HZ155" s="75"/>
      <c r="IA155" s="75"/>
      <c r="IB155" s="75"/>
      <c r="IC155" s="75"/>
      <c r="ID155" s="75"/>
      <c r="IE155" s="75"/>
      <c r="IF155" s="75"/>
      <c r="IG155" s="75"/>
      <c r="IH155" s="75"/>
      <c r="II155" s="75"/>
      <c r="IJ155" s="75"/>
      <c r="IK155" s="75"/>
      <c r="IL155" s="75"/>
      <c r="IM155" s="75"/>
      <c r="IN155" s="75"/>
      <c r="IO155" s="75"/>
      <c r="IP155" s="75"/>
      <c r="IQ155" s="75"/>
      <c r="IR155" s="75"/>
      <c r="IS155" s="75"/>
      <c r="IT155" s="75"/>
      <c r="IU155" s="75"/>
      <c r="IV155" s="75"/>
    </row>
    <row r="156" spans="1:256" s="79" customFormat="1" x14ac:dyDescent="0.35">
      <c r="A156" s="75"/>
      <c r="B156" s="75"/>
      <c r="C156" s="82" t="s">
        <v>4825</v>
      </c>
      <c r="D156" s="85">
        <v>16.523800000000001</v>
      </c>
      <c r="E156" s="85">
        <v>16.154499999999999</v>
      </c>
      <c r="F156" s="76"/>
      <c r="G156" s="77"/>
      <c r="H156" s="77"/>
      <c r="I156" s="77"/>
      <c r="J156" s="77"/>
      <c r="K156" s="78"/>
      <c r="L156" s="78"/>
      <c r="M156" s="75"/>
      <c r="N156" s="75"/>
      <c r="O156" s="75"/>
      <c r="P156" s="75"/>
      <c r="Q156" s="75"/>
      <c r="R156" s="75"/>
      <c r="S156" s="75"/>
      <c r="T156" s="75"/>
      <c r="U156" s="75"/>
      <c r="V156" s="75"/>
      <c r="W156" s="75"/>
      <c r="X156" s="75"/>
      <c r="Y156" s="75"/>
      <c r="Z156" s="75"/>
      <c r="AA156" s="75"/>
      <c r="AB156" s="75"/>
      <c r="AC156" s="75"/>
      <c r="AD156" s="75"/>
      <c r="AE156" s="75"/>
      <c r="AF156" s="75"/>
      <c r="AG156" s="75"/>
      <c r="AH156" s="75"/>
      <c r="AI156" s="78"/>
      <c r="AJ156" s="75"/>
      <c r="AK156" s="75"/>
      <c r="AL156" s="75"/>
      <c r="AM156" s="75"/>
      <c r="AN156" s="75"/>
      <c r="AO156" s="75"/>
      <c r="AP156" s="75"/>
      <c r="AQ156" s="75"/>
      <c r="AR156" s="75"/>
      <c r="AS156" s="75"/>
      <c r="AT156" s="75"/>
      <c r="AU156" s="75"/>
      <c r="AV156" s="78"/>
      <c r="AW156" s="75"/>
      <c r="AX156" s="78"/>
      <c r="AY156" s="75"/>
      <c r="AZ156" s="75"/>
      <c r="BA156" s="75"/>
      <c r="BB156" s="78"/>
      <c r="BC156" s="75"/>
      <c r="BD156" s="75"/>
      <c r="BE156" s="75"/>
      <c r="BF156" s="75"/>
      <c r="BG156" s="75"/>
      <c r="BH156" s="75"/>
      <c r="BI156" s="75"/>
      <c r="BJ156" s="75"/>
      <c r="BK156" s="75"/>
      <c r="BL156" s="75"/>
      <c r="BM156" s="75"/>
      <c r="BN156" s="75"/>
      <c r="BO156" s="75"/>
      <c r="BP156" s="75"/>
      <c r="BQ156" s="75"/>
      <c r="BR156" s="75"/>
      <c r="BS156" s="75"/>
      <c r="BT156" s="75"/>
      <c r="BU156" s="75"/>
      <c r="BV156" s="75"/>
      <c r="BW156" s="75"/>
      <c r="BX156" s="75"/>
      <c r="BY156" s="75"/>
      <c r="BZ156" s="75"/>
      <c r="CA156" s="75"/>
      <c r="CB156" s="75"/>
      <c r="CC156" s="75"/>
      <c r="CD156" s="75"/>
      <c r="CE156" s="75"/>
      <c r="CF156" s="75"/>
      <c r="CG156" s="75"/>
      <c r="CH156" s="75"/>
      <c r="CI156" s="75"/>
      <c r="CJ156" s="75"/>
      <c r="CK156" s="75"/>
      <c r="CL156" s="75"/>
      <c r="CM156" s="75"/>
      <c r="CN156" s="75"/>
      <c r="CO156" s="75"/>
      <c r="CP156" s="75"/>
      <c r="CQ156" s="75"/>
      <c r="CR156" s="75"/>
      <c r="CS156" s="75"/>
      <c r="CT156" s="75"/>
      <c r="CU156" s="75"/>
      <c r="CV156" s="75"/>
      <c r="CW156" s="75"/>
      <c r="CX156" s="75"/>
      <c r="CY156" s="75"/>
      <c r="CZ156" s="75"/>
      <c r="DA156" s="75"/>
      <c r="DB156" s="75"/>
      <c r="DC156" s="75"/>
      <c r="DD156" s="75"/>
      <c r="DE156" s="75"/>
      <c r="DF156" s="75"/>
      <c r="DG156" s="75"/>
      <c r="DH156" s="75"/>
      <c r="DI156" s="75"/>
      <c r="DJ156" s="75"/>
      <c r="DK156" s="75"/>
      <c r="DL156" s="75"/>
      <c r="DM156" s="75"/>
      <c r="DN156" s="75"/>
      <c r="DO156" s="75"/>
      <c r="DP156" s="75"/>
      <c r="DQ156" s="75"/>
      <c r="DR156" s="75"/>
      <c r="DS156" s="75"/>
      <c r="DT156" s="75"/>
      <c r="DU156" s="75"/>
      <c r="DV156" s="75"/>
      <c r="DW156" s="75"/>
      <c r="DX156" s="75"/>
      <c r="DY156" s="75"/>
      <c r="DZ156" s="75"/>
      <c r="EA156" s="75"/>
      <c r="EB156" s="75"/>
      <c r="EC156" s="75"/>
      <c r="ED156" s="75"/>
      <c r="EE156" s="75"/>
      <c r="EF156" s="75"/>
      <c r="EG156" s="75"/>
      <c r="EH156" s="75"/>
      <c r="EI156" s="75"/>
      <c r="EJ156" s="75"/>
      <c r="EK156" s="75"/>
      <c r="EL156" s="75"/>
      <c r="EM156" s="75"/>
      <c r="EN156" s="75"/>
      <c r="EO156" s="75"/>
      <c r="EP156" s="75"/>
      <c r="EQ156" s="75"/>
      <c r="ER156" s="75"/>
      <c r="ES156" s="75"/>
      <c r="ET156" s="75"/>
      <c r="EU156" s="75"/>
      <c r="EV156" s="75"/>
      <c r="EW156" s="75"/>
      <c r="EX156" s="75"/>
      <c r="EY156" s="75"/>
      <c r="EZ156" s="75"/>
      <c r="FA156" s="75"/>
      <c r="FB156" s="75"/>
      <c r="FC156" s="75"/>
      <c r="FD156" s="75"/>
      <c r="FE156" s="75"/>
      <c r="FF156" s="75"/>
      <c r="FG156" s="75"/>
      <c r="FH156" s="75"/>
      <c r="FI156" s="75"/>
      <c r="FJ156" s="75"/>
      <c r="FK156" s="75"/>
      <c r="FL156" s="75"/>
      <c r="FM156" s="75"/>
      <c r="FN156" s="75"/>
      <c r="FO156" s="75"/>
      <c r="FP156" s="75"/>
      <c r="FQ156" s="75"/>
      <c r="FR156" s="75"/>
      <c r="FS156" s="75"/>
      <c r="FT156" s="75"/>
      <c r="FU156" s="75"/>
      <c r="FV156" s="75"/>
      <c r="FW156" s="75"/>
      <c r="FX156" s="75"/>
      <c r="FY156" s="75"/>
      <c r="FZ156" s="75"/>
      <c r="GA156" s="75"/>
      <c r="GB156" s="75"/>
      <c r="GC156" s="75"/>
      <c r="GD156" s="75"/>
      <c r="GE156" s="75"/>
      <c r="GF156" s="75"/>
      <c r="GG156" s="75"/>
      <c r="GH156" s="75"/>
      <c r="GI156" s="75"/>
      <c r="GJ156" s="75"/>
      <c r="GK156" s="75"/>
      <c r="GL156" s="75"/>
      <c r="GM156" s="75"/>
      <c r="GN156" s="75"/>
      <c r="GO156" s="75"/>
      <c r="GP156" s="75"/>
      <c r="GQ156" s="75"/>
      <c r="GR156" s="75"/>
      <c r="GS156" s="75"/>
      <c r="GT156" s="75"/>
      <c r="GU156" s="75"/>
      <c r="GV156" s="75"/>
      <c r="GW156" s="75"/>
      <c r="GX156" s="75"/>
      <c r="GY156" s="75"/>
      <c r="GZ156" s="75"/>
      <c r="HA156" s="75"/>
      <c r="HB156" s="75"/>
      <c r="HC156" s="75"/>
      <c r="HD156" s="75"/>
      <c r="HE156" s="75"/>
      <c r="HF156" s="75"/>
      <c r="HG156" s="75"/>
      <c r="HH156" s="75"/>
      <c r="HI156" s="75"/>
      <c r="HJ156" s="75"/>
      <c r="HK156" s="75"/>
      <c r="HL156" s="75"/>
      <c r="HM156" s="75"/>
      <c r="HN156" s="75"/>
      <c r="HO156" s="75"/>
      <c r="HP156" s="75"/>
      <c r="HQ156" s="75"/>
      <c r="HR156" s="75"/>
      <c r="HS156" s="75"/>
      <c r="HT156" s="75"/>
      <c r="HU156" s="75"/>
      <c r="HV156" s="75"/>
      <c r="HW156" s="75"/>
      <c r="HX156" s="75"/>
      <c r="HY156" s="75"/>
      <c r="HZ156" s="75"/>
      <c r="IA156" s="75"/>
      <c r="IB156" s="75"/>
      <c r="IC156" s="75"/>
      <c r="ID156" s="75"/>
      <c r="IE156" s="75"/>
      <c r="IF156" s="75"/>
      <c r="IG156" s="75"/>
      <c r="IH156" s="75"/>
      <c r="II156" s="75"/>
      <c r="IJ156" s="75"/>
      <c r="IK156" s="75"/>
      <c r="IL156" s="75"/>
      <c r="IM156" s="75"/>
      <c r="IN156" s="75"/>
      <c r="IO156" s="75"/>
      <c r="IP156" s="75"/>
      <c r="IQ156" s="75"/>
      <c r="IR156" s="75"/>
      <c r="IS156" s="75"/>
      <c r="IT156" s="75"/>
      <c r="IU156" s="75"/>
      <c r="IV156" s="75"/>
    </row>
    <row r="157" spans="1:256" s="79" customFormat="1" x14ac:dyDescent="0.35">
      <c r="A157" s="75"/>
      <c r="B157" s="75"/>
      <c r="C157" s="82" t="s">
        <v>4826</v>
      </c>
      <c r="D157" s="85">
        <v>16.526</v>
      </c>
      <c r="E157" s="85">
        <v>16.156600000000001</v>
      </c>
      <c r="F157" s="76"/>
      <c r="G157" s="77"/>
      <c r="H157" s="77"/>
      <c r="I157" s="77"/>
      <c r="J157" s="77"/>
      <c r="K157" s="78"/>
      <c r="L157" s="78"/>
      <c r="M157" s="75"/>
      <c r="N157" s="75"/>
      <c r="O157" s="75"/>
      <c r="P157" s="75"/>
      <c r="Q157" s="75"/>
      <c r="R157" s="75"/>
      <c r="S157" s="75"/>
      <c r="T157" s="75"/>
      <c r="U157" s="75"/>
      <c r="V157" s="75"/>
      <c r="W157" s="75"/>
      <c r="X157" s="75"/>
      <c r="Y157" s="75"/>
      <c r="Z157" s="75"/>
      <c r="AA157" s="75"/>
      <c r="AB157" s="75"/>
      <c r="AC157" s="75"/>
      <c r="AD157" s="75"/>
      <c r="AE157" s="75"/>
      <c r="AF157" s="75"/>
      <c r="AG157" s="75"/>
      <c r="AH157" s="75"/>
      <c r="AI157" s="78"/>
      <c r="AJ157" s="75"/>
      <c r="AK157" s="75"/>
      <c r="AL157" s="75"/>
      <c r="AM157" s="75"/>
      <c r="AN157" s="75"/>
      <c r="AO157" s="75"/>
      <c r="AP157" s="75"/>
      <c r="AQ157" s="75"/>
      <c r="AR157" s="75"/>
      <c r="AS157" s="75"/>
      <c r="AT157" s="75"/>
      <c r="AU157" s="75"/>
      <c r="AV157" s="78"/>
      <c r="AW157" s="75"/>
      <c r="AX157" s="78"/>
      <c r="AY157" s="75"/>
      <c r="AZ157" s="75"/>
      <c r="BA157" s="75"/>
      <c r="BB157" s="78"/>
      <c r="BC157" s="75"/>
      <c r="BD157" s="75"/>
      <c r="BE157" s="75"/>
      <c r="BF157" s="75"/>
      <c r="BG157" s="75"/>
      <c r="BH157" s="75"/>
      <c r="BI157" s="75"/>
      <c r="BJ157" s="75"/>
      <c r="BK157" s="75"/>
      <c r="BL157" s="75"/>
      <c r="BM157" s="75"/>
      <c r="BN157" s="75"/>
      <c r="BO157" s="75"/>
      <c r="BP157" s="75"/>
      <c r="BQ157" s="75"/>
      <c r="BR157" s="75"/>
      <c r="BS157" s="75"/>
      <c r="BT157" s="75"/>
      <c r="BU157" s="75"/>
      <c r="BV157" s="75"/>
      <c r="BW157" s="75"/>
      <c r="BX157" s="75"/>
      <c r="BY157" s="75"/>
      <c r="BZ157" s="75"/>
      <c r="CA157" s="75"/>
      <c r="CB157" s="75"/>
      <c r="CC157" s="75"/>
      <c r="CD157" s="75"/>
      <c r="CE157" s="75"/>
      <c r="CF157" s="75"/>
      <c r="CG157" s="75"/>
      <c r="CH157" s="75"/>
      <c r="CI157" s="75"/>
      <c r="CJ157" s="75"/>
      <c r="CK157" s="75"/>
      <c r="CL157" s="75"/>
      <c r="CM157" s="75"/>
      <c r="CN157" s="75"/>
      <c r="CO157" s="75"/>
      <c r="CP157" s="75"/>
      <c r="CQ157" s="75"/>
      <c r="CR157" s="75"/>
      <c r="CS157" s="75"/>
      <c r="CT157" s="75"/>
      <c r="CU157" s="75"/>
      <c r="CV157" s="75"/>
      <c r="CW157" s="75"/>
      <c r="CX157" s="75"/>
      <c r="CY157" s="75"/>
      <c r="CZ157" s="75"/>
      <c r="DA157" s="75"/>
      <c r="DB157" s="75"/>
      <c r="DC157" s="75"/>
      <c r="DD157" s="75"/>
      <c r="DE157" s="75"/>
      <c r="DF157" s="75"/>
      <c r="DG157" s="75"/>
      <c r="DH157" s="75"/>
      <c r="DI157" s="75"/>
      <c r="DJ157" s="75"/>
      <c r="DK157" s="75"/>
      <c r="DL157" s="75"/>
      <c r="DM157" s="75"/>
      <c r="DN157" s="75"/>
      <c r="DO157" s="75"/>
      <c r="DP157" s="75"/>
      <c r="DQ157" s="75"/>
      <c r="DR157" s="75"/>
      <c r="DS157" s="75"/>
      <c r="DT157" s="75"/>
      <c r="DU157" s="75"/>
      <c r="DV157" s="75"/>
      <c r="DW157" s="75"/>
      <c r="DX157" s="75"/>
      <c r="DY157" s="75"/>
      <c r="DZ157" s="75"/>
      <c r="EA157" s="75"/>
      <c r="EB157" s="75"/>
      <c r="EC157" s="75"/>
      <c r="ED157" s="75"/>
      <c r="EE157" s="75"/>
      <c r="EF157" s="75"/>
      <c r="EG157" s="75"/>
      <c r="EH157" s="75"/>
      <c r="EI157" s="75"/>
      <c r="EJ157" s="75"/>
      <c r="EK157" s="75"/>
      <c r="EL157" s="75"/>
      <c r="EM157" s="75"/>
      <c r="EN157" s="75"/>
      <c r="EO157" s="75"/>
      <c r="EP157" s="75"/>
      <c r="EQ157" s="75"/>
      <c r="ER157" s="75"/>
      <c r="ES157" s="75"/>
      <c r="ET157" s="75"/>
      <c r="EU157" s="75"/>
      <c r="EV157" s="75"/>
      <c r="EW157" s="75"/>
      <c r="EX157" s="75"/>
      <c r="EY157" s="75"/>
      <c r="EZ157" s="75"/>
      <c r="FA157" s="75"/>
      <c r="FB157" s="75"/>
      <c r="FC157" s="75"/>
      <c r="FD157" s="75"/>
      <c r="FE157" s="75"/>
      <c r="FF157" s="75"/>
      <c r="FG157" s="75"/>
      <c r="FH157" s="75"/>
      <c r="FI157" s="75"/>
      <c r="FJ157" s="75"/>
      <c r="FK157" s="75"/>
      <c r="FL157" s="75"/>
      <c r="FM157" s="75"/>
      <c r="FN157" s="75"/>
      <c r="FO157" s="75"/>
      <c r="FP157" s="75"/>
      <c r="FQ157" s="75"/>
      <c r="FR157" s="75"/>
      <c r="FS157" s="75"/>
      <c r="FT157" s="75"/>
      <c r="FU157" s="75"/>
      <c r="FV157" s="75"/>
      <c r="FW157" s="75"/>
      <c r="FX157" s="75"/>
      <c r="FY157" s="75"/>
      <c r="FZ157" s="75"/>
      <c r="GA157" s="75"/>
      <c r="GB157" s="75"/>
      <c r="GC157" s="75"/>
      <c r="GD157" s="75"/>
      <c r="GE157" s="75"/>
      <c r="GF157" s="75"/>
      <c r="GG157" s="75"/>
      <c r="GH157" s="75"/>
      <c r="GI157" s="75"/>
      <c r="GJ157" s="75"/>
      <c r="GK157" s="75"/>
      <c r="GL157" s="75"/>
      <c r="GM157" s="75"/>
      <c r="GN157" s="75"/>
      <c r="GO157" s="75"/>
      <c r="GP157" s="75"/>
      <c r="GQ157" s="75"/>
      <c r="GR157" s="75"/>
      <c r="GS157" s="75"/>
      <c r="GT157" s="75"/>
      <c r="GU157" s="75"/>
      <c r="GV157" s="75"/>
      <c r="GW157" s="75"/>
      <c r="GX157" s="75"/>
      <c r="GY157" s="75"/>
      <c r="GZ157" s="75"/>
      <c r="HA157" s="75"/>
      <c r="HB157" s="75"/>
      <c r="HC157" s="75"/>
      <c r="HD157" s="75"/>
      <c r="HE157" s="75"/>
      <c r="HF157" s="75"/>
      <c r="HG157" s="75"/>
      <c r="HH157" s="75"/>
      <c r="HI157" s="75"/>
      <c r="HJ157" s="75"/>
      <c r="HK157" s="75"/>
      <c r="HL157" s="75"/>
      <c r="HM157" s="75"/>
      <c r="HN157" s="75"/>
      <c r="HO157" s="75"/>
      <c r="HP157" s="75"/>
      <c r="HQ157" s="75"/>
      <c r="HR157" s="75"/>
      <c r="HS157" s="75"/>
      <c r="HT157" s="75"/>
      <c r="HU157" s="75"/>
      <c r="HV157" s="75"/>
      <c r="HW157" s="75"/>
      <c r="HX157" s="75"/>
      <c r="HY157" s="75"/>
      <c r="HZ157" s="75"/>
      <c r="IA157" s="75"/>
      <c r="IB157" s="75"/>
      <c r="IC157" s="75"/>
      <c r="ID157" s="75"/>
      <c r="IE157" s="75"/>
      <c r="IF157" s="75"/>
      <c r="IG157" s="75"/>
      <c r="IH157" s="75"/>
      <c r="II157" s="75"/>
      <c r="IJ157" s="75"/>
      <c r="IK157" s="75"/>
      <c r="IL157" s="75"/>
      <c r="IM157" s="75"/>
      <c r="IN157" s="75"/>
      <c r="IO157" s="75"/>
      <c r="IP157" s="75"/>
      <c r="IQ157" s="75"/>
      <c r="IR157" s="75"/>
      <c r="IS157" s="75"/>
      <c r="IT157" s="75"/>
      <c r="IU157" s="75"/>
      <c r="IV157" s="75"/>
    </row>
    <row r="158" spans="1:256" s="79" customFormat="1" ht="85" customHeight="1" x14ac:dyDescent="0.35">
      <c r="A158" s="75"/>
      <c r="B158" s="75"/>
      <c r="C158" s="215" t="s">
        <v>4860</v>
      </c>
      <c r="D158" s="216"/>
      <c r="E158" s="217"/>
      <c r="F158" s="76"/>
      <c r="G158" s="77"/>
      <c r="H158" s="77"/>
      <c r="I158" s="77"/>
      <c r="J158" s="77"/>
      <c r="K158" s="78"/>
      <c r="L158" s="78"/>
      <c r="M158" s="75"/>
      <c r="N158" s="75"/>
      <c r="O158" s="75"/>
      <c r="P158" s="75"/>
      <c r="Q158" s="75"/>
      <c r="R158" s="75"/>
      <c r="S158" s="75"/>
      <c r="T158" s="75"/>
      <c r="U158" s="75"/>
      <c r="V158" s="75"/>
      <c r="W158" s="75"/>
      <c r="X158" s="75"/>
      <c r="Y158" s="75"/>
      <c r="Z158" s="75"/>
      <c r="AA158" s="75"/>
      <c r="AB158" s="75"/>
      <c r="AC158" s="75"/>
      <c r="AD158" s="75"/>
      <c r="AE158" s="75"/>
      <c r="AF158" s="75"/>
      <c r="AG158" s="75"/>
      <c r="AH158" s="75"/>
      <c r="AI158" s="78"/>
      <c r="AJ158" s="75"/>
      <c r="AK158" s="75"/>
      <c r="AL158" s="75"/>
      <c r="AM158" s="75"/>
      <c r="AN158" s="75"/>
      <c r="AO158" s="75"/>
      <c r="AP158" s="75"/>
      <c r="AQ158" s="75"/>
      <c r="AR158" s="75"/>
      <c r="AS158" s="75"/>
      <c r="AT158" s="75"/>
      <c r="AU158" s="75"/>
      <c r="AV158" s="78"/>
      <c r="AW158" s="75"/>
      <c r="AX158" s="78"/>
      <c r="AY158" s="75"/>
      <c r="AZ158" s="75"/>
      <c r="BA158" s="75"/>
      <c r="BB158" s="78"/>
      <c r="BC158" s="75"/>
      <c r="BD158" s="75"/>
      <c r="BE158" s="75"/>
      <c r="BF158" s="75"/>
      <c r="BG158" s="75"/>
      <c r="BH158" s="75"/>
      <c r="BI158" s="75"/>
      <c r="BJ158" s="75"/>
      <c r="BK158" s="75"/>
      <c r="BL158" s="75"/>
      <c r="BM158" s="75"/>
      <c r="BN158" s="75"/>
      <c r="BO158" s="75"/>
      <c r="BP158" s="75"/>
      <c r="BQ158" s="75"/>
      <c r="BR158" s="75"/>
      <c r="BS158" s="75"/>
      <c r="BT158" s="75"/>
      <c r="BU158" s="75"/>
      <c r="BV158" s="75"/>
      <c r="BW158" s="75"/>
      <c r="BX158" s="75"/>
      <c r="BY158" s="75"/>
      <c r="BZ158" s="75"/>
      <c r="CA158" s="75"/>
      <c r="CB158" s="75"/>
      <c r="CC158" s="75"/>
      <c r="CD158" s="75"/>
      <c r="CE158" s="75"/>
      <c r="CF158" s="75"/>
      <c r="CG158" s="75"/>
      <c r="CH158" s="75"/>
      <c r="CI158" s="75"/>
      <c r="CJ158" s="75"/>
      <c r="CK158" s="75"/>
      <c r="CL158" s="75"/>
      <c r="CM158" s="75"/>
      <c r="CN158" s="75"/>
      <c r="CO158" s="75"/>
      <c r="CP158" s="75"/>
      <c r="CQ158" s="75"/>
      <c r="CR158" s="75"/>
      <c r="CS158" s="75"/>
      <c r="CT158" s="75"/>
      <c r="CU158" s="75"/>
      <c r="CV158" s="75"/>
      <c r="CW158" s="75"/>
      <c r="CX158" s="75"/>
      <c r="CY158" s="75"/>
      <c r="CZ158" s="75"/>
      <c r="DA158" s="75"/>
      <c r="DB158" s="75"/>
      <c r="DC158" s="75"/>
      <c r="DD158" s="75"/>
      <c r="DE158" s="75"/>
      <c r="DF158" s="75"/>
      <c r="DG158" s="75"/>
      <c r="DH158" s="75"/>
      <c r="DI158" s="75"/>
      <c r="DJ158" s="75"/>
      <c r="DK158" s="75"/>
      <c r="DL158" s="75"/>
      <c r="DM158" s="75"/>
      <c r="DN158" s="75"/>
      <c r="DO158" s="75"/>
      <c r="DP158" s="75"/>
      <c r="DQ158" s="75"/>
      <c r="DR158" s="75"/>
      <c r="DS158" s="75"/>
      <c r="DT158" s="75"/>
      <c r="DU158" s="75"/>
      <c r="DV158" s="75"/>
      <c r="DW158" s="75"/>
      <c r="DX158" s="75"/>
      <c r="DY158" s="75"/>
      <c r="DZ158" s="75"/>
      <c r="EA158" s="75"/>
      <c r="EB158" s="75"/>
      <c r="EC158" s="75"/>
      <c r="ED158" s="75"/>
      <c r="EE158" s="75"/>
      <c r="EF158" s="75"/>
      <c r="EG158" s="75"/>
      <c r="EH158" s="75"/>
      <c r="EI158" s="75"/>
      <c r="EJ158" s="75"/>
      <c r="EK158" s="75"/>
      <c r="EL158" s="75"/>
      <c r="EM158" s="75"/>
      <c r="EN158" s="75"/>
      <c r="EO158" s="75"/>
      <c r="EP158" s="75"/>
      <c r="EQ158" s="75"/>
      <c r="ER158" s="75"/>
      <c r="ES158" s="75"/>
      <c r="ET158" s="75"/>
      <c r="EU158" s="75"/>
      <c r="EV158" s="75"/>
      <c r="EW158" s="75"/>
      <c r="EX158" s="75"/>
      <c r="EY158" s="75"/>
      <c r="EZ158" s="75"/>
      <c r="FA158" s="75"/>
      <c r="FB158" s="75"/>
      <c r="FC158" s="75"/>
      <c r="FD158" s="75"/>
      <c r="FE158" s="75"/>
      <c r="FF158" s="75"/>
      <c r="FG158" s="75"/>
      <c r="FH158" s="75"/>
      <c r="FI158" s="75"/>
      <c r="FJ158" s="75"/>
      <c r="FK158" s="75"/>
      <c r="FL158" s="75"/>
      <c r="FM158" s="75"/>
      <c r="FN158" s="75"/>
      <c r="FO158" s="75"/>
      <c r="FP158" s="75"/>
      <c r="FQ158" s="75"/>
      <c r="FR158" s="75"/>
      <c r="FS158" s="75"/>
      <c r="FT158" s="75"/>
      <c r="FU158" s="75"/>
      <c r="FV158" s="75"/>
      <c r="FW158" s="75"/>
      <c r="FX158" s="75"/>
      <c r="FY158" s="75"/>
      <c r="FZ158" s="75"/>
      <c r="GA158" s="75"/>
      <c r="GB158" s="75"/>
      <c r="GC158" s="75"/>
      <c r="GD158" s="75"/>
      <c r="GE158" s="75"/>
      <c r="GF158" s="75"/>
      <c r="GG158" s="75"/>
      <c r="GH158" s="75"/>
      <c r="GI158" s="75"/>
      <c r="GJ158" s="75"/>
      <c r="GK158" s="75"/>
      <c r="GL158" s="75"/>
      <c r="GM158" s="75"/>
      <c r="GN158" s="75"/>
      <c r="GO158" s="75"/>
      <c r="GP158" s="75"/>
      <c r="GQ158" s="75"/>
      <c r="GR158" s="75"/>
      <c r="GS158" s="75"/>
      <c r="GT158" s="75"/>
      <c r="GU158" s="75"/>
      <c r="GV158" s="75"/>
      <c r="GW158" s="75"/>
      <c r="GX158" s="75"/>
      <c r="GY158" s="75"/>
      <c r="GZ158" s="75"/>
      <c r="HA158" s="75"/>
      <c r="HB158" s="75"/>
      <c r="HC158" s="75"/>
      <c r="HD158" s="75"/>
      <c r="HE158" s="75"/>
      <c r="HF158" s="75"/>
      <c r="HG158" s="75"/>
      <c r="HH158" s="75"/>
      <c r="HI158" s="75"/>
      <c r="HJ158" s="75"/>
      <c r="HK158" s="75"/>
      <c r="HL158" s="75"/>
      <c r="HM158" s="75"/>
      <c r="HN158" s="75"/>
      <c r="HO158" s="75"/>
      <c r="HP158" s="75"/>
      <c r="HQ158" s="75"/>
      <c r="HR158" s="75"/>
      <c r="HS158" s="75"/>
      <c r="HT158" s="75"/>
      <c r="HU158" s="75"/>
      <c r="HV158" s="75"/>
      <c r="HW158" s="75"/>
      <c r="HX158" s="75"/>
      <c r="HY158" s="75"/>
      <c r="HZ158" s="75"/>
      <c r="IA158" s="75"/>
      <c r="IB158" s="75"/>
      <c r="IC158" s="75"/>
      <c r="ID158" s="75"/>
      <c r="IE158" s="75"/>
      <c r="IF158" s="75"/>
      <c r="IG158" s="75"/>
      <c r="IH158" s="75"/>
      <c r="II158" s="75"/>
      <c r="IJ158" s="75"/>
      <c r="IK158" s="75"/>
      <c r="IL158" s="75"/>
      <c r="IM158" s="75"/>
      <c r="IN158" s="75"/>
      <c r="IO158" s="75"/>
      <c r="IP158" s="75"/>
      <c r="IQ158" s="75"/>
      <c r="IR158" s="75"/>
      <c r="IS158" s="75"/>
      <c r="IT158" s="75"/>
      <c r="IU158" s="75"/>
      <c r="IV158" s="75"/>
    </row>
    <row r="160" spans="1:256" x14ac:dyDescent="0.35">
      <c r="C160" s="2" t="s">
        <v>4920</v>
      </c>
      <c r="E160" s="2" t="s">
        <v>2</v>
      </c>
    </row>
    <row r="162" spans="3:8" x14ac:dyDescent="0.35">
      <c r="C162" s="2" t="s">
        <v>4921</v>
      </c>
      <c r="E162" s="2" t="s">
        <v>2</v>
      </c>
    </row>
    <row r="164" spans="3:8" x14ac:dyDescent="0.35">
      <c r="C164" s="2" t="s">
        <v>4815</v>
      </c>
    </row>
    <row r="166" spans="3:8" s="112" customFormat="1" ht="13.5" x14ac:dyDescent="0.35">
      <c r="C166" s="113" t="s">
        <v>4982</v>
      </c>
      <c r="D166" s="113"/>
      <c r="E166" s="113"/>
      <c r="F166" s="114"/>
      <c r="G166" s="114"/>
      <c r="H166" s="115"/>
    </row>
    <row r="167" spans="3:8" s="112" customFormat="1" ht="40.5" x14ac:dyDescent="0.3">
      <c r="C167" s="100" t="s">
        <v>4983</v>
      </c>
      <c r="D167" s="100" t="s">
        <v>4984</v>
      </c>
      <c r="E167" s="100" t="s">
        <v>4376</v>
      </c>
      <c r="F167" s="100" t="s">
        <v>4985</v>
      </c>
      <c r="G167" s="100" t="s">
        <v>4986</v>
      </c>
      <c r="H167" s="135" t="s">
        <v>4987</v>
      </c>
    </row>
    <row r="168" spans="3:8" s="112" customFormat="1" ht="13.5" x14ac:dyDescent="0.3">
      <c r="C168" s="108" t="s">
        <v>4988</v>
      </c>
      <c r="D168" s="100"/>
      <c r="E168" s="100"/>
      <c r="F168" s="100"/>
      <c r="G168" s="100"/>
      <c r="H168" s="135"/>
    </row>
    <row r="169" spans="3:8" s="112" customFormat="1" ht="13.5" x14ac:dyDescent="0.35">
      <c r="C169" s="116"/>
      <c r="D169" s="116"/>
      <c r="E169" s="116"/>
      <c r="F169" s="116"/>
      <c r="G169" s="116"/>
      <c r="H169" s="115"/>
    </row>
    <row r="170" spans="3:8" s="112" customFormat="1" ht="13.5" x14ac:dyDescent="0.35">
      <c r="C170" s="114" t="s">
        <v>4989</v>
      </c>
      <c r="D170" s="114"/>
      <c r="E170" s="114"/>
      <c r="F170" s="114"/>
      <c r="G170" s="114"/>
      <c r="H170" s="115"/>
    </row>
    <row r="171" spans="3:8" s="112" customFormat="1" ht="13.5" x14ac:dyDescent="0.35">
      <c r="C171" s="119"/>
      <c r="D171" s="119"/>
      <c r="E171" s="119"/>
      <c r="F171" s="114"/>
      <c r="G171" s="114"/>
      <c r="H171" s="115"/>
    </row>
    <row r="172" spans="3:8" s="112" customFormat="1" ht="13.5" x14ac:dyDescent="0.35">
      <c r="C172" s="119" t="s">
        <v>4990</v>
      </c>
      <c r="D172" s="119"/>
      <c r="E172" s="1"/>
      <c r="F172" s="114"/>
      <c r="G172" s="114"/>
      <c r="H172" s="115"/>
    </row>
    <row r="173" spans="3:8" s="112" customFormat="1" ht="13.5" x14ac:dyDescent="0.35">
      <c r="C173" s="114" t="s">
        <v>4991</v>
      </c>
      <c r="D173" s="114"/>
      <c r="E173" s="114"/>
      <c r="F173" s="112" t="s">
        <v>4988</v>
      </c>
      <c r="G173" s="114"/>
      <c r="H173" s="115"/>
    </row>
    <row r="174" spans="3:8" s="112" customFormat="1" ht="13.5" x14ac:dyDescent="0.35">
      <c r="C174" s="114" t="s">
        <v>4992</v>
      </c>
      <c r="D174" s="114"/>
      <c r="E174" s="114"/>
      <c r="F174" s="112" t="s">
        <v>4988</v>
      </c>
      <c r="G174" s="114"/>
      <c r="H174" s="115"/>
    </row>
    <row r="175" spans="3:8" s="112" customFormat="1" ht="13.5" x14ac:dyDescent="0.35">
      <c r="C175" s="114" t="s">
        <v>4993</v>
      </c>
      <c r="D175" s="114"/>
      <c r="E175" s="114"/>
      <c r="F175" s="112" t="s">
        <v>4988</v>
      </c>
      <c r="G175" s="103"/>
      <c r="H175" s="120"/>
    </row>
    <row r="176" spans="3:8" s="112" customFormat="1" ht="13.5" x14ac:dyDescent="0.35">
      <c r="C176" s="114" t="s">
        <v>4994</v>
      </c>
      <c r="D176" s="114"/>
      <c r="E176" s="114"/>
      <c r="F176" s="112" t="s">
        <v>4988</v>
      </c>
      <c r="G176" s="103"/>
      <c r="H176" s="120"/>
    </row>
    <row r="177" spans="3:13" s="112" customFormat="1" ht="13.5" x14ac:dyDescent="0.35">
      <c r="C177" s="114" t="s">
        <v>4995</v>
      </c>
      <c r="D177" s="114"/>
      <c r="E177" s="114"/>
      <c r="F177" s="112" t="s">
        <v>4988</v>
      </c>
      <c r="G177" s="103"/>
      <c r="H177" s="120"/>
    </row>
    <row r="178" spans="3:13" s="112" customFormat="1" ht="13.5" x14ac:dyDescent="0.35">
      <c r="C178" s="114" t="s">
        <v>4996</v>
      </c>
      <c r="D178" s="114"/>
      <c r="E178" s="114"/>
      <c r="F178" s="112" t="s">
        <v>4988</v>
      </c>
      <c r="G178" s="103"/>
      <c r="H178" s="120"/>
    </row>
    <row r="179" spans="3:13" s="112" customFormat="1" ht="13.5" x14ac:dyDescent="0.35">
      <c r="C179" s="114" t="s">
        <v>4997</v>
      </c>
      <c r="D179" s="114"/>
      <c r="E179" s="114"/>
      <c r="F179" s="112" t="s">
        <v>4988</v>
      </c>
      <c r="G179" s="103"/>
      <c r="H179" s="120"/>
    </row>
    <row r="180" spans="3:13" s="112" customFormat="1" ht="13.5" x14ac:dyDescent="0.35">
      <c r="C180" s="114" t="s">
        <v>4998</v>
      </c>
      <c r="D180" s="114"/>
      <c r="E180" s="114"/>
      <c r="F180" s="112" t="s">
        <v>4988</v>
      </c>
      <c r="G180" s="103"/>
      <c r="H180" s="120"/>
    </row>
    <row r="181" spans="3:13" s="112" customFormat="1" ht="13.5" x14ac:dyDescent="0.35">
      <c r="C181" s="114" t="s">
        <v>4999</v>
      </c>
      <c r="D181" s="114"/>
      <c r="E181" s="114"/>
      <c r="F181" s="112" t="s">
        <v>4988</v>
      </c>
      <c r="G181" s="103"/>
      <c r="H181" s="120"/>
      <c r="J181" s="121"/>
      <c r="K181" s="104"/>
      <c r="L181" s="122"/>
      <c r="M181" s="122"/>
    </row>
    <row r="182" spans="3:13" s="112" customFormat="1" ht="13.5" x14ac:dyDescent="0.35">
      <c r="C182" s="105"/>
      <c r="D182" s="105"/>
      <c r="E182" s="105"/>
      <c r="F182" s="106"/>
      <c r="G182" s="103"/>
      <c r="H182" s="120"/>
    </row>
    <row r="183" spans="3:13" s="112" customFormat="1" ht="13.5" x14ac:dyDescent="0.35">
      <c r="C183" s="114"/>
      <c r="D183" s="114"/>
      <c r="E183" s="114"/>
      <c r="F183" s="106"/>
      <c r="G183" s="106"/>
      <c r="H183" s="120"/>
    </row>
    <row r="184" spans="3:13" s="112" customFormat="1" ht="13.5" x14ac:dyDescent="0.35">
      <c r="C184" s="119" t="s">
        <v>5000</v>
      </c>
      <c r="D184" s="119"/>
      <c r="E184" s="1"/>
      <c r="F184" s="114"/>
      <c r="G184" s="114"/>
      <c r="H184" s="115"/>
    </row>
    <row r="185" spans="3:13" s="112" customFormat="1" ht="40.5" x14ac:dyDescent="0.3">
      <c r="C185" s="100" t="s">
        <v>4983</v>
      </c>
      <c r="D185" s="100" t="s">
        <v>4984</v>
      </c>
      <c r="E185" s="100" t="s">
        <v>4376</v>
      </c>
      <c r="F185" s="100" t="s">
        <v>4985</v>
      </c>
      <c r="G185" s="100" t="s">
        <v>4986</v>
      </c>
      <c r="H185" s="135" t="s">
        <v>4987</v>
      </c>
    </row>
    <row r="186" spans="3:13" s="112" customFormat="1" ht="13.5" x14ac:dyDescent="0.35">
      <c r="C186" s="108" t="s">
        <v>4988</v>
      </c>
      <c r="D186" s="107"/>
      <c r="E186" s="108"/>
      <c r="F186" s="109"/>
      <c r="G186" s="109"/>
      <c r="H186" s="109"/>
    </row>
    <row r="187" spans="3:13" s="112" customFormat="1" ht="13.5" x14ac:dyDescent="0.3">
      <c r="C187" s="118"/>
      <c r="D187" s="118"/>
      <c r="E187" s="118"/>
      <c r="F187" s="118"/>
      <c r="G187" s="118"/>
      <c r="H187" s="118"/>
    </row>
    <row r="188" spans="3:13" s="112" customFormat="1" ht="13.5" x14ac:dyDescent="0.35">
      <c r="C188" s="114" t="s">
        <v>5018</v>
      </c>
      <c r="D188" s="114"/>
      <c r="E188" s="114"/>
      <c r="F188" s="114"/>
      <c r="G188" s="114"/>
      <c r="H188" s="114"/>
    </row>
    <row r="189" spans="3:13" s="112" customFormat="1" ht="13.5" x14ac:dyDescent="0.35">
      <c r="C189" s="119"/>
      <c r="D189" s="119"/>
      <c r="E189" s="119"/>
      <c r="F189" s="114"/>
      <c r="G189" s="114"/>
      <c r="H189" s="115"/>
    </row>
    <row r="190" spans="3:13" s="112" customFormat="1" ht="13.5" x14ac:dyDescent="0.35">
      <c r="C190" s="119" t="s">
        <v>5002</v>
      </c>
      <c r="D190" s="119"/>
      <c r="E190" s="1"/>
      <c r="F190" s="114"/>
      <c r="G190" s="114"/>
      <c r="H190" s="115"/>
    </row>
    <row r="191" spans="3:13" s="112" customFormat="1" ht="13.5" x14ac:dyDescent="0.35">
      <c r="C191" s="114" t="s">
        <v>4991</v>
      </c>
      <c r="D191" s="114"/>
      <c r="E191" s="114"/>
      <c r="F191" s="110" t="s">
        <v>4988</v>
      </c>
      <c r="G191" s="114"/>
      <c r="H191" s="115"/>
    </row>
    <row r="192" spans="3:13" s="112" customFormat="1" ht="13.5" x14ac:dyDescent="0.35">
      <c r="C192" s="114" t="s">
        <v>4992</v>
      </c>
      <c r="D192" s="114"/>
      <c r="E192" s="114"/>
      <c r="F192" s="110" t="s">
        <v>4988</v>
      </c>
      <c r="G192" s="114"/>
      <c r="H192" s="115"/>
    </row>
    <row r="193" spans="3:9" s="112" customFormat="1" ht="13.5" x14ac:dyDescent="0.35">
      <c r="C193" s="114" t="s">
        <v>4993</v>
      </c>
      <c r="D193" s="114"/>
      <c r="E193" s="114"/>
      <c r="F193" s="110" t="s">
        <v>4988</v>
      </c>
      <c r="G193" s="103"/>
      <c r="H193" s="120"/>
    </row>
    <row r="194" spans="3:9" s="112" customFormat="1" ht="13.5" x14ac:dyDescent="0.35">
      <c r="C194" s="114" t="s">
        <v>4994</v>
      </c>
      <c r="D194" s="114"/>
      <c r="E194" s="114"/>
      <c r="F194" s="110" t="s">
        <v>4988</v>
      </c>
      <c r="G194" s="103"/>
      <c r="H194" s="120"/>
    </row>
    <row r="195" spans="3:9" s="112" customFormat="1" ht="13.5" x14ac:dyDescent="0.35">
      <c r="C195" s="114" t="s">
        <v>4995</v>
      </c>
      <c r="D195" s="114"/>
      <c r="E195" s="114"/>
      <c r="F195" s="110" t="s">
        <v>4988</v>
      </c>
      <c r="G195" s="103"/>
      <c r="H195" s="120"/>
    </row>
    <row r="196" spans="3:9" s="112" customFormat="1" ht="13.5" x14ac:dyDescent="0.35">
      <c r="C196" s="114" t="s">
        <v>4996</v>
      </c>
      <c r="D196" s="114"/>
      <c r="E196" s="114"/>
      <c r="F196" s="110" t="s">
        <v>4988</v>
      </c>
      <c r="G196" s="103"/>
      <c r="H196" s="120"/>
    </row>
    <row r="197" spans="3:9" s="112" customFormat="1" ht="13.5" x14ac:dyDescent="0.35">
      <c r="C197" s="114" t="s">
        <v>4997</v>
      </c>
      <c r="D197" s="114"/>
      <c r="E197" s="114"/>
      <c r="F197" s="110" t="s">
        <v>4988</v>
      </c>
      <c r="G197" s="103"/>
      <c r="H197" s="120"/>
    </row>
    <row r="198" spans="3:9" s="112" customFormat="1" ht="13.5" x14ac:dyDescent="0.35">
      <c r="C198" s="114" t="s">
        <v>4998</v>
      </c>
      <c r="D198" s="114"/>
      <c r="E198" s="114"/>
      <c r="F198" s="110" t="s">
        <v>4988</v>
      </c>
      <c r="G198" s="103"/>
      <c r="H198" s="120"/>
    </row>
    <row r="199" spans="3:9" s="112" customFormat="1" ht="13.5" x14ac:dyDescent="0.3">
      <c r="C199" s="37" t="s">
        <v>4999</v>
      </c>
      <c r="D199" s="37"/>
      <c r="E199" s="37"/>
      <c r="F199" s="37" t="s">
        <v>4988</v>
      </c>
      <c r="G199" s="126"/>
      <c r="H199" s="127"/>
    </row>
    <row r="200" spans="3:9" s="112" customFormat="1" ht="13.5" x14ac:dyDescent="0.35">
      <c r="C200" s="114"/>
      <c r="D200" s="114"/>
      <c r="E200" s="114"/>
      <c r="F200" s="128"/>
      <c r="G200" s="129"/>
      <c r="H200" s="115"/>
    </row>
    <row r="201" spans="3:9" s="112" customFormat="1" ht="13.5" x14ac:dyDescent="0.35">
      <c r="C201" s="119" t="s">
        <v>5003</v>
      </c>
      <c r="D201" s="119"/>
      <c r="E201" s="113"/>
      <c r="F201" s="114"/>
      <c r="G201" s="130"/>
      <c r="H201" s="115"/>
      <c r="I201" s="131"/>
    </row>
    <row r="202" spans="3:9" s="112" customFormat="1" ht="40.5" x14ac:dyDescent="0.35">
      <c r="C202" s="100" t="s">
        <v>4983</v>
      </c>
      <c r="D202" s="100" t="s">
        <v>5004</v>
      </c>
      <c r="E202" s="100" t="s">
        <v>5005</v>
      </c>
      <c r="F202" s="100" t="s">
        <v>5006</v>
      </c>
      <c r="G202" s="130"/>
      <c r="H202" s="115"/>
    </row>
    <row r="203" spans="3:9" s="112" customFormat="1" ht="13.5" x14ac:dyDescent="0.35">
      <c r="C203" s="220" t="s">
        <v>4988</v>
      </c>
      <c r="D203" s="220"/>
      <c r="E203" s="220"/>
      <c r="F203" s="220"/>
      <c r="G203" s="130"/>
      <c r="H203" s="115"/>
    </row>
    <row r="204" spans="3:9" s="112" customFormat="1" ht="13.5" x14ac:dyDescent="0.35">
      <c r="C204" s="114" t="s">
        <v>5007</v>
      </c>
      <c r="D204" s="114"/>
      <c r="E204" s="114"/>
      <c r="F204" s="114"/>
      <c r="G204" s="130"/>
      <c r="H204" s="115"/>
    </row>
    <row r="205" spans="3:9" s="112" customFormat="1" ht="13.5" x14ac:dyDescent="0.35">
      <c r="C205" s="132"/>
      <c r="D205" s="132"/>
      <c r="E205" s="132"/>
      <c r="F205" s="114"/>
      <c r="G205" s="130"/>
      <c r="H205" s="115"/>
    </row>
    <row r="206" spans="3:9" s="112" customFormat="1" ht="13.5" x14ac:dyDescent="0.35">
      <c r="C206" s="119" t="s">
        <v>5008</v>
      </c>
      <c r="D206" s="119"/>
      <c r="E206" s="1"/>
      <c r="F206" s="114"/>
      <c r="G206" s="114"/>
      <c r="H206" s="115"/>
    </row>
    <row r="207" spans="3:9" s="112" customFormat="1" ht="13.5" x14ac:dyDescent="0.35">
      <c r="C207" s="114" t="s">
        <v>5009</v>
      </c>
      <c r="D207" s="114"/>
      <c r="E207" s="114"/>
      <c r="F207" s="114" t="s">
        <v>4988</v>
      </c>
      <c r="G207" s="114"/>
      <c r="H207" s="115"/>
    </row>
    <row r="208" spans="3:9" s="112" customFormat="1" ht="13.5" x14ac:dyDescent="0.35">
      <c r="C208" s="114" t="s">
        <v>5010</v>
      </c>
      <c r="D208" s="114"/>
      <c r="E208" s="114"/>
      <c r="F208" s="114" t="s">
        <v>4988</v>
      </c>
      <c r="G208" s="114"/>
      <c r="H208" s="115"/>
    </row>
    <row r="209" spans="3:8" s="112" customFormat="1" ht="13.5" x14ac:dyDescent="0.35">
      <c r="C209" s="114" t="s">
        <v>5011</v>
      </c>
      <c r="D209" s="114"/>
      <c r="E209" s="114"/>
      <c r="F209" s="114" t="s">
        <v>4988</v>
      </c>
      <c r="G209" s="114"/>
      <c r="H209" s="115"/>
    </row>
    <row r="210" spans="3:8" s="112" customFormat="1" ht="13.5" x14ac:dyDescent="0.35">
      <c r="C210" s="105" t="s">
        <v>5012</v>
      </c>
      <c r="D210" s="105"/>
      <c r="E210" s="105"/>
      <c r="F210" s="114"/>
      <c r="G210" s="114"/>
      <c r="H210" s="115"/>
    </row>
    <row r="211" spans="3:8" s="112" customFormat="1" ht="13.5" x14ac:dyDescent="0.35">
      <c r="C211" s="105"/>
      <c r="D211" s="105"/>
      <c r="E211" s="105"/>
      <c r="F211" s="114"/>
      <c r="G211" s="114"/>
      <c r="H211" s="115"/>
    </row>
    <row r="212" spans="3:8" s="112" customFormat="1" ht="13.5" x14ac:dyDescent="0.35">
      <c r="C212" s="113" t="s">
        <v>5013</v>
      </c>
      <c r="D212" s="113"/>
      <c r="E212" s="113"/>
      <c r="F212" s="114"/>
      <c r="G212" s="130"/>
      <c r="H212" s="115"/>
    </row>
    <row r="213" spans="3:8" s="112" customFormat="1" ht="40.5" x14ac:dyDescent="0.35">
      <c r="C213" s="100" t="s">
        <v>4983</v>
      </c>
      <c r="D213" s="100" t="s">
        <v>4756</v>
      </c>
      <c r="E213" s="100" t="s">
        <v>5004</v>
      </c>
      <c r="F213" s="100" t="s">
        <v>5005</v>
      </c>
      <c r="G213" s="100" t="s">
        <v>5014</v>
      </c>
      <c r="H213" s="115"/>
    </row>
    <row r="214" spans="3:8" s="112" customFormat="1" ht="13.5" x14ac:dyDescent="0.35">
      <c r="C214" s="220" t="s">
        <v>4988</v>
      </c>
      <c r="D214" s="220"/>
      <c r="E214" s="220"/>
      <c r="F214" s="220"/>
      <c r="G214" s="220"/>
      <c r="H214" s="115"/>
    </row>
    <row r="215" spans="3:8" s="112" customFormat="1" ht="13.5" x14ac:dyDescent="0.35">
      <c r="C215" s="221" t="s">
        <v>5015</v>
      </c>
      <c r="D215" s="221"/>
      <c r="E215" s="221"/>
      <c r="F215" s="221"/>
      <c r="G215" s="221"/>
      <c r="H215" s="115"/>
    </row>
    <row r="216" spans="3:8" s="112" customFormat="1" ht="13.5" x14ac:dyDescent="0.35">
      <c r="C216" s="133"/>
      <c r="D216" s="111"/>
      <c r="E216" s="111"/>
      <c r="F216" s="111"/>
      <c r="G216" s="111"/>
      <c r="H216" s="115"/>
    </row>
    <row r="217" spans="3:8" s="112" customFormat="1" ht="13.5" x14ac:dyDescent="0.35">
      <c r="C217" s="1" t="s">
        <v>5016</v>
      </c>
      <c r="D217" s="1"/>
      <c r="E217" s="1"/>
      <c r="F217" s="114"/>
      <c r="G217" s="114"/>
      <c r="H217" s="115"/>
    </row>
    <row r="218" spans="3:8" s="112" customFormat="1" ht="13.5" x14ac:dyDescent="0.35">
      <c r="C218" s="114" t="s">
        <v>5009</v>
      </c>
      <c r="D218" s="114"/>
      <c r="E218" s="114"/>
      <c r="F218" s="114" t="s">
        <v>4988</v>
      </c>
      <c r="G218" s="114"/>
      <c r="H218" s="115"/>
    </row>
    <row r="219" spans="3:8" s="112" customFormat="1" ht="13.5" x14ac:dyDescent="0.35">
      <c r="C219" s="114" t="s">
        <v>5010</v>
      </c>
      <c r="D219" s="114"/>
      <c r="E219" s="114"/>
      <c r="F219" s="114" t="s">
        <v>4988</v>
      </c>
      <c r="G219" s="114"/>
      <c r="H219" s="115"/>
    </row>
    <row r="220" spans="3:8" s="112" customFormat="1" ht="13.5" x14ac:dyDescent="0.35">
      <c r="C220" s="114" t="s">
        <v>5011</v>
      </c>
      <c r="D220" s="114"/>
      <c r="E220" s="114"/>
      <c r="F220" s="114" t="s">
        <v>4988</v>
      </c>
      <c r="G220" s="114"/>
      <c r="H220" s="115"/>
    </row>
    <row r="221" spans="3:8" s="112" customFormat="1" ht="13" x14ac:dyDescent="0.3">
      <c r="H221" s="134"/>
    </row>
    <row r="222" spans="3:8" s="112" customFormat="1" ht="13.5" x14ac:dyDescent="0.35">
      <c r="C222" s="119" t="s">
        <v>5019</v>
      </c>
      <c r="H222" s="134"/>
    </row>
    <row r="223" spans="3:8" s="112" customFormat="1" x14ac:dyDescent="0.3">
      <c r="C223" s="223" t="s">
        <v>5020</v>
      </c>
      <c r="D223" s="223" t="s">
        <v>5021</v>
      </c>
      <c r="E223" s="223" t="s">
        <v>5022</v>
      </c>
      <c r="F223" s="224" t="s">
        <v>5023</v>
      </c>
      <c r="G223" s="140" t="s">
        <v>5024</v>
      </c>
      <c r="H223" s="134"/>
    </row>
    <row r="224" spans="3:8" s="112" customFormat="1" x14ac:dyDescent="0.3">
      <c r="C224" s="223"/>
      <c r="D224" s="223"/>
      <c r="E224" s="223"/>
      <c r="F224" s="224"/>
      <c r="G224" s="140" t="s">
        <v>5025</v>
      </c>
      <c r="H224" s="134"/>
    </row>
    <row r="225" spans="3:8" s="112" customFormat="1" x14ac:dyDescent="0.35">
      <c r="C225" s="40" t="s">
        <v>5100</v>
      </c>
      <c r="D225" s="40" t="s">
        <v>4369</v>
      </c>
      <c r="E225" s="40" t="s">
        <v>5027</v>
      </c>
      <c r="F225" s="141">
        <v>46410</v>
      </c>
      <c r="G225" s="40">
        <v>2500</v>
      </c>
      <c r="H225" s="134"/>
    </row>
    <row r="226" spans="3:8" s="112" customFormat="1" x14ac:dyDescent="0.35">
      <c r="C226" s="40" t="s">
        <v>5100</v>
      </c>
      <c r="D226" s="40" t="s">
        <v>4372</v>
      </c>
      <c r="E226" s="40" t="s">
        <v>5028</v>
      </c>
      <c r="F226" s="141">
        <v>48052</v>
      </c>
      <c r="G226" s="40">
        <v>-2500</v>
      </c>
      <c r="H226" s="134"/>
    </row>
    <row r="227" spans="3:8" s="112" customFormat="1" x14ac:dyDescent="0.35">
      <c r="C227" s="40" t="s">
        <v>5026</v>
      </c>
      <c r="D227" s="40" t="s">
        <v>4369</v>
      </c>
      <c r="E227" s="40" t="s">
        <v>5027</v>
      </c>
      <c r="F227" s="141">
        <v>46358</v>
      </c>
      <c r="G227" s="40">
        <v>500</v>
      </c>
      <c r="H227" s="134"/>
    </row>
    <row r="228" spans="3:8" s="112" customFormat="1" x14ac:dyDescent="0.35">
      <c r="C228" s="40" t="s">
        <v>5026</v>
      </c>
      <c r="D228" s="40" t="s">
        <v>4372</v>
      </c>
      <c r="E228" s="40" t="s">
        <v>5028</v>
      </c>
      <c r="F228" s="141">
        <v>47273</v>
      </c>
      <c r="G228" s="40">
        <v>-500</v>
      </c>
      <c r="H228" s="134"/>
    </row>
    <row r="229" spans="3:8" s="112" customFormat="1" x14ac:dyDescent="0.3">
      <c r="C229" s="143" t="s">
        <v>5030</v>
      </c>
      <c r="H229" s="134"/>
    </row>
    <row r="230" spans="3:8" s="112" customFormat="1" ht="13.5" x14ac:dyDescent="0.35">
      <c r="C230" s="119"/>
      <c r="H230" s="134"/>
    </row>
    <row r="231" spans="3:8" x14ac:dyDescent="0.35">
      <c r="C231" s="2" t="s">
        <v>4816</v>
      </c>
      <c r="E231" s="2" t="s">
        <v>2</v>
      </c>
    </row>
    <row r="233" spans="3:8" x14ac:dyDescent="0.35">
      <c r="C233" s="2" t="s">
        <v>4817</v>
      </c>
      <c r="E233" s="92">
        <v>1.4524647514968341</v>
      </c>
    </row>
    <row r="235" spans="3:8" x14ac:dyDescent="0.35">
      <c r="C235" s="2" t="s">
        <v>4819</v>
      </c>
      <c r="E235" s="93" t="s">
        <v>4897</v>
      </c>
    </row>
    <row r="237" spans="3:8" x14ac:dyDescent="0.35">
      <c r="C237" s="2" t="s">
        <v>4922</v>
      </c>
      <c r="E237" s="2" t="s">
        <v>2</v>
      </c>
    </row>
    <row r="239" spans="3:8" x14ac:dyDescent="0.35">
      <c r="C239" s="2" t="s">
        <v>4864</v>
      </c>
    </row>
    <row r="241" spans="3:5" x14ac:dyDescent="0.35">
      <c r="C241" s="1" t="s">
        <v>5102</v>
      </c>
      <c r="E241" s="156" t="s">
        <v>5103</v>
      </c>
    </row>
    <row r="242" spans="3:5" x14ac:dyDescent="0.35">
      <c r="E242" s="2" t="s">
        <v>5148</v>
      </c>
    </row>
  </sheetData>
  <mergeCells count="10">
    <mergeCell ref="C215:G215"/>
    <mergeCell ref="C223:C224"/>
    <mergeCell ref="D223:D224"/>
    <mergeCell ref="E223:E224"/>
    <mergeCell ref="F223:F224"/>
    <mergeCell ref="C142:K142"/>
    <mergeCell ref="C144:K144"/>
    <mergeCell ref="C158:E158"/>
    <mergeCell ref="C203:F203"/>
    <mergeCell ref="C214:G214"/>
  </mergeCells>
  <hyperlinks>
    <hyperlink ref="J2" location="'Index'!A1" display="'Index'!A1" xr:uid="{12C1B4DA-CC7B-48D4-A146-FC5B9651D779}"/>
  </hyperlinks>
  <pageMargins left="0.7" right="0.7" top="0.75" bottom="0.75" header="0.3" footer="0.3"/>
  <pageSetup orientation="portrait" horizontalDpi="4294967293"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DFBC1-E8DA-48C0-9537-60DC9458C8DB}">
  <sheetPr codeName="Sheet1"/>
  <dimension ref="A1:IV236"/>
  <sheetViews>
    <sheetView showGridLines="0" zoomScale="90" zoomScaleNormal="90" workbookViewId="0">
      <pane ySplit="6" topLeftCell="A218"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2973</v>
      </c>
      <c r="J2" s="38" t="s">
        <v>4365</v>
      </c>
    </row>
    <row r="3" spans="1:54" ht="16" x14ac:dyDescent="0.4">
      <c r="C3" s="1" t="s">
        <v>28</v>
      </c>
      <c r="D3" s="21" t="s">
        <v>3142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24082</v>
      </c>
      <c r="G11" s="24">
        <v>170.67</v>
      </c>
      <c r="H11" s="24">
        <v>1.24</v>
      </c>
      <c r="I11" s="31"/>
      <c r="J11" s="31"/>
      <c r="K11" s="35"/>
    </row>
    <row r="12" spans="1:54" x14ac:dyDescent="0.35">
      <c r="B12" s="8" t="s">
        <v>41</v>
      </c>
      <c r="C12" s="60" t="s">
        <v>42</v>
      </c>
      <c r="D12" s="54" t="s">
        <v>43</v>
      </c>
      <c r="E12" s="6" t="s">
        <v>44</v>
      </c>
      <c r="F12" s="19">
        <v>12150</v>
      </c>
      <c r="G12" s="24">
        <v>160.59</v>
      </c>
      <c r="H12" s="24">
        <v>1.17</v>
      </c>
      <c r="I12" s="31"/>
      <c r="J12" s="31"/>
      <c r="K12" s="35"/>
    </row>
    <row r="13" spans="1:54" x14ac:dyDescent="0.35">
      <c r="B13" s="8" t="s">
        <v>51</v>
      </c>
      <c r="C13" s="60" t="s">
        <v>52</v>
      </c>
      <c r="D13" s="54" t="s">
        <v>53</v>
      </c>
      <c r="E13" s="6" t="s">
        <v>54</v>
      </c>
      <c r="F13" s="19">
        <v>2872</v>
      </c>
      <c r="G13" s="24">
        <v>107.99</v>
      </c>
      <c r="H13" s="24">
        <v>0.79</v>
      </c>
      <c r="I13" s="31"/>
      <c r="J13" s="31"/>
      <c r="K13" s="35"/>
    </row>
    <row r="14" spans="1:54" x14ac:dyDescent="0.35">
      <c r="B14" s="8" t="s">
        <v>59</v>
      </c>
      <c r="C14" s="60" t="s">
        <v>60</v>
      </c>
      <c r="D14" s="54" t="s">
        <v>61</v>
      </c>
      <c r="E14" s="6" t="s">
        <v>44</v>
      </c>
      <c r="F14" s="19">
        <v>10549</v>
      </c>
      <c r="G14" s="24">
        <v>101.22</v>
      </c>
      <c r="H14" s="24">
        <v>0.74</v>
      </c>
      <c r="I14" s="31"/>
      <c r="J14" s="31"/>
      <c r="K14" s="35"/>
    </row>
    <row r="15" spans="1:54" x14ac:dyDescent="0.35">
      <c r="B15" s="8" t="s">
        <v>62</v>
      </c>
      <c r="C15" s="60" t="s">
        <v>63</v>
      </c>
      <c r="D15" s="54" t="s">
        <v>64</v>
      </c>
      <c r="E15" s="6" t="s">
        <v>65</v>
      </c>
      <c r="F15" s="19">
        <v>675</v>
      </c>
      <c r="G15" s="24">
        <v>80.78</v>
      </c>
      <c r="H15" s="24">
        <v>0.59</v>
      </c>
      <c r="I15" s="31"/>
      <c r="J15" s="31"/>
      <c r="K15" s="35"/>
    </row>
    <row r="16" spans="1:54" x14ac:dyDescent="0.35">
      <c r="B16" s="8" t="s">
        <v>81</v>
      </c>
      <c r="C16" s="60" t="s">
        <v>82</v>
      </c>
      <c r="D16" s="54" t="s">
        <v>83</v>
      </c>
      <c r="E16" s="6" t="s">
        <v>84</v>
      </c>
      <c r="F16" s="19">
        <v>710</v>
      </c>
      <c r="G16" s="24">
        <v>77.790000000000006</v>
      </c>
      <c r="H16" s="24">
        <v>0.56999999999999995</v>
      </c>
      <c r="I16" s="31"/>
      <c r="J16" s="31"/>
      <c r="K16" s="35"/>
    </row>
    <row r="17" spans="2:11" x14ac:dyDescent="0.35">
      <c r="B17" s="8" t="s">
        <v>48</v>
      </c>
      <c r="C17" s="60" t="s">
        <v>49</v>
      </c>
      <c r="D17" s="54" t="s">
        <v>50</v>
      </c>
      <c r="E17" s="6" t="s">
        <v>44</v>
      </c>
      <c r="F17" s="19">
        <v>16900</v>
      </c>
      <c r="G17" s="24">
        <v>70.47</v>
      </c>
      <c r="H17" s="24">
        <v>0.51</v>
      </c>
      <c r="I17" s="31"/>
      <c r="J17" s="31"/>
      <c r="K17" s="35"/>
    </row>
    <row r="18" spans="2:11" x14ac:dyDescent="0.35">
      <c r="B18" s="8" t="s">
        <v>89</v>
      </c>
      <c r="C18" s="60" t="s">
        <v>90</v>
      </c>
      <c r="D18" s="54" t="s">
        <v>91</v>
      </c>
      <c r="E18" s="6" t="s">
        <v>92</v>
      </c>
      <c r="F18" s="19">
        <v>9424</v>
      </c>
      <c r="G18" s="24">
        <v>64.56</v>
      </c>
      <c r="H18" s="24">
        <v>0.47</v>
      </c>
      <c r="I18" s="31"/>
      <c r="J18" s="31"/>
      <c r="K18" s="35"/>
    </row>
    <row r="19" spans="2:11" x14ac:dyDescent="0.35">
      <c r="B19" s="8" t="s">
        <v>982</v>
      </c>
      <c r="C19" s="60" t="s">
        <v>983</v>
      </c>
      <c r="D19" s="54" t="s">
        <v>984</v>
      </c>
      <c r="E19" s="6" t="s">
        <v>92</v>
      </c>
      <c r="F19" s="19">
        <v>40532</v>
      </c>
      <c r="G19" s="24">
        <v>63.83</v>
      </c>
      <c r="H19" s="24">
        <v>0.46</v>
      </c>
      <c r="I19" s="31"/>
      <c r="J19" s="31"/>
      <c r="K19" s="35"/>
    </row>
    <row r="20" spans="2:11" x14ac:dyDescent="0.35">
      <c r="B20" s="8" t="s">
        <v>70</v>
      </c>
      <c r="C20" s="60" t="s">
        <v>71</v>
      </c>
      <c r="D20" s="54" t="s">
        <v>72</v>
      </c>
      <c r="E20" s="6" t="s">
        <v>65</v>
      </c>
      <c r="F20" s="19">
        <v>1500</v>
      </c>
      <c r="G20" s="24">
        <v>61.59</v>
      </c>
      <c r="H20" s="24">
        <v>0.45</v>
      </c>
      <c r="I20" s="31"/>
      <c r="J20" s="31"/>
      <c r="K20" s="35"/>
    </row>
    <row r="21" spans="2:11" x14ac:dyDescent="0.35">
      <c r="B21" s="8" t="s">
        <v>55</v>
      </c>
      <c r="C21" s="60" t="s">
        <v>56</v>
      </c>
      <c r="D21" s="54" t="s">
        <v>57</v>
      </c>
      <c r="E21" s="6" t="s">
        <v>58</v>
      </c>
      <c r="F21" s="19">
        <v>6400</v>
      </c>
      <c r="G21" s="24">
        <v>61.4</v>
      </c>
      <c r="H21" s="24">
        <v>0.45</v>
      </c>
      <c r="I21" s="31"/>
      <c r="J21" s="31"/>
      <c r="K21" s="35"/>
    </row>
    <row r="22" spans="2:11" x14ac:dyDescent="0.35">
      <c r="B22" s="8" t="s">
        <v>1127</v>
      </c>
      <c r="C22" s="60" t="s">
        <v>1128</v>
      </c>
      <c r="D22" s="54" t="s">
        <v>1129</v>
      </c>
      <c r="E22" s="6" t="s">
        <v>890</v>
      </c>
      <c r="F22" s="19">
        <v>16650</v>
      </c>
      <c r="G22" s="24">
        <v>59.37</v>
      </c>
      <c r="H22" s="24">
        <v>0.43</v>
      </c>
      <c r="I22" s="31"/>
      <c r="J22" s="31"/>
      <c r="K22" s="35"/>
    </row>
    <row r="23" spans="2:11" x14ac:dyDescent="0.35">
      <c r="B23" s="8" t="s">
        <v>114</v>
      </c>
      <c r="C23" s="60" t="s">
        <v>115</v>
      </c>
      <c r="D23" s="54" t="s">
        <v>116</v>
      </c>
      <c r="E23" s="6" t="s">
        <v>117</v>
      </c>
      <c r="F23" s="19">
        <v>6750</v>
      </c>
      <c r="G23" s="24">
        <v>56.03</v>
      </c>
      <c r="H23" s="24">
        <v>0.41</v>
      </c>
      <c r="I23" s="31"/>
      <c r="J23" s="31"/>
      <c r="K23" s="35"/>
    </row>
    <row r="24" spans="2:11" x14ac:dyDescent="0.35">
      <c r="B24" s="8" t="s">
        <v>1080</v>
      </c>
      <c r="C24" s="60" t="s">
        <v>1081</v>
      </c>
      <c r="D24" s="54" t="s">
        <v>1082</v>
      </c>
      <c r="E24" s="6" t="s">
        <v>88</v>
      </c>
      <c r="F24" s="19">
        <v>2668</v>
      </c>
      <c r="G24" s="24">
        <v>55.85</v>
      </c>
      <c r="H24" s="24">
        <v>0.41</v>
      </c>
      <c r="I24" s="31"/>
      <c r="J24" s="31"/>
      <c r="K24" s="35"/>
    </row>
    <row r="25" spans="2:11" x14ac:dyDescent="0.35">
      <c r="B25" s="8" t="s">
        <v>590</v>
      </c>
      <c r="C25" s="60" t="s">
        <v>591</v>
      </c>
      <c r="D25" s="54" t="s">
        <v>592</v>
      </c>
      <c r="E25" s="6" t="s">
        <v>88</v>
      </c>
      <c r="F25" s="19">
        <v>6500</v>
      </c>
      <c r="G25" s="24">
        <v>55.81</v>
      </c>
      <c r="H25" s="24">
        <v>0.41</v>
      </c>
      <c r="I25" s="31"/>
      <c r="J25" s="31"/>
      <c r="K25" s="35"/>
    </row>
    <row r="26" spans="2:11" x14ac:dyDescent="0.35">
      <c r="B26" s="8" t="s">
        <v>85</v>
      </c>
      <c r="C26" s="60" t="s">
        <v>86</v>
      </c>
      <c r="D26" s="54" t="s">
        <v>87</v>
      </c>
      <c r="E26" s="6" t="s">
        <v>88</v>
      </c>
      <c r="F26" s="19">
        <v>580</v>
      </c>
      <c r="G26" s="24">
        <v>53.89</v>
      </c>
      <c r="H26" s="24">
        <v>0.39</v>
      </c>
      <c r="I26" s="31"/>
      <c r="J26" s="31"/>
      <c r="K26" s="35"/>
    </row>
    <row r="27" spans="2:11" x14ac:dyDescent="0.35">
      <c r="B27" s="8" t="s">
        <v>100</v>
      </c>
      <c r="C27" s="60" t="s">
        <v>101</v>
      </c>
      <c r="D27" s="54" t="s">
        <v>102</v>
      </c>
      <c r="E27" s="6" t="s">
        <v>65</v>
      </c>
      <c r="F27" s="19">
        <v>2550</v>
      </c>
      <c r="G27" s="24">
        <v>51.79</v>
      </c>
      <c r="H27" s="24">
        <v>0.38</v>
      </c>
      <c r="I27" s="31"/>
      <c r="J27" s="31"/>
      <c r="K27" s="35"/>
    </row>
    <row r="28" spans="2:11" x14ac:dyDescent="0.35">
      <c r="B28" s="8" t="s">
        <v>125</v>
      </c>
      <c r="C28" s="60" t="s">
        <v>126</v>
      </c>
      <c r="D28" s="54" t="s">
        <v>127</v>
      </c>
      <c r="E28" s="6" t="s">
        <v>128</v>
      </c>
      <c r="F28" s="19">
        <v>1640</v>
      </c>
      <c r="G28" s="24">
        <v>51.43</v>
      </c>
      <c r="H28" s="24">
        <v>0.37</v>
      </c>
      <c r="I28" s="31"/>
      <c r="J28" s="31"/>
      <c r="K28" s="35"/>
    </row>
    <row r="29" spans="2:11" x14ac:dyDescent="0.35">
      <c r="B29" s="8" t="s">
        <v>136</v>
      </c>
      <c r="C29" s="60" t="s">
        <v>137</v>
      </c>
      <c r="D29" s="54" t="s">
        <v>138</v>
      </c>
      <c r="E29" s="6" t="s">
        <v>117</v>
      </c>
      <c r="F29" s="19">
        <v>1300</v>
      </c>
      <c r="G29" s="24">
        <v>50.66</v>
      </c>
      <c r="H29" s="24">
        <v>0.37</v>
      </c>
      <c r="I29" s="31"/>
      <c r="J29" s="31"/>
      <c r="K29" s="35"/>
    </row>
    <row r="30" spans="2:11" x14ac:dyDescent="0.35">
      <c r="B30" s="8" t="s">
        <v>118</v>
      </c>
      <c r="C30" s="60" t="s">
        <v>119</v>
      </c>
      <c r="D30" s="54" t="s">
        <v>120</v>
      </c>
      <c r="E30" s="6" t="s">
        <v>84</v>
      </c>
      <c r="F30" s="19">
        <v>44000</v>
      </c>
      <c r="G30" s="24">
        <v>49.89</v>
      </c>
      <c r="H30" s="24">
        <v>0.36</v>
      </c>
      <c r="I30" s="31"/>
      <c r="J30" s="31"/>
      <c r="K30" s="35"/>
    </row>
    <row r="31" spans="2:11" x14ac:dyDescent="0.35">
      <c r="B31" s="8" t="s">
        <v>485</v>
      </c>
      <c r="C31" s="60" t="s">
        <v>486</v>
      </c>
      <c r="D31" s="54" t="s">
        <v>487</v>
      </c>
      <c r="E31" s="6" t="s">
        <v>106</v>
      </c>
      <c r="F31" s="19">
        <v>600</v>
      </c>
      <c r="G31" s="24">
        <v>49.47</v>
      </c>
      <c r="H31" s="24">
        <v>0.36</v>
      </c>
      <c r="I31" s="31"/>
      <c r="J31" s="31"/>
      <c r="K31" s="35"/>
    </row>
    <row r="32" spans="2:11" x14ac:dyDescent="0.35">
      <c r="B32" s="8" t="s">
        <v>110</v>
      </c>
      <c r="C32" s="60" t="s">
        <v>111</v>
      </c>
      <c r="D32" s="54" t="s">
        <v>112</v>
      </c>
      <c r="E32" s="6" t="s">
        <v>113</v>
      </c>
      <c r="F32" s="19">
        <v>3850</v>
      </c>
      <c r="G32" s="24">
        <v>48.66</v>
      </c>
      <c r="H32" s="24">
        <v>0.35</v>
      </c>
      <c r="I32" s="31"/>
      <c r="J32" s="31"/>
      <c r="K32" s="35"/>
    </row>
    <row r="33" spans="2:11" x14ac:dyDescent="0.35">
      <c r="B33" s="8" t="s">
        <v>1965</v>
      </c>
      <c r="C33" s="60" t="s">
        <v>1966</v>
      </c>
      <c r="D33" s="54" t="s">
        <v>1967</v>
      </c>
      <c r="E33" s="6" t="s">
        <v>135</v>
      </c>
      <c r="F33" s="19">
        <v>15035</v>
      </c>
      <c r="G33" s="24">
        <v>48.56</v>
      </c>
      <c r="H33" s="24">
        <v>0.35</v>
      </c>
      <c r="I33" s="31"/>
      <c r="J33" s="31"/>
      <c r="K33" s="35"/>
    </row>
    <row r="34" spans="2:11" x14ac:dyDescent="0.35">
      <c r="B34" s="8" t="s">
        <v>301</v>
      </c>
      <c r="C34" s="60" t="s">
        <v>302</v>
      </c>
      <c r="D34" s="54" t="s">
        <v>303</v>
      </c>
      <c r="E34" s="6" t="s">
        <v>117</v>
      </c>
      <c r="F34" s="19">
        <v>1800</v>
      </c>
      <c r="G34" s="24">
        <v>42.14</v>
      </c>
      <c r="H34" s="24">
        <v>0.31</v>
      </c>
      <c r="I34" s="31"/>
      <c r="J34" s="31"/>
      <c r="K34" s="35"/>
    </row>
    <row r="35" spans="2:11" x14ac:dyDescent="0.35">
      <c r="B35" s="8" t="s">
        <v>319</v>
      </c>
      <c r="C35" s="60" t="s">
        <v>320</v>
      </c>
      <c r="D35" s="54" t="s">
        <v>321</v>
      </c>
      <c r="E35" s="6" t="s">
        <v>58</v>
      </c>
      <c r="F35" s="19">
        <v>2400</v>
      </c>
      <c r="G35" s="24">
        <v>41.54</v>
      </c>
      <c r="H35" s="24">
        <v>0.3</v>
      </c>
      <c r="I35" s="31"/>
      <c r="J35" s="31"/>
      <c r="K35" s="35"/>
    </row>
    <row r="36" spans="2:11" x14ac:dyDescent="0.35">
      <c r="B36" s="8" t="s">
        <v>121</v>
      </c>
      <c r="C36" s="60" t="s">
        <v>122</v>
      </c>
      <c r="D36" s="54" t="s">
        <v>123</v>
      </c>
      <c r="E36" s="6" t="s">
        <v>124</v>
      </c>
      <c r="F36" s="19">
        <v>5600</v>
      </c>
      <c r="G36" s="24">
        <v>40.799999999999997</v>
      </c>
      <c r="H36" s="24">
        <v>0.3</v>
      </c>
      <c r="I36" s="31"/>
      <c r="J36" s="31"/>
      <c r="K36" s="35"/>
    </row>
    <row r="37" spans="2:11" x14ac:dyDescent="0.35">
      <c r="B37" s="8" t="s">
        <v>464</v>
      </c>
      <c r="C37" s="60" t="s">
        <v>465</v>
      </c>
      <c r="D37" s="54" t="s">
        <v>466</v>
      </c>
      <c r="E37" s="6" t="s">
        <v>128</v>
      </c>
      <c r="F37" s="19">
        <v>2002</v>
      </c>
      <c r="G37" s="24">
        <v>39.92</v>
      </c>
      <c r="H37" s="24">
        <v>0.28999999999999998</v>
      </c>
      <c r="I37" s="31"/>
      <c r="J37" s="31"/>
      <c r="K37" s="35"/>
    </row>
    <row r="38" spans="2:11" x14ac:dyDescent="0.35">
      <c r="B38" s="8" t="s">
        <v>77</v>
      </c>
      <c r="C38" s="60" t="s">
        <v>78</v>
      </c>
      <c r="D38" s="54" t="s">
        <v>79</v>
      </c>
      <c r="E38" s="6" t="s">
        <v>80</v>
      </c>
      <c r="F38" s="19">
        <v>1650</v>
      </c>
      <c r="G38" s="24">
        <v>39.64</v>
      </c>
      <c r="H38" s="24">
        <v>0.28999999999999998</v>
      </c>
      <c r="I38" s="31"/>
      <c r="J38" s="31"/>
      <c r="K38" s="35"/>
    </row>
    <row r="39" spans="2:11" x14ac:dyDescent="0.35">
      <c r="B39" s="8" t="s">
        <v>66</v>
      </c>
      <c r="C39" s="60" t="s">
        <v>67</v>
      </c>
      <c r="D39" s="54" t="s">
        <v>68</v>
      </c>
      <c r="E39" s="6" t="s">
        <v>69</v>
      </c>
      <c r="F39" s="19">
        <v>2600</v>
      </c>
      <c r="G39" s="24">
        <v>39.619999999999997</v>
      </c>
      <c r="H39" s="24">
        <v>0.28999999999999998</v>
      </c>
      <c r="I39" s="31"/>
      <c r="J39" s="31"/>
      <c r="K39" s="35"/>
    </row>
    <row r="40" spans="2:11" x14ac:dyDescent="0.35">
      <c r="B40" s="8" t="s">
        <v>176</v>
      </c>
      <c r="C40" s="60" t="s">
        <v>177</v>
      </c>
      <c r="D40" s="54" t="s">
        <v>178</v>
      </c>
      <c r="E40" s="6" t="s">
        <v>124</v>
      </c>
      <c r="F40" s="19">
        <v>8100</v>
      </c>
      <c r="G40" s="24">
        <v>36.99</v>
      </c>
      <c r="H40" s="24">
        <v>0.27</v>
      </c>
      <c r="I40" s="31"/>
      <c r="J40" s="31"/>
      <c r="K40" s="35"/>
    </row>
    <row r="41" spans="2:11" x14ac:dyDescent="0.35">
      <c r="B41" s="8" t="s">
        <v>103</v>
      </c>
      <c r="C41" s="60" t="s">
        <v>104</v>
      </c>
      <c r="D41" s="54" t="s">
        <v>105</v>
      </c>
      <c r="E41" s="6" t="s">
        <v>106</v>
      </c>
      <c r="F41" s="19">
        <v>2500</v>
      </c>
      <c r="G41" s="24">
        <v>36.630000000000003</v>
      </c>
      <c r="H41" s="24">
        <v>0.27</v>
      </c>
      <c r="I41" s="31"/>
      <c r="J41" s="31"/>
      <c r="K41" s="35"/>
    </row>
    <row r="42" spans="2:11" x14ac:dyDescent="0.35">
      <c r="B42" s="8" t="s">
        <v>129</v>
      </c>
      <c r="C42" s="60" t="s">
        <v>130</v>
      </c>
      <c r="D42" s="54" t="s">
        <v>131</v>
      </c>
      <c r="E42" s="6" t="s">
        <v>92</v>
      </c>
      <c r="F42" s="19">
        <v>11440</v>
      </c>
      <c r="G42" s="24">
        <v>36.61</v>
      </c>
      <c r="H42" s="24">
        <v>0.27</v>
      </c>
      <c r="I42" s="31"/>
      <c r="J42" s="31"/>
      <c r="K42" s="35"/>
    </row>
    <row r="43" spans="2:11" x14ac:dyDescent="0.35">
      <c r="B43" s="8" t="s">
        <v>170</v>
      </c>
      <c r="C43" s="60" t="s">
        <v>171</v>
      </c>
      <c r="D43" s="54" t="s">
        <v>172</v>
      </c>
      <c r="E43" s="6" t="s">
        <v>69</v>
      </c>
      <c r="F43" s="19">
        <v>2075</v>
      </c>
      <c r="G43" s="24">
        <v>36.29</v>
      </c>
      <c r="H43" s="24">
        <v>0.26</v>
      </c>
      <c r="I43" s="31"/>
      <c r="J43" s="31"/>
      <c r="K43" s="35"/>
    </row>
    <row r="44" spans="2:11" x14ac:dyDescent="0.35">
      <c r="B44" s="8" t="s">
        <v>2206</v>
      </c>
      <c r="C44" s="60" t="s">
        <v>2207</v>
      </c>
      <c r="D44" s="54" t="s">
        <v>2208</v>
      </c>
      <c r="E44" s="6" t="s">
        <v>603</v>
      </c>
      <c r="F44" s="19">
        <v>5300</v>
      </c>
      <c r="G44" s="24">
        <v>35.130000000000003</v>
      </c>
      <c r="H44" s="24">
        <v>0.26</v>
      </c>
      <c r="I44" s="31"/>
      <c r="J44" s="31"/>
      <c r="K44" s="35"/>
    </row>
    <row r="45" spans="2:11" x14ac:dyDescent="0.35">
      <c r="B45" s="8" t="s">
        <v>626</v>
      </c>
      <c r="C45" s="60" t="s">
        <v>627</v>
      </c>
      <c r="D45" s="54" t="s">
        <v>628</v>
      </c>
      <c r="E45" s="6" t="s">
        <v>106</v>
      </c>
      <c r="F45" s="19">
        <v>2850</v>
      </c>
      <c r="G45" s="24">
        <v>34.369999999999997</v>
      </c>
      <c r="H45" s="24">
        <v>0.25</v>
      </c>
      <c r="I45" s="31"/>
      <c r="J45" s="31"/>
      <c r="K45" s="35"/>
    </row>
    <row r="46" spans="2:11" x14ac:dyDescent="0.35">
      <c r="B46" s="8" t="s">
        <v>146</v>
      </c>
      <c r="C46" s="60" t="s">
        <v>147</v>
      </c>
      <c r="D46" s="54" t="s">
        <v>148</v>
      </c>
      <c r="E46" s="6" t="s">
        <v>99</v>
      </c>
      <c r="F46" s="19">
        <v>1000</v>
      </c>
      <c r="G46" s="24">
        <v>33.92</v>
      </c>
      <c r="H46" s="24">
        <v>0.25</v>
      </c>
      <c r="I46" s="31"/>
      <c r="J46" s="31"/>
      <c r="K46" s="35"/>
    </row>
    <row r="47" spans="2:11" x14ac:dyDescent="0.35">
      <c r="B47" s="8" t="s">
        <v>132</v>
      </c>
      <c r="C47" s="60" t="s">
        <v>133</v>
      </c>
      <c r="D47" s="54" t="s">
        <v>134</v>
      </c>
      <c r="E47" s="6" t="s">
        <v>135</v>
      </c>
      <c r="F47" s="19">
        <v>1870</v>
      </c>
      <c r="G47" s="24">
        <v>33.020000000000003</v>
      </c>
      <c r="H47" s="24">
        <v>0.24</v>
      </c>
      <c r="I47" s="31"/>
      <c r="J47" s="31"/>
      <c r="K47" s="35"/>
    </row>
    <row r="48" spans="2:11" x14ac:dyDescent="0.35">
      <c r="B48" s="8" t="s">
        <v>250</v>
      </c>
      <c r="C48" s="60" t="s">
        <v>251</v>
      </c>
      <c r="D48" s="54" t="s">
        <v>252</v>
      </c>
      <c r="E48" s="6" t="s">
        <v>253</v>
      </c>
      <c r="F48" s="19">
        <v>2650</v>
      </c>
      <c r="G48" s="24">
        <v>33.020000000000003</v>
      </c>
      <c r="H48" s="24">
        <v>0.24</v>
      </c>
      <c r="I48" s="31"/>
      <c r="J48" s="31"/>
      <c r="K48" s="35"/>
    </row>
    <row r="49" spans="2:11" x14ac:dyDescent="0.35">
      <c r="B49" s="8" t="s">
        <v>107</v>
      </c>
      <c r="C49" s="60" t="s">
        <v>108</v>
      </c>
      <c r="D49" s="54" t="s">
        <v>109</v>
      </c>
      <c r="E49" s="6" t="s">
        <v>99</v>
      </c>
      <c r="F49" s="19">
        <v>468</v>
      </c>
      <c r="G49" s="24">
        <v>31.71</v>
      </c>
      <c r="H49" s="24">
        <v>0.23</v>
      </c>
      <c r="I49" s="31"/>
      <c r="J49" s="31"/>
      <c r="K49" s="35"/>
    </row>
    <row r="50" spans="2:11" x14ac:dyDescent="0.35">
      <c r="B50" s="8" t="s">
        <v>662</v>
      </c>
      <c r="C50" s="60" t="s">
        <v>663</v>
      </c>
      <c r="D50" s="54" t="s">
        <v>664</v>
      </c>
      <c r="E50" s="6" t="s">
        <v>135</v>
      </c>
      <c r="F50" s="19">
        <v>4600</v>
      </c>
      <c r="G50" s="24">
        <v>31</v>
      </c>
      <c r="H50" s="24">
        <v>0.23</v>
      </c>
      <c r="I50" s="31"/>
      <c r="J50" s="31"/>
      <c r="K50" s="35"/>
    </row>
    <row r="51" spans="2:11" x14ac:dyDescent="0.35">
      <c r="B51" s="8" t="s">
        <v>538</v>
      </c>
      <c r="C51" s="60" t="s">
        <v>539</v>
      </c>
      <c r="D51" s="54" t="s">
        <v>540</v>
      </c>
      <c r="E51" s="6" t="s">
        <v>152</v>
      </c>
      <c r="F51" s="19">
        <v>2670</v>
      </c>
      <c r="G51" s="24">
        <v>30.42</v>
      </c>
      <c r="H51" s="24">
        <v>0.22</v>
      </c>
      <c r="I51" s="31"/>
      <c r="J51" s="31"/>
      <c r="K51" s="35"/>
    </row>
    <row r="52" spans="2:11" x14ac:dyDescent="0.35">
      <c r="B52" s="8" t="s">
        <v>153</v>
      </c>
      <c r="C52" s="60" t="s">
        <v>154</v>
      </c>
      <c r="D52" s="54" t="s">
        <v>155</v>
      </c>
      <c r="E52" s="6" t="s">
        <v>135</v>
      </c>
      <c r="F52" s="19">
        <v>1830</v>
      </c>
      <c r="G52" s="24">
        <v>29.8</v>
      </c>
      <c r="H52" s="24">
        <v>0.22</v>
      </c>
      <c r="I52" s="31"/>
      <c r="J52" s="31"/>
      <c r="K52" s="35"/>
    </row>
    <row r="53" spans="2:11" x14ac:dyDescent="0.35">
      <c r="B53" s="8" t="s">
        <v>182</v>
      </c>
      <c r="C53" s="60" t="s">
        <v>183</v>
      </c>
      <c r="D53" s="54" t="s">
        <v>184</v>
      </c>
      <c r="E53" s="6" t="s">
        <v>80</v>
      </c>
      <c r="F53" s="19">
        <v>6500</v>
      </c>
      <c r="G53" s="24">
        <v>29.6</v>
      </c>
      <c r="H53" s="24">
        <v>0.22</v>
      </c>
      <c r="I53" s="31"/>
      <c r="J53" s="31"/>
      <c r="K53" s="35"/>
    </row>
    <row r="54" spans="2:11" x14ac:dyDescent="0.35">
      <c r="B54" s="8" t="s">
        <v>2158</v>
      </c>
      <c r="C54" s="60" t="s">
        <v>864</v>
      </c>
      <c r="D54" s="54" t="s">
        <v>2159</v>
      </c>
      <c r="E54" s="6" t="s">
        <v>58</v>
      </c>
      <c r="F54" s="19">
        <v>4600</v>
      </c>
      <c r="G54" s="24">
        <v>28.58</v>
      </c>
      <c r="H54" s="24">
        <v>0.21</v>
      </c>
      <c r="I54" s="31"/>
      <c r="J54" s="31"/>
      <c r="K54" s="35"/>
    </row>
    <row r="55" spans="2:11" x14ac:dyDescent="0.35">
      <c r="B55" s="8" t="s">
        <v>149</v>
      </c>
      <c r="C55" s="60" t="s">
        <v>150</v>
      </c>
      <c r="D55" s="54" t="s">
        <v>151</v>
      </c>
      <c r="E55" s="6" t="s">
        <v>152</v>
      </c>
      <c r="F55" s="19">
        <v>85</v>
      </c>
      <c r="G55" s="24">
        <v>28.44</v>
      </c>
      <c r="H55" s="24">
        <v>0.21</v>
      </c>
      <c r="I55" s="31"/>
      <c r="J55" s="31"/>
      <c r="K55" s="35"/>
    </row>
    <row r="56" spans="2:11" x14ac:dyDescent="0.35">
      <c r="B56" s="8" t="s">
        <v>656</v>
      </c>
      <c r="C56" s="60" t="s">
        <v>657</v>
      </c>
      <c r="D56" s="54" t="s">
        <v>658</v>
      </c>
      <c r="E56" s="6" t="s">
        <v>217</v>
      </c>
      <c r="F56" s="19">
        <v>570</v>
      </c>
      <c r="G56" s="24">
        <v>28.41</v>
      </c>
      <c r="H56" s="24">
        <v>0.21</v>
      </c>
      <c r="I56" s="31"/>
      <c r="J56" s="31"/>
      <c r="K56" s="35"/>
    </row>
    <row r="57" spans="2:11" x14ac:dyDescent="0.35">
      <c r="B57" s="8" t="s">
        <v>191</v>
      </c>
      <c r="C57" s="60" t="s">
        <v>192</v>
      </c>
      <c r="D57" s="54" t="s">
        <v>193</v>
      </c>
      <c r="E57" s="6" t="s">
        <v>80</v>
      </c>
      <c r="F57" s="19">
        <v>2600</v>
      </c>
      <c r="G57" s="24">
        <v>27.82</v>
      </c>
      <c r="H57" s="24">
        <v>0.2</v>
      </c>
      <c r="I57" s="31"/>
      <c r="J57" s="31"/>
      <c r="K57" s="35"/>
    </row>
    <row r="58" spans="2:11" x14ac:dyDescent="0.35">
      <c r="B58" s="8" t="s">
        <v>93</v>
      </c>
      <c r="C58" s="60" t="s">
        <v>94</v>
      </c>
      <c r="D58" s="54" t="s">
        <v>95</v>
      </c>
      <c r="E58" s="6" t="s">
        <v>69</v>
      </c>
      <c r="F58" s="19">
        <v>650</v>
      </c>
      <c r="G58" s="24">
        <v>26.29</v>
      </c>
      <c r="H58" s="24">
        <v>0.19</v>
      </c>
      <c r="I58" s="31"/>
      <c r="J58" s="31"/>
      <c r="K58" s="35"/>
    </row>
    <row r="59" spans="2:11" x14ac:dyDescent="0.35">
      <c r="B59" s="8" t="s">
        <v>156</v>
      </c>
      <c r="C59" s="60" t="s">
        <v>157</v>
      </c>
      <c r="D59" s="54" t="s">
        <v>158</v>
      </c>
      <c r="E59" s="6" t="s">
        <v>159</v>
      </c>
      <c r="F59" s="19">
        <v>70</v>
      </c>
      <c r="G59" s="24">
        <v>25.47</v>
      </c>
      <c r="H59" s="24">
        <v>0.19</v>
      </c>
      <c r="I59" s="31"/>
      <c r="J59" s="31"/>
      <c r="K59" s="35"/>
    </row>
    <row r="60" spans="2:11" x14ac:dyDescent="0.35">
      <c r="B60" s="8" t="s">
        <v>1167</v>
      </c>
      <c r="C60" s="60" t="s">
        <v>1168</v>
      </c>
      <c r="D60" s="54" t="s">
        <v>1169</v>
      </c>
      <c r="E60" s="6" t="s">
        <v>128</v>
      </c>
      <c r="F60" s="19">
        <v>2000</v>
      </c>
      <c r="G60" s="24">
        <v>25.05</v>
      </c>
      <c r="H60" s="24">
        <v>0.18</v>
      </c>
      <c r="I60" s="31"/>
      <c r="J60" s="31"/>
      <c r="K60" s="35"/>
    </row>
    <row r="61" spans="2:11" x14ac:dyDescent="0.35">
      <c r="B61" s="8" t="s">
        <v>1015</v>
      </c>
      <c r="C61" s="60" t="s">
        <v>1016</v>
      </c>
      <c r="D61" s="54" t="s">
        <v>1017</v>
      </c>
      <c r="E61" s="6" t="s">
        <v>124</v>
      </c>
      <c r="F61" s="19">
        <v>42164</v>
      </c>
      <c r="G61" s="24">
        <v>24.02</v>
      </c>
      <c r="H61" s="24">
        <v>0.17</v>
      </c>
      <c r="I61" s="31"/>
      <c r="J61" s="31"/>
      <c r="K61" s="35"/>
    </row>
    <row r="62" spans="2:11" x14ac:dyDescent="0.35">
      <c r="B62" s="8" t="s">
        <v>185</v>
      </c>
      <c r="C62" s="60" t="s">
        <v>186</v>
      </c>
      <c r="D62" s="54" t="s">
        <v>187</v>
      </c>
      <c r="E62" s="6" t="s">
        <v>88</v>
      </c>
      <c r="F62" s="19">
        <v>6100</v>
      </c>
      <c r="G62" s="24">
        <v>22.59</v>
      </c>
      <c r="H62" s="24">
        <v>0.16</v>
      </c>
      <c r="I62" s="31"/>
      <c r="J62" s="31"/>
      <c r="K62" s="35"/>
    </row>
    <row r="63" spans="2:11" x14ac:dyDescent="0.35">
      <c r="B63" s="8" t="s">
        <v>2744</v>
      </c>
      <c r="C63" s="60" t="s">
        <v>2745</v>
      </c>
      <c r="D63" s="54" t="s">
        <v>2746</v>
      </c>
      <c r="E63" s="6" t="s">
        <v>128</v>
      </c>
      <c r="F63" s="19">
        <v>105</v>
      </c>
      <c r="G63" s="24">
        <v>5.81</v>
      </c>
      <c r="H63" s="24">
        <v>0.04</v>
      </c>
      <c r="I63" s="31"/>
      <c r="J63" s="31"/>
      <c r="K63" s="35"/>
    </row>
    <row r="64" spans="2:11" x14ac:dyDescent="0.35">
      <c r="C64" s="58" t="s">
        <v>194</v>
      </c>
      <c r="D64" s="54"/>
      <c r="E64" s="6"/>
      <c r="F64" s="19"/>
      <c r="G64" s="25">
        <v>2606.9499999999998</v>
      </c>
      <c r="H64" s="25">
        <v>19</v>
      </c>
      <c r="I64" s="31"/>
      <c r="J64" s="31"/>
      <c r="K64" s="35"/>
    </row>
    <row r="65" spans="1:11" x14ac:dyDescent="0.35">
      <c r="C65" s="57"/>
      <c r="D65" s="54"/>
      <c r="E65" s="6"/>
      <c r="F65" s="19"/>
      <c r="G65" s="24"/>
      <c r="H65" s="24"/>
      <c r="I65" s="31"/>
      <c r="J65" s="31"/>
      <c r="K65" s="35"/>
    </row>
    <row r="66" spans="1:11" x14ac:dyDescent="0.35">
      <c r="C66" s="58" t="s">
        <v>3</v>
      </c>
      <c r="D66" s="54"/>
      <c r="E66" s="6"/>
      <c r="F66" s="19"/>
      <c r="G66" s="24" t="s">
        <v>2</v>
      </c>
      <c r="H66" s="24" t="s">
        <v>2</v>
      </c>
      <c r="I66" s="31"/>
      <c r="J66" s="31"/>
      <c r="K66" s="35"/>
    </row>
    <row r="67" spans="1:11" x14ac:dyDescent="0.35">
      <c r="C67" s="57"/>
      <c r="D67" s="54"/>
      <c r="E67" s="6"/>
      <c r="F67" s="19"/>
      <c r="G67" s="24"/>
      <c r="H67" s="24"/>
      <c r="I67" s="31"/>
      <c r="J67" s="31"/>
      <c r="K67" s="35"/>
    </row>
    <row r="68" spans="1:11" x14ac:dyDescent="0.35">
      <c r="C68" s="58" t="s">
        <v>4</v>
      </c>
      <c r="D68" s="54"/>
      <c r="E68" s="6"/>
      <c r="F68" s="19"/>
      <c r="G68" s="24" t="s">
        <v>2</v>
      </c>
      <c r="H68" s="24" t="s">
        <v>2</v>
      </c>
      <c r="I68" s="31"/>
      <c r="J68" s="31"/>
      <c r="K68" s="35"/>
    </row>
    <row r="69" spans="1:11" x14ac:dyDescent="0.35">
      <c r="C69" s="57"/>
      <c r="D69" s="54"/>
      <c r="E69" s="6"/>
      <c r="F69" s="19"/>
      <c r="G69" s="24"/>
      <c r="H69" s="24"/>
      <c r="I69" s="31"/>
      <c r="J69" s="31"/>
      <c r="K69" s="35"/>
    </row>
    <row r="70" spans="1:11" x14ac:dyDescent="0.35">
      <c r="A70" s="10"/>
      <c r="B70" s="28"/>
      <c r="C70" s="58" t="s">
        <v>5</v>
      </c>
      <c r="D70" s="54"/>
      <c r="E70" s="6"/>
      <c r="F70" s="19"/>
      <c r="G70" s="24"/>
      <c r="H70" s="24"/>
      <c r="I70" s="31"/>
      <c r="J70" s="31"/>
      <c r="K70" s="35"/>
    </row>
    <row r="71" spans="1:11" x14ac:dyDescent="0.35">
      <c r="C71" s="59" t="s">
        <v>6</v>
      </c>
      <c r="D71" s="54"/>
      <c r="E71" s="6"/>
      <c r="F71" s="19"/>
      <c r="G71" s="24"/>
      <c r="H71" s="24"/>
      <c r="I71" s="31"/>
      <c r="J71" s="31"/>
      <c r="K71" s="35"/>
    </row>
    <row r="72" spans="1:11" x14ac:dyDescent="0.35">
      <c r="C72" s="59" t="s">
        <v>691</v>
      </c>
      <c r="D72" s="54"/>
      <c r="E72" s="6"/>
      <c r="F72" s="19"/>
      <c r="G72" s="24"/>
      <c r="H72" s="24"/>
      <c r="I72" s="31"/>
      <c r="J72" s="31"/>
      <c r="K72" s="35"/>
    </row>
    <row r="73" spans="1:11" x14ac:dyDescent="0.35">
      <c r="B73" s="8" t="s">
        <v>2000</v>
      </c>
      <c r="C73" s="60" t="s">
        <v>879</v>
      </c>
      <c r="D73" s="54" t="s">
        <v>2001</v>
      </c>
      <c r="E73" s="6" t="s">
        <v>706</v>
      </c>
      <c r="F73" s="19">
        <v>1000</v>
      </c>
      <c r="G73" s="24">
        <v>990.01</v>
      </c>
      <c r="H73" s="24">
        <v>7.2</v>
      </c>
      <c r="I73" s="31">
        <v>7.8333000000000004</v>
      </c>
      <c r="J73" s="31"/>
      <c r="K73" s="35"/>
    </row>
    <row r="74" spans="1:11" x14ac:dyDescent="0.35">
      <c r="B74" s="8" t="s">
        <v>3134</v>
      </c>
      <c r="C74" s="60" t="s">
        <v>2962</v>
      </c>
      <c r="D74" s="54" t="s">
        <v>3135</v>
      </c>
      <c r="E74" s="6" t="s">
        <v>2964</v>
      </c>
      <c r="F74" s="19">
        <v>100</v>
      </c>
      <c r="G74" s="24">
        <v>985.35</v>
      </c>
      <c r="H74" s="24">
        <v>7.16</v>
      </c>
      <c r="I74" s="31">
        <v>8.1803000000000008</v>
      </c>
      <c r="J74" s="31"/>
      <c r="K74" s="35" t="s">
        <v>695</v>
      </c>
    </row>
    <row r="75" spans="1:11" x14ac:dyDescent="0.35">
      <c r="B75" s="8" t="s">
        <v>759</v>
      </c>
      <c r="C75" s="60" t="s">
        <v>760</v>
      </c>
      <c r="D75" s="54" t="s">
        <v>761</v>
      </c>
      <c r="E75" s="6" t="s">
        <v>706</v>
      </c>
      <c r="F75" s="19">
        <v>750</v>
      </c>
      <c r="G75" s="24">
        <v>737.34</v>
      </c>
      <c r="H75" s="24">
        <v>5.36</v>
      </c>
      <c r="I75" s="31">
        <v>8.2395499999999995</v>
      </c>
      <c r="J75" s="31"/>
      <c r="K75" s="35" t="s">
        <v>695</v>
      </c>
    </row>
    <row r="76" spans="1:11" x14ac:dyDescent="0.35">
      <c r="B76" s="8" t="s">
        <v>805</v>
      </c>
      <c r="C76" s="60" t="s">
        <v>251</v>
      </c>
      <c r="D76" s="54" t="s">
        <v>806</v>
      </c>
      <c r="E76" s="6" t="s">
        <v>718</v>
      </c>
      <c r="F76" s="19">
        <v>500</v>
      </c>
      <c r="G76" s="24">
        <v>502.59</v>
      </c>
      <c r="H76" s="24">
        <v>3.65</v>
      </c>
      <c r="I76" s="31">
        <v>8.3649000000000004</v>
      </c>
      <c r="J76" s="31"/>
      <c r="K76" s="35" t="s">
        <v>695</v>
      </c>
    </row>
    <row r="77" spans="1:11" x14ac:dyDescent="0.35">
      <c r="B77" s="8" t="s">
        <v>696</v>
      </c>
      <c r="C77" s="60" t="s">
        <v>462</v>
      </c>
      <c r="D77" s="54" t="s">
        <v>697</v>
      </c>
      <c r="E77" s="6" t="s">
        <v>698</v>
      </c>
      <c r="F77" s="19">
        <v>500</v>
      </c>
      <c r="G77" s="24">
        <v>500.17</v>
      </c>
      <c r="H77" s="24">
        <v>3.64</v>
      </c>
      <c r="I77" s="31">
        <v>8.8750999999999998</v>
      </c>
      <c r="J77" s="31"/>
      <c r="K77" s="35" t="s">
        <v>695</v>
      </c>
    </row>
    <row r="78" spans="1:11" x14ac:dyDescent="0.35">
      <c r="B78" s="8" t="s">
        <v>716</v>
      </c>
      <c r="C78" s="60" t="s">
        <v>468</v>
      </c>
      <c r="D78" s="54" t="s">
        <v>717</v>
      </c>
      <c r="E78" s="6" t="s">
        <v>718</v>
      </c>
      <c r="F78" s="19">
        <v>500</v>
      </c>
      <c r="G78" s="24">
        <v>499.42</v>
      </c>
      <c r="H78" s="24">
        <v>3.63</v>
      </c>
      <c r="I78" s="31">
        <v>9.8712999999999997</v>
      </c>
      <c r="J78" s="31"/>
      <c r="K78" s="35" t="s">
        <v>695</v>
      </c>
    </row>
    <row r="79" spans="1:11" x14ac:dyDescent="0.35">
      <c r="B79" s="8" t="s">
        <v>2907</v>
      </c>
      <c r="C79" s="60" t="s">
        <v>2317</v>
      </c>
      <c r="D79" s="54" t="s">
        <v>2908</v>
      </c>
      <c r="E79" s="6" t="s">
        <v>706</v>
      </c>
      <c r="F79" s="19">
        <v>500</v>
      </c>
      <c r="G79" s="24">
        <v>495.89</v>
      </c>
      <c r="H79" s="24">
        <v>3.61</v>
      </c>
      <c r="I79" s="31">
        <v>8.1629000000000005</v>
      </c>
      <c r="J79" s="31"/>
      <c r="K79" s="35" t="s">
        <v>695</v>
      </c>
    </row>
    <row r="80" spans="1:11" x14ac:dyDescent="0.35">
      <c r="B80" s="8" t="s">
        <v>3138</v>
      </c>
      <c r="C80" s="60" t="s">
        <v>785</v>
      </c>
      <c r="D80" s="54" t="s">
        <v>3139</v>
      </c>
      <c r="E80" s="6" t="s">
        <v>706</v>
      </c>
      <c r="F80" s="19">
        <v>500</v>
      </c>
      <c r="G80" s="24">
        <v>495.74</v>
      </c>
      <c r="H80" s="24">
        <v>3.6</v>
      </c>
      <c r="I80" s="31">
        <v>7.8525</v>
      </c>
      <c r="J80" s="31"/>
      <c r="K80" s="35" t="s">
        <v>695</v>
      </c>
    </row>
    <row r="81" spans="2:11" x14ac:dyDescent="0.35">
      <c r="B81" s="8" t="s">
        <v>746</v>
      </c>
      <c r="C81" s="60" t="s">
        <v>747</v>
      </c>
      <c r="D81" s="54" t="s">
        <v>748</v>
      </c>
      <c r="E81" s="6" t="s">
        <v>698</v>
      </c>
      <c r="F81" s="19">
        <v>500</v>
      </c>
      <c r="G81" s="24">
        <v>495.73</v>
      </c>
      <c r="H81" s="24">
        <v>3.6</v>
      </c>
      <c r="I81" s="31">
        <v>7.9974999999999996</v>
      </c>
      <c r="J81" s="31"/>
      <c r="K81" s="35" t="s">
        <v>695</v>
      </c>
    </row>
    <row r="82" spans="2:11" x14ac:dyDescent="0.35">
      <c r="B82" s="8" t="s">
        <v>915</v>
      </c>
      <c r="C82" s="60" t="s">
        <v>916</v>
      </c>
      <c r="D82" s="54" t="s">
        <v>917</v>
      </c>
      <c r="E82" s="6" t="s">
        <v>918</v>
      </c>
      <c r="F82" s="19">
        <v>5</v>
      </c>
      <c r="G82" s="24">
        <v>490.45</v>
      </c>
      <c r="H82" s="24">
        <v>3.57</v>
      </c>
      <c r="I82" s="31">
        <v>10.178750000000001</v>
      </c>
      <c r="J82" s="31"/>
      <c r="K82" s="35" t="s">
        <v>695</v>
      </c>
    </row>
    <row r="83" spans="2:11" x14ac:dyDescent="0.35">
      <c r="B83" s="8" t="s">
        <v>3140</v>
      </c>
      <c r="C83" s="60" t="s">
        <v>2028</v>
      </c>
      <c r="D83" s="54" t="s">
        <v>3141</v>
      </c>
      <c r="E83" s="6" t="s">
        <v>718</v>
      </c>
      <c r="F83" s="19">
        <v>4</v>
      </c>
      <c r="G83" s="24">
        <v>400.34</v>
      </c>
      <c r="H83" s="24">
        <v>2.91</v>
      </c>
      <c r="I83" s="31">
        <v>7.5050999999999997</v>
      </c>
      <c r="J83" s="31"/>
      <c r="K83" s="35" t="s">
        <v>695</v>
      </c>
    </row>
    <row r="84" spans="2:11" x14ac:dyDescent="0.35">
      <c r="C84" s="58" t="s">
        <v>194</v>
      </c>
      <c r="D84" s="54"/>
      <c r="E84" s="6"/>
      <c r="F84" s="19"/>
      <c r="G84" s="25">
        <v>6593.03</v>
      </c>
      <c r="H84" s="25">
        <v>47.93</v>
      </c>
      <c r="I84" s="31"/>
      <c r="J84" s="31"/>
      <c r="K84" s="35"/>
    </row>
    <row r="85" spans="2:11" x14ac:dyDescent="0.35">
      <c r="C85" s="57"/>
      <c r="D85" s="54"/>
      <c r="E85" s="6"/>
      <c r="F85" s="19"/>
      <c r="G85" s="24"/>
      <c r="H85" s="24"/>
      <c r="I85" s="31"/>
      <c r="J85" s="31"/>
      <c r="K85" s="35"/>
    </row>
    <row r="86" spans="2:11" x14ac:dyDescent="0.35">
      <c r="C86" s="58" t="s">
        <v>7</v>
      </c>
      <c r="D86" s="54"/>
      <c r="E86" s="6"/>
      <c r="F86" s="19"/>
      <c r="G86" s="24" t="s">
        <v>2</v>
      </c>
      <c r="H86" s="24" t="s">
        <v>2</v>
      </c>
      <c r="I86" s="31"/>
      <c r="J86" s="31"/>
      <c r="K86" s="35"/>
    </row>
    <row r="87" spans="2:11" x14ac:dyDescent="0.35">
      <c r="C87" s="57"/>
      <c r="D87" s="54"/>
      <c r="E87" s="6"/>
      <c r="F87" s="19"/>
      <c r="G87" s="24"/>
      <c r="H87" s="24"/>
      <c r="I87" s="31"/>
      <c r="J87" s="31"/>
      <c r="K87" s="35"/>
    </row>
    <row r="88" spans="2:11" x14ac:dyDescent="0.35">
      <c r="C88" s="58" t="s">
        <v>8</v>
      </c>
      <c r="D88" s="54"/>
      <c r="E88" s="6"/>
      <c r="F88" s="19"/>
      <c r="G88" s="24" t="s">
        <v>2</v>
      </c>
      <c r="H88" s="24" t="s">
        <v>2</v>
      </c>
      <c r="I88" s="31"/>
      <c r="J88" s="31"/>
      <c r="K88" s="35"/>
    </row>
    <row r="89" spans="2:11" x14ac:dyDescent="0.35">
      <c r="C89" s="57"/>
      <c r="D89" s="54"/>
      <c r="E89" s="6"/>
      <c r="F89" s="19"/>
      <c r="G89" s="24"/>
      <c r="H89" s="24"/>
      <c r="I89" s="31"/>
      <c r="J89" s="31"/>
      <c r="K89" s="35"/>
    </row>
    <row r="90" spans="2:11" x14ac:dyDescent="0.35">
      <c r="C90" s="58" t="s">
        <v>9</v>
      </c>
      <c r="D90" s="54"/>
      <c r="E90" s="6"/>
      <c r="F90" s="19"/>
      <c r="G90" s="24" t="s">
        <v>2</v>
      </c>
      <c r="H90" s="24" t="s">
        <v>2</v>
      </c>
      <c r="I90" s="31"/>
      <c r="J90" s="31"/>
      <c r="K90" s="35"/>
    </row>
    <row r="91" spans="2:11" x14ac:dyDescent="0.35">
      <c r="C91" s="57"/>
      <c r="D91" s="54"/>
      <c r="E91" s="6"/>
      <c r="F91" s="19"/>
      <c r="G91" s="24"/>
      <c r="H91" s="24"/>
      <c r="I91" s="31"/>
      <c r="J91" s="31"/>
      <c r="K91" s="35"/>
    </row>
    <row r="92" spans="2:11" x14ac:dyDescent="0.35">
      <c r="C92" s="58" t="s">
        <v>10</v>
      </c>
      <c r="D92" s="54"/>
      <c r="E92" s="6"/>
      <c r="F92" s="19"/>
      <c r="G92" s="24" t="s">
        <v>2</v>
      </c>
      <c r="H92" s="24" t="s">
        <v>2</v>
      </c>
      <c r="I92" s="31"/>
      <c r="J92" s="31"/>
      <c r="K92" s="35"/>
    </row>
    <row r="93" spans="2:11" x14ac:dyDescent="0.35">
      <c r="C93" s="57"/>
      <c r="D93" s="54"/>
      <c r="E93" s="6"/>
      <c r="F93" s="19"/>
      <c r="G93" s="24"/>
      <c r="H93" s="24"/>
      <c r="I93" s="31"/>
      <c r="J93" s="31"/>
      <c r="K93" s="35"/>
    </row>
    <row r="94" spans="2:11" x14ac:dyDescent="0.35">
      <c r="C94" s="58" t="s">
        <v>11</v>
      </c>
      <c r="D94" s="54"/>
      <c r="E94" s="6"/>
      <c r="F94" s="19"/>
      <c r="G94" s="24" t="s">
        <v>2</v>
      </c>
      <c r="H94" s="24" t="s">
        <v>2</v>
      </c>
      <c r="I94" s="31"/>
      <c r="J94" s="31"/>
      <c r="K94" s="35"/>
    </row>
    <row r="95" spans="2:11" x14ac:dyDescent="0.35">
      <c r="C95" s="57"/>
      <c r="D95" s="54"/>
      <c r="E95" s="6"/>
      <c r="F95" s="19"/>
      <c r="G95" s="24"/>
      <c r="H95" s="24"/>
      <c r="I95" s="31"/>
      <c r="J95" s="31"/>
      <c r="K95" s="35"/>
    </row>
    <row r="96" spans="2:11" x14ac:dyDescent="0.35">
      <c r="C96" s="58" t="s">
        <v>13</v>
      </c>
      <c r="D96" s="54"/>
      <c r="E96" s="6"/>
      <c r="F96" s="19"/>
      <c r="G96" s="24"/>
      <c r="H96" s="24"/>
      <c r="I96" s="31"/>
      <c r="J96" s="31"/>
      <c r="K96" s="35"/>
    </row>
    <row r="97" spans="1:11" x14ac:dyDescent="0.35">
      <c r="C97" s="57"/>
      <c r="D97" s="54"/>
      <c r="E97" s="6"/>
      <c r="F97" s="19"/>
      <c r="G97" s="24"/>
      <c r="H97" s="24"/>
      <c r="I97" s="31"/>
      <c r="J97" s="31"/>
      <c r="K97" s="35"/>
    </row>
    <row r="98" spans="1:11" x14ac:dyDescent="0.35">
      <c r="C98" s="58" t="s">
        <v>14</v>
      </c>
      <c r="D98" s="54"/>
      <c r="E98" s="6"/>
      <c r="F98" s="19"/>
      <c r="G98" s="24" t="s">
        <v>2</v>
      </c>
      <c r="H98" s="24" t="s">
        <v>2</v>
      </c>
      <c r="I98" s="31"/>
      <c r="J98" s="31"/>
      <c r="K98" s="35"/>
    </row>
    <row r="99" spans="1:11" x14ac:dyDescent="0.35">
      <c r="C99" s="57"/>
      <c r="D99" s="54"/>
      <c r="E99" s="6"/>
      <c r="F99" s="19"/>
      <c r="G99" s="24"/>
      <c r="H99" s="24"/>
      <c r="I99" s="31"/>
      <c r="J99" s="31"/>
      <c r="K99" s="35"/>
    </row>
    <row r="100" spans="1:11" x14ac:dyDescent="0.35">
      <c r="C100" s="58" t="s">
        <v>15</v>
      </c>
      <c r="D100" s="54"/>
      <c r="E100" s="6"/>
      <c r="F100" s="19"/>
      <c r="G100" s="24" t="s">
        <v>2</v>
      </c>
      <c r="H100" s="24" t="s">
        <v>2</v>
      </c>
      <c r="I100" s="31"/>
      <c r="J100" s="31"/>
      <c r="K100" s="35"/>
    </row>
    <row r="101" spans="1:11" x14ac:dyDescent="0.35">
      <c r="C101" s="57"/>
      <c r="D101" s="54"/>
      <c r="E101" s="6"/>
      <c r="F101" s="19"/>
      <c r="G101" s="24"/>
      <c r="H101" s="24"/>
      <c r="I101" s="31"/>
      <c r="J101" s="31"/>
      <c r="K101" s="35"/>
    </row>
    <row r="102" spans="1:11" x14ac:dyDescent="0.35">
      <c r="C102" s="58" t="s">
        <v>16</v>
      </c>
      <c r="D102" s="54"/>
      <c r="E102" s="6"/>
      <c r="F102" s="19"/>
      <c r="G102" s="24" t="s">
        <v>2</v>
      </c>
      <c r="H102" s="24" t="s">
        <v>2</v>
      </c>
      <c r="I102" s="31"/>
      <c r="J102" s="31"/>
      <c r="K102" s="35"/>
    </row>
    <row r="103" spans="1:11" x14ac:dyDescent="0.35">
      <c r="C103" s="57"/>
      <c r="D103" s="54"/>
      <c r="E103" s="6"/>
      <c r="F103" s="19"/>
      <c r="G103" s="24"/>
      <c r="H103" s="24"/>
      <c r="I103" s="31"/>
      <c r="J103" s="31"/>
      <c r="K103" s="35"/>
    </row>
    <row r="104" spans="1:11" x14ac:dyDescent="0.35">
      <c r="C104" s="58" t="s">
        <v>17</v>
      </c>
      <c r="D104" s="54"/>
      <c r="E104" s="6"/>
      <c r="F104" s="19"/>
      <c r="G104" s="24" t="s">
        <v>2</v>
      </c>
      <c r="H104" s="24" t="s">
        <v>2</v>
      </c>
      <c r="I104" s="31"/>
      <c r="J104" s="31"/>
      <c r="K104" s="35"/>
    </row>
    <row r="105" spans="1:11" x14ac:dyDescent="0.35">
      <c r="C105" s="57"/>
      <c r="D105" s="54"/>
      <c r="E105" s="6"/>
      <c r="F105" s="19"/>
      <c r="G105" s="24"/>
      <c r="H105" s="24"/>
      <c r="I105" s="31"/>
      <c r="J105" s="31"/>
      <c r="K105" s="35"/>
    </row>
    <row r="106" spans="1:11" x14ac:dyDescent="0.35">
      <c r="C106" s="58" t="s">
        <v>18</v>
      </c>
      <c r="D106" s="54"/>
      <c r="E106" s="6"/>
      <c r="F106" s="19"/>
      <c r="G106" s="24" t="s">
        <v>2</v>
      </c>
      <c r="H106" s="24" t="s">
        <v>2</v>
      </c>
      <c r="I106" s="31"/>
      <c r="J106" s="31"/>
      <c r="K106" s="35"/>
    </row>
    <row r="107" spans="1:11" x14ac:dyDescent="0.35">
      <c r="C107" s="57"/>
      <c r="D107" s="54"/>
      <c r="E107" s="6"/>
      <c r="F107" s="19"/>
      <c r="G107" s="24"/>
      <c r="H107" s="24"/>
      <c r="I107" s="31"/>
      <c r="J107" s="31"/>
      <c r="K107" s="35"/>
    </row>
    <row r="108" spans="1:11" x14ac:dyDescent="0.35">
      <c r="A108" s="10"/>
      <c r="B108" s="28"/>
      <c r="C108" s="58" t="s">
        <v>19</v>
      </c>
      <c r="D108" s="54"/>
      <c r="E108" s="6"/>
      <c r="F108" s="19"/>
      <c r="G108" s="24"/>
      <c r="H108" s="24"/>
      <c r="I108" s="31"/>
      <c r="J108" s="31"/>
      <c r="K108" s="35"/>
    </row>
    <row r="109" spans="1:11" x14ac:dyDescent="0.35">
      <c r="A109" s="28"/>
      <c r="B109" s="28"/>
      <c r="C109" s="58" t="s">
        <v>20</v>
      </c>
      <c r="D109" s="54"/>
      <c r="E109" s="6"/>
      <c r="F109" s="19"/>
      <c r="G109" s="24" t="s">
        <v>2</v>
      </c>
      <c r="H109" s="24" t="s">
        <v>2</v>
      </c>
      <c r="I109" s="31"/>
      <c r="J109" s="31"/>
      <c r="K109" s="35"/>
    </row>
    <row r="110" spans="1:11" x14ac:dyDescent="0.35">
      <c r="A110" s="28"/>
      <c r="B110" s="28"/>
      <c r="C110" s="58"/>
      <c r="D110" s="54"/>
      <c r="E110" s="6"/>
      <c r="F110" s="19"/>
      <c r="G110" s="24"/>
      <c r="H110" s="24"/>
      <c r="I110" s="31"/>
      <c r="J110" s="31"/>
      <c r="K110" s="35"/>
    </row>
    <row r="111" spans="1:11" x14ac:dyDescent="0.35">
      <c r="A111" s="28"/>
      <c r="B111" s="28"/>
      <c r="C111" s="58" t="s">
        <v>21</v>
      </c>
      <c r="D111" s="54"/>
      <c r="E111" s="6"/>
      <c r="F111" s="19"/>
      <c r="G111" s="24" t="s">
        <v>2</v>
      </c>
      <c r="H111" s="24" t="s">
        <v>2</v>
      </c>
      <c r="I111" s="31"/>
      <c r="J111" s="31"/>
      <c r="K111" s="35"/>
    </row>
    <row r="112" spans="1:11" x14ac:dyDescent="0.35">
      <c r="A112" s="28"/>
      <c r="B112" s="28"/>
      <c r="C112" s="58"/>
      <c r="D112" s="54"/>
      <c r="E112" s="6"/>
      <c r="F112" s="19"/>
      <c r="G112" s="24"/>
      <c r="H112" s="24"/>
      <c r="I112" s="31"/>
      <c r="J112" s="31"/>
      <c r="K112" s="35"/>
    </row>
    <row r="113" spans="1:54" x14ac:dyDescent="0.35">
      <c r="A113" s="28"/>
      <c r="B113" s="28"/>
      <c r="C113" s="58" t="s">
        <v>22</v>
      </c>
      <c r="D113" s="54"/>
      <c r="E113" s="6"/>
      <c r="F113" s="19"/>
      <c r="G113" s="24" t="s">
        <v>2</v>
      </c>
      <c r="H113" s="24" t="s">
        <v>2</v>
      </c>
      <c r="I113" s="31"/>
      <c r="J113" s="31"/>
      <c r="K113" s="35"/>
    </row>
    <row r="114" spans="1:54" x14ac:dyDescent="0.35">
      <c r="A114" s="28"/>
      <c r="B114" s="28"/>
      <c r="C114" s="58"/>
      <c r="D114" s="54"/>
      <c r="E114" s="6"/>
      <c r="F114" s="19"/>
      <c r="G114" s="24"/>
      <c r="H114" s="24"/>
      <c r="I114" s="31"/>
      <c r="J114" s="31"/>
      <c r="K114" s="35"/>
    </row>
    <row r="115" spans="1:54" x14ac:dyDescent="0.35">
      <c r="A115" s="28"/>
      <c r="B115" s="28"/>
      <c r="C115" s="58" t="s">
        <v>23</v>
      </c>
      <c r="D115" s="54"/>
      <c r="E115" s="6"/>
      <c r="F115" s="19"/>
      <c r="G115" s="24" t="s">
        <v>2</v>
      </c>
      <c r="H115" s="24" t="s">
        <v>2</v>
      </c>
      <c r="I115" s="31"/>
      <c r="J115" s="31"/>
      <c r="K115" s="35"/>
    </row>
    <row r="116" spans="1:54" x14ac:dyDescent="0.35">
      <c r="A116" s="28"/>
      <c r="B116" s="28"/>
      <c r="C116" s="58"/>
      <c r="D116" s="54"/>
      <c r="E116" s="6"/>
      <c r="F116" s="19"/>
      <c r="G116" s="24"/>
      <c r="H116" s="24"/>
      <c r="I116" s="31"/>
      <c r="J116" s="31"/>
      <c r="K116" s="35"/>
    </row>
    <row r="117" spans="1:54" x14ac:dyDescent="0.35">
      <c r="C117" s="59" t="s">
        <v>24</v>
      </c>
      <c r="D117" s="54"/>
      <c r="E117" s="6"/>
      <c r="F117" s="19"/>
      <c r="G117" s="24"/>
      <c r="H117" s="24"/>
      <c r="I117" s="31"/>
      <c r="J117" s="31"/>
      <c r="K117" s="35"/>
    </row>
    <row r="118" spans="1:54" x14ac:dyDescent="0.35">
      <c r="B118" s="8" t="s">
        <v>206</v>
      </c>
      <c r="C118" s="60" t="s">
        <v>207</v>
      </c>
      <c r="D118" s="54"/>
      <c r="E118" s="6"/>
      <c r="F118" s="19"/>
      <c r="G118" s="24">
        <v>4301.71</v>
      </c>
      <c r="H118" s="24">
        <v>31.28</v>
      </c>
      <c r="I118" s="31"/>
      <c r="J118" s="31"/>
      <c r="K118" s="35"/>
    </row>
    <row r="119" spans="1:54" x14ac:dyDescent="0.35">
      <c r="C119" s="58" t="s">
        <v>194</v>
      </c>
      <c r="D119" s="54"/>
      <c r="E119" s="6"/>
      <c r="F119" s="19"/>
      <c r="G119" s="25">
        <v>4301.71</v>
      </c>
      <c r="H119" s="25">
        <v>31.28</v>
      </c>
      <c r="I119" s="31"/>
      <c r="J119" s="31"/>
      <c r="K119" s="35"/>
    </row>
    <row r="120" spans="1:54" x14ac:dyDescent="0.35">
      <c r="C120" s="57"/>
      <c r="D120" s="54"/>
      <c r="E120" s="6"/>
      <c r="F120" s="19"/>
      <c r="G120" s="24"/>
      <c r="H120" s="24"/>
      <c r="I120" s="31"/>
      <c r="J120" s="31"/>
      <c r="K120" s="35"/>
    </row>
    <row r="121" spans="1:54" x14ac:dyDescent="0.35">
      <c r="A121" s="10"/>
      <c r="B121" s="28"/>
      <c r="C121" s="58" t="s">
        <v>25</v>
      </c>
      <c r="D121" s="54"/>
      <c r="E121" s="6"/>
      <c r="F121" s="19"/>
      <c r="G121" s="24"/>
      <c r="H121" s="24"/>
      <c r="I121" s="31"/>
      <c r="J121" s="31"/>
      <c r="K121" s="35"/>
    </row>
    <row r="122" spans="1:54" s="2" customFormat="1" ht="13.5" x14ac:dyDescent="0.35">
      <c r="A122" s="28"/>
      <c r="B122" s="28"/>
      <c r="C122" s="57" t="s">
        <v>4703</v>
      </c>
      <c r="D122" s="54"/>
      <c r="E122" s="6"/>
      <c r="F122" s="19"/>
      <c r="G122" s="24" t="s">
        <v>2</v>
      </c>
      <c r="H122" s="24" t="s">
        <v>2</v>
      </c>
      <c r="I122" s="31"/>
      <c r="J122" s="31"/>
      <c r="K122" s="35"/>
      <c r="L122" s="3"/>
      <c r="AI122" s="3"/>
      <c r="AV122" s="3"/>
      <c r="AX122" s="3"/>
      <c r="BB122" s="3"/>
    </row>
    <row r="123" spans="1:54" x14ac:dyDescent="0.35">
      <c r="B123" s="8"/>
      <c r="C123" s="60" t="s">
        <v>208</v>
      </c>
      <c r="D123" s="54"/>
      <c r="E123" s="6"/>
      <c r="F123" s="19"/>
      <c r="G123" s="24">
        <v>251.06</v>
      </c>
      <c r="H123" s="24">
        <v>1.79</v>
      </c>
      <c r="I123" s="31"/>
      <c r="J123" s="31"/>
      <c r="K123" s="35"/>
    </row>
    <row r="124" spans="1:54" x14ac:dyDescent="0.35">
      <c r="C124" s="58" t="s">
        <v>194</v>
      </c>
      <c r="D124" s="54"/>
      <c r="E124" s="6"/>
      <c r="F124" s="19"/>
      <c r="G124" s="25">
        <v>251.06</v>
      </c>
      <c r="H124" s="25">
        <v>1.79</v>
      </c>
      <c r="I124" s="31"/>
      <c r="J124" s="31"/>
      <c r="K124" s="35"/>
    </row>
    <row r="125" spans="1:54" x14ac:dyDescent="0.35">
      <c r="C125" s="57"/>
      <c r="D125" s="54"/>
      <c r="E125" s="6"/>
      <c r="F125" s="19"/>
      <c r="G125" s="24"/>
      <c r="H125" s="24"/>
      <c r="I125" s="31"/>
      <c r="J125" s="31"/>
      <c r="K125" s="35"/>
    </row>
    <row r="126" spans="1:54" x14ac:dyDescent="0.35">
      <c r="C126" s="61" t="s">
        <v>209</v>
      </c>
      <c r="D126" s="55"/>
      <c r="E126" s="5"/>
      <c r="F126" s="20"/>
      <c r="G126" s="26">
        <v>13752.75</v>
      </c>
      <c r="H126" s="26">
        <v>100.00000000000001</v>
      </c>
      <c r="I126" s="32"/>
      <c r="J126" s="32"/>
      <c r="K126" s="36"/>
    </row>
    <row r="128" spans="1:54" ht="15" x14ac:dyDescent="0.4">
      <c r="C128" s="50" t="s">
        <v>4380</v>
      </c>
      <c r="D128" s="50"/>
      <c r="E128" s="50"/>
      <c r="F128" s="50"/>
      <c r="G128" s="64"/>
      <c r="H128" s="64"/>
      <c r="I128" s="64"/>
      <c r="J128" s="50"/>
    </row>
    <row r="129" spans="3:11" ht="27" x14ac:dyDescent="0.35">
      <c r="C129" s="43" t="s">
        <v>4375</v>
      </c>
      <c r="D129" s="43" t="s">
        <v>4376</v>
      </c>
      <c r="E129" s="43" t="s">
        <v>4756</v>
      </c>
      <c r="F129" s="43" t="s">
        <v>4377</v>
      </c>
      <c r="G129" s="65" t="s">
        <v>34</v>
      </c>
      <c r="H129" s="66" t="s">
        <v>4757</v>
      </c>
      <c r="I129" s="65" t="s">
        <v>36</v>
      </c>
      <c r="J129" s="43" t="s">
        <v>39</v>
      </c>
    </row>
    <row r="130" spans="3:11" x14ac:dyDescent="0.35">
      <c r="C130" s="43" t="s">
        <v>4758</v>
      </c>
      <c r="D130" s="43"/>
      <c r="E130" s="43"/>
      <c r="F130" s="43"/>
      <c r="G130" s="65"/>
      <c r="H130" s="66"/>
      <c r="I130" s="65"/>
      <c r="J130" s="43"/>
    </row>
    <row r="131" spans="3:11" x14ac:dyDescent="0.35">
      <c r="C131" s="46" t="s">
        <v>4759</v>
      </c>
      <c r="D131" s="67"/>
      <c r="E131" s="67"/>
      <c r="F131" s="67"/>
      <c r="G131" s="68"/>
      <c r="H131" s="69">
        <v>500</v>
      </c>
      <c r="I131" s="70">
        <f>H131/$G$126*100</f>
        <v>3.6356365090618237</v>
      </c>
      <c r="J131" s="43"/>
    </row>
    <row r="132" spans="3:11" x14ac:dyDescent="0.35">
      <c r="C132" s="48" t="s">
        <v>4379</v>
      </c>
      <c r="D132" s="48"/>
      <c r="E132" s="48"/>
      <c r="F132" s="48"/>
      <c r="G132" s="71"/>
      <c r="H132" s="71">
        <f>SUM(H131:H131)</f>
        <v>500</v>
      </c>
      <c r="I132" s="71">
        <f>SUM(I131:I131)</f>
        <v>3.6356365090618237</v>
      </c>
      <c r="J132" s="48"/>
    </row>
    <row r="134" spans="3:11" x14ac:dyDescent="0.35">
      <c r="C134" s="1" t="s">
        <v>210</v>
      </c>
    </row>
    <row r="135" spans="3:11" x14ac:dyDescent="0.35">
      <c r="C135" s="37" t="s">
        <v>211</v>
      </c>
      <c r="D135" s="37"/>
      <c r="E135" s="37"/>
      <c r="F135" s="37"/>
      <c r="G135" s="37"/>
      <c r="H135" s="37"/>
      <c r="I135" s="37"/>
      <c r="J135" s="37"/>
      <c r="K135" s="37"/>
    </row>
    <row r="136" spans="3:11" x14ac:dyDescent="0.35">
      <c r="C136" s="2" t="s">
        <v>212</v>
      </c>
    </row>
    <row r="137" spans="3:11" x14ac:dyDescent="0.35">
      <c r="C137" s="2" t="s">
        <v>213</v>
      </c>
    </row>
    <row r="138" spans="3:11" ht="30" customHeight="1" x14ac:dyDescent="0.35">
      <c r="C138" s="218" t="s">
        <v>214</v>
      </c>
      <c r="D138" s="219"/>
      <c r="E138" s="219"/>
      <c r="F138" s="219"/>
      <c r="G138" s="219"/>
      <c r="H138" s="219"/>
      <c r="I138" s="219"/>
      <c r="J138" s="219"/>
      <c r="K138" s="219"/>
    </row>
    <row r="139" spans="3:11" x14ac:dyDescent="0.35">
      <c r="C139" s="2" t="s">
        <v>215</v>
      </c>
    </row>
    <row r="140" spans="3:11" ht="42" customHeight="1" x14ac:dyDescent="0.35">
      <c r="C140" s="222" t="s">
        <v>4808</v>
      </c>
      <c r="D140" s="222"/>
      <c r="E140" s="222"/>
      <c r="F140" s="222"/>
      <c r="G140" s="222"/>
      <c r="H140" s="222"/>
      <c r="I140" s="222"/>
      <c r="J140" s="222"/>
      <c r="K140" s="222"/>
    </row>
    <row r="142" spans="3:11" x14ac:dyDescent="0.35">
      <c r="C142" s="2" t="s">
        <v>4813</v>
      </c>
      <c r="E142" s="2" t="s">
        <v>2</v>
      </c>
    </row>
    <row r="144" spans="3:11" x14ac:dyDescent="0.35">
      <c r="C144" s="2" t="s">
        <v>4814</v>
      </c>
      <c r="E144" s="2" t="s">
        <v>2</v>
      </c>
    </row>
    <row r="146" spans="1:256" x14ac:dyDescent="0.35">
      <c r="C146" s="2" t="s">
        <v>4918</v>
      </c>
    </row>
    <row r="148" spans="1:256" x14ac:dyDescent="0.35">
      <c r="C148" s="2" t="s">
        <v>4919</v>
      </c>
    </row>
    <row r="149" spans="1:256" s="79" customFormat="1" ht="35.25" customHeight="1" x14ac:dyDescent="0.35">
      <c r="A149" s="75"/>
      <c r="B149" s="75"/>
      <c r="C149" s="80" t="s">
        <v>4820</v>
      </c>
      <c r="D149" s="84" t="s">
        <v>4821</v>
      </c>
      <c r="E149" s="84" t="s">
        <v>4822</v>
      </c>
      <c r="F149" s="76"/>
      <c r="G149" s="77"/>
      <c r="H149" s="77"/>
      <c r="I149" s="77"/>
      <c r="J149" s="77"/>
      <c r="K149" s="78"/>
      <c r="L149" s="78"/>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8"/>
      <c r="AJ149" s="75"/>
      <c r="AK149" s="75"/>
      <c r="AL149" s="75"/>
      <c r="AM149" s="75"/>
      <c r="AN149" s="75"/>
      <c r="AO149" s="75"/>
      <c r="AP149" s="75"/>
      <c r="AQ149" s="75"/>
      <c r="AR149" s="75"/>
      <c r="AS149" s="75"/>
      <c r="AT149" s="75"/>
      <c r="AU149" s="75"/>
      <c r="AV149" s="78"/>
      <c r="AW149" s="75"/>
      <c r="AX149" s="78"/>
      <c r="AY149" s="75"/>
      <c r="AZ149" s="75"/>
      <c r="BA149" s="75"/>
      <c r="BB149" s="78"/>
      <c r="BC149" s="75"/>
      <c r="BD149" s="75"/>
      <c r="BE149" s="75"/>
      <c r="BF149" s="75"/>
      <c r="BG149" s="75"/>
      <c r="BH149" s="75"/>
      <c r="BI149" s="75"/>
      <c r="BJ149" s="75"/>
      <c r="BK149" s="75"/>
      <c r="BL149" s="75"/>
      <c r="BM149" s="75"/>
      <c r="BN149" s="75"/>
      <c r="BO149" s="75"/>
      <c r="BP149" s="75"/>
      <c r="BQ149" s="75"/>
      <c r="BR149" s="75"/>
      <c r="BS149" s="75"/>
      <c r="BT149" s="75"/>
      <c r="BU149" s="75"/>
      <c r="BV149" s="75"/>
      <c r="BW149" s="75"/>
      <c r="BX149" s="75"/>
      <c r="BY149" s="75"/>
      <c r="BZ149" s="75"/>
      <c r="CA149" s="75"/>
      <c r="CB149" s="75"/>
      <c r="CC149" s="75"/>
      <c r="CD149" s="75"/>
      <c r="CE149" s="75"/>
      <c r="CF149" s="75"/>
      <c r="CG149" s="75"/>
      <c r="CH149" s="75"/>
      <c r="CI149" s="75"/>
      <c r="CJ149" s="75"/>
      <c r="CK149" s="75"/>
      <c r="CL149" s="75"/>
      <c r="CM149" s="75"/>
      <c r="CN149" s="75"/>
      <c r="CO149" s="75"/>
      <c r="CP149" s="75"/>
      <c r="CQ149" s="75"/>
      <c r="CR149" s="75"/>
      <c r="CS149" s="75"/>
      <c r="CT149" s="75"/>
      <c r="CU149" s="75"/>
      <c r="CV149" s="75"/>
      <c r="CW149" s="75"/>
      <c r="CX149" s="75"/>
      <c r="CY149" s="75"/>
      <c r="CZ149" s="75"/>
      <c r="DA149" s="75"/>
      <c r="DB149" s="75"/>
      <c r="DC149" s="75"/>
      <c r="DD149" s="75"/>
      <c r="DE149" s="75"/>
      <c r="DF149" s="75"/>
      <c r="DG149" s="75"/>
      <c r="DH149" s="75"/>
      <c r="DI149" s="75"/>
      <c r="DJ149" s="75"/>
      <c r="DK149" s="75"/>
      <c r="DL149" s="75"/>
      <c r="DM149" s="75"/>
      <c r="DN149" s="75"/>
      <c r="DO149" s="75"/>
      <c r="DP149" s="75"/>
      <c r="DQ149" s="75"/>
      <c r="DR149" s="75"/>
      <c r="DS149" s="75"/>
      <c r="DT149" s="75"/>
      <c r="DU149" s="75"/>
      <c r="DV149" s="75"/>
      <c r="DW149" s="75"/>
      <c r="DX149" s="75"/>
      <c r="DY149" s="75"/>
      <c r="DZ149" s="75"/>
      <c r="EA149" s="75"/>
      <c r="EB149" s="75"/>
      <c r="EC149" s="75"/>
      <c r="ED149" s="75"/>
      <c r="EE149" s="75"/>
      <c r="EF149" s="75"/>
      <c r="EG149" s="75"/>
      <c r="EH149" s="75"/>
      <c r="EI149" s="75"/>
      <c r="EJ149" s="75"/>
      <c r="EK149" s="75"/>
      <c r="EL149" s="75"/>
      <c r="EM149" s="75"/>
      <c r="EN149" s="75"/>
      <c r="EO149" s="75"/>
      <c r="EP149" s="75"/>
      <c r="EQ149" s="75"/>
      <c r="ER149" s="75"/>
      <c r="ES149" s="75"/>
      <c r="ET149" s="75"/>
      <c r="EU149" s="75"/>
      <c r="EV149" s="75"/>
      <c r="EW149" s="75"/>
      <c r="EX149" s="75"/>
      <c r="EY149" s="75"/>
      <c r="EZ149" s="75"/>
      <c r="FA149" s="75"/>
      <c r="FB149" s="75"/>
      <c r="FC149" s="75"/>
      <c r="FD149" s="75"/>
      <c r="FE149" s="75"/>
      <c r="FF149" s="75"/>
      <c r="FG149" s="75"/>
      <c r="FH149" s="75"/>
      <c r="FI149" s="75"/>
      <c r="FJ149" s="75"/>
      <c r="FK149" s="75"/>
      <c r="FL149" s="75"/>
      <c r="FM149" s="75"/>
      <c r="FN149" s="75"/>
      <c r="FO149" s="75"/>
      <c r="FP149" s="75"/>
      <c r="FQ149" s="75"/>
      <c r="FR149" s="75"/>
      <c r="FS149" s="75"/>
      <c r="FT149" s="75"/>
      <c r="FU149" s="75"/>
      <c r="FV149" s="75"/>
      <c r="FW149" s="75"/>
      <c r="FX149" s="75"/>
      <c r="FY149" s="75"/>
      <c r="FZ149" s="75"/>
      <c r="GA149" s="75"/>
      <c r="GB149" s="75"/>
      <c r="GC149" s="75"/>
      <c r="GD149" s="75"/>
      <c r="GE149" s="75"/>
      <c r="GF149" s="75"/>
      <c r="GG149" s="75"/>
      <c r="GH149" s="75"/>
      <c r="GI149" s="75"/>
      <c r="GJ149" s="75"/>
      <c r="GK149" s="75"/>
      <c r="GL149" s="75"/>
      <c r="GM149" s="75"/>
      <c r="GN149" s="75"/>
      <c r="GO149" s="75"/>
      <c r="GP149" s="75"/>
      <c r="GQ149" s="75"/>
      <c r="GR149" s="75"/>
      <c r="GS149" s="75"/>
      <c r="GT149" s="75"/>
      <c r="GU149" s="75"/>
      <c r="GV149" s="75"/>
      <c r="GW149" s="75"/>
      <c r="GX149" s="75"/>
      <c r="GY149" s="75"/>
      <c r="GZ149" s="75"/>
      <c r="HA149" s="75"/>
      <c r="HB149" s="75"/>
      <c r="HC149" s="75"/>
      <c r="HD149" s="75"/>
      <c r="HE149" s="75"/>
      <c r="HF149" s="75"/>
      <c r="HG149" s="75"/>
      <c r="HH149" s="75"/>
      <c r="HI149" s="75"/>
      <c r="HJ149" s="75"/>
      <c r="HK149" s="75"/>
      <c r="HL149" s="75"/>
      <c r="HM149" s="75"/>
      <c r="HN149" s="75"/>
      <c r="HO149" s="75"/>
      <c r="HP149" s="75"/>
      <c r="HQ149" s="75"/>
      <c r="HR149" s="75"/>
      <c r="HS149" s="75"/>
      <c r="HT149" s="75"/>
      <c r="HU149" s="75"/>
      <c r="HV149" s="75"/>
      <c r="HW149" s="75"/>
      <c r="HX149" s="75"/>
      <c r="HY149" s="75"/>
      <c r="HZ149" s="75"/>
      <c r="IA149" s="75"/>
      <c r="IB149" s="75"/>
      <c r="IC149" s="75"/>
      <c r="ID149" s="75"/>
      <c r="IE149" s="75"/>
      <c r="IF149" s="75"/>
      <c r="IG149" s="75"/>
      <c r="IH149" s="75"/>
      <c r="II149" s="75"/>
      <c r="IJ149" s="75"/>
      <c r="IK149" s="75"/>
      <c r="IL149" s="75"/>
      <c r="IM149" s="75"/>
      <c r="IN149" s="75"/>
      <c r="IO149" s="75"/>
      <c r="IP149" s="75"/>
      <c r="IQ149" s="75"/>
      <c r="IR149" s="75"/>
      <c r="IS149" s="75"/>
      <c r="IT149" s="75"/>
      <c r="IU149" s="75"/>
      <c r="IV149" s="75"/>
    </row>
    <row r="150" spans="1:256" s="79" customFormat="1" x14ac:dyDescent="0.35">
      <c r="A150" s="75"/>
      <c r="B150" s="75"/>
      <c r="C150" s="82" t="s">
        <v>4823</v>
      </c>
      <c r="D150" s="85">
        <v>14.6806</v>
      </c>
      <c r="E150" s="85">
        <v>14.522600000000001</v>
      </c>
      <c r="F150" s="76"/>
      <c r="G150" s="77"/>
      <c r="H150" s="77"/>
      <c r="I150" s="77"/>
      <c r="J150" s="77"/>
      <c r="K150" s="78"/>
      <c r="L150" s="78"/>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8"/>
      <c r="AJ150" s="75"/>
      <c r="AK150" s="75"/>
      <c r="AL150" s="75"/>
      <c r="AM150" s="75"/>
      <c r="AN150" s="75"/>
      <c r="AO150" s="75"/>
      <c r="AP150" s="75"/>
      <c r="AQ150" s="75"/>
      <c r="AR150" s="75"/>
      <c r="AS150" s="75"/>
      <c r="AT150" s="75"/>
      <c r="AU150" s="75"/>
      <c r="AV150" s="78"/>
      <c r="AW150" s="75"/>
      <c r="AX150" s="78"/>
      <c r="AY150" s="75"/>
      <c r="AZ150" s="75"/>
      <c r="BA150" s="75"/>
      <c r="BB150" s="78"/>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75"/>
      <c r="CF150" s="75"/>
      <c r="CG150" s="75"/>
      <c r="CH150" s="75"/>
      <c r="CI150" s="75"/>
      <c r="CJ150" s="75"/>
      <c r="CK150" s="75"/>
      <c r="CL150" s="75"/>
      <c r="CM150" s="75"/>
      <c r="CN150" s="75"/>
      <c r="CO150" s="75"/>
      <c r="CP150" s="75"/>
      <c r="CQ150" s="75"/>
      <c r="CR150" s="75"/>
      <c r="CS150" s="75"/>
      <c r="CT150" s="75"/>
      <c r="CU150" s="75"/>
      <c r="CV150" s="75"/>
      <c r="CW150" s="75"/>
      <c r="CX150" s="75"/>
      <c r="CY150" s="75"/>
      <c r="CZ150" s="75"/>
      <c r="DA150" s="75"/>
      <c r="DB150" s="75"/>
      <c r="DC150" s="75"/>
      <c r="DD150" s="75"/>
      <c r="DE150" s="75"/>
      <c r="DF150" s="75"/>
      <c r="DG150" s="75"/>
      <c r="DH150" s="75"/>
      <c r="DI150" s="75"/>
      <c r="DJ150" s="75"/>
      <c r="DK150" s="75"/>
      <c r="DL150" s="75"/>
      <c r="DM150" s="75"/>
      <c r="DN150" s="75"/>
      <c r="DO150" s="75"/>
      <c r="DP150" s="75"/>
      <c r="DQ150" s="75"/>
      <c r="DR150" s="75"/>
      <c r="DS150" s="75"/>
      <c r="DT150" s="75"/>
      <c r="DU150" s="75"/>
      <c r="DV150" s="75"/>
      <c r="DW150" s="75"/>
      <c r="DX150" s="75"/>
      <c r="DY150" s="75"/>
      <c r="DZ150" s="75"/>
      <c r="EA150" s="75"/>
      <c r="EB150" s="75"/>
      <c r="EC150" s="75"/>
      <c r="ED150" s="75"/>
      <c r="EE150" s="75"/>
      <c r="EF150" s="75"/>
      <c r="EG150" s="75"/>
      <c r="EH150" s="75"/>
      <c r="EI150" s="75"/>
      <c r="EJ150" s="75"/>
      <c r="EK150" s="75"/>
      <c r="EL150" s="75"/>
      <c r="EM150" s="75"/>
      <c r="EN150" s="75"/>
      <c r="EO150" s="75"/>
      <c r="EP150" s="75"/>
      <c r="EQ150" s="75"/>
      <c r="ER150" s="75"/>
      <c r="ES150" s="75"/>
      <c r="ET150" s="75"/>
      <c r="EU150" s="75"/>
      <c r="EV150" s="75"/>
      <c r="EW150" s="75"/>
      <c r="EX150" s="75"/>
      <c r="EY150" s="75"/>
      <c r="EZ150" s="75"/>
      <c r="FA150" s="75"/>
      <c r="FB150" s="75"/>
      <c r="FC150" s="75"/>
      <c r="FD150" s="75"/>
      <c r="FE150" s="75"/>
      <c r="FF150" s="75"/>
      <c r="FG150" s="75"/>
      <c r="FH150" s="75"/>
      <c r="FI150" s="75"/>
      <c r="FJ150" s="75"/>
      <c r="FK150" s="75"/>
      <c r="FL150" s="75"/>
      <c r="FM150" s="75"/>
      <c r="FN150" s="75"/>
      <c r="FO150" s="75"/>
      <c r="FP150" s="75"/>
      <c r="FQ150" s="75"/>
      <c r="FR150" s="75"/>
      <c r="FS150" s="75"/>
      <c r="FT150" s="75"/>
      <c r="FU150" s="75"/>
      <c r="FV150" s="75"/>
      <c r="FW150" s="75"/>
      <c r="FX150" s="75"/>
      <c r="FY150" s="75"/>
      <c r="FZ150" s="75"/>
      <c r="GA150" s="75"/>
      <c r="GB150" s="75"/>
      <c r="GC150" s="75"/>
      <c r="GD150" s="75"/>
      <c r="GE150" s="75"/>
      <c r="GF150" s="75"/>
      <c r="GG150" s="75"/>
      <c r="GH150" s="75"/>
      <c r="GI150" s="75"/>
      <c r="GJ150" s="75"/>
      <c r="GK150" s="75"/>
      <c r="GL150" s="75"/>
      <c r="GM150" s="75"/>
      <c r="GN150" s="75"/>
      <c r="GO150" s="75"/>
      <c r="GP150" s="75"/>
      <c r="GQ150" s="75"/>
      <c r="GR150" s="75"/>
      <c r="GS150" s="75"/>
      <c r="GT150" s="75"/>
      <c r="GU150" s="75"/>
      <c r="GV150" s="75"/>
      <c r="GW150" s="75"/>
      <c r="GX150" s="75"/>
      <c r="GY150" s="75"/>
      <c r="GZ150" s="75"/>
      <c r="HA150" s="75"/>
      <c r="HB150" s="75"/>
      <c r="HC150" s="75"/>
      <c r="HD150" s="75"/>
      <c r="HE150" s="75"/>
      <c r="HF150" s="75"/>
      <c r="HG150" s="75"/>
      <c r="HH150" s="75"/>
      <c r="HI150" s="75"/>
      <c r="HJ150" s="75"/>
      <c r="HK150" s="75"/>
      <c r="HL150" s="75"/>
      <c r="HM150" s="75"/>
      <c r="HN150" s="75"/>
      <c r="HO150" s="75"/>
      <c r="HP150" s="75"/>
      <c r="HQ150" s="75"/>
      <c r="HR150" s="75"/>
      <c r="HS150" s="75"/>
      <c r="HT150" s="75"/>
      <c r="HU150" s="75"/>
      <c r="HV150" s="75"/>
      <c r="HW150" s="75"/>
      <c r="HX150" s="75"/>
      <c r="HY150" s="75"/>
      <c r="HZ150" s="75"/>
      <c r="IA150" s="75"/>
      <c r="IB150" s="75"/>
      <c r="IC150" s="75"/>
      <c r="ID150" s="75"/>
      <c r="IE150" s="75"/>
      <c r="IF150" s="75"/>
      <c r="IG150" s="75"/>
      <c r="IH150" s="75"/>
      <c r="II150" s="75"/>
      <c r="IJ150" s="75"/>
      <c r="IK150" s="75"/>
      <c r="IL150" s="75"/>
      <c r="IM150" s="75"/>
      <c r="IN150" s="75"/>
      <c r="IO150" s="75"/>
      <c r="IP150" s="75"/>
      <c r="IQ150" s="75"/>
      <c r="IR150" s="75"/>
      <c r="IS150" s="75"/>
      <c r="IT150" s="75"/>
      <c r="IU150" s="75"/>
      <c r="IV150" s="75"/>
    </row>
    <row r="151" spans="1:256" s="79" customFormat="1" x14ac:dyDescent="0.35">
      <c r="A151" s="75"/>
      <c r="B151" s="75"/>
      <c r="C151" s="82" t="s">
        <v>4824</v>
      </c>
      <c r="D151" s="85">
        <v>14.6808</v>
      </c>
      <c r="E151" s="85">
        <v>14.5228</v>
      </c>
      <c r="F151" s="76"/>
      <c r="G151" s="77"/>
      <c r="H151" s="77"/>
      <c r="I151" s="77"/>
      <c r="J151" s="77"/>
      <c r="K151" s="78"/>
      <c r="L151" s="78"/>
      <c r="M151" s="75"/>
      <c r="N151" s="75"/>
      <c r="O151" s="75"/>
      <c r="P151" s="75"/>
      <c r="Q151" s="75"/>
      <c r="R151" s="75"/>
      <c r="S151" s="75"/>
      <c r="T151" s="75"/>
      <c r="U151" s="75"/>
      <c r="V151" s="75"/>
      <c r="W151" s="75"/>
      <c r="X151" s="75"/>
      <c r="Y151" s="75"/>
      <c r="Z151" s="75"/>
      <c r="AA151" s="75"/>
      <c r="AB151" s="75"/>
      <c r="AC151" s="75"/>
      <c r="AD151" s="75"/>
      <c r="AE151" s="75"/>
      <c r="AF151" s="75"/>
      <c r="AG151" s="75"/>
      <c r="AH151" s="75"/>
      <c r="AI151" s="78"/>
      <c r="AJ151" s="75"/>
      <c r="AK151" s="75"/>
      <c r="AL151" s="75"/>
      <c r="AM151" s="75"/>
      <c r="AN151" s="75"/>
      <c r="AO151" s="75"/>
      <c r="AP151" s="75"/>
      <c r="AQ151" s="75"/>
      <c r="AR151" s="75"/>
      <c r="AS151" s="75"/>
      <c r="AT151" s="75"/>
      <c r="AU151" s="75"/>
      <c r="AV151" s="78"/>
      <c r="AW151" s="75"/>
      <c r="AX151" s="78"/>
      <c r="AY151" s="75"/>
      <c r="AZ151" s="75"/>
      <c r="BA151" s="75"/>
      <c r="BB151" s="78"/>
      <c r="BC151" s="75"/>
      <c r="BD151" s="75"/>
      <c r="BE151" s="75"/>
      <c r="BF151" s="75"/>
      <c r="BG151" s="75"/>
      <c r="BH151" s="75"/>
      <c r="BI151" s="75"/>
      <c r="BJ151" s="75"/>
      <c r="BK151" s="75"/>
      <c r="BL151" s="75"/>
      <c r="BM151" s="75"/>
      <c r="BN151" s="75"/>
      <c r="BO151" s="75"/>
      <c r="BP151" s="75"/>
      <c r="BQ151" s="75"/>
      <c r="BR151" s="75"/>
      <c r="BS151" s="75"/>
      <c r="BT151" s="75"/>
      <c r="BU151" s="75"/>
      <c r="BV151" s="75"/>
      <c r="BW151" s="75"/>
      <c r="BX151" s="75"/>
      <c r="BY151" s="75"/>
      <c r="BZ151" s="75"/>
      <c r="CA151" s="75"/>
      <c r="CB151" s="75"/>
      <c r="CC151" s="75"/>
      <c r="CD151" s="75"/>
      <c r="CE151" s="75"/>
      <c r="CF151" s="75"/>
      <c r="CG151" s="75"/>
      <c r="CH151" s="75"/>
      <c r="CI151" s="75"/>
      <c r="CJ151" s="75"/>
      <c r="CK151" s="75"/>
      <c r="CL151" s="75"/>
      <c r="CM151" s="75"/>
      <c r="CN151" s="75"/>
      <c r="CO151" s="75"/>
      <c r="CP151" s="75"/>
      <c r="CQ151" s="75"/>
      <c r="CR151" s="75"/>
      <c r="CS151" s="75"/>
      <c r="CT151" s="75"/>
      <c r="CU151" s="75"/>
      <c r="CV151" s="75"/>
      <c r="CW151" s="75"/>
      <c r="CX151" s="75"/>
      <c r="CY151" s="75"/>
      <c r="CZ151" s="75"/>
      <c r="DA151" s="75"/>
      <c r="DB151" s="75"/>
      <c r="DC151" s="75"/>
      <c r="DD151" s="75"/>
      <c r="DE151" s="75"/>
      <c r="DF151" s="75"/>
      <c r="DG151" s="75"/>
      <c r="DH151" s="75"/>
      <c r="DI151" s="75"/>
      <c r="DJ151" s="75"/>
      <c r="DK151" s="75"/>
      <c r="DL151" s="75"/>
      <c r="DM151" s="75"/>
      <c r="DN151" s="75"/>
      <c r="DO151" s="75"/>
      <c r="DP151" s="75"/>
      <c r="DQ151" s="75"/>
      <c r="DR151" s="75"/>
      <c r="DS151" s="75"/>
      <c r="DT151" s="75"/>
      <c r="DU151" s="75"/>
      <c r="DV151" s="75"/>
      <c r="DW151" s="75"/>
      <c r="DX151" s="75"/>
      <c r="DY151" s="75"/>
      <c r="DZ151" s="75"/>
      <c r="EA151" s="75"/>
      <c r="EB151" s="75"/>
      <c r="EC151" s="75"/>
      <c r="ED151" s="75"/>
      <c r="EE151" s="75"/>
      <c r="EF151" s="75"/>
      <c r="EG151" s="75"/>
      <c r="EH151" s="75"/>
      <c r="EI151" s="75"/>
      <c r="EJ151" s="75"/>
      <c r="EK151" s="75"/>
      <c r="EL151" s="75"/>
      <c r="EM151" s="75"/>
      <c r="EN151" s="75"/>
      <c r="EO151" s="75"/>
      <c r="EP151" s="75"/>
      <c r="EQ151" s="75"/>
      <c r="ER151" s="75"/>
      <c r="ES151" s="75"/>
      <c r="ET151" s="75"/>
      <c r="EU151" s="75"/>
      <c r="EV151" s="75"/>
      <c r="EW151" s="75"/>
      <c r="EX151" s="75"/>
      <c r="EY151" s="75"/>
      <c r="EZ151" s="75"/>
      <c r="FA151" s="75"/>
      <c r="FB151" s="75"/>
      <c r="FC151" s="75"/>
      <c r="FD151" s="75"/>
      <c r="FE151" s="75"/>
      <c r="FF151" s="75"/>
      <c r="FG151" s="75"/>
      <c r="FH151" s="75"/>
      <c r="FI151" s="75"/>
      <c r="FJ151" s="75"/>
      <c r="FK151" s="75"/>
      <c r="FL151" s="75"/>
      <c r="FM151" s="75"/>
      <c r="FN151" s="75"/>
      <c r="FO151" s="75"/>
      <c r="FP151" s="75"/>
      <c r="FQ151" s="75"/>
      <c r="FR151" s="75"/>
      <c r="FS151" s="75"/>
      <c r="FT151" s="75"/>
      <c r="FU151" s="75"/>
      <c r="FV151" s="75"/>
      <c r="FW151" s="75"/>
      <c r="FX151" s="75"/>
      <c r="FY151" s="75"/>
      <c r="FZ151" s="75"/>
      <c r="GA151" s="75"/>
      <c r="GB151" s="75"/>
      <c r="GC151" s="75"/>
      <c r="GD151" s="75"/>
      <c r="GE151" s="75"/>
      <c r="GF151" s="75"/>
      <c r="GG151" s="75"/>
      <c r="GH151" s="75"/>
      <c r="GI151" s="75"/>
      <c r="GJ151" s="75"/>
      <c r="GK151" s="75"/>
      <c r="GL151" s="75"/>
      <c r="GM151" s="75"/>
      <c r="GN151" s="75"/>
      <c r="GO151" s="75"/>
      <c r="GP151" s="75"/>
      <c r="GQ151" s="75"/>
      <c r="GR151" s="75"/>
      <c r="GS151" s="75"/>
      <c r="GT151" s="75"/>
      <c r="GU151" s="75"/>
      <c r="GV151" s="75"/>
      <c r="GW151" s="75"/>
      <c r="GX151" s="75"/>
      <c r="GY151" s="75"/>
      <c r="GZ151" s="75"/>
      <c r="HA151" s="75"/>
      <c r="HB151" s="75"/>
      <c r="HC151" s="75"/>
      <c r="HD151" s="75"/>
      <c r="HE151" s="75"/>
      <c r="HF151" s="75"/>
      <c r="HG151" s="75"/>
      <c r="HH151" s="75"/>
      <c r="HI151" s="75"/>
      <c r="HJ151" s="75"/>
      <c r="HK151" s="75"/>
      <c r="HL151" s="75"/>
      <c r="HM151" s="75"/>
      <c r="HN151" s="75"/>
      <c r="HO151" s="75"/>
      <c r="HP151" s="75"/>
      <c r="HQ151" s="75"/>
      <c r="HR151" s="75"/>
      <c r="HS151" s="75"/>
      <c r="HT151" s="75"/>
      <c r="HU151" s="75"/>
      <c r="HV151" s="75"/>
      <c r="HW151" s="75"/>
      <c r="HX151" s="75"/>
      <c r="HY151" s="75"/>
      <c r="HZ151" s="75"/>
      <c r="IA151" s="75"/>
      <c r="IB151" s="75"/>
      <c r="IC151" s="75"/>
      <c r="ID151" s="75"/>
      <c r="IE151" s="75"/>
      <c r="IF151" s="75"/>
      <c r="IG151" s="75"/>
      <c r="IH151" s="75"/>
      <c r="II151" s="75"/>
      <c r="IJ151" s="75"/>
      <c r="IK151" s="75"/>
      <c r="IL151" s="75"/>
      <c r="IM151" s="75"/>
      <c r="IN151" s="75"/>
      <c r="IO151" s="75"/>
      <c r="IP151" s="75"/>
      <c r="IQ151" s="75"/>
      <c r="IR151" s="75"/>
      <c r="IS151" s="75"/>
      <c r="IT151" s="75"/>
      <c r="IU151" s="75"/>
      <c r="IV151" s="75"/>
    </row>
    <row r="152" spans="1:256" s="79" customFormat="1" x14ac:dyDescent="0.35">
      <c r="A152" s="75"/>
      <c r="B152" s="75"/>
      <c r="C152" s="82" t="s">
        <v>4825</v>
      </c>
      <c r="D152" s="85">
        <v>15.084300000000001</v>
      </c>
      <c r="E152" s="85">
        <v>14.9277</v>
      </c>
      <c r="F152" s="76"/>
      <c r="G152" s="77"/>
      <c r="H152" s="77"/>
      <c r="I152" s="77"/>
      <c r="J152" s="77"/>
      <c r="K152" s="78"/>
      <c r="L152" s="78"/>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8"/>
      <c r="AJ152" s="75"/>
      <c r="AK152" s="75"/>
      <c r="AL152" s="75"/>
      <c r="AM152" s="75"/>
      <c r="AN152" s="75"/>
      <c r="AO152" s="75"/>
      <c r="AP152" s="75"/>
      <c r="AQ152" s="75"/>
      <c r="AR152" s="75"/>
      <c r="AS152" s="75"/>
      <c r="AT152" s="75"/>
      <c r="AU152" s="75"/>
      <c r="AV152" s="78"/>
      <c r="AW152" s="75"/>
      <c r="AX152" s="78"/>
      <c r="AY152" s="75"/>
      <c r="AZ152" s="75"/>
      <c r="BA152" s="75"/>
      <c r="BB152" s="78"/>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c r="CA152" s="75"/>
      <c r="CB152" s="75"/>
      <c r="CC152" s="75"/>
      <c r="CD152" s="75"/>
      <c r="CE152" s="75"/>
      <c r="CF152" s="75"/>
      <c r="CG152" s="75"/>
      <c r="CH152" s="75"/>
      <c r="CI152" s="75"/>
      <c r="CJ152" s="75"/>
      <c r="CK152" s="75"/>
      <c r="CL152" s="75"/>
      <c r="CM152" s="75"/>
      <c r="CN152" s="75"/>
      <c r="CO152" s="75"/>
      <c r="CP152" s="75"/>
      <c r="CQ152" s="75"/>
      <c r="CR152" s="75"/>
      <c r="CS152" s="75"/>
      <c r="CT152" s="75"/>
      <c r="CU152" s="75"/>
      <c r="CV152" s="75"/>
      <c r="CW152" s="75"/>
      <c r="CX152" s="75"/>
      <c r="CY152" s="75"/>
      <c r="CZ152" s="75"/>
      <c r="DA152" s="75"/>
      <c r="DB152" s="75"/>
      <c r="DC152" s="75"/>
      <c r="DD152" s="75"/>
      <c r="DE152" s="75"/>
      <c r="DF152" s="75"/>
      <c r="DG152" s="75"/>
      <c r="DH152" s="75"/>
      <c r="DI152" s="75"/>
      <c r="DJ152" s="75"/>
      <c r="DK152" s="75"/>
      <c r="DL152" s="75"/>
      <c r="DM152" s="75"/>
      <c r="DN152" s="75"/>
      <c r="DO152" s="75"/>
      <c r="DP152" s="75"/>
      <c r="DQ152" s="75"/>
      <c r="DR152" s="75"/>
      <c r="DS152" s="75"/>
      <c r="DT152" s="75"/>
      <c r="DU152" s="75"/>
      <c r="DV152" s="75"/>
      <c r="DW152" s="75"/>
      <c r="DX152" s="75"/>
      <c r="DY152" s="75"/>
      <c r="DZ152" s="75"/>
      <c r="EA152" s="75"/>
      <c r="EB152" s="75"/>
      <c r="EC152" s="75"/>
      <c r="ED152" s="75"/>
      <c r="EE152" s="75"/>
      <c r="EF152" s="75"/>
      <c r="EG152" s="75"/>
      <c r="EH152" s="75"/>
      <c r="EI152" s="75"/>
      <c r="EJ152" s="75"/>
      <c r="EK152" s="75"/>
      <c r="EL152" s="75"/>
      <c r="EM152" s="75"/>
      <c r="EN152" s="75"/>
      <c r="EO152" s="75"/>
      <c r="EP152" s="75"/>
      <c r="EQ152" s="75"/>
      <c r="ER152" s="75"/>
      <c r="ES152" s="75"/>
      <c r="ET152" s="75"/>
      <c r="EU152" s="75"/>
      <c r="EV152" s="75"/>
      <c r="EW152" s="75"/>
      <c r="EX152" s="75"/>
      <c r="EY152" s="75"/>
      <c r="EZ152" s="75"/>
      <c r="FA152" s="75"/>
      <c r="FB152" s="75"/>
      <c r="FC152" s="75"/>
      <c r="FD152" s="75"/>
      <c r="FE152" s="75"/>
      <c r="FF152" s="75"/>
      <c r="FG152" s="75"/>
      <c r="FH152" s="75"/>
      <c r="FI152" s="75"/>
      <c r="FJ152" s="75"/>
      <c r="FK152" s="75"/>
      <c r="FL152" s="75"/>
      <c r="FM152" s="75"/>
      <c r="FN152" s="75"/>
      <c r="FO152" s="75"/>
      <c r="FP152" s="75"/>
      <c r="FQ152" s="75"/>
      <c r="FR152" s="75"/>
      <c r="FS152" s="75"/>
      <c r="FT152" s="75"/>
      <c r="FU152" s="75"/>
      <c r="FV152" s="75"/>
      <c r="FW152" s="75"/>
      <c r="FX152" s="75"/>
      <c r="FY152" s="75"/>
      <c r="FZ152" s="75"/>
      <c r="GA152" s="75"/>
      <c r="GB152" s="75"/>
      <c r="GC152" s="75"/>
      <c r="GD152" s="75"/>
      <c r="GE152" s="75"/>
      <c r="GF152" s="75"/>
      <c r="GG152" s="75"/>
      <c r="GH152" s="75"/>
      <c r="GI152" s="75"/>
      <c r="GJ152" s="75"/>
      <c r="GK152" s="75"/>
      <c r="GL152" s="75"/>
      <c r="GM152" s="75"/>
      <c r="GN152" s="75"/>
      <c r="GO152" s="75"/>
      <c r="GP152" s="75"/>
      <c r="GQ152" s="75"/>
      <c r="GR152" s="75"/>
      <c r="GS152" s="75"/>
      <c r="GT152" s="75"/>
      <c r="GU152" s="75"/>
      <c r="GV152" s="75"/>
      <c r="GW152" s="75"/>
      <c r="GX152" s="75"/>
      <c r="GY152" s="75"/>
      <c r="GZ152" s="75"/>
      <c r="HA152" s="75"/>
      <c r="HB152" s="75"/>
      <c r="HC152" s="75"/>
      <c r="HD152" s="75"/>
      <c r="HE152" s="75"/>
      <c r="HF152" s="75"/>
      <c r="HG152" s="75"/>
      <c r="HH152" s="75"/>
      <c r="HI152" s="75"/>
      <c r="HJ152" s="75"/>
      <c r="HK152" s="75"/>
      <c r="HL152" s="75"/>
      <c r="HM152" s="75"/>
      <c r="HN152" s="75"/>
      <c r="HO152" s="75"/>
      <c r="HP152" s="75"/>
      <c r="HQ152" s="75"/>
      <c r="HR152" s="75"/>
      <c r="HS152" s="75"/>
      <c r="HT152" s="75"/>
      <c r="HU152" s="75"/>
      <c r="HV152" s="75"/>
      <c r="HW152" s="75"/>
      <c r="HX152" s="75"/>
      <c r="HY152" s="75"/>
      <c r="HZ152" s="75"/>
      <c r="IA152" s="75"/>
      <c r="IB152" s="75"/>
      <c r="IC152" s="75"/>
      <c r="ID152" s="75"/>
      <c r="IE152" s="75"/>
      <c r="IF152" s="75"/>
      <c r="IG152" s="75"/>
      <c r="IH152" s="75"/>
      <c r="II152" s="75"/>
      <c r="IJ152" s="75"/>
      <c r="IK152" s="75"/>
      <c r="IL152" s="75"/>
      <c r="IM152" s="75"/>
      <c r="IN152" s="75"/>
      <c r="IO152" s="75"/>
      <c r="IP152" s="75"/>
      <c r="IQ152" s="75"/>
      <c r="IR152" s="75"/>
      <c r="IS152" s="75"/>
      <c r="IT152" s="75"/>
      <c r="IU152" s="75"/>
      <c r="IV152" s="75"/>
    </row>
    <row r="153" spans="1:256" s="79" customFormat="1" x14ac:dyDescent="0.35">
      <c r="A153" s="75"/>
      <c r="B153" s="75"/>
      <c r="C153" s="82" t="s">
        <v>4826</v>
      </c>
      <c r="D153" s="85">
        <v>15.086499999999999</v>
      </c>
      <c r="E153" s="85">
        <v>14.9299</v>
      </c>
      <c r="F153" s="76"/>
      <c r="G153" s="77"/>
      <c r="H153" s="77"/>
      <c r="I153" s="77"/>
      <c r="J153" s="77"/>
      <c r="K153" s="78"/>
      <c r="L153" s="78"/>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8"/>
      <c r="AJ153" s="75"/>
      <c r="AK153" s="75"/>
      <c r="AL153" s="75"/>
      <c r="AM153" s="75"/>
      <c r="AN153" s="75"/>
      <c r="AO153" s="75"/>
      <c r="AP153" s="75"/>
      <c r="AQ153" s="75"/>
      <c r="AR153" s="75"/>
      <c r="AS153" s="75"/>
      <c r="AT153" s="75"/>
      <c r="AU153" s="75"/>
      <c r="AV153" s="78"/>
      <c r="AW153" s="75"/>
      <c r="AX153" s="78"/>
      <c r="AY153" s="75"/>
      <c r="AZ153" s="75"/>
      <c r="BA153" s="75"/>
      <c r="BB153" s="78"/>
      <c r="BC153" s="75"/>
      <c r="BD153" s="75"/>
      <c r="BE153" s="75"/>
      <c r="BF153" s="75"/>
      <c r="BG153" s="75"/>
      <c r="BH153" s="75"/>
      <c r="BI153" s="75"/>
      <c r="BJ153" s="75"/>
      <c r="BK153" s="75"/>
      <c r="BL153" s="75"/>
      <c r="BM153" s="75"/>
      <c r="BN153" s="75"/>
      <c r="BO153" s="75"/>
      <c r="BP153" s="75"/>
      <c r="BQ153" s="75"/>
      <c r="BR153" s="75"/>
      <c r="BS153" s="75"/>
      <c r="BT153" s="75"/>
      <c r="BU153" s="75"/>
      <c r="BV153" s="75"/>
      <c r="BW153" s="75"/>
      <c r="BX153" s="75"/>
      <c r="BY153" s="75"/>
      <c r="BZ153" s="75"/>
      <c r="CA153" s="75"/>
      <c r="CB153" s="75"/>
      <c r="CC153" s="75"/>
      <c r="CD153" s="75"/>
      <c r="CE153" s="75"/>
      <c r="CF153" s="75"/>
      <c r="CG153" s="75"/>
      <c r="CH153" s="75"/>
      <c r="CI153" s="75"/>
      <c r="CJ153" s="75"/>
      <c r="CK153" s="75"/>
      <c r="CL153" s="75"/>
      <c r="CM153" s="75"/>
      <c r="CN153" s="75"/>
      <c r="CO153" s="75"/>
      <c r="CP153" s="75"/>
      <c r="CQ153" s="75"/>
      <c r="CR153" s="75"/>
      <c r="CS153" s="75"/>
      <c r="CT153" s="75"/>
      <c r="CU153" s="75"/>
      <c r="CV153" s="75"/>
      <c r="CW153" s="75"/>
      <c r="CX153" s="75"/>
      <c r="CY153" s="75"/>
      <c r="CZ153" s="75"/>
      <c r="DA153" s="75"/>
      <c r="DB153" s="75"/>
      <c r="DC153" s="75"/>
      <c r="DD153" s="75"/>
      <c r="DE153" s="75"/>
      <c r="DF153" s="75"/>
      <c r="DG153" s="75"/>
      <c r="DH153" s="75"/>
      <c r="DI153" s="75"/>
      <c r="DJ153" s="75"/>
      <c r="DK153" s="75"/>
      <c r="DL153" s="75"/>
      <c r="DM153" s="75"/>
      <c r="DN153" s="75"/>
      <c r="DO153" s="75"/>
      <c r="DP153" s="75"/>
      <c r="DQ153" s="75"/>
      <c r="DR153" s="75"/>
      <c r="DS153" s="75"/>
      <c r="DT153" s="75"/>
      <c r="DU153" s="75"/>
      <c r="DV153" s="75"/>
      <c r="DW153" s="75"/>
      <c r="DX153" s="75"/>
      <c r="DY153" s="75"/>
      <c r="DZ153" s="75"/>
      <c r="EA153" s="75"/>
      <c r="EB153" s="75"/>
      <c r="EC153" s="75"/>
      <c r="ED153" s="75"/>
      <c r="EE153" s="75"/>
      <c r="EF153" s="75"/>
      <c r="EG153" s="75"/>
      <c r="EH153" s="75"/>
      <c r="EI153" s="75"/>
      <c r="EJ153" s="75"/>
      <c r="EK153" s="75"/>
      <c r="EL153" s="75"/>
      <c r="EM153" s="75"/>
      <c r="EN153" s="75"/>
      <c r="EO153" s="75"/>
      <c r="EP153" s="75"/>
      <c r="EQ153" s="75"/>
      <c r="ER153" s="75"/>
      <c r="ES153" s="75"/>
      <c r="ET153" s="75"/>
      <c r="EU153" s="75"/>
      <c r="EV153" s="75"/>
      <c r="EW153" s="75"/>
      <c r="EX153" s="75"/>
      <c r="EY153" s="75"/>
      <c r="EZ153" s="75"/>
      <c r="FA153" s="75"/>
      <c r="FB153" s="75"/>
      <c r="FC153" s="75"/>
      <c r="FD153" s="75"/>
      <c r="FE153" s="75"/>
      <c r="FF153" s="75"/>
      <c r="FG153" s="75"/>
      <c r="FH153" s="75"/>
      <c r="FI153" s="75"/>
      <c r="FJ153" s="75"/>
      <c r="FK153" s="75"/>
      <c r="FL153" s="75"/>
      <c r="FM153" s="75"/>
      <c r="FN153" s="75"/>
      <c r="FO153" s="75"/>
      <c r="FP153" s="75"/>
      <c r="FQ153" s="75"/>
      <c r="FR153" s="75"/>
      <c r="FS153" s="75"/>
      <c r="FT153" s="75"/>
      <c r="FU153" s="75"/>
      <c r="FV153" s="75"/>
      <c r="FW153" s="75"/>
      <c r="FX153" s="75"/>
      <c r="FY153" s="75"/>
      <c r="FZ153" s="75"/>
      <c r="GA153" s="75"/>
      <c r="GB153" s="75"/>
      <c r="GC153" s="75"/>
      <c r="GD153" s="75"/>
      <c r="GE153" s="75"/>
      <c r="GF153" s="75"/>
      <c r="GG153" s="75"/>
      <c r="GH153" s="75"/>
      <c r="GI153" s="75"/>
      <c r="GJ153" s="75"/>
      <c r="GK153" s="75"/>
      <c r="GL153" s="75"/>
      <c r="GM153" s="75"/>
      <c r="GN153" s="75"/>
      <c r="GO153" s="75"/>
      <c r="GP153" s="75"/>
      <c r="GQ153" s="75"/>
      <c r="GR153" s="75"/>
      <c r="GS153" s="75"/>
      <c r="GT153" s="75"/>
      <c r="GU153" s="75"/>
      <c r="GV153" s="75"/>
      <c r="GW153" s="75"/>
      <c r="GX153" s="75"/>
      <c r="GY153" s="75"/>
      <c r="GZ153" s="75"/>
      <c r="HA153" s="75"/>
      <c r="HB153" s="75"/>
      <c r="HC153" s="75"/>
      <c r="HD153" s="75"/>
      <c r="HE153" s="75"/>
      <c r="HF153" s="75"/>
      <c r="HG153" s="75"/>
      <c r="HH153" s="75"/>
      <c r="HI153" s="75"/>
      <c r="HJ153" s="75"/>
      <c r="HK153" s="75"/>
      <c r="HL153" s="75"/>
      <c r="HM153" s="75"/>
      <c r="HN153" s="75"/>
      <c r="HO153" s="75"/>
      <c r="HP153" s="75"/>
      <c r="HQ153" s="75"/>
      <c r="HR153" s="75"/>
      <c r="HS153" s="75"/>
      <c r="HT153" s="75"/>
      <c r="HU153" s="75"/>
      <c r="HV153" s="75"/>
      <c r="HW153" s="75"/>
      <c r="HX153" s="75"/>
      <c r="HY153" s="75"/>
      <c r="HZ153" s="75"/>
      <c r="IA153" s="75"/>
      <c r="IB153" s="75"/>
      <c r="IC153" s="75"/>
      <c r="ID153" s="75"/>
      <c r="IE153" s="75"/>
      <c r="IF153" s="75"/>
      <c r="IG153" s="75"/>
      <c r="IH153" s="75"/>
      <c r="II153" s="75"/>
      <c r="IJ153" s="75"/>
      <c r="IK153" s="75"/>
      <c r="IL153" s="75"/>
      <c r="IM153" s="75"/>
      <c r="IN153" s="75"/>
      <c r="IO153" s="75"/>
      <c r="IP153" s="75"/>
      <c r="IQ153" s="75"/>
      <c r="IR153" s="75"/>
      <c r="IS153" s="75"/>
      <c r="IT153" s="75"/>
      <c r="IU153" s="75"/>
      <c r="IV153" s="75"/>
    </row>
    <row r="154" spans="1:256" s="79" customFormat="1" ht="85" customHeight="1" x14ac:dyDescent="0.35">
      <c r="A154" s="75"/>
      <c r="B154" s="75"/>
      <c r="C154" s="215" t="s">
        <v>4860</v>
      </c>
      <c r="D154" s="216"/>
      <c r="E154" s="217"/>
      <c r="F154" s="76"/>
      <c r="G154" s="77"/>
      <c r="H154" s="77"/>
      <c r="I154" s="77"/>
      <c r="J154" s="77"/>
      <c r="K154" s="78"/>
      <c r="L154" s="78"/>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8"/>
      <c r="AJ154" s="75"/>
      <c r="AK154" s="75"/>
      <c r="AL154" s="75"/>
      <c r="AM154" s="75"/>
      <c r="AN154" s="75"/>
      <c r="AO154" s="75"/>
      <c r="AP154" s="75"/>
      <c r="AQ154" s="75"/>
      <c r="AR154" s="75"/>
      <c r="AS154" s="75"/>
      <c r="AT154" s="75"/>
      <c r="AU154" s="75"/>
      <c r="AV154" s="78"/>
      <c r="AW154" s="75"/>
      <c r="AX154" s="78"/>
      <c r="AY154" s="75"/>
      <c r="AZ154" s="75"/>
      <c r="BA154" s="75"/>
      <c r="BB154" s="78"/>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c r="CA154" s="75"/>
      <c r="CB154" s="75"/>
      <c r="CC154" s="75"/>
      <c r="CD154" s="75"/>
      <c r="CE154" s="75"/>
      <c r="CF154" s="75"/>
      <c r="CG154" s="75"/>
      <c r="CH154" s="75"/>
      <c r="CI154" s="75"/>
      <c r="CJ154" s="75"/>
      <c r="CK154" s="75"/>
      <c r="CL154" s="75"/>
      <c r="CM154" s="75"/>
      <c r="CN154" s="75"/>
      <c r="CO154" s="75"/>
      <c r="CP154" s="75"/>
      <c r="CQ154" s="75"/>
      <c r="CR154" s="75"/>
      <c r="CS154" s="75"/>
      <c r="CT154" s="75"/>
      <c r="CU154" s="75"/>
      <c r="CV154" s="75"/>
      <c r="CW154" s="75"/>
      <c r="CX154" s="75"/>
      <c r="CY154" s="75"/>
      <c r="CZ154" s="75"/>
      <c r="DA154" s="75"/>
      <c r="DB154" s="75"/>
      <c r="DC154" s="75"/>
      <c r="DD154" s="75"/>
      <c r="DE154" s="75"/>
      <c r="DF154" s="75"/>
      <c r="DG154" s="75"/>
      <c r="DH154" s="75"/>
      <c r="DI154" s="75"/>
      <c r="DJ154" s="75"/>
      <c r="DK154" s="75"/>
      <c r="DL154" s="75"/>
      <c r="DM154" s="75"/>
      <c r="DN154" s="75"/>
      <c r="DO154" s="75"/>
      <c r="DP154" s="75"/>
      <c r="DQ154" s="75"/>
      <c r="DR154" s="75"/>
      <c r="DS154" s="75"/>
      <c r="DT154" s="75"/>
      <c r="DU154" s="75"/>
      <c r="DV154" s="75"/>
      <c r="DW154" s="75"/>
      <c r="DX154" s="75"/>
      <c r="DY154" s="75"/>
      <c r="DZ154" s="75"/>
      <c r="EA154" s="75"/>
      <c r="EB154" s="75"/>
      <c r="EC154" s="75"/>
      <c r="ED154" s="75"/>
      <c r="EE154" s="75"/>
      <c r="EF154" s="75"/>
      <c r="EG154" s="75"/>
      <c r="EH154" s="75"/>
      <c r="EI154" s="75"/>
      <c r="EJ154" s="75"/>
      <c r="EK154" s="75"/>
      <c r="EL154" s="75"/>
      <c r="EM154" s="75"/>
      <c r="EN154" s="75"/>
      <c r="EO154" s="75"/>
      <c r="EP154" s="75"/>
      <c r="EQ154" s="75"/>
      <c r="ER154" s="75"/>
      <c r="ES154" s="75"/>
      <c r="ET154" s="75"/>
      <c r="EU154" s="75"/>
      <c r="EV154" s="75"/>
      <c r="EW154" s="75"/>
      <c r="EX154" s="75"/>
      <c r="EY154" s="75"/>
      <c r="EZ154" s="75"/>
      <c r="FA154" s="75"/>
      <c r="FB154" s="75"/>
      <c r="FC154" s="75"/>
      <c r="FD154" s="75"/>
      <c r="FE154" s="75"/>
      <c r="FF154" s="75"/>
      <c r="FG154" s="75"/>
      <c r="FH154" s="75"/>
      <c r="FI154" s="75"/>
      <c r="FJ154" s="75"/>
      <c r="FK154" s="75"/>
      <c r="FL154" s="75"/>
      <c r="FM154" s="75"/>
      <c r="FN154" s="75"/>
      <c r="FO154" s="75"/>
      <c r="FP154" s="75"/>
      <c r="FQ154" s="75"/>
      <c r="FR154" s="75"/>
      <c r="FS154" s="75"/>
      <c r="FT154" s="75"/>
      <c r="FU154" s="75"/>
      <c r="FV154" s="75"/>
      <c r="FW154" s="75"/>
      <c r="FX154" s="75"/>
      <c r="FY154" s="75"/>
      <c r="FZ154" s="75"/>
      <c r="GA154" s="75"/>
      <c r="GB154" s="75"/>
      <c r="GC154" s="75"/>
      <c r="GD154" s="75"/>
      <c r="GE154" s="75"/>
      <c r="GF154" s="75"/>
      <c r="GG154" s="75"/>
      <c r="GH154" s="75"/>
      <c r="GI154" s="75"/>
      <c r="GJ154" s="75"/>
      <c r="GK154" s="75"/>
      <c r="GL154" s="75"/>
      <c r="GM154" s="75"/>
      <c r="GN154" s="75"/>
      <c r="GO154" s="75"/>
      <c r="GP154" s="75"/>
      <c r="GQ154" s="75"/>
      <c r="GR154" s="75"/>
      <c r="GS154" s="75"/>
      <c r="GT154" s="75"/>
      <c r="GU154" s="75"/>
      <c r="GV154" s="75"/>
      <c r="GW154" s="75"/>
      <c r="GX154" s="75"/>
      <c r="GY154" s="75"/>
      <c r="GZ154" s="75"/>
      <c r="HA154" s="75"/>
      <c r="HB154" s="75"/>
      <c r="HC154" s="75"/>
      <c r="HD154" s="75"/>
      <c r="HE154" s="75"/>
      <c r="HF154" s="75"/>
      <c r="HG154" s="75"/>
      <c r="HH154" s="75"/>
      <c r="HI154" s="75"/>
      <c r="HJ154" s="75"/>
      <c r="HK154" s="75"/>
      <c r="HL154" s="75"/>
      <c r="HM154" s="75"/>
      <c r="HN154" s="75"/>
      <c r="HO154" s="75"/>
      <c r="HP154" s="75"/>
      <c r="HQ154" s="75"/>
      <c r="HR154" s="75"/>
      <c r="HS154" s="75"/>
      <c r="HT154" s="75"/>
      <c r="HU154" s="75"/>
      <c r="HV154" s="75"/>
      <c r="HW154" s="75"/>
      <c r="HX154" s="75"/>
      <c r="HY154" s="75"/>
      <c r="HZ154" s="75"/>
      <c r="IA154" s="75"/>
      <c r="IB154" s="75"/>
      <c r="IC154" s="75"/>
      <c r="ID154" s="75"/>
      <c r="IE154" s="75"/>
      <c r="IF154" s="75"/>
      <c r="IG154" s="75"/>
      <c r="IH154" s="75"/>
      <c r="II154" s="75"/>
      <c r="IJ154" s="75"/>
      <c r="IK154" s="75"/>
      <c r="IL154" s="75"/>
      <c r="IM154" s="75"/>
      <c r="IN154" s="75"/>
      <c r="IO154" s="75"/>
      <c r="IP154" s="75"/>
      <c r="IQ154" s="75"/>
      <c r="IR154" s="75"/>
      <c r="IS154" s="75"/>
      <c r="IT154" s="75"/>
      <c r="IU154" s="75"/>
      <c r="IV154" s="75"/>
    </row>
    <row r="156" spans="1:256" x14ac:dyDescent="0.35">
      <c r="C156" s="2" t="s">
        <v>4920</v>
      </c>
      <c r="E156" s="2" t="s">
        <v>2</v>
      </c>
    </row>
    <row r="158" spans="1:256" x14ac:dyDescent="0.35">
      <c r="C158" s="2" t="s">
        <v>4921</v>
      </c>
      <c r="E158" s="2" t="s">
        <v>2</v>
      </c>
    </row>
    <row r="160" spans="1:256" x14ac:dyDescent="0.35">
      <c r="C160" s="2" t="s">
        <v>4815</v>
      </c>
    </row>
    <row r="162" spans="3:8" s="112" customFormat="1" ht="13.5" x14ac:dyDescent="0.35">
      <c r="C162" s="113" t="s">
        <v>4982</v>
      </c>
      <c r="D162" s="113"/>
      <c r="E162" s="113"/>
      <c r="F162" s="114"/>
      <c r="G162" s="114"/>
      <c r="H162" s="115"/>
    </row>
    <row r="163" spans="3:8" s="112" customFormat="1" ht="40.5" x14ac:dyDescent="0.3">
      <c r="C163" s="100" t="s">
        <v>4983</v>
      </c>
      <c r="D163" s="100" t="s">
        <v>4984</v>
      </c>
      <c r="E163" s="100" t="s">
        <v>4376</v>
      </c>
      <c r="F163" s="100" t="s">
        <v>4985</v>
      </c>
      <c r="G163" s="100" t="s">
        <v>4986</v>
      </c>
      <c r="H163" s="135" t="s">
        <v>4987</v>
      </c>
    </row>
    <row r="164" spans="3:8" s="112" customFormat="1" ht="13.5" x14ac:dyDescent="0.3">
      <c r="C164" s="108" t="s">
        <v>4988</v>
      </c>
      <c r="D164" s="100"/>
      <c r="E164" s="100"/>
      <c r="F164" s="100"/>
      <c r="G164" s="100"/>
      <c r="H164" s="135"/>
    </row>
    <row r="165" spans="3:8" s="112" customFormat="1" ht="13.5" x14ac:dyDescent="0.35">
      <c r="C165" s="116"/>
      <c r="D165" s="116"/>
      <c r="E165" s="116"/>
      <c r="F165" s="116"/>
      <c r="G165" s="116"/>
      <c r="H165" s="115"/>
    </row>
    <row r="166" spans="3:8" s="112" customFormat="1" ht="13.5" x14ac:dyDescent="0.35">
      <c r="C166" s="114" t="s">
        <v>4989</v>
      </c>
      <c r="D166" s="114"/>
      <c r="E166" s="114"/>
      <c r="F166" s="114"/>
      <c r="G166" s="114"/>
      <c r="H166" s="115"/>
    </row>
    <row r="167" spans="3:8" s="112" customFormat="1" ht="13.5" x14ac:dyDescent="0.35">
      <c r="C167" s="119"/>
      <c r="D167" s="119"/>
      <c r="E167" s="119"/>
      <c r="F167" s="114"/>
      <c r="G167" s="114"/>
      <c r="H167" s="115"/>
    </row>
    <row r="168" spans="3:8" s="112" customFormat="1" ht="13.5" x14ac:dyDescent="0.35">
      <c r="C168" s="119" t="s">
        <v>4990</v>
      </c>
      <c r="D168" s="119"/>
      <c r="E168" s="1"/>
      <c r="F168" s="114"/>
      <c r="G168" s="114"/>
      <c r="H168" s="115"/>
    </row>
    <row r="169" spans="3:8" s="112" customFormat="1" ht="13.5" x14ac:dyDescent="0.35">
      <c r="C169" s="114" t="s">
        <v>4991</v>
      </c>
      <c r="D169" s="114"/>
      <c r="E169" s="114"/>
      <c r="F169" s="112" t="s">
        <v>4988</v>
      </c>
      <c r="G169" s="114"/>
      <c r="H169" s="115"/>
    </row>
    <row r="170" spans="3:8" s="112" customFormat="1" ht="13.5" x14ac:dyDescent="0.35">
      <c r="C170" s="114" t="s">
        <v>4992</v>
      </c>
      <c r="D170" s="114"/>
      <c r="E170" s="114"/>
      <c r="F170" s="112" t="s">
        <v>4988</v>
      </c>
      <c r="G170" s="114"/>
      <c r="H170" s="115"/>
    </row>
    <row r="171" spans="3:8" s="112" customFormat="1" ht="13.5" x14ac:dyDescent="0.35">
      <c r="C171" s="114" t="s">
        <v>4993</v>
      </c>
      <c r="D171" s="114"/>
      <c r="E171" s="114"/>
      <c r="F171" s="112" t="s">
        <v>4988</v>
      </c>
      <c r="G171" s="103"/>
      <c r="H171" s="120"/>
    </row>
    <row r="172" spans="3:8" s="112" customFormat="1" ht="13.5" x14ac:dyDescent="0.35">
      <c r="C172" s="114" t="s">
        <v>4994</v>
      </c>
      <c r="D172" s="114"/>
      <c r="E172" s="114"/>
      <c r="F172" s="112" t="s">
        <v>4988</v>
      </c>
      <c r="G172" s="103"/>
      <c r="H172" s="120"/>
    </row>
    <row r="173" spans="3:8" s="112" customFormat="1" ht="13.5" x14ac:dyDescent="0.35">
      <c r="C173" s="114" t="s">
        <v>4995</v>
      </c>
      <c r="D173" s="114"/>
      <c r="E173" s="114"/>
      <c r="F173" s="112" t="s">
        <v>4988</v>
      </c>
      <c r="G173" s="103"/>
      <c r="H173" s="120"/>
    </row>
    <row r="174" spans="3:8" s="112" customFormat="1" ht="13.5" x14ac:dyDescent="0.35">
      <c r="C174" s="114" t="s">
        <v>4996</v>
      </c>
      <c r="D174" s="114"/>
      <c r="E174" s="114"/>
      <c r="F174" s="112" t="s">
        <v>4988</v>
      </c>
      <c r="G174" s="103"/>
      <c r="H174" s="120"/>
    </row>
    <row r="175" spans="3:8" s="112" customFormat="1" ht="13.5" x14ac:dyDescent="0.35">
      <c r="C175" s="114" t="s">
        <v>4997</v>
      </c>
      <c r="D175" s="114"/>
      <c r="E175" s="114"/>
      <c r="F175" s="112" t="s">
        <v>4988</v>
      </c>
      <c r="G175" s="103"/>
      <c r="H175" s="120"/>
    </row>
    <row r="176" spans="3:8" s="112" customFormat="1" ht="13.5" x14ac:dyDescent="0.35">
      <c r="C176" s="114" t="s">
        <v>4998</v>
      </c>
      <c r="D176" s="114"/>
      <c r="E176" s="114"/>
      <c r="F176" s="112" t="s">
        <v>4988</v>
      </c>
      <c r="G176" s="103"/>
      <c r="H176" s="120"/>
    </row>
    <row r="177" spans="3:13" s="112" customFormat="1" ht="13.5" x14ac:dyDescent="0.35">
      <c r="C177" s="114" t="s">
        <v>4999</v>
      </c>
      <c r="D177" s="114"/>
      <c r="E177" s="114"/>
      <c r="F177" s="112" t="s">
        <v>4988</v>
      </c>
      <c r="G177" s="103"/>
      <c r="H177" s="120"/>
      <c r="J177" s="121"/>
      <c r="K177" s="104"/>
      <c r="L177" s="122"/>
      <c r="M177" s="122"/>
    </row>
    <row r="178" spans="3:13" s="112" customFormat="1" ht="13.5" x14ac:dyDescent="0.35">
      <c r="C178" s="105"/>
      <c r="D178" s="105"/>
      <c r="E178" s="105"/>
      <c r="F178" s="106"/>
      <c r="G178" s="103"/>
      <c r="H178" s="120"/>
    </row>
    <row r="179" spans="3:13" s="112" customFormat="1" ht="13.5" x14ac:dyDescent="0.35">
      <c r="C179" s="114"/>
      <c r="D179" s="114"/>
      <c r="E179" s="114"/>
      <c r="F179" s="106"/>
      <c r="G179" s="106"/>
      <c r="H179" s="120"/>
    </row>
    <row r="180" spans="3:13" s="112" customFormat="1" ht="13.5" x14ac:dyDescent="0.35">
      <c r="C180" s="119" t="s">
        <v>5000</v>
      </c>
      <c r="D180" s="119"/>
      <c r="E180" s="1"/>
      <c r="F180" s="114"/>
      <c r="G180" s="114"/>
      <c r="H180" s="115"/>
    </row>
    <row r="181" spans="3:13" s="112" customFormat="1" ht="40.5" x14ac:dyDescent="0.3">
      <c r="C181" s="100" t="s">
        <v>4983</v>
      </c>
      <c r="D181" s="100" t="s">
        <v>4984</v>
      </c>
      <c r="E181" s="100" t="s">
        <v>4376</v>
      </c>
      <c r="F181" s="100" t="s">
        <v>4985</v>
      </c>
      <c r="G181" s="100" t="s">
        <v>4986</v>
      </c>
      <c r="H181" s="135" t="s">
        <v>4987</v>
      </c>
    </row>
    <row r="182" spans="3:13" s="112" customFormat="1" ht="13.5" x14ac:dyDescent="0.35">
      <c r="C182" s="108" t="s">
        <v>4988</v>
      </c>
      <c r="D182" s="107"/>
      <c r="E182" s="108"/>
      <c r="F182" s="109"/>
      <c r="G182" s="109"/>
      <c r="H182" s="109"/>
    </row>
    <row r="183" spans="3:13" s="112" customFormat="1" ht="13.5" x14ac:dyDescent="0.3">
      <c r="C183" s="118"/>
      <c r="D183" s="118"/>
      <c r="E183" s="118"/>
      <c r="F183" s="118"/>
      <c r="G183" s="118"/>
      <c r="H183" s="118"/>
    </row>
    <row r="184" spans="3:13" s="112" customFormat="1" ht="13.5" x14ac:dyDescent="0.35">
      <c r="C184" s="114" t="s">
        <v>5018</v>
      </c>
      <c r="D184" s="114"/>
      <c r="E184" s="114"/>
      <c r="F184" s="114"/>
      <c r="G184" s="114"/>
      <c r="H184" s="114"/>
    </row>
    <row r="185" spans="3:13" s="112" customFormat="1" ht="13.5" x14ac:dyDescent="0.35">
      <c r="C185" s="119"/>
      <c r="D185" s="119"/>
      <c r="E185" s="119"/>
      <c r="F185" s="114"/>
      <c r="G185" s="114"/>
      <c r="H185" s="115"/>
    </row>
    <row r="186" spans="3:13" s="112" customFormat="1" ht="13.5" x14ac:dyDescent="0.35">
      <c r="C186" s="119" t="s">
        <v>5002</v>
      </c>
      <c r="D186" s="119"/>
      <c r="E186" s="1"/>
      <c r="F186" s="114"/>
      <c r="G186" s="114"/>
      <c r="H186" s="115"/>
    </row>
    <row r="187" spans="3:13" s="112" customFormat="1" ht="13.5" x14ac:dyDescent="0.35">
      <c r="C187" s="114" t="s">
        <v>4991</v>
      </c>
      <c r="D187" s="114"/>
      <c r="E187" s="114"/>
      <c r="F187" s="110" t="s">
        <v>4988</v>
      </c>
      <c r="G187" s="114"/>
      <c r="H187" s="115"/>
    </row>
    <row r="188" spans="3:13" s="112" customFormat="1" ht="13.5" x14ac:dyDescent="0.35">
      <c r="C188" s="114" t="s">
        <v>4992</v>
      </c>
      <c r="D188" s="114"/>
      <c r="E188" s="114"/>
      <c r="F188" s="110" t="s">
        <v>4988</v>
      </c>
      <c r="G188" s="114"/>
      <c r="H188" s="115"/>
    </row>
    <row r="189" spans="3:13" s="112" customFormat="1" ht="13.5" x14ac:dyDescent="0.35">
      <c r="C189" s="114" t="s">
        <v>4993</v>
      </c>
      <c r="D189" s="114"/>
      <c r="E189" s="114"/>
      <c r="F189" s="110" t="s">
        <v>4988</v>
      </c>
      <c r="G189" s="103"/>
      <c r="H189" s="120"/>
    </row>
    <row r="190" spans="3:13" s="112" customFormat="1" ht="13.5" x14ac:dyDescent="0.35">
      <c r="C190" s="114" t="s">
        <v>4994</v>
      </c>
      <c r="D190" s="114"/>
      <c r="E190" s="114"/>
      <c r="F190" s="110" t="s">
        <v>4988</v>
      </c>
      <c r="G190" s="103"/>
      <c r="H190" s="120"/>
    </row>
    <row r="191" spans="3:13" s="112" customFormat="1" ht="13.5" x14ac:dyDescent="0.35">
      <c r="C191" s="114" t="s">
        <v>4995</v>
      </c>
      <c r="D191" s="114"/>
      <c r="E191" s="114"/>
      <c r="F191" s="110" t="s">
        <v>4988</v>
      </c>
      <c r="G191" s="103"/>
      <c r="H191" s="120"/>
    </row>
    <row r="192" spans="3:13" s="112" customFormat="1" ht="13.5" x14ac:dyDescent="0.35">
      <c r="C192" s="114" t="s">
        <v>4996</v>
      </c>
      <c r="D192" s="114"/>
      <c r="E192" s="114"/>
      <c r="F192" s="110" t="s">
        <v>4988</v>
      </c>
      <c r="G192" s="103"/>
      <c r="H192" s="120"/>
    </row>
    <row r="193" spans="3:9" s="112" customFormat="1" ht="13.5" x14ac:dyDescent="0.35">
      <c r="C193" s="114" t="s">
        <v>4997</v>
      </c>
      <c r="D193" s="114"/>
      <c r="E193" s="114"/>
      <c r="F193" s="110" t="s">
        <v>4988</v>
      </c>
      <c r="G193" s="103"/>
      <c r="H193" s="120"/>
    </row>
    <row r="194" spans="3:9" s="112" customFormat="1" ht="13.5" x14ac:dyDescent="0.35">
      <c r="C194" s="114" t="s">
        <v>4998</v>
      </c>
      <c r="D194" s="114"/>
      <c r="E194" s="114"/>
      <c r="F194" s="110" t="s">
        <v>4988</v>
      </c>
      <c r="G194" s="103"/>
      <c r="H194" s="120"/>
    </row>
    <row r="195" spans="3:9" s="112" customFormat="1" ht="13.5" x14ac:dyDescent="0.3">
      <c r="C195" s="37" t="s">
        <v>4999</v>
      </c>
      <c r="D195" s="37"/>
      <c r="E195" s="37"/>
      <c r="F195" s="37" t="s">
        <v>4988</v>
      </c>
      <c r="G195" s="126"/>
      <c r="H195" s="127"/>
    </row>
    <row r="196" spans="3:9" s="112" customFormat="1" ht="13.5" x14ac:dyDescent="0.35">
      <c r="C196" s="114"/>
      <c r="D196" s="114"/>
      <c r="E196" s="114"/>
      <c r="F196" s="128"/>
      <c r="G196" s="129"/>
      <c r="H196" s="115"/>
    </row>
    <row r="197" spans="3:9" s="112" customFormat="1" ht="13.5" x14ac:dyDescent="0.35">
      <c r="C197" s="119" t="s">
        <v>5003</v>
      </c>
      <c r="D197" s="119"/>
      <c r="E197" s="113"/>
      <c r="F197" s="114"/>
      <c r="G197" s="130"/>
      <c r="H197" s="115"/>
      <c r="I197" s="131"/>
    </row>
    <row r="198" spans="3:9" s="112" customFormat="1" ht="40.5" x14ac:dyDescent="0.35">
      <c r="C198" s="100" t="s">
        <v>4983</v>
      </c>
      <c r="D198" s="100" t="s">
        <v>5004</v>
      </c>
      <c r="E198" s="100" t="s">
        <v>5005</v>
      </c>
      <c r="F198" s="100" t="s">
        <v>5006</v>
      </c>
      <c r="G198" s="130"/>
      <c r="H198" s="115"/>
    </row>
    <row r="199" spans="3:9" s="112" customFormat="1" ht="13.5" x14ac:dyDescent="0.35">
      <c r="C199" s="220" t="s">
        <v>4988</v>
      </c>
      <c r="D199" s="220"/>
      <c r="E199" s="220"/>
      <c r="F199" s="220"/>
      <c r="G199" s="130"/>
      <c r="H199" s="115"/>
    </row>
    <row r="200" spans="3:9" s="112" customFormat="1" ht="13.5" x14ac:dyDescent="0.35">
      <c r="C200" s="114" t="s">
        <v>5007</v>
      </c>
      <c r="D200" s="114"/>
      <c r="E200" s="114"/>
      <c r="F200" s="114"/>
      <c r="G200" s="130"/>
      <c r="H200" s="115"/>
    </row>
    <row r="201" spans="3:9" s="112" customFormat="1" ht="13.5" x14ac:dyDescent="0.35">
      <c r="C201" s="132"/>
      <c r="D201" s="132"/>
      <c r="E201" s="132"/>
      <c r="F201" s="114"/>
      <c r="G201" s="130"/>
      <c r="H201" s="115"/>
    </row>
    <row r="202" spans="3:9" s="112" customFormat="1" ht="13.5" x14ac:dyDescent="0.35">
      <c r="C202" s="119" t="s">
        <v>5008</v>
      </c>
      <c r="D202" s="119"/>
      <c r="E202" s="1"/>
      <c r="F202" s="114"/>
      <c r="G202" s="114"/>
      <c r="H202" s="115"/>
    </row>
    <row r="203" spans="3:9" s="112" customFormat="1" ht="13.5" x14ac:dyDescent="0.35">
      <c r="C203" s="114" t="s">
        <v>5009</v>
      </c>
      <c r="D203" s="114"/>
      <c r="E203" s="114"/>
      <c r="F203" s="114" t="s">
        <v>4988</v>
      </c>
      <c r="G203" s="114"/>
      <c r="H203" s="115"/>
    </row>
    <row r="204" spans="3:9" s="112" customFormat="1" ht="13.5" x14ac:dyDescent="0.35">
      <c r="C204" s="114" t="s">
        <v>5010</v>
      </c>
      <c r="D204" s="114"/>
      <c r="E204" s="114"/>
      <c r="F204" s="114" t="s">
        <v>4988</v>
      </c>
      <c r="G204" s="114"/>
      <c r="H204" s="115"/>
    </row>
    <row r="205" spans="3:9" s="112" customFormat="1" ht="13.5" x14ac:dyDescent="0.35">
      <c r="C205" s="114" t="s">
        <v>5011</v>
      </c>
      <c r="D205" s="114"/>
      <c r="E205" s="114"/>
      <c r="F205" s="114" t="s">
        <v>4988</v>
      </c>
      <c r="G205" s="114"/>
      <c r="H205" s="115"/>
    </row>
    <row r="206" spans="3:9" s="112" customFormat="1" ht="13.5" x14ac:dyDescent="0.35">
      <c r="C206" s="105" t="s">
        <v>5012</v>
      </c>
      <c r="D206" s="105"/>
      <c r="E206" s="105"/>
      <c r="F206" s="114"/>
      <c r="G206" s="114"/>
      <c r="H206" s="115"/>
    </row>
    <row r="207" spans="3:9" s="112" customFormat="1" ht="13.5" x14ac:dyDescent="0.35">
      <c r="C207" s="105"/>
      <c r="D207" s="105"/>
      <c r="E207" s="105"/>
      <c r="F207" s="114"/>
      <c r="G207" s="114"/>
      <c r="H207" s="115"/>
    </row>
    <row r="208" spans="3:9" s="112" customFormat="1" ht="13.5" x14ac:dyDescent="0.35">
      <c r="C208" s="113" t="s">
        <v>5013</v>
      </c>
      <c r="D208" s="113"/>
      <c r="E208" s="113"/>
      <c r="F208" s="114"/>
      <c r="G208" s="130"/>
      <c r="H208" s="115"/>
    </row>
    <row r="209" spans="3:8" s="112" customFormat="1" ht="40.5" x14ac:dyDescent="0.35">
      <c r="C209" s="100" t="s">
        <v>4983</v>
      </c>
      <c r="D209" s="100" t="s">
        <v>4756</v>
      </c>
      <c r="E209" s="100" t="s">
        <v>5004</v>
      </c>
      <c r="F209" s="100" t="s">
        <v>5005</v>
      </c>
      <c r="G209" s="100" t="s">
        <v>5014</v>
      </c>
      <c r="H209" s="115"/>
    </row>
    <row r="210" spans="3:8" s="112" customFormat="1" ht="13.5" x14ac:dyDescent="0.35">
      <c r="C210" s="220" t="s">
        <v>4988</v>
      </c>
      <c r="D210" s="220"/>
      <c r="E210" s="220"/>
      <c r="F210" s="220"/>
      <c r="G210" s="220"/>
      <c r="H210" s="115"/>
    </row>
    <row r="211" spans="3:8" s="112" customFormat="1" ht="13.5" x14ac:dyDescent="0.35">
      <c r="C211" s="221" t="s">
        <v>5015</v>
      </c>
      <c r="D211" s="221"/>
      <c r="E211" s="221"/>
      <c r="F211" s="221"/>
      <c r="G211" s="221"/>
      <c r="H211" s="115"/>
    </row>
    <row r="212" spans="3:8" s="112" customFormat="1" ht="13.5" x14ac:dyDescent="0.35">
      <c r="C212" s="133"/>
      <c r="D212" s="111"/>
      <c r="E212" s="111"/>
      <c r="F212" s="111"/>
      <c r="G212" s="111"/>
      <c r="H212" s="115"/>
    </row>
    <row r="213" spans="3:8" s="112" customFormat="1" ht="13.5" x14ac:dyDescent="0.35">
      <c r="C213" s="1" t="s">
        <v>5016</v>
      </c>
      <c r="D213" s="1"/>
      <c r="E213" s="1"/>
      <c r="F213" s="114"/>
      <c r="G213" s="114"/>
      <c r="H213" s="115"/>
    </row>
    <row r="214" spans="3:8" s="112" customFormat="1" ht="13.5" x14ac:dyDescent="0.35">
      <c r="C214" s="114" t="s">
        <v>5009</v>
      </c>
      <c r="D214" s="114"/>
      <c r="E214" s="114"/>
      <c r="F214" s="114" t="s">
        <v>4988</v>
      </c>
      <c r="G214" s="114"/>
      <c r="H214" s="115"/>
    </row>
    <row r="215" spans="3:8" s="112" customFormat="1" ht="13.5" x14ac:dyDescent="0.35">
      <c r="C215" s="114" t="s">
        <v>5010</v>
      </c>
      <c r="D215" s="114"/>
      <c r="E215" s="114"/>
      <c r="F215" s="114" t="s">
        <v>4988</v>
      </c>
      <c r="G215" s="114"/>
      <c r="H215" s="115"/>
    </row>
    <row r="216" spans="3:8" s="112" customFormat="1" ht="13.5" x14ac:dyDescent="0.35">
      <c r="C216" s="114" t="s">
        <v>5011</v>
      </c>
      <c r="D216" s="114"/>
      <c r="E216" s="114"/>
      <c r="F216" s="114" t="s">
        <v>4988</v>
      </c>
      <c r="G216" s="114"/>
      <c r="H216" s="115"/>
    </row>
    <row r="217" spans="3:8" s="112" customFormat="1" ht="13" x14ac:dyDescent="0.3">
      <c r="H217" s="134"/>
    </row>
    <row r="218" spans="3:8" s="112" customFormat="1" ht="13.5" x14ac:dyDescent="0.35">
      <c r="C218" s="119" t="s">
        <v>5019</v>
      </c>
      <c r="H218" s="134"/>
    </row>
    <row r="219" spans="3:8" s="112" customFormat="1" x14ac:dyDescent="0.3">
      <c r="C219" s="223" t="s">
        <v>5020</v>
      </c>
      <c r="D219" s="223" t="s">
        <v>5021</v>
      </c>
      <c r="E219" s="223" t="s">
        <v>5022</v>
      </c>
      <c r="F219" s="224" t="s">
        <v>5023</v>
      </c>
      <c r="G219" s="140" t="s">
        <v>5024</v>
      </c>
      <c r="H219" s="134"/>
    </row>
    <row r="220" spans="3:8" s="112" customFormat="1" x14ac:dyDescent="0.3">
      <c r="C220" s="223"/>
      <c r="D220" s="223"/>
      <c r="E220" s="223"/>
      <c r="F220" s="224"/>
      <c r="G220" s="140" t="s">
        <v>5025</v>
      </c>
      <c r="H220" s="134"/>
    </row>
    <row r="221" spans="3:8" s="112" customFormat="1" x14ac:dyDescent="0.35">
      <c r="C221" s="40" t="s">
        <v>5026</v>
      </c>
      <c r="D221" s="40" t="s">
        <v>4369</v>
      </c>
      <c r="E221" s="40" t="s">
        <v>5027</v>
      </c>
      <c r="F221" s="141">
        <v>46358</v>
      </c>
      <c r="G221" s="40">
        <v>500</v>
      </c>
      <c r="H221" s="134"/>
    </row>
    <row r="222" spans="3:8" s="112" customFormat="1" x14ac:dyDescent="0.35">
      <c r="C222" s="40" t="s">
        <v>5026</v>
      </c>
      <c r="D222" s="40" t="s">
        <v>4372</v>
      </c>
      <c r="E222" s="40" t="s">
        <v>5028</v>
      </c>
      <c r="F222" s="141">
        <v>47273</v>
      </c>
      <c r="G222" s="40">
        <v>-500</v>
      </c>
      <c r="H222" s="134"/>
    </row>
    <row r="223" spans="3:8" s="112" customFormat="1" x14ac:dyDescent="0.3">
      <c r="C223" s="143" t="s">
        <v>5030</v>
      </c>
      <c r="H223" s="134"/>
    </row>
    <row r="224" spans="3:8" s="112" customFormat="1" ht="13.5" x14ac:dyDescent="0.35">
      <c r="C224" s="119"/>
      <c r="H224" s="134"/>
    </row>
    <row r="225" spans="3:5" x14ac:dyDescent="0.35">
      <c r="C225" s="2" t="s">
        <v>4816</v>
      </c>
      <c r="E225" s="2" t="s">
        <v>2</v>
      </c>
    </row>
    <row r="227" spans="3:5" x14ac:dyDescent="0.35">
      <c r="C227" s="2" t="s">
        <v>4817</v>
      </c>
      <c r="E227" s="92">
        <v>2.2030392488769999</v>
      </c>
    </row>
    <row r="229" spans="3:5" x14ac:dyDescent="0.35">
      <c r="C229" s="2" t="s">
        <v>4819</v>
      </c>
      <c r="E229" s="93" t="s">
        <v>4890</v>
      </c>
    </row>
    <row r="231" spans="3:5" x14ac:dyDescent="0.35">
      <c r="C231" s="2" t="s">
        <v>4922</v>
      </c>
      <c r="E231" s="2" t="s">
        <v>2</v>
      </c>
    </row>
    <row r="233" spans="3:5" x14ac:dyDescent="0.35">
      <c r="C233" s="2" t="s">
        <v>4864</v>
      </c>
    </row>
    <row r="235" spans="3:5" x14ac:dyDescent="0.35">
      <c r="C235" s="1" t="s">
        <v>5102</v>
      </c>
      <c r="E235" s="156" t="s">
        <v>5103</v>
      </c>
    </row>
    <row r="236" spans="3:5" x14ac:dyDescent="0.35">
      <c r="E236" s="2" t="s">
        <v>5149</v>
      </c>
    </row>
  </sheetData>
  <mergeCells count="10">
    <mergeCell ref="C211:G211"/>
    <mergeCell ref="C219:C220"/>
    <mergeCell ref="D219:D220"/>
    <mergeCell ref="E219:E220"/>
    <mergeCell ref="F219:F220"/>
    <mergeCell ref="C138:K138"/>
    <mergeCell ref="C140:K140"/>
    <mergeCell ref="C154:E154"/>
    <mergeCell ref="C199:F199"/>
    <mergeCell ref="C210:G210"/>
  </mergeCells>
  <hyperlinks>
    <hyperlink ref="J2" location="'Index'!A1" display="'Index'!A1" xr:uid="{7D97823C-3E1D-48B1-B78A-669AE812C705}"/>
  </hyperlinks>
  <pageMargins left="0.7" right="0.7" top="0.75" bottom="0.75" header="0.3" footer="0.3"/>
  <pageSetup orientation="portrait" horizontalDpi="4294967293"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B1DF8-DD34-449C-852C-710ADCA0D2B6}">
  <sheetPr codeName="Sheet1"/>
  <dimension ref="A1:IV105"/>
  <sheetViews>
    <sheetView showGridLines="0" zoomScale="90" zoomScaleNormal="90" workbookViewId="0">
      <pane ySplit="6" topLeftCell="A87"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3144</v>
      </c>
      <c r="J2" s="38" t="s">
        <v>4365</v>
      </c>
    </row>
    <row r="3" spans="1:54" ht="16" x14ac:dyDescent="0.4">
      <c r="C3" s="1" t="s">
        <v>28</v>
      </c>
      <c r="D3" s="21" t="s">
        <v>3145</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C43" s="59" t="s">
        <v>3146</v>
      </c>
      <c r="D43" s="54"/>
      <c r="E43" s="6"/>
      <c r="F43" s="19"/>
      <c r="G43" s="24"/>
      <c r="H43" s="24"/>
      <c r="I43" s="31"/>
      <c r="J43" s="31"/>
      <c r="K43" s="35"/>
    </row>
    <row r="44" spans="1:11" x14ac:dyDescent="0.35">
      <c r="B44" s="8" t="s">
        <v>3147</v>
      </c>
      <c r="C44" s="60" t="s">
        <v>3148</v>
      </c>
      <c r="D44" s="54" t="s">
        <v>3149</v>
      </c>
      <c r="E44" s="6" t="s">
        <v>4705</v>
      </c>
      <c r="F44" s="19">
        <v>67463.487999999998</v>
      </c>
      <c r="G44" s="24">
        <v>113518.27</v>
      </c>
      <c r="H44" s="24">
        <v>97.16</v>
      </c>
      <c r="I44" s="31"/>
      <c r="J44" s="31"/>
      <c r="K44" s="35"/>
    </row>
    <row r="45" spans="1:11" x14ac:dyDescent="0.35">
      <c r="C45" s="58" t="s">
        <v>194</v>
      </c>
      <c r="D45" s="54"/>
      <c r="E45" s="6"/>
      <c r="F45" s="19"/>
      <c r="G45" s="25">
        <v>113518.27</v>
      </c>
      <c r="H45" s="25">
        <v>97.16</v>
      </c>
      <c r="I45" s="31"/>
      <c r="J45" s="31"/>
      <c r="K45" s="35"/>
    </row>
    <row r="46" spans="1:11" x14ac:dyDescent="0.35">
      <c r="C46" s="57"/>
      <c r="D46" s="54"/>
      <c r="E46" s="6"/>
      <c r="F46" s="19"/>
      <c r="G46" s="24"/>
      <c r="H46" s="24"/>
      <c r="I46" s="31"/>
      <c r="J46" s="31"/>
      <c r="K46" s="35"/>
    </row>
    <row r="47" spans="1:11" x14ac:dyDescent="0.35">
      <c r="C47" s="58" t="s">
        <v>20</v>
      </c>
      <c r="D47" s="54"/>
      <c r="E47" s="6"/>
      <c r="F47" s="19"/>
      <c r="G47" s="24" t="s">
        <v>2</v>
      </c>
      <c r="H47" s="24" t="s">
        <v>2</v>
      </c>
      <c r="I47" s="31"/>
      <c r="J47" s="31"/>
      <c r="K47" s="35"/>
    </row>
    <row r="48" spans="1:11" x14ac:dyDescent="0.35">
      <c r="C48" s="57"/>
      <c r="D48" s="54"/>
      <c r="E48" s="6"/>
      <c r="F48" s="19"/>
      <c r="G48" s="24"/>
      <c r="H48" s="24"/>
      <c r="I48" s="31"/>
      <c r="J48" s="31"/>
      <c r="K48" s="35"/>
    </row>
    <row r="49" spans="1:54" x14ac:dyDescent="0.35">
      <c r="C49" s="58" t="s">
        <v>21</v>
      </c>
      <c r="D49" s="54"/>
      <c r="E49" s="6"/>
      <c r="F49" s="19"/>
      <c r="G49" s="24" t="s">
        <v>2</v>
      </c>
      <c r="H49" s="24" t="s">
        <v>2</v>
      </c>
      <c r="I49" s="31"/>
      <c r="J49" s="31"/>
      <c r="K49" s="35"/>
    </row>
    <row r="50" spans="1:54" x14ac:dyDescent="0.35">
      <c r="C50" s="57"/>
      <c r="D50" s="54"/>
      <c r="E50" s="6"/>
      <c r="F50" s="19"/>
      <c r="G50" s="24"/>
      <c r="H50" s="24"/>
      <c r="I50" s="31"/>
      <c r="J50" s="31"/>
      <c r="K50" s="35"/>
    </row>
    <row r="51" spans="1:54" x14ac:dyDescent="0.35">
      <c r="C51" s="58" t="s">
        <v>22</v>
      </c>
      <c r="D51" s="54"/>
      <c r="E51" s="6"/>
      <c r="F51" s="19"/>
      <c r="G51" s="24" t="s">
        <v>2</v>
      </c>
      <c r="H51" s="24" t="s">
        <v>2</v>
      </c>
      <c r="I51" s="31"/>
      <c r="J51" s="31"/>
      <c r="K51" s="35"/>
    </row>
    <row r="52" spans="1:54" x14ac:dyDescent="0.35">
      <c r="C52" s="57"/>
      <c r="D52" s="54"/>
      <c r="E52" s="6"/>
      <c r="F52" s="19"/>
      <c r="G52" s="24"/>
      <c r="H52" s="24"/>
      <c r="I52" s="31"/>
      <c r="J52" s="31"/>
      <c r="K52" s="35"/>
    </row>
    <row r="53" spans="1:54" x14ac:dyDescent="0.35">
      <c r="C53" s="58" t="s">
        <v>23</v>
      </c>
      <c r="D53" s="54"/>
      <c r="E53" s="6"/>
      <c r="F53" s="19"/>
      <c r="G53" s="24" t="s">
        <v>2</v>
      </c>
      <c r="H53" s="24" t="s">
        <v>2</v>
      </c>
      <c r="I53" s="31"/>
      <c r="J53" s="31"/>
      <c r="K53" s="35"/>
    </row>
    <row r="54" spans="1:54" x14ac:dyDescent="0.35">
      <c r="C54" s="57"/>
      <c r="D54" s="54"/>
      <c r="E54" s="6"/>
      <c r="F54" s="19"/>
      <c r="G54" s="24"/>
      <c r="H54" s="24"/>
      <c r="I54" s="31"/>
      <c r="J54" s="31"/>
      <c r="K54" s="35"/>
    </row>
    <row r="55" spans="1:54" x14ac:dyDescent="0.35">
      <c r="C55" s="59" t="s">
        <v>24</v>
      </c>
      <c r="D55" s="54"/>
      <c r="E55" s="6"/>
      <c r="F55" s="19"/>
      <c r="G55" s="24"/>
      <c r="H55" s="24"/>
      <c r="I55" s="31"/>
      <c r="J55" s="31"/>
      <c r="K55" s="35"/>
    </row>
    <row r="56" spans="1:54" x14ac:dyDescent="0.35">
      <c r="B56" s="8" t="s">
        <v>206</v>
      </c>
      <c r="C56" s="60" t="s">
        <v>207</v>
      </c>
      <c r="D56" s="54"/>
      <c r="E56" s="6"/>
      <c r="F56" s="19"/>
      <c r="G56" s="24">
        <v>3468.51</v>
      </c>
      <c r="H56" s="24">
        <v>2.97</v>
      </c>
      <c r="I56" s="31"/>
      <c r="J56" s="31"/>
      <c r="K56" s="35"/>
    </row>
    <row r="57" spans="1:54" x14ac:dyDescent="0.35">
      <c r="C57" s="58" t="s">
        <v>194</v>
      </c>
      <c r="D57" s="54"/>
      <c r="E57" s="6"/>
      <c r="F57" s="19"/>
      <c r="G57" s="25">
        <v>3468.51</v>
      </c>
      <c r="H57" s="25">
        <v>2.97</v>
      </c>
      <c r="I57" s="31"/>
      <c r="J57" s="31"/>
      <c r="K57" s="35"/>
    </row>
    <row r="58" spans="1:54" x14ac:dyDescent="0.35">
      <c r="C58" s="57"/>
      <c r="D58" s="54"/>
      <c r="E58" s="6"/>
      <c r="F58" s="19"/>
      <c r="G58" s="24"/>
      <c r="H58" s="24"/>
      <c r="I58" s="31"/>
      <c r="J58" s="31"/>
      <c r="K58" s="35"/>
    </row>
    <row r="59" spans="1:54" x14ac:dyDescent="0.35">
      <c r="A59" s="10"/>
      <c r="B59" s="28"/>
      <c r="C59" s="58" t="s">
        <v>25</v>
      </c>
      <c r="D59" s="54"/>
      <c r="E59" s="6"/>
      <c r="F59" s="19"/>
      <c r="G59" s="24"/>
      <c r="H59" s="24"/>
      <c r="I59" s="31"/>
      <c r="J59" s="31"/>
      <c r="K59" s="35"/>
    </row>
    <row r="60" spans="1:54" s="2" customFormat="1" ht="13.5" x14ac:dyDescent="0.35">
      <c r="A60" s="28"/>
      <c r="B60" s="28"/>
      <c r="C60" s="57" t="s">
        <v>4703</v>
      </c>
      <c r="D60" s="54"/>
      <c r="E60" s="6"/>
      <c r="F60" s="19"/>
      <c r="G60" s="24" t="s">
        <v>2</v>
      </c>
      <c r="H60" s="24" t="s">
        <v>2</v>
      </c>
      <c r="I60" s="31"/>
      <c r="J60" s="31"/>
      <c r="K60" s="35"/>
      <c r="L60" s="3"/>
      <c r="AI60" s="3"/>
      <c r="AV60" s="3"/>
      <c r="AX60" s="3"/>
      <c r="BB60" s="3"/>
    </row>
    <row r="61" spans="1:54" x14ac:dyDescent="0.35">
      <c r="B61" s="8"/>
      <c r="C61" s="60" t="s">
        <v>208</v>
      </c>
      <c r="D61" s="54"/>
      <c r="E61" s="6"/>
      <c r="F61" s="19"/>
      <c r="G61" s="24">
        <v>-146.11000000000001</v>
      </c>
      <c r="H61" s="24">
        <v>-0.13</v>
      </c>
      <c r="I61" s="31"/>
      <c r="J61" s="31"/>
      <c r="K61" s="35"/>
    </row>
    <row r="62" spans="1:54" x14ac:dyDescent="0.35">
      <c r="C62" s="58" t="s">
        <v>194</v>
      </c>
      <c r="D62" s="54"/>
      <c r="E62" s="6"/>
      <c r="F62" s="19"/>
      <c r="G62" s="25">
        <v>-146.11000000000001</v>
      </c>
      <c r="H62" s="25">
        <v>-0.13</v>
      </c>
      <c r="I62" s="31"/>
      <c r="J62" s="31"/>
      <c r="K62" s="35"/>
    </row>
    <row r="63" spans="1:54" x14ac:dyDescent="0.35">
      <c r="C63" s="57"/>
      <c r="D63" s="54"/>
      <c r="E63" s="6"/>
      <c r="F63" s="19"/>
      <c r="G63" s="24"/>
      <c r="H63" s="24"/>
      <c r="I63" s="31"/>
      <c r="J63" s="31"/>
      <c r="K63" s="35"/>
    </row>
    <row r="64" spans="1:54" x14ac:dyDescent="0.35">
      <c r="C64" s="61" t="s">
        <v>209</v>
      </c>
      <c r="D64" s="55"/>
      <c r="E64" s="5"/>
      <c r="F64" s="20"/>
      <c r="G64" s="26">
        <v>116840.67</v>
      </c>
      <c r="H64" s="26">
        <v>100</v>
      </c>
      <c r="I64" s="32"/>
      <c r="J64" s="32"/>
      <c r="K64" s="36"/>
    </row>
    <row r="67" spans="3:11" x14ac:dyDescent="0.35">
      <c r="C67" s="1" t="s">
        <v>210</v>
      </c>
    </row>
    <row r="68" spans="3:11" x14ac:dyDescent="0.35">
      <c r="C68" s="37" t="s">
        <v>211</v>
      </c>
      <c r="D68" s="37"/>
      <c r="E68" s="37"/>
      <c r="F68" s="37"/>
      <c r="G68" s="37"/>
      <c r="H68" s="37"/>
      <c r="I68" s="37"/>
      <c r="J68" s="37"/>
      <c r="K68" s="37"/>
    </row>
    <row r="69" spans="3:11" x14ac:dyDescent="0.35">
      <c r="C69" s="2" t="s">
        <v>212</v>
      </c>
    </row>
    <row r="70" spans="3:11" x14ac:dyDescent="0.35">
      <c r="C70" s="2" t="s">
        <v>213</v>
      </c>
    </row>
    <row r="71" spans="3:11" ht="30" customHeight="1" x14ac:dyDescent="0.35">
      <c r="C71" s="218" t="s">
        <v>214</v>
      </c>
      <c r="D71" s="219"/>
      <c r="E71" s="219"/>
      <c r="F71" s="219"/>
      <c r="G71" s="219"/>
      <c r="H71" s="219"/>
      <c r="I71" s="219"/>
      <c r="J71" s="219"/>
      <c r="K71" s="219"/>
    </row>
    <row r="72" spans="3:11" x14ac:dyDescent="0.35">
      <c r="C72" s="2" t="s">
        <v>215</v>
      </c>
    </row>
    <row r="74" spans="3:11" x14ac:dyDescent="0.35">
      <c r="C74" s="2" t="s">
        <v>4813</v>
      </c>
      <c r="E74" s="2" t="s">
        <v>2</v>
      </c>
    </row>
    <row r="76" spans="3:11" x14ac:dyDescent="0.35">
      <c r="C76" s="2" t="s">
        <v>4814</v>
      </c>
      <c r="E76" s="2" t="s">
        <v>2</v>
      </c>
    </row>
    <row r="78" spans="3:11" x14ac:dyDescent="0.35">
      <c r="C78" s="2" t="s">
        <v>4918</v>
      </c>
    </row>
    <row r="80" spans="3:11" x14ac:dyDescent="0.35">
      <c r="C80" s="2" t="s">
        <v>4919</v>
      </c>
    </row>
    <row r="81" spans="1:256" s="79" customFormat="1" ht="35.25" customHeight="1" x14ac:dyDescent="0.35">
      <c r="A81" s="75"/>
      <c r="B81" s="75"/>
      <c r="C81" s="80" t="s">
        <v>4820</v>
      </c>
      <c r="D81" s="84" t="s">
        <v>4821</v>
      </c>
      <c r="E81" s="84" t="s">
        <v>4822</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4823</v>
      </c>
      <c r="D82" s="85">
        <v>24.187000000000001</v>
      </c>
      <c r="E82" s="85">
        <v>24.049900000000001</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2" t="s">
        <v>4824</v>
      </c>
      <c r="D83" s="85">
        <v>24.1877</v>
      </c>
      <c r="E83" s="85">
        <v>24.050599999999999</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x14ac:dyDescent="0.35">
      <c r="A84" s="75"/>
      <c r="B84" s="75"/>
      <c r="C84" s="82" t="s">
        <v>4825</v>
      </c>
      <c r="D84" s="85">
        <v>25.165099999999999</v>
      </c>
      <c r="E84" s="85">
        <v>25.0349</v>
      </c>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5" spans="1:256" s="79" customFormat="1" x14ac:dyDescent="0.35">
      <c r="A85" s="75"/>
      <c r="B85" s="75"/>
      <c r="C85" s="82" t="s">
        <v>4826</v>
      </c>
      <c r="D85" s="85">
        <v>25.165099999999999</v>
      </c>
      <c r="E85" s="85">
        <v>25.0349</v>
      </c>
      <c r="F85" s="76"/>
      <c r="G85" s="77"/>
      <c r="H85" s="77"/>
      <c r="I85" s="77"/>
      <c r="J85" s="77"/>
      <c r="K85" s="78"/>
      <c r="L85" s="78"/>
      <c r="M85" s="75"/>
      <c r="N85" s="75"/>
      <c r="O85" s="75"/>
      <c r="P85" s="75"/>
      <c r="Q85" s="75"/>
      <c r="R85" s="75"/>
      <c r="S85" s="75"/>
      <c r="T85" s="75"/>
      <c r="U85" s="75"/>
      <c r="V85" s="75"/>
      <c r="W85" s="75"/>
      <c r="X85" s="75"/>
      <c r="Y85" s="75"/>
      <c r="Z85" s="75"/>
      <c r="AA85" s="75"/>
      <c r="AB85" s="75"/>
      <c r="AC85" s="75"/>
      <c r="AD85" s="75"/>
      <c r="AE85" s="75"/>
      <c r="AF85" s="75"/>
      <c r="AG85" s="75"/>
      <c r="AH85" s="75"/>
      <c r="AI85" s="78"/>
      <c r="AJ85" s="75"/>
      <c r="AK85" s="75"/>
      <c r="AL85" s="75"/>
      <c r="AM85" s="75"/>
      <c r="AN85" s="75"/>
      <c r="AO85" s="75"/>
      <c r="AP85" s="75"/>
      <c r="AQ85" s="75"/>
      <c r="AR85" s="75"/>
      <c r="AS85" s="75"/>
      <c r="AT85" s="75"/>
      <c r="AU85" s="75"/>
      <c r="AV85" s="78"/>
      <c r="AW85" s="75"/>
      <c r="AX85" s="78"/>
      <c r="AY85" s="75"/>
      <c r="AZ85" s="75"/>
      <c r="BA85" s="75"/>
      <c r="BB85" s="78"/>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c r="HA85" s="75"/>
      <c r="HB85" s="75"/>
      <c r="HC85" s="75"/>
      <c r="HD85" s="75"/>
      <c r="HE85" s="75"/>
      <c r="HF85" s="75"/>
      <c r="HG85" s="75"/>
      <c r="HH85" s="75"/>
      <c r="HI85" s="75"/>
      <c r="HJ85" s="75"/>
      <c r="HK85" s="75"/>
      <c r="HL85" s="75"/>
      <c r="HM85" s="75"/>
      <c r="HN85" s="75"/>
      <c r="HO85" s="75"/>
      <c r="HP85" s="75"/>
      <c r="HQ85" s="75"/>
      <c r="HR85" s="75"/>
      <c r="HS85" s="75"/>
      <c r="HT85" s="75"/>
      <c r="HU85" s="75"/>
      <c r="HV85" s="75"/>
      <c r="HW85" s="75"/>
      <c r="HX85" s="75"/>
      <c r="HY85" s="75"/>
      <c r="HZ85" s="75"/>
      <c r="IA85" s="75"/>
      <c r="IB85" s="75"/>
      <c r="IC85" s="75"/>
      <c r="ID85" s="75"/>
      <c r="IE85" s="75"/>
      <c r="IF85" s="75"/>
      <c r="IG85" s="75"/>
      <c r="IH85" s="75"/>
      <c r="II85" s="75"/>
      <c r="IJ85" s="75"/>
      <c r="IK85" s="75"/>
      <c r="IL85" s="75"/>
      <c r="IM85" s="75"/>
      <c r="IN85" s="75"/>
      <c r="IO85" s="75"/>
      <c r="IP85" s="75"/>
      <c r="IQ85" s="75"/>
      <c r="IR85" s="75"/>
      <c r="IS85" s="75"/>
      <c r="IT85" s="75"/>
      <c r="IU85" s="75"/>
      <c r="IV85" s="75"/>
    </row>
    <row r="86" spans="1:256" s="79" customFormat="1" ht="85" customHeight="1" x14ac:dyDescent="0.35">
      <c r="A86" s="75"/>
      <c r="B86" s="75"/>
      <c r="C86" s="215" t="s">
        <v>4860</v>
      </c>
      <c r="D86" s="216"/>
      <c r="E86" s="217"/>
      <c r="F86" s="76"/>
      <c r="G86" s="77"/>
      <c r="H86" s="77"/>
      <c r="I86" s="77"/>
      <c r="J86" s="77"/>
      <c r="K86" s="78"/>
      <c r="L86" s="78"/>
      <c r="M86" s="75"/>
      <c r="N86" s="75"/>
      <c r="O86" s="75"/>
      <c r="P86" s="75"/>
      <c r="Q86" s="75"/>
      <c r="R86" s="75"/>
      <c r="S86" s="75"/>
      <c r="T86" s="75"/>
      <c r="U86" s="75"/>
      <c r="V86" s="75"/>
      <c r="W86" s="75"/>
      <c r="X86" s="75"/>
      <c r="Y86" s="75"/>
      <c r="Z86" s="75"/>
      <c r="AA86" s="75"/>
      <c r="AB86" s="75"/>
      <c r="AC86" s="75"/>
      <c r="AD86" s="75"/>
      <c r="AE86" s="75"/>
      <c r="AF86" s="75"/>
      <c r="AG86" s="75"/>
      <c r="AH86" s="75"/>
      <c r="AI86" s="78"/>
      <c r="AJ86" s="75"/>
      <c r="AK86" s="75"/>
      <c r="AL86" s="75"/>
      <c r="AM86" s="75"/>
      <c r="AN86" s="75"/>
      <c r="AO86" s="75"/>
      <c r="AP86" s="75"/>
      <c r="AQ86" s="75"/>
      <c r="AR86" s="75"/>
      <c r="AS86" s="75"/>
      <c r="AT86" s="75"/>
      <c r="AU86" s="75"/>
      <c r="AV86" s="78"/>
      <c r="AW86" s="75"/>
      <c r="AX86" s="78"/>
      <c r="AY86" s="75"/>
      <c r="AZ86" s="75"/>
      <c r="BA86" s="75"/>
      <c r="BB86" s="78"/>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75"/>
      <c r="FA86" s="75"/>
      <c r="FB86" s="75"/>
      <c r="FC86" s="75"/>
      <c r="FD86" s="75"/>
      <c r="FE86" s="75"/>
      <c r="FF86" s="75"/>
      <c r="FG86" s="75"/>
      <c r="FH86" s="75"/>
      <c r="FI86" s="75"/>
      <c r="FJ86" s="75"/>
      <c r="FK86" s="75"/>
      <c r="FL86" s="75"/>
      <c r="FM86" s="75"/>
      <c r="FN86" s="75"/>
      <c r="FO86" s="75"/>
      <c r="FP86" s="75"/>
      <c r="FQ86" s="75"/>
      <c r="FR86" s="75"/>
      <c r="FS86" s="75"/>
      <c r="FT86" s="75"/>
      <c r="FU86" s="75"/>
      <c r="FV86" s="75"/>
      <c r="FW86" s="75"/>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75"/>
      <c r="HA86" s="75"/>
      <c r="HB86" s="75"/>
      <c r="HC86" s="75"/>
      <c r="HD86" s="75"/>
      <c r="HE86" s="75"/>
      <c r="HF86" s="75"/>
      <c r="HG86" s="75"/>
      <c r="HH86" s="75"/>
      <c r="HI86" s="75"/>
      <c r="HJ86" s="75"/>
      <c r="HK86" s="75"/>
      <c r="HL86" s="75"/>
      <c r="HM86" s="75"/>
      <c r="HN86" s="75"/>
      <c r="HO86" s="75"/>
      <c r="HP86" s="75"/>
      <c r="HQ86" s="75"/>
      <c r="HR86" s="75"/>
      <c r="HS86" s="75"/>
      <c r="HT86" s="75"/>
      <c r="HU86" s="75"/>
      <c r="HV86" s="75"/>
      <c r="HW86" s="75"/>
      <c r="HX86" s="75"/>
      <c r="HY86" s="75"/>
      <c r="HZ86" s="75"/>
      <c r="IA86" s="75"/>
      <c r="IB86" s="75"/>
      <c r="IC86" s="75"/>
      <c r="ID86" s="75"/>
      <c r="IE86" s="75"/>
      <c r="IF86" s="75"/>
      <c r="IG86" s="75"/>
      <c r="IH86" s="75"/>
      <c r="II86" s="75"/>
      <c r="IJ86" s="75"/>
      <c r="IK86" s="75"/>
      <c r="IL86" s="75"/>
      <c r="IM86" s="75"/>
      <c r="IN86" s="75"/>
      <c r="IO86" s="75"/>
      <c r="IP86" s="75"/>
      <c r="IQ86" s="75"/>
      <c r="IR86" s="75"/>
      <c r="IS86" s="75"/>
      <c r="IT86" s="75"/>
      <c r="IU86" s="75"/>
      <c r="IV86" s="75"/>
    </row>
    <row r="88" spans="1:256" x14ac:dyDescent="0.35">
      <c r="C88" s="2" t="s">
        <v>4920</v>
      </c>
      <c r="E88" s="2" t="s">
        <v>2</v>
      </c>
    </row>
    <row r="90" spans="1:256" x14ac:dyDescent="0.35">
      <c r="C90" s="2" t="s">
        <v>4921</v>
      </c>
      <c r="E90" s="2" t="s">
        <v>2</v>
      </c>
    </row>
    <row r="92" spans="1:256" x14ac:dyDescent="0.35">
      <c r="C92" s="2" t="s">
        <v>4815</v>
      </c>
      <c r="E92" s="2" t="s">
        <v>2</v>
      </c>
    </row>
    <row r="94" spans="1:256" x14ac:dyDescent="0.35">
      <c r="C94" s="2" t="s">
        <v>4816</v>
      </c>
      <c r="E94" s="2" t="s">
        <v>4898</v>
      </c>
    </row>
    <row r="96" spans="1:256" x14ac:dyDescent="0.35">
      <c r="C96" s="2" t="s">
        <v>4817</v>
      </c>
      <c r="E96" s="92">
        <v>0</v>
      </c>
    </row>
    <row r="98" spans="3:5" x14ac:dyDescent="0.35">
      <c r="C98" s="2" t="s">
        <v>4819</v>
      </c>
      <c r="E98" s="93" t="s">
        <v>4818</v>
      </c>
    </row>
    <row r="100" spans="3:5" x14ac:dyDescent="0.35">
      <c r="C100" s="2" t="s">
        <v>4922</v>
      </c>
      <c r="E100" s="2" t="s">
        <v>2</v>
      </c>
    </row>
    <row r="102" spans="3:5" x14ac:dyDescent="0.35">
      <c r="C102" s="2" t="s">
        <v>4864</v>
      </c>
    </row>
    <row r="104" spans="3:5" x14ac:dyDescent="0.35">
      <c r="C104" s="1" t="s">
        <v>5102</v>
      </c>
      <c r="E104" s="156" t="s">
        <v>5103</v>
      </c>
    </row>
    <row r="105" spans="3:5" x14ac:dyDescent="0.35">
      <c r="E105" s="2" t="s">
        <v>5150</v>
      </c>
    </row>
  </sheetData>
  <mergeCells count="2">
    <mergeCell ref="C71:K71"/>
    <mergeCell ref="C86:E86"/>
  </mergeCells>
  <hyperlinks>
    <hyperlink ref="J2" location="'Index'!A1" display="'Index'!A1" xr:uid="{713F7FBD-F94E-4A32-84CB-6823379A3C78}"/>
  </hyperlinks>
  <pageMargins left="0.7" right="0.7" top="0.75" bottom="0.75" header="0.3" footer="0.3"/>
  <pageSetup orientation="portrait" horizontalDpi="4294967293"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A2CED-9D69-4BC5-A762-E353C2C56A19}">
  <sheetPr codeName="Sheet1"/>
  <dimension ref="A1:IV152"/>
  <sheetViews>
    <sheetView showGridLines="0" zoomScale="90" zoomScaleNormal="90" workbookViewId="0">
      <pane ySplit="6" topLeftCell="A13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3150</v>
      </c>
      <c r="J2" s="38" t="s">
        <v>4365</v>
      </c>
    </row>
    <row r="3" spans="1:54" ht="16" x14ac:dyDescent="0.4">
      <c r="C3" s="1" t="s">
        <v>28</v>
      </c>
      <c r="D3" s="21" t="s">
        <v>3151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85</v>
      </c>
      <c r="C11" s="60" t="s">
        <v>86</v>
      </c>
      <c r="D11" s="54" t="s">
        <v>87</v>
      </c>
      <c r="E11" s="6" t="s">
        <v>88</v>
      </c>
      <c r="F11" s="19">
        <v>121227</v>
      </c>
      <c r="G11" s="24">
        <v>11263.81</v>
      </c>
      <c r="H11" s="24">
        <v>4.8600000000000003</v>
      </c>
      <c r="I11" s="31"/>
      <c r="J11" s="31"/>
      <c r="K11" s="35"/>
    </row>
    <row r="12" spans="1:54" x14ac:dyDescent="0.35">
      <c r="B12" s="8" t="s">
        <v>70</v>
      </c>
      <c r="C12" s="60" t="s">
        <v>71</v>
      </c>
      <c r="D12" s="54" t="s">
        <v>72</v>
      </c>
      <c r="E12" s="6" t="s">
        <v>65</v>
      </c>
      <c r="F12" s="19">
        <v>224047</v>
      </c>
      <c r="G12" s="24">
        <v>9199.3700000000008</v>
      </c>
      <c r="H12" s="24">
        <v>3.97</v>
      </c>
      <c r="I12" s="31"/>
      <c r="J12" s="31"/>
      <c r="K12" s="35"/>
    </row>
    <row r="13" spans="1:54" x14ac:dyDescent="0.35">
      <c r="B13" s="8" t="s">
        <v>2285</v>
      </c>
      <c r="C13" s="60" t="s">
        <v>2286</v>
      </c>
      <c r="D13" s="54" t="s">
        <v>2287</v>
      </c>
      <c r="E13" s="6" t="s">
        <v>632</v>
      </c>
      <c r="F13" s="19">
        <v>180935</v>
      </c>
      <c r="G13" s="24">
        <v>8446.0499999999993</v>
      </c>
      <c r="H13" s="24">
        <v>3.64</v>
      </c>
      <c r="I13" s="31"/>
      <c r="J13" s="31"/>
      <c r="K13" s="35"/>
    </row>
    <row r="14" spans="1:54" x14ac:dyDescent="0.35">
      <c r="B14" s="8" t="s">
        <v>237</v>
      </c>
      <c r="C14" s="60" t="s">
        <v>238</v>
      </c>
      <c r="D14" s="54" t="s">
        <v>239</v>
      </c>
      <c r="E14" s="6" t="s">
        <v>240</v>
      </c>
      <c r="F14" s="19">
        <v>1994789</v>
      </c>
      <c r="G14" s="24">
        <v>8411.0300000000007</v>
      </c>
      <c r="H14" s="24">
        <v>3.63</v>
      </c>
      <c r="I14" s="31"/>
      <c r="J14" s="31"/>
      <c r="K14" s="35"/>
    </row>
    <row r="15" spans="1:54" x14ac:dyDescent="0.35">
      <c r="B15" s="8" t="s">
        <v>647</v>
      </c>
      <c r="C15" s="60" t="s">
        <v>648</v>
      </c>
      <c r="D15" s="54" t="s">
        <v>649</v>
      </c>
      <c r="E15" s="6" t="s">
        <v>253</v>
      </c>
      <c r="F15" s="19">
        <v>3968732</v>
      </c>
      <c r="G15" s="24">
        <v>8096.21</v>
      </c>
      <c r="H15" s="24">
        <v>3.49</v>
      </c>
      <c r="I15" s="31"/>
      <c r="J15" s="31"/>
      <c r="K15" s="35"/>
    </row>
    <row r="16" spans="1:54" x14ac:dyDescent="0.35">
      <c r="B16" s="8" t="s">
        <v>325</v>
      </c>
      <c r="C16" s="60" t="s">
        <v>326</v>
      </c>
      <c r="D16" s="54" t="s">
        <v>327</v>
      </c>
      <c r="E16" s="6" t="s">
        <v>117</v>
      </c>
      <c r="F16" s="19">
        <v>4213652</v>
      </c>
      <c r="G16" s="24">
        <v>6879.21</v>
      </c>
      <c r="H16" s="24">
        <v>2.97</v>
      </c>
      <c r="I16" s="31"/>
      <c r="J16" s="31"/>
      <c r="K16" s="35"/>
    </row>
    <row r="17" spans="2:11" x14ac:dyDescent="0.35">
      <c r="B17" s="8" t="s">
        <v>1071</v>
      </c>
      <c r="C17" s="60" t="s">
        <v>1072</v>
      </c>
      <c r="D17" s="54" t="s">
        <v>1073</v>
      </c>
      <c r="E17" s="6" t="s">
        <v>88</v>
      </c>
      <c r="F17" s="19">
        <v>140371</v>
      </c>
      <c r="G17" s="24">
        <v>6737.81</v>
      </c>
      <c r="H17" s="24">
        <v>2.91</v>
      </c>
      <c r="I17" s="31"/>
      <c r="J17" s="31"/>
      <c r="K17" s="35"/>
    </row>
    <row r="18" spans="2:11" x14ac:dyDescent="0.35">
      <c r="B18" s="8" t="s">
        <v>461</v>
      </c>
      <c r="C18" s="60" t="s">
        <v>462</v>
      </c>
      <c r="D18" s="54" t="s">
        <v>463</v>
      </c>
      <c r="E18" s="6" t="s">
        <v>58</v>
      </c>
      <c r="F18" s="19">
        <v>413689</v>
      </c>
      <c r="G18" s="24">
        <v>6701.76</v>
      </c>
      <c r="H18" s="24">
        <v>2.89</v>
      </c>
      <c r="I18" s="31"/>
      <c r="J18" s="31"/>
      <c r="K18" s="35"/>
    </row>
    <row r="19" spans="2:11" x14ac:dyDescent="0.35">
      <c r="B19" s="8" t="s">
        <v>396</v>
      </c>
      <c r="C19" s="60" t="s">
        <v>397</v>
      </c>
      <c r="D19" s="54" t="s">
        <v>398</v>
      </c>
      <c r="E19" s="6" t="s">
        <v>218</v>
      </c>
      <c r="F19" s="19">
        <v>1616800</v>
      </c>
      <c r="G19" s="24">
        <v>6675.77</v>
      </c>
      <c r="H19" s="24">
        <v>2.88</v>
      </c>
      <c r="I19" s="31"/>
      <c r="J19" s="31"/>
      <c r="K19" s="35"/>
    </row>
    <row r="20" spans="2:11" x14ac:dyDescent="0.35">
      <c r="B20" s="8" t="s">
        <v>520</v>
      </c>
      <c r="C20" s="60" t="s">
        <v>521</v>
      </c>
      <c r="D20" s="54" t="s">
        <v>522</v>
      </c>
      <c r="E20" s="6" t="s">
        <v>128</v>
      </c>
      <c r="F20" s="19">
        <v>128854</v>
      </c>
      <c r="G20" s="24">
        <v>6133.45</v>
      </c>
      <c r="H20" s="24">
        <v>2.65</v>
      </c>
      <c r="I20" s="31"/>
      <c r="J20" s="31"/>
      <c r="K20" s="35"/>
    </row>
    <row r="21" spans="2:11" x14ac:dyDescent="0.35">
      <c r="B21" s="8" t="s">
        <v>653</v>
      </c>
      <c r="C21" s="60" t="s">
        <v>654</v>
      </c>
      <c r="D21" s="54" t="s">
        <v>655</v>
      </c>
      <c r="E21" s="6" t="s">
        <v>92</v>
      </c>
      <c r="F21" s="19">
        <v>153878</v>
      </c>
      <c r="G21" s="24">
        <v>5849.52</v>
      </c>
      <c r="H21" s="24">
        <v>2.52</v>
      </c>
      <c r="I21" s="31"/>
      <c r="J21" s="31"/>
      <c r="K21" s="35"/>
    </row>
    <row r="22" spans="2:11" x14ac:dyDescent="0.35">
      <c r="B22" s="8" t="s">
        <v>2253</v>
      </c>
      <c r="C22" s="60" t="s">
        <v>1431</v>
      </c>
      <c r="D22" s="54" t="s">
        <v>2254</v>
      </c>
      <c r="E22" s="6" t="s">
        <v>451</v>
      </c>
      <c r="F22" s="19">
        <v>1914545</v>
      </c>
      <c r="G22" s="24">
        <v>5804.9</v>
      </c>
      <c r="H22" s="24">
        <v>2.5</v>
      </c>
      <c r="I22" s="31"/>
      <c r="J22" s="31"/>
      <c r="K22" s="35"/>
    </row>
    <row r="23" spans="2:11" x14ac:dyDescent="0.35">
      <c r="B23" s="8" t="s">
        <v>2392</v>
      </c>
      <c r="C23" s="60" t="s">
        <v>934</v>
      </c>
      <c r="D23" s="54" t="s">
        <v>2393</v>
      </c>
      <c r="E23" s="6" t="s">
        <v>253</v>
      </c>
      <c r="F23" s="19">
        <v>1601754</v>
      </c>
      <c r="G23" s="24">
        <v>5750.3</v>
      </c>
      <c r="H23" s="24">
        <v>2.48</v>
      </c>
      <c r="I23" s="31"/>
      <c r="J23" s="31"/>
      <c r="K23" s="35"/>
    </row>
    <row r="24" spans="2:11" x14ac:dyDescent="0.35">
      <c r="B24" s="8" t="s">
        <v>683</v>
      </c>
      <c r="C24" s="60" t="s">
        <v>684</v>
      </c>
      <c r="D24" s="54" t="s">
        <v>685</v>
      </c>
      <c r="E24" s="6" t="s">
        <v>274</v>
      </c>
      <c r="F24" s="19">
        <v>1304086</v>
      </c>
      <c r="G24" s="24">
        <v>5633.65</v>
      </c>
      <c r="H24" s="24">
        <v>2.4300000000000002</v>
      </c>
      <c r="I24" s="31"/>
      <c r="J24" s="31"/>
      <c r="K24" s="35"/>
    </row>
    <row r="25" spans="2:11" x14ac:dyDescent="0.35">
      <c r="B25" s="8" t="s">
        <v>2486</v>
      </c>
      <c r="C25" s="60" t="s">
        <v>2487</v>
      </c>
      <c r="D25" s="54" t="s">
        <v>2488</v>
      </c>
      <c r="E25" s="6" t="s">
        <v>99</v>
      </c>
      <c r="F25" s="19">
        <v>654260</v>
      </c>
      <c r="G25" s="24">
        <v>5588.69</v>
      </c>
      <c r="H25" s="24">
        <v>2.41</v>
      </c>
      <c r="I25" s="31"/>
      <c r="J25" s="31"/>
      <c r="K25" s="35"/>
    </row>
    <row r="26" spans="2:11" x14ac:dyDescent="0.35">
      <c r="B26" s="8" t="s">
        <v>139</v>
      </c>
      <c r="C26" s="60" t="s">
        <v>140</v>
      </c>
      <c r="D26" s="54" t="s">
        <v>141</v>
      </c>
      <c r="E26" s="6" t="s">
        <v>142</v>
      </c>
      <c r="F26" s="19">
        <v>112351</v>
      </c>
      <c r="G26" s="24">
        <v>5426.55</v>
      </c>
      <c r="H26" s="24">
        <v>2.34</v>
      </c>
      <c r="I26" s="31"/>
      <c r="J26" s="31"/>
      <c r="K26" s="35"/>
    </row>
    <row r="27" spans="2:11" x14ac:dyDescent="0.35">
      <c r="B27" s="8" t="s">
        <v>1136</v>
      </c>
      <c r="C27" s="60" t="s">
        <v>1137</v>
      </c>
      <c r="D27" s="54" t="s">
        <v>1138</v>
      </c>
      <c r="E27" s="6" t="s">
        <v>451</v>
      </c>
      <c r="F27" s="19">
        <v>3563679</v>
      </c>
      <c r="G27" s="24">
        <v>4808.47</v>
      </c>
      <c r="H27" s="24">
        <v>2.0699999999999998</v>
      </c>
      <c r="I27" s="31"/>
      <c r="J27" s="31"/>
      <c r="K27" s="35"/>
    </row>
    <row r="28" spans="2:11" x14ac:dyDescent="0.35">
      <c r="B28" s="8" t="s">
        <v>574</v>
      </c>
      <c r="C28" s="60" t="s">
        <v>575</v>
      </c>
      <c r="D28" s="54" t="s">
        <v>576</v>
      </c>
      <c r="E28" s="6" t="s">
        <v>106</v>
      </c>
      <c r="F28" s="19">
        <v>23234</v>
      </c>
      <c r="G28" s="24">
        <v>4577.1000000000004</v>
      </c>
      <c r="H28" s="24">
        <v>1.97</v>
      </c>
      <c r="I28" s="31"/>
      <c r="J28" s="31"/>
      <c r="K28" s="35"/>
    </row>
    <row r="29" spans="2:11" x14ac:dyDescent="0.35">
      <c r="B29" s="8" t="s">
        <v>2387</v>
      </c>
      <c r="C29" s="60" t="s">
        <v>788</v>
      </c>
      <c r="D29" s="54" t="s">
        <v>2388</v>
      </c>
      <c r="E29" s="6" t="s">
        <v>58</v>
      </c>
      <c r="F29" s="19">
        <v>1388798</v>
      </c>
      <c r="G29" s="24">
        <v>4520.54</v>
      </c>
      <c r="H29" s="24">
        <v>1.95</v>
      </c>
      <c r="I29" s="31"/>
      <c r="J29" s="31"/>
      <c r="K29" s="35"/>
    </row>
    <row r="30" spans="2:11" x14ac:dyDescent="0.35">
      <c r="B30" s="8" t="s">
        <v>2463</v>
      </c>
      <c r="C30" s="60" t="s">
        <v>2464</v>
      </c>
      <c r="D30" s="54" t="s">
        <v>2465</v>
      </c>
      <c r="E30" s="6" t="s">
        <v>58</v>
      </c>
      <c r="F30" s="19">
        <v>41299</v>
      </c>
      <c r="G30" s="24">
        <v>4455.34</v>
      </c>
      <c r="H30" s="24">
        <v>1.92</v>
      </c>
      <c r="I30" s="31"/>
      <c r="J30" s="31"/>
      <c r="K30" s="35"/>
    </row>
    <row r="31" spans="2:11" x14ac:dyDescent="0.35">
      <c r="B31" s="8" t="s">
        <v>427</v>
      </c>
      <c r="C31" s="60" t="s">
        <v>428</v>
      </c>
      <c r="D31" s="54" t="s">
        <v>429</v>
      </c>
      <c r="E31" s="6" t="s">
        <v>113</v>
      </c>
      <c r="F31" s="19">
        <v>194770</v>
      </c>
      <c r="G31" s="24">
        <v>4442.12</v>
      </c>
      <c r="H31" s="24">
        <v>1.92</v>
      </c>
      <c r="I31" s="31"/>
      <c r="J31" s="31"/>
      <c r="K31" s="35"/>
    </row>
    <row r="32" spans="2:11" x14ac:dyDescent="0.35">
      <c r="B32" s="8" t="s">
        <v>547</v>
      </c>
      <c r="C32" s="60" t="s">
        <v>548</v>
      </c>
      <c r="D32" s="54" t="s">
        <v>549</v>
      </c>
      <c r="E32" s="6" t="s">
        <v>423</v>
      </c>
      <c r="F32" s="19">
        <v>2572675</v>
      </c>
      <c r="G32" s="24">
        <v>4387.7</v>
      </c>
      <c r="H32" s="24">
        <v>1.89</v>
      </c>
      <c r="I32" s="31"/>
      <c r="J32" s="31"/>
      <c r="K32" s="35"/>
    </row>
    <row r="33" spans="2:11" x14ac:dyDescent="0.35">
      <c r="B33" s="8" t="s">
        <v>596</v>
      </c>
      <c r="C33" s="60" t="s">
        <v>597</v>
      </c>
      <c r="D33" s="54" t="s">
        <v>598</v>
      </c>
      <c r="E33" s="6" t="s">
        <v>599</v>
      </c>
      <c r="F33" s="19">
        <v>1678949</v>
      </c>
      <c r="G33" s="24">
        <v>4348.4799999999996</v>
      </c>
      <c r="H33" s="24">
        <v>1.88</v>
      </c>
      <c r="I33" s="31"/>
      <c r="J33" s="31"/>
      <c r="K33" s="35"/>
    </row>
    <row r="34" spans="2:11" x14ac:dyDescent="0.35">
      <c r="B34" s="8" t="s">
        <v>103</v>
      </c>
      <c r="C34" s="60" t="s">
        <v>104</v>
      </c>
      <c r="D34" s="54" t="s">
        <v>105</v>
      </c>
      <c r="E34" s="6" t="s">
        <v>106</v>
      </c>
      <c r="F34" s="19">
        <v>296251</v>
      </c>
      <c r="G34" s="24">
        <v>4340.37</v>
      </c>
      <c r="H34" s="24">
        <v>1.87</v>
      </c>
      <c r="I34" s="31"/>
      <c r="J34" s="31"/>
      <c r="K34" s="35"/>
    </row>
    <row r="35" spans="2:11" x14ac:dyDescent="0.35">
      <c r="B35" s="8" t="s">
        <v>662</v>
      </c>
      <c r="C35" s="60" t="s">
        <v>663</v>
      </c>
      <c r="D35" s="54" t="s">
        <v>664</v>
      </c>
      <c r="E35" s="6" t="s">
        <v>135</v>
      </c>
      <c r="F35" s="19">
        <v>611541</v>
      </c>
      <c r="G35" s="24">
        <v>4121.79</v>
      </c>
      <c r="H35" s="24">
        <v>1.78</v>
      </c>
      <c r="I35" s="31"/>
      <c r="J35" s="31"/>
      <c r="K35" s="35"/>
    </row>
    <row r="36" spans="2:11" x14ac:dyDescent="0.35">
      <c r="B36" s="8" t="s">
        <v>371</v>
      </c>
      <c r="C36" s="60" t="s">
        <v>372</v>
      </c>
      <c r="D36" s="54" t="s">
        <v>373</v>
      </c>
      <c r="E36" s="6" t="s">
        <v>69</v>
      </c>
      <c r="F36" s="19">
        <v>2583288</v>
      </c>
      <c r="G36" s="24">
        <v>4094.51</v>
      </c>
      <c r="H36" s="24">
        <v>1.77</v>
      </c>
      <c r="I36" s="31"/>
      <c r="J36" s="31"/>
      <c r="K36" s="35"/>
    </row>
    <row r="37" spans="2:11" x14ac:dyDescent="0.35">
      <c r="B37" s="8" t="s">
        <v>2451</v>
      </c>
      <c r="C37" s="60" t="s">
        <v>2452</v>
      </c>
      <c r="D37" s="54" t="s">
        <v>2453</v>
      </c>
      <c r="E37" s="6" t="s">
        <v>128</v>
      </c>
      <c r="F37" s="19">
        <v>50987</v>
      </c>
      <c r="G37" s="24">
        <v>4092.22</v>
      </c>
      <c r="H37" s="24">
        <v>1.77</v>
      </c>
      <c r="I37" s="31"/>
      <c r="J37" s="31"/>
      <c r="K37" s="35"/>
    </row>
    <row r="38" spans="2:11" x14ac:dyDescent="0.35">
      <c r="B38" s="8" t="s">
        <v>316</v>
      </c>
      <c r="C38" s="60" t="s">
        <v>317</v>
      </c>
      <c r="D38" s="54" t="s">
        <v>318</v>
      </c>
      <c r="E38" s="6" t="s">
        <v>253</v>
      </c>
      <c r="F38" s="19">
        <v>311178</v>
      </c>
      <c r="G38" s="24">
        <v>4090.75</v>
      </c>
      <c r="H38" s="24">
        <v>1.76</v>
      </c>
      <c r="I38" s="31"/>
      <c r="J38" s="31"/>
      <c r="K38" s="35"/>
    </row>
    <row r="39" spans="2:11" x14ac:dyDescent="0.35">
      <c r="B39" s="8" t="s">
        <v>2382</v>
      </c>
      <c r="C39" s="60" t="s">
        <v>2383</v>
      </c>
      <c r="D39" s="54" t="s">
        <v>2384</v>
      </c>
      <c r="E39" s="6" t="s">
        <v>253</v>
      </c>
      <c r="F39" s="19">
        <v>319759</v>
      </c>
      <c r="G39" s="24">
        <v>4086.52</v>
      </c>
      <c r="H39" s="24">
        <v>1.76</v>
      </c>
      <c r="I39" s="31"/>
      <c r="J39" s="31"/>
      <c r="K39" s="35"/>
    </row>
    <row r="40" spans="2:11" x14ac:dyDescent="0.35">
      <c r="B40" s="8" t="s">
        <v>523</v>
      </c>
      <c r="C40" s="60" t="s">
        <v>524</v>
      </c>
      <c r="D40" s="54" t="s">
        <v>525</v>
      </c>
      <c r="E40" s="6" t="s">
        <v>44</v>
      </c>
      <c r="F40" s="19">
        <v>1769485</v>
      </c>
      <c r="G40" s="24">
        <v>4079.55</v>
      </c>
      <c r="H40" s="24">
        <v>1.76</v>
      </c>
      <c r="I40" s="31"/>
      <c r="J40" s="31"/>
      <c r="K40" s="35"/>
    </row>
    <row r="41" spans="2:11" x14ac:dyDescent="0.35">
      <c r="B41" s="8" t="s">
        <v>288</v>
      </c>
      <c r="C41" s="60" t="s">
        <v>289</v>
      </c>
      <c r="D41" s="54" t="s">
        <v>290</v>
      </c>
      <c r="E41" s="6" t="s">
        <v>76</v>
      </c>
      <c r="F41" s="19">
        <v>353733</v>
      </c>
      <c r="G41" s="24">
        <v>4014.52</v>
      </c>
      <c r="H41" s="24">
        <v>1.73</v>
      </c>
      <c r="I41" s="31"/>
      <c r="J41" s="31"/>
      <c r="K41" s="35"/>
    </row>
    <row r="42" spans="2:11" x14ac:dyDescent="0.35">
      <c r="B42" s="8" t="s">
        <v>507</v>
      </c>
      <c r="C42" s="60" t="s">
        <v>508</v>
      </c>
      <c r="D42" s="54" t="s">
        <v>509</v>
      </c>
      <c r="E42" s="6" t="s">
        <v>117</v>
      </c>
      <c r="F42" s="19">
        <v>8275</v>
      </c>
      <c r="G42" s="24">
        <v>3897.53</v>
      </c>
      <c r="H42" s="24">
        <v>1.68</v>
      </c>
      <c r="I42" s="31"/>
      <c r="J42" s="31"/>
      <c r="K42" s="35"/>
    </row>
    <row r="43" spans="2:11" x14ac:dyDescent="0.35">
      <c r="B43" s="8" t="s">
        <v>2385</v>
      </c>
      <c r="C43" s="60" t="s">
        <v>1607</v>
      </c>
      <c r="D43" s="54" t="s">
        <v>2386</v>
      </c>
      <c r="E43" s="6" t="s">
        <v>44</v>
      </c>
      <c r="F43" s="19">
        <v>3205581</v>
      </c>
      <c r="G43" s="24">
        <v>3828.75</v>
      </c>
      <c r="H43" s="24">
        <v>1.65</v>
      </c>
      <c r="I43" s="31"/>
      <c r="J43" s="31"/>
      <c r="K43" s="35"/>
    </row>
    <row r="44" spans="2:11" x14ac:dyDescent="0.35">
      <c r="B44" s="8" t="s">
        <v>2415</v>
      </c>
      <c r="C44" s="60" t="s">
        <v>2416</v>
      </c>
      <c r="D44" s="54" t="s">
        <v>2417</v>
      </c>
      <c r="E44" s="6" t="s">
        <v>99</v>
      </c>
      <c r="F44" s="19">
        <v>12135</v>
      </c>
      <c r="G44" s="24">
        <v>3716.95</v>
      </c>
      <c r="H44" s="24">
        <v>1.6</v>
      </c>
      <c r="I44" s="31"/>
      <c r="J44" s="31"/>
      <c r="K44" s="35"/>
    </row>
    <row r="45" spans="2:11" x14ac:dyDescent="0.35">
      <c r="B45" s="8" t="s">
        <v>1118</v>
      </c>
      <c r="C45" s="60" t="s">
        <v>1119</v>
      </c>
      <c r="D45" s="54" t="s">
        <v>1120</v>
      </c>
      <c r="E45" s="6" t="s">
        <v>44</v>
      </c>
      <c r="F45" s="19">
        <v>3284840</v>
      </c>
      <c r="G45" s="24">
        <v>3713.84</v>
      </c>
      <c r="H45" s="24">
        <v>1.6</v>
      </c>
      <c r="I45" s="31"/>
      <c r="J45" s="31"/>
      <c r="K45" s="35"/>
    </row>
    <row r="46" spans="2:11" x14ac:dyDescent="0.35">
      <c r="B46" s="8" t="s">
        <v>93</v>
      </c>
      <c r="C46" s="60" t="s">
        <v>94</v>
      </c>
      <c r="D46" s="54" t="s">
        <v>95</v>
      </c>
      <c r="E46" s="6" t="s">
        <v>69</v>
      </c>
      <c r="F46" s="19">
        <v>88577</v>
      </c>
      <c r="G46" s="24">
        <v>3582.94</v>
      </c>
      <c r="H46" s="24">
        <v>1.55</v>
      </c>
      <c r="I46" s="31"/>
      <c r="J46" s="31"/>
      <c r="K46" s="35"/>
    </row>
    <row r="47" spans="2:11" x14ac:dyDescent="0.35">
      <c r="B47" s="8" t="s">
        <v>2379</v>
      </c>
      <c r="C47" s="60" t="s">
        <v>2380</v>
      </c>
      <c r="D47" s="54" t="s">
        <v>2381</v>
      </c>
      <c r="E47" s="6" t="s">
        <v>294</v>
      </c>
      <c r="F47" s="19">
        <v>26258010</v>
      </c>
      <c r="G47" s="24">
        <v>3400.41</v>
      </c>
      <c r="H47" s="24">
        <v>1.47</v>
      </c>
      <c r="I47" s="31"/>
      <c r="J47" s="31"/>
      <c r="K47" s="35"/>
    </row>
    <row r="48" spans="2:11" x14ac:dyDescent="0.35">
      <c r="B48" s="8" t="s">
        <v>107</v>
      </c>
      <c r="C48" s="60" t="s">
        <v>108</v>
      </c>
      <c r="D48" s="54" t="s">
        <v>109</v>
      </c>
      <c r="E48" s="6" t="s">
        <v>99</v>
      </c>
      <c r="F48" s="19">
        <v>50088</v>
      </c>
      <c r="G48" s="24">
        <v>3393.96</v>
      </c>
      <c r="H48" s="24">
        <v>1.46</v>
      </c>
      <c r="I48" s="31"/>
      <c r="J48" s="31"/>
      <c r="K48" s="35"/>
    </row>
    <row r="49" spans="2:11" x14ac:dyDescent="0.35">
      <c r="B49" s="8" t="s">
        <v>304</v>
      </c>
      <c r="C49" s="60" t="s">
        <v>305</v>
      </c>
      <c r="D49" s="54" t="s">
        <v>306</v>
      </c>
      <c r="E49" s="6" t="s">
        <v>266</v>
      </c>
      <c r="F49" s="19">
        <v>383240</v>
      </c>
      <c r="G49" s="24">
        <v>3257.54</v>
      </c>
      <c r="H49" s="24">
        <v>1.41</v>
      </c>
      <c r="I49" s="31"/>
      <c r="J49" s="31"/>
      <c r="K49" s="35"/>
    </row>
    <row r="50" spans="2:11" x14ac:dyDescent="0.35">
      <c r="B50" s="8" t="s">
        <v>2408</v>
      </c>
      <c r="C50" s="60" t="s">
        <v>870</v>
      </c>
      <c r="D50" s="54" t="s">
        <v>2409</v>
      </c>
      <c r="E50" s="6" t="s">
        <v>44</v>
      </c>
      <c r="F50" s="19">
        <v>1842954</v>
      </c>
      <c r="G50" s="24">
        <v>3151.45</v>
      </c>
      <c r="H50" s="24">
        <v>1.36</v>
      </c>
      <c r="I50" s="31"/>
      <c r="J50" s="31"/>
      <c r="K50" s="35"/>
    </row>
    <row r="51" spans="2:11" x14ac:dyDescent="0.35">
      <c r="B51" s="8" t="s">
        <v>96</v>
      </c>
      <c r="C51" s="60" t="s">
        <v>97</v>
      </c>
      <c r="D51" s="54" t="s">
        <v>98</v>
      </c>
      <c r="E51" s="6" t="s">
        <v>99</v>
      </c>
      <c r="F51" s="19">
        <v>84294</v>
      </c>
      <c r="G51" s="24">
        <v>3140.46</v>
      </c>
      <c r="H51" s="24">
        <v>1.35</v>
      </c>
      <c r="I51" s="31"/>
      <c r="J51" s="31"/>
      <c r="K51" s="35"/>
    </row>
    <row r="52" spans="2:11" x14ac:dyDescent="0.35">
      <c r="B52" s="8" t="s">
        <v>467</v>
      </c>
      <c r="C52" s="60" t="s">
        <v>468</v>
      </c>
      <c r="D52" s="54" t="s">
        <v>469</v>
      </c>
      <c r="E52" s="6" t="s">
        <v>58</v>
      </c>
      <c r="F52" s="19">
        <v>102276</v>
      </c>
      <c r="G52" s="24">
        <v>2799.4</v>
      </c>
      <c r="H52" s="24">
        <v>1.21</v>
      </c>
      <c r="I52" s="31"/>
      <c r="J52" s="31"/>
      <c r="K52" s="35"/>
    </row>
    <row r="53" spans="2:11" x14ac:dyDescent="0.35">
      <c r="B53" s="8" t="s">
        <v>100</v>
      </c>
      <c r="C53" s="60" t="s">
        <v>101</v>
      </c>
      <c r="D53" s="54" t="s">
        <v>102</v>
      </c>
      <c r="E53" s="6" t="s">
        <v>65</v>
      </c>
      <c r="F53" s="19">
        <v>135696</v>
      </c>
      <c r="G53" s="24">
        <v>2755.99</v>
      </c>
      <c r="H53" s="24">
        <v>1.19</v>
      </c>
      <c r="I53" s="31"/>
      <c r="J53" s="31"/>
      <c r="K53" s="35"/>
    </row>
    <row r="54" spans="2:11" x14ac:dyDescent="0.35">
      <c r="B54" s="8" t="s">
        <v>2495</v>
      </c>
      <c r="C54" s="60" t="s">
        <v>2496</v>
      </c>
      <c r="D54" s="54" t="s">
        <v>2497</v>
      </c>
      <c r="E54" s="6" t="s">
        <v>88</v>
      </c>
      <c r="F54" s="19">
        <v>236376</v>
      </c>
      <c r="G54" s="24">
        <v>2746.69</v>
      </c>
      <c r="H54" s="24">
        <v>1.19</v>
      </c>
      <c r="I54" s="31"/>
      <c r="J54" s="31"/>
      <c r="K54" s="35"/>
    </row>
    <row r="55" spans="2:11" x14ac:dyDescent="0.35">
      <c r="B55" s="8" t="s">
        <v>2852</v>
      </c>
      <c r="C55" s="60" t="s">
        <v>2853</v>
      </c>
      <c r="D55" s="54" t="s">
        <v>2854</v>
      </c>
      <c r="E55" s="6" t="s">
        <v>99</v>
      </c>
      <c r="F55" s="19">
        <v>83914</v>
      </c>
      <c r="G55" s="24">
        <v>2685.25</v>
      </c>
      <c r="H55" s="24">
        <v>1.1599999999999999</v>
      </c>
      <c r="I55" s="31"/>
      <c r="J55" s="31"/>
      <c r="K55" s="35"/>
    </row>
    <row r="56" spans="2:11" x14ac:dyDescent="0.35">
      <c r="B56" s="8" t="s">
        <v>2211</v>
      </c>
      <c r="C56" s="60" t="s">
        <v>2212</v>
      </c>
      <c r="D56" s="54" t="s">
        <v>2213</v>
      </c>
      <c r="E56" s="6" t="s">
        <v>218</v>
      </c>
      <c r="F56" s="19">
        <v>458671</v>
      </c>
      <c r="G56" s="24">
        <v>2596.08</v>
      </c>
      <c r="H56" s="24">
        <v>1.1200000000000001</v>
      </c>
      <c r="I56" s="31"/>
      <c r="J56" s="31"/>
      <c r="K56" s="35"/>
    </row>
    <row r="57" spans="2:11" x14ac:dyDescent="0.35">
      <c r="B57" s="8" t="s">
        <v>2217</v>
      </c>
      <c r="C57" s="60" t="s">
        <v>2218</v>
      </c>
      <c r="D57" s="54" t="s">
        <v>2219</v>
      </c>
      <c r="E57" s="6" t="s">
        <v>84</v>
      </c>
      <c r="F57" s="19">
        <v>594664</v>
      </c>
      <c r="G57" s="24">
        <v>2224.04</v>
      </c>
      <c r="H57" s="24">
        <v>0.96</v>
      </c>
      <c r="I57" s="31"/>
      <c r="J57" s="31"/>
      <c r="K57" s="35"/>
    </row>
    <row r="58" spans="2:11" x14ac:dyDescent="0.35">
      <c r="B58" s="8" t="s">
        <v>577</v>
      </c>
      <c r="C58" s="60" t="s">
        <v>578</v>
      </c>
      <c r="D58" s="54" t="s">
        <v>579</v>
      </c>
      <c r="E58" s="6" t="s">
        <v>58</v>
      </c>
      <c r="F58" s="19">
        <v>524348</v>
      </c>
      <c r="G58" s="24">
        <v>1719.6</v>
      </c>
      <c r="H58" s="24">
        <v>0.74</v>
      </c>
      <c r="I58" s="31"/>
      <c r="J58" s="31"/>
      <c r="K58" s="35"/>
    </row>
    <row r="59" spans="2:11" x14ac:dyDescent="0.35">
      <c r="B59" s="8" t="s">
        <v>2855</v>
      </c>
      <c r="C59" s="60" t="s">
        <v>2080</v>
      </c>
      <c r="D59" s="54" t="s">
        <v>2856</v>
      </c>
      <c r="E59" s="6" t="s">
        <v>58</v>
      </c>
      <c r="F59" s="19">
        <v>2137242</v>
      </c>
      <c r="G59" s="24">
        <v>1694.41</v>
      </c>
      <c r="H59" s="24">
        <v>0.73</v>
      </c>
      <c r="I59" s="31"/>
      <c r="J59" s="31"/>
      <c r="K59" s="35"/>
    </row>
    <row r="60" spans="2:11" x14ac:dyDescent="0.35">
      <c r="B60" s="8" t="s">
        <v>2506</v>
      </c>
      <c r="C60" s="60" t="s">
        <v>2507</v>
      </c>
      <c r="D60" s="54" t="s">
        <v>2508</v>
      </c>
      <c r="E60" s="6" t="s">
        <v>152</v>
      </c>
      <c r="F60" s="19">
        <v>72461</v>
      </c>
      <c r="G60" s="24">
        <v>1531.1</v>
      </c>
      <c r="H60" s="24">
        <v>0.66</v>
      </c>
      <c r="I60" s="31"/>
      <c r="J60" s="31"/>
      <c r="K60" s="35"/>
    </row>
    <row r="61" spans="2:11" x14ac:dyDescent="0.35">
      <c r="C61" s="58" t="s">
        <v>194</v>
      </c>
      <c r="D61" s="54"/>
      <c r="E61" s="6"/>
      <c r="F61" s="19"/>
      <c r="G61" s="25">
        <v>232894.45</v>
      </c>
      <c r="H61" s="25">
        <v>100.46</v>
      </c>
      <c r="I61" s="31"/>
      <c r="J61" s="31"/>
      <c r="K61" s="35"/>
    </row>
    <row r="62" spans="2:11" x14ac:dyDescent="0.35">
      <c r="C62" s="57"/>
      <c r="D62" s="54"/>
      <c r="E62" s="6"/>
      <c r="F62" s="19"/>
      <c r="G62" s="24"/>
      <c r="H62" s="24"/>
      <c r="I62" s="31"/>
      <c r="J62" s="31"/>
      <c r="K62" s="35"/>
    </row>
    <row r="63" spans="2:11" x14ac:dyDescent="0.35">
      <c r="C63" s="58" t="s">
        <v>3</v>
      </c>
      <c r="D63" s="54"/>
      <c r="E63" s="6"/>
      <c r="F63" s="19"/>
      <c r="G63" s="24" t="s">
        <v>2</v>
      </c>
      <c r="H63" s="24" t="s">
        <v>2</v>
      </c>
      <c r="I63" s="31"/>
      <c r="J63" s="31"/>
      <c r="K63" s="35"/>
    </row>
    <row r="64" spans="2:11" x14ac:dyDescent="0.35">
      <c r="C64" s="57"/>
      <c r="D64" s="54"/>
      <c r="E64" s="6"/>
      <c r="F64" s="19"/>
      <c r="G64" s="24"/>
      <c r="H64" s="24"/>
      <c r="I64" s="31"/>
      <c r="J64" s="31"/>
      <c r="K64" s="35"/>
    </row>
    <row r="65" spans="3:11" x14ac:dyDescent="0.35">
      <c r="C65" s="58" t="s">
        <v>4</v>
      </c>
      <c r="D65" s="54"/>
      <c r="E65" s="6"/>
      <c r="F65" s="19"/>
      <c r="G65" s="24" t="s">
        <v>2</v>
      </c>
      <c r="H65" s="24" t="s">
        <v>2</v>
      </c>
      <c r="I65" s="31"/>
      <c r="J65" s="31"/>
      <c r="K65" s="35"/>
    </row>
    <row r="66" spans="3:11" x14ac:dyDescent="0.35">
      <c r="C66" s="57"/>
      <c r="D66" s="54"/>
      <c r="E66" s="6"/>
      <c r="F66" s="19"/>
      <c r="G66" s="24"/>
      <c r="H66" s="24"/>
      <c r="I66" s="31"/>
      <c r="J66" s="31"/>
      <c r="K66" s="35"/>
    </row>
    <row r="67" spans="3:11" x14ac:dyDescent="0.35">
      <c r="C67" s="58" t="s">
        <v>5</v>
      </c>
      <c r="D67" s="54"/>
      <c r="E67" s="6"/>
      <c r="F67" s="19"/>
      <c r="G67" s="24"/>
      <c r="H67" s="24"/>
      <c r="I67" s="31"/>
      <c r="J67" s="31"/>
      <c r="K67" s="35"/>
    </row>
    <row r="68" spans="3:11" x14ac:dyDescent="0.35">
      <c r="C68" s="57"/>
      <c r="D68" s="54"/>
      <c r="E68" s="6"/>
      <c r="F68" s="19"/>
      <c r="G68" s="24"/>
      <c r="H68" s="24"/>
      <c r="I68" s="31"/>
      <c r="J68" s="31"/>
      <c r="K68" s="35"/>
    </row>
    <row r="69" spans="3:11" x14ac:dyDescent="0.35">
      <c r="C69" s="58" t="s">
        <v>6</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7</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8</v>
      </c>
      <c r="D73" s="54"/>
      <c r="E73" s="6"/>
      <c r="F73" s="19"/>
      <c r="G73" s="24" t="s">
        <v>2</v>
      </c>
      <c r="H73" s="24" t="s">
        <v>2</v>
      </c>
      <c r="I73" s="31"/>
      <c r="J73" s="31"/>
      <c r="K73" s="35"/>
    </row>
    <row r="74" spans="3:11" x14ac:dyDescent="0.35">
      <c r="C74" s="57"/>
      <c r="D74" s="54"/>
      <c r="E74" s="6"/>
      <c r="F74" s="19"/>
      <c r="G74" s="24"/>
      <c r="H74" s="24"/>
      <c r="I74" s="31"/>
      <c r="J74" s="31"/>
      <c r="K74" s="35"/>
    </row>
    <row r="75" spans="3:11" x14ac:dyDescent="0.35">
      <c r="C75" s="58" t="s">
        <v>9</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10</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11</v>
      </c>
      <c r="D79" s="54"/>
      <c r="E79" s="6"/>
      <c r="F79" s="19"/>
      <c r="G79" s="24" t="s">
        <v>2</v>
      </c>
      <c r="H79" s="24" t="s">
        <v>2</v>
      </c>
      <c r="I79" s="31"/>
      <c r="J79" s="31"/>
      <c r="K79" s="35"/>
    </row>
    <row r="80" spans="3:11" x14ac:dyDescent="0.35">
      <c r="C80" s="57"/>
      <c r="D80" s="54"/>
      <c r="E80" s="6"/>
      <c r="F80" s="19"/>
      <c r="G80" s="24"/>
      <c r="H80" s="24"/>
      <c r="I80" s="31"/>
      <c r="J80" s="31"/>
      <c r="K80" s="35"/>
    </row>
    <row r="81" spans="1:11" x14ac:dyDescent="0.35">
      <c r="C81" s="58" t="s">
        <v>13</v>
      </c>
      <c r="D81" s="54"/>
      <c r="E81" s="6"/>
      <c r="F81" s="19"/>
      <c r="G81" s="24"/>
      <c r="H81" s="24"/>
      <c r="I81" s="31"/>
      <c r="J81" s="31"/>
      <c r="K81" s="35"/>
    </row>
    <row r="82" spans="1:11" x14ac:dyDescent="0.35">
      <c r="C82" s="57"/>
      <c r="D82" s="54"/>
      <c r="E82" s="6"/>
      <c r="F82" s="19"/>
      <c r="G82" s="24"/>
      <c r="H82" s="24"/>
      <c r="I82" s="31"/>
      <c r="J82" s="31"/>
      <c r="K82" s="35"/>
    </row>
    <row r="83" spans="1:11" x14ac:dyDescent="0.35">
      <c r="C83" s="58" t="s">
        <v>14</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C85" s="58" t="s">
        <v>15</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C87" s="58" t="s">
        <v>16</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C89" s="58" t="s">
        <v>17</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C91" s="58" t="s">
        <v>18</v>
      </c>
      <c r="D91" s="54"/>
      <c r="E91" s="6"/>
      <c r="F91" s="19"/>
      <c r="G91" s="24" t="s">
        <v>2</v>
      </c>
      <c r="H91" s="24" t="s">
        <v>2</v>
      </c>
      <c r="I91" s="31"/>
      <c r="J91" s="31"/>
      <c r="K91" s="35"/>
    </row>
    <row r="92" spans="1:11" x14ac:dyDescent="0.35">
      <c r="C92" s="57"/>
      <c r="D92" s="54"/>
      <c r="E92" s="6"/>
      <c r="F92" s="19"/>
      <c r="G92" s="24"/>
      <c r="H92" s="24"/>
      <c r="I92" s="31"/>
      <c r="J92" s="31"/>
      <c r="K92" s="35"/>
    </row>
    <row r="93" spans="1:11" x14ac:dyDescent="0.35">
      <c r="A93" s="10"/>
      <c r="B93" s="28"/>
      <c r="C93" s="58" t="s">
        <v>19</v>
      </c>
      <c r="D93" s="54"/>
      <c r="E93" s="6"/>
      <c r="F93" s="19"/>
      <c r="G93" s="24"/>
      <c r="H93" s="24"/>
      <c r="I93" s="31"/>
      <c r="J93" s="31"/>
      <c r="K93" s="35"/>
    </row>
    <row r="94" spans="1:11" x14ac:dyDescent="0.35">
      <c r="A94" s="28"/>
      <c r="B94" s="28"/>
      <c r="C94" s="58" t="s">
        <v>20</v>
      </c>
      <c r="D94" s="54"/>
      <c r="E94" s="6"/>
      <c r="F94" s="19"/>
      <c r="G94" s="24" t="s">
        <v>2</v>
      </c>
      <c r="H94" s="24" t="s">
        <v>2</v>
      </c>
      <c r="I94" s="31"/>
      <c r="J94" s="31"/>
      <c r="K94" s="35"/>
    </row>
    <row r="95" spans="1:11" x14ac:dyDescent="0.35">
      <c r="A95" s="28"/>
      <c r="B95" s="28"/>
      <c r="C95" s="58"/>
      <c r="D95" s="54"/>
      <c r="E95" s="6"/>
      <c r="F95" s="19"/>
      <c r="G95" s="24"/>
      <c r="H95" s="24"/>
      <c r="I95" s="31"/>
      <c r="J95" s="31"/>
      <c r="K95" s="35"/>
    </row>
    <row r="96" spans="1:11" x14ac:dyDescent="0.35">
      <c r="A96" s="28"/>
      <c r="B96" s="28"/>
      <c r="C96" s="58" t="s">
        <v>21</v>
      </c>
      <c r="D96" s="54"/>
      <c r="E96" s="6"/>
      <c r="F96" s="19"/>
      <c r="G96" s="24" t="s">
        <v>2</v>
      </c>
      <c r="H96" s="24" t="s">
        <v>2</v>
      </c>
      <c r="I96" s="31"/>
      <c r="J96" s="31"/>
      <c r="K96" s="35"/>
    </row>
    <row r="97" spans="1:54" x14ac:dyDescent="0.35">
      <c r="A97" s="28"/>
      <c r="B97" s="28"/>
      <c r="C97" s="58"/>
      <c r="D97" s="54"/>
      <c r="E97" s="6"/>
      <c r="F97" s="19"/>
      <c r="G97" s="24"/>
      <c r="H97" s="24"/>
      <c r="I97" s="31"/>
      <c r="J97" s="31"/>
      <c r="K97" s="35"/>
    </row>
    <row r="98" spans="1:54" x14ac:dyDescent="0.35">
      <c r="A98" s="28"/>
      <c r="B98" s="28"/>
      <c r="C98" s="58" t="s">
        <v>22</v>
      </c>
      <c r="D98" s="54"/>
      <c r="E98" s="6"/>
      <c r="F98" s="19"/>
      <c r="G98" s="24" t="s">
        <v>2</v>
      </c>
      <c r="H98" s="24" t="s">
        <v>2</v>
      </c>
      <c r="I98" s="31"/>
      <c r="J98" s="31"/>
      <c r="K98" s="35"/>
    </row>
    <row r="99" spans="1:54" x14ac:dyDescent="0.35">
      <c r="A99" s="28"/>
      <c r="B99" s="28"/>
      <c r="C99" s="58"/>
      <c r="D99" s="54"/>
      <c r="E99" s="6"/>
      <c r="F99" s="19"/>
      <c r="G99" s="24"/>
      <c r="H99" s="24"/>
      <c r="I99" s="31"/>
      <c r="J99" s="31"/>
      <c r="K99" s="35"/>
    </row>
    <row r="100" spans="1:54" x14ac:dyDescent="0.35">
      <c r="A100" s="28"/>
      <c r="B100" s="28"/>
      <c r="C100" s="58" t="s">
        <v>23</v>
      </c>
      <c r="D100" s="54"/>
      <c r="E100" s="6"/>
      <c r="F100" s="19"/>
      <c r="G100" s="24" t="s">
        <v>2</v>
      </c>
      <c r="H100" s="24" t="s">
        <v>2</v>
      </c>
      <c r="I100" s="31"/>
      <c r="J100" s="31"/>
      <c r="K100" s="35"/>
    </row>
    <row r="101" spans="1:54" x14ac:dyDescent="0.35">
      <c r="A101" s="28"/>
      <c r="B101" s="28"/>
      <c r="C101" s="58"/>
      <c r="D101" s="54"/>
      <c r="E101" s="6"/>
      <c r="F101" s="19"/>
      <c r="G101" s="24"/>
      <c r="H101" s="24"/>
      <c r="I101" s="31"/>
      <c r="J101" s="31"/>
      <c r="K101" s="35"/>
    </row>
    <row r="102" spans="1:54" x14ac:dyDescent="0.35">
      <c r="C102" s="59" t="s">
        <v>24</v>
      </c>
      <c r="D102" s="54"/>
      <c r="E102" s="6"/>
      <c r="F102" s="19"/>
      <c r="G102" s="24"/>
      <c r="H102" s="24"/>
      <c r="I102" s="31"/>
      <c r="J102" s="31"/>
      <c r="K102" s="35"/>
    </row>
    <row r="103" spans="1:54" x14ac:dyDescent="0.35">
      <c r="B103" s="8" t="s">
        <v>206</v>
      </c>
      <c r="C103" s="60" t="s">
        <v>207</v>
      </c>
      <c r="D103" s="54"/>
      <c r="E103" s="6"/>
      <c r="F103" s="19"/>
      <c r="G103" s="24">
        <v>3916.55</v>
      </c>
      <c r="H103" s="24">
        <v>1.69</v>
      </c>
      <c r="I103" s="31"/>
      <c r="J103" s="31"/>
      <c r="K103" s="35"/>
    </row>
    <row r="104" spans="1:54" x14ac:dyDescent="0.35">
      <c r="C104" s="58" t="s">
        <v>194</v>
      </c>
      <c r="D104" s="54"/>
      <c r="E104" s="6"/>
      <c r="F104" s="19"/>
      <c r="G104" s="25">
        <v>3916.55</v>
      </c>
      <c r="H104" s="25">
        <v>1.69</v>
      </c>
      <c r="I104" s="31"/>
      <c r="J104" s="31"/>
      <c r="K104" s="35"/>
    </row>
    <row r="105" spans="1:54" x14ac:dyDescent="0.35">
      <c r="C105" s="57"/>
      <c r="D105" s="54"/>
      <c r="E105" s="6"/>
      <c r="F105" s="19"/>
      <c r="G105" s="24"/>
      <c r="H105" s="24"/>
      <c r="I105" s="31"/>
      <c r="J105" s="31"/>
      <c r="K105" s="35"/>
    </row>
    <row r="106" spans="1:54" x14ac:dyDescent="0.35">
      <c r="A106" s="10"/>
      <c r="B106" s="28"/>
      <c r="C106" s="58" t="s">
        <v>25</v>
      </c>
      <c r="D106" s="54"/>
      <c r="E106" s="6"/>
      <c r="F106" s="19"/>
      <c r="G106" s="24"/>
      <c r="H106" s="24"/>
      <c r="I106" s="31"/>
      <c r="J106" s="31"/>
      <c r="K106" s="35"/>
    </row>
    <row r="107" spans="1:54" s="2" customFormat="1" ht="13.5" x14ac:dyDescent="0.35">
      <c r="A107" s="28"/>
      <c r="B107" s="28"/>
      <c r="C107" s="57" t="s">
        <v>4703</v>
      </c>
      <c r="D107" s="54"/>
      <c r="E107" s="6"/>
      <c r="F107" s="19"/>
      <c r="G107" s="24" t="s">
        <v>2</v>
      </c>
      <c r="H107" s="24" t="s">
        <v>2</v>
      </c>
      <c r="I107" s="31"/>
      <c r="J107" s="31"/>
      <c r="K107" s="35"/>
      <c r="L107" s="3"/>
      <c r="AI107" s="3"/>
      <c r="AV107" s="3"/>
      <c r="AX107" s="3"/>
      <c r="BB107" s="3"/>
    </row>
    <row r="108" spans="1:54" x14ac:dyDescent="0.35">
      <c r="B108" s="8"/>
      <c r="C108" s="60" t="s">
        <v>208</v>
      </c>
      <c r="D108" s="54"/>
      <c r="E108" s="6"/>
      <c r="F108" s="19"/>
      <c r="G108" s="24">
        <v>-5030.59</v>
      </c>
      <c r="H108" s="24">
        <v>-2.15</v>
      </c>
      <c r="I108" s="31"/>
      <c r="J108" s="31"/>
      <c r="K108" s="35"/>
    </row>
    <row r="109" spans="1:54" x14ac:dyDescent="0.35">
      <c r="C109" s="58" t="s">
        <v>194</v>
      </c>
      <c r="D109" s="54"/>
      <c r="E109" s="6"/>
      <c r="F109" s="19"/>
      <c r="G109" s="25">
        <v>-5030.59</v>
      </c>
      <c r="H109" s="25">
        <v>-2.15</v>
      </c>
      <c r="I109" s="31"/>
      <c r="J109" s="31"/>
      <c r="K109" s="35"/>
    </row>
    <row r="110" spans="1:54" x14ac:dyDescent="0.35">
      <c r="C110" s="57"/>
      <c r="D110" s="54"/>
      <c r="E110" s="6"/>
      <c r="F110" s="19"/>
      <c r="G110" s="24"/>
      <c r="H110" s="24"/>
      <c r="I110" s="31"/>
      <c r="J110" s="31"/>
      <c r="K110" s="35"/>
    </row>
    <row r="111" spans="1:54" x14ac:dyDescent="0.35">
      <c r="C111" s="61" t="s">
        <v>209</v>
      </c>
      <c r="D111" s="55"/>
      <c r="E111" s="5"/>
      <c r="F111" s="20"/>
      <c r="G111" s="26">
        <v>231780.41</v>
      </c>
      <c r="H111" s="26">
        <v>99.999999999999986</v>
      </c>
      <c r="I111" s="32"/>
      <c r="J111" s="32"/>
      <c r="K111" s="36"/>
    </row>
    <row r="114" spans="1:256" x14ac:dyDescent="0.35">
      <c r="C114" s="1" t="s">
        <v>210</v>
      </c>
    </row>
    <row r="115" spans="1:256" x14ac:dyDescent="0.35">
      <c r="C115" s="37" t="s">
        <v>211</v>
      </c>
      <c r="D115" s="37"/>
      <c r="E115" s="37"/>
      <c r="F115" s="37"/>
      <c r="G115" s="37"/>
      <c r="H115" s="37"/>
      <c r="I115" s="37"/>
      <c r="J115" s="37"/>
      <c r="K115" s="37"/>
    </row>
    <row r="116" spans="1:256" x14ac:dyDescent="0.35">
      <c r="C116" s="2" t="s">
        <v>212</v>
      </c>
    </row>
    <row r="117" spans="1:256" x14ac:dyDescent="0.35">
      <c r="C117" s="2" t="s">
        <v>213</v>
      </c>
    </row>
    <row r="118" spans="1:256" ht="30" customHeight="1" x14ac:dyDescent="0.35">
      <c r="C118" s="218" t="s">
        <v>214</v>
      </c>
      <c r="D118" s="219"/>
      <c r="E118" s="219"/>
      <c r="F118" s="219"/>
      <c r="G118" s="219"/>
      <c r="H118" s="219"/>
      <c r="I118" s="219"/>
      <c r="J118" s="219"/>
      <c r="K118" s="219"/>
    </row>
    <row r="119" spans="1:256" x14ac:dyDescent="0.35">
      <c r="C119" s="2" t="s">
        <v>215</v>
      </c>
    </row>
    <row r="121" spans="1:256" x14ac:dyDescent="0.35">
      <c r="C121" s="2" t="s">
        <v>4813</v>
      </c>
      <c r="E121" s="2" t="s">
        <v>2</v>
      </c>
    </row>
    <row r="123" spans="1:256" x14ac:dyDescent="0.35">
      <c r="C123" s="2" t="s">
        <v>4814</v>
      </c>
      <c r="E123" s="2" t="s">
        <v>2</v>
      </c>
    </row>
    <row r="125" spans="1:256" x14ac:dyDescent="0.35">
      <c r="C125" s="2" t="s">
        <v>4918</v>
      </c>
    </row>
    <row r="127" spans="1:256" x14ac:dyDescent="0.35">
      <c r="C127" s="2" t="s">
        <v>4919</v>
      </c>
    </row>
    <row r="128" spans="1:256" s="79" customFormat="1" ht="35.25" customHeight="1" x14ac:dyDescent="0.35">
      <c r="A128" s="75"/>
      <c r="B128" s="75"/>
      <c r="C128" s="80" t="s">
        <v>4820</v>
      </c>
      <c r="D128" s="84" t="s">
        <v>4821</v>
      </c>
      <c r="E128" s="84" t="s">
        <v>4822</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2" t="s">
        <v>4823</v>
      </c>
      <c r="D129" s="85">
        <v>19.997399999999999</v>
      </c>
      <c r="E129" s="85">
        <v>18.897600000000001</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0" spans="1:256" s="79" customFormat="1" x14ac:dyDescent="0.35">
      <c r="A130" s="75"/>
      <c r="B130" s="75"/>
      <c r="C130" s="82" t="s">
        <v>4824</v>
      </c>
      <c r="D130" s="85">
        <v>19.997199999999999</v>
      </c>
      <c r="E130" s="85">
        <v>18.897400000000001</v>
      </c>
      <c r="F130" s="76"/>
      <c r="G130" s="77"/>
      <c r="H130" s="77"/>
      <c r="I130" s="77"/>
      <c r="J130" s="77"/>
      <c r="K130" s="78"/>
      <c r="L130" s="78"/>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8"/>
      <c r="AJ130" s="75"/>
      <c r="AK130" s="75"/>
      <c r="AL130" s="75"/>
      <c r="AM130" s="75"/>
      <c r="AN130" s="75"/>
      <c r="AO130" s="75"/>
      <c r="AP130" s="75"/>
      <c r="AQ130" s="75"/>
      <c r="AR130" s="75"/>
      <c r="AS130" s="75"/>
      <c r="AT130" s="75"/>
      <c r="AU130" s="75"/>
      <c r="AV130" s="78"/>
      <c r="AW130" s="75"/>
      <c r="AX130" s="78"/>
      <c r="AY130" s="75"/>
      <c r="AZ130" s="75"/>
      <c r="BA130" s="75"/>
      <c r="BB130" s="78"/>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row>
    <row r="131" spans="1:256" s="79" customFormat="1" x14ac:dyDescent="0.35">
      <c r="A131" s="75"/>
      <c r="B131" s="75"/>
      <c r="C131" s="82" t="s">
        <v>4825</v>
      </c>
      <c r="D131" s="85">
        <v>20.489699999999999</v>
      </c>
      <c r="E131" s="85">
        <v>19.369</v>
      </c>
      <c r="F131" s="76"/>
      <c r="G131" s="77"/>
      <c r="H131" s="77"/>
      <c r="I131" s="77"/>
      <c r="J131" s="77"/>
      <c r="K131" s="78"/>
      <c r="L131" s="78"/>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8"/>
      <c r="AJ131" s="75"/>
      <c r="AK131" s="75"/>
      <c r="AL131" s="75"/>
      <c r="AM131" s="75"/>
      <c r="AN131" s="75"/>
      <c r="AO131" s="75"/>
      <c r="AP131" s="75"/>
      <c r="AQ131" s="75"/>
      <c r="AR131" s="75"/>
      <c r="AS131" s="75"/>
      <c r="AT131" s="75"/>
      <c r="AU131" s="75"/>
      <c r="AV131" s="78"/>
      <c r="AW131" s="75"/>
      <c r="AX131" s="78"/>
      <c r="AY131" s="75"/>
      <c r="AZ131" s="75"/>
      <c r="BA131" s="75"/>
      <c r="BB131" s="78"/>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75"/>
      <c r="FA131" s="75"/>
      <c r="FB131" s="75"/>
      <c r="FC131" s="75"/>
      <c r="FD131" s="75"/>
      <c r="FE131" s="75"/>
      <c r="FF131" s="75"/>
      <c r="FG131" s="75"/>
      <c r="FH131" s="75"/>
      <c r="FI131" s="75"/>
      <c r="FJ131" s="75"/>
      <c r="FK131" s="75"/>
      <c r="FL131" s="75"/>
      <c r="FM131" s="75"/>
      <c r="FN131" s="75"/>
      <c r="FO131" s="75"/>
      <c r="FP131" s="75"/>
      <c r="FQ131" s="75"/>
      <c r="FR131" s="75"/>
      <c r="FS131" s="75"/>
      <c r="FT131" s="75"/>
      <c r="FU131" s="75"/>
      <c r="FV131" s="75"/>
      <c r="FW131" s="75"/>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row>
    <row r="132" spans="1:256" s="79" customFormat="1" x14ac:dyDescent="0.35">
      <c r="A132" s="75"/>
      <c r="B132" s="75"/>
      <c r="C132" s="82" t="s">
        <v>4826</v>
      </c>
      <c r="D132" s="85">
        <v>20.4908</v>
      </c>
      <c r="E132" s="85">
        <v>19.370100000000001</v>
      </c>
      <c r="F132" s="76"/>
      <c r="G132" s="77"/>
      <c r="H132" s="77"/>
      <c r="I132" s="77"/>
      <c r="J132" s="77"/>
      <c r="K132" s="78"/>
      <c r="L132" s="78"/>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8"/>
      <c r="AJ132" s="75"/>
      <c r="AK132" s="75"/>
      <c r="AL132" s="75"/>
      <c r="AM132" s="75"/>
      <c r="AN132" s="75"/>
      <c r="AO132" s="75"/>
      <c r="AP132" s="75"/>
      <c r="AQ132" s="75"/>
      <c r="AR132" s="75"/>
      <c r="AS132" s="75"/>
      <c r="AT132" s="75"/>
      <c r="AU132" s="75"/>
      <c r="AV132" s="78"/>
      <c r="AW132" s="75"/>
      <c r="AX132" s="78"/>
      <c r="AY132" s="75"/>
      <c r="AZ132" s="75"/>
      <c r="BA132" s="75"/>
      <c r="BB132" s="78"/>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75"/>
      <c r="FA132" s="75"/>
      <c r="FB132" s="75"/>
      <c r="FC132" s="75"/>
      <c r="FD132" s="75"/>
      <c r="FE132" s="75"/>
      <c r="FF132" s="75"/>
      <c r="FG132" s="75"/>
      <c r="FH132" s="75"/>
      <c r="FI132" s="75"/>
      <c r="FJ132" s="75"/>
      <c r="FK132" s="75"/>
      <c r="FL132" s="75"/>
      <c r="FM132" s="75"/>
      <c r="FN132" s="75"/>
      <c r="FO132" s="75"/>
      <c r="FP132" s="75"/>
      <c r="FQ132" s="75"/>
      <c r="FR132" s="75"/>
      <c r="FS132" s="75"/>
      <c r="FT132" s="75"/>
      <c r="FU132" s="75"/>
      <c r="FV132" s="75"/>
      <c r="FW132" s="75"/>
      <c r="FX132" s="75"/>
      <c r="FY132" s="75"/>
      <c r="FZ132" s="75"/>
      <c r="GA132" s="75"/>
      <c r="GB132" s="75"/>
      <c r="GC132" s="75"/>
      <c r="GD132" s="75"/>
      <c r="GE132" s="75"/>
      <c r="GF132" s="75"/>
      <c r="GG132" s="75"/>
      <c r="GH132" s="75"/>
      <c r="GI132" s="75"/>
      <c r="GJ132" s="75"/>
      <c r="GK132" s="75"/>
      <c r="GL132" s="75"/>
      <c r="GM132" s="75"/>
      <c r="GN132" s="75"/>
      <c r="GO132" s="75"/>
      <c r="GP132" s="75"/>
      <c r="GQ132" s="75"/>
      <c r="GR132" s="75"/>
      <c r="GS132" s="75"/>
      <c r="GT132" s="75"/>
      <c r="GU132" s="75"/>
      <c r="GV132" s="75"/>
      <c r="GW132" s="75"/>
      <c r="GX132" s="75"/>
      <c r="GY132" s="75"/>
      <c r="GZ132" s="75"/>
      <c r="HA132" s="75"/>
      <c r="HB132" s="75"/>
      <c r="HC132" s="75"/>
      <c r="HD132" s="75"/>
      <c r="HE132" s="75"/>
      <c r="HF132" s="75"/>
      <c r="HG132" s="75"/>
      <c r="HH132" s="75"/>
      <c r="HI132" s="75"/>
      <c r="HJ132" s="75"/>
      <c r="HK132" s="75"/>
      <c r="HL132" s="75"/>
      <c r="HM132" s="75"/>
      <c r="HN132" s="75"/>
      <c r="HO132" s="75"/>
      <c r="HP132" s="75"/>
      <c r="HQ132" s="75"/>
      <c r="HR132" s="75"/>
      <c r="HS132" s="75"/>
      <c r="HT132" s="75"/>
      <c r="HU132" s="75"/>
      <c r="HV132" s="75"/>
      <c r="HW132" s="75"/>
      <c r="HX132" s="75"/>
      <c r="HY132" s="75"/>
      <c r="HZ132" s="75"/>
      <c r="IA132" s="75"/>
      <c r="IB132" s="75"/>
      <c r="IC132" s="75"/>
      <c r="ID132" s="75"/>
      <c r="IE132" s="75"/>
      <c r="IF132" s="75"/>
      <c r="IG132" s="75"/>
      <c r="IH132" s="75"/>
      <c r="II132" s="75"/>
      <c r="IJ132" s="75"/>
      <c r="IK132" s="75"/>
      <c r="IL132" s="75"/>
      <c r="IM132" s="75"/>
      <c r="IN132" s="75"/>
      <c r="IO132" s="75"/>
      <c r="IP132" s="75"/>
      <c r="IQ132" s="75"/>
      <c r="IR132" s="75"/>
      <c r="IS132" s="75"/>
      <c r="IT132" s="75"/>
      <c r="IU132" s="75"/>
      <c r="IV132" s="75"/>
    </row>
    <row r="133" spans="1:256" s="79" customFormat="1" ht="85" customHeight="1" x14ac:dyDescent="0.35">
      <c r="A133" s="75"/>
      <c r="B133" s="75"/>
      <c r="C133" s="215" t="s">
        <v>4860</v>
      </c>
      <c r="D133" s="216"/>
      <c r="E133" s="217"/>
      <c r="F133" s="76"/>
      <c r="G133" s="77"/>
      <c r="H133" s="77"/>
      <c r="I133" s="77"/>
      <c r="J133" s="77"/>
      <c r="K133" s="78"/>
      <c r="L133" s="78"/>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8"/>
      <c r="AJ133" s="75"/>
      <c r="AK133" s="75"/>
      <c r="AL133" s="75"/>
      <c r="AM133" s="75"/>
      <c r="AN133" s="75"/>
      <c r="AO133" s="75"/>
      <c r="AP133" s="75"/>
      <c r="AQ133" s="75"/>
      <c r="AR133" s="75"/>
      <c r="AS133" s="75"/>
      <c r="AT133" s="75"/>
      <c r="AU133" s="75"/>
      <c r="AV133" s="78"/>
      <c r="AW133" s="75"/>
      <c r="AX133" s="78"/>
      <c r="AY133" s="75"/>
      <c r="AZ133" s="75"/>
      <c r="BA133" s="75"/>
      <c r="BB133" s="78"/>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5"/>
      <c r="DO133" s="75"/>
      <c r="DP133" s="75"/>
      <c r="DQ133" s="75"/>
      <c r="DR133" s="75"/>
      <c r="DS133" s="75"/>
      <c r="DT133" s="75"/>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c r="EX133" s="75"/>
      <c r="EY133" s="75"/>
      <c r="EZ133" s="75"/>
      <c r="FA133" s="75"/>
      <c r="FB133" s="75"/>
      <c r="FC133" s="75"/>
      <c r="FD133" s="75"/>
      <c r="FE133" s="75"/>
      <c r="FF133" s="75"/>
      <c r="FG133" s="75"/>
      <c r="FH133" s="75"/>
      <c r="FI133" s="75"/>
      <c r="FJ133" s="75"/>
      <c r="FK133" s="75"/>
      <c r="FL133" s="75"/>
      <c r="FM133" s="75"/>
      <c r="FN133" s="75"/>
      <c r="FO133" s="75"/>
      <c r="FP133" s="75"/>
      <c r="FQ133" s="75"/>
      <c r="FR133" s="75"/>
      <c r="FS133" s="75"/>
      <c r="FT133" s="75"/>
      <c r="FU133" s="75"/>
      <c r="FV133" s="75"/>
      <c r="FW133" s="75"/>
      <c r="FX133" s="75"/>
      <c r="FY133" s="75"/>
      <c r="FZ133" s="75"/>
      <c r="GA133" s="75"/>
      <c r="GB133" s="75"/>
      <c r="GC133" s="75"/>
      <c r="GD133" s="75"/>
      <c r="GE133" s="75"/>
      <c r="GF133" s="75"/>
      <c r="GG133" s="75"/>
      <c r="GH133" s="75"/>
      <c r="GI133" s="75"/>
      <c r="GJ133" s="75"/>
      <c r="GK133" s="75"/>
      <c r="GL133" s="75"/>
      <c r="GM133" s="75"/>
      <c r="GN133" s="75"/>
      <c r="GO133" s="75"/>
      <c r="GP133" s="75"/>
      <c r="GQ133" s="75"/>
      <c r="GR133" s="75"/>
      <c r="GS133" s="75"/>
      <c r="GT133" s="75"/>
      <c r="GU133" s="75"/>
      <c r="GV133" s="75"/>
      <c r="GW133" s="75"/>
      <c r="GX133" s="75"/>
      <c r="GY133" s="75"/>
      <c r="GZ133" s="75"/>
      <c r="HA133" s="75"/>
      <c r="HB133" s="75"/>
      <c r="HC133" s="75"/>
      <c r="HD133" s="75"/>
      <c r="HE133" s="75"/>
      <c r="HF133" s="75"/>
      <c r="HG133" s="75"/>
      <c r="HH133" s="75"/>
      <c r="HI133" s="75"/>
      <c r="HJ133" s="75"/>
      <c r="HK133" s="75"/>
      <c r="HL133" s="75"/>
      <c r="HM133" s="75"/>
      <c r="HN133" s="75"/>
      <c r="HO133" s="75"/>
      <c r="HP133" s="75"/>
      <c r="HQ133" s="75"/>
      <c r="HR133" s="75"/>
      <c r="HS133" s="75"/>
      <c r="HT133" s="75"/>
      <c r="HU133" s="75"/>
      <c r="HV133" s="75"/>
      <c r="HW133" s="75"/>
      <c r="HX133" s="75"/>
      <c r="HY133" s="75"/>
      <c r="HZ133" s="75"/>
      <c r="IA133" s="75"/>
      <c r="IB133" s="75"/>
      <c r="IC133" s="75"/>
      <c r="ID133" s="75"/>
      <c r="IE133" s="75"/>
      <c r="IF133" s="75"/>
      <c r="IG133" s="75"/>
      <c r="IH133" s="75"/>
      <c r="II133" s="75"/>
      <c r="IJ133" s="75"/>
      <c r="IK133" s="75"/>
      <c r="IL133" s="75"/>
      <c r="IM133" s="75"/>
      <c r="IN133" s="75"/>
      <c r="IO133" s="75"/>
      <c r="IP133" s="75"/>
      <c r="IQ133" s="75"/>
      <c r="IR133" s="75"/>
      <c r="IS133" s="75"/>
      <c r="IT133" s="75"/>
      <c r="IU133" s="75"/>
      <c r="IV133" s="75"/>
    </row>
    <row r="135" spans="1:256" x14ac:dyDescent="0.35">
      <c r="C135" s="2" t="s">
        <v>4920</v>
      </c>
      <c r="E135" s="2" t="s">
        <v>2</v>
      </c>
    </row>
    <row r="137" spans="1:256" x14ac:dyDescent="0.35">
      <c r="C137" s="2" t="s">
        <v>4921</v>
      </c>
      <c r="E137" s="2" t="s">
        <v>2</v>
      </c>
    </row>
    <row r="139" spans="1:256" x14ac:dyDescent="0.35">
      <c r="C139" s="2" t="s">
        <v>4815</v>
      </c>
      <c r="E139" s="2" t="s">
        <v>2</v>
      </c>
    </row>
    <row r="141" spans="1:256" x14ac:dyDescent="0.35">
      <c r="C141" s="2" t="s">
        <v>4816</v>
      </c>
      <c r="E141" s="2" t="s">
        <v>2</v>
      </c>
    </row>
    <row r="143" spans="1:256" x14ac:dyDescent="0.35">
      <c r="C143" s="2" t="s">
        <v>4817</v>
      </c>
      <c r="E143" s="92">
        <v>0.36669201413086133</v>
      </c>
    </row>
    <row r="145" spans="3:5" x14ac:dyDescent="0.35">
      <c r="C145" s="2" t="s">
        <v>4819</v>
      </c>
      <c r="E145" s="93" t="s">
        <v>4818</v>
      </c>
    </row>
    <row r="147" spans="3:5" x14ac:dyDescent="0.35">
      <c r="C147" s="2" t="s">
        <v>4922</v>
      </c>
      <c r="E147" s="2" t="s">
        <v>2</v>
      </c>
    </row>
    <row r="149" spans="3:5" x14ac:dyDescent="0.35">
      <c r="C149" s="2" t="s">
        <v>4864</v>
      </c>
    </row>
    <row r="151" spans="3:5" x14ac:dyDescent="0.35">
      <c r="C151" s="1" t="s">
        <v>5102</v>
      </c>
      <c r="E151" s="156" t="s">
        <v>5103</v>
      </c>
    </row>
    <row r="152" spans="3:5" x14ac:dyDescent="0.35">
      <c r="E152" s="2" t="s">
        <v>5138</v>
      </c>
    </row>
  </sheetData>
  <mergeCells count="2">
    <mergeCell ref="C118:K118"/>
    <mergeCell ref="C133:E133"/>
  </mergeCells>
  <hyperlinks>
    <hyperlink ref="J2" location="'Index'!A1" display="'Index'!A1" xr:uid="{5A71BD73-689A-4C48-87FD-62F9E9DD4B55}"/>
  </hyperlinks>
  <pageMargins left="0.7" right="0.7" top="0.75" bottom="0.75" header="0.3" footer="0.3"/>
  <pageSetup orientation="portrait" horizontalDpi="4294967293"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903B8-0047-4F2F-82C2-426130C8243B}">
  <sheetPr codeName="Sheet1"/>
  <dimension ref="A1:IV128"/>
  <sheetViews>
    <sheetView showGridLines="0" zoomScale="90" zoomScaleNormal="90" workbookViewId="0">
      <pane ySplit="6" topLeftCell="A110"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3152</v>
      </c>
      <c r="J2" s="38" t="s">
        <v>4365</v>
      </c>
    </row>
    <row r="3" spans="1:54" ht="16" x14ac:dyDescent="0.4">
      <c r="C3" s="1" t="s">
        <v>28</v>
      </c>
      <c r="D3" s="21" t="s">
        <v>3153</v>
      </c>
      <c r="F3" s="72" t="s">
        <v>4799</v>
      </c>
      <c r="G3" s="13" t="s">
        <v>4313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455</v>
      </c>
      <c r="C11" s="60" t="s">
        <v>456</v>
      </c>
      <c r="D11" s="54" t="s">
        <v>457</v>
      </c>
      <c r="E11" s="6" t="s">
        <v>294</v>
      </c>
      <c r="F11" s="19">
        <v>11513</v>
      </c>
      <c r="G11" s="24">
        <v>202.28</v>
      </c>
      <c r="H11" s="24">
        <v>10.14</v>
      </c>
      <c r="I11" s="31"/>
      <c r="J11" s="31"/>
      <c r="K11" s="35"/>
    </row>
    <row r="12" spans="1:54" x14ac:dyDescent="0.35">
      <c r="B12" s="8" t="s">
        <v>482</v>
      </c>
      <c r="C12" s="60" t="s">
        <v>483</v>
      </c>
      <c r="D12" s="54" t="s">
        <v>484</v>
      </c>
      <c r="E12" s="6" t="s">
        <v>65</v>
      </c>
      <c r="F12" s="19">
        <v>5540</v>
      </c>
      <c r="G12" s="24">
        <v>163.43</v>
      </c>
      <c r="H12" s="24">
        <v>8.19</v>
      </c>
      <c r="I12" s="31"/>
      <c r="J12" s="31"/>
      <c r="K12" s="35"/>
    </row>
    <row r="13" spans="1:54" x14ac:dyDescent="0.35">
      <c r="B13" s="8" t="s">
        <v>671</v>
      </c>
      <c r="C13" s="60" t="s">
        <v>672</v>
      </c>
      <c r="D13" s="54" t="s">
        <v>673</v>
      </c>
      <c r="E13" s="6" t="s">
        <v>284</v>
      </c>
      <c r="F13" s="19">
        <v>59777</v>
      </c>
      <c r="G13" s="24">
        <v>157.06</v>
      </c>
      <c r="H13" s="24">
        <v>7.87</v>
      </c>
      <c r="I13" s="31"/>
      <c r="J13" s="31"/>
      <c r="K13" s="35"/>
    </row>
    <row r="14" spans="1:54" x14ac:dyDescent="0.35">
      <c r="B14" s="8" t="s">
        <v>960</v>
      </c>
      <c r="C14" s="60" t="s">
        <v>961</v>
      </c>
      <c r="D14" s="54" t="s">
        <v>962</v>
      </c>
      <c r="E14" s="6" t="s">
        <v>92</v>
      </c>
      <c r="F14" s="19">
        <v>44929</v>
      </c>
      <c r="G14" s="24">
        <v>143.77000000000001</v>
      </c>
      <c r="H14" s="24">
        <v>7.21</v>
      </c>
      <c r="I14" s="31"/>
      <c r="J14" s="31"/>
      <c r="K14" s="35"/>
    </row>
    <row r="15" spans="1:54" x14ac:dyDescent="0.35">
      <c r="B15" s="8" t="s">
        <v>963</v>
      </c>
      <c r="C15" s="60" t="s">
        <v>964</v>
      </c>
      <c r="D15" s="54" t="s">
        <v>965</v>
      </c>
      <c r="E15" s="6" t="s">
        <v>80</v>
      </c>
      <c r="F15" s="19">
        <v>2562</v>
      </c>
      <c r="G15" s="24">
        <v>117.52</v>
      </c>
      <c r="H15" s="24">
        <v>5.89</v>
      </c>
      <c r="I15" s="31"/>
      <c r="J15" s="31"/>
      <c r="K15" s="35"/>
    </row>
    <row r="16" spans="1:54" x14ac:dyDescent="0.35">
      <c r="B16" s="8" t="s">
        <v>281</v>
      </c>
      <c r="C16" s="60" t="s">
        <v>282</v>
      </c>
      <c r="D16" s="54" t="s">
        <v>283</v>
      </c>
      <c r="E16" s="6" t="s">
        <v>284</v>
      </c>
      <c r="F16" s="19">
        <v>5501</v>
      </c>
      <c r="G16" s="24">
        <v>103.37</v>
      </c>
      <c r="H16" s="24">
        <v>5.18</v>
      </c>
      <c r="I16" s="31"/>
      <c r="J16" s="31"/>
      <c r="K16" s="35"/>
    </row>
    <row r="17" spans="2:11" x14ac:dyDescent="0.35">
      <c r="B17" s="8" t="s">
        <v>62</v>
      </c>
      <c r="C17" s="60" t="s">
        <v>63</v>
      </c>
      <c r="D17" s="54" t="s">
        <v>64</v>
      </c>
      <c r="E17" s="6" t="s">
        <v>65</v>
      </c>
      <c r="F17" s="19">
        <v>806</v>
      </c>
      <c r="G17" s="24">
        <v>96.45</v>
      </c>
      <c r="H17" s="24">
        <v>4.83</v>
      </c>
      <c r="I17" s="31"/>
      <c r="J17" s="31"/>
      <c r="K17" s="35"/>
    </row>
    <row r="18" spans="2:11" x14ac:dyDescent="0.35">
      <c r="B18" s="8" t="s">
        <v>1130</v>
      </c>
      <c r="C18" s="60" t="s">
        <v>1131</v>
      </c>
      <c r="D18" s="54" t="s">
        <v>1132</v>
      </c>
      <c r="E18" s="6" t="s">
        <v>65</v>
      </c>
      <c r="F18" s="19">
        <v>677</v>
      </c>
      <c r="G18" s="24">
        <v>73.62</v>
      </c>
      <c r="H18" s="24">
        <v>3.69</v>
      </c>
      <c r="I18" s="31"/>
      <c r="J18" s="31"/>
      <c r="K18" s="35"/>
    </row>
    <row r="19" spans="2:11" x14ac:dyDescent="0.35">
      <c r="B19" s="8" t="s">
        <v>656</v>
      </c>
      <c r="C19" s="60" t="s">
        <v>657</v>
      </c>
      <c r="D19" s="54" t="s">
        <v>658</v>
      </c>
      <c r="E19" s="6" t="s">
        <v>217</v>
      </c>
      <c r="F19" s="19">
        <v>1404</v>
      </c>
      <c r="G19" s="24">
        <v>69.98</v>
      </c>
      <c r="H19" s="24">
        <v>3.51</v>
      </c>
      <c r="I19" s="31"/>
      <c r="J19" s="31"/>
      <c r="K19" s="35"/>
    </row>
    <row r="20" spans="2:11" x14ac:dyDescent="0.35">
      <c r="B20" s="8" t="s">
        <v>77</v>
      </c>
      <c r="C20" s="60" t="s">
        <v>78</v>
      </c>
      <c r="D20" s="54" t="s">
        <v>79</v>
      </c>
      <c r="E20" s="6" t="s">
        <v>80</v>
      </c>
      <c r="F20" s="19">
        <v>2802</v>
      </c>
      <c r="G20" s="24">
        <v>67.319999999999993</v>
      </c>
      <c r="H20" s="24">
        <v>3.37</v>
      </c>
      <c r="I20" s="31"/>
      <c r="J20" s="31"/>
      <c r="K20" s="35"/>
    </row>
    <row r="21" spans="2:11" x14ac:dyDescent="0.35">
      <c r="B21" s="8" t="s">
        <v>476</v>
      </c>
      <c r="C21" s="60" t="s">
        <v>477</v>
      </c>
      <c r="D21" s="54" t="s">
        <v>478</v>
      </c>
      <c r="E21" s="6" t="s">
        <v>65</v>
      </c>
      <c r="F21" s="19">
        <v>855</v>
      </c>
      <c r="G21" s="24">
        <v>61.13</v>
      </c>
      <c r="H21" s="24">
        <v>3.06</v>
      </c>
      <c r="I21" s="31"/>
      <c r="J21" s="31"/>
      <c r="K21" s="35"/>
    </row>
    <row r="22" spans="2:11" x14ac:dyDescent="0.35">
      <c r="B22" s="8" t="s">
        <v>70</v>
      </c>
      <c r="C22" s="60" t="s">
        <v>71</v>
      </c>
      <c r="D22" s="54" t="s">
        <v>72</v>
      </c>
      <c r="E22" s="6" t="s">
        <v>65</v>
      </c>
      <c r="F22" s="19">
        <v>1456</v>
      </c>
      <c r="G22" s="24">
        <v>59.78</v>
      </c>
      <c r="H22" s="24">
        <v>3</v>
      </c>
      <c r="I22" s="31"/>
      <c r="J22" s="31"/>
      <c r="K22" s="35"/>
    </row>
    <row r="23" spans="2:11" x14ac:dyDescent="0.35">
      <c r="B23" s="8" t="s">
        <v>639</v>
      </c>
      <c r="C23" s="60" t="s">
        <v>640</v>
      </c>
      <c r="D23" s="54" t="s">
        <v>641</v>
      </c>
      <c r="E23" s="6" t="s">
        <v>142</v>
      </c>
      <c r="F23" s="19">
        <v>4446</v>
      </c>
      <c r="G23" s="24">
        <v>58.24</v>
      </c>
      <c r="H23" s="24">
        <v>2.92</v>
      </c>
      <c r="I23" s="31"/>
      <c r="J23" s="31"/>
      <c r="K23" s="35"/>
    </row>
    <row r="24" spans="2:11" x14ac:dyDescent="0.35">
      <c r="B24" s="8" t="s">
        <v>976</v>
      </c>
      <c r="C24" s="60" t="s">
        <v>977</v>
      </c>
      <c r="D24" s="54" t="s">
        <v>978</v>
      </c>
      <c r="E24" s="6" t="s">
        <v>92</v>
      </c>
      <c r="F24" s="19">
        <v>2063</v>
      </c>
      <c r="G24" s="24">
        <v>54.08</v>
      </c>
      <c r="H24" s="24">
        <v>2.71</v>
      </c>
      <c r="I24" s="31"/>
      <c r="J24" s="31"/>
      <c r="K24" s="35"/>
    </row>
    <row r="25" spans="2:11" x14ac:dyDescent="0.35">
      <c r="B25" s="8" t="s">
        <v>1068</v>
      </c>
      <c r="C25" s="60" t="s">
        <v>1069</v>
      </c>
      <c r="D25" s="54" t="s">
        <v>1070</v>
      </c>
      <c r="E25" s="6" t="s">
        <v>343</v>
      </c>
      <c r="F25" s="19">
        <v>638</v>
      </c>
      <c r="G25" s="24">
        <v>52.1</v>
      </c>
      <c r="H25" s="24">
        <v>2.61</v>
      </c>
      <c r="I25" s="31"/>
      <c r="J25" s="31"/>
      <c r="K25" s="35"/>
    </row>
    <row r="26" spans="2:11" x14ac:dyDescent="0.35">
      <c r="B26" s="8" t="s">
        <v>1071</v>
      </c>
      <c r="C26" s="60" t="s">
        <v>1072</v>
      </c>
      <c r="D26" s="54" t="s">
        <v>1073</v>
      </c>
      <c r="E26" s="6" t="s">
        <v>88</v>
      </c>
      <c r="F26" s="19">
        <v>912</v>
      </c>
      <c r="G26" s="24">
        <v>43.78</v>
      </c>
      <c r="H26" s="24">
        <v>2.19</v>
      </c>
      <c r="I26" s="31"/>
      <c r="J26" s="31"/>
      <c r="K26" s="35"/>
    </row>
    <row r="27" spans="2:11" x14ac:dyDescent="0.35">
      <c r="B27" s="8" t="s">
        <v>677</v>
      </c>
      <c r="C27" s="60" t="s">
        <v>678</v>
      </c>
      <c r="D27" s="54" t="s">
        <v>679</v>
      </c>
      <c r="E27" s="6" t="s">
        <v>343</v>
      </c>
      <c r="F27" s="19">
        <v>4615</v>
      </c>
      <c r="G27" s="24">
        <v>42.91</v>
      </c>
      <c r="H27" s="24">
        <v>2.15</v>
      </c>
      <c r="I27" s="31"/>
      <c r="J27" s="31"/>
      <c r="K27" s="35"/>
    </row>
    <row r="28" spans="2:11" x14ac:dyDescent="0.35">
      <c r="B28" s="8" t="s">
        <v>337</v>
      </c>
      <c r="C28" s="60" t="s">
        <v>338</v>
      </c>
      <c r="D28" s="54" t="s">
        <v>339</v>
      </c>
      <c r="E28" s="6" t="s">
        <v>65</v>
      </c>
      <c r="F28" s="19">
        <v>805</v>
      </c>
      <c r="G28" s="24">
        <v>42.19</v>
      </c>
      <c r="H28" s="24">
        <v>2.11</v>
      </c>
      <c r="I28" s="31"/>
      <c r="J28" s="31"/>
      <c r="K28" s="35"/>
    </row>
    <row r="29" spans="2:11" x14ac:dyDescent="0.35">
      <c r="B29" s="8" t="s">
        <v>121</v>
      </c>
      <c r="C29" s="60" t="s">
        <v>122</v>
      </c>
      <c r="D29" s="54" t="s">
        <v>123</v>
      </c>
      <c r="E29" s="6" t="s">
        <v>124</v>
      </c>
      <c r="F29" s="19">
        <v>5445</v>
      </c>
      <c r="G29" s="24">
        <v>39.67</v>
      </c>
      <c r="H29" s="24">
        <v>1.99</v>
      </c>
      <c r="I29" s="31"/>
      <c r="J29" s="31"/>
      <c r="K29" s="35"/>
    </row>
    <row r="30" spans="2:11" x14ac:dyDescent="0.35">
      <c r="B30" s="8" t="s">
        <v>1252</v>
      </c>
      <c r="C30" s="60" t="s">
        <v>1253</v>
      </c>
      <c r="D30" s="54" t="s">
        <v>1254</v>
      </c>
      <c r="E30" s="6" t="s">
        <v>603</v>
      </c>
      <c r="F30" s="19">
        <v>4038</v>
      </c>
      <c r="G30" s="24">
        <v>38.340000000000003</v>
      </c>
      <c r="H30" s="24">
        <v>1.92</v>
      </c>
      <c r="I30" s="31"/>
      <c r="J30" s="31"/>
      <c r="K30" s="35"/>
    </row>
    <row r="31" spans="2:11" x14ac:dyDescent="0.35">
      <c r="B31" s="8" t="s">
        <v>653</v>
      </c>
      <c r="C31" s="60" t="s">
        <v>654</v>
      </c>
      <c r="D31" s="54" t="s">
        <v>655</v>
      </c>
      <c r="E31" s="6" t="s">
        <v>92</v>
      </c>
      <c r="F31" s="19">
        <v>1000</v>
      </c>
      <c r="G31" s="24">
        <v>38.01</v>
      </c>
      <c r="H31" s="24">
        <v>1.91</v>
      </c>
      <c r="I31" s="31"/>
      <c r="J31" s="31"/>
      <c r="K31" s="35"/>
    </row>
    <row r="32" spans="2:11" x14ac:dyDescent="0.35">
      <c r="B32" s="8" t="s">
        <v>2392</v>
      </c>
      <c r="C32" s="60" t="s">
        <v>934</v>
      </c>
      <c r="D32" s="54" t="s">
        <v>2393</v>
      </c>
      <c r="E32" s="6" t="s">
        <v>253</v>
      </c>
      <c r="F32" s="19">
        <v>10412</v>
      </c>
      <c r="G32" s="24">
        <v>37.380000000000003</v>
      </c>
      <c r="H32" s="24">
        <v>1.87</v>
      </c>
      <c r="I32" s="31"/>
      <c r="J32" s="31"/>
      <c r="K32" s="35"/>
    </row>
    <row r="33" spans="2:11" x14ac:dyDescent="0.35">
      <c r="B33" s="8" t="s">
        <v>683</v>
      </c>
      <c r="C33" s="60" t="s">
        <v>684</v>
      </c>
      <c r="D33" s="54" t="s">
        <v>685</v>
      </c>
      <c r="E33" s="6" t="s">
        <v>274</v>
      </c>
      <c r="F33" s="19">
        <v>8477</v>
      </c>
      <c r="G33" s="24">
        <v>36.619999999999997</v>
      </c>
      <c r="H33" s="24">
        <v>1.84</v>
      </c>
      <c r="I33" s="31"/>
      <c r="J33" s="31"/>
      <c r="K33" s="35"/>
    </row>
    <row r="34" spans="2:11" x14ac:dyDescent="0.35">
      <c r="B34" s="8" t="s">
        <v>139</v>
      </c>
      <c r="C34" s="60" t="s">
        <v>140</v>
      </c>
      <c r="D34" s="54" t="s">
        <v>141</v>
      </c>
      <c r="E34" s="6" t="s">
        <v>142</v>
      </c>
      <c r="F34" s="19">
        <v>730</v>
      </c>
      <c r="G34" s="24">
        <v>35.26</v>
      </c>
      <c r="H34" s="24">
        <v>1.77</v>
      </c>
      <c r="I34" s="31"/>
      <c r="J34" s="31"/>
      <c r="K34" s="35"/>
    </row>
    <row r="35" spans="2:11" x14ac:dyDescent="0.35">
      <c r="B35" s="8" t="s">
        <v>2866</v>
      </c>
      <c r="C35" s="60" t="s">
        <v>2867</v>
      </c>
      <c r="D35" s="54" t="s">
        <v>2868</v>
      </c>
      <c r="E35" s="6" t="s">
        <v>80</v>
      </c>
      <c r="F35" s="19">
        <v>258</v>
      </c>
      <c r="G35" s="24">
        <v>33.799999999999997</v>
      </c>
      <c r="H35" s="24">
        <v>1.69</v>
      </c>
      <c r="I35" s="31"/>
      <c r="J35" s="31"/>
      <c r="K35" s="35"/>
    </row>
    <row r="36" spans="2:11" x14ac:dyDescent="0.35">
      <c r="B36" s="8" t="s">
        <v>1033</v>
      </c>
      <c r="C36" s="60" t="s">
        <v>1034</v>
      </c>
      <c r="D36" s="54" t="s">
        <v>1035</v>
      </c>
      <c r="E36" s="6" t="s">
        <v>92</v>
      </c>
      <c r="F36" s="19">
        <v>2403</v>
      </c>
      <c r="G36" s="24">
        <v>29.3</v>
      </c>
      <c r="H36" s="24">
        <v>1.47</v>
      </c>
      <c r="I36" s="31"/>
      <c r="J36" s="31"/>
      <c r="K36" s="35"/>
    </row>
    <row r="37" spans="2:11" x14ac:dyDescent="0.35">
      <c r="B37" s="8" t="s">
        <v>662</v>
      </c>
      <c r="C37" s="60" t="s">
        <v>663</v>
      </c>
      <c r="D37" s="54" t="s">
        <v>664</v>
      </c>
      <c r="E37" s="6" t="s">
        <v>135</v>
      </c>
      <c r="F37" s="19">
        <v>3975</v>
      </c>
      <c r="G37" s="24">
        <v>26.79</v>
      </c>
      <c r="H37" s="24">
        <v>1.34</v>
      </c>
      <c r="I37" s="31"/>
      <c r="J37" s="31"/>
      <c r="K37" s="35"/>
    </row>
    <row r="38" spans="2:11" x14ac:dyDescent="0.35">
      <c r="B38" s="8" t="s">
        <v>535</v>
      </c>
      <c r="C38" s="60" t="s">
        <v>536</v>
      </c>
      <c r="D38" s="54" t="s">
        <v>537</v>
      </c>
      <c r="E38" s="6" t="s">
        <v>343</v>
      </c>
      <c r="F38" s="19">
        <v>3231</v>
      </c>
      <c r="G38" s="24">
        <v>24.88</v>
      </c>
      <c r="H38" s="24">
        <v>1.25</v>
      </c>
      <c r="I38" s="31"/>
      <c r="J38" s="31"/>
      <c r="K38" s="35"/>
    </row>
    <row r="39" spans="2:11" x14ac:dyDescent="0.35">
      <c r="B39" s="8" t="s">
        <v>1143</v>
      </c>
      <c r="C39" s="60" t="s">
        <v>1144</v>
      </c>
      <c r="D39" s="54" t="s">
        <v>1145</v>
      </c>
      <c r="E39" s="6" t="s">
        <v>274</v>
      </c>
      <c r="F39" s="19">
        <v>1832</v>
      </c>
      <c r="G39" s="24">
        <v>24.81</v>
      </c>
      <c r="H39" s="24">
        <v>1.24</v>
      </c>
      <c r="I39" s="31"/>
      <c r="J39" s="31"/>
      <c r="K39" s="35"/>
    </row>
    <row r="40" spans="2:11" x14ac:dyDescent="0.35">
      <c r="B40" s="8" t="s">
        <v>304</v>
      </c>
      <c r="C40" s="60" t="s">
        <v>305</v>
      </c>
      <c r="D40" s="54" t="s">
        <v>306</v>
      </c>
      <c r="E40" s="6" t="s">
        <v>266</v>
      </c>
      <c r="F40" s="19">
        <v>2491</v>
      </c>
      <c r="G40" s="24">
        <v>21.17</v>
      </c>
      <c r="H40" s="24">
        <v>1.06</v>
      </c>
      <c r="I40" s="31"/>
      <c r="J40" s="31"/>
      <c r="K40" s="35"/>
    </row>
    <row r="41" spans="2:11" x14ac:dyDescent="0.35">
      <c r="C41" s="58" t="s">
        <v>194</v>
      </c>
      <c r="D41" s="54"/>
      <c r="E41" s="6"/>
      <c r="F41" s="19"/>
      <c r="G41" s="25">
        <v>1995.04</v>
      </c>
      <c r="H41" s="25">
        <v>99.98</v>
      </c>
      <c r="I41" s="31"/>
      <c r="J41" s="31"/>
      <c r="K41" s="35"/>
    </row>
    <row r="42" spans="2:11" x14ac:dyDescent="0.35">
      <c r="C42" s="57"/>
      <c r="D42" s="54"/>
      <c r="E42" s="6"/>
      <c r="F42" s="19"/>
      <c r="G42" s="24"/>
      <c r="H42" s="24"/>
      <c r="I42" s="31"/>
      <c r="J42" s="31"/>
      <c r="K42" s="35"/>
    </row>
    <row r="43" spans="2:11" x14ac:dyDescent="0.35">
      <c r="C43" s="58" t="s">
        <v>3</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8" t="s">
        <v>4</v>
      </c>
      <c r="D45" s="54"/>
      <c r="E45" s="6"/>
      <c r="F45" s="19"/>
      <c r="G45" s="24" t="s">
        <v>2</v>
      </c>
      <c r="H45" s="24" t="s">
        <v>2</v>
      </c>
      <c r="I45" s="31"/>
      <c r="J45" s="31"/>
      <c r="K45" s="35"/>
    </row>
    <row r="46" spans="2:11" x14ac:dyDescent="0.35">
      <c r="C46" s="57"/>
      <c r="D46" s="54"/>
      <c r="E46" s="6"/>
      <c r="F46" s="19"/>
      <c r="G46" s="24"/>
      <c r="H46" s="24"/>
      <c r="I46" s="31"/>
      <c r="J46" s="31"/>
      <c r="K46" s="35"/>
    </row>
    <row r="47" spans="2:11" x14ac:dyDescent="0.35">
      <c r="C47" s="58" t="s">
        <v>5</v>
      </c>
      <c r="D47" s="54"/>
      <c r="E47" s="6"/>
      <c r="F47" s="19"/>
      <c r="G47" s="24"/>
      <c r="H47" s="24"/>
      <c r="I47" s="31"/>
      <c r="J47" s="31"/>
      <c r="K47" s="35"/>
    </row>
    <row r="48" spans="2:11" x14ac:dyDescent="0.35">
      <c r="C48" s="57"/>
      <c r="D48" s="54"/>
      <c r="E48" s="6"/>
      <c r="F48" s="19"/>
      <c r="G48" s="24"/>
      <c r="H48" s="24"/>
      <c r="I48" s="31"/>
      <c r="J48" s="31"/>
      <c r="K48" s="35"/>
    </row>
    <row r="49" spans="3:11" x14ac:dyDescent="0.35">
      <c r="C49" s="58" t="s">
        <v>6</v>
      </c>
      <c r="D49" s="54"/>
      <c r="E49" s="6"/>
      <c r="F49" s="19"/>
      <c r="G49" s="24" t="s">
        <v>2</v>
      </c>
      <c r="H49" s="24" t="s">
        <v>2</v>
      </c>
      <c r="I49" s="31"/>
      <c r="J49" s="31"/>
      <c r="K49" s="35"/>
    </row>
    <row r="50" spans="3:11" x14ac:dyDescent="0.35">
      <c r="C50" s="57"/>
      <c r="D50" s="54"/>
      <c r="E50" s="6"/>
      <c r="F50" s="19"/>
      <c r="G50" s="24"/>
      <c r="H50" s="24"/>
      <c r="I50" s="31"/>
      <c r="J50" s="31"/>
      <c r="K50" s="35"/>
    </row>
    <row r="51" spans="3:11" x14ac:dyDescent="0.35">
      <c r="C51" s="58" t="s">
        <v>7</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8</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9</v>
      </c>
      <c r="D55" s="54"/>
      <c r="E55" s="6"/>
      <c r="F55" s="19"/>
      <c r="G55" s="24" t="s">
        <v>2</v>
      </c>
      <c r="H55" s="24" t="s">
        <v>2</v>
      </c>
      <c r="I55" s="31"/>
      <c r="J55" s="31"/>
      <c r="K55" s="35"/>
    </row>
    <row r="56" spans="3:11" x14ac:dyDescent="0.35">
      <c r="C56" s="57"/>
      <c r="D56" s="54"/>
      <c r="E56" s="6"/>
      <c r="F56" s="19"/>
      <c r="G56" s="24"/>
      <c r="H56" s="24"/>
      <c r="I56" s="31"/>
      <c r="J56" s="31"/>
      <c r="K56" s="35"/>
    </row>
    <row r="57" spans="3:11" x14ac:dyDescent="0.35">
      <c r="C57" s="58" t="s">
        <v>10</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11</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13</v>
      </c>
      <c r="D61" s="54"/>
      <c r="E61" s="6"/>
      <c r="F61" s="19"/>
      <c r="G61" s="24"/>
      <c r="H61" s="24"/>
      <c r="I61" s="31"/>
      <c r="J61" s="31"/>
      <c r="K61" s="35"/>
    </row>
    <row r="62" spans="3:11" x14ac:dyDescent="0.35">
      <c r="C62" s="57"/>
      <c r="D62" s="54"/>
      <c r="E62" s="6"/>
      <c r="F62" s="19"/>
      <c r="G62" s="24"/>
      <c r="H62" s="24"/>
      <c r="I62" s="31"/>
      <c r="J62" s="31"/>
      <c r="K62" s="35"/>
    </row>
    <row r="63" spans="3:11" x14ac:dyDescent="0.35">
      <c r="C63" s="58" t="s">
        <v>14</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15</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16</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17</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18</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A73" s="10"/>
      <c r="B73" s="28"/>
      <c r="C73" s="58" t="s">
        <v>19</v>
      </c>
      <c r="D73" s="54"/>
      <c r="E73" s="6"/>
      <c r="F73" s="19"/>
      <c r="G73" s="24"/>
      <c r="H73" s="24"/>
      <c r="I73" s="31"/>
      <c r="J73" s="31"/>
      <c r="K73" s="35"/>
    </row>
    <row r="74" spans="1:11" x14ac:dyDescent="0.35">
      <c r="A74" s="28"/>
      <c r="B74" s="28"/>
      <c r="C74" s="58" t="s">
        <v>20</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21</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22</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23</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C82" s="59" t="s">
        <v>24</v>
      </c>
      <c r="D82" s="54"/>
      <c r="E82" s="6"/>
      <c r="F82" s="19"/>
      <c r="G82" s="24"/>
      <c r="H82" s="24"/>
      <c r="I82" s="31"/>
      <c r="J82" s="31"/>
      <c r="K82" s="35"/>
    </row>
    <row r="83" spans="1:54" x14ac:dyDescent="0.35">
      <c r="B83" s="8" t="s">
        <v>206</v>
      </c>
      <c r="C83" s="60" t="s">
        <v>207</v>
      </c>
      <c r="D83" s="54"/>
      <c r="E83" s="6"/>
      <c r="F83" s="19"/>
      <c r="G83" s="24">
        <v>7.44</v>
      </c>
      <c r="H83" s="24">
        <v>0.37</v>
      </c>
      <c r="I83" s="31"/>
      <c r="J83" s="31"/>
      <c r="K83" s="35"/>
    </row>
    <row r="84" spans="1:54" x14ac:dyDescent="0.35">
      <c r="C84" s="58" t="s">
        <v>194</v>
      </c>
      <c r="D84" s="54"/>
      <c r="E84" s="6"/>
      <c r="F84" s="19"/>
      <c r="G84" s="25">
        <v>7.44</v>
      </c>
      <c r="H84" s="25">
        <v>0.37</v>
      </c>
      <c r="I84" s="31"/>
      <c r="J84" s="31"/>
      <c r="K84" s="35"/>
    </row>
    <row r="85" spans="1:54" x14ac:dyDescent="0.35">
      <c r="C85" s="57"/>
      <c r="D85" s="54"/>
      <c r="E85" s="6"/>
      <c r="F85" s="19"/>
      <c r="G85" s="24"/>
      <c r="H85" s="24"/>
      <c r="I85" s="31"/>
      <c r="J85" s="31"/>
      <c r="K85" s="35"/>
    </row>
    <row r="86" spans="1:54" x14ac:dyDescent="0.35">
      <c r="A86" s="10"/>
      <c r="B86" s="28"/>
      <c r="C86" s="58" t="s">
        <v>25</v>
      </c>
      <c r="D86" s="54"/>
      <c r="E86" s="6"/>
      <c r="F86" s="19"/>
      <c r="G86" s="24"/>
      <c r="H86" s="24"/>
      <c r="I86" s="31"/>
      <c r="J86" s="31"/>
      <c r="K86" s="35"/>
    </row>
    <row r="87" spans="1:54" s="2" customFormat="1" ht="13.5" x14ac:dyDescent="0.35">
      <c r="A87" s="28"/>
      <c r="B87" s="28"/>
      <c r="C87" s="57" t="s">
        <v>4703</v>
      </c>
      <c r="D87" s="54"/>
      <c r="E87" s="6"/>
      <c r="F87" s="19"/>
      <c r="G87" s="24" t="s">
        <v>2</v>
      </c>
      <c r="H87" s="24" t="s">
        <v>2</v>
      </c>
      <c r="I87" s="31"/>
      <c r="J87" s="31"/>
      <c r="K87" s="35"/>
      <c r="L87" s="3"/>
      <c r="AI87" s="3"/>
      <c r="AV87" s="3"/>
      <c r="AX87" s="3"/>
      <c r="BB87" s="3"/>
    </row>
    <row r="88" spans="1:54" x14ac:dyDescent="0.35">
      <c r="B88" s="8"/>
      <c r="C88" s="60" t="s">
        <v>208</v>
      </c>
      <c r="D88" s="54"/>
      <c r="E88" s="6"/>
      <c r="F88" s="19"/>
      <c r="G88" s="24">
        <v>-7.3</v>
      </c>
      <c r="H88" s="24">
        <v>-0.35</v>
      </c>
      <c r="I88" s="31"/>
      <c r="J88" s="31"/>
      <c r="K88" s="35"/>
    </row>
    <row r="89" spans="1:54" x14ac:dyDescent="0.35">
      <c r="C89" s="58" t="s">
        <v>194</v>
      </c>
      <c r="D89" s="54"/>
      <c r="E89" s="6"/>
      <c r="F89" s="19"/>
      <c r="G89" s="25">
        <v>-7.3</v>
      </c>
      <c r="H89" s="25">
        <v>-0.35</v>
      </c>
      <c r="I89" s="31"/>
      <c r="J89" s="31"/>
      <c r="K89" s="35"/>
    </row>
    <row r="90" spans="1:54" x14ac:dyDescent="0.35">
      <c r="C90" s="57"/>
      <c r="D90" s="54"/>
      <c r="E90" s="6"/>
      <c r="F90" s="19"/>
      <c r="G90" s="24"/>
      <c r="H90" s="24"/>
      <c r="I90" s="31"/>
      <c r="J90" s="31"/>
      <c r="K90" s="35"/>
    </row>
    <row r="91" spans="1:54" x14ac:dyDescent="0.35">
      <c r="C91" s="61" t="s">
        <v>209</v>
      </c>
      <c r="D91" s="55"/>
      <c r="E91" s="5"/>
      <c r="F91" s="20"/>
      <c r="G91" s="26">
        <v>1995.18</v>
      </c>
      <c r="H91" s="26">
        <v>100.00000000000001</v>
      </c>
      <c r="I91" s="32"/>
      <c r="J91" s="32"/>
      <c r="K91" s="36"/>
    </row>
    <row r="94" spans="1:54" x14ac:dyDescent="0.35">
      <c r="C94" s="1" t="s">
        <v>210</v>
      </c>
    </row>
    <row r="95" spans="1:54" x14ac:dyDescent="0.35">
      <c r="C95" s="37" t="s">
        <v>211</v>
      </c>
      <c r="D95" s="37"/>
      <c r="E95" s="37"/>
      <c r="F95" s="37"/>
      <c r="G95" s="37"/>
      <c r="H95" s="37"/>
      <c r="I95" s="37"/>
      <c r="J95" s="37"/>
      <c r="K95" s="37"/>
    </row>
    <row r="96" spans="1:54" x14ac:dyDescent="0.35">
      <c r="C96" s="2" t="s">
        <v>212</v>
      </c>
    </row>
    <row r="97" spans="1:256" x14ac:dyDescent="0.35">
      <c r="C97" s="2" t="s">
        <v>213</v>
      </c>
    </row>
    <row r="98" spans="1:256" ht="30" customHeight="1" x14ac:dyDescent="0.35">
      <c r="C98" s="218" t="s">
        <v>214</v>
      </c>
      <c r="D98" s="219"/>
      <c r="E98" s="219"/>
      <c r="F98" s="219"/>
      <c r="G98" s="219"/>
      <c r="H98" s="219"/>
      <c r="I98" s="219"/>
      <c r="J98" s="219"/>
      <c r="K98" s="219"/>
    </row>
    <row r="99" spans="1:256" x14ac:dyDescent="0.35">
      <c r="C99" s="2" t="s">
        <v>215</v>
      </c>
    </row>
    <row r="101" spans="1:256" x14ac:dyDescent="0.35">
      <c r="C101" s="2" t="s">
        <v>4813</v>
      </c>
      <c r="E101" s="2" t="s">
        <v>2</v>
      </c>
    </row>
    <row r="103" spans="1:256" x14ac:dyDescent="0.35">
      <c r="C103" s="2" t="s">
        <v>4814</v>
      </c>
      <c r="E103" s="2" t="s">
        <v>2</v>
      </c>
    </row>
    <row r="105" spans="1:256" x14ac:dyDescent="0.35">
      <c r="C105" s="2" t="s">
        <v>4918</v>
      </c>
    </row>
    <row r="107" spans="1:256" x14ac:dyDescent="0.35">
      <c r="C107" s="2" t="s">
        <v>4919</v>
      </c>
    </row>
    <row r="108" spans="1:256" s="79" customFormat="1" ht="35.25" customHeight="1" x14ac:dyDescent="0.35">
      <c r="A108" s="75"/>
      <c r="B108" s="75"/>
      <c r="C108" s="80" t="s">
        <v>4820</v>
      </c>
      <c r="D108" s="84" t="s">
        <v>4821</v>
      </c>
      <c r="E108" s="84" t="s">
        <v>4822</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1" t="s">
        <v>4857</v>
      </c>
      <c r="D109" s="86">
        <v>122.02800000000001</v>
      </c>
      <c r="E109" s="86">
        <v>114.4542</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1" spans="1:256" x14ac:dyDescent="0.35">
      <c r="C111" s="2" t="s">
        <v>4920</v>
      </c>
      <c r="E111" s="2" t="s">
        <v>2</v>
      </c>
    </row>
    <row r="113" spans="3:5" x14ac:dyDescent="0.35">
      <c r="C113" s="2" t="s">
        <v>4921</v>
      </c>
      <c r="E113" s="2" t="s">
        <v>2</v>
      </c>
    </row>
    <row r="115" spans="3:5" x14ac:dyDescent="0.35">
      <c r="C115" s="2" t="s">
        <v>4815</v>
      </c>
      <c r="E115" s="2" t="s">
        <v>2</v>
      </c>
    </row>
    <row r="117" spans="3:5" x14ac:dyDescent="0.35">
      <c r="C117" s="2" t="s">
        <v>4816</v>
      </c>
      <c r="E117" s="2" t="s">
        <v>2</v>
      </c>
    </row>
    <row r="119" spans="3:5" x14ac:dyDescent="0.35">
      <c r="C119" s="2" t="s">
        <v>4817</v>
      </c>
      <c r="E119" s="92">
        <v>0.1655043258129533</v>
      </c>
    </row>
    <row r="121" spans="3:5" x14ac:dyDescent="0.35">
      <c r="C121" s="2" t="s">
        <v>4819</v>
      </c>
      <c r="E121" s="93" t="s">
        <v>4818</v>
      </c>
    </row>
    <row r="123" spans="3:5" x14ac:dyDescent="0.35">
      <c r="C123" s="2" t="s">
        <v>4922</v>
      </c>
      <c r="E123" s="2" t="s">
        <v>2</v>
      </c>
    </row>
    <row r="125" spans="3:5" x14ac:dyDescent="0.35">
      <c r="C125" s="2" t="s">
        <v>4864</v>
      </c>
    </row>
    <row r="127" spans="3:5" x14ac:dyDescent="0.35">
      <c r="C127" s="1" t="s">
        <v>5102</v>
      </c>
      <c r="E127" s="156" t="s">
        <v>5103</v>
      </c>
    </row>
    <row r="128" spans="3:5" x14ac:dyDescent="0.35">
      <c r="E128" s="2" t="s">
        <v>5110</v>
      </c>
    </row>
  </sheetData>
  <mergeCells count="1">
    <mergeCell ref="C98:K98"/>
  </mergeCells>
  <hyperlinks>
    <hyperlink ref="J2" location="'Index'!A1" display="'Index'!A1" xr:uid="{C1028BD7-7FE8-466B-8636-A373282B528F}"/>
  </hyperlinks>
  <pageMargins left="0.7" right="0.7" top="0.75" bottom="0.75" header="0.3" footer="0.3"/>
  <pageSetup orientation="portrait" horizontalDpi="4294967293"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2D5CF-1DFB-4B3F-ACE3-311566AE9AE1}">
  <sheetPr codeName="Sheet1"/>
  <dimension ref="A1:IV372"/>
  <sheetViews>
    <sheetView showGridLines="0" zoomScale="90" zoomScaleNormal="90" workbookViewId="0">
      <pane ySplit="6" topLeftCell="A362" activePane="bottomLeft" state="frozen"/>
      <selection activeCell="D4" sqref="D4"/>
      <selection pane="bottomLeft" activeCell="A323" sqref="A323"/>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3154</v>
      </c>
      <c r="J2" s="38" t="s">
        <v>4365</v>
      </c>
    </row>
    <row r="3" spans="1:54" ht="16" x14ac:dyDescent="0.4">
      <c r="C3" s="1" t="s">
        <v>28</v>
      </c>
      <c r="D3" s="21" t="s">
        <v>3155</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448</v>
      </c>
      <c r="C11" s="60" t="s">
        <v>449</v>
      </c>
      <c r="D11" s="54" t="s">
        <v>450</v>
      </c>
      <c r="E11" s="6" t="s">
        <v>451</v>
      </c>
      <c r="F11" s="19">
        <v>14477542</v>
      </c>
      <c r="G11" s="24">
        <v>171848.42</v>
      </c>
      <c r="H11" s="24">
        <v>4.24</v>
      </c>
      <c r="I11" s="31"/>
      <c r="J11" s="31"/>
      <c r="K11" s="35"/>
    </row>
    <row r="12" spans="1:54" x14ac:dyDescent="0.35">
      <c r="B12" s="8" t="s">
        <v>45</v>
      </c>
      <c r="C12" s="60" t="s">
        <v>46</v>
      </c>
      <c r="D12" s="54" t="s">
        <v>47</v>
      </c>
      <c r="E12" s="6" t="s">
        <v>44</v>
      </c>
      <c r="F12" s="19">
        <v>21046804</v>
      </c>
      <c r="G12" s="24">
        <v>149158.70000000001</v>
      </c>
      <c r="H12" s="24">
        <v>3.68</v>
      </c>
      <c r="I12" s="31"/>
      <c r="J12" s="31"/>
      <c r="K12" s="35"/>
    </row>
    <row r="13" spans="1:54" x14ac:dyDescent="0.35">
      <c r="B13" s="8" t="s">
        <v>41</v>
      </c>
      <c r="C13" s="60" t="s">
        <v>42</v>
      </c>
      <c r="D13" s="54" t="s">
        <v>43</v>
      </c>
      <c r="E13" s="6" t="s">
        <v>44</v>
      </c>
      <c r="F13" s="19">
        <v>10970221</v>
      </c>
      <c r="G13" s="24">
        <v>144993.41</v>
      </c>
      <c r="H13" s="24">
        <v>3.58</v>
      </c>
      <c r="I13" s="31"/>
      <c r="J13" s="31"/>
      <c r="K13" s="35"/>
    </row>
    <row r="14" spans="1:54" x14ac:dyDescent="0.35">
      <c r="B14" s="8" t="s">
        <v>547</v>
      </c>
      <c r="C14" s="60" t="s">
        <v>548</v>
      </c>
      <c r="D14" s="54" t="s">
        <v>549</v>
      </c>
      <c r="E14" s="6" t="s">
        <v>423</v>
      </c>
      <c r="F14" s="19">
        <v>60405618</v>
      </c>
      <c r="G14" s="24">
        <v>103021.78</v>
      </c>
      <c r="H14" s="24">
        <v>2.54</v>
      </c>
      <c r="I14" s="31"/>
      <c r="J14" s="31"/>
      <c r="K14" s="35"/>
    </row>
    <row r="15" spans="1:54" x14ac:dyDescent="0.35">
      <c r="B15" s="8" t="s">
        <v>51</v>
      </c>
      <c r="C15" s="60" t="s">
        <v>52</v>
      </c>
      <c r="D15" s="54" t="s">
        <v>53</v>
      </c>
      <c r="E15" s="6" t="s">
        <v>54</v>
      </c>
      <c r="F15" s="19">
        <v>2630925</v>
      </c>
      <c r="G15" s="24">
        <v>98922.78</v>
      </c>
      <c r="H15" s="24">
        <v>2.44</v>
      </c>
      <c r="I15" s="31"/>
      <c r="J15" s="31"/>
      <c r="K15" s="35"/>
    </row>
    <row r="16" spans="1:54" x14ac:dyDescent="0.35">
      <c r="B16" s="8" t="s">
        <v>66</v>
      </c>
      <c r="C16" s="60" t="s">
        <v>67</v>
      </c>
      <c r="D16" s="54" t="s">
        <v>68</v>
      </c>
      <c r="E16" s="6" t="s">
        <v>69</v>
      </c>
      <c r="F16" s="19">
        <v>5482687</v>
      </c>
      <c r="G16" s="24">
        <v>83556.149999999994</v>
      </c>
      <c r="H16" s="24">
        <v>2.06</v>
      </c>
      <c r="I16" s="31"/>
      <c r="J16" s="31"/>
      <c r="K16" s="35"/>
    </row>
    <row r="17" spans="2:11" x14ac:dyDescent="0.35">
      <c r="B17" s="8" t="s">
        <v>291</v>
      </c>
      <c r="C17" s="60" t="s">
        <v>292</v>
      </c>
      <c r="D17" s="54" t="s">
        <v>293</v>
      </c>
      <c r="E17" s="6" t="s">
        <v>294</v>
      </c>
      <c r="F17" s="19">
        <v>21000000</v>
      </c>
      <c r="G17" s="24">
        <v>78372</v>
      </c>
      <c r="H17" s="24">
        <v>1.93</v>
      </c>
      <c r="I17" s="31"/>
      <c r="J17" s="31"/>
      <c r="K17" s="35"/>
    </row>
    <row r="18" spans="2:11" x14ac:dyDescent="0.35">
      <c r="B18" s="8" t="s">
        <v>1118</v>
      </c>
      <c r="C18" s="60" t="s">
        <v>1119</v>
      </c>
      <c r="D18" s="54" t="s">
        <v>1120</v>
      </c>
      <c r="E18" s="6" t="s">
        <v>44</v>
      </c>
      <c r="F18" s="19">
        <v>66770108</v>
      </c>
      <c r="G18" s="24">
        <v>75490.28</v>
      </c>
      <c r="H18" s="24">
        <v>1.86</v>
      </c>
      <c r="I18" s="31"/>
      <c r="J18" s="31"/>
      <c r="K18" s="35"/>
    </row>
    <row r="19" spans="2:11" x14ac:dyDescent="0.35">
      <c r="B19" s="8" t="s">
        <v>344</v>
      </c>
      <c r="C19" s="60" t="s">
        <v>345</v>
      </c>
      <c r="D19" s="54" t="s">
        <v>346</v>
      </c>
      <c r="E19" s="6" t="s">
        <v>76</v>
      </c>
      <c r="F19" s="19">
        <v>40410230</v>
      </c>
      <c r="G19" s="24">
        <v>74476.05</v>
      </c>
      <c r="H19" s="24">
        <v>1.84</v>
      </c>
      <c r="I19" s="31"/>
      <c r="J19" s="31"/>
      <c r="K19" s="35"/>
    </row>
    <row r="20" spans="2:11" x14ac:dyDescent="0.35">
      <c r="B20" s="8" t="s">
        <v>221</v>
      </c>
      <c r="C20" s="60" t="s">
        <v>222</v>
      </c>
      <c r="D20" s="54" t="s">
        <v>223</v>
      </c>
      <c r="E20" s="6" t="s">
        <v>44</v>
      </c>
      <c r="F20" s="19">
        <v>5950362</v>
      </c>
      <c r="G20" s="24">
        <v>72951.44</v>
      </c>
      <c r="H20" s="24">
        <v>1.8</v>
      </c>
      <c r="I20" s="31"/>
      <c r="J20" s="31"/>
      <c r="K20" s="35"/>
    </row>
    <row r="21" spans="2:11" x14ac:dyDescent="0.35">
      <c r="B21" s="8" t="s">
        <v>424</v>
      </c>
      <c r="C21" s="60" t="s">
        <v>425</v>
      </c>
      <c r="D21" s="54" t="s">
        <v>426</v>
      </c>
      <c r="E21" s="6" t="s">
        <v>88</v>
      </c>
      <c r="F21" s="19">
        <v>3727299</v>
      </c>
      <c r="G21" s="24">
        <v>67710.11</v>
      </c>
      <c r="H21" s="24">
        <v>1.67</v>
      </c>
      <c r="I21" s="31"/>
      <c r="J21" s="31"/>
      <c r="K21" s="35"/>
    </row>
    <row r="22" spans="2:11" x14ac:dyDescent="0.35">
      <c r="B22" s="8" t="s">
        <v>405</v>
      </c>
      <c r="C22" s="60" t="s">
        <v>406</v>
      </c>
      <c r="D22" s="54" t="s">
        <v>407</v>
      </c>
      <c r="E22" s="6" t="s">
        <v>65</v>
      </c>
      <c r="F22" s="19">
        <v>22567226</v>
      </c>
      <c r="G22" s="24">
        <v>63978.09</v>
      </c>
      <c r="H22" s="24">
        <v>1.58</v>
      </c>
      <c r="I22" s="31"/>
      <c r="J22" s="31"/>
      <c r="K22" s="35"/>
    </row>
    <row r="23" spans="2:11" x14ac:dyDescent="0.35">
      <c r="B23" s="8" t="s">
        <v>517</v>
      </c>
      <c r="C23" s="60" t="s">
        <v>518</v>
      </c>
      <c r="D23" s="54" t="s">
        <v>519</v>
      </c>
      <c r="E23" s="6" t="s">
        <v>44</v>
      </c>
      <c r="F23" s="19">
        <v>33364400</v>
      </c>
      <c r="G23" s="24">
        <v>59465.37</v>
      </c>
      <c r="H23" s="24">
        <v>1.47</v>
      </c>
      <c r="I23" s="31"/>
      <c r="J23" s="31"/>
      <c r="K23" s="35"/>
    </row>
    <row r="24" spans="2:11" x14ac:dyDescent="0.35">
      <c r="B24" s="8" t="s">
        <v>960</v>
      </c>
      <c r="C24" s="60" t="s">
        <v>961</v>
      </c>
      <c r="D24" s="54" t="s">
        <v>962</v>
      </c>
      <c r="E24" s="6" t="s">
        <v>92</v>
      </c>
      <c r="F24" s="19">
        <v>18545000</v>
      </c>
      <c r="G24" s="24">
        <v>59344</v>
      </c>
      <c r="H24" s="24">
        <v>1.46</v>
      </c>
      <c r="I24" s="31"/>
      <c r="J24" s="31"/>
      <c r="K24" s="35"/>
    </row>
    <row r="25" spans="2:11" x14ac:dyDescent="0.35">
      <c r="B25" s="8" t="s">
        <v>461</v>
      </c>
      <c r="C25" s="60" t="s">
        <v>462</v>
      </c>
      <c r="D25" s="54" t="s">
        <v>463</v>
      </c>
      <c r="E25" s="6" t="s">
        <v>58</v>
      </c>
      <c r="F25" s="19">
        <v>3637178</v>
      </c>
      <c r="G25" s="24">
        <v>58922.28</v>
      </c>
      <c r="H25" s="24">
        <v>1.45</v>
      </c>
      <c r="I25" s="31"/>
      <c r="J25" s="31"/>
      <c r="K25" s="35"/>
    </row>
    <row r="26" spans="2:11" x14ac:dyDescent="0.35">
      <c r="B26" s="8" t="s">
        <v>455</v>
      </c>
      <c r="C26" s="60" t="s">
        <v>456</v>
      </c>
      <c r="D26" s="54" t="s">
        <v>457</v>
      </c>
      <c r="E26" s="6" t="s">
        <v>294</v>
      </c>
      <c r="F26" s="19">
        <v>3149850</v>
      </c>
      <c r="G26" s="24">
        <v>55342.86</v>
      </c>
      <c r="H26" s="24">
        <v>1.36</v>
      </c>
      <c r="I26" s="31"/>
      <c r="J26" s="31"/>
      <c r="K26" s="35"/>
    </row>
    <row r="27" spans="2:11" x14ac:dyDescent="0.35">
      <c r="B27" s="8" t="s">
        <v>334</v>
      </c>
      <c r="C27" s="60" t="s">
        <v>335</v>
      </c>
      <c r="D27" s="54" t="s">
        <v>336</v>
      </c>
      <c r="E27" s="6" t="s">
        <v>69</v>
      </c>
      <c r="F27" s="19">
        <v>4319651</v>
      </c>
      <c r="G27" s="24">
        <v>53131.71</v>
      </c>
      <c r="H27" s="24">
        <v>1.31</v>
      </c>
      <c r="I27" s="31"/>
      <c r="J27" s="31"/>
      <c r="K27" s="35"/>
    </row>
    <row r="28" spans="2:11" x14ac:dyDescent="0.35">
      <c r="B28" s="8" t="s">
        <v>671</v>
      </c>
      <c r="C28" s="60" t="s">
        <v>672</v>
      </c>
      <c r="D28" s="54" t="s">
        <v>673</v>
      </c>
      <c r="E28" s="6" t="s">
        <v>284</v>
      </c>
      <c r="F28" s="19">
        <v>19814663</v>
      </c>
      <c r="G28" s="24">
        <v>52063.03</v>
      </c>
      <c r="H28" s="24">
        <v>1.28</v>
      </c>
      <c r="I28" s="31"/>
      <c r="J28" s="31"/>
      <c r="K28" s="35"/>
    </row>
    <row r="29" spans="2:11" x14ac:dyDescent="0.35">
      <c r="B29" s="8" t="s">
        <v>2166</v>
      </c>
      <c r="C29" s="60" t="s">
        <v>2167</v>
      </c>
      <c r="D29" s="54" t="s">
        <v>2168</v>
      </c>
      <c r="E29" s="6" t="s">
        <v>270</v>
      </c>
      <c r="F29" s="19">
        <v>9724027</v>
      </c>
      <c r="G29" s="24">
        <v>51989.51</v>
      </c>
      <c r="H29" s="24">
        <v>1.28</v>
      </c>
      <c r="I29" s="31"/>
      <c r="J29" s="31"/>
      <c r="K29" s="35"/>
    </row>
    <row r="30" spans="2:11" x14ac:dyDescent="0.35">
      <c r="B30" s="8" t="s">
        <v>250</v>
      </c>
      <c r="C30" s="60" t="s">
        <v>251</v>
      </c>
      <c r="D30" s="54" t="s">
        <v>252</v>
      </c>
      <c r="E30" s="6" t="s">
        <v>253</v>
      </c>
      <c r="F30" s="19">
        <v>4090223</v>
      </c>
      <c r="G30" s="24">
        <v>50960.09</v>
      </c>
      <c r="H30" s="24">
        <v>1.26</v>
      </c>
      <c r="I30" s="31"/>
      <c r="J30" s="31"/>
      <c r="K30" s="35"/>
    </row>
    <row r="31" spans="2:11" x14ac:dyDescent="0.35">
      <c r="B31" s="8" t="s">
        <v>523</v>
      </c>
      <c r="C31" s="60" t="s">
        <v>524</v>
      </c>
      <c r="D31" s="54" t="s">
        <v>525</v>
      </c>
      <c r="E31" s="6" t="s">
        <v>44</v>
      </c>
      <c r="F31" s="19">
        <v>21646950</v>
      </c>
      <c r="G31" s="24">
        <v>49907.040000000001</v>
      </c>
      <c r="H31" s="24">
        <v>1.23</v>
      </c>
      <c r="I31" s="31"/>
      <c r="J31" s="31"/>
      <c r="K31" s="35"/>
    </row>
    <row r="32" spans="2:11" x14ac:dyDescent="0.35">
      <c r="B32" s="8" t="s">
        <v>482</v>
      </c>
      <c r="C32" s="60" t="s">
        <v>483</v>
      </c>
      <c r="D32" s="54" t="s">
        <v>484</v>
      </c>
      <c r="E32" s="6" t="s">
        <v>65</v>
      </c>
      <c r="F32" s="19">
        <v>1680509</v>
      </c>
      <c r="G32" s="24">
        <v>49575.02</v>
      </c>
      <c r="H32" s="24">
        <v>1.22</v>
      </c>
      <c r="I32" s="31"/>
      <c r="J32" s="31"/>
      <c r="K32" s="35"/>
    </row>
    <row r="33" spans="2:11" x14ac:dyDescent="0.35">
      <c r="B33" s="8" t="s">
        <v>1158</v>
      </c>
      <c r="C33" s="60" t="s">
        <v>1159</v>
      </c>
      <c r="D33" s="54" t="s">
        <v>1160</v>
      </c>
      <c r="E33" s="6" t="s">
        <v>253</v>
      </c>
      <c r="F33" s="19">
        <v>37000000</v>
      </c>
      <c r="G33" s="24">
        <v>49524.5</v>
      </c>
      <c r="H33" s="24">
        <v>1.22</v>
      </c>
      <c r="I33" s="31"/>
      <c r="J33" s="31"/>
      <c r="K33" s="35"/>
    </row>
    <row r="34" spans="2:11" x14ac:dyDescent="0.35">
      <c r="B34" s="8" t="s">
        <v>185</v>
      </c>
      <c r="C34" s="60" t="s">
        <v>186</v>
      </c>
      <c r="D34" s="54" t="s">
        <v>187</v>
      </c>
      <c r="E34" s="6" t="s">
        <v>88</v>
      </c>
      <c r="F34" s="19">
        <v>13021205</v>
      </c>
      <c r="G34" s="24">
        <v>48217.52</v>
      </c>
      <c r="H34" s="24">
        <v>1.19</v>
      </c>
      <c r="I34" s="31"/>
      <c r="J34" s="31"/>
      <c r="K34" s="35"/>
    </row>
    <row r="35" spans="2:11" x14ac:dyDescent="0.35">
      <c r="B35" s="8" t="s">
        <v>237</v>
      </c>
      <c r="C35" s="60" t="s">
        <v>238</v>
      </c>
      <c r="D35" s="54" t="s">
        <v>239</v>
      </c>
      <c r="E35" s="6" t="s">
        <v>240</v>
      </c>
      <c r="F35" s="19">
        <v>10567226</v>
      </c>
      <c r="G35" s="24">
        <v>44556.71</v>
      </c>
      <c r="H35" s="24">
        <v>1.1000000000000001</v>
      </c>
      <c r="I35" s="31"/>
      <c r="J35" s="31"/>
      <c r="K35" s="35"/>
    </row>
    <row r="36" spans="2:11" x14ac:dyDescent="0.35">
      <c r="B36" s="8" t="s">
        <v>48</v>
      </c>
      <c r="C36" s="60" t="s">
        <v>49</v>
      </c>
      <c r="D36" s="54" t="s">
        <v>50</v>
      </c>
      <c r="E36" s="6" t="s">
        <v>44</v>
      </c>
      <c r="F36" s="19">
        <v>10682000</v>
      </c>
      <c r="G36" s="24">
        <v>44543.94</v>
      </c>
      <c r="H36" s="24">
        <v>1.1000000000000001</v>
      </c>
      <c r="I36" s="31"/>
      <c r="J36" s="31"/>
      <c r="K36" s="35"/>
    </row>
    <row r="37" spans="2:11" x14ac:dyDescent="0.35">
      <c r="B37" s="8" t="s">
        <v>310</v>
      </c>
      <c r="C37" s="60" t="s">
        <v>311</v>
      </c>
      <c r="D37" s="54" t="s">
        <v>312</v>
      </c>
      <c r="E37" s="6" t="s">
        <v>217</v>
      </c>
      <c r="F37" s="19">
        <v>10767156</v>
      </c>
      <c r="G37" s="24">
        <v>44113.04</v>
      </c>
      <c r="H37" s="24">
        <v>1.0900000000000001</v>
      </c>
      <c r="I37" s="31"/>
      <c r="J37" s="31"/>
      <c r="K37" s="35"/>
    </row>
    <row r="38" spans="2:11" x14ac:dyDescent="0.35">
      <c r="B38" s="8" t="s">
        <v>1121</v>
      </c>
      <c r="C38" s="60" t="s">
        <v>1122</v>
      </c>
      <c r="D38" s="54" t="s">
        <v>1123</v>
      </c>
      <c r="E38" s="6" t="s">
        <v>58</v>
      </c>
      <c r="F38" s="19">
        <v>13045930</v>
      </c>
      <c r="G38" s="24">
        <v>42379.7</v>
      </c>
      <c r="H38" s="24">
        <v>1.05</v>
      </c>
      <c r="I38" s="31"/>
      <c r="J38" s="31"/>
      <c r="K38" s="35"/>
    </row>
    <row r="39" spans="2:11" x14ac:dyDescent="0.35">
      <c r="B39" s="8" t="s">
        <v>1133</v>
      </c>
      <c r="C39" s="60" t="s">
        <v>1134</v>
      </c>
      <c r="D39" s="54" t="s">
        <v>1135</v>
      </c>
      <c r="E39" s="6" t="s">
        <v>253</v>
      </c>
      <c r="F39" s="19">
        <v>58000000</v>
      </c>
      <c r="G39" s="24">
        <v>42229.8</v>
      </c>
      <c r="H39" s="24">
        <v>1.04</v>
      </c>
      <c r="I39" s="31"/>
      <c r="J39" s="31"/>
      <c r="K39" s="35"/>
    </row>
    <row r="40" spans="2:11" x14ac:dyDescent="0.35">
      <c r="B40" s="8" t="s">
        <v>1240</v>
      </c>
      <c r="C40" s="60" t="s">
        <v>1241</v>
      </c>
      <c r="D40" s="54" t="s">
        <v>1242</v>
      </c>
      <c r="E40" s="6" t="s">
        <v>253</v>
      </c>
      <c r="F40" s="19">
        <v>15864000</v>
      </c>
      <c r="G40" s="24">
        <v>41325.72</v>
      </c>
      <c r="H40" s="24">
        <v>1.02</v>
      </c>
      <c r="I40" s="31"/>
      <c r="J40" s="31"/>
      <c r="K40" s="35"/>
    </row>
    <row r="41" spans="2:11" x14ac:dyDescent="0.35">
      <c r="B41" s="8" t="s">
        <v>231</v>
      </c>
      <c r="C41" s="60" t="s">
        <v>232</v>
      </c>
      <c r="D41" s="54" t="s">
        <v>233</v>
      </c>
      <c r="E41" s="6" t="s">
        <v>92</v>
      </c>
      <c r="F41" s="19">
        <v>15000000</v>
      </c>
      <c r="G41" s="24">
        <v>37515</v>
      </c>
      <c r="H41" s="24">
        <v>0.93</v>
      </c>
      <c r="I41" s="31"/>
      <c r="J41" s="31"/>
      <c r="K41" s="35"/>
    </row>
    <row r="42" spans="2:11" x14ac:dyDescent="0.35">
      <c r="B42" s="8" t="s">
        <v>991</v>
      </c>
      <c r="C42" s="60" t="s">
        <v>992</v>
      </c>
      <c r="D42" s="54" t="s">
        <v>993</v>
      </c>
      <c r="E42" s="6" t="s">
        <v>92</v>
      </c>
      <c r="F42" s="19">
        <v>20162722</v>
      </c>
      <c r="G42" s="24">
        <v>36280.800000000003</v>
      </c>
      <c r="H42" s="24">
        <v>0.89</v>
      </c>
      <c r="I42" s="31"/>
      <c r="J42" s="31"/>
      <c r="K42" s="35"/>
    </row>
    <row r="43" spans="2:11" x14ac:dyDescent="0.35">
      <c r="B43" s="8" t="s">
        <v>114</v>
      </c>
      <c r="C43" s="60" t="s">
        <v>115</v>
      </c>
      <c r="D43" s="54" t="s">
        <v>116</v>
      </c>
      <c r="E43" s="6" t="s">
        <v>117</v>
      </c>
      <c r="F43" s="19">
        <v>3880000</v>
      </c>
      <c r="G43" s="24">
        <v>32204</v>
      </c>
      <c r="H43" s="24">
        <v>0.79</v>
      </c>
      <c r="I43" s="31"/>
      <c r="J43" s="31"/>
      <c r="K43" s="35"/>
    </row>
    <row r="44" spans="2:11" x14ac:dyDescent="0.35">
      <c r="B44" s="8" t="s">
        <v>62</v>
      </c>
      <c r="C44" s="60" t="s">
        <v>63</v>
      </c>
      <c r="D44" s="54" t="s">
        <v>64</v>
      </c>
      <c r="E44" s="6" t="s">
        <v>65</v>
      </c>
      <c r="F44" s="19">
        <v>268310</v>
      </c>
      <c r="G44" s="24">
        <v>32108.66</v>
      </c>
      <c r="H44" s="24">
        <v>0.79</v>
      </c>
      <c r="I44" s="31"/>
      <c r="J44" s="31"/>
      <c r="K44" s="35"/>
    </row>
    <row r="45" spans="2:11" x14ac:dyDescent="0.35">
      <c r="B45" s="8" t="s">
        <v>77</v>
      </c>
      <c r="C45" s="60" t="s">
        <v>78</v>
      </c>
      <c r="D45" s="54" t="s">
        <v>79</v>
      </c>
      <c r="E45" s="6" t="s">
        <v>80</v>
      </c>
      <c r="F45" s="19">
        <v>1286000</v>
      </c>
      <c r="G45" s="24">
        <v>30897.439999999999</v>
      </c>
      <c r="H45" s="24">
        <v>0.76</v>
      </c>
      <c r="I45" s="31"/>
      <c r="J45" s="31"/>
      <c r="K45" s="35"/>
    </row>
    <row r="46" spans="2:11" x14ac:dyDescent="0.35">
      <c r="B46" s="8" t="s">
        <v>1143</v>
      </c>
      <c r="C46" s="60" t="s">
        <v>1144</v>
      </c>
      <c r="D46" s="54" t="s">
        <v>1145</v>
      </c>
      <c r="E46" s="6" t="s">
        <v>274</v>
      </c>
      <c r="F46" s="19">
        <v>2246700</v>
      </c>
      <c r="G46" s="24">
        <v>30420.32</v>
      </c>
      <c r="H46" s="24">
        <v>0.75</v>
      </c>
      <c r="I46" s="31"/>
      <c r="J46" s="31"/>
      <c r="K46" s="35"/>
    </row>
    <row r="47" spans="2:11" x14ac:dyDescent="0.35">
      <c r="B47" s="8" t="s">
        <v>59</v>
      </c>
      <c r="C47" s="60" t="s">
        <v>60</v>
      </c>
      <c r="D47" s="54" t="s">
        <v>61</v>
      </c>
      <c r="E47" s="6" t="s">
        <v>44</v>
      </c>
      <c r="F47" s="19">
        <v>3131459</v>
      </c>
      <c r="G47" s="24">
        <v>30046.35</v>
      </c>
      <c r="H47" s="24">
        <v>0.74</v>
      </c>
      <c r="I47" s="31"/>
      <c r="J47" s="31"/>
      <c r="K47" s="35"/>
    </row>
    <row r="48" spans="2:11" x14ac:dyDescent="0.35">
      <c r="B48" s="8" t="s">
        <v>452</v>
      </c>
      <c r="C48" s="60" t="s">
        <v>453</v>
      </c>
      <c r="D48" s="54" t="s">
        <v>454</v>
      </c>
      <c r="E48" s="6" t="s">
        <v>88</v>
      </c>
      <c r="F48" s="19">
        <v>2136949</v>
      </c>
      <c r="G48" s="24">
        <v>28763.33</v>
      </c>
      <c r="H48" s="24">
        <v>0.71</v>
      </c>
      <c r="I48" s="31"/>
      <c r="J48" s="31"/>
      <c r="K48" s="35"/>
    </row>
    <row r="49" spans="2:11" x14ac:dyDescent="0.35">
      <c r="B49" s="8" t="s">
        <v>497</v>
      </c>
      <c r="C49" s="60" t="s">
        <v>498</v>
      </c>
      <c r="D49" s="54" t="s">
        <v>499</v>
      </c>
      <c r="E49" s="6" t="s">
        <v>500</v>
      </c>
      <c r="F49" s="19">
        <v>11550340</v>
      </c>
      <c r="G49" s="24">
        <v>26080.67</v>
      </c>
      <c r="H49" s="24">
        <v>0.64</v>
      </c>
      <c r="I49" s="31"/>
      <c r="J49" s="31"/>
      <c r="K49" s="35"/>
    </row>
    <row r="50" spans="2:11" x14ac:dyDescent="0.35">
      <c r="B50" s="8" t="s">
        <v>479</v>
      </c>
      <c r="C50" s="60" t="s">
        <v>480</v>
      </c>
      <c r="D50" s="54" t="s">
        <v>481</v>
      </c>
      <c r="E50" s="6" t="s">
        <v>270</v>
      </c>
      <c r="F50" s="19">
        <v>5629765</v>
      </c>
      <c r="G50" s="24">
        <v>24984.9</v>
      </c>
      <c r="H50" s="24">
        <v>0.62</v>
      </c>
      <c r="I50" s="31"/>
      <c r="J50" s="31"/>
      <c r="K50" s="35"/>
    </row>
    <row r="51" spans="2:11" x14ac:dyDescent="0.35">
      <c r="B51" s="8" t="s">
        <v>520</v>
      </c>
      <c r="C51" s="60" t="s">
        <v>521</v>
      </c>
      <c r="D51" s="54" t="s">
        <v>522</v>
      </c>
      <c r="E51" s="6" t="s">
        <v>128</v>
      </c>
      <c r="F51" s="19">
        <v>479600</v>
      </c>
      <c r="G51" s="24">
        <v>22828.959999999999</v>
      </c>
      <c r="H51" s="24">
        <v>0.56000000000000005</v>
      </c>
      <c r="I51" s="31"/>
      <c r="J51" s="31"/>
      <c r="K51" s="35"/>
    </row>
    <row r="52" spans="2:11" x14ac:dyDescent="0.35">
      <c r="B52" s="8" t="s">
        <v>1124</v>
      </c>
      <c r="C52" s="60" t="s">
        <v>1125</v>
      </c>
      <c r="D52" s="54" t="s">
        <v>1126</v>
      </c>
      <c r="E52" s="6" t="s">
        <v>266</v>
      </c>
      <c r="F52" s="19">
        <v>5820171</v>
      </c>
      <c r="G52" s="24">
        <v>22122.47</v>
      </c>
      <c r="H52" s="24">
        <v>0.55000000000000004</v>
      </c>
      <c r="I52" s="31"/>
      <c r="J52" s="31"/>
      <c r="K52" s="35"/>
    </row>
    <row r="53" spans="2:11" x14ac:dyDescent="0.35">
      <c r="B53" s="8" t="s">
        <v>1167</v>
      </c>
      <c r="C53" s="60" t="s">
        <v>1168</v>
      </c>
      <c r="D53" s="54" t="s">
        <v>1169</v>
      </c>
      <c r="E53" s="6" t="s">
        <v>128</v>
      </c>
      <c r="F53" s="19">
        <v>1578981</v>
      </c>
      <c r="G53" s="24">
        <v>19776.740000000002</v>
      </c>
      <c r="H53" s="24">
        <v>0.49</v>
      </c>
      <c r="I53" s="31"/>
      <c r="J53" s="31"/>
      <c r="K53" s="35"/>
    </row>
    <row r="54" spans="2:11" x14ac:dyDescent="0.35">
      <c r="B54" s="8" t="s">
        <v>659</v>
      </c>
      <c r="C54" s="60" t="s">
        <v>660</v>
      </c>
      <c r="D54" s="54" t="s">
        <v>661</v>
      </c>
      <c r="E54" s="6" t="s">
        <v>270</v>
      </c>
      <c r="F54" s="19">
        <v>4836168</v>
      </c>
      <c r="G54" s="24">
        <v>19112.54</v>
      </c>
      <c r="H54" s="24">
        <v>0.47</v>
      </c>
      <c r="I54" s="31"/>
      <c r="J54" s="31"/>
      <c r="K54" s="35"/>
    </row>
    <row r="55" spans="2:11" x14ac:dyDescent="0.35">
      <c r="B55" s="8" t="s">
        <v>319</v>
      </c>
      <c r="C55" s="60" t="s">
        <v>320</v>
      </c>
      <c r="D55" s="54" t="s">
        <v>321</v>
      </c>
      <c r="E55" s="6" t="s">
        <v>58</v>
      </c>
      <c r="F55" s="19">
        <v>1071798</v>
      </c>
      <c r="G55" s="24">
        <v>18552.82</v>
      </c>
      <c r="H55" s="24">
        <v>0.46</v>
      </c>
      <c r="I55" s="31"/>
      <c r="J55" s="31"/>
      <c r="K55" s="35"/>
    </row>
    <row r="56" spans="2:11" x14ac:dyDescent="0.35">
      <c r="B56" s="8" t="s">
        <v>674</v>
      </c>
      <c r="C56" s="60" t="s">
        <v>675</v>
      </c>
      <c r="D56" s="54" t="s">
        <v>676</v>
      </c>
      <c r="E56" s="6" t="s">
        <v>92</v>
      </c>
      <c r="F56" s="19">
        <v>16511500</v>
      </c>
      <c r="G56" s="24">
        <v>16676.62</v>
      </c>
      <c r="H56" s="24">
        <v>0.41</v>
      </c>
      <c r="I56" s="31"/>
      <c r="J56" s="31"/>
      <c r="K56" s="35"/>
    </row>
    <row r="57" spans="2:11" x14ac:dyDescent="0.35">
      <c r="B57" s="8" t="s">
        <v>963</v>
      </c>
      <c r="C57" s="60" t="s">
        <v>964</v>
      </c>
      <c r="D57" s="54" t="s">
        <v>965</v>
      </c>
      <c r="E57" s="6" t="s">
        <v>80</v>
      </c>
      <c r="F57" s="19">
        <v>335650</v>
      </c>
      <c r="G57" s="24">
        <v>15396.27</v>
      </c>
      <c r="H57" s="24">
        <v>0.38</v>
      </c>
      <c r="I57" s="31"/>
      <c r="J57" s="31"/>
      <c r="K57" s="35"/>
    </row>
    <row r="58" spans="2:11" x14ac:dyDescent="0.35">
      <c r="B58" s="8" t="s">
        <v>1139</v>
      </c>
      <c r="C58" s="60" t="s">
        <v>1140</v>
      </c>
      <c r="D58" s="54" t="s">
        <v>1141</v>
      </c>
      <c r="E58" s="6" t="s">
        <v>1142</v>
      </c>
      <c r="F58" s="19">
        <v>2753375</v>
      </c>
      <c r="G58" s="24">
        <v>14861.34</v>
      </c>
      <c r="H58" s="24">
        <v>0.37</v>
      </c>
      <c r="I58" s="31"/>
      <c r="J58" s="31"/>
      <c r="K58" s="35"/>
    </row>
    <row r="59" spans="2:11" x14ac:dyDescent="0.35">
      <c r="B59" s="8" t="s">
        <v>2392</v>
      </c>
      <c r="C59" s="60" t="s">
        <v>934</v>
      </c>
      <c r="D59" s="54" t="s">
        <v>2393</v>
      </c>
      <c r="E59" s="6" t="s">
        <v>253</v>
      </c>
      <c r="F59" s="19">
        <v>3951250</v>
      </c>
      <c r="G59" s="24">
        <v>14184.99</v>
      </c>
      <c r="H59" s="24">
        <v>0.35</v>
      </c>
      <c r="I59" s="31"/>
      <c r="J59" s="31"/>
      <c r="K59" s="35"/>
    </row>
    <row r="60" spans="2:11" x14ac:dyDescent="0.35">
      <c r="B60" s="8" t="s">
        <v>1164</v>
      </c>
      <c r="C60" s="60" t="s">
        <v>1165</v>
      </c>
      <c r="D60" s="54" t="s">
        <v>1166</v>
      </c>
      <c r="E60" s="6" t="s">
        <v>423</v>
      </c>
      <c r="F60" s="19">
        <v>4900000</v>
      </c>
      <c r="G60" s="24">
        <v>13940.5</v>
      </c>
      <c r="H60" s="24">
        <v>0.34</v>
      </c>
      <c r="I60" s="31"/>
      <c r="J60" s="31"/>
      <c r="K60" s="35"/>
    </row>
    <row r="61" spans="2:11" x14ac:dyDescent="0.35">
      <c r="B61" s="8" t="s">
        <v>371</v>
      </c>
      <c r="C61" s="60" t="s">
        <v>372</v>
      </c>
      <c r="D61" s="54" t="s">
        <v>373</v>
      </c>
      <c r="E61" s="6" t="s">
        <v>69</v>
      </c>
      <c r="F61" s="19">
        <v>8427000</v>
      </c>
      <c r="G61" s="24">
        <v>13356.8</v>
      </c>
      <c r="H61" s="24">
        <v>0.33</v>
      </c>
      <c r="I61" s="31"/>
      <c r="J61" s="31"/>
      <c r="K61" s="35"/>
    </row>
    <row r="62" spans="2:11" x14ac:dyDescent="0.35">
      <c r="B62" s="8" t="s">
        <v>616</v>
      </c>
      <c r="C62" s="60" t="s">
        <v>617</v>
      </c>
      <c r="D62" s="54" t="s">
        <v>618</v>
      </c>
      <c r="E62" s="6" t="s">
        <v>88</v>
      </c>
      <c r="F62" s="19">
        <v>3000000</v>
      </c>
      <c r="G62" s="24">
        <v>13320</v>
      </c>
      <c r="H62" s="24">
        <v>0.33</v>
      </c>
      <c r="I62" s="31"/>
      <c r="J62" s="31"/>
      <c r="K62" s="35"/>
    </row>
    <row r="63" spans="2:11" x14ac:dyDescent="0.35">
      <c r="B63" s="8" t="s">
        <v>2155</v>
      </c>
      <c r="C63" s="60" t="s">
        <v>2156</v>
      </c>
      <c r="D63" s="54" t="s">
        <v>2157</v>
      </c>
      <c r="E63" s="6" t="s">
        <v>44</v>
      </c>
      <c r="F63" s="19">
        <v>4172500</v>
      </c>
      <c r="G63" s="24">
        <v>13243.52</v>
      </c>
      <c r="H63" s="24">
        <v>0.33</v>
      </c>
      <c r="I63" s="31"/>
      <c r="J63" s="31"/>
      <c r="K63" s="35"/>
    </row>
    <row r="64" spans="2:11" x14ac:dyDescent="0.35">
      <c r="B64" s="8" t="s">
        <v>1146</v>
      </c>
      <c r="C64" s="60" t="s">
        <v>1147</v>
      </c>
      <c r="D64" s="54" t="s">
        <v>1148</v>
      </c>
      <c r="E64" s="6" t="s">
        <v>84</v>
      </c>
      <c r="F64" s="19">
        <v>377543</v>
      </c>
      <c r="G64" s="24">
        <v>11559.99</v>
      </c>
      <c r="H64" s="24">
        <v>0.28999999999999998</v>
      </c>
      <c r="I64" s="31"/>
      <c r="J64" s="31"/>
      <c r="K64" s="35"/>
    </row>
    <row r="65" spans="2:11" x14ac:dyDescent="0.35">
      <c r="B65" s="8" t="s">
        <v>1195</v>
      </c>
      <c r="C65" s="60" t="s">
        <v>1196</v>
      </c>
      <c r="D65" s="54" t="s">
        <v>1197</v>
      </c>
      <c r="E65" s="6" t="s">
        <v>217</v>
      </c>
      <c r="F65" s="19">
        <v>21008663</v>
      </c>
      <c r="G65" s="24">
        <v>10932.91</v>
      </c>
      <c r="H65" s="24">
        <v>0.27</v>
      </c>
      <c r="I65" s="31"/>
      <c r="J65" s="31"/>
      <c r="K65" s="35"/>
    </row>
    <row r="66" spans="2:11" x14ac:dyDescent="0.35">
      <c r="B66" s="8" t="s">
        <v>1136</v>
      </c>
      <c r="C66" s="60" t="s">
        <v>1137</v>
      </c>
      <c r="D66" s="54" t="s">
        <v>1138</v>
      </c>
      <c r="E66" s="6" t="s">
        <v>451</v>
      </c>
      <c r="F66" s="19">
        <v>7736182</v>
      </c>
      <c r="G66" s="24">
        <v>10438.43</v>
      </c>
      <c r="H66" s="24">
        <v>0.26</v>
      </c>
      <c r="I66" s="31"/>
      <c r="J66" s="31"/>
      <c r="K66" s="35"/>
    </row>
    <row r="67" spans="2:11" x14ac:dyDescent="0.35">
      <c r="B67" s="8" t="s">
        <v>392</v>
      </c>
      <c r="C67" s="60" t="s">
        <v>393</v>
      </c>
      <c r="D67" s="54" t="s">
        <v>394</v>
      </c>
      <c r="E67" s="6" t="s">
        <v>395</v>
      </c>
      <c r="F67" s="19">
        <v>2263649</v>
      </c>
      <c r="G67" s="24">
        <v>9620.51</v>
      </c>
      <c r="H67" s="24">
        <v>0.24</v>
      </c>
      <c r="I67" s="31"/>
      <c r="J67" s="31"/>
      <c r="K67" s="35"/>
    </row>
    <row r="68" spans="2:11" x14ac:dyDescent="0.35">
      <c r="B68" s="8" t="s">
        <v>257</v>
      </c>
      <c r="C68" s="60" t="s">
        <v>258</v>
      </c>
      <c r="D68" s="54" t="s">
        <v>259</v>
      </c>
      <c r="E68" s="6" t="s">
        <v>88</v>
      </c>
      <c r="F68" s="19">
        <v>179590</v>
      </c>
      <c r="G68" s="24">
        <v>9273.1299999999992</v>
      </c>
      <c r="H68" s="24">
        <v>0.23</v>
      </c>
      <c r="I68" s="31"/>
      <c r="J68" s="31"/>
      <c r="K68" s="35"/>
    </row>
    <row r="69" spans="2:11" x14ac:dyDescent="0.35">
      <c r="B69" s="8" t="s">
        <v>488</v>
      </c>
      <c r="C69" s="60" t="s">
        <v>489</v>
      </c>
      <c r="D69" s="54" t="s">
        <v>490</v>
      </c>
      <c r="E69" s="6" t="s">
        <v>69</v>
      </c>
      <c r="F69" s="19">
        <v>434812</v>
      </c>
      <c r="G69" s="24">
        <v>8916.25</v>
      </c>
      <c r="H69" s="24">
        <v>0.22</v>
      </c>
      <c r="I69" s="31"/>
      <c r="J69" s="31"/>
      <c r="K69" s="35"/>
    </row>
    <row r="70" spans="2:11" x14ac:dyDescent="0.35">
      <c r="B70" s="8" t="s">
        <v>458</v>
      </c>
      <c r="C70" s="60" t="s">
        <v>459</v>
      </c>
      <c r="D70" s="54" t="s">
        <v>460</v>
      </c>
      <c r="E70" s="6" t="s">
        <v>218</v>
      </c>
      <c r="F70" s="19">
        <v>900200</v>
      </c>
      <c r="G70" s="24">
        <v>8478.08</v>
      </c>
      <c r="H70" s="24">
        <v>0.21</v>
      </c>
      <c r="I70" s="31"/>
      <c r="J70" s="31"/>
      <c r="K70" s="35"/>
    </row>
    <row r="71" spans="2:11" x14ac:dyDescent="0.35">
      <c r="B71" s="8" t="s">
        <v>556</v>
      </c>
      <c r="C71" s="60" t="s">
        <v>557</v>
      </c>
      <c r="D71" s="54" t="s">
        <v>558</v>
      </c>
      <c r="E71" s="6" t="s">
        <v>270</v>
      </c>
      <c r="F71" s="19">
        <v>530785</v>
      </c>
      <c r="G71" s="24">
        <v>8439.48</v>
      </c>
      <c r="H71" s="24">
        <v>0.21</v>
      </c>
      <c r="I71" s="31"/>
      <c r="J71" s="31"/>
      <c r="K71" s="35"/>
    </row>
    <row r="72" spans="2:11" x14ac:dyDescent="0.35">
      <c r="B72" s="8" t="s">
        <v>281</v>
      </c>
      <c r="C72" s="60" t="s">
        <v>282</v>
      </c>
      <c r="D72" s="54" t="s">
        <v>283</v>
      </c>
      <c r="E72" s="6" t="s">
        <v>284</v>
      </c>
      <c r="F72" s="19">
        <v>423000</v>
      </c>
      <c r="G72" s="24">
        <v>7948.59</v>
      </c>
      <c r="H72" s="24">
        <v>0.2</v>
      </c>
      <c r="I72" s="31"/>
      <c r="J72" s="31"/>
      <c r="K72" s="35"/>
    </row>
    <row r="73" spans="2:11" x14ac:dyDescent="0.35">
      <c r="B73" s="8" t="s">
        <v>2432</v>
      </c>
      <c r="C73" s="60" t="s">
        <v>2433</v>
      </c>
      <c r="D73" s="54" t="s">
        <v>2434</v>
      </c>
      <c r="E73" s="6" t="s">
        <v>217</v>
      </c>
      <c r="F73" s="19">
        <v>1425233</v>
      </c>
      <c r="G73" s="24">
        <v>6377.92</v>
      </c>
      <c r="H73" s="24">
        <v>0.16</v>
      </c>
      <c r="I73" s="31"/>
      <c r="J73" s="31"/>
      <c r="K73" s="35"/>
    </row>
    <row r="74" spans="2:11" x14ac:dyDescent="0.35">
      <c r="B74" s="8" t="s">
        <v>359</v>
      </c>
      <c r="C74" s="60" t="s">
        <v>360</v>
      </c>
      <c r="D74" s="54" t="s">
        <v>361</v>
      </c>
      <c r="E74" s="6" t="s">
        <v>88</v>
      </c>
      <c r="F74" s="19">
        <v>248625</v>
      </c>
      <c r="G74" s="24">
        <v>5047.58</v>
      </c>
      <c r="H74" s="24">
        <v>0.12</v>
      </c>
      <c r="I74" s="31"/>
      <c r="J74" s="31"/>
      <c r="K74" s="35"/>
    </row>
    <row r="75" spans="2:11" x14ac:dyDescent="0.35">
      <c r="B75" s="8" t="s">
        <v>2400</v>
      </c>
      <c r="C75" s="60" t="s">
        <v>2401</v>
      </c>
      <c r="D75" s="54" t="s">
        <v>2402</v>
      </c>
      <c r="E75" s="6" t="s">
        <v>44</v>
      </c>
      <c r="F75" s="19">
        <v>519400</v>
      </c>
      <c r="G75" s="24">
        <v>4681.87</v>
      </c>
      <c r="H75" s="24">
        <v>0.12</v>
      </c>
      <c r="I75" s="31"/>
      <c r="J75" s="31"/>
      <c r="K75" s="35"/>
    </row>
    <row r="76" spans="2:11" x14ac:dyDescent="0.35">
      <c r="B76" s="8" t="s">
        <v>399</v>
      </c>
      <c r="C76" s="60" t="s">
        <v>400</v>
      </c>
      <c r="D76" s="54" t="s">
        <v>401</v>
      </c>
      <c r="E76" s="6" t="s">
        <v>84</v>
      </c>
      <c r="F76" s="19">
        <v>325000</v>
      </c>
      <c r="G76" s="24">
        <v>3913.33</v>
      </c>
      <c r="H76" s="24">
        <v>0.1</v>
      </c>
      <c r="I76" s="31"/>
      <c r="J76" s="31"/>
      <c r="K76" s="35"/>
    </row>
    <row r="77" spans="2:11" x14ac:dyDescent="0.35">
      <c r="B77" s="8" t="s">
        <v>322</v>
      </c>
      <c r="C77" s="60" t="s">
        <v>323</v>
      </c>
      <c r="D77" s="54" t="s">
        <v>324</v>
      </c>
      <c r="E77" s="6" t="s">
        <v>69</v>
      </c>
      <c r="F77" s="19">
        <v>388100</v>
      </c>
      <c r="G77" s="24">
        <v>3858.1</v>
      </c>
      <c r="H77" s="24">
        <v>0.1</v>
      </c>
      <c r="I77" s="31"/>
      <c r="J77" s="31"/>
      <c r="K77" s="35"/>
    </row>
    <row r="78" spans="2:11" x14ac:dyDescent="0.35">
      <c r="B78" s="8" t="s">
        <v>1104</v>
      </c>
      <c r="C78" s="60" t="s">
        <v>1105</v>
      </c>
      <c r="D78" s="54" t="s">
        <v>1106</v>
      </c>
      <c r="E78" s="6" t="s">
        <v>343</v>
      </c>
      <c r="F78" s="19">
        <v>720618</v>
      </c>
      <c r="G78" s="24">
        <v>2632.42</v>
      </c>
      <c r="H78" s="24">
        <v>0.06</v>
      </c>
      <c r="I78" s="31"/>
      <c r="J78" s="31"/>
      <c r="K78" s="35"/>
    </row>
    <row r="79" spans="2:11" x14ac:dyDescent="0.35">
      <c r="B79" s="8" t="s">
        <v>2771</v>
      </c>
      <c r="C79" s="60" t="s">
        <v>2772</v>
      </c>
      <c r="D79" s="54" t="s">
        <v>2773</v>
      </c>
      <c r="E79" s="6" t="s">
        <v>92</v>
      </c>
      <c r="F79" s="19">
        <v>868284</v>
      </c>
      <c r="G79" s="24">
        <v>2611.36</v>
      </c>
      <c r="H79" s="24">
        <v>0.06</v>
      </c>
      <c r="I79" s="31"/>
      <c r="J79" s="31"/>
      <c r="K79" s="35"/>
    </row>
    <row r="80" spans="2:11" x14ac:dyDescent="0.35">
      <c r="B80" s="8" t="s">
        <v>275</v>
      </c>
      <c r="C80" s="60" t="s">
        <v>276</v>
      </c>
      <c r="D80" s="54" t="s">
        <v>277</v>
      </c>
      <c r="E80" s="6" t="s">
        <v>113</v>
      </c>
      <c r="F80" s="19">
        <v>82936</v>
      </c>
      <c r="G80" s="24">
        <v>2601.4499999999998</v>
      </c>
      <c r="H80" s="24">
        <v>0.06</v>
      </c>
      <c r="I80" s="31"/>
      <c r="J80" s="31"/>
      <c r="K80" s="35"/>
    </row>
    <row r="81" spans="2:11" x14ac:dyDescent="0.35">
      <c r="B81" s="8" t="s">
        <v>1243</v>
      </c>
      <c r="C81" s="60" t="s">
        <v>1244</v>
      </c>
      <c r="D81" s="54" t="s">
        <v>1245</v>
      </c>
      <c r="E81" s="6" t="s">
        <v>270</v>
      </c>
      <c r="F81" s="19">
        <v>71250</v>
      </c>
      <c r="G81" s="24">
        <v>1208.69</v>
      </c>
      <c r="H81" s="24">
        <v>0.03</v>
      </c>
      <c r="I81" s="31"/>
      <c r="J81" s="31"/>
      <c r="K81" s="35"/>
    </row>
    <row r="82" spans="2:11" x14ac:dyDescent="0.35">
      <c r="B82" s="8" t="s">
        <v>1237</v>
      </c>
      <c r="C82" s="60" t="s">
        <v>1238</v>
      </c>
      <c r="D82" s="54" t="s">
        <v>1239</v>
      </c>
      <c r="E82" s="6" t="s">
        <v>58</v>
      </c>
      <c r="F82" s="19">
        <v>117975</v>
      </c>
      <c r="G82" s="24">
        <v>1159.3399999999999</v>
      </c>
      <c r="H82" s="24">
        <v>0.03</v>
      </c>
      <c r="I82" s="31"/>
      <c r="J82" s="31"/>
      <c r="K82" s="35"/>
    </row>
    <row r="83" spans="2:11" x14ac:dyDescent="0.35">
      <c r="B83" s="8" t="s">
        <v>2466</v>
      </c>
      <c r="C83" s="60" t="s">
        <v>2467</v>
      </c>
      <c r="D83" s="54" t="s">
        <v>2468</v>
      </c>
      <c r="E83" s="6" t="s">
        <v>117</v>
      </c>
      <c r="F83" s="19">
        <v>34497</v>
      </c>
      <c r="G83" s="24">
        <v>819.3</v>
      </c>
      <c r="H83" s="24">
        <v>0.02</v>
      </c>
      <c r="I83" s="31"/>
      <c r="J83" s="31"/>
      <c r="K83" s="35"/>
    </row>
    <row r="84" spans="2:11" x14ac:dyDescent="0.35">
      <c r="B84" s="8" t="s">
        <v>2410</v>
      </c>
      <c r="C84" s="60" t="s">
        <v>2411</v>
      </c>
      <c r="D84" s="54" t="s">
        <v>2412</v>
      </c>
      <c r="E84" s="6" t="s">
        <v>80</v>
      </c>
      <c r="F84" s="19">
        <v>302546</v>
      </c>
      <c r="G84" s="24">
        <v>631.32000000000005</v>
      </c>
      <c r="H84" s="24">
        <v>0.02</v>
      </c>
      <c r="I84" s="31"/>
      <c r="J84" s="31"/>
      <c r="K84" s="35"/>
    </row>
    <row r="85" spans="2:11" x14ac:dyDescent="0.35">
      <c r="B85" s="8" t="s">
        <v>267</v>
      </c>
      <c r="C85" s="60" t="s">
        <v>268</v>
      </c>
      <c r="D85" s="54" t="s">
        <v>269</v>
      </c>
      <c r="E85" s="6" t="s">
        <v>270</v>
      </c>
      <c r="F85" s="19">
        <v>110000</v>
      </c>
      <c r="G85" s="24">
        <v>573.32000000000005</v>
      </c>
      <c r="H85" s="24">
        <v>0.01</v>
      </c>
      <c r="I85" s="31"/>
      <c r="J85" s="31"/>
      <c r="K85" s="35"/>
    </row>
    <row r="86" spans="2:11" x14ac:dyDescent="0.35">
      <c r="B86" s="8" t="s">
        <v>427</v>
      </c>
      <c r="C86" s="60" t="s">
        <v>428</v>
      </c>
      <c r="D86" s="54" t="s">
        <v>429</v>
      </c>
      <c r="E86" s="6" t="s">
        <v>113</v>
      </c>
      <c r="F86" s="19">
        <v>6014</v>
      </c>
      <c r="G86" s="24">
        <v>137.16</v>
      </c>
      <c r="H86" s="24" t="s">
        <v>4704</v>
      </c>
      <c r="I86" s="31"/>
      <c r="J86" s="31"/>
      <c r="K86" s="35"/>
    </row>
    <row r="87" spans="2:11" x14ac:dyDescent="0.35">
      <c r="B87" s="8" t="s">
        <v>55</v>
      </c>
      <c r="C87" s="60" t="s">
        <v>56</v>
      </c>
      <c r="D87" s="54" t="s">
        <v>57</v>
      </c>
      <c r="E87" s="6" t="s">
        <v>58</v>
      </c>
      <c r="F87" s="19">
        <v>1050</v>
      </c>
      <c r="G87" s="24">
        <v>10.07</v>
      </c>
      <c r="H87" s="24" t="s">
        <v>4704</v>
      </c>
      <c r="I87" s="31"/>
      <c r="J87" s="31"/>
      <c r="K87" s="35"/>
    </row>
    <row r="88" spans="2:11" x14ac:dyDescent="0.35">
      <c r="B88" s="8" t="s">
        <v>656</v>
      </c>
      <c r="C88" s="60" t="s">
        <v>657</v>
      </c>
      <c r="D88" s="54" t="s">
        <v>658</v>
      </c>
      <c r="E88" s="6" t="s">
        <v>217</v>
      </c>
      <c r="F88" s="19">
        <v>150</v>
      </c>
      <c r="G88" s="24">
        <v>7.48</v>
      </c>
      <c r="H88" s="24" t="s">
        <v>4704</v>
      </c>
      <c r="I88" s="31"/>
      <c r="J88" s="31"/>
      <c r="K88" s="35"/>
    </row>
    <row r="89" spans="2:11" x14ac:dyDescent="0.35">
      <c r="B89" s="8" t="s">
        <v>2253</v>
      </c>
      <c r="C89" s="60" t="s">
        <v>1431</v>
      </c>
      <c r="D89" s="54" t="s">
        <v>2254</v>
      </c>
      <c r="E89" s="6" t="s">
        <v>451</v>
      </c>
      <c r="F89" s="19">
        <v>1325</v>
      </c>
      <c r="G89" s="24">
        <v>4.0199999999999996</v>
      </c>
      <c r="H89" s="24" t="s">
        <v>4704</v>
      </c>
      <c r="I89" s="31"/>
      <c r="J89" s="31"/>
      <c r="K89" s="35"/>
    </row>
    <row r="90" spans="2:11" x14ac:dyDescent="0.35">
      <c r="B90" s="8" t="s">
        <v>1246</v>
      </c>
      <c r="C90" s="60" t="s">
        <v>1247</v>
      </c>
      <c r="D90" s="54" t="s">
        <v>1248</v>
      </c>
      <c r="E90" s="6" t="s">
        <v>88</v>
      </c>
      <c r="F90" s="19">
        <v>250</v>
      </c>
      <c r="G90" s="24">
        <v>3.08</v>
      </c>
      <c r="H90" s="24" t="s">
        <v>4704</v>
      </c>
      <c r="I90" s="31"/>
      <c r="J90" s="31"/>
      <c r="K90" s="35"/>
    </row>
    <row r="91" spans="2:11" x14ac:dyDescent="0.35">
      <c r="C91" s="58" t="s">
        <v>194</v>
      </c>
      <c r="D91" s="54"/>
      <c r="E91" s="6"/>
      <c r="F91" s="19"/>
      <c r="G91" s="25">
        <v>2730631.27</v>
      </c>
      <c r="H91" s="25">
        <v>67.36</v>
      </c>
      <c r="I91" s="31"/>
      <c r="J91" s="31"/>
      <c r="K91" s="35"/>
    </row>
    <row r="92" spans="2:11" x14ac:dyDescent="0.35">
      <c r="C92" s="57"/>
      <c r="D92" s="54"/>
      <c r="E92" s="6"/>
      <c r="F92" s="19"/>
      <c r="G92" s="24"/>
      <c r="H92" s="24"/>
      <c r="I92" s="31"/>
      <c r="J92" s="31"/>
      <c r="K92" s="35"/>
    </row>
    <row r="93" spans="2:11" x14ac:dyDescent="0.35">
      <c r="C93" s="59" t="s">
        <v>1210</v>
      </c>
      <c r="D93" s="54"/>
      <c r="E93" s="6"/>
      <c r="F93" s="19"/>
      <c r="G93" s="24"/>
      <c r="H93" s="24"/>
      <c r="I93" s="31"/>
      <c r="J93" s="31"/>
      <c r="K93" s="35"/>
    </row>
    <row r="94" spans="2:11" x14ac:dyDescent="0.35">
      <c r="B94" s="8" t="s">
        <v>1335</v>
      </c>
      <c r="C94" s="60" t="s">
        <v>1336</v>
      </c>
      <c r="D94" s="54" t="s">
        <v>1337</v>
      </c>
      <c r="E94" s="6" t="s">
        <v>135</v>
      </c>
      <c r="F94" s="19">
        <v>15955463</v>
      </c>
      <c r="G94" s="24">
        <v>53615.14</v>
      </c>
      <c r="H94" s="24">
        <v>1.32</v>
      </c>
      <c r="I94" s="31"/>
      <c r="J94" s="31"/>
      <c r="K94" s="35"/>
    </row>
    <row r="95" spans="2:11" x14ac:dyDescent="0.35">
      <c r="B95" s="8" t="s">
        <v>2316</v>
      </c>
      <c r="C95" s="60" t="s">
        <v>2317</v>
      </c>
      <c r="D95" s="54" t="s">
        <v>2318</v>
      </c>
      <c r="E95" s="6" t="s">
        <v>135</v>
      </c>
      <c r="F95" s="19">
        <v>36589771</v>
      </c>
      <c r="G95" s="24">
        <v>41500.120000000003</v>
      </c>
      <c r="H95" s="24">
        <v>1.02</v>
      </c>
      <c r="I95" s="31"/>
      <c r="J95" s="31"/>
      <c r="K95" s="35"/>
    </row>
    <row r="96" spans="2:11" x14ac:dyDescent="0.35">
      <c r="B96" s="8" t="s">
        <v>1211</v>
      </c>
      <c r="C96" s="60" t="s">
        <v>1212</v>
      </c>
      <c r="D96" s="54" t="s">
        <v>1213</v>
      </c>
      <c r="E96" s="6" t="s">
        <v>135</v>
      </c>
      <c r="F96" s="19">
        <v>8340000</v>
      </c>
      <c r="G96" s="24">
        <v>36230.629999999997</v>
      </c>
      <c r="H96" s="24">
        <v>0.89</v>
      </c>
      <c r="I96" s="31"/>
      <c r="J96" s="31"/>
      <c r="K96" s="35"/>
    </row>
    <row r="97" spans="1:11" x14ac:dyDescent="0.35">
      <c r="C97" s="58" t="s">
        <v>194</v>
      </c>
      <c r="D97" s="54"/>
      <c r="E97" s="6"/>
      <c r="F97" s="19"/>
      <c r="G97" s="25">
        <v>131345.89000000001</v>
      </c>
      <c r="H97" s="25">
        <v>3.23</v>
      </c>
      <c r="I97" s="31"/>
      <c r="J97" s="31"/>
      <c r="K97" s="35"/>
    </row>
    <row r="98" spans="1:11" x14ac:dyDescent="0.35">
      <c r="C98" s="57"/>
      <c r="D98" s="54"/>
      <c r="E98" s="6"/>
      <c r="F98" s="19"/>
      <c r="G98" s="24"/>
      <c r="H98" s="24"/>
      <c r="I98" s="31"/>
      <c r="J98" s="31"/>
      <c r="K98" s="35"/>
    </row>
    <row r="99" spans="1:11" x14ac:dyDescent="0.35">
      <c r="C99" s="58" t="s">
        <v>3</v>
      </c>
      <c r="D99" s="54"/>
      <c r="E99" s="6"/>
      <c r="F99" s="19"/>
      <c r="G99" s="24" t="s">
        <v>2</v>
      </c>
      <c r="H99" s="24" t="s">
        <v>2</v>
      </c>
      <c r="I99" s="31"/>
      <c r="J99" s="31"/>
      <c r="K99" s="35"/>
    </row>
    <row r="100" spans="1:11" x14ac:dyDescent="0.35">
      <c r="C100" s="57"/>
      <c r="D100" s="54"/>
      <c r="E100" s="6"/>
      <c r="F100" s="19"/>
      <c r="G100" s="24"/>
      <c r="H100" s="24"/>
      <c r="I100" s="31"/>
      <c r="J100" s="31"/>
      <c r="K100" s="35"/>
    </row>
    <row r="101" spans="1:11" x14ac:dyDescent="0.35">
      <c r="C101" s="58" t="s">
        <v>4</v>
      </c>
      <c r="D101" s="54"/>
      <c r="E101" s="6"/>
      <c r="F101" s="19"/>
      <c r="G101" s="24" t="s">
        <v>2</v>
      </c>
      <c r="H101" s="24" t="s">
        <v>2</v>
      </c>
      <c r="I101" s="31"/>
      <c r="J101" s="31"/>
      <c r="K101" s="35"/>
    </row>
    <row r="102" spans="1:11" x14ac:dyDescent="0.35">
      <c r="C102" s="57"/>
      <c r="D102" s="54"/>
      <c r="E102" s="6"/>
      <c r="F102" s="19"/>
      <c r="G102" s="24"/>
      <c r="H102" s="24"/>
      <c r="I102" s="31"/>
      <c r="J102" s="31"/>
      <c r="K102" s="35"/>
    </row>
    <row r="103" spans="1:11" x14ac:dyDescent="0.35">
      <c r="A103" s="10"/>
      <c r="B103" s="28"/>
      <c r="C103" s="58" t="s">
        <v>5</v>
      </c>
      <c r="D103" s="54"/>
      <c r="E103" s="6"/>
      <c r="F103" s="19"/>
      <c r="G103" s="24"/>
      <c r="H103" s="24"/>
      <c r="I103" s="31"/>
      <c r="J103" s="31"/>
      <c r="K103" s="35"/>
    </row>
    <row r="104" spans="1:11" x14ac:dyDescent="0.35">
      <c r="C104" s="59" t="s">
        <v>6</v>
      </c>
      <c r="D104" s="54"/>
      <c r="E104" s="6"/>
      <c r="F104" s="19"/>
      <c r="G104" s="24"/>
      <c r="H104" s="24"/>
      <c r="I104" s="31"/>
      <c r="J104" s="31"/>
      <c r="K104" s="35"/>
    </row>
    <row r="105" spans="1:11" x14ac:dyDescent="0.35">
      <c r="C105" s="59" t="s">
        <v>691</v>
      </c>
      <c r="D105" s="54"/>
      <c r="E105" s="6"/>
      <c r="F105" s="19"/>
      <c r="G105" s="24"/>
      <c r="H105" s="24"/>
      <c r="I105" s="31"/>
      <c r="J105" s="31"/>
      <c r="K105" s="35"/>
    </row>
    <row r="106" spans="1:11" x14ac:dyDescent="0.35">
      <c r="B106" s="8" t="s">
        <v>915</v>
      </c>
      <c r="C106" s="60" t="s">
        <v>916</v>
      </c>
      <c r="D106" s="54" t="s">
        <v>917</v>
      </c>
      <c r="E106" s="6" t="s">
        <v>918</v>
      </c>
      <c r="F106" s="19">
        <v>647</v>
      </c>
      <c r="G106" s="24">
        <v>63464.42</v>
      </c>
      <c r="H106" s="24">
        <v>1.57</v>
      </c>
      <c r="I106" s="31">
        <v>10.178750000000001</v>
      </c>
      <c r="J106" s="31"/>
      <c r="K106" s="35" t="s">
        <v>695</v>
      </c>
    </row>
    <row r="107" spans="1:11" x14ac:dyDescent="0.35">
      <c r="B107" s="8" t="s">
        <v>716</v>
      </c>
      <c r="C107" s="60" t="s">
        <v>468</v>
      </c>
      <c r="D107" s="54" t="s">
        <v>717</v>
      </c>
      <c r="E107" s="6" t="s">
        <v>718</v>
      </c>
      <c r="F107" s="19">
        <v>50000</v>
      </c>
      <c r="G107" s="24">
        <v>49941.75</v>
      </c>
      <c r="H107" s="24">
        <v>1.23</v>
      </c>
      <c r="I107" s="31">
        <v>9.8712999999999997</v>
      </c>
      <c r="J107" s="31"/>
      <c r="K107" s="35" t="s">
        <v>695</v>
      </c>
    </row>
    <row r="108" spans="1:11" x14ac:dyDescent="0.35">
      <c r="B108" s="8" t="s">
        <v>895</v>
      </c>
      <c r="C108" s="60" t="s">
        <v>648</v>
      </c>
      <c r="D108" s="54" t="s">
        <v>896</v>
      </c>
      <c r="E108" s="6" t="s">
        <v>694</v>
      </c>
      <c r="F108" s="19">
        <v>45000</v>
      </c>
      <c r="G108" s="24">
        <v>44811.5</v>
      </c>
      <c r="H108" s="24">
        <v>1.1100000000000001</v>
      </c>
      <c r="I108" s="31">
        <v>8.6050000000000004</v>
      </c>
      <c r="J108" s="31"/>
      <c r="K108" s="35" t="s">
        <v>695</v>
      </c>
    </row>
    <row r="109" spans="1:11" x14ac:dyDescent="0.35">
      <c r="B109" s="8" t="s">
        <v>919</v>
      </c>
      <c r="C109" s="60" t="s">
        <v>920</v>
      </c>
      <c r="D109" s="54" t="s">
        <v>921</v>
      </c>
      <c r="E109" s="6" t="s">
        <v>718</v>
      </c>
      <c r="F109" s="19">
        <v>32500</v>
      </c>
      <c r="G109" s="24">
        <v>32484.47</v>
      </c>
      <c r="H109" s="24">
        <v>0.8</v>
      </c>
      <c r="I109" s="31">
        <v>10.014150000000001</v>
      </c>
      <c r="J109" s="31"/>
      <c r="K109" s="35" t="s">
        <v>695</v>
      </c>
    </row>
    <row r="110" spans="1:11" x14ac:dyDescent="0.35">
      <c r="B110" s="8" t="s">
        <v>933</v>
      </c>
      <c r="C110" s="60" t="s">
        <v>934</v>
      </c>
      <c r="D110" s="54" t="s">
        <v>935</v>
      </c>
      <c r="E110" s="6" t="s">
        <v>718</v>
      </c>
      <c r="F110" s="19">
        <v>32500</v>
      </c>
      <c r="G110" s="24">
        <v>31827.71</v>
      </c>
      <c r="H110" s="24">
        <v>0.79</v>
      </c>
      <c r="I110" s="31">
        <v>8.0250000000000004</v>
      </c>
      <c r="J110" s="31"/>
      <c r="K110" s="35" t="s">
        <v>695</v>
      </c>
    </row>
    <row r="111" spans="1:11" x14ac:dyDescent="0.35">
      <c r="B111" s="8" t="s">
        <v>809</v>
      </c>
      <c r="C111" s="60" t="s">
        <v>766</v>
      </c>
      <c r="D111" s="54" t="s">
        <v>810</v>
      </c>
      <c r="E111" s="6" t="s">
        <v>706</v>
      </c>
      <c r="F111" s="19">
        <v>30000</v>
      </c>
      <c r="G111" s="24">
        <v>30215.46</v>
      </c>
      <c r="H111" s="24">
        <v>0.75</v>
      </c>
      <c r="I111" s="31">
        <v>8.3458000000000006</v>
      </c>
      <c r="J111" s="31"/>
      <c r="K111" s="35" t="s">
        <v>695</v>
      </c>
    </row>
    <row r="112" spans="1:11" x14ac:dyDescent="0.35">
      <c r="B112" s="8" t="s">
        <v>792</v>
      </c>
      <c r="C112" s="60" t="s">
        <v>56</v>
      </c>
      <c r="D112" s="54" t="s">
        <v>793</v>
      </c>
      <c r="E112" s="6" t="s">
        <v>706</v>
      </c>
      <c r="F112" s="19">
        <v>30000</v>
      </c>
      <c r="G112" s="24">
        <v>29959.62</v>
      </c>
      <c r="H112" s="24">
        <v>0.74</v>
      </c>
      <c r="I112" s="31">
        <v>7.8150000000000004</v>
      </c>
      <c r="J112" s="31"/>
      <c r="K112" s="35" t="s">
        <v>695</v>
      </c>
    </row>
    <row r="113" spans="2:11" x14ac:dyDescent="0.35">
      <c r="B113" s="8" t="s">
        <v>729</v>
      </c>
      <c r="C113" s="60" t="s">
        <v>730</v>
      </c>
      <c r="D113" s="54" t="s">
        <v>731</v>
      </c>
      <c r="E113" s="6" t="s">
        <v>706</v>
      </c>
      <c r="F113" s="19">
        <v>30000</v>
      </c>
      <c r="G113" s="24">
        <v>29915.58</v>
      </c>
      <c r="H113" s="24">
        <v>0.74</v>
      </c>
      <c r="I113" s="31">
        <v>7.9097999999999997</v>
      </c>
      <c r="J113" s="31"/>
      <c r="K113" s="35" t="s">
        <v>695</v>
      </c>
    </row>
    <row r="114" spans="2:11" x14ac:dyDescent="0.35">
      <c r="B114" s="8" t="s">
        <v>1995</v>
      </c>
      <c r="C114" s="60" t="s">
        <v>1996</v>
      </c>
      <c r="D114" s="54" t="s">
        <v>1997</v>
      </c>
      <c r="E114" s="6" t="s">
        <v>706</v>
      </c>
      <c r="F114" s="19">
        <v>25000</v>
      </c>
      <c r="G114" s="24">
        <v>24173.45</v>
      </c>
      <c r="H114" s="24">
        <v>0.6</v>
      </c>
      <c r="I114" s="31">
        <v>7.9991000000000003</v>
      </c>
      <c r="J114" s="31"/>
      <c r="K114" s="35"/>
    </row>
    <row r="115" spans="2:11" x14ac:dyDescent="0.35">
      <c r="B115" s="8" t="s">
        <v>922</v>
      </c>
      <c r="C115" s="60" t="s">
        <v>251</v>
      </c>
      <c r="D115" s="54" t="s">
        <v>923</v>
      </c>
      <c r="E115" s="6" t="s">
        <v>718</v>
      </c>
      <c r="F115" s="19">
        <v>20000</v>
      </c>
      <c r="G115" s="24">
        <v>19870.14</v>
      </c>
      <c r="H115" s="24">
        <v>0.49</v>
      </c>
      <c r="I115" s="31">
        <v>8.3047000000000004</v>
      </c>
      <c r="J115" s="31"/>
      <c r="K115" s="35" t="s">
        <v>695</v>
      </c>
    </row>
    <row r="116" spans="2:11" x14ac:dyDescent="0.35">
      <c r="B116" s="8" t="s">
        <v>1984</v>
      </c>
      <c r="C116" s="60" t="s">
        <v>468</v>
      </c>
      <c r="D116" s="54" t="s">
        <v>1985</v>
      </c>
      <c r="E116" s="6" t="s">
        <v>718</v>
      </c>
      <c r="F116" s="19">
        <v>20000</v>
      </c>
      <c r="G116" s="24">
        <v>19789.740000000002</v>
      </c>
      <c r="H116" s="24">
        <v>0.49</v>
      </c>
      <c r="I116" s="31">
        <v>8.8699999999999992</v>
      </c>
      <c r="J116" s="31"/>
      <c r="K116" s="35" t="s">
        <v>695</v>
      </c>
    </row>
    <row r="117" spans="2:11" x14ac:dyDescent="0.35">
      <c r="B117" s="8" t="s">
        <v>801</v>
      </c>
      <c r="C117" s="60" t="s">
        <v>766</v>
      </c>
      <c r="D117" s="54" t="s">
        <v>802</v>
      </c>
      <c r="E117" s="6" t="s">
        <v>706</v>
      </c>
      <c r="F117" s="19">
        <v>20000</v>
      </c>
      <c r="G117" s="24">
        <v>19634</v>
      </c>
      <c r="H117" s="24">
        <v>0.48</v>
      </c>
      <c r="I117" s="31">
        <v>8.3674999999999997</v>
      </c>
      <c r="J117" s="31"/>
      <c r="K117" s="35" t="s">
        <v>695</v>
      </c>
    </row>
    <row r="118" spans="2:11" x14ac:dyDescent="0.35">
      <c r="B118" s="8" t="s">
        <v>2572</v>
      </c>
      <c r="C118" s="60" t="s">
        <v>879</v>
      </c>
      <c r="D118" s="54" t="s">
        <v>2573</v>
      </c>
      <c r="E118" s="6" t="s">
        <v>728</v>
      </c>
      <c r="F118" s="19">
        <v>20000</v>
      </c>
      <c r="G118" s="24">
        <v>19581.560000000001</v>
      </c>
      <c r="H118" s="24">
        <v>0.48</v>
      </c>
      <c r="I118" s="31">
        <v>7.81</v>
      </c>
      <c r="J118" s="31"/>
      <c r="K118" s="35" t="s">
        <v>695</v>
      </c>
    </row>
    <row r="119" spans="2:11" x14ac:dyDescent="0.35">
      <c r="B119" s="8" t="s">
        <v>3157</v>
      </c>
      <c r="C119" s="60" t="s">
        <v>480</v>
      </c>
      <c r="D119" s="54" t="s">
        <v>3158</v>
      </c>
      <c r="E119" s="6" t="s">
        <v>706</v>
      </c>
      <c r="F119" s="19">
        <v>19000</v>
      </c>
      <c r="G119" s="24">
        <v>18850.490000000002</v>
      </c>
      <c r="H119" s="24">
        <v>0.46</v>
      </c>
      <c r="I119" s="31">
        <v>8.2750000000000004</v>
      </c>
      <c r="J119" s="31"/>
      <c r="K119" s="35" t="s">
        <v>695</v>
      </c>
    </row>
    <row r="120" spans="2:11" x14ac:dyDescent="0.35">
      <c r="B120" s="8" t="s">
        <v>765</v>
      </c>
      <c r="C120" s="60" t="s">
        <v>766</v>
      </c>
      <c r="D120" s="54" t="s">
        <v>767</v>
      </c>
      <c r="E120" s="6" t="s">
        <v>706</v>
      </c>
      <c r="F120" s="19">
        <v>17500</v>
      </c>
      <c r="G120" s="24">
        <v>17650.099999999999</v>
      </c>
      <c r="H120" s="24">
        <v>0.44</v>
      </c>
      <c r="I120" s="31">
        <v>8.4121000000000006</v>
      </c>
      <c r="J120" s="31"/>
      <c r="K120" s="35"/>
    </row>
    <row r="121" spans="2:11" x14ac:dyDescent="0.35">
      <c r="B121" s="8" t="s">
        <v>3159</v>
      </c>
      <c r="C121" s="60" t="s">
        <v>735</v>
      </c>
      <c r="D121" s="54" t="s">
        <v>3160</v>
      </c>
      <c r="E121" s="6" t="s">
        <v>706</v>
      </c>
      <c r="F121" s="19">
        <v>17500</v>
      </c>
      <c r="G121" s="24">
        <v>17415.689999999999</v>
      </c>
      <c r="H121" s="24">
        <v>0.43</v>
      </c>
      <c r="I121" s="31">
        <v>7.84</v>
      </c>
      <c r="J121" s="31"/>
      <c r="K121" s="35"/>
    </row>
    <row r="122" spans="2:11" x14ac:dyDescent="0.35">
      <c r="B122" s="8" t="s">
        <v>3161</v>
      </c>
      <c r="C122" s="60" t="s">
        <v>1072</v>
      </c>
      <c r="D122" s="54" t="s">
        <v>3162</v>
      </c>
      <c r="E122" s="6" t="s">
        <v>698</v>
      </c>
      <c r="F122" s="19">
        <v>16000</v>
      </c>
      <c r="G122" s="24">
        <v>15819.84</v>
      </c>
      <c r="H122" s="24">
        <v>0.39</v>
      </c>
      <c r="I122" s="31">
        <v>8.125</v>
      </c>
      <c r="J122" s="31"/>
      <c r="K122" s="35" t="s">
        <v>695</v>
      </c>
    </row>
    <row r="123" spans="2:11" x14ac:dyDescent="0.35">
      <c r="B123" s="8" t="s">
        <v>2349</v>
      </c>
      <c r="C123" s="60" t="s">
        <v>2350</v>
      </c>
      <c r="D123" s="54" t="s">
        <v>2351</v>
      </c>
      <c r="E123" s="6" t="s">
        <v>706</v>
      </c>
      <c r="F123" s="19">
        <v>15000</v>
      </c>
      <c r="G123" s="24">
        <v>15096.11</v>
      </c>
      <c r="H123" s="24">
        <v>0.37</v>
      </c>
      <c r="I123" s="31">
        <v>8.0695999999999994</v>
      </c>
      <c r="J123" s="31"/>
      <c r="K123" s="35" t="s">
        <v>695</v>
      </c>
    </row>
    <row r="124" spans="2:11" x14ac:dyDescent="0.35">
      <c r="B124" s="8" t="s">
        <v>796</v>
      </c>
      <c r="C124" s="60" t="s">
        <v>468</v>
      </c>
      <c r="D124" s="54" t="s">
        <v>797</v>
      </c>
      <c r="E124" s="6" t="s">
        <v>718</v>
      </c>
      <c r="F124" s="19">
        <v>15000</v>
      </c>
      <c r="G124" s="24">
        <v>14890.49</v>
      </c>
      <c r="H124" s="24">
        <v>0.37</v>
      </c>
      <c r="I124" s="31">
        <v>8.8149999999999995</v>
      </c>
      <c r="J124" s="31"/>
      <c r="K124" s="35" t="s">
        <v>695</v>
      </c>
    </row>
    <row r="125" spans="2:11" x14ac:dyDescent="0.35">
      <c r="B125" s="8" t="s">
        <v>2012</v>
      </c>
      <c r="C125" s="60" t="s">
        <v>1122</v>
      </c>
      <c r="D125" s="54" t="s">
        <v>2013</v>
      </c>
      <c r="E125" s="6" t="s">
        <v>706</v>
      </c>
      <c r="F125" s="19">
        <v>15000</v>
      </c>
      <c r="G125" s="24">
        <v>14854.61</v>
      </c>
      <c r="H125" s="24">
        <v>0.37</v>
      </c>
      <c r="I125" s="31">
        <v>8.2861999999999991</v>
      </c>
      <c r="J125" s="31"/>
      <c r="K125" s="35" t="s">
        <v>695</v>
      </c>
    </row>
    <row r="126" spans="2:11" x14ac:dyDescent="0.35">
      <c r="B126" s="8" t="s">
        <v>759</v>
      </c>
      <c r="C126" s="60" t="s">
        <v>760</v>
      </c>
      <c r="D126" s="54" t="s">
        <v>761</v>
      </c>
      <c r="E126" s="6" t="s">
        <v>706</v>
      </c>
      <c r="F126" s="19">
        <v>15000</v>
      </c>
      <c r="G126" s="24">
        <v>14746.71</v>
      </c>
      <c r="H126" s="24">
        <v>0.36</v>
      </c>
      <c r="I126" s="31">
        <v>8.2395499999999995</v>
      </c>
      <c r="J126" s="31"/>
      <c r="K126" s="35" t="s">
        <v>695</v>
      </c>
    </row>
    <row r="127" spans="2:11" x14ac:dyDescent="0.35">
      <c r="B127" s="8" t="s">
        <v>3163</v>
      </c>
      <c r="C127" s="60" t="s">
        <v>268</v>
      </c>
      <c r="D127" s="54" t="s">
        <v>3164</v>
      </c>
      <c r="E127" s="6" t="s">
        <v>728</v>
      </c>
      <c r="F127" s="19">
        <v>14600</v>
      </c>
      <c r="G127" s="24">
        <v>14513.8</v>
      </c>
      <c r="H127" s="24">
        <v>0.36</v>
      </c>
      <c r="I127" s="31">
        <v>8.2650000000000006</v>
      </c>
      <c r="J127" s="31"/>
      <c r="K127" s="35" t="s">
        <v>695</v>
      </c>
    </row>
    <row r="128" spans="2:11" x14ac:dyDescent="0.35">
      <c r="B128" s="8" t="s">
        <v>2794</v>
      </c>
      <c r="C128" s="60" t="s">
        <v>879</v>
      </c>
      <c r="D128" s="54" t="s">
        <v>2795</v>
      </c>
      <c r="E128" s="6" t="s">
        <v>728</v>
      </c>
      <c r="F128" s="19">
        <v>10000</v>
      </c>
      <c r="G128" s="24">
        <v>10010.969999999999</v>
      </c>
      <c r="H128" s="24">
        <v>0.25</v>
      </c>
      <c r="I128" s="31">
        <v>7.24</v>
      </c>
      <c r="J128" s="31"/>
      <c r="K128" s="35"/>
    </row>
    <row r="129" spans="2:11" x14ac:dyDescent="0.35">
      <c r="B129" s="8" t="s">
        <v>1982</v>
      </c>
      <c r="C129" s="60" t="s">
        <v>879</v>
      </c>
      <c r="D129" s="54" t="s">
        <v>1983</v>
      </c>
      <c r="E129" s="6" t="s">
        <v>728</v>
      </c>
      <c r="F129" s="19">
        <v>10000</v>
      </c>
      <c r="G129" s="24">
        <v>9962.27</v>
      </c>
      <c r="H129" s="24">
        <v>0.25</v>
      </c>
      <c r="I129" s="31">
        <v>7.7580999999999998</v>
      </c>
      <c r="J129" s="31"/>
      <c r="K129" s="35"/>
    </row>
    <row r="130" spans="2:11" x14ac:dyDescent="0.35">
      <c r="B130" s="8" t="s">
        <v>776</v>
      </c>
      <c r="C130" s="60" t="s">
        <v>449</v>
      </c>
      <c r="D130" s="54" t="s">
        <v>777</v>
      </c>
      <c r="E130" s="6" t="s">
        <v>706</v>
      </c>
      <c r="F130" s="19">
        <v>10000</v>
      </c>
      <c r="G130" s="24">
        <v>9934.31</v>
      </c>
      <c r="H130" s="24">
        <v>0.25</v>
      </c>
      <c r="I130" s="31">
        <v>7.6314000000000002</v>
      </c>
      <c r="J130" s="31"/>
      <c r="K130" s="35" t="s">
        <v>695</v>
      </c>
    </row>
    <row r="131" spans="2:11" x14ac:dyDescent="0.35">
      <c r="B131" s="8" t="s">
        <v>2000</v>
      </c>
      <c r="C131" s="60" t="s">
        <v>879</v>
      </c>
      <c r="D131" s="54" t="s">
        <v>2001</v>
      </c>
      <c r="E131" s="6" t="s">
        <v>706</v>
      </c>
      <c r="F131" s="19">
        <v>10000</v>
      </c>
      <c r="G131" s="24">
        <v>9900.08</v>
      </c>
      <c r="H131" s="24">
        <v>0.24</v>
      </c>
      <c r="I131" s="31">
        <v>7.8333000000000004</v>
      </c>
      <c r="J131" s="31"/>
      <c r="K131" s="35"/>
    </row>
    <row r="132" spans="2:11" x14ac:dyDescent="0.35">
      <c r="B132" s="8" t="s">
        <v>2935</v>
      </c>
      <c r="C132" s="60" t="s">
        <v>799</v>
      </c>
      <c r="D132" s="54" t="s">
        <v>2936</v>
      </c>
      <c r="E132" s="6" t="s">
        <v>706</v>
      </c>
      <c r="F132" s="19">
        <v>10000</v>
      </c>
      <c r="G132" s="24">
        <v>9849.7000000000007</v>
      </c>
      <c r="H132" s="24">
        <v>0.24</v>
      </c>
      <c r="I132" s="31">
        <v>8.3879999999999999</v>
      </c>
      <c r="J132" s="31"/>
      <c r="K132" s="35" t="s">
        <v>695</v>
      </c>
    </row>
    <row r="133" spans="2:11" x14ac:dyDescent="0.35">
      <c r="B133" s="8" t="s">
        <v>3165</v>
      </c>
      <c r="C133" s="60" t="s">
        <v>406</v>
      </c>
      <c r="D133" s="54" t="s">
        <v>3166</v>
      </c>
      <c r="E133" s="6" t="s">
        <v>718</v>
      </c>
      <c r="F133" s="19">
        <v>10000</v>
      </c>
      <c r="G133" s="24">
        <v>9837.6200000000008</v>
      </c>
      <c r="H133" s="24">
        <v>0.24</v>
      </c>
      <c r="I133" s="31">
        <v>8.1537000000000006</v>
      </c>
      <c r="J133" s="31"/>
      <c r="K133" s="35" t="s">
        <v>695</v>
      </c>
    </row>
    <row r="134" spans="2:11" x14ac:dyDescent="0.35">
      <c r="B134" s="8" t="s">
        <v>3167</v>
      </c>
      <c r="C134" s="60" t="s">
        <v>566</v>
      </c>
      <c r="D134" s="54" t="s">
        <v>3168</v>
      </c>
      <c r="E134" s="6" t="s">
        <v>728</v>
      </c>
      <c r="F134" s="19">
        <v>10000</v>
      </c>
      <c r="G134" s="24">
        <v>9805.9</v>
      </c>
      <c r="H134" s="24">
        <v>0.24</v>
      </c>
      <c r="I134" s="31">
        <v>8.1219999999999999</v>
      </c>
      <c r="J134" s="31"/>
      <c r="K134" s="35" t="s">
        <v>695</v>
      </c>
    </row>
    <row r="135" spans="2:11" x14ac:dyDescent="0.35">
      <c r="B135" s="8" t="s">
        <v>2014</v>
      </c>
      <c r="C135" s="60" t="s">
        <v>468</v>
      </c>
      <c r="D135" s="54" t="s">
        <v>2015</v>
      </c>
      <c r="E135" s="6" t="s">
        <v>718</v>
      </c>
      <c r="F135" s="19">
        <v>10000</v>
      </c>
      <c r="G135" s="24">
        <v>9780.2800000000007</v>
      </c>
      <c r="H135" s="24">
        <v>0.24</v>
      </c>
      <c r="I135" s="31">
        <v>8.8699999999999992</v>
      </c>
      <c r="J135" s="31"/>
      <c r="K135" s="35" t="s">
        <v>695</v>
      </c>
    </row>
    <row r="136" spans="2:11" x14ac:dyDescent="0.35">
      <c r="B136" s="8" t="s">
        <v>794</v>
      </c>
      <c r="C136" s="60" t="s">
        <v>468</v>
      </c>
      <c r="D136" s="54" t="s">
        <v>795</v>
      </c>
      <c r="E136" s="6" t="s">
        <v>718</v>
      </c>
      <c r="F136" s="19">
        <v>9500</v>
      </c>
      <c r="G136" s="24">
        <v>9453.92</v>
      </c>
      <c r="H136" s="24">
        <v>0.23</v>
      </c>
      <c r="I136" s="31">
        <v>8.81</v>
      </c>
      <c r="J136" s="31"/>
      <c r="K136" s="35" t="s">
        <v>695</v>
      </c>
    </row>
    <row r="137" spans="2:11" x14ac:dyDescent="0.35">
      <c r="B137" s="8" t="s">
        <v>2002</v>
      </c>
      <c r="C137" s="60" t="s">
        <v>468</v>
      </c>
      <c r="D137" s="54" t="s">
        <v>2003</v>
      </c>
      <c r="E137" s="6" t="s">
        <v>718</v>
      </c>
      <c r="F137" s="19">
        <v>8500</v>
      </c>
      <c r="G137" s="24">
        <v>8516.8700000000008</v>
      </c>
      <c r="H137" s="24">
        <v>0.21</v>
      </c>
      <c r="I137" s="31">
        <v>8.1861999999999995</v>
      </c>
      <c r="J137" s="31"/>
      <c r="K137" s="35" t="s">
        <v>695</v>
      </c>
    </row>
    <row r="138" spans="2:11" x14ac:dyDescent="0.35">
      <c r="B138" s="8" t="s">
        <v>2786</v>
      </c>
      <c r="C138" s="60" t="s">
        <v>2787</v>
      </c>
      <c r="D138" s="54" t="s">
        <v>2788</v>
      </c>
      <c r="E138" s="6" t="s">
        <v>718</v>
      </c>
      <c r="F138" s="19">
        <v>7500</v>
      </c>
      <c r="G138" s="24">
        <v>7516.15</v>
      </c>
      <c r="H138" s="24">
        <v>0.19</v>
      </c>
      <c r="I138" s="31">
        <v>7.1875</v>
      </c>
      <c r="J138" s="31"/>
      <c r="K138" s="35" t="s">
        <v>695</v>
      </c>
    </row>
    <row r="139" spans="2:11" x14ac:dyDescent="0.35">
      <c r="B139" s="8" t="s">
        <v>3169</v>
      </c>
      <c r="C139" s="60" t="s">
        <v>730</v>
      </c>
      <c r="D139" s="54" t="s">
        <v>3170</v>
      </c>
      <c r="E139" s="6" t="s">
        <v>706</v>
      </c>
      <c r="F139" s="19">
        <v>7500</v>
      </c>
      <c r="G139" s="24">
        <v>7275.32</v>
      </c>
      <c r="H139" s="24">
        <v>0.18</v>
      </c>
      <c r="I139" s="31">
        <v>8.0449999999999999</v>
      </c>
      <c r="J139" s="31"/>
      <c r="K139" s="35" t="s">
        <v>695</v>
      </c>
    </row>
    <row r="140" spans="2:11" x14ac:dyDescent="0.35">
      <c r="B140" s="8" t="s">
        <v>2644</v>
      </c>
      <c r="C140" s="60" t="s">
        <v>468</v>
      </c>
      <c r="D140" s="54" t="s">
        <v>2645</v>
      </c>
      <c r="E140" s="6" t="s">
        <v>718</v>
      </c>
      <c r="F140" s="19">
        <v>5000</v>
      </c>
      <c r="G140" s="24">
        <v>4974.53</v>
      </c>
      <c r="H140" s="24">
        <v>0.12</v>
      </c>
      <c r="I140" s="31">
        <v>8.81</v>
      </c>
      <c r="J140" s="31"/>
      <c r="K140" s="35"/>
    </row>
    <row r="141" spans="2:11" x14ac:dyDescent="0.35">
      <c r="B141" s="8" t="s">
        <v>1278</v>
      </c>
      <c r="C141" s="60" t="s">
        <v>468</v>
      </c>
      <c r="D141" s="54" t="s">
        <v>1279</v>
      </c>
      <c r="E141" s="6" t="s">
        <v>718</v>
      </c>
      <c r="F141" s="19">
        <v>1000</v>
      </c>
      <c r="G141" s="24">
        <v>999.35</v>
      </c>
      <c r="H141" s="24">
        <v>0.02</v>
      </c>
      <c r="I141" s="31">
        <v>8.85</v>
      </c>
      <c r="J141" s="31"/>
      <c r="K141" s="35" t="s">
        <v>695</v>
      </c>
    </row>
    <row r="142" spans="2:11" x14ac:dyDescent="0.35">
      <c r="B142" s="8" t="s">
        <v>1271</v>
      </c>
      <c r="C142" s="60" t="s">
        <v>735</v>
      </c>
      <c r="D142" s="54" t="s">
        <v>1272</v>
      </c>
      <c r="E142" s="6" t="s">
        <v>706</v>
      </c>
      <c r="F142" s="19">
        <v>50</v>
      </c>
      <c r="G142" s="24">
        <v>49.53</v>
      </c>
      <c r="H142" s="24" t="s">
        <v>4704</v>
      </c>
      <c r="I142" s="31">
        <v>7.8688000000000002</v>
      </c>
      <c r="J142" s="31"/>
      <c r="K142" s="35" t="s">
        <v>695</v>
      </c>
    </row>
    <row r="143" spans="2:11" x14ac:dyDescent="0.35">
      <c r="C143" s="58" t="s">
        <v>194</v>
      </c>
      <c r="D143" s="54"/>
      <c r="E143" s="6"/>
      <c r="F143" s="19"/>
      <c r="G143" s="25">
        <v>677374.04</v>
      </c>
      <c r="H143" s="25">
        <v>16.72</v>
      </c>
      <c r="I143" s="31"/>
      <c r="J143" s="31"/>
      <c r="K143" s="35"/>
    </row>
    <row r="144" spans="2:11" x14ac:dyDescent="0.35">
      <c r="C144" s="57"/>
      <c r="D144" s="54"/>
      <c r="E144" s="6"/>
      <c r="F144" s="19"/>
      <c r="G144" s="24"/>
      <c r="H144" s="24"/>
      <c r="I144" s="31"/>
      <c r="J144" s="31"/>
      <c r="K144" s="35"/>
    </row>
    <row r="145" spans="2:11" x14ac:dyDescent="0.35">
      <c r="C145" s="59" t="s">
        <v>820</v>
      </c>
      <c r="D145" s="54"/>
      <c r="E145" s="6"/>
      <c r="F145" s="19"/>
      <c r="G145" s="24"/>
      <c r="H145" s="24"/>
      <c r="I145" s="31"/>
      <c r="J145" s="31"/>
      <c r="K145" s="35"/>
    </row>
    <row r="146" spans="2:11" x14ac:dyDescent="0.35">
      <c r="B146" s="8" t="s">
        <v>821</v>
      </c>
      <c r="C146" s="60" t="s">
        <v>822</v>
      </c>
      <c r="D146" s="54" t="s">
        <v>823</v>
      </c>
      <c r="E146" s="6" t="s">
        <v>694</v>
      </c>
      <c r="F146" s="19">
        <v>40000</v>
      </c>
      <c r="G146" s="24">
        <v>41612.76</v>
      </c>
      <c r="H146" s="24">
        <v>1.03</v>
      </c>
      <c r="I146" s="31">
        <v>8.9745000000000008</v>
      </c>
      <c r="J146" s="31"/>
      <c r="K146" s="35"/>
    </row>
    <row r="147" spans="2:11" x14ac:dyDescent="0.35">
      <c r="C147" s="58" t="s">
        <v>194</v>
      </c>
      <c r="D147" s="54"/>
      <c r="E147" s="6"/>
      <c r="F147" s="19"/>
      <c r="G147" s="25">
        <v>41612.76</v>
      </c>
      <c r="H147" s="25">
        <v>1.03</v>
      </c>
      <c r="I147" s="31"/>
      <c r="J147" s="31"/>
      <c r="K147" s="35"/>
    </row>
    <row r="148" spans="2:11" x14ac:dyDescent="0.35">
      <c r="C148" s="57"/>
      <c r="D148" s="54"/>
      <c r="E148" s="6"/>
      <c r="F148" s="19"/>
      <c r="G148" s="24"/>
      <c r="H148" s="24"/>
      <c r="I148" s="31"/>
      <c r="J148" s="31"/>
      <c r="K148" s="35"/>
    </row>
    <row r="149" spans="2:11" x14ac:dyDescent="0.35">
      <c r="C149" s="58" t="s">
        <v>7</v>
      </c>
      <c r="D149" s="54"/>
      <c r="E149" s="6"/>
      <c r="F149" s="19"/>
      <c r="G149" s="24" t="s">
        <v>2</v>
      </c>
      <c r="H149" s="24" t="s">
        <v>2</v>
      </c>
      <c r="I149" s="31"/>
      <c r="J149" s="31"/>
      <c r="K149" s="35"/>
    </row>
    <row r="150" spans="2:11" x14ac:dyDescent="0.35">
      <c r="C150" s="57"/>
      <c r="D150" s="54"/>
      <c r="E150" s="6"/>
      <c r="F150" s="19"/>
      <c r="G150" s="24"/>
      <c r="H150" s="24"/>
      <c r="I150" s="31"/>
      <c r="J150" s="31"/>
      <c r="K150" s="35"/>
    </row>
    <row r="151" spans="2:11" x14ac:dyDescent="0.35">
      <c r="C151" s="58" t="s">
        <v>8</v>
      </c>
      <c r="D151" s="54"/>
      <c r="E151" s="6"/>
      <c r="F151" s="19"/>
      <c r="G151" s="24" t="s">
        <v>2</v>
      </c>
      <c r="H151" s="24" t="s">
        <v>2</v>
      </c>
      <c r="I151" s="31"/>
      <c r="J151" s="31"/>
      <c r="K151" s="35"/>
    </row>
    <row r="152" spans="2:11" x14ac:dyDescent="0.35">
      <c r="C152" s="57"/>
      <c r="D152" s="54"/>
      <c r="E152" s="6"/>
      <c r="F152" s="19"/>
      <c r="G152" s="24"/>
      <c r="H152" s="24"/>
      <c r="I152" s="31"/>
      <c r="J152" s="31"/>
      <c r="K152" s="35"/>
    </row>
    <row r="153" spans="2:11" x14ac:dyDescent="0.35">
      <c r="C153" s="59" t="s">
        <v>9</v>
      </c>
      <c r="D153" s="54"/>
      <c r="E153" s="6"/>
      <c r="F153" s="19"/>
      <c r="G153" s="24"/>
      <c r="H153" s="24"/>
      <c r="I153" s="31"/>
      <c r="J153" s="31"/>
      <c r="K153" s="35"/>
    </row>
    <row r="154" spans="2:11" x14ac:dyDescent="0.35">
      <c r="B154" s="8" t="s">
        <v>3171</v>
      </c>
      <c r="C154" s="60" t="s">
        <v>3172</v>
      </c>
      <c r="D154" s="54" t="s">
        <v>3173</v>
      </c>
      <c r="E154" s="6" t="s">
        <v>205</v>
      </c>
      <c r="F154" s="19">
        <v>35000000</v>
      </c>
      <c r="G154" s="24">
        <v>35547.160000000003</v>
      </c>
      <c r="H154" s="24">
        <v>0.88</v>
      </c>
      <c r="I154" s="31">
        <v>6.992521719</v>
      </c>
      <c r="J154" s="31"/>
      <c r="K154" s="35"/>
    </row>
    <row r="155" spans="2:11" x14ac:dyDescent="0.35">
      <c r="B155" s="8" t="s">
        <v>2352</v>
      </c>
      <c r="C155" s="60" t="s">
        <v>2353</v>
      </c>
      <c r="D155" s="54" t="s">
        <v>2354</v>
      </c>
      <c r="E155" s="6" t="s">
        <v>205</v>
      </c>
      <c r="F155" s="19">
        <v>10000000</v>
      </c>
      <c r="G155" s="24">
        <v>9721.27</v>
      </c>
      <c r="H155" s="24">
        <v>0.24</v>
      </c>
      <c r="I155" s="31">
        <v>6.9681925070000004</v>
      </c>
      <c r="J155" s="31"/>
      <c r="K155" s="35"/>
    </row>
    <row r="156" spans="2:11" x14ac:dyDescent="0.35">
      <c r="C156" s="58" t="s">
        <v>194</v>
      </c>
      <c r="D156" s="54"/>
      <c r="E156" s="6"/>
      <c r="F156" s="19"/>
      <c r="G156" s="25">
        <v>45268.43</v>
      </c>
      <c r="H156" s="25">
        <v>1.1200000000000001</v>
      </c>
      <c r="I156" s="31"/>
      <c r="J156" s="31"/>
      <c r="K156" s="35"/>
    </row>
    <row r="157" spans="2:11" x14ac:dyDescent="0.35">
      <c r="C157" s="57"/>
      <c r="D157" s="54"/>
      <c r="E157" s="6"/>
      <c r="F157" s="19"/>
      <c r="G157" s="24"/>
      <c r="H157" s="24"/>
      <c r="I157" s="31"/>
      <c r="J157" s="31"/>
      <c r="K157" s="35"/>
    </row>
    <row r="158" spans="2:11" x14ac:dyDescent="0.35">
      <c r="C158" s="59" t="s">
        <v>10</v>
      </c>
      <c r="D158" s="54"/>
      <c r="E158" s="6"/>
      <c r="F158" s="19"/>
      <c r="G158" s="24"/>
      <c r="H158" s="24"/>
      <c r="I158" s="31"/>
      <c r="J158" s="31"/>
      <c r="K158" s="35"/>
    </row>
    <row r="159" spans="2:11" x14ac:dyDescent="0.35">
      <c r="B159" s="8" t="s">
        <v>842</v>
      </c>
      <c r="C159" s="60" t="s">
        <v>843</v>
      </c>
      <c r="D159" s="54" t="s">
        <v>844</v>
      </c>
      <c r="E159" s="6" t="s">
        <v>205</v>
      </c>
      <c r="F159" s="19">
        <v>25000000</v>
      </c>
      <c r="G159" s="24">
        <v>23769.4</v>
      </c>
      <c r="H159" s="24">
        <v>0.59</v>
      </c>
      <c r="I159" s="31">
        <v>8.1132061249999996</v>
      </c>
      <c r="J159" s="31"/>
      <c r="K159" s="35"/>
    </row>
    <row r="160" spans="2:11" x14ac:dyDescent="0.35">
      <c r="B160" s="8" t="s">
        <v>3174</v>
      </c>
      <c r="C160" s="60" t="s">
        <v>3175</v>
      </c>
      <c r="D160" s="54" t="s">
        <v>3176</v>
      </c>
      <c r="E160" s="6" t="s">
        <v>205</v>
      </c>
      <c r="F160" s="19">
        <v>5500000</v>
      </c>
      <c r="G160" s="24">
        <v>5353.17</v>
      </c>
      <c r="H160" s="24">
        <v>0.13</v>
      </c>
      <c r="I160" s="31">
        <v>8.0560124999999996</v>
      </c>
      <c r="J160" s="31"/>
      <c r="K160" s="35"/>
    </row>
    <row r="161" spans="1:11" x14ac:dyDescent="0.35">
      <c r="C161" s="58" t="s">
        <v>194</v>
      </c>
      <c r="D161" s="54"/>
      <c r="E161" s="6"/>
      <c r="F161" s="19"/>
      <c r="G161" s="25">
        <v>29122.57</v>
      </c>
      <c r="H161" s="25">
        <v>0.72</v>
      </c>
      <c r="I161" s="31"/>
      <c r="J161" s="31"/>
      <c r="K161" s="35"/>
    </row>
    <row r="162" spans="1:11" x14ac:dyDescent="0.35">
      <c r="C162" s="57"/>
      <c r="D162" s="54"/>
      <c r="E162" s="6"/>
      <c r="F162" s="19"/>
      <c r="G162" s="24"/>
      <c r="H162" s="24"/>
      <c r="I162" s="31"/>
      <c r="J162" s="31"/>
      <c r="K162" s="35"/>
    </row>
    <row r="163" spans="1:11" x14ac:dyDescent="0.35">
      <c r="C163" s="58" t="s">
        <v>11</v>
      </c>
      <c r="D163" s="54"/>
      <c r="E163" s="6"/>
      <c r="F163" s="19"/>
      <c r="G163" s="24" t="s">
        <v>2</v>
      </c>
      <c r="H163" s="24" t="s">
        <v>2</v>
      </c>
      <c r="I163" s="31"/>
      <c r="J163" s="31"/>
      <c r="K163" s="35"/>
    </row>
    <row r="164" spans="1:11" x14ac:dyDescent="0.35">
      <c r="C164" s="57"/>
      <c r="D164" s="54"/>
      <c r="E164" s="6"/>
      <c r="F164" s="19"/>
      <c r="G164" s="24"/>
      <c r="H164" s="24"/>
      <c r="I164" s="31"/>
      <c r="J164" s="31"/>
      <c r="K164" s="35"/>
    </row>
    <row r="165" spans="1:11" x14ac:dyDescent="0.35">
      <c r="A165" s="10"/>
      <c r="B165" s="28"/>
      <c r="C165" s="58" t="s">
        <v>13</v>
      </c>
      <c r="D165" s="54"/>
      <c r="E165" s="6"/>
      <c r="F165" s="19"/>
      <c r="G165" s="24"/>
      <c r="H165" s="24"/>
      <c r="I165" s="31"/>
      <c r="J165" s="31"/>
      <c r="K165" s="35"/>
    </row>
    <row r="166" spans="1:11" x14ac:dyDescent="0.35">
      <c r="A166" s="28"/>
      <c r="B166" s="28"/>
      <c r="C166" s="58" t="s">
        <v>14</v>
      </c>
      <c r="D166" s="54"/>
      <c r="E166" s="6"/>
      <c r="F166" s="19"/>
      <c r="G166" s="24" t="s">
        <v>2</v>
      </c>
      <c r="H166" s="24" t="s">
        <v>2</v>
      </c>
      <c r="I166" s="31"/>
      <c r="J166" s="31"/>
      <c r="K166" s="35"/>
    </row>
    <row r="167" spans="1:11" x14ac:dyDescent="0.35">
      <c r="A167" s="28"/>
      <c r="B167" s="28"/>
      <c r="C167" s="58"/>
      <c r="D167" s="54"/>
      <c r="E167" s="6"/>
      <c r="F167" s="19"/>
      <c r="G167" s="24"/>
      <c r="H167" s="24"/>
      <c r="I167" s="31"/>
      <c r="J167" s="31"/>
      <c r="K167" s="35"/>
    </row>
    <row r="168" spans="1:11" x14ac:dyDescent="0.35">
      <c r="C168" s="59" t="s">
        <v>15</v>
      </c>
      <c r="D168" s="54"/>
      <c r="E168" s="6"/>
      <c r="F168" s="19"/>
      <c r="G168" s="24"/>
      <c r="H168" s="24"/>
      <c r="I168" s="31"/>
      <c r="J168" s="31"/>
      <c r="K168" s="35"/>
    </row>
    <row r="169" spans="1:11" x14ac:dyDescent="0.35">
      <c r="B169" s="8" t="s">
        <v>1698</v>
      </c>
      <c r="C169" s="60" t="s">
        <v>735</v>
      </c>
      <c r="D169" s="54" t="s">
        <v>1699</v>
      </c>
      <c r="E169" s="6" t="s">
        <v>866</v>
      </c>
      <c r="F169" s="19">
        <v>2000</v>
      </c>
      <c r="G169" s="24">
        <v>9740.5300000000007</v>
      </c>
      <c r="H169" s="24">
        <v>0.24</v>
      </c>
      <c r="I169" s="31">
        <v>6.9451000000000001</v>
      </c>
      <c r="J169" s="31"/>
      <c r="K169" s="35" t="s">
        <v>695</v>
      </c>
    </row>
    <row r="170" spans="1:11" x14ac:dyDescent="0.35">
      <c r="B170" s="8" t="s">
        <v>1813</v>
      </c>
      <c r="C170" s="60" t="s">
        <v>49</v>
      </c>
      <c r="D170" s="54" t="s">
        <v>1814</v>
      </c>
      <c r="E170" s="6" t="s">
        <v>866</v>
      </c>
      <c r="F170" s="19">
        <v>1000</v>
      </c>
      <c r="G170" s="24">
        <v>4857.3900000000003</v>
      </c>
      <c r="H170" s="24">
        <v>0.12</v>
      </c>
      <c r="I170" s="31">
        <v>6.74</v>
      </c>
      <c r="J170" s="31"/>
      <c r="K170" s="35"/>
    </row>
    <row r="171" spans="1:11" x14ac:dyDescent="0.35">
      <c r="C171" s="58" t="s">
        <v>194</v>
      </c>
      <c r="D171" s="54"/>
      <c r="E171" s="6"/>
      <c r="F171" s="19"/>
      <c r="G171" s="25">
        <v>14597.92</v>
      </c>
      <c r="H171" s="25">
        <v>0.36</v>
      </c>
      <c r="I171" s="31"/>
      <c r="J171" s="31"/>
      <c r="K171" s="35"/>
    </row>
    <row r="172" spans="1:11" x14ac:dyDescent="0.35">
      <c r="C172" s="57"/>
      <c r="D172" s="54"/>
      <c r="E172" s="6"/>
      <c r="F172" s="19"/>
      <c r="G172" s="24"/>
      <c r="H172" s="24"/>
      <c r="I172" s="31"/>
      <c r="J172" s="31"/>
      <c r="K172" s="35"/>
    </row>
    <row r="173" spans="1:11" x14ac:dyDescent="0.35">
      <c r="C173" s="59" t="s">
        <v>16</v>
      </c>
      <c r="D173" s="54"/>
      <c r="E173" s="6"/>
      <c r="F173" s="19"/>
      <c r="G173" s="24"/>
      <c r="H173" s="24"/>
      <c r="I173" s="31"/>
      <c r="J173" s="31"/>
      <c r="K173" s="35"/>
    </row>
    <row r="174" spans="1:11" x14ac:dyDescent="0.35">
      <c r="B174" s="8" t="s">
        <v>1887</v>
      </c>
      <c r="C174" s="60" t="s">
        <v>1888</v>
      </c>
      <c r="D174" s="54" t="s">
        <v>1889</v>
      </c>
      <c r="E174" s="6" t="s">
        <v>205</v>
      </c>
      <c r="F174" s="19">
        <v>85000000</v>
      </c>
      <c r="G174" s="24">
        <v>82966.210000000006</v>
      </c>
      <c r="H174" s="24">
        <v>2.0499999999999998</v>
      </c>
      <c r="I174" s="31">
        <v>5.81</v>
      </c>
      <c r="J174" s="31"/>
      <c r="K174" s="35"/>
    </row>
    <row r="175" spans="1:11" x14ac:dyDescent="0.35">
      <c r="B175" s="8" t="s">
        <v>1913</v>
      </c>
      <c r="C175" s="60" t="s">
        <v>1914</v>
      </c>
      <c r="D175" s="54" t="s">
        <v>1915</v>
      </c>
      <c r="E175" s="6" t="s">
        <v>205</v>
      </c>
      <c r="F175" s="19">
        <v>29500000</v>
      </c>
      <c r="G175" s="24">
        <v>28960.53</v>
      </c>
      <c r="H175" s="24">
        <v>0.71</v>
      </c>
      <c r="I175" s="31">
        <v>5.7134999999999998</v>
      </c>
      <c r="J175" s="31"/>
      <c r="K175" s="35"/>
    </row>
    <row r="176" spans="1:11" x14ac:dyDescent="0.35">
      <c r="B176" s="8" t="s">
        <v>2046</v>
      </c>
      <c r="C176" s="60" t="s">
        <v>2047</v>
      </c>
      <c r="D176" s="54" t="s">
        <v>2048</v>
      </c>
      <c r="E176" s="6" t="s">
        <v>205</v>
      </c>
      <c r="F176" s="19">
        <v>20000000</v>
      </c>
      <c r="G176" s="24">
        <v>19834.419999999998</v>
      </c>
      <c r="H176" s="24">
        <v>0.49</v>
      </c>
      <c r="I176" s="31">
        <v>5.3456999999999999</v>
      </c>
      <c r="J176" s="31"/>
      <c r="K176" s="35"/>
    </row>
    <row r="177" spans="1:11" x14ac:dyDescent="0.35">
      <c r="C177" s="58" t="s">
        <v>194</v>
      </c>
      <c r="D177" s="54"/>
      <c r="E177" s="6"/>
      <c r="F177" s="19"/>
      <c r="G177" s="25">
        <v>131761.16</v>
      </c>
      <c r="H177" s="25">
        <v>3.25</v>
      </c>
      <c r="I177" s="31"/>
      <c r="J177" s="31"/>
      <c r="K177" s="35"/>
    </row>
    <row r="178" spans="1:11" x14ac:dyDescent="0.35">
      <c r="C178" s="57"/>
      <c r="D178" s="54"/>
      <c r="E178" s="6"/>
      <c r="F178" s="19"/>
      <c r="G178" s="24"/>
      <c r="H178" s="24"/>
      <c r="I178" s="31"/>
      <c r="J178" s="31"/>
      <c r="K178" s="35"/>
    </row>
    <row r="179" spans="1:11" x14ac:dyDescent="0.35">
      <c r="C179" s="58" t="s">
        <v>17</v>
      </c>
      <c r="D179" s="54"/>
      <c r="E179" s="6"/>
      <c r="F179" s="19"/>
      <c r="G179" s="24" t="s">
        <v>2</v>
      </c>
      <c r="H179" s="24" t="s">
        <v>2</v>
      </c>
      <c r="I179" s="31"/>
      <c r="J179" s="31"/>
      <c r="K179" s="35"/>
    </row>
    <row r="180" spans="1:11" x14ac:dyDescent="0.35">
      <c r="C180" s="57"/>
      <c r="D180" s="54"/>
      <c r="E180" s="6"/>
      <c r="F180" s="19"/>
      <c r="G180" s="24"/>
      <c r="H180" s="24"/>
      <c r="I180" s="31"/>
      <c r="J180" s="31"/>
      <c r="K180" s="35"/>
    </row>
    <row r="181" spans="1:11" x14ac:dyDescent="0.35">
      <c r="C181" s="58" t="s">
        <v>18</v>
      </c>
      <c r="D181" s="54"/>
      <c r="E181" s="6"/>
      <c r="F181" s="19"/>
      <c r="G181" s="24" t="s">
        <v>2</v>
      </c>
      <c r="H181" s="24" t="s">
        <v>2</v>
      </c>
      <c r="I181" s="31"/>
      <c r="J181" s="31"/>
      <c r="K181" s="35"/>
    </row>
    <row r="182" spans="1:11" x14ac:dyDescent="0.35">
      <c r="C182" s="57"/>
      <c r="D182" s="54"/>
      <c r="E182" s="6"/>
      <c r="F182" s="19"/>
      <c r="G182" s="24"/>
      <c r="H182" s="24"/>
      <c r="I182" s="31"/>
      <c r="J182" s="31"/>
      <c r="K182" s="35"/>
    </row>
    <row r="183" spans="1:11" x14ac:dyDescent="0.35">
      <c r="A183" s="10"/>
      <c r="B183" s="28"/>
      <c r="C183" s="58" t="s">
        <v>19</v>
      </c>
      <c r="D183" s="54"/>
      <c r="E183" s="6"/>
      <c r="F183" s="19"/>
      <c r="G183" s="24"/>
      <c r="H183" s="24"/>
      <c r="I183" s="31"/>
      <c r="J183" s="31"/>
      <c r="K183" s="35"/>
    </row>
    <row r="184" spans="1:11" x14ac:dyDescent="0.35">
      <c r="C184" s="59" t="s">
        <v>887</v>
      </c>
      <c r="D184" s="54"/>
      <c r="E184" s="6"/>
      <c r="F184" s="19"/>
      <c r="G184" s="24"/>
      <c r="H184" s="24"/>
      <c r="I184" s="31"/>
      <c r="J184" s="31"/>
      <c r="K184" s="35"/>
    </row>
    <row r="185" spans="1:11" x14ac:dyDescent="0.35">
      <c r="B185" s="8" t="s">
        <v>888</v>
      </c>
      <c r="C185" s="60" t="s">
        <v>828</v>
      </c>
      <c r="D185" s="54" t="s">
        <v>889</v>
      </c>
      <c r="E185" s="6" t="s">
        <v>890</v>
      </c>
      <c r="F185" s="19">
        <v>10260</v>
      </c>
      <c r="G185" s="24">
        <v>17.489999999999998</v>
      </c>
      <c r="H185" s="24" t="s">
        <v>4704</v>
      </c>
      <c r="I185" s="31"/>
      <c r="J185" s="31"/>
      <c r="K185" s="35"/>
    </row>
    <row r="186" spans="1:11" x14ac:dyDescent="0.35">
      <c r="C186" s="58" t="s">
        <v>194</v>
      </c>
      <c r="D186" s="54"/>
      <c r="E186" s="6"/>
      <c r="F186" s="19"/>
      <c r="G186" s="25">
        <v>17.489999999999998</v>
      </c>
      <c r="H186" s="25" t="s">
        <v>4704</v>
      </c>
      <c r="I186" s="31"/>
      <c r="J186" s="31"/>
      <c r="K186" s="35"/>
    </row>
    <row r="187" spans="1:11" x14ac:dyDescent="0.35">
      <c r="C187" s="57"/>
      <c r="D187" s="54"/>
      <c r="E187" s="6"/>
      <c r="F187" s="19"/>
      <c r="G187" s="24"/>
      <c r="H187" s="24"/>
      <c r="I187" s="31"/>
      <c r="J187" s="31"/>
      <c r="K187" s="35"/>
    </row>
    <row r="188" spans="1:11" x14ac:dyDescent="0.35">
      <c r="C188" s="58" t="s">
        <v>20</v>
      </c>
      <c r="D188" s="54"/>
      <c r="E188" s="6"/>
      <c r="F188" s="19"/>
      <c r="G188" s="24" t="s">
        <v>2</v>
      </c>
      <c r="H188" s="24" t="s">
        <v>2</v>
      </c>
      <c r="I188" s="31"/>
      <c r="J188" s="31"/>
      <c r="K188" s="35"/>
    </row>
    <row r="189" spans="1:11" x14ac:dyDescent="0.35">
      <c r="C189" s="57"/>
      <c r="D189" s="54"/>
      <c r="E189" s="6"/>
      <c r="F189" s="19"/>
      <c r="G189" s="24"/>
      <c r="H189" s="24"/>
      <c r="I189" s="31"/>
      <c r="J189" s="31"/>
      <c r="K189" s="35"/>
    </row>
    <row r="190" spans="1:11" x14ac:dyDescent="0.35">
      <c r="C190" s="58" t="s">
        <v>21</v>
      </c>
      <c r="D190" s="54"/>
      <c r="E190" s="6"/>
      <c r="F190" s="19"/>
      <c r="G190" s="24" t="s">
        <v>2</v>
      </c>
      <c r="H190" s="24" t="s">
        <v>2</v>
      </c>
      <c r="I190" s="31"/>
      <c r="J190" s="31"/>
      <c r="K190" s="35"/>
    </row>
    <row r="191" spans="1:11" x14ac:dyDescent="0.35">
      <c r="C191" s="57"/>
      <c r="D191" s="54"/>
      <c r="E191" s="6"/>
      <c r="F191" s="19"/>
      <c r="G191" s="24"/>
      <c r="H191" s="24"/>
      <c r="I191" s="31"/>
      <c r="J191" s="31"/>
      <c r="K191" s="35"/>
    </row>
    <row r="192" spans="1:11" x14ac:dyDescent="0.35">
      <c r="C192" s="58" t="s">
        <v>22</v>
      </c>
      <c r="D192" s="54"/>
      <c r="E192" s="6"/>
      <c r="F192" s="19"/>
      <c r="G192" s="24" t="s">
        <v>2</v>
      </c>
      <c r="H192" s="24" t="s">
        <v>2</v>
      </c>
      <c r="I192" s="31"/>
      <c r="J192" s="31"/>
      <c r="K192" s="35"/>
    </row>
    <row r="193" spans="1:54" x14ac:dyDescent="0.35">
      <c r="C193" s="57"/>
      <c r="D193" s="54"/>
      <c r="E193" s="6"/>
      <c r="F193" s="19"/>
      <c r="G193" s="24"/>
      <c r="H193" s="24"/>
      <c r="I193" s="31"/>
      <c r="J193" s="31"/>
      <c r="K193" s="35"/>
    </row>
    <row r="194" spans="1:54" x14ac:dyDescent="0.35">
      <c r="C194" s="58" t="s">
        <v>23</v>
      </c>
      <c r="D194" s="54"/>
      <c r="E194" s="6"/>
      <c r="F194" s="19"/>
      <c r="G194" s="24" t="s">
        <v>2</v>
      </c>
      <c r="H194" s="24" t="s">
        <v>2</v>
      </c>
      <c r="I194" s="31"/>
      <c r="J194" s="31"/>
      <c r="K194" s="35"/>
    </row>
    <row r="195" spans="1:54" x14ac:dyDescent="0.35">
      <c r="C195" s="57"/>
      <c r="D195" s="54"/>
      <c r="E195" s="6"/>
      <c r="F195" s="19"/>
      <c r="G195" s="24"/>
      <c r="H195" s="24"/>
      <c r="I195" s="31"/>
      <c r="J195" s="31"/>
      <c r="K195" s="35"/>
    </row>
    <row r="196" spans="1:54" x14ac:dyDescent="0.35">
      <c r="C196" s="59" t="s">
        <v>24</v>
      </c>
      <c r="D196" s="54"/>
      <c r="E196" s="6"/>
      <c r="F196" s="19"/>
      <c r="G196" s="24"/>
      <c r="H196" s="24"/>
      <c r="I196" s="31"/>
      <c r="J196" s="31"/>
      <c r="K196" s="35"/>
    </row>
    <row r="197" spans="1:54" x14ac:dyDescent="0.35">
      <c r="B197" s="8" t="s">
        <v>206</v>
      </c>
      <c r="C197" s="60" t="s">
        <v>207</v>
      </c>
      <c r="D197" s="54"/>
      <c r="E197" s="6"/>
      <c r="F197" s="19"/>
      <c r="G197" s="24">
        <v>205014.98</v>
      </c>
      <c r="H197" s="24">
        <v>5.0599999999999996</v>
      </c>
      <c r="I197" s="31"/>
      <c r="J197" s="31"/>
      <c r="K197" s="35"/>
    </row>
    <row r="198" spans="1:54" x14ac:dyDescent="0.35">
      <c r="C198" s="58" t="s">
        <v>194</v>
      </c>
      <c r="D198" s="54"/>
      <c r="E198" s="6"/>
      <c r="F198" s="19"/>
      <c r="G198" s="25">
        <v>205014.98</v>
      </c>
      <c r="H198" s="25">
        <v>5.0599999999999996</v>
      </c>
      <c r="I198" s="31"/>
      <c r="J198" s="31"/>
      <c r="K198" s="35"/>
    </row>
    <row r="199" spans="1:54" x14ac:dyDescent="0.35">
      <c r="C199" s="57"/>
      <c r="D199" s="54"/>
      <c r="E199" s="6"/>
      <c r="F199" s="19"/>
      <c r="G199" s="24"/>
      <c r="H199" s="24"/>
      <c r="I199" s="31"/>
      <c r="J199" s="31"/>
      <c r="K199" s="35"/>
    </row>
    <row r="200" spans="1:54" x14ac:dyDescent="0.35">
      <c r="A200" s="10"/>
      <c r="B200" s="28"/>
      <c r="C200" s="58" t="s">
        <v>25</v>
      </c>
      <c r="D200" s="54"/>
      <c r="E200" s="6"/>
      <c r="F200" s="19"/>
      <c r="G200" s="24"/>
      <c r="H200" s="24"/>
      <c r="I200" s="31"/>
      <c r="J200" s="31"/>
      <c r="K200" s="35"/>
    </row>
    <row r="201" spans="1:54" s="2" customFormat="1" ht="13.5" x14ac:dyDescent="0.35">
      <c r="A201" s="28"/>
      <c r="B201" s="28"/>
      <c r="C201" s="57" t="s">
        <v>4703</v>
      </c>
      <c r="D201" s="54"/>
      <c r="E201" s="6"/>
      <c r="F201" s="19"/>
      <c r="G201" s="24">
        <v>3150</v>
      </c>
      <c r="H201" s="24">
        <v>0.08</v>
      </c>
      <c r="I201" s="31"/>
      <c r="J201" s="31"/>
      <c r="K201" s="35"/>
      <c r="L201" s="3"/>
      <c r="AI201" s="3"/>
      <c r="AV201" s="3"/>
      <c r="AX201" s="3"/>
      <c r="BB201" s="3"/>
    </row>
    <row r="202" spans="1:54" x14ac:dyDescent="0.35">
      <c r="B202" s="8"/>
      <c r="C202" s="60" t="s">
        <v>208</v>
      </c>
      <c r="D202" s="54"/>
      <c r="E202" s="6"/>
      <c r="F202" s="19"/>
      <c r="G202" s="24">
        <v>44562.74</v>
      </c>
      <c r="H202" s="24">
        <v>1.0699999999999998</v>
      </c>
      <c r="I202" s="31"/>
      <c r="J202" s="31"/>
      <c r="K202" s="35"/>
    </row>
    <row r="203" spans="1:54" x14ac:dyDescent="0.35">
      <c r="C203" s="58" t="s">
        <v>194</v>
      </c>
      <c r="D203" s="54"/>
      <c r="E203" s="6"/>
      <c r="F203" s="19"/>
      <c r="G203" s="25">
        <v>47712.74</v>
      </c>
      <c r="H203" s="25">
        <v>1.1499999999999999</v>
      </c>
      <c r="I203" s="31"/>
      <c r="J203" s="31"/>
      <c r="K203" s="35"/>
    </row>
    <row r="204" spans="1:54" x14ac:dyDescent="0.35">
      <c r="C204" s="57"/>
      <c r="D204" s="54"/>
      <c r="E204" s="6"/>
      <c r="F204" s="19"/>
      <c r="G204" s="24"/>
      <c r="H204" s="24"/>
      <c r="I204" s="31"/>
      <c r="J204" s="31"/>
      <c r="K204" s="35"/>
    </row>
    <row r="205" spans="1:54" x14ac:dyDescent="0.35">
      <c r="C205" s="61" t="s">
        <v>209</v>
      </c>
      <c r="D205" s="55"/>
      <c r="E205" s="5"/>
      <c r="F205" s="20"/>
      <c r="G205" s="26">
        <v>4054459.25</v>
      </c>
      <c r="H205" s="26">
        <v>100.00000000000001</v>
      </c>
      <c r="I205" s="32"/>
      <c r="J205" s="32"/>
      <c r="K205" s="36"/>
    </row>
    <row r="207" spans="1:54" s="50" customFormat="1" ht="15" x14ac:dyDescent="0.4">
      <c r="C207" s="50" t="s">
        <v>4380</v>
      </c>
      <c r="F207" s="51"/>
      <c r="G207" s="51"/>
      <c r="H207" s="51"/>
    </row>
    <row r="208" spans="1:54" s="42" customFormat="1" ht="27" x14ac:dyDescent="0.35">
      <c r="B208" s="43"/>
      <c r="C208" s="43" t="s">
        <v>4375</v>
      </c>
      <c r="D208" s="43" t="s">
        <v>4376</v>
      </c>
      <c r="E208" s="43" t="s">
        <v>4377</v>
      </c>
      <c r="F208" s="44" t="s">
        <v>34</v>
      </c>
      <c r="G208" s="45" t="s">
        <v>4378</v>
      </c>
      <c r="H208" s="44" t="s">
        <v>36</v>
      </c>
      <c r="I208" s="43" t="s">
        <v>39</v>
      </c>
    </row>
    <row r="209" spans="2:9" s="42" customFormat="1" ht="13.5" x14ac:dyDescent="0.35">
      <c r="B209" s="43"/>
      <c r="C209" s="43" t="s">
        <v>4373</v>
      </c>
      <c r="D209" s="43"/>
      <c r="E209" s="43"/>
      <c r="F209" s="44"/>
      <c r="G209" s="45"/>
      <c r="H209" s="44"/>
      <c r="I209" s="43"/>
    </row>
    <row r="210" spans="2:9" s="2" customFormat="1" ht="13.5" x14ac:dyDescent="0.35">
      <c r="B210" s="46">
        <v>2224103</v>
      </c>
      <c r="C210" s="46" t="s">
        <v>4392</v>
      </c>
      <c r="D210" s="46" t="s">
        <v>4372</v>
      </c>
      <c r="E210" s="46" t="s">
        <v>44</v>
      </c>
      <c r="F210" s="47">
        <v>-19667700</v>
      </c>
      <c r="G210" s="47">
        <v>-45754.937279999998</v>
      </c>
      <c r="H210" s="47">
        <v>-1.1299999999999999</v>
      </c>
      <c r="I210" s="46"/>
    </row>
    <row r="211" spans="2:9" s="2" customFormat="1" ht="13.5" x14ac:dyDescent="0.35">
      <c r="B211" s="46">
        <v>2223962</v>
      </c>
      <c r="C211" s="46" t="s">
        <v>4391</v>
      </c>
      <c r="D211" s="46" t="s">
        <v>4372</v>
      </c>
      <c r="E211" s="46" t="s">
        <v>44</v>
      </c>
      <c r="F211" s="47">
        <v>-10682000</v>
      </c>
      <c r="G211" s="47">
        <v>-44533.258000000002</v>
      </c>
      <c r="H211" s="47">
        <v>-1.1000000000000001</v>
      </c>
      <c r="I211" s="46"/>
    </row>
    <row r="212" spans="2:9" s="2" customFormat="1" ht="13.5" x14ac:dyDescent="0.35">
      <c r="B212" s="46">
        <v>2224004</v>
      </c>
      <c r="C212" s="46" t="s">
        <v>4414</v>
      </c>
      <c r="D212" s="46" t="s">
        <v>4372</v>
      </c>
      <c r="E212" s="46" t="s">
        <v>294</v>
      </c>
      <c r="F212" s="47">
        <v>-2309450</v>
      </c>
      <c r="G212" s="47">
        <v>-40798.743699999999</v>
      </c>
      <c r="H212" s="47">
        <v>-1.01</v>
      </c>
      <c r="I212" s="46"/>
    </row>
    <row r="213" spans="2:9" s="2" customFormat="1" ht="13.5" x14ac:dyDescent="0.35">
      <c r="B213" s="46">
        <v>2223979</v>
      </c>
      <c r="C213" s="46" t="s">
        <v>4411</v>
      </c>
      <c r="D213" s="46" t="s">
        <v>4372</v>
      </c>
      <c r="E213" s="46" t="s">
        <v>65</v>
      </c>
      <c r="F213" s="47">
        <v>-1180000</v>
      </c>
      <c r="G213" s="47">
        <v>-34827.699999999997</v>
      </c>
      <c r="H213" s="47">
        <v>-0.86</v>
      </c>
      <c r="I213" s="46"/>
    </row>
    <row r="214" spans="2:9" s="2" customFormat="1" ht="13.5" x14ac:dyDescent="0.35">
      <c r="B214" s="46">
        <v>2223987</v>
      </c>
      <c r="C214" s="46" t="s">
        <v>4413</v>
      </c>
      <c r="D214" s="46" t="s">
        <v>4372</v>
      </c>
      <c r="E214" s="46" t="s">
        <v>451</v>
      </c>
      <c r="F214" s="47">
        <v>-2792500</v>
      </c>
      <c r="G214" s="47">
        <v>-33281.014999999999</v>
      </c>
      <c r="H214" s="47">
        <v>-0.82</v>
      </c>
      <c r="I214" s="46"/>
    </row>
    <row r="215" spans="2:9" s="2" customFormat="1" ht="13.5" x14ac:dyDescent="0.35">
      <c r="B215" s="46">
        <v>2224041</v>
      </c>
      <c r="C215" s="46" t="s">
        <v>4381</v>
      </c>
      <c r="D215" s="46" t="s">
        <v>4372</v>
      </c>
      <c r="E215" s="46" t="s">
        <v>44</v>
      </c>
      <c r="F215" s="47">
        <v>-3130500</v>
      </c>
      <c r="G215" s="47">
        <v>-30278.196</v>
      </c>
      <c r="H215" s="47">
        <v>-0.75</v>
      </c>
      <c r="I215" s="46"/>
    </row>
    <row r="216" spans="2:9" s="2" customFormat="1" ht="13.5" x14ac:dyDescent="0.35">
      <c r="B216" s="46">
        <v>2224168</v>
      </c>
      <c r="C216" s="46" t="s">
        <v>4412</v>
      </c>
      <c r="D216" s="46" t="s">
        <v>4372</v>
      </c>
      <c r="E216" s="46" t="s">
        <v>92</v>
      </c>
      <c r="F216" s="47">
        <v>-8245000</v>
      </c>
      <c r="G216" s="47">
        <v>-26355.142500000002</v>
      </c>
      <c r="H216" s="47">
        <v>-0.65</v>
      </c>
      <c r="I216" s="46"/>
    </row>
    <row r="217" spans="2:9" s="2" customFormat="1" ht="13.5" x14ac:dyDescent="0.35">
      <c r="B217" s="46">
        <v>2224102</v>
      </c>
      <c r="C217" s="46" t="s">
        <v>4484</v>
      </c>
      <c r="D217" s="46" t="s">
        <v>4372</v>
      </c>
      <c r="E217" s="46" t="s">
        <v>128</v>
      </c>
      <c r="F217" s="47">
        <v>-479400</v>
      </c>
      <c r="G217" s="47">
        <v>-23001.612000000001</v>
      </c>
      <c r="H217" s="47">
        <v>-0.56999999999999995</v>
      </c>
      <c r="I217" s="46"/>
    </row>
    <row r="218" spans="2:9" s="2" customFormat="1" ht="13.5" x14ac:dyDescent="0.35">
      <c r="B218" s="46">
        <v>2224050</v>
      </c>
      <c r="C218" s="46" t="s">
        <v>4383</v>
      </c>
      <c r="D218" s="46" t="s">
        <v>4372</v>
      </c>
      <c r="E218" s="46" t="s">
        <v>80</v>
      </c>
      <c r="F218" s="47">
        <v>-939000</v>
      </c>
      <c r="G218" s="47">
        <v>-22579.194</v>
      </c>
      <c r="H218" s="47">
        <v>-0.56000000000000005</v>
      </c>
      <c r="I218" s="46"/>
    </row>
    <row r="219" spans="2:9" s="2" customFormat="1" ht="13.5" x14ac:dyDescent="0.35">
      <c r="B219" s="46">
        <v>2224046</v>
      </c>
      <c r="C219" s="46" t="s">
        <v>4482</v>
      </c>
      <c r="D219" s="46" t="s">
        <v>4372</v>
      </c>
      <c r="E219" s="46" t="s">
        <v>58</v>
      </c>
      <c r="F219" s="47">
        <v>-1073750</v>
      </c>
      <c r="G219" s="47">
        <v>-17406.561249999999</v>
      </c>
      <c r="H219" s="47">
        <v>-0.43</v>
      </c>
      <c r="I219" s="46"/>
    </row>
    <row r="220" spans="2:9" s="2" customFormat="1" ht="13.5" x14ac:dyDescent="0.35">
      <c r="B220" s="46">
        <v>2224251</v>
      </c>
      <c r="C220" s="46" t="s">
        <v>4467</v>
      </c>
      <c r="D220" s="46" t="s">
        <v>4372</v>
      </c>
      <c r="E220" s="46" t="s">
        <v>65</v>
      </c>
      <c r="F220" s="47">
        <v>-500000</v>
      </c>
      <c r="G220" s="47">
        <v>-14843</v>
      </c>
      <c r="H220" s="47">
        <v>-0.37</v>
      </c>
      <c r="I220" s="46"/>
    </row>
    <row r="221" spans="2:9" s="2" customFormat="1" ht="13.5" x14ac:dyDescent="0.35">
      <c r="B221" s="46">
        <v>2224069</v>
      </c>
      <c r="C221" s="46" t="s">
        <v>4432</v>
      </c>
      <c r="D221" s="46" t="s">
        <v>4372</v>
      </c>
      <c r="E221" s="46" t="s">
        <v>253</v>
      </c>
      <c r="F221" s="47">
        <v>-3951250</v>
      </c>
      <c r="G221" s="47">
        <v>-14226.475624999999</v>
      </c>
      <c r="H221" s="47">
        <v>-0.35</v>
      </c>
      <c r="I221" s="46"/>
    </row>
    <row r="222" spans="2:9" s="2" customFormat="1" ht="13.5" x14ac:dyDescent="0.35">
      <c r="B222" s="46">
        <v>2223995</v>
      </c>
      <c r="C222" s="46" t="s">
        <v>4476</v>
      </c>
      <c r="D222" s="46" t="s">
        <v>4372</v>
      </c>
      <c r="E222" s="46" t="s">
        <v>44</v>
      </c>
      <c r="F222" s="47">
        <v>-4172500</v>
      </c>
      <c r="G222" s="47">
        <v>-13364.5175</v>
      </c>
      <c r="H222" s="47">
        <v>-0.33</v>
      </c>
      <c r="I222" s="46"/>
    </row>
    <row r="223" spans="2:9" s="2" customFormat="1" ht="13.5" x14ac:dyDescent="0.35">
      <c r="B223" s="46">
        <v>2224051</v>
      </c>
      <c r="C223" s="46" t="s">
        <v>4401</v>
      </c>
      <c r="D223" s="46" t="s">
        <v>4372</v>
      </c>
      <c r="E223" s="46" t="s">
        <v>65</v>
      </c>
      <c r="F223" s="47">
        <v>-99950</v>
      </c>
      <c r="G223" s="47">
        <v>-11975.0095</v>
      </c>
      <c r="H223" s="47">
        <v>-0.3</v>
      </c>
      <c r="I223" s="46"/>
    </row>
    <row r="224" spans="2:9" s="2" customFormat="1" ht="13.5" x14ac:dyDescent="0.35">
      <c r="B224" s="46">
        <v>2224027</v>
      </c>
      <c r="C224" s="46" t="s">
        <v>4386</v>
      </c>
      <c r="D224" s="46" t="s">
        <v>4372</v>
      </c>
      <c r="E224" s="46" t="s">
        <v>54</v>
      </c>
      <c r="F224" s="47">
        <v>-300300</v>
      </c>
      <c r="G224" s="47">
        <v>-11300.8896</v>
      </c>
      <c r="H224" s="47">
        <v>-0.28000000000000003</v>
      </c>
      <c r="I224" s="46"/>
    </row>
    <row r="225" spans="2:9" s="2" customFormat="1" ht="13.5" x14ac:dyDescent="0.35">
      <c r="B225" s="46">
        <v>2223980</v>
      </c>
      <c r="C225" s="46" t="s">
        <v>4526</v>
      </c>
      <c r="D225" s="46" t="s">
        <v>4372</v>
      </c>
      <c r="E225" s="46" t="s">
        <v>253</v>
      </c>
      <c r="F225" s="47">
        <v>-4349100</v>
      </c>
      <c r="G225" s="47">
        <v>-11292.43815</v>
      </c>
      <c r="H225" s="47">
        <v>-0.28000000000000003</v>
      </c>
      <c r="I225" s="46"/>
    </row>
    <row r="226" spans="2:9" s="2" customFormat="1" ht="13.5" x14ac:dyDescent="0.35">
      <c r="B226" s="46">
        <v>2224008</v>
      </c>
      <c r="C226" s="46" t="s">
        <v>4403</v>
      </c>
      <c r="D226" s="46" t="s">
        <v>4372</v>
      </c>
      <c r="E226" s="46" t="s">
        <v>44</v>
      </c>
      <c r="F226" s="47">
        <v>-1399450</v>
      </c>
      <c r="G226" s="47">
        <v>-10013.764475</v>
      </c>
      <c r="H226" s="47">
        <v>-0.25</v>
      </c>
      <c r="I226" s="46"/>
    </row>
    <row r="227" spans="2:9" s="2" customFormat="1" ht="13.5" x14ac:dyDescent="0.35">
      <c r="B227" s="46">
        <v>2224322</v>
      </c>
      <c r="C227" s="46" t="s">
        <v>4702</v>
      </c>
      <c r="D227" s="46" t="s">
        <v>4372</v>
      </c>
      <c r="E227" s="46" t="s">
        <v>80</v>
      </c>
      <c r="F227" s="47">
        <v>-347000</v>
      </c>
      <c r="G227" s="47">
        <v>-8365.8230000000003</v>
      </c>
      <c r="H227" s="47">
        <v>-0.21</v>
      </c>
      <c r="I227" s="46"/>
    </row>
    <row r="228" spans="2:9" s="2" customFormat="1" ht="13.5" x14ac:dyDescent="0.35">
      <c r="B228" s="46">
        <v>2224302</v>
      </c>
      <c r="C228" s="46" t="s">
        <v>4611</v>
      </c>
      <c r="D228" s="46" t="s">
        <v>4372</v>
      </c>
      <c r="E228" s="46" t="s">
        <v>80</v>
      </c>
      <c r="F228" s="47">
        <v>-175000</v>
      </c>
      <c r="G228" s="47">
        <v>-8139.25</v>
      </c>
      <c r="H228" s="47">
        <v>-0.2</v>
      </c>
      <c r="I228" s="46"/>
    </row>
    <row r="229" spans="2:9" s="2" customFormat="1" ht="13.5" x14ac:dyDescent="0.35">
      <c r="B229" s="46">
        <v>2224030</v>
      </c>
      <c r="C229" s="46" t="s">
        <v>4475</v>
      </c>
      <c r="D229" s="46" t="s">
        <v>4372</v>
      </c>
      <c r="E229" s="46" t="s">
        <v>80</v>
      </c>
      <c r="F229" s="47">
        <v>-160650</v>
      </c>
      <c r="G229" s="47">
        <v>-7434.0787499999997</v>
      </c>
      <c r="H229" s="47">
        <v>-0.18</v>
      </c>
      <c r="I229" s="46"/>
    </row>
    <row r="230" spans="2:9" s="2" customFormat="1" ht="13.5" x14ac:dyDescent="0.35">
      <c r="B230" s="46">
        <v>2224365</v>
      </c>
      <c r="C230" s="46" t="s">
        <v>4565</v>
      </c>
      <c r="D230" s="46" t="s">
        <v>4372</v>
      </c>
      <c r="E230" s="46" t="s">
        <v>88</v>
      </c>
      <c r="F230" s="47">
        <v>-350000</v>
      </c>
      <c r="G230" s="47">
        <v>-6438.95</v>
      </c>
      <c r="H230" s="47">
        <v>-0.16</v>
      </c>
      <c r="I230" s="46"/>
    </row>
    <row r="231" spans="2:9" s="2" customFormat="1" ht="13.5" x14ac:dyDescent="0.35">
      <c r="B231" s="46">
        <v>2224049</v>
      </c>
      <c r="C231" s="46" t="s">
        <v>4459</v>
      </c>
      <c r="D231" s="46" t="s">
        <v>4372</v>
      </c>
      <c r="E231" s="46" t="s">
        <v>218</v>
      </c>
      <c r="F231" s="47">
        <v>-550200</v>
      </c>
      <c r="G231" s="47">
        <v>-5225.7996000000003</v>
      </c>
      <c r="H231" s="47">
        <v>-0.13</v>
      </c>
      <c r="I231" s="46"/>
    </row>
    <row r="232" spans="2:9" s="2" customFormat="1" ht="13.5" x14ac:dyDescent="0.35">
      <c r="B232" s="46">
        <v>2224063</v>
      </c>
      <c r="C232" s="46" t="s">
        <v>4540</v>
      </c>
      <c r="D232" s="46" t="s">
        <v>4372</v>
      </c>
      <c r="E232" s="46" t="s">
        <v>88</v>
      </c>
      <c r="F232" s="47">
        <v>-248625</v>
      </c>
      <c r="G232" s="47">
        <v>-5089.3537500000002</v>
      </c>
      <c r="H232" s="47">
        <v>-0.13</v>
      </c>
      <c r="I232" s="46"/>
    </row>
    <row r="233" spans="2:9" s="2" customFormat="1" ht="13.5" x14ac:dyDescent="0.35">
      <c r="B233" s="46">
        <v>2224376</v>
      </c>
      <c r="C233" s="46" t="s">
        <v>4547</v>
      </c>
      <c r="D233" s="46" t="s">
        <v>4372</v>
      </c>
      <c r="E233" s="46" t="s">
        <v>44</v>
      </c>
      <c r="F233" s="47">
        <v>-449400</v>
      </c>
      <c r="G233" s="47">
        <v>-4073.3616000000002</v>
      </c>
      <c r="H233" s="47">
        <v>-0.1</v>
      </c>
      <c r="I233" s="46"/>
    </row>
    <row r="234" spans="2:9" s="2" customFormat="1" ht="13.5" x14ac:dyDescent="0.35">
      <c r="B234" s="46">
        <v>2224321</v>
      </c>
      <c r="C234" s="46" t="s">
        <v>4508</v>
      </c>
      <c r="D234" s="46" t="s">
        <v>4372</v>
      </c>
      <c r="E234" s="46" t="s">
        <v>218</v>
      </c>
      <c r="F234" s="47">
        <v>-350000</v>
      </c>
      <c r="G234" s="47">
        <v>-3346.35</v>
      </c>
      <c r="H234" s="47">
        <v>-0.08</v>
      </c>
      <c r="I234" s="46"/>
    </row>
    <row r="235" spans="2:9" s="2" customFormat="1" ht="13.5" x14ac:dyDescent="0.35">
      <c r="B235" s="46">
        <v>2224094</v>
      </c>
      <c r="C235" s="46" t="s">
        <v>4395</v>
      </c>
      <c r="D235" s="46" t="s">
        <v>4372</v>
      </c>
      <c r="E235" s="46" t="s">
        <v>88</v>
      </c>
      <c r="F235" s="47">
        <v>-174300</v>
      </c>
      <c r="G235" s="47">
        <v>-3193.0016999999998</v>
      </c>
      <c r="H235" s="47">
        <v>-0.08</v>
      </c>
      <c r="I235" s="46"/>
    </row>
    <row r="236" spans="2:9" s="2" customFormat="1" ht="13.5" x14ac:dyDescent="0.35">
      <c r="B236" s="46">
        <v>2223971</v>
      </c>
      <c r="C236" s="46" t="s">
        <v>4535</v>
      </c>
      <c r="D236" s="46" t="s">
        <v>4372</v>
      </c>
      <c r="E236" s="46" t="s">
        <v>270</v>
      </c>
      <c r="F236" s="47">
        <v>-150150</v>
      </c>
      <c r="G236" s="47">
        <v>-2362.7604000000001</v>
      </c>
      <c r="H236" s="47">
        <v>-0.06</v>
      </c>
      <c r="I236" s="46"/>
    </row>
    <row r="237" spans="2:9" s="2" customFormat="1" ht="13.5" x14ac:dyDescent="0.35">
      <c r="B237" s="46">
        <v>2224032</v>
      </c>
      <c r="C237" s="46" t="s">
        <v>4558</v>
      </c>
      <c r="D237" s="46" t="s">
        <v>4372</v>
      </c>
      <c r="E237" s="46" t="s">
        <v>270</v>
      </c>
      <c r="F237" s="47">
        <v>-71250</v>
      </c>
      <c r="G237" s="47">
        <v>-1208.61375</v>
      </c>
      <c r="H237" s="47">
        <v>-0.03</v>
      </c>
      <c r="I237" s="46"/>
    </row>
    <row r="238" spans="2:9" s="2" customFormat="1" ht="13.5" x14ac:dyDescent="0.35">
      <c r="B238" s="46">
        <v>2224066</v>
      </c>
      <c r="C238" s="46" t="s">
        <v>4451</v>
      </c>
      <c r="D238" s="46" t="s">
        <v>4372</v>
      </c>
      <c r="E238" s="46" t="s">
        <v>58</v>
      </c>
      <c r="F238" s="47">
        <v>-117975</v>
      </c>
      <c r="G238" s="47">
        <v>-1162.05375</v>
      </c>
      <c r="H238" s="47">
        <v>-0.03</v>
      </c>
      <c r="I238" s="46"/>
    </row>
    <row r="239" spans="2:9" s="2" customFormat="1" ht="13.5" x14ac:dyDescent="0.35">
      <c r="B239" s="46">
        <v>2224105</v>
      </c>
      <c r="C239" s="46" t="s">
        <v>4465</v>
      </c>
      <c r="D239" s="46" t="s">
        <v>4372</v>
      </c>
      <c r="E239" s="46" t="s">
        <v>44</v>
      </c>
      <c r="F239" s="47">
        <v>-70000</v>
      </c>
      <c r="G239" s="47">
        <v>-631.26</v>
      </c>
      <c r="H239" s="47">
        <v>-0.02</v>
      </c>
      <c r="I239" s="46"/>
    </row>
    <row r="240" spans="2:9" s="2" customFormat="1" ht="13.5" x14ac:dyDescent="0.35">
      <c r="B240" s="46">
        <v>2224089</v>
      </c>
      <c r="C240" s="46" t="s">
        <v>4404</v>
      </c>
      <c r="D240" s="46" t="s">
        <v>4372</v>
      </c>
      <c r="E240" s="46" t="s">
        <v>270</v>
      </c>
      <c r="F240" s="47">
        <v>-110000</v>
      </c>
      <c r="G240" s="47">
        <v>-571.39499999999998</v>
      </c>
      <c r="H240" s="47">
        <v>-0.01</v>
      </c>
      <c r="I240" s="46"/>
    </row>
    <row r="241" spans="2:11" s="2" customFormat="1" ht="13.5" x14ac:dyDescent="0.35">
      <c r="B241" s="46">
        <v>2224028</v>
      </c>
      <c r="C241" s="46" t="s">
        <v>4394</v>
      </c>
      <c r="D241" s="46" t="s">
        <v>4372</v>
      </c>
      <c r="E241" s="46" t="s">
        <v>284</v>
      </c>
      <c r="F241" s="47">
        <v>-210450</v>
      </c>
      <c r="G241" s="47">
        <v>-554.64097500000003</v>
      </c>
      <c r="H241" s="47">
        <v>-0.01</v>
      </c>
      <c r="I241" s="46"/>
    </row>
    <row r="242" spans="2:11" s="1" customFormat="1" ht="13.5" x14ac:dyDescent="0.35">
      <c r="B242" s="48"/>
      <c r="C242" s="48" t="s">
        <v>4379</v>
      </c>
      <c r="D242" s="48"/>
      <c r="E242" s="48"/>
      <c r="F242" s="49"/>
      <c r="G242" s="49">
        <v>-463629.14685500012</v>
      </c>
      <c r="H242" s="49">
        <v>-11.469999999999999</v>
      </c>
      <c r="I242" s="48"/>
    </row>
    <row r="244" spans="2:11" x14ac:dyDescent="0.35">
      <c r="C244" s="1" t="s">
        <v>210</v>
      </c>
    </row>
    <row r="245" spans="2:11" x14ac:dyDescent="0.35">
      <c r="C245" s="37" t="s">
        <v>211</v>
      </c>
      <c r="D245" s="37"/>
      <c r="E245" s="37"/>
      <c r="F245" s="37"/>
      <c r="G245" s="37"/>
      <c r="H245" s="37"/>
      <c r="I245" s="37"/>
      <c r="J245" s="37"/>
      <c r="K245" s="37"/>
    </row>
    <row r="246" spans="2:11" x14ac:dyDescent="0.35">
      <c r="C246" s="2" t="s">
        <v>212</v>
      </c>
    </row>
    <row r="247" spans="2:11" x14ac:dyDescent="0.35">
      <c r="C247" s="2" t="s">
        <v>213</v>
      </c>
    </row>
    <row r="248" spans="2:11" ht="30" customHeight="1" x14ac:dyDescent="0.35">
      <c r="C248" s="218" t="s">
        <v>214</v>
      </c>
      <c r="D248" s="219"/>
      <c r="E248" s="219"/>
      <c r="F248" s="219"/>
      <c r="G248" s="219"/>
      <c r="H248" s="219"/>
      <c r="I248" s="219"/>
      <c r="J248" s="219"/>
      <c r="K248" s="219"/>
    </row>
    <row r="249" spans="2:11" x14ac:dyDescent="0.35">
      <c r="C249" s="2" t="s">
        <v>215</v>
      </c>
    </row>
    <row r="250" spans="2:11" ht="44.25" customHeight="1" x14ac:dyDescent="0.35">
      <c r="C250" s="222" t="s">
        <v>4808</v>
      </c>
      <c r="D250" s="222"/>
      <c r="E250" s="222"/>
      <c r="F250" s="222"/>
      <c r="G250" s="222"/>
      <c r="H250" s="222"/>
      <c r="I250" s="222"/>
      <c r="J250" s="222"/>
      <c r="K250" s="222"/>
    </row>
    <row r="252" spans="2:11" x14ac:dyDescent="0.35">
      <c r="C252" s="2" t="s">
        <v>4813</v>
      </c>
      <c r="E252" s="2" t="s">
        <v>2</v>
      </c>
    </row>
    <row r="254" spans="2:11" x14ac:dyDescent="0.35">
      <c r="C254" s="2" t="s">
        <v>4814</v>
      </c>
      <c r="E254" s="2" t="s">
        <v>2</v>
      </c>
    </row>
    <row r="256" spans="2:11" x14ac:dyDescent="0.35">
      <c r="C256" s="2" t="s">
        <v>4918</v>
      </c>
    </row>
    <row r="258" spans="1:256" x14ac:dyDescent="0.35">
      <c r="C258" s="2" t="s">
        <v>4919</v>
      </c>
    </row>
    <row r="259" spans="1:256" s="79" customFormat="1" ht="35.25" customHeight="1" x14ac:dyDescent="0.35">
      <c r="A259" s="75"/>
      <c r="B259" s="75"/>
      <c r="C259" s="80" t="s">
        <v>4820</v>
      </c>
      <c r="D259" s="84" t="s">
        <v>4821</v>
      </c>
      <c r="E259" s="84" t="s">
        <v>4822</v>
      </c>
      <c r="F259" s="76"/>
      <c r="G259" s="77"/>
      <c r="H259" s="77"/>
      <c r="I259" s="77"/>
      <c r="J259" s="77"/>
      <c r="K259" s="78"/>
      <c r="L259" s="78"/>
      <c r="M259" s="75"/>
      <c r="N259" s="75"/>
      <c r="O259" s="75"/>
      <c r="P259" s="75"/>
      <c r="Q259" s="75"/>
      <c r="R259" s="75"/>
      <c r="S259" s="75"/>
      <c r="T259" s="75"/>
      <c r="U259" s="75"/>
      <c r="V259" s="75"/>
      <c r="W259" s="75"/>
      <c r="X259" s="75"/>
      <c r="Y259" s="75"/>
      <c r="Z259" s="75"/>
      <c r="AA259" s="75"/>
      <c r="AB259" s="75"/>
      <c r="AC259" s="75"/>
      <c r="AD259" s="75"/>
      <c r="AE259" s="75"/>
      <c r="AF259" s="75"/>
      <c r="AG259" s="75"/>
      <c r="AH259" s="75"/>
      <c r="AI259" s="78"/>
      <c r="AJ259" s="75"/>
      <c r="AK259" s="75"/>
      <c r="AL259" s="75"/>
      <c r="AM259" s="75"/>
      <c r="AN259" s="75"/>
      <c r="AO259" s="75"/>
      <c r="AP259" s="75"/>
      <c r="AQ259" s="75"/>
      <c r="AR259" s="75"/>
      <c r="AS259" s="75"/>
      <c r="AT259" s="75"/>
      <c r="AU259" s="75"/>
      <c r="AV259" s="78"/>
      <c r="AW259" s="75"/>
      <c r="AX259" s="78"/>
      <c r="AY259" s="75"/>
      <c r="AZ259" s="75"/>
      <c r="BA259" s="75"/>
      <c r="BB259" s="78"/>
      <c r="BC259" s="75"/>
      <c r="BD259" s="75"/>
      <c r="BE259" s="75"/>
      <c r="BF259" s="75"/>
      <c r="BG259" s="75"/>
      <c r="BH259" s="75"/>
      <c r="BI259" s="75"/>
      <c r="BJ259" s="75"/>
      <c r="BK259" s="75"/>
      <c r="BL259" s="75"/>
      <c r="BM259" s="75"/>
      <c r="BN259" s="75"/>
      <c r="BO259" s="75"/>
      <c r="BP259" s="75"/>
      <c r="BQ259" s="75"/>
      <c r="BR259" s="75"/>
      <c r="BS259" s="75"/>
      <c r="BT259" s="75"/>
      <c r="BU259" s="75"/>
      <c r="BV259" s="75"/>
      <c r="BW259" s="75"/>
      <c r="BX259" s="75"/>
      <c r="BY259" s="75"/>
      <c r="BZ259" s="75"/>
      <c r="CA259" s="75"/>
      <c r="CB259" s="75"/>
      <c r="CC259" s="75"/>
      <c r="CD259" s="75"/>
      <c r="CE259" s="75"/>
      <c r="CF259" s="75"/>
      <c r="CG259" s="75"/>
      <c r="CH259" s="75"/>
      <c r="CI259" s="75"/>
      <c r="CJ259" s="75"/>
      <c r="CK259" s="75"/>
      <c r="CL259" s="75"/>
      <c r="CM259" s="75"/>
      <c r="CN259" s="75"/>
      <c r="CO259" s="75"/>
      <c r="CP259" s="75"/>
      <c r="CQ259" s="75"/>
      <c r="CR259" s="75"/>
      <c r="CS259" s="75"/>
      <c r="CT259" s="75"/>
      <c r="CU259" s="75"/>
      <c r="CV259" s="75"/>
      <c r="CW259" s="75"/>
      <c r="CX259" s="75"/>
      <c r="CY259" s="75"/>
      <c r="CZ259" s="75"/>
      <c r="DA259" s="75"/>
      <c r="DB259" s="75"/>
      <c r="DC259" s="75"/>
      <c r="DD259" s="75"/>
      <c r="DE259" s="75"/>
      <c r="DF259" s="75"/>
      <c r="DG259" s="75"/>
      <c r="DH259" s="75"/>
      <c r="DI259" s="75"/>
      <c r="DJ259" s="75"/>
      <c r="DK259" s="75"/>
      <c r="DL259" s="75"/>
      <c r="DM259" s="75"/>
      <c r="DN259" s="75"/>
      <c r="DO259" s="75"/>
      <c r="DP259" s="75"/>
      <c r="DQ259" s="75"/>
      <c r="DR259" s="75"/>
      <c r="DS259" s="75"/>
      <c r="DT259" s="75"/>
      <c r="DU259" s="75"/>
      <c r="DV259" s="75"/>
      <c r="DW259" s="75"/>
      <c r="DX259" s="75"/>
      <c r="DY259" s="75"/>
      <c r="DZ259" s="75"/>
      <c r="EA259" s="75"/>
      <c r="EB259" s="75"/>
      <c r="EC259" s="75"/>
      <c r="ED259" s="75"/>
      <c r="EE259" s="75"/>
      <c r="EF259" s="75"/>
      <c r="EG259" s="75"/>
      <c r="EH259" s="75"/>
      <c r="EI259" s="75"/>
      <c r="EJ259" s="75"/>
      <c r="EK259" s="75"/>
      <c r="EL259" s="75"/>
      <c r="EM259" s="75"/>
      <c r="EN259" s="75"/>
      <c r="EO259" s="75"/>
      <c r="EP259" s="75"/>
      <c r="EQ259" s="75"/>
      <c r="ER259" s="75"/>
      <c r="ES259" s="75"/>
      <c r="ET259" s="75"/>
      <c r="EU259" s="75"/>
      <c r="EV259" s="75"/>
      <c r="EW259" s="75"/>
      <c r="EX259" s="75"/>
      <c r="EY259" s="75"/>
      <c r="EZ259" s="75"/>
      <c r="FA259" s="75"/>
      <c r="FB259" s="75"/>
      <c r="FC259" s="75"/>
      <c r="FD259" s="75"/>
      <c r="FE259" s="75"/>
      <c r="FF259" s="75"/>
      <c r="FG259" s="75"/>
      <c r="FH259" s="75"/>
      <c r="FI259" s="75"/>
      <c r="FJ259" s="75"/>
      <c r="FK259" s="75"/>
      <c r="FL259" s="75"/>
      <c r="FM259" s="75"/>
      <c r="FN259" s="75"/>
      <c r="FO259" s="75"/>
      <c r="FP259" s="75"/>
      <c r="FQ259" s="75"/>
      <c r="FR259" s="75"/>
      <c r="FS259" s="75"/>
      <c r="FT259" s="75"/>
      <c r="FU259" s="75"/>
      <c r="FV259" s="75"/>
      <c r="FW259" s="75"/>
      <c r="FX259" s="75"/>
      <c r="FY259" s="75"/>
      <c r="FZ259" s="75"/>
      <c r="GA259" s="75"/>
      <c r="GB259" s="75"/>
      <c r="GC259" s="75"/>
      <c r="GD259" s="75"/>
      <c r="GE259" s="75"/>
      <c r="GF259" s="75"/>
      <c r="GG259" s="75"/>
      <c r="GH259" s="75"/>
      <c r="GI259" s="75"/>
      <c r="GJ259" s="75"/>
      <c r="GK259" s="75"/>
      <c r="GL259" s="75"/>
      <c r="GM259" s="75"/>
      <c r="GN259" s="75"/>
      <c r="GO259" s="75"/>
      <c r="GP259" s="75"/>
      <c r="GQ259" s="75"/>
      <c r="GR259" s="75"/>
      <c r="GS259" s="75"/>
      <c r="GT259" s="75"/>
      <c r="GU259" s="75"/>
      <c r="GV259" s="75"/>
      <c r="GW259" s="75"/>
      <c r="GX259" s="75"/>
      <c r="GY259" s="75"/>
      <c r="GZ259" s="75"/>
      <c r="HA259" s="75"/>
      <c r="HB259" s="75"/>
      <c r="HC259" s="75"/>
      <c r="HD259" s="75"/>
      <c r="HE259" s="75"/>
      <c r="HF259" s="75"/>
      <c r="HG259" s="75"/>
      <c r="HH259" s="75"/>
      <c r="HI259" s="75"/>
      <c r="HJ259" s="75"/>
      <c r="HK259" s="75"/>
      <c r="HL259" s="75"/>
      <c r="HM259" s="75"/>
      <c r="HN259" s="75"/>
      <c r="HO259" s="75"/>
      <c r="HP259" s="75"/>
      <c r="HQ259" s="75"/>
      <c r="HR259" s="75"/>
      <c r="HS259" s="75"/>
      <c r="HT259" s="75"/>
      <c r="HU259" s="75"/>
      <c r="HV259" s="75"/>
      <c r="HW259" s="75"/>
      <c r="HX259" s="75"/>
      <c r="HY259" s="75"/>
      <c r="HZ259" s="75"/>
      <c r="IA259" s="75"/>
      <c r="IB259" s="75"/>
      <c r="IC259" s="75"/>
      <c r="ID259" s="75"/>
      <c r="IE259" s="75"/>
      <c r="IF259" s="75"/>
      <c r="IG259" s="75"/>
      <c r="IH259" s="75"/>
      <c r="II259" s="75"/>
      <c r="IJ259" s="75"/>
      <c r="IK259" s="75"/>
      <c r="IL259" s="75"/>
      <c r="IM259" s="75"/>
      <c r="IN259" s="75"/>
      <c r="IO259" s="75"/>
      <c r="IP259" s="75"/>
      <c r="IQ259" s="75"/>
      <c r="IR259" s="75"/>
      <c r="IS259" s="75"/>
      <c r="IT259" s="75"/>
      <c r="IU259" s="75"/>
      <c r="IV259" s="75"/>
    </row>
    <row r="260" spans="1:256" s="79" customFormat="1" x14ac:dyDescent="0.35">
      <c r="A260" s="75"/>
      <c r="B260" s="75"/>
      <c r="C260" s="82" t="s">
        <v>4823</v>
      </c>
      <c r="D260" s="85">
        <v>15.8567</v>
      </c>
      <c r="E260" s="85">
        <v>15.3927</v>
      </c>
      <c r="F260" s="76"/>
      <c r="G260" s="77"/>
      <c r="H260" s="77"/>
      <c r="I260" s="77"/>
      <c r="J260" s="77"/>
      <c r="K260" s="78"/>
      <c r="L260" s="78"/>
      <c r="M260" s="75"/>
      <c r="N260" s="75"/>
      <c r="O260" s="75"/>
      <c r="P260" s="75"/>
      <c r="Q260" s="75"/>
      <c r="R260" s="75"/>
      <c r="S260" s="75"/>
      <c r="T260" s="75"/>
      <c r="U260" s="75"/>
      <c r="V260" s="75"/>
      <c r="W260" s="75"/>
      <c r="X260" s="75"/>
      <c r="Y260" s="75"/>
      <c r="Z260" s="75"/>
      <c r="AA260" s="75"/>
      <c r="AB260" s="75"/>
      <c r="AC260" s="75"/>
      <c r="AD260" s="75"/>
      <c r="AE260" s="75"/>
      <c r="AF260" s="75"/>
      <c r="AG260" s="75"/>
      <c r="AH260" s="75"/>
      <c r="AI260" s="78"/>
      <c r="AJ260" s="75"/>
      <c r="AK260" s="75"/>
      <c r="AL260" s="75"/>
      <c r="AM260" s="75"/>
      <c r="AN260" s="75"/>
      <c r="AO260" s="75"/>
      <c r="AP260" s="75"/>
      <c r="AQ260" s="75"/>
      <c r="AR260" s="75"/>
      <c r="AS260" s="75"/>
      <c r="AT260" s="75"/>
      <c r="AU260" s="75"/>
      <c r="AV260" s="78"/>
      <c r="AW260" s="75"/>
      <c r="AX260" s="78"/>
      <c r="AY260" s="75"/>
      <c r="AZ260" s="75"/>
      <c r="BA260" s="75"/>
      <c r="BB260" s="78"/>
      <c r="BC260" s="75"/>
      <c r="BD260" s="75"/>
      <c r="BE260" s="75"/>
      <c r="BF260" s="75"/>
      <c r="BG260" s="75"/>
      <c r="BH260" s="75"/>
      <c r="BI260" s="75"/>
      <c r="BJ260" s="75"/>
      <c r="BK260" s="75"/>
      <c r="BL260" s="75"/>
      <c r="BM260" s="75"/>
      <c r="BN260" s="75"/>
      <c r="BO260" s="75"/>
      <c r="BP260" s="75"/>
      <c r="BQ260" s="75"/>
      <c r="BR260" s="75"/>
      <c r="BS260" s="75"/>
      <c r="BT260" s="75"/>
      <c r="BU260" s="75"/>
      <c r="BV260" s="75"/>
      <c r="BW260" s="75"/>
      <c r="BX260" s="75"/>
      <c r="BY260" s="75"/>
      <c r="BZ260" s="75"/>
      <c r="CA260" s="75"/>
      <c r="CB260" s="75"/>
      <c r="CC260" s="75"/>
      <c r="CD260" s="75"/>
      <c r="CE260" s="75"/>
      <c r="CF260" s="75"/>
      <c r="CG260" s="75"/>
      <c r="CH260" s="75"/>
      <c r="CI260" s="75"/>
      <c r="CJ260" s="75"/>
      <c r="CK260" s="75"/>
      <c r="CL260" s="75"/>
      <c r="CM260" s="75"/>
      <c r="CN260" s="75"/>
      <c r="CO260" s="75"/>
      <c r="CP260" s="75"/>
      <c r="CQ260" s="75"/>
      <c r="CR260" s="75"/>
      <c r="CS260" s="75"/>
      <c r="CT260" s="75"/>
      <c r="CU260" s="75"/>
      <c r="CV260" s="75"/>
      <c r="CW260" s="75"/>
      <c r="CX260" s="75"/>
      <c r="CY260" s="75"/>
      <c r="CZ260" s="75"/>
      <c r="DA260" s="75"/>
      <c r="DB260" s="75"/>
      <c r="DC260" s="75"/>
      <c r="DD260" s="75"/>
      <c r="DE260" s="75"/>
      <c r="DF260" s="75"/>
      <c r="DG260" s="75"/>
      <c r="DH260" s="75"/>
      <c r="DI260" s="75"/>
      <c r="DJ260" s="75"/>
      <c r="DK260" s="75"/>
      <c r="DL260" s="75"/>
      <c r="DM260" s="75"/>
      <c r="DN260" s="75"/>
      <c r="DO260" s="75"/>
      <c r="DP260" s="75"/>
      <c r="DQ260" s="75"/>
      <c r="DR260" s="75"/>
      <c r="DS260" s="75"/>
      <c r="DT260" s="75"/>
      <c r="DU260" s="75"/>
      <c r="DV260" s="75"/>
      <c r="DW260" s="75"/>
      <c r="DX260" s="75"/>
      <c r="DY260" s="75"/>
      <c r="DZ260" s="75"/>
      <c r="EA260" s="75"/>
      <c r="EB260" s="75"/>
      <c r="EC260" s="75"/>
      <c r="ED260" s="75"/>
      <c r="EE260" s="75"/>
      <c r="EF260" s="75"/>
      <c r="EG260" s="75"/>
      <c r="EH260" s="75"/>
      <c r="EI260" s="75"/>
      <c r="EJ260" s="75"/>
      <c r="EK260" s="75"/>
      <c r="EL260" s="75"/>
      <c r="EM260" s="75"/>
      <c r="EN260" s="75"/>
      <c r="EO260" s="75"/>
      <c r="EP260" s="75"/>
      <c r="EQ260" s="75"/>
      <c r="ER260" s="75"/>
      <c r="ES260" s="75"/>
      <c r="ET260" s="75"/>
      <c r="EU260" s="75"/>
      <c r="EV260" s="75"/>
      <c r="EW260" s="75"/>
      <c r="EX260" s="75"/>
      <c r="EY260" s="75"/>
      <c r="EZ260" s="75"/>
      <c r="FA260" s="75"/>
      <c r="FB260" s="75"/>
      <c r="FC260" s="75"/>
      <c r="FD260" s="75"/>
      <c r="FE260" s="75"/>
      <c r="FF260" s="75"/>
      <c r="FG260" s="75"/>
      <c r="FH260" s="75"/>
      <c r="FI260" s="75"/>
      <c r="FJ260" s="75"/>
      <c r="FK260" s="75"/>
      <c r="FL260" s="75"/>
      <c r="FM260" s="75"/>
      <c r="FN260" s="75"/>
      <c r="FO260" s="75"/>
      <c r="FP260" s="75"/>
      <c r="FQ260" s="75"/>
      <c r="FR260" s="75"/>
      <c r="FS260" s="75"/>
      <c r="FT260" s="75"/>
      <c r="FU260" s="75"/>
      <c r="FV260" s="75"/>
      <c r="FW260" s="75"/>
      <c r="FX260" s="75"/>
      <c r="FY260" s="75"/>
      <c r="FZ260" s="75"/>
      <c r="GA260" s="75"/>
      <c r="GB260" s="75"/>
      <c r="GC260" s="75"/>
      <c r="GD260" s="75"/>
      <c r="GE260" s="75"/>
      <c r="GF260" s="75"/>
      <c r="GG260" s="75"/>
      <c r="GH260" s="75"/>
      <c r="GI260" s="75"/>
      <c r="GJ260" s="75"/>
      <c r="GK260" s="75"/>
      <c r="GL260" s="75"/>
      <c r="GM260" s="75"/>
      <c r="GN260" s="75"/>
      <c r="GO260" s="75"/>
      <c r="GP260" s="75"/>
      <c r="GQ260" s="75"/>
      <c r="GR260" s="75"/>
      <c r="GS260" s="75"/>
      <c r="GT260" s="75"/>
      <c r="GU260" s="75"/>
      <c r="GV260" s="75"/>
      <c r="GW260" s="75"/>
      <c r="GX260" s="75"/>
      <c r="GY260" s="75"/>
      <c r="GZ260" s="75"/>
      <c r="HA260" s="75"/>
      <c r="HB260" s="75"/>
      <c r="HC260" s="75"/>
      <c r="HD260" s="75"/>
      <c r="HE260" s="75"/>
      <c r="HF260" s="75"/>
      <c r="HG260" s="75"/>
      <c r="HH260" s="75"/>
      <c r="HI260" s="75"/>
      <c r="HJ260" s="75"/>
      <c r="HK260" s="75"/>
      <c r="HL260" s="75"/>
      <c r="HM260" s="75"/>
      <c r="HN260" s="75"/>
      <c r="HO260" s="75"/>
      <c r="HP260" s="75"/>
      <c r="HQ260" s="75"/>
      <c r="HR260" s="75"/>
      <c r="HS260" s="75"/>
      <c r="HT260" s="75"/>
      <c r="HU260" s="75"/>
      <c r="HV260" s="75"/>
      <c r="HW260" s="75"/>
      <c r="HX260" s="75"/>
      <c r="HY260" s="75"/>
      <c r="HZ260" s="75"/>
      <c r="IA260" s="75"/>
      <c r="IB260" s="75"/>
      <c r="IC260" s="75"/>
      <c r="ID260" s="75"/>
      <c r="IE260" s="75"/>
      <c r="IF260" s="75"/>
      <c r="IG260" s="75"/>
      <c r="IH260" s="75"/>
      <c r="II260" s="75"/>
      <c r="IJ260" s="75"/>
      <c r="IK260" s="75"/>
      <c r="IL260" s="75"/>
      <c r="IM260" s="75"/>
      <c r="IN260" s="75"/>
      <c r="IO260" s="75"/>
      <c r="IP260" s="75"/>
      <c r="IQ260" s="75"/>
      <c r="IR260" s="75"/>
      <c r="IS260" s="75"/>
      <c r="IT260" s="75"/>
      <c r="IU260" s="75"/>
      <c r="IV260" s="75"/>
    </row>
    <row r="261" spans="1:256" s="79" customFormat="1" x14ac:dyDescent="0.35">
      <c r="A261" s="75"/>
      <c r="B261" s="75"/>
      <c r="C261" s="82" t="s">
        <v>4824</v>
      </c>
      <c r="D261" s="85">
        <v>15.8565</v>
      </c>
      <c r="E261" s="85">
        <v>15.3925</v>
      </c>
      <c r="F261" s="76"/>
      <c r="G261" s="77"/>
      <c r="H261" s="77"/>
      <c r="I261" s="77"/>
      <c r="J261" s="77"/>
      <c r="K261" s="78"/>
      <c r="L261" s="78"/>
      <c r="M261" s="75"/>
      <c r="N261" s="75"/>
      <c r="O261" s="75"/>
      <c r="P261" s="75"/>
      <c r="Q261" s="75"/>
      <c r="R261" s="75"/>
      <c r="S261" s="75"/>
      <c r="T261" s="75"/>
      <c r="U261" s="75"/>
      <c r="V261" s="75"/>
      <c r="W261" s="75"/>
      <c r="X261" s="75"/>
      <c r="Y261" s="75"/>
      <c r="Z261" s="75"/>
      <c r="AA261" s="75"/>
      <c r="AB261" s="75"/>
      <c r="AC261" s="75"/>
      <c r="AD261" s="75"/>
      <c r="AE261" s="75"/>
      <c r="AF261" s="75"/>
      <c r="AG261" s="75"/>
      <c r="AH261" s="75"/>
      <c r="AI261" s="78"/>
      <c r="AJ261" s="75"/>
      <c r="AK261" s="75"/>
      <c r="AL261" s="75"/>
      <c r="AM261" s="75"/>
      <c r="AN261" s="75"/>
      <c r="AO261" s="75"/>
      <c r="AP261" s="75"/>
      <c r="AQ261" s="75"/>
      <c r="AR261" s="75"/>
      <c r="AS261" s="75"/>
      <c r="AT261" s="75"/>
      <c r="AU261" s="75"/>
      <c r="AV261" s="78"/>
      <c r="AW261" s="75"/>
      <c r="AX261" s="78"/>
      <c r="AY261" s="75"/>
      <c r="AZ261" s="75"/>
      <c r="BA261" s="75"/>
      <c r="BB261" s="78"/>
      <c r="BC261" s="75"/>
      <c r="BD261" s="75"/>
      <c r="BE261" s="75"/>
      <c r="BF261" s="75"/>
      <c r="BG261" s="75"/>
      <c r="BH261" s="75"/>
      <c r="BI261" s="75"/>
      <c r="BJ261" s="75"/>
      <c r="BK261" s="75"/>
      <c r="BL261" s="75"/>
      <c r="BM261" s="75"/>
      <c r="BN261" s="75"/>
      <c r="BO261" s="75"/>
      <c r="BP261" s="75"/>
      <c r="BQ261" s="75"/>
      <c r="BR261" s="75"/>
      <c r="BS261" s="75"/>
      <c r="BT261" s="75"/>
      <c r="BU261" s="75"/>
      <c r="BV261" s="75"/>
      <c r="BW261" s="75"/>
      <c r="BX261" s="75"/>
      <c r="BY261" s="75"/>
      <c r="BZ261" s="75"/>
      <c r="CA261" s="75"/>
      <c r="CB261" s="75"/>
      <c r="CC261" s="75"/>
      <c r="CD261" s="75"/>
      <c r="CE261" s="75"/>
      <c r="CF261" s="75"/>
      <c r="CG261" s="75"/>
      <c r="CH261" s="75"/>
      <c r="CI261" s="75"/>
      <c r="CJ261" s="75"/>
      <c r="CK261" s="75"/>
      <c r="CL261" s="75"/>
      <c r="CM261" s="75"/>
      <c r="CN261" s="75"/>
      <c r="CO261" s="75"/>
      <c r="CP261" s="75"/>
      <c r="CQ261" s="75"/>
      <c r="CR261" s="75"/>
      <c r="CS261" s="75"/>
      <c r="CT261" s="75"/>
      <c r="CU261" s="75"/>
      <c r="CV261" s="75"/>
      <c r="CW261" s="75"/>
      <c r="CX261" s="75"/>
      <c r="CY261" s="75"/>
      <c r="CZ261" s="75"/>
      <c r="DA261" s="75"/>
      <c r="DB261" s="75"/>
      <c r="DC261" s="75"/>
      <c r="DD261" s="75"/>
      <c r="DE261" s="75"/>
      <c r="DF261" s="75"/>
      <c r="DG261" s="75"/>
      <c r="DH261" s="75"/>
      <c r="DI261" s="75"/>
      <c r="DJ261" s="75"/>
      <c r="DK261" s="75"/>
      <c r="DL261" s="75"/>
      <c r="DM261" s="75"/>
      <c r="DN261" s="75"/>
      <c r="DO261" s="75"/>
      <c r="DP261" s="75"/>
      <c r="DQ261" s="75"/>
      <c r="DR261" s="75"/>
      <c r="DS261" s="75"/>
      <c r="DT261" s="75"/>
      <c r="DU261" s="75"/>
      <c r="DV261" s="75"/>
      <c r="DW261" s="75"/>
      <c r="DX261" s="75"/>
      <c r="DY261" s="75"/>
      <c r="DZ261" s="75"/>
      <c r="EA261" s="75"/>
      <c r="EB261" s="75"/>
      <c r="EC261" s="75"/>
      <c r="ED261" s="75"/>
      <c r="EE261" s="75"/>
      <c r="EF261" s="75"/>
      <c r="EG261" s="75"/>
      <c r="EH261" s="75"/>
      <c r="EI261" s="75"/>
      <c r="EJ261" s="75"/>
      <c r="EK261" s="75"/>
      <c r="EL261" s="75"/>
      <c r="EM261" s="75"/>
      <c r="EN261" s="75"/>
      <c r="EO261" s="75"/>
      <c r="EP261" s="75"/>
      <c r="EQ261" s="75"/>
      <c r="ER261" s="75"/>
      <c r="ES261" s="75"/>
      <c r="ET261" s="75"/>
      <c r="EU261" s="75"/>
      <c r="EV261" s="75"/>
      <c r="EW261" s="75"/>
      <c r="EX261" s="75"/>
      <c r="EY261" s="75"/>
      <c r="EZ261" s="75"/>
      <c r="FA261" s="75"/>
      <c r="FB261" s="75"/>
      <c r="FC261" s="75"/>
      <c r="FD261" s="75"/>
      <c r="FE261" s="75"/>
      <c r="FF261" s="75"/>
      <c r="FG261" s="75"/>
      <c r="FH261" s="75"/>
      <c r="FI261" s="75"/>
      <c r="FJ261" s="75"/>
      <c r="FK261" s="75"/>
      <c r="FL261" s="75"/>
      <c r="FM261" s="75"/>
      <c r="FN261" s="75"/>
      <c r="FO261" s="75"/>
      <c r="FP261" s="75"/>
      <c r="FQ261" s="75"/>
      <c r="FR261" s="75"/>
      <c r="FS261" s="75"/>
      <c r="FT261" s="75"/>
      <c r="FU261" s="75"/>
      <c r="FV261" s="75"/>
      <c r="FW261" s="75"/>
      <c r="FX261" s="75"/>
      <c r="FY261" s="75"/>
      <c r="FZ261" s="75"/>
      <c r="GA261" s="75"/>
      <c r="GB261" s="75"/>
      <c r="GC261" s="75"/>
      <c r="GD261" s="75"/>
      <c r="GE261" s="75"/>
      <c r="GF261" s="75"/>
      <c r="GG261" s="75"/>
      <c r="GH261" s="75"/>
      <c r="GI261" s="75"/>
      <c r="GJ261" s="75"/>
      <c r="GK261" s="75"/>
      <c r="GL261" s="75"/>
      <c r="GM261" s="75"/>
      <c r="GN261" s="75"/>
      <c r="GO261" s="75"/>
      <c r="GP261" s="75"/>
      <c r="GQ261" s="75"/>
      <c r="GR261" s="75"/>
      <c r="GS261" s="75"/>
      <c r="GT261" s="75"/>
      <c r="GU261" s="75"/>
      <c r="GV261" s="75"/>
      <c r="GW261" s="75"/>
      <c r="GX261" s="75"/>
      <c r="GY261" s="75"/>
      <c r="GZ261" s="75"/>
      <c r="HA261" s="75"/>
      <c r="HB261" s="75"/>
      <c r="HC261" s="75"/>
      <c r="HD261" s="75"/>
      <c r="HE261" s="75"/>
      <c r="HF261" s="75"/>
      <c r="HG261" s="75"/>
      <c r="HH261" s="75"/>
      <c r="HI261" s="75"/>
      <c r="HJ261" s="75"/>
      <c r="HK261" s="75"/>
      <c r="HL261" s="75"/>
      <c r="HM261" s="75"/>
      <c r="HN261" s="75"/>
      <c r="HO261" s="75"/>
      <c r="HP261" s="75"/>
      <c r="HQ261" s="75"/>
      <c r="HR261" s="75"/>
      <c r="HS261" s="75"/>
      <c r="HT261" s="75"/>
      <c r="HU261" s="75"/>
      <c r="HV261" s="75"/>
      <c r="HW261" s="75"/>
      <c r="HX261" s="75"/>
      <c r="HY261" s="75"/>
      <c r="HZ261" s="75"/>
      <c r="IA261" s="75"/>
      <c r="IB261" s="75"/>
      <c r="IC261" s="75"/>
      <c r="ID261" s="75"/>
      <c r="IE261" s="75"/>
      <c r="IF261" s="75"/>
      <c r="IG261" s="75"/>
      <c r="IH261" s="75"/>
      <c r="II261" s="75"/>
      <c r="IJ261" s="75"/>
      <c r="IK261" s="75"/>
      <c r="IL261" s="75"/>
      <c r="IM261" s="75"/>
      <c r="IN261" s="75"/>
      <c r="IO261" s="75"/>
      <c r="IP261" s="75"/>
      <c r="IQ261" s="75"/>
      <c r="IR261" s="75"/>
      <c r="IS261" s="75"/>
      <c r="IT261" s="75"/>
      <c r="IU261" s="75"/>
      <c r="IV261" s="75"/>
    </row>
    <row r="262" spans="1:256" s="79" customFormat="1" x14ac:dyDescent="0.35">
      <c r="A262" s="75"/>
      <c r="B262" s="75"/>
      <c r="C262" s="82" t="s">
        <v>4825</v>
      </c>
      <c r="D262" s="85">
        <v>16.627099999999999</v>
      </c>
      <c r="E262" s="85">
        <v>16.1508</v>
      </c>
      <c r="F262" s="76"/>
      <c r="G262" s="77"/>
      <c r="H262" s="77"/>
      <c r="I262" s="77"/>
      <c r="J262" s="77"/>
      <c r="K262" s="78"/>
      <c r="L262" s="78"/>
      <c r="M262" s="75"/>
      <c r="N262" s="75"/>
      <c r="O262" s="75"/>
      <c r="P262" s="75"/>
      <c r="Q262" s="75"/>
      <c r="R262" s="75"/>
      <c r="S262" s="75"/>
      <c r="T262" s="75"/>
      <c r="U262" s="75"/>
      <c r="V262" s="75"/>
      <c r="W262" s="75"/>
      <c r="X262" s="75"/>
      <c r="Y262" s="75"/>
      <c r="Z262" s="75"/>
      <c r="AA262" s="75"/>
      <c r="AB262" s="75"/>
      <c r="AC262" s="75"/>
      <c r="AD262" s="75"/>
      <c r="AE262" s="75"/>
      <c r="AF262" s="75"/>
      <c r="AG262" s="75"/>
      <c r="AH262" s="75"/>
      <c r="AI262" s="78"/>
      <c r="AJ262" s="75"/>
      <c r="AK262" s="75"/>
      <c r="AL262" s="75"/>
      <c r="AM262" s="75"/>
      <c r="AN262" s="75"/>
      <c r="AO262" s="75"/>
      <c r="AP262" s="75"/>
      <c r="AQ262" s="75"/>
      <c r="AR262" s="75"/>
      <c r="AS262" s="75"/>
      <c r="AT262" s="75"/>
      <c r="AU262" s="75"/>
      <c r="AV262" s="78"/>
      <c r="AW262" s="75"/>
      <c r="AX262" s="78"/>
      <c r="AY262" s="75"/>
      <c r="AZ262" s="75"/>
      <c r="BA262" s="75"/>
      <c r="BB262" s="78"/>
      <c r="BC262" s="75"/>
      <c r="BD262" s="75"/>
      <c r="BE262" s="75"/>
      <c r="BF262" s="75"/>
      <c r="BG262" s="75"/>
      <c r="BH262" s="75"/>
      <c r="BI262" s="75"/>
      <c r="BJ262" s="75"/>
      <c r="BK262" s="75"/>
      <c r="BL262" s="75"/>
      <c r="BM262" s="75"/>
      <c r="BN262" s="75"/>
      <c r="BO262" s="75"/>
      <c r="BP262" s="75"/>
      <c r="BQ262" s="75"/>
      <c r="BR262" s="75"/>
      <c r="BS262" s="75"/>
      <c r="BT262" s="75"/>
      <c r="BU262" s="75"/>
      <c r="BV262" s="75"/>
      <c r="BW262" s="75"/>
      <c r="BX262" s="75"/>
      <c r="BY262" s="75"/>
      <c r="BZ262" s="75"/>
      <c r="CA262" s="75"/>
      <c r="CB262" s="75"/>
      <c r="CC262" s="75"/>
      <c r="CD262" s="75"/>
      <c r="CE262" s="75"/>
      <c r="CF262" s="75"/>
      <c r="CG262" s="75"/>
      <c r="CH262" s="75"/>
      <c r="CI262" s="75"/>
      <c r="CJ262" s="75"/>
      <c r="CK262" s="75"/>
      <c r="CL262" s="75"/>
      <c r="CM262" s="75"/>
      <c r="CN262" s="75"/>
      <c r="CO262" s="75"/>
      <c r="CP262" s="75"/>
      <c r="CQ262" s="75"/>
      <c r="CR262" s="75"/>
      <c r="CS262" s="75"/>
      <c r="CT262" s="75"/>
      <c r="CU262" s="75"/>
      <c r="CV262" s="75"/>
      <c r="CW262" s="75"/>
      <c r="CX262" s="75"/>
      <c r="CY262" s="75"/>
      <c r="CZ262" s="75"/>
      <c r="DA262" s="75"/>
      <c r="DB262" s="75"/>
      <c r="DC262" s="75"/>
      <c r="DD262" s="75"/>
      <c r="DE262" s="75"/>
      <c r="DF262" s="75"/>
      <c r="DG262" s="75"/>
      <c r="DH262" s="75"/>
      <c r="DI262" s="75"/>
      <c r="DJ262" s="75"/>
      <c r="DK262" s="75"/>
      <c r="DL262" s="75"/>
      <c r="DM262" s="75"/>
      <c r="DN262" s="75"/>
      <c r="DO262" s="75"/>
      <c r="DP262" s="75"/>
      <c r="DQ262" s="75"/>
      <c r="DR262" s="75"/>
      <c r="DS262" s="75"/>
      <c r="DT262" s="75"/>
      <c r="DU262" s="75"/>
      <c r="DV262" s="75"/>
      <c r="DW262" s="75"/>
      <c r="DX262" s="75"/>
      <c r="DY262" s="75"/>
      <c r="DZ262" s="75"/>
      <c r="EA262" s="75"/>
      <c r="EB262" s="75"/>
      <c r="EC262" s="75"/>
      <c r="ED262" s="75"/>
      <c r="EE262" s="75"/>
      <c r="EF262" s="75"/>
      <c r="EG262" s="75"/>
      <c r="EH262" s="75"/>
      <c r="EI262" s="75"/>
      <c r="EJ262" s="75"/>
      <c r="EK262" s="75"/>
      <c r="EL262" s="75"/>
      <c r="EM262" s="75"/>
      <c r="EN262" s="75"/>
      <c r="EO262" s="75"/>
      <c r="EP262" s="75"/>
      <c r="EQ262" s="75"/>
      <c r="ER262" s="75"/>
      <c r="ES262" s="75"/>
      <c r="ET262" s="75"/>
      <c r="EU262" s="75"/>
      <c r="EV262" s="75"/>
      <c r="EW262" s="75"/>
      <c r="EX262" s="75"/>
      <c r="EY262" s="75"/>
      <c r="EZ262" s="75"/>
      <c r="FA262" s="75"/>
      <c r="FB262" s="75"/>
      <c r="FC262" s="75"/>
      <c r="FD262" s="75"/>
      <c r="FE262" s="75"/>
      <c r="FF262" s="75"/>
      <c r="FG262" s="75"/>
      <c r="FH262" s="75"/>
      <c r="FI262" s="75"/>
      <c r="FJ262" s="75"/>
      <c r="FK262" s="75"/>
      <c r="FL262" s="75"/>
      <c r="FM262" s="75"/>
      <c r="FN262" s="75"/>
      <c r="FO262" s="75"/>
      <c r="FP262" s="75"/>
      <c r="FQ262" s="75"/>
      <c r="FR262" s="75"/>
      <c r="FS262" s="75"/>
      <c r="FT262" s="75"/>
      <c r="FU262" s="75"/>
      <c r="FV262" s="75"/>
      <c r="FW262" s="75"/>
      <c r="FX262" s="75"/>
      <c r="FY262" s="75"/>
      <c r="FZ262" s="75"/>
      <c r="GA262" s="75"/>
      <c r="GB262" s="75"/>
      <c r="GC262" s="75"/>
      <c r="GD262" s="75"/>
      <c r="GE262" s="75"/>
      <c r="GF262" s="75"/>
      <c r="GG262" s="75"/>
      <c r="GH262" s="75"/>
      <c r="GI262" s="75"/>
      <c r="GJ262" s="75"/>
      <c r="GK262" s="75"/>
      <c r="GL262" s="75"/>
      <c r="GM262" s="75"/>
      <c r="GN262" s="75"/>
      <c r="GO262" s="75"/>
      <c r="GP262" s="75"/>
      <c r="GQ262" s="75"/>
      <c r="GR262" s="75"/>
      <c r="GS262" s="75"/>
      <c r="GT262" s="75"/>
      <c r="GU262" s="75"/>
      <c r="GV262" s="75"/>
      <c r="GW262" s="75"/>
      <c r="GX262" s="75"/>
      <c r="GY262" s="75"/>
      <c r="GZ262" s="75"/>
      <c r="HA262" s="75"/>
      <c r="HB262" s="75"/>
      <c r="HC262" s="75"/>
      <c r="HD262" s="75"/>
      <c r="HE262" s="75"/>
      <c r="HF262" s="75"/>
      <c r="HG262" s="75"/>
      <c r="HH262" s="75"/>
      <c r="HI262" s="75"/>
      <c r="HJ262" s="75"/>
      <c r="HK262" s="75"/>
      <c r="HL262" s="75"/>
      <c r="HM262" s="75"/>
      <c r="HN262" s="75"/>
      <c r="HO262" s="75"/>
      <c r="HP262" s="75"/>
      <c r="HQ262" s="75"/>
      <c r="HR262" s="75"/>
      <c r="HS262" s="75"/>
      <c r="HT262" s="75"/>
      <c r="HU262" s="75"/>
      <c r="HV262" s="75"/>
      <c r="HW262" s="75"/>
      <c r="HX262" s="75"/>
      <c r="HY262" s="75"/>
      <c r="HZ262" s="75"/>
      <c r="IA262" s="75"/>
      <c r="IB262" s="75"/>
      <c r="IC262" s="75"/>
      <c r="ID262" s="75"/>
      <c r="IE262" s="75"/>
      <c r="IF262" s="75"/>
      <c r="IG262" s="75"/>
      <c r="IH262" s="75"/>
      <c r="II262" s="75"/>
      <c r="IJ262" s="75"/>
      <c r="IK262" s="75"/>
      <c r="IL262" s="75"/>
      <c r="IM262" s="75"/>
      <c r="IN262" s="75"/>
      <c r="IO262" s="75"/>
      <c r="IP262" s="75"/>
      <c r="IQ262" s="75"/>
      <c r="IR262" s="75"/>
      <c r="IS262" s="75"/>
      <c r="IT262" s="75"/>
      <c r="IU262" s="75"/>
      <c r="IV262" s="75"/>
    </row>
    <row r="263" spans="1:256" s="79" customFormat="1" x14ac:dyDescent="0.35">
      <c r="A263" s="75"/>
      <c r="B263" s="75"/>
      <c r="C263" s="82" t="s">
        <v>4826</v>
      </c>
      <c r="D263" s="85">
        <v>16.6267</v>
      </c>
      <c r="E263" s="85">
        <v>16.150400000000001</v>
      </c>
      <c r="F263" s="76"/>
      <c r="G263" s="77"/>
      <c r="H263" s="77"/>
      <c r="I263" s="77"/>
      <c r="J263" s="77"/>
      <c r="K263" s="78"/>
      <c r="L263" s="78"/>
      <c r="M263" s="75"/>
      <c r="N263" s="75"/>
      <c r="O263" s="75"/>
      <c r="P263" s="75"/>
      <c r="Q263" s="75"/>
      <c r="R263" s="75"/>
      <c r="S263" s="75"/>
      <c r="T263" s="75"/>
      <c r="U263" s="75"/>
      <c r="V263" s="75"/>
      <c r="W263" s="75"/>
      <c r="X263" s="75"/>
      <c r="Y263" s="75"/>
      <c r="Z263" s="75"/>
      <c r="AA263" s="75"/>
      <c r="AB263" s="75"/>
      <c r="AC263" s="75"/>
      <c r="AD263" s="75"/>
      <c r="AE263" s="75"/>
      <c r="AF263" s="75"/>
      <c r="AG263" s="75"/>
      <c r="AH263" s="75"/>
      <c r="AI263" s="78"/>
      <c r="AJ263" s="75"/>
      <c r="AK263" s="75"/>
      <c r="AL263" s="75"/>
      <c r="AM263" s="75"/>
      <c r="AN263" s="75"/>
      <c r="AO263" s="75"/>
      <c r="AP263" s="75"/>
      <c r="AQ263" s="75"/>
      <c r="AR263" s="75"/>
      <c r="AS263" s="75"/>
      <c r="AT263" s="75"/>
      <c r="AU263" s="75"/>
      <c r="AV263" s="78"/>
      <c r="AW263" s="75"/>
      <c r="AX263" s="78"/>
      <c r="AY263" s="75"/>
      <c r="AZ263" s="75"/>
      <c r="BA263" s="75"/>
      <c r="BB263" s="78"/>
      <c r="BC263" s="75"/>
      <c r="BD263" s="75"/>
      <c r="BE263" s="75"/>
      <c r="BF263" s="75"/>
      <c r="BG263" s="75"/>
      <c r="BH263" s="75"/>
      <c r="BI263" s="75"/>
      <c r="BJ263" s="75"/>
      <c r="BK263" s="75"/>
      <c r="BL263" s="75"/>
      <c r="BM263" s="75"/>
      <c r="BN263" s="75"/>
      <c r="BO263" s="75"/>
      <c r="BP263" s="75"/>
      <c r="BQ263" s="75"/>
      <c r="BR263" s="75"/>
      <c r="BS263" s="75"/>
      <c r="BT263" s="75"/>
      <c r="BU263" s="75"/>
      <c r="BV263" s="75"/>
      <c r="BW263" s="75"/>
      <c r="BX263" s="75"/>
      <c r="BY263" s="75"/>
      <c r="BZ263" s="75"/>
      <c r="CA263" s="75"/>
      <c r="CB263" s="75"/>
      <c r="CC263" s="75"/>
      <c r="CD263" s="75"/>
      <c r="CE263" s="75"/>
      <c r="CF263" s="75"/>
      <c r="CG263" s="75"/>
      <c r="CH263" s="75"/>
      <c r="CI263" s="75"/>
      <c r="CJ263" s="75"/>
      <c r="CK263" s="75"/>
      <c r="CL263" s="75"/>
      <c r="CM263" s="75"/>
      <c r="CN263" s="75"/>
      <c r="CO263" s="75"/>
      <c r="CP263" s="75"/>
      <c r="CQ263" s="75"/>
      <c r="CR263" s="75"/>
      <c r="CS263" s="75"/>
      <c r="CT263" s="75"/>
      <c r="CU263" s="75"/>
      <c r="CV263" s="75"/>
      <c r="CW263" s="75"/>
      <c r="CX263" s="75"/>
      <c r="CY263" s="75"/>
      <c r="CZ263" s="75"/>
      <c r="DA263" s="75"/>
      <c r="DB263" s="75"/>
      <c r="DC263" s="75"/>
      <c r="DD263" s="75"/>
      <c r="DE263" s="75"/>
      <c r="DF263" s="75"/>
      <c r="DG263" s="75"/>
      <c r="DH263" s="75"/>
      <c r="DI263" s="75"/>
      <c r="DJ263" s="75"/>
      <c r="DK263" s="75"/>
      <c r="DL263" s="75"/>
      <c r="DM263" s="75"/>
      <c r="DN263" s="75"/>
      <c r="DO263" s="75"/>
      <c r="DP263" s="75"/>
      <c r="DQ263" s="75"/>
      <c r="DR263" s="75"/>
      <c r="DS263" s="75"/>
      <c r="DT263" s="75"/>
      <c r="DU263" s="75"/>
      <c r="DV263" s="75"/>
      <c r="DW263" s="75"/>
      <c r="DX263" s="75"/>
      <c r="DY263" s="75"/>
      <c r="DZ263" s="75"/>
      <c r="EA263" s="75"/>
      <c r="EB263" s="75"/>
      <c r="EC263" s="75"/>
      <c r="ED263" s="75"/>
      <c r="EE263" s="75"/>
      <c r="EF263" s="75"/>
      <c r="EG263" s="75"/>
      <c r="EH263" s="75"/>
      <c r="EI263" s="75"/>
      <c r="EJ263" s="75"/>
      <c r="EK263" s="75"/>
      <c r="EL263" s="75"/>
      <c r="EM263" s="75"/>
      <c r="EN263" s="75"/>
      <c r="EO263" s="75"/>
      <c r="EP263" s="75"/>
      <c r="EQ263" s="75"/>
      <c r="ER263" s="75"/>
      <c r="ES263" s="75"/>
      <c r="ET263" s="75"/>
      <c r="EU263" s="75"/>
      <c r="EV263" s="75"/>
      <c r="EW263" s="75"/>
      <c r="EX263" s="75"/>
      <c r="EY263" s="75"/>
      <c r="EZ263" s="75"/>
      <c r="FA263" s="75"/>
      <c r="FB263" s="75"/>
      <c r="FC263" s="75"/>
      <c r="FD263" s="75"/>
      <c r="FE263" s="75"/>
      <c r="FF263" s="75"/>
      <c r="FG263" s="75"/>
      <c r="FH263" s="75"/>
      <c r="FI263" s="75"/>
      <c r="FJ263" s="75"/>
      <c r="FK263" s="75"/>
      <c r="FL263" s="75"/>
      <c r="FM263" s="75"/>
      <c r="FN263" s="75"/>
      <c r="FO263" s="75"/>
      <c r="FP263" s="75"/>
      <c r="FQ263" s="75"/>
      <c r="FR263" s="75"/>
      <c r="FS263" s="75"/>
      <c r="FT263" s="75"/>
      <c r="FU263" s="75"/>
      <c r="FV263" s="75"/>
      <c r="FW263" s="75"/>
      <c r="FX263" s="75"/>
      <c r="FY263" s="75"/>
      <c r="FZ263" s="75"/>
      <c r="GA263" s="75"/>
      <c r="GB263" s="75"/>
      <c r="GC263" s="75"/>
      <c r="GD263" s="75"/>
      <c r="GE263" s="75"/>
      <c r="GF263" s="75"/>
      <c r="GG263" s="75"/>
      <c r="GH263" s="75"/>
      <c r="GI263" s="75"/>
      <c r="GJ263" s="75"/>
      <c r="GK263" s="75"/>
      <c r="GL263" s="75"/>
      <c r="GM263" s="75"/>
      <c r="GN263" s="75"/>
      <c r="GO263" s="75"/>
      <c r="GP263" s="75"/>
      <c r="GQ263" s="75"/>
      <c r="GR263" s="75"/>
      <c r="GS263" s="75"/>
      <c r="GT263" s="75"/>
      <c r="GU263" s="75"/>
      <c r="GV263" s="75"/>
      <c r="GW263" s="75"/>
      <c r="GX263" s="75"/>
      <c r="GY263" s="75"/>
      <c r="GZ263" s="75"/>
      <c r="HA263" s="75"/>
      <c r="HB263" s="75"/>
      <c r="HC263" s="75"/>
      <c r="HD263" s="75"/>
      <c r="HE263" s="75"/>
      <c r="HF263" s="75"/>
      <c r="HG263" s="75"/>
      <c r="HH263" s="75"/>
      <c r="HI263" s="75"/>
      <c r="HJ263" s="75"/>
      <c r="HK263" s="75"/>
      <c r="HL263" s="75"/>
      <c r="HM263" s="75"/>
      <c r="HN263" s="75"/>
      <c r="HO263" s="75"/>
      <c r="HP263" s="75"/>
      <c r="HQ263" s="75"/>
      <c r="HR263" s="75"/>
      <c r="HS263" s="75"/>
      <c r="HT263" s="75"/>
      <c r="HU263" s="75"/>
      <c r="HV263" s="75"/>
      <c r="HW263" s="75"/>
      <c r="HX263" s="75"/>
      <c r="HY263" s="75"/>
      <c r="HZ263" s="75"/>
      <c r="IA263" s="75"/>
      <c r="IB263" s="75"/>
      <c r="IC263" s="75"/>
      <c r="ID263" s="75"/>
      <c r="IE263" s="75"/>
      <c r="IF263" s="75"/>
      <c r="IG263" s="75"/>
      <c r="IH263" s="75"/>
      <c r="II263" s="75"/>
      <c r="IJ263" s="75"/>
      <c r="IK263" s="75"/>
      <c r="IL263" s="75"/>
      <c r="IM263" s="75"/>
      <c r="IN263" s="75"/>
      <c r="IO263" s="75"/>
      <c r="IP263" s="75"/>
      <c r="IQ263" s="75"/>
      <c r="IR263" s="75"/>
      <c r="IS263" s="75"/>
      <c r="IT263" s="75"/>
      <c r="IU263" s="75"/>
      <c r="IV263" s="75"/>
    </row>
    <row r="264" spans="1:256" s="79" customFormat="1" ht="85" customHeight="1" x14ac:dyDescent="0.35">
      <c r="A264" s="75"/>
      <c r="B264" s="75"/>
      <c r="C264" s="215" t="s">
        <v>4860</v>
      </c>
      <c r="D264" s="216"/>
      <c r="E264" s="217"/>
      <c r="F264" s="76"/>
      <c r="G264" s="77"/>
      <c r="H264" s="77"/>
      <c r="I264" s="77"/>
      <c r="J264" s="77"/>
      <c r="K264" s="78"/>
      <c r="L264" s="78"/>
      <c r="M264" s="75"/>
      <c r="N264" s="75"/>
      <c r="O264" s="75"/>
      <c r="P264" s="75"/>
      <c r="Q264" s="75"/>
      <c r="R264" s="75"/>
      <c r="S264" s="75"/>
      <c r="T264" s="75"/>
      <c r="U264" s="75"/>
      <c r="V264" s="75"/>
      <c r="W264" s="75"/>
      <c r="X264" s="75"/>
      <c r="Y264" s="75"/>
      <c r="Z264" s="75"/>
      <c r="AA264" s="75"/>
      <c r="AB264" s="75"/>
      <c r="AC264" s="75"/>
      <c r="AD264" s="75"/>
      <c r="AE264" s="75"/>
      <c r="AF264" s="75"/>
      <c r="AG264" s="75"/>
      <c r="AH264" s="75"/>
      <c r="AI264" s="78"/>
      <c r="AJ264" s="75"/>
      <c r="AK264" s="75"/>
      <c r="AL264" s="75"/>
      <c r="AM264" s="75"/>
      <c r="AN264" s="75"/>
      <c r="AO264" s="75"/>
      <c r="AP264" s="75"/>
      <c r="AQ264" s="75"/>
      <c r="AR264" s="75"/>
      <c r="AS264" s="75"/>
      <c r="AT264" s="75"/>
      <c r="AU264" s="75"/>
      <c r="AV264" s="78"/>
      <c r="AW264" s="75"/>
      <c r="AX264" s="78"/>
      <c r="AY264" s="75"/>
      <c r="AZ264" s="75"/>
      <c r="BA264" s="75"/>
      <c r="BB264" s="78"/>
      <c r="BC264" s="75"/>
      <c r="BD264" s="75"/>
      <c r="BE264" s="75"/>
      <c r="BF264" s="75"/>
      <c r="BG264" s="75"/>
      <c r="BH264" s="75"/>
      <c r="BI264" s="75"/>
      <c r="BJ264" s="75"/>
      <c r="BK264" s="75"/>
      <c r="BL264" s="75"/>
      <c r="BM264" s="75"/>
      <c r="BN264" s="75"/>
      <c r="BO264" s="75"/>
      <c r="BP264" s="75"/>
      <c r="BQ264" s="75"/>
      <c r="BR264" s="75"/>
      <c r="BS264" s="75"/>
      <c r="BT264" s="75"/>
      <c r="BU264" s="75"/>
      <c r="BV264" s="75"/>
      <c r="BW264" s="75"/>
      <c r="BX264" s="75"/>
      <c r="BY264" s="75"/>
      <c r="BZ264" s="75"/>
      <c r="CA264" s="75"/>
      <c r="CB264" s="75"/>
      <c r="CC264" s="75"/>
      <c r="CD264" s="75"/>
      <c r="CE264" s="75"/>
      <c r="CF264" s="75"/>
      <c r="CG264" s="75"/>
      <c r="CH264" s="75"/>
      <c r="CI264" s="75"/>
      <c r="CJ264" s="75"/>
      <c r="CK264" s="75"/>
      <c r="CL264" s="75"/>
      <c r="CM264" s="75"/>
      <c r="CN264" s="75"/>
      <c r="CO264" s="75"/>
      <c r="CP264" s="75"/>
      <c r="CQ264" s="75"/>
      <c r="CR264" s="75"/>
      <c r="CS264" s="75"/>
      <c r="CT264" s="75"/>
      <c r="CU264" s="75"/>
      <c r="CV264" s="75"/>
      <c r="CW264" s="75"/>
      <c r="CX264" s="75"/>
      <c r="CY264" s="75"/>
      <c r="CZ264" s="75"/>
      <c r="DA264" s="75"/>
      <c r="DB264" s="75"/>
      <c r="DC264" s="75"/>
      <c r="DD264" s="75"/>
      <c r="DE264" s="75"/>
      <c r="DF264" s="75"/>
      <c r="DG264" s="75"/>
      <c r="DH264" s="75"/>
      <c r="DI264" s="75"/>
      <c r="DJ264" s="75"/>
      <c r="DK264" s="75"/>
      <c r="DL264" s="75"/>
      <c r="DM264" s="75"/>
      <c r="DN264" s="75"/>
      <c r="DO264" s="75"/>
      <c r="DP264" s="75"/>
      <c r="DQ264" s="75"/>
      <c r="DR264" s="75"/>
      <c r="DS264" s="75"/>
      <c r="DT264" s="75"/>
      <c r="DU264" s="75"/>
      <c r="DV264" s="75"/>
      <c r="DW264" s="75"/>
      <c r="DX264" s="75"/>
      <c r="DY264" s="75"/>
      <c r="DZ264" s="75"/>
      <c r="EA264" s="75"/>
      <c r="EB264" s="75"/>
      <c r="EC264" s="75"/>
      <c r="ED264" s="75"/>
      <c r="EE264" s="75"/>
      <c r="EF264" s="75"/>
      <c r="EG264" s="75"/>
      <c r="EH264" s="75"/>
      <c r="EI264" s="75"/>
      <c r="EJ264" s="75"/>
      <c r="EK264" s="75"/>
      <c r="EL264" s="75"/>
      <c r="EM264" s="75"/>
      <c r="EN264" s="75"/>
      <c r="EO264" s="75"/>
      <c r="EP264" s="75"/>
      <c r="EQ264" s="75"/>
      <c r="ER264" s="75"/>
      <c r="ES264" s="75"/>
      <c r="ET264" s="75"/>
      <c r="EU264" s="75"/>
      <c r="EV264" s="75"/>
      <c r="EW264" s="75"/>
      <c r="EX264" s="75"/>
      <c r="EY264" s="75"/>
      <c r="EZ264" s="75"/>
      <c r="FA264" s="75"/>
      <c r="FB264" s="75"/>
      <c r="FC264" s="75"/>
      <c r="FD264" s="75"/>
      <c r="FE264" s="75"/>
      <c r="FF264" s="75"/>
      <c r="FG264" s="75"/>
      <c r="FH264" s="75"/>
      <c r="FI264" s="75"/>
      <c r="FJ264" s="75"/>
      <c r="FK264" s="75"/>
      <c r="FL264" s="75"/>
      <c r="FM264" s="75"/>
      <c r="FN264" s="75"/>
      <c r="FO264" s="75"/>
      <c r="FP264" s="75"/>
      <c r="FQ264" s="75"/>
      <c r="FR264" s="75"/>
      <c r="FS264" s="75"/>
      <c r="FT264" s="75"/>
      <c r="FU264" s="75"/>
      <c r="FV264" s="75"/>
      <c r="FW264" s="75"/>
      <c r="FX264" s="75"/>
      <c r="FY264" s="75"/>
      <c r="FZ264" s="75"/>
      <c r="GA264" s="75"/>
      <c r="GB264" s="75"/>
      <c r="GC264" s="75"/>
      <c r="GD264" s="75"/>
      <c r="GE264" s="75"/>
      <c r="GF264" s="75"/>
      <c r="GG264" s="75"/>
      <c r="GH264" s="75"/>
      <c r="GI264" s="75"/>
      <c r="GJ264" s="75"/>
      <c r="GK264" s="75"/>
      <c r="GL264" s="75"/>
      <c r="GM264" s="75"/>
      <c r="GN264" s="75"/>
      <c r="GO264" s="75"/>
      <c r="GP264" s="75"/>
      <c r="GQ264" s="75"/>
      <c r="GR264" s="75"/>
      <c r="GS264" s="75"/>
      <c r="GT264" s="75"/>
      <c r="GU264" s="75"/>
      <c r="GV264" s="75"/>
      <c r="GW264" s="75"/>
      <c r="GX264" s="75"/>
      <c r="GY264" s="75"/>
      <c r="GZ264" s="75"/>
      <c r="HA264" s="75"/>
      <c r="HB264" s="75"/>
      <c r="HC264" s="75"/>
      <c r="HD264" s="75"/>
      <c r="HE264" s="75"/>
      <c r="HF264" s="75"/>
      <c r="HG264" s="75"/>
      <c r="HH264" s="75"/>
      <c r="HI264" s="75"/>
      <c r="HJ264" s="75"/>
      <c r="HK264" s="75"/>
      <c r="HL264" s="75"/>
      <c r="HM264" s="75"/>
      <c r="HN264" s="75"/>
      <c r="HO264" s="75"/>
      <c r="HP264" s="75"/>
      <c r="HQ264" s="75"/>
      <c r="HR264" s="75"/>
      <c r="HS264" s="75"/>
      <c r="HT264" s="75"/>
      <c r="HU264" s="75"/>
      <c r="HV264" s="75"/>
      <c r="HW264" s="75"/>
      <c r="HX264" s="75"/>
      <c r="HY264" s="75"/>
      <c r="HZ264" s="75"/>
      <c r="IA264" s="75"/>
      <c r="IB264" s="75"/>
      <c r="IC264" s="75"/>
      <c r="ID264" s="75"/>
      <c r="IE264" s="75"/>
      <c r="IF264" s="75"/>
      <c r="IG264" s="75"/>
      <c r="IH264" s="75"/>
      <c r="II264" s="75"/>
      <c r="IJ264" s="75"/>
      <c r="IK264" s="75"/>
      <c r="IL264" s="75"/>
      <c r="IM264" s="75"/>
      <c r="IN264" s="75"/>
      <c r="IO264" s="75"/>
      <c r="IP264" s="75"/>
      <c r="IQ264" s="75"/>
      <c r="IR264" s="75"/>
      <c r="IS264" s="75"/>
      <c r="IT264" s="75"/>
      <c r="IU264" s="75"/>
      <c r="IV264" s="75"/>
    </row>
    <row r="266" spans="1:256" x14ac:dyDescent="0.35">
      <c r="C266" s="2" t="s">
        <v>4920</v>
      </c>
      <c r="E266" s="2" t="s">
        <v>2</v>
      </c>
    </row>
    <row r="268" spans="1:256" x14ac:dyDescent="0.35">
      <c r="C268" s="2" t="s">
        <v>4921</v>
      </c>
      <c r="E268" s="2" t="s">
        <v>2</v>
      </c>
    </row>
    <row r="270" spans="1:256" x14ac:dyDescent="0.35">
      <c r="C270" s="2" t="s">
        <v>4815</v>
      </c>
    </row>
    <row r="272" spans="1:256" s="112" customFormat="1" ht="13.5" x14ac:dyDescent="0.35">
      <c r="C272" s="113" t="s">
        <v>4982</v>
      </c>
      <c r="D272" s="113"/>
      <c r="E272" s="113"/>
      <c r="F272" s="114"/>
      <c r="G272" s="114"/>
      <c r="H272" s="114"/>
    </row>
    <row r="273" spans="3:12" s="112" customFormat="1" ht="40.5" x14ac:dyDescent="0.3">
      <c r="C273" s="100" t="s">
        <v>4983</v>
      </c>
      <c r="D273" s="100" t="s">
        <v>4984</v>
      </c>
      <c r="E273" s="100" t="s">
        <v>4376</v>
      </c>
      <c r="F273" s="100" t="s">
        <v>4985</v>
      </c>
      <c r="G273" s="100" t="s">
        <v>4986</v>
      </c>
      <c r="H273" s="100" t="s">
        <v>4987</v>
      </c>
    </row>
    <row r="274" spans="3:12" s="112" customFormat="1" ht="13.5" x14ac:dyDescent="0.35">
      <c r="C274" s="101" t="s">
        <v>78</v>
      </c>
      <c r="D274" s="107">
        <v>46322</v>
      </c>
      <c r="E274" s="144" t="s">
        <v>4372</v>
      </c>
      <c r="F274" s="145">
        <v>2489.266713</v>
      </c>
      <c r="G274" s="145">
        <v>2404.6</v>
      </c>
      <c r="H274" s="145">
        <v>4026.4878039288515</v>
      </c>
      <c r="L274" s="153"/>
    </row>
    <row r="275" spans="3:12" s="112" customFormat="1" ht="13.5" x14ac:dyDescent="0.35">
      <c r="C275" s="101" t="s">
        <v>78</v>
      </c>
      <c r="D275" s="107">
        <v>46349</v>
      </c>
      <c r="E275" s="144" t="s">
        <v>4372</v>
      </c>
      <c r="F275" s="145">
        <v>2493.8000000000002</v>
      </c>
      <c r="G275" s="145">
        <v>2410.9</v>
      </c>
      <c r="H275" s="145">
        <v>1491.8550360711492</v>
      </c>
      <c r="L275" s="153"/>
    </row>
    <row r="276" spans="3:12" s="112" customFormat="1" ht="13.5" x14ac:dyDescent="0.35">
      <c r="C276" s="101" t="s">
        <v>524</v>
      </c>
      <c r="D276" s="107">
        <v>46322</v>
      </c>
      <c r="E276" s="144" t="s">
        <v>4372</v>
      </c>
      <c r="F276" s="145">
        <v>233.38362699999999</v>
      </c>
      <c r="G276" s="145">
        <v>232.64</v>
      </c>
      <c r="H276" s="145">
        <v>8311.3438420000002</v>
      </c>
      <c r="L276" s="153"/>
    </row>
    <row r="277" spans="3:12" s="112" customFormat="1" ht="13.5" x14ac:dyDescent="0.35">
      <c r="C277" s="101" t="s">
        <v>456</v>
      </c>
      <c r="D277" s="107">
        <v>46322</v>
      </c>
      <c r="E277" s="144" t="s">
        <v>4372</v>
      </c>
      <c r="F277" s="145">
        <v>1897.340371</v>
      </c>
      <c r="G277" s="145">
        <v>1766.6</v>
      </c>
      <c r="H277" s="145">
        <v>7267.5389220000006</v>
      </c>
      <c r="L277" s="153"/>
    </row>
    <row r="278" spans="3:12" s="112" customFormat="1" ht="13.5" x14ac:dyDescent="0.35">
      <c r="C278" s="101" t="s">
        <v>462</v>
      </c>
      <c r="D278" s="107">
        <v>46322</v>
      </c>
      <c r="E278" s="144" t="s">
        <v>4372</v>
      </c>
      <c r="F278" s="145">
        <v>1669.6955069999999</v>
      </c>
      <c r="G278" s="145">
        <v>1621.1</v>
      </c>
      <c r="H278" s="145">
        <v>3710.6330379999999</v>
      </c>
      <c r="L278" s="153"/>
    </row>
    <row r="279" spans="3:12" s="112" customFormat="1" ht="13.5" x14ac:dyDescent="0.35">
      <c r="C279" s="101" t="s">
        <v>521</v>
      </c>
      <c r="D279" s="107">
        <v>46322</v>
      </c>
      <c r="E279" s="144" t="s">
        <v>4372</v>
      </c>
      <c r="F279" s="145">
        <v>4941.3721159999996</v>
      </c>
      <c r="G279" s="145">
        <v>4798</v>
      </c>
      <c r="H279" s="145">
        <v>4364.6253900000002</v>
      </c>
      <c r="L279" s="153"/>
    </row>
    <row r="280" spans="3:12" s="112" customFormat="1" ht="13.5" x14ac:dyDescent="0.35">
      <c r="C280" s="101" t="s">
        <v>961</v>
      </c>
      <c r="D280" s="107">
        <v>46322</v>
      </c>
      <c r="E280" s="144" t="s">
        <v>4372</v>
      </c>
      <c r="F280" s="145">
        <v>329.45689399999998</v>
      </c>
      <c r="G280" s="145">
        <v>319.64999999999998</v>
      </c>
      <c r="H280" s="145">
        <v>5930.7109499999997</v>
      </c>
      <c r="L280" s="153"/>
    </row>
    <row r="281" spans="3:12" s="112" customFormat="1" ht="13.5" x14ac:dyDescent="0.35">
      <c r="C281" s="101" t="s">
        <v>46</v>
      </c>
      <c r="D281" s="107">
        <v>46322</v>
      </c>
      <c r="E281" s="144" t="s">
        <v>4372</v>
      </c>
      <c r="F281" s="145">
        <v>713.37</v>
      </c>
      <c r="G281" s="145">
        <v>715.55</v>
      </c>
      <c r="H281" s="145">
        <v>1792.7444309999998</v>
      </c>
      <c r="L281" s="153"/>
    </row>
    <row r="282" spans="3:12" s="112" customFormat="1" ht="13.5" x14ac:dyDescent="0.35">
      <c r="C282" s="101" t="s">
        <v>268</v>
      </c>
      <c r="D282" s="107">
        <v>46322</v>
      </c>
      <c r="E282" s="144" t="s">
        <v>4372</v>
      </c>
      <c r="F282" s="145">
        <v>535.399</v>
      </c>
      <c r="G282" s="145">
        <v>519.45000000000005</v>
      </c>
      <c r="H282" s="145">
        <v>102.16249999999999</v>
      </c>
      <c r="L282" s="153"/>
    </row>
    <row r="283" spans="3:12" s="112" customFormat="1" ht="13.5" x14ac:dyDescent="0.35">
      <c r="C283" s="101" t="s">
        <v>459</v>
      </c>
      <c r="D283" s="107">
        <v>46322</v>
      </c>
      <c r="E283" s="144" t="s">
        <v>4372</v>
      </c>
      <c r="F283" s="145">
        <v>978.83805099999995</v>
      </c>
      <c r="G283" s="145">
        <v>949.8</v>
      </c>
      <c r="H283" s="145">
        <v>994.2746496844303</v>
      </c>
      <c r="L283" s="153"/>
    </row>
    <row r="284" spans="3:12" s="112" customFormat="1" ht="13.5" x14ac:dyDescent="0.35">
      <c r="C284" s="101" t="s">
        <v>459</v>
      </c>
      <c r="D284" s="107">
        <v>46349</v>
      </c>
      <c r="E284" s="144" t="s">
        <v>4372</v>
      </c>
      <c r="F284" s="145">
        <v>1035.9000000000001</v>
      </c>
      <c r="G284" s="145">
        <v>956.1</v>
      </c>
      <c r="H284" s="145">
        <v>636.68552731556974</v>
      </c>
      <c r="L284" s="153"/>
    </row>
    <row r="285" spans="3:12" s="112" customFormat="1" ht="13.5" x14ac:dyDescent="0.35">
      <c r="C285" s="101" t="s">
        <v>557</v>
      </c>
      <c r="D285" s="107">
        <v>46322</v>
      </c>
      <c r="E285" s="144" t="s">
        <v>4372</v>
      </c>
      <c r="F285" s="145">
        <v>1519.4883</v>
      </c>
      <c r="G285" s="145">
        <v>1573.6</v>
      </c>
      <c r="H285" s="145">
        <v>403.40575280000002</v>
      </c>
      <c r="L285" s="153"/>
    </row>
    <row r="286" spans="3:12" s="112" customFormat="1" ht="13.5" x14ac:dyDescent="0.35">
      <c r="C286" s="101" t="s">
        <v>2401</v>
      </c>
      <c r="D286" s="107">
        <v>46322</v>
      </c>
      <c r="E286" s="144" t="s">
        <v>4372</v>
      </c>
      <c r="F286" s="145">
        <v>929.77901399999996</v>
      </c>
      <c r="G286" s="145">
        <v>901.8</v>
      </c>
      <c r="H286" s="145">
        <v>130.06235486757109</v>
      </c>
      <c r="L286" s="153"/>
    </row>
    <row r="287" spans="3:12" s="112" customFormat="1" ht="13.5" x14ac:dyDescent="0.35">
      <c r="C287" s="101" t="s">
        <v>2401</v>
      </c>
      <c r="D287" s="107">
        <v>46349</v>
      </c>
      <c r="E287" s="144" t="s">
        <v>4372</v>
      </c>
      <c r="F287" s="145">
        <v>954.70140200000003</v>
      </c>
      <c r="G287" s="145">
        <v>906.4</v>
      </c>
      <c r="H287" s="145">
        <v>839.25957913242894</v>
      </c>
      <c r="L287" s="153"/>
    </row>
    <row r="288" spans="3:12" s="112" customFormat="1" ht="13.5" x14ac:dyDescent="0.35">
      <c r="C288" s="101" t="s">
        <v>672</v>
      </c>
      <c r="D288" s="107">
        <v>46322</v>
      </c>
      <c r="E288" s="144" t="s">
        <v>4372</v>
      </c>
      <c r="F288" s="145">
        <v>268.78480000000002</v>
      </c>
      <c r="G288" s="145">
        <v>263.55</v>
      </c>
      <c r="H288" s="145">
        <v>99.055658300000005</v>
      </c>
      <c r="L288" s="153"/>
    </row>
    <row r="289" spans="3:12" s="112" customFormat="1" ht="13.5" x14ac:dyDescent="0.35">
      <c r="C289" s="101" t="s">
        <v>49</v>
      </c>
      <c r="D289" s="107">
        <v>46322</v>
      </c>
      <c r="E289" s="144" t="s">
        <v>4372</v>
      </c>
      <c r="F289" s="145">
        <v>397.08939400000003</v>
      </c>
      <c r="G289" s="145">
        <v>416.9</v>
      </c>
      <c r="H289" s="145">
        <v>7700.86744</v>
      </c>
      <c r="L289" s="153"/>
    </row>
    <row r="290" spans="3:12" s="112" customFormat="1" ht="13.5" x14ac:dyDescent="0.35">
      <c r="C290" s="101" t="s">
        <v>52</v>
      </c>
      <c r="D290" s="107">
        <v>46322</v>
      </c>
      <c r="E290" s="144" t="s">
        <v>4372</v>
      </c>
      <c r="F290" s="145">
        <v>3846.641662</v>
      </c>
      <c r="G290" s="145">
        <v>3763.2</v>
      </c>
      <c r="H290" s="145">
        <v>1999.6751780000002</v>
      </c>
      <c r="L290" s="153"/>
    </row>
    <row r="291" spans="3:12" s="112" customFormat="1" ht="13.5" x14ac:dyDescent="0.35">
      <c r="C291" s="101" t="s">
        <v>360</v>
      </c>
      <c r="D291" s="107">
        <v>46322</v>
      </c>
      <c r="E291" s="144" t="s">
        <v>4372</v>
      </c>
      <c r="F291" s="145">
        <v>2092.4304179999999</v>
      </c>
      <c r="G291" s="145">
        <v>2047</v>
      </c>
      <c r="H291" s="145">
        <v>906.95789439999999</v>
      </c>
      <c r="L291" s="153"/>
    </row>
    <row r="292" spans="3:12" s="112" customFormat="1" ht="13.5" x14ac:dyDescent="0.35">
      <c r="C292" s="101" t="s">
        <v>483</v>
      </c>
      <c r="D292" s="107">
        <v>46322</v>
      </c>
      <c r="E292" s="144" t="s">
        <v>4372</v>
      </c>
      <c r="F292" s="145">
        <v>3000.8108550000002</v>
      </c>
      <c r="G292" s="145">
        <v>2951.5</v>
      </c>
      <c r="H292" s="145">
        <v>6336.620201828443</v>
      </c>
      <c r="L292" s="153"/>
    </row>
    <row r="293" spans="3:12" s="112" customFormat="1" ht="13.5" x14ac:dyDescent="0.35">
      <c r="C293" s="101" t="s">
        <v>483</v>
      </c>
      <c r="D293" s="107">
        <v>46349</v>
      </c>
      <c r="E293" s="144" t="s">
        <v>4372</v>
      </c>
      <c r="F293" s="145">
        <v>3035.94</v>
      </c>
      <c r="G293" s="145">
        <v>2968.6</v>
      </c>
      <c r="H293" s="145">
        <v>2700.5645981715579</v>
      </c>
      <c r="L293" s="153"/>
    </row>
    <row r="294" spans="3:12" s="112" customFormat="1" ht="13.5" x14ac:dyDescent="0.35">
      <c r="C294" s="101" t="s">
        <v>63</v>
      </c>
      <c r="D294" s="107">
        <v>46322</v>
      </c>
      <c r="E294" s="144" t="s">
        <v>4372</v>
      </c>
      <c r="F294" s="145">
        <v>13038.008014999999</v>
      </c>
      <c r="G294" s="145">
        <v>11981</v>
      </c>
      <c r="H294" s="145">
        <v>2109.4797330000001</v>
      </c>
      <c r="L294" s="153"/>
    </row>
    <row r="295" spans="3:12" s="112" customFormat="1" ht="13.5" x14ac:dyDescent="0.35">
      <c r="C295" s="101" t="s">
        <v>1241</v>
      </c>
      <c r="D295" s="107">
        <v>46322</v>
      </c>
      <c r="E295" s="144" t="s">
        <v>4372</v>
      </c>
      <c r="F295" s="145">
        <v>267.46077600000001</v>
      </c>
      <c r="G295" s="145">
        <v>259.64999999999998</v>
      </c>
      <c r="H295" s="145">
        <v>2016.8842519999998</v>
      </c>
      <c r="L295" s="153"/>
    </row>
    <row r="296" spans="3:12" s="112" customFormat="1" ht="13.5" x14ac:dyDescent="0.35">
      <c r="C296" s="101" t="s">
        <v>449</v>
      </c>
      <c r="D296" s="107">
        <v>46322</v>
      </c>
      <c r="E296" s="144" t="s">
        <v>4372</v>
      </c>
      <c r="F296" s="145">
        <v>1224.2259389999999</v>
      </c>
      <c r="G296" s="145">
        <v>1191.8</v>
      </c>
      <c r="H296" s="145">
        <v>5865.4507750000002</v>
      </c>
      <c r="L296" s="153"/>
    </row>
    <row r="297" spans="3:12" s="112" customFormat="1" ht="13.5" x14ac:dyDescent="0.35">
      <c r="C297" s="101" t="s">
        <v>1244</v>
      </c>
      <c r="D297" s="107">
        <v>46322</v>
      </c>
      <c r="E297" s="144" t="s">
        <v>4372</v>
      </c>
      <c r="F297" s="145">
        <v>1752.233189</v>
      </c>
      <c r="G297" s="145">
        <v>1696.3</v>
      </c>
      <c r="H297" s="145">
        <v>219.2807813</v>
      </c>
      <c r="L297" s="153"/>
    </row>
    <row r="298" spans="3:12" s="112" customFormat="1" ht="13.5" x14ac:dyDescent="0.35">
      <c r="C298" s="101" t="s">
        <v>1238</v>
      </c>
      <c r="D298" s="107">
        <v>46322</v>
      </c>
      <c r="E298" s="144" t="s">
        <v>4372</v>
      </c>
      <c r="F298" s="145">
        <v>988.60279700000001</v>
      </c>
      <c r="G298" s="145">
        <v>985</v>
      </c>
      <c r="H298" s="145">
        <v>254.58887030000002</v>
      </c>
      <c r="L298" s="153"/>
    </row>
    <row r="299" spans="3:12" s="112" customFormat="1" ht="13.5" x14ac:dyDescent="0.35">
      <c r="C299" s="101" t="s">
        <v>60</v>
      </c>
      <c r="D299" s="107">
        <v>46322</v>
      </c>
      <c r="E299" s="144" t="s">
        <v>4372</v>
      </c>
      <c r="F299" s="145">
        <v>978.48380999999995</v>
      </c>
      <c r="G299" s="145">
        <v>967.2</v>
      </c>
      <c r="H299" s="145">
        <v>5359.0559929999999</v>
      </c>
      <c r="L299" s="153"/>
    </row>
    <row r="300" spans="3:12" s="112" customFormat="1" ht="13.5" x14ac:dyDescent="0.35">
      <c r="C300" s="101" t="s">
        <v>425</v>
      </c>
      <c r="D300" s="107">
        <v>46322</v>
      </c>
      <c r="E300" s="144" t="s">
        <v>4372</v>
      </c>
      <c r="F300" s="145">
        <v>1863.062633</v>
      </c>
      <c r="G300" s="145">
        <v>1831.9</v>
      </c>
      <c r="H300" s="145">
        <v>576.74799246283771</v>
      </c>
      <c r="L300" s="153"/>
    </row>
    <row r="301" spans="3:12" s="112" customFormat="1" ht="13.5" x14ac:dyDescent="0.35">
      <c r="C301" s="101" t="s">
        <v>425</v>
      </c>
      <c r="D301" s="107">
        <v>46349</v>
      </c>
      <c r="E301" s="144" t="s">
        <v>4372</v>
      </c>
      <c r="F301" s="145">
        <v>1867</v>
      </c>
      <c r="G301" s="145">
        <v>1839.7</v>
      </c>
      <c r="H301" s="145">
        <v>1163.0596645371622</v>
      </c>
      <c r="L301" s="153"/>
    </row>
    <row r="302" spans="3:12" s="112" customFormat="1" ht="13.5" x14ac:dyDescent="0.35">
      <c r="C302" s="101" t="s">
        <v>934</v>
      </c>
      <c r="D302" s="107">
        <v>46322</v>
      </c>
      <c r="E302" s="144" t="s">
        <v>4372</v>
      </c>
      <c r="F302" s="145">
        <v>366.3646</v>
      </c>
      <c r="G302" s="145">
        <v>360.05</v>
      </c>
      <c r="H302" s="145">
        <v>2515.6719720000001</v>
      </c>
      <c r="L302" s="153"/>
    </row>
    <row r="303" spans="3:12" s="112" customFormat="1" ht="13.5" x14ac:dyDescent="0.35">
      <c r="C303" s="101" t="s">
        <v>2156</v>
      </c>
      <c r="D303" s="107">
        <v>46322</v>
      </c>
      <c r="E303" s="144" t="s">
        <v>4372</v>
      </c>
      <c r="F303" s="145">
        <v>335.11118199999999</v>
      </c>
      <c r="G303" s="145">
        <v>320.3</v>
      </c>
      <c r="H303" s="145">
        <v>2374.0064630000002</v>
      </c>
      <c r="L303" s="153"/>
    </row>
    <row r="304" spans="3:12" s="112" customFormat="1" ht="13.5" x14ac:dyDescent="0.35">
      <c r="C304" s="101" t="s">
        <v>964</v>
      </c>
      <c r="D304" s="107">
        <v>46322</v>
      </c>
      <c r="E304" s="144" t="s">
        <v>4372</v>
      </c>
      <c r="F304" s="145">
        <v>4879.5566330000001</v>
      </c>
      <c r="G304" s="145">
        <v>4627.5</v>
      </c>
      <c r="H304" s="145">
        <v>1333.8975694466349</v>
      </c>
      <c r="L304" s="153"/>
    </row>
    <row r="305" spans="3:12" s="112" customFormat="1" ht="13.5" x14ac:dyDescent="0.35">
      <c r="C305" s="101" t="s">
        <v>964</v>
      </c>
      <c r="D305" s="107">
        <v>46349</v>
      </c>
      <c r="E305" s="144" t="s">
        <v>4372</v>
      </c>
      <c r="F305" s="145">
        <v>4955.5010000000002</v>
      </c>
      <c r="G305" s="145">
        <v>4651</v>
      </c>
      <c r="H305" s="145">
        <v>1460.4265245533647</v>
      </c>
      <c r="L305" s="153"/>
    </row>
    <row r="306" spans="3:12" s="112" customFormat="1" ht="13.5" x14ac:dyDescent="0.35">
      <c r="C306" s="116"/>
      <c r="D306" s="116"/>
      <c r="E306" s="116"/>
      <c r="F306" s="116"/>
      <c r="G306" s="116"/>
      <c r="H306" s="114"/>
    </row>
    <row r="307" spans="3:12" s="112" customFormat="1" ht="13.5" x14ac:dyDescent="0.35">
      <c r="C307" s="114" t="s">
        <v>5101</v>
      </c>
      <c r="D307" s="114"/>
      <c r="E307" s="114"/>
      <c r="F307" s="114"/>
      <c r="G307" s="114"/>
      <c r="H307" s="114"/>
    </row>
    <row r="308" spans="3:12" s="112" customFormat="1" ht="13.5" x14ac:dyDescent="0.35">
      <c r="C308" s="119"/>
      <c r="D308" s="119"/>
      <c r="E308" s="119"/>
      <c r="F308" s="114"/>
      <c r="G308" s="114"/>
      <c r="H308" s="114"/>
    </row>
    <row r="309" spans="3:12" s="112" customFormat="1" ht="13.5" x14ac:dyDescent="0.35">
      <c r="C309" s="119" t="s">
        <v>4990</v>
      </c>
      <c r="D309" s="119"/>
      <c r="E309" s="1"/>
      <c r="F309" s="114"/>
      <c r="G309" s="114"/>
      <c r="H309" s="114"/>
    </row>
    <row r="310" spans="3:12" s="112" customFormat="1" ht="13.5" x14ac:dyDescent="0.35">
      <c r="C310" s="114" t="s">
        <v>4991</v>
      </c>
      <c r="D310" s="114"/>
      <c r="E310" s="114"/>
      <c r="F310" s="102">
        <v>0</v>
      </c>
      <c r="G310" s="114"/>
      <c r="H310" s="114"/>
    </row>
    <row r="311" spans="3:12" s="112" customFormat="1" ht="13.5" x14ac:dyDescent="0.35">
      <c r="C311" s="114" t="s">
        <v>4992</v>
      </c>
      <c r="D311" s="114"/>
      <c r="E311" s="114"/>
      <c r="F311" s="110">
        <v>62387</v>
      </c>
      <c r="G311" s="114"/>
      <c r="H311" s="128"/>
    </row>
    <row r="312" spans="3:12" s="112" customFormat="1" ht="13.5" x14ac:dyDescent="0.35">
      <c r="C312" s="114" t="s">
        <v>4993</v>
      </c>
      <c r="D312" s="114"/>
      <c r="E312" s="114"/>
      <c r="F312" s="110">
        <f>54889+7498</f>
        <v>62387</v>
      </c>
      <c r="G312" s="103"/>
      <c r="H312" s="128"/>
    </row>
    <row r="313" spans="3:12" s="112" customFormat="1" ht="13.5" x14ac:dyDescent="0.35">
      <c r="C313" s="114" t="s">
        <v>4994</v>
      </c>
      <c r="D313" s="114"/>
      <c r="E313" s="114"/>
      <c r="F313" s="102">
        <v>0</v>
      </c>
      <c r="G313" s="103"/>
      <c r="H313" s="128"/>
    </row>
    <row r="314" spans="3:12" s="112" customFormat="1" ht="13.5" x14ac:dyDescent="0.35">
      <c r="C314" s="114" t="s">
        <v>4995</v>
      </c>
      <c r="D314" s="114"/>
      <c r="E314" s="114"/>
      <c r="F314" s="115">
        <v>0</v>
      </c>
      <c r="G314" s="103"/>
      <c r="H314" s="128"/>
    </row>
    <row r="315" spans="3:12" s="112" customFormat="1" ht="13.5" x14ac:dyDescent="0.35">
      <c r="C315" s="114" t="s">
        <v>4996</v>
      </c>
      <c r="D315" s="114"/>
      <c r="E315" s="114"/>
      <c r="F315" s="110">
        <v>42144530068.439995</v>
      </c>
      <c r="G315" s="103"/>
      <c r="H315" s="128"/>
    </row>
    <row r="316" spans="3:12" s="112" customFormat="1" ht="13.5" x14ac:dyDescent="0.35">
      <c r="C316" s="114" t="s">
        <v>4997</v>
      </c>
      <c r="D316" s="114"/>
      <c r="E316" s="114"/>
      <c r="F316" s="110">
        <f>40255369190.88+4975743645</f>
        <v>45231112835.879997</v>
      </c>
      <c r="G316" s="103"/>
      <c r="H316" s="128"/>
    </row>
    <row r="317" spans="3:12" s="112" customFormat="1" ht="13.5" x14ac:dyDescent="0.35">
      <c r="C317" s="114" t="s">
        <v>4998</v>
      </c>
      <c r="D317" s="114"/>
      <c r="E317" s="114"/>
      <c r="F317" s="110">
        <v>0</v>
      </c>
      <c r="G317" s="103"/>
      <c r="H317" s="128"/>
    </row>
    <row r="318" spans="3:12" s="112" customFormat="1" ht="13.5" x14ac:dyDescent="0.35">
      <c r="C318" s="114" t="s">
        <v>4999</v>
      </c>
      <c r="D318" s="114"/>
      <c r="E318" s="114"/>
      <c r="F318" s="128">
        <f>+F317+F316-F315-F314</f>
        <v>3086582767.4400024</v>
      </c>
      <c r="G318" s="103"/>
      <c r="H318" s="128"/>
    </row>
    <row r="319" spans="3:12" s="112" customFormat="1" ht="13.5" x14ac:dyDescent="0.35">
      <c r="C319" s="105"/>
      <c r="D319" s="105"/>
      <c r="E319" s="105"/>
      <c r="F319" s="106"/>
      <c r="G319" s="103"/>
      <c r="H319" s="103"/>
    </row>
    <row r="320" spans="3:12" s="112" customFormat="1" ht="13.5" x14ac:dyDescent="0.35">
      <c r="C320" s="114"/>
      <c r="D320" s="114"/>
      <c r="E320" s="114"/>
      <c r="F320" s="106"/>
      <c r="G320" s="106"/>
      <c r="H320" s="103"/>
    </row>
    <row r="321" spans="3:8" s="112" customFormat="1" ht="13.5" x14ac:dyDescent="0.35">
      <c r="C321" s="119" t="s">
        <v>5000</v>
      </c>
      <c r="D321" s="119"/>
      <c r="E321" s="1"/>
      <c r="F321" s="114"/>
      <c r="G321" s="114"/>
      <c r="H321" s="114"/>
    </row>
    <row r="322" spans="3:8" s="112" customFormat="1" ht="40.5" x14ac:dyDescent="0.3">
      <c r="C322" s="100" t="s">
        <v>4983</v>
      </c>
      <c r="D322" s="100" t="s">
        <v>4984</v>
      </c>
      <c r="E322" s="100" t="s">
        <v>4376</v>
      </c>
      <c r="F322" s="100" t="s">
        <v>4985</v>
      </c>
      <c r="G322" s="100" t="s">
        <v>4986</v>
      </c>
      <c r="H322" s="100" t="s">
        <v>4987</v>
      </c>
    </row>
    <row r="323" spans="3:8" s="112" customFormat="1" ht="13.5" x14ac:dyDescent="0.35">
      <c r="C323" s="108" t="s">
        <v>4988</v>
      </c>
      <c r="D323" s="107"/>
      <c r="E323" s="108"/>
      <c r="F323" s="109"/>
      <c r="G323" s="109"/>
      <c r="H323" s="109"/>
    </row>
    <row r="324" spans="3:8" s="112" customFormat="1" ht="13.5" x14ac:dyDescent="0.3">
      <c r="C324" s="118"/>
      <c r="D324" s="118"/>
      <c r="E324" s="118"/>
      <c r="F324" s="118"/>
      <c r="G324" s="118"/>
      <c r="H324" s="118"/>
    </row>
    <row r="325" spans="3:8" s="112" customFormat="1" ht="13.5" x14ac:dyDescent="0.35">
      <c r="C325" s="114" t="s">
        <v>5018</v>
      </c>
      <c r="D325" s="114"/>
      <c r="E325" s="114"/>
      <c r="F325" s="114"/>
      <c r="G325" s="114"/>
      <c r="H325" s="114"/>
    </row>
    <row r="326" spans="3:8" s="112" customFormat="1" ht="13.5" x14ac:dyDescent="0.35">
      <c r="C326" s="114"/>
      <c r="D326" s="114"/>
      <c r="E326" s="114"/>
      <c r="F326" s="114"/>
      <c r="G326" s="114"/>
      <c r="H326" s="114"/>
    </row>
    <row r="327" spans="3:8" s="112" customFormat="1" ht="13.5" x14ac:dyDescent="0.35">
      <c r="C327" s="119" t="s">
        <v>5069</v>
      </c>
      <c r="D327" s="119"/>
      <c r="E327" s="1"/>
      <c r="F327" s="114"/>
      <c r="G327" s="114"/>
      <c r="H327" s="114"/>
    </row>
    <row r="328" spans="3:8" s="112" customFormat="1" ht="13.5" x14ac:dyDescent="0.35">
      <c r="C328" s="114" t="s">
        <v>4991</v>
      </c>
      <c r="D328" s="114"/>
      <c r="E328" s="114"/>
      <c r="F328" s="110" t="s">
        <v>4988</v>
      </c>
      <c r="G328" s="114"/>
      <c r="H328" s="114"/>
    </row>
    <row r="329" spans="3:8" s="112" customFormat="1" ht="13.5" x14ac:dyDescent="0.35">
      <c r="C329" s="114" t="s">
        <v>4992</v>
      </c>
      <c r="D329" s="114"/>
      <c r="E329" s="114"/>
      <c r="F329" s="110" t="s">
        <v>4988</v>
      </c>
      <c r="G329" s="114"/>
      <c r="H329" s="114"/>
    </row>
    <row r="330" spans="3:8" s="112" customFormat="1" ht="13.5" x14ac:dyDescent="0.35">
      <c r="C330" s="114" t="s">
        <v>4993</v>
      </c>
      <c r="D330" s="114"/>
      <c r="E330" s="114"/>
      <c r="F330" s="110" t="s">
        <v>4988</v>
      </c>
      <c r="G330" s="103"/>
      <c r="H330" s="103"/>
    </row>
    <row r="331" spans="3:8" s="112" customFormat="1" ht="13.5" x14ac:dyDescent="0.35">
      <c r="C331" s="114" t="s">
        <v>4994</v>
      </c>
      <c r="D331" s="114"/>
      <c r="E331" s="114"/>
      <c r="F331" s="110" t="s">
        <v>4988</v>
      </c>
      <c r="G331" s="103"/>
      <c r="H331" s="103"/>
    </row>
    <row r="332" spans="3:8" s="112" customFormat="1" ht="13.5" x14ac:dyDescent="0.35">
      <c r="C332" s="114" t="s">
        <v>4995</v>
      </c>
      <c r="D332" s="114"/>
      <c r="E332" s="114"/>
      <c r="F332" s="110" t="s">
        <v>4988</v>
      </c>
      <c r="G332" s="103"/>
      <c r="H332" s="103"/>
    </row>
    <row r="333" spans="3:8" s="112" customFormat="1" ht="13.5" x14ac:dyDescent="0.35">
      <c r="C333" s="114" t="s">
        <v>4996</v>
      </c>
      <c r="D333" s="114"/>
      <c r="E333" s="114"/>
      <c r="F333" s="110" t="s">
        <v>4988</v>
      </c>
      <c r="G333" s="103"/>
      <c r="H333" s="103"/>
    </row>
    <row r="334" spans="3:8" s="112" customFormat="1" ht="13.5" x14ac:dyDescent="0.35">
      <c r="C334" s="114" t="s">
        <v>4997</v>
      </c>
      <c r="D334" s="114"/>
      <c r="E334" s="114"/>
      <c r="F334" s="110" t="s">
        <v>4988</v>
      </c>
      <c r="G334" s="103"/>
      <c r="H334" s="103"/>
    </row>
    <row r="335" spans="3:8" s="112" customFormat="1" ht="13.5" x14ac:dyDescent="0.35">
      <c r="C335" s="114" t="s">
        <v>4998</v>
      </c>
      <c r="D335" s="114"/>
      <c r="E335" s="114"/>
      <c r="F335" s="110" t="s">
        <v>4988</v>
      </c>
      <c r="G335" s="103"/>
      <c r="H335" s="103"/>
    </row>
    <row r="336" spans="3:8" s="112" customFormat="1" ht="13.5" x14ac:dyDescent="0.35">
      <c r="C336" s="37" t="s">
        <v>4999</v>
      </c>
      <c r="D336" s="37"/>
      <c r="E336" s="37"/>
      <c r="F336" s="110" t="s">
        <v>4988</v>
      </c>
      <c r="G336" s="126"/>
      <c r="H336" s="126"/>
    </row>
    <row r="337" spans="3:8" s="112" customFormat="1" ht="13.5" x14ac:dyDescent="0.35">
      <c r="C337" s="114"/>
      <c r="D337" s="114"/>
      <c r="E337" s="114"/>
      <c r="F337" s="128"/>
      <c r="G337" s="129"/>
      <c r="H337" s="129"/>
    </row>
    <row r="338" spans="3:8" s="112" customFormat="1" ht="13.5" x14ac:dyDescent="0.35">
      <c r="C338" s="119" t="s">
        <v>5003</v>
      </c>
      <c r="D338" s="119"/>
      <c r="E338" s="113"/>
      <c r="F338" s="114"/>
      <c r="G338" s="130"/>
      <c r="H338" s="114"/>
    </row>
    <row r="339" spans="3:8" s="112" customFormat="1" ht="40.5" x14ac:dyDescent="0.35">
      <c r="C339" s="100" t="s">
        <v>4983</v>
      </c>
      <c r="D339" s="100" t="s">
        <v>5004</v>
      </c>
      <c r="E339" s="100" t="s">
        <v>5005</v>
      </c>
      <c r="F339" s="100" t="s">
        <v>5006</v>
      </c>
      <c r="G339" s="130"/>
      <c r="H339" s="114"/>
    </row>
    <row r="340" spans="3:8" s="112" customFormat="1" ht="13.5" x14ac:dyDescent="0.35">
      <c r="C340" s="220" t="s">
        <v>4988</v>
      </c>
      <c r="D340" s="220"/>
      <c r="E340" s="220"/>
      <c r="F340" s="220"/>
      <c r="G340" s="130"/>
      <c r="H340" s="114"/>
    </row>
    <row r="341" spans="3:8" s="112" customFormat="1" ht="13.5" x14ac:dyDescent="0.35">
      <c r="C341" s="114" t="s">
        <v>5007</v>
      </c>
      <c r="D341" s="114"/>
      <c r="E341" s="114"/>
      <c r="F341" s="114"/>
      <c r="G341" s="130"/>
      <c r="H341" s="114"/>
    </row>
    <row r="342" spans="3:8" s="112" customFormat="1" ht="13.5" x14ac:dyDescent="0.35">
      <c r="C342" s="132"/>
      <c r="D342" s="132"/>
      <c r="E342" s="132"/>
      <c r="F342" s="114"/>
      <c r="G342" s="130"/>
      <c r="H342" s="114"/>
    </row>
    <row r="343" spans="3:8" s="112" customFormat="1" ht="13.5" x14ac:dyDescent="0.35">
      <c r="C343" s="119" t="s">
        <v>5070</v>
      </c>
      <c r="D343" s="119"/>
      <c r="E343" s="1"/>
      <c r="F343" s="114"/>
      <c r="G343" s="114"/>
      <c r="H343" s="114"/>
    </row>
    <row r="344" spans="3:8" s="112" customFormat="1" ht="13.5" x14ac:dyDescent="0.35">
      <c r="C344" s="114" t="s">
        <v>5009</v>
      </c>
      <c r="D344" s="114"/>
      <c r="E344" s="114"/>
      <c r="F344" s="114" t="s">
        <v>4988</v>
      </c>
      <c r="G344" s="114"/>
      <c r="H344" s="114"/>
    </row>
    <row r="345" spans="3:8" s="112" customFormat="1" ht="13.5" x14ac:dyDescent="0.35">
      <c r="C345" s="114" t="s">
        <v>5010</v>
      </c>
      <c r="D345" s="114"/>
      <c r="E345" s="114"/>
      <c r="F345" s="114" t="s">
        <v>4988</v>
      </c>
      <c r="G345" s="114"/>
      <c r="H345" s="114"/>
    </row>
    <row r="346" spans="3:8" s="112" customFormat="1" ht="13.5" x14ac:dyDescent="0.35">
      <c r="C346" s="114" t="s">
        <v>5011</v>
      </c>
      <c r="D346" s="114"/>
      <c r="E346" s="114"/>
      <c r="F346" s="114" t="s">
        <v>4988</v>
      </c>
      <c r="G346" s="114"/>
      <c r="H346" s="114"/>
    </row>
    <row r="347" spans="3:8" s="112" customFormat="1" ht="13.5" x14ac:dyDescent="0.35">
      <c r="C347" s="105" t="s">
        <v>5012</v>
      </c>
      <c r="D347" s="105"/>
      <c r="E347" s="105"/>
      <c r="F347" s="114"/>
      <c r="G347" s="114"/>
      <c r="H347" s="114"/>
    </row>
    <row r="348" spans="3:8" s="112" customFormat="1" ht="13.5" x14ac:dyDescent="0.35">
      <c r="C348" s="105"/>
      <c r="D348" s="105"/>
      <c r="E348" s="105"/>
      <c r="F348" s="114"/>
      <c r="G348" s="114"/>
      <c r="H348" s="114"/>
    </row>
    <row r="349" spans="3:8" s="112" customFormat="1" ht="13.5" x14ac:dyDescent="0.35">
      <c r="C349" s="113" t="s">
        <v>5013</v>
      </c>
      <c r="D349" s="113"/>
      <c r="E349" s="113"/>
      <c r="F349" s="114"/>
      <c r="G349" s="130"/>
      <c r="H349" s="114"/>
    </row>
    <row r="350" spans="3:8" s="112" customFormat="1" ht="40.5" x14ac:dyDescent="0.35">
      <c r="C350" s="100" t="s">
        <v>4983</v>
      </c>
      <c r="D350" s="100" t="s">
        <v>4756</v>
      </c>
      <c r="E350" s="100" t="s">
        <v>5004</v>
      </c>
      <c r="F350" s="100" t="s">
        <v>5005</v>
      </c>
      <c r="G350" s="100" t="s">
        <v>5014</v>
      </c>
      <c r="H350" s="114"/>
    </row>
    <row r="351" spans="3:8" s="112" customFormat="1" ht="13.5" x14ac:dyDescent="0.35">
      <c r="C351" s="220" t="s">
        <v>4988</v>
      </c>
      <c r="D351" s="220"/>
      <c r="E351" s="220"/>
      <c r="F351" s="220"/>
      <c r="G351" s="220"/>
      <c r="H351" s="114"/>
    </row>
    <row r="352" spans="3:8" s="112" customFormat="1" ht="13.5" x14ac:dyDescent="0.35">
      <c r="C352" s="221" t="s">
        <v>5015</v>
      </c>
      <c r="D352" s="221"/>
      <c r="E352" s="221"/>
      <c r="F352" s="221"/>
      <c r="G352" s="221"/>
      <c r="H352" s="114"/>
    </row>
    <row r="353" spans="3:8" s="112" customFormat="1" ht="13.5" x14ac:dyDescent="0.35">
      <c r="C353" s="133"/>
      <c r="D353" s="111"/>
      <c r="E353" s="111"/>
      <c r="F353" s="111"/>
      <c r="G353" s="111"/>
      <c r="H353" s="114"/>
    </row>
    <row r="354" spans="3:8" s="112" customFormat="1" ht="13.5" x14ac:dyDescent="0.35">
      <c r="C354" s="1" t="s">
        <v>5016</v>
      </c>
      <c r="D354" s="1"/>
      <c r="E354" s="1"/>
      <c r="F354" s="114"/>
      <c r="G354" s="114"/>
      <c r="H354" s="114"/>
    </row>
    <row r="355" spans="3:8" s="112" customFormat="1" ht="13.5" x14ac:dyDescent="0.35">
      <c r="C355" s="114" t="s">
        <v>5009</v>
      </c>
      <c r="D355" s="114"/>
      <c r="E355" s="114"/>
      <c r="F355" s="114" t="s">
        <v>4988</v>
      </c>
      <c r="G355" s="114"/>
      <c r="H355" s="114"/>
    </row>
    <row r="356" spans="3:8" s="112" customFormat="1" ht="13.5" x14ac:dyDescent="0.35">
      <c r="C356" s="114" t="s">
        <v>5010</v>
      </c>
      <c r="D356" s="114"/>
      <c r="E356" s="114"/>
      <c r="F356" s="114" t="s">
        <v>4988</v>
      </c>
      <c r="G356" s="114"/>
      <c r="H356" s="114"/>
    </row>
    <row r="357" spans="3:8" s="112" customFormat="1" ht="13.5" x14ac:dyDescent="0.35">
      <c r="C357" s="114" t="s">
        <v>5011</v>
      </c>
      <c r="D357" s="114"/>
      <c r="E357" s="114"/>
      <c r="F357" s="114" t="s">
        <v>4988</v>
      </c>
      <c r="G357" s="114"/>
      <c r="H357" s="114"/>
    </row>
    <row r="358" spans="3:8" s="112" customFormat="1" ht="13" x14ac:dyDescent="0.3">
      <c r="H358" s="134"/>
    </row>
    <row r="359" spans="3:8" s="112" customFormat="1" ht="13.5" x14ac:dyDescent="0.35">
      <c r="C359" s="119" t="s">
        <v>5017</v>
      </c>
      <c r="H359" s="134"/>
    </row>
    <row r="360" spans="3:8" s="112" customFormat="1" ht="13.5" x14ac:dyDescent="0.35">
      <c r="C360" s="119"/>
      <c r="H360" s="134"/>
    </row>
    <row r="361" spans="3:8" x14ac:dyDescent="0.35">
      <c r="C361" s="2" t="s">
        <v>4816</v>
      </c>
      <c r="E361" s="2" t="s">
        <v>2</v>
      </c>
    </row>
    <row r="363" spans="3:8" x14ac:dyDescent="0.35">
      <c r="C363" s="2" t="s">
        <v>4817</v>
      </c>
      <c r="E363" s="92">
        <v>2.6230267018060376</v>
      </c>
    </row>
    <row r="365" spans="3:8" x14ac:dyDescent="0.35">
      <c r="C365" s="2" t="s">
        <v>4819</v>
      </c>
      <c r="E365" s="93" t="s">
        <v>4899</v>
      </c>
    </row>
    <row r="367" spans="3:8" x14ac:dyDescent="0.35">
      <c r="C367" s="2" t="s">
        <v>4922</v>
      </c>
      <c r="E367" s="2" t="s">
        <v>2</v>
      </c>
    </row>
    <row r="369" spans="3:5" x14ac:dyDescent="0.35">
      <c r="C369" s="2" t="s">
        <v>4864</v>
      </c>
    </row>
    <row r="371" spans="3:5" x14ac:dyDescent="0.35">
      <c r="C371" s="1" t="s">
        <v>5102</v>
      </c>
      <c r="E371" s="156" t="s">
        <v>5103</v>
      </c>
    </row>
    <row r="372" spans="3:5" x14ac:dyDescent="0.35">
      <c r="E372" s="2" t="s">
        <v>5151</v>
      </c>
    </row>
  </sheetData>
  <mergeCells count="6">
    <mergeCell ref="C352:G352"/>
    <mergeCell ref="C248:K248"/>
    <mergeCell ref="C250:K250"/>
    <mergeCell ref="C264:E264"/>
    <mergeCell ref="C340:F340"/>
    <mergeCell ref="C351:G351"/>
  </mergeCells>
  <hyperlinks>
    <hyperlink ref="J2" location="'Index'!A1" display="'Index'!A1" xr:uid="{23BD0885-62E2-4370-B1CF-934E8B915A29}"/>
  </hyperlinks>
  <pageMargins left="0.7" right="0.7" top="0.75" bottom="0.75" header="0.3" footer="0.3"/>
  <pageSetup orientation="portrait" horizontalDpi="4294967293"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B851-0E84-4EFE-892E-4111BE559CFB}">
  <sheetPr codeName="Sheet1"/>
  <dimension ref="A1:IV101"/>
  <sheetViews>
    <sheetView showGridLines="0" zoomScale="90" zoomScaleNormal="90" workbookViewId="0">
      <pane ySplit="6" topLeftCell="A8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3177</v>
      </c>
      <c r="J2" s="38" t="s">
        <v>4365</v>
      </c>
    </row>
    <row r="3" spans="1:54" ht="16" x14ac:dyDescent="0.4">
      <c r="C3" s="1" t="s">
        <v>28</v>
      </c>
      <c r="D3" s="21" t="s">
        <v>3178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1:11" x14ac:dyDescent="0.35">
      <c r="C17" s="57"/>
      <c r="D17" s="54"/>
      <c r="E17" s="6"/>
      <c r="F17" s="19"/>
      <c r="G17" s="24"/>
      <c r="H17" s="24"/>
      <c r="I17" s="31"/>
      <c r="J17" s="31"/>
      <c r="K17" s="35"/>
    </row>
    <row r="18" spans="1:11" x14ac:dyDescent="0.35">
      <c r="C18" s="58" t="s">
        <v>6</v>
      </c>
      <c r="D18" s="54"/>
      <c r="E18" s="6"/>
      <c r="F18" s="19"/>
      <c r="G18" s="24" t="s">
        <v>2</v>
      </c>
      <c r="H18" s="24" t="s">
        <v>2</v>
      </c>
      <c r="I18" s="31"/>
      <c r="J18" s="31"/>
      <c r="K18" s="35"/>
    </row>
    <row r="19" spans="1:11" x14ac:dyDescent="0.35">
      <c r="C19" s="57"/>
      <c r="D19" s="54"/>
      <c r="E19" s="6"/>
      <c r="F19" s="19"/>
      <c r="G19" s="24"/>
      <c r="H19" s="24"/>
      <c r="I19" s="31"/>
      <c r="J19" s="31"/>
      <c r="K19" s="35"/>
    </row>
    <row r="20" spans="1:11" x14ac:dyDescent="0.35">
      <c r="C20" s="58" t="s">
        <v>7</v>
      </c>
      <c r="D20" s="54"/>
      <c r="E20" s="6"/>
      <c r="F20" s="19"/>
      <c r="G20" s="24" t="s">
        <v>2</v>
      </c>
      <c r="H20" s="24" t="s">
        <v>2</v>
      </c>
      <c r="I20" s="31"/>
      <c r="J20" s="31"/>
      <c r="K20" s="35"/>
    </row>
    <row r="21" spans="1:11" x14ac:dyDescent="0.35">
      <c r="C21" s="57"/>
      <c r="D21" s="54"/>
      <c r="E21" s="6"/>
      <c r="F21" s="19"/>
      <c r="G21" s="24"/>
      <c r="H21" s="24"/>
      <c r="I21" s="31"/>
      <c r="J21" s="31"/>
      <c r="K21" s="35"/>
    </row>
    <row r="22" spans="1:11" x14ac:dyDescent="0.35">
      <c r="C22" s="58" t="s">
        <v>8</v>
      </c>
      <c r="D22" s="54"/>
      <c r="E22" s="6"/>
      <c r="F22" s="19"/>
      <c r="G22" s="24" t="s">
        <v>2</v>
      </c>
      <c r="H22" s="24" t="s">
        <v>2</v>
      </c>
      <c r="I22" s="31"/>
      <c r="J22" s="31"/>
      <c r="K22" s="35"/>
    </row>
    <row r="23" spans="1:11" x14ac:dyDescent="0.35">
      <c r="C23" s="57"/>
      <c r="D23" s="54"/>
      <c r="E23" s="6"/>
      <c r="F23" s="19"/>
      <c r="G23" s="24"/>
      <c r="H23" s="24"/>
      <c r="I23" s="31"/>
      <c r="J23" s="31"/>
      <c r="K23" s="35"/>
    </row>
    <row r="24" spans="1:11" x14ac:dyDescent="0.35">
      <c r="C24" s="58" t="s">
        <v>9</v>
      </c>
      <c r="D24" s="54"/>
      <c r="E24" s="6"/>
      <c r="F24" s="19"/>
      <c r="G24" s="24" t="s">
        <v>2</v>
      </c>
      <c r="H24" s="24" t="s">
        <v>2</v>
      </c>
      <c r="I24" s="31"/>
      <c r="J24" s="31"/>
      <c r="K24" s="35"/>
    </row>
    <row r="25" spans="1:11" x14ac:dyDescent="0.35">
      <c r="C25" s="57"/>
      <c r="D25" s="54"/>
      <c r="E25" s="6"/>
      <c r="F25" s="19"/>
      <c r="G25" s="24"/>
      <c r="H25" s="24"/>
      <c r="I25" s="31"/>
      <c r="J25" s="31"/>
      <c r="K25" s="35"/>
    </row>
    <row r="26" spans="1:11" x14ac:dyDescent="0.35">
      <c r="C26" s="58" t="s">
        <v>10</v>
      </c>
      <c r="D26" s="54"/>
      <c r="E26" s="6"/>
      <c r="F26" s="19"/>
      <c r="G26" s="24" t="s">
        <v>2</v>
      </c>
      <c r="H26" s="24" t="s">
        <v>2</v>
      </c>
      <c r="I26" s="31"/>
      <c r="J26" s="31"/>
      <c r="K26" s="35"/>
    </row>
    <row r="27" spans="1:11" x14ac:dyDescent="0.35">
      <c r="C27" s="57"/>
      <c r="D27" s="54"/>
      <c r="E27" s="6"/>
      <c r="F27" s="19"/>
      <c r="G27" s="24"/>
      <c r="H27" s="24"/>
      <c r="I27" s="31"/>
      <c r="J27" s="31"/>
      <c r="K27" s="35"/>
    </row>
    <row r="28" spans="1:11" x14ac:dyDescent="0.35">
      <c r="C28" s="58" t="s">
        <v>11</v>
      </c>
      <c r="D28" s="54"/>
      <c r="E28" s="6"/>
      <c r="F28" s="19"/>
      <c r="G28" s="24" t="s">
        <v>2</v>
      </c>
      <c r="H28" s="24" t="s">
        <v>2</v>
      </c>
      <c r="I28" s="31"/>
      <c r="J28" s="31"/>
      <c r="K28" s="35"/>
    </row>
    <row r="29" spans="1:11" x14ac:dyDescent="0.35">
      <c r="C29" s="57"/>
      <c r="D29" s="54"/>
      <c r="E29" s="6"/>
      <c r="F29" s="19"/>
      <c r="G29" s="24"/>
      <c r="H29" s="24"/>
      <c r="I29" s="31"/>
      <c r="J29" s="31"/>
      <c r="K29" s="35"/>
    </row>
    <row r="30" spans="1:11" x14ac:dyDescent="0.35">
      <c r="A30" s="10"/>
      <c r="B30" s="28"/>
      <c r="C30" s="58" t="s">
        <v>13</v>
      </c>
      <c r="D30" s="54"/>
      <c r="E30" s="6"/>
      <c r="F30" s="19"/>
      <c r="G30" s="24"/>
      <c r="H30" s="24"/>
      <c r="I30" s="31"/>
      <c r="J30" s="31"/>
      <c r="K30" s="35"/>
    </row>
    <row r="31" spans="1:11" x14ac:dyDescent="0.35">
      <c r="A31" s="28"/>
      <c r="B31" s="28"/>
      <c r="C31" s="58" t="s">
        <v>14</v>
      </c>
      <c r="D31" s="54"/>
      <c r="E31" s="6"/>
      <c r="F31" s="19"/>
      <c r="G31" s="24" t="s">
        <v>2</v>
      </c>
      <c r="H31" s="24" t="s">
        <v>2</v>
      </c>
      <c r="I31" s="31"/>
      <c r="J31" s="31"/>
      <c r="K31" s="35"/>
    </row>
    <row r="32" spans="1:11" x14ac:dyDescent="0.35">
      <c r="A32" s="28"/>
      <c r="B32" s="28"/>
      <c r="C32" s="58"/>
      <c r="D32" s="54"/>
      <c r="E32" s="6"/>
      <c r="F32" s="19"/>
      <c r="G32" s="24"/>
      <c r="H32" s="24"/>
      <c r="I32" s="31"/>
      <c r="J32" s="31"/>
      <c r="K32" s="35"/>
    </row>
    <row r="33" spans="1:11" x14ac:dyDescent="0.35">
      <c r="A33" s="28"/>
      <c r="B33" s="28"/>
      <c r="C33" s="58" t="s">
        <v>15</v>
      </c>
      <c r="D33" s="54"/>
      <c r="E33" s="6"/>
      <c r="F33" s="19"/>
      <c r="G33" s="24" t="s">
        <v>2</v>
      </c>
      <c r="H33" s="24" t="s">
        <v>2</v>
      </c>
      <c r="I33" s="31"/>
      <c r="J33" s="31"/>
      <c r="K33" s="35"/>
    </row>
    <row r="34" spans="1:11" x14ac:dyDescent="0.35">
      <c r="A34" s="28"/>
      <c r="B34" s="28"/>
      <c r="C34" s="58"/>
      <c r="D34" s="54"/>
      <c r="E34" s="6"/>
      <c r="F34" s="19"/>
      <c r="G34" s="24"/>
      <c r="H34" s="24"/>
      <c r="I34" s="31"/>
      <c r="J34" s="31"/>
      <c r="K34" s="35"/>
    </row>
    <row r="35" spans="1:11" x14ac:dyDescent="0.35">
      <c r="C35" s="59" t="s">
        <v>16</v>
      </c>
      <c r="D35" s="54"/>
      <c r="E35" s="6"/>
      <c r="F35" s="19"/>
      <c r="G35" s="24"/>
      <c r="H35" s="24"/>
      <c r="I35" s="31"/>
      <c r="J35" s="31"/>
      <c r="K35" s="35"/>
    </row>
    <row r="36" spans="1:11" x14ac:dyDescent="0.35">
      <c r="B36" s="8" t="s">
        <v>1670</v>
      </c>
      <c r="C36" s="60" t="s">
        <v>1671</v>
      </c>
      <c r="D36" s="54" t="s">
        <v>1672</v>
      </c>
      <c r="E36" s="6" t="s">
        <v>205</v>
      </c>
      <c r="F36" s="19">
        <v>9500000</v>
      </c>
      <c r="G36" s="24">
        <v>9498.7199999999993</v>
      </c>
      <c r="H36" s="24">
        <v>29.19</v>
      </c>
      <c r="I36" s="31">
        <v>4.9282000000000004</v>
      </c>
      <c r="J36" s="31"/>
      <c r="K36" s="35"/>
    </row>
    <row r="37" spans="1:11" x14ac:dyDescent="0.35">
      <c r="B37" s="8" t="s">
        <v>1312</v>
      </c>
      <c r="C37" s="60" t="s">
        <v>1313</v>
      </c>
      <c r="D37" s="54" t="s">
        <v>1314</v>
      </c>
      <c r="E37" s="6" t="s">
        <v>205</v>
      </c>
      <c r="F37" s="19">
        <v>4000000</v>
      </c>
      <c r="G37" s="24">
        <v>4000</v>
      </c>
      <c r="H37" s="24">
        <v>12.29</v>
      </c>
      <c r="I37" s="31">
        <v>5.3</v>
      </c>
      <c r="J37" s="31"/>
      <c r="K37" s="35"/>
    </row>
    <row r="38" spans="1:11" x14ac:dyDescent="0.35">
      <c r="C38" s="58" t="s">
        <v>194</v>
      </c>
      <c r="D38" s="54"/>
      <c r="E38" s="6"/>
      <c r="F38" s="19"/>
      <c r="G38" s="25">
        <v>13498.72</v>
      </c>
      <c r="H38" s="25">
        <v>41.48</v>
      </c>
      <c r="I38" s="31"/>
      <c r="J38" s="31"/>
      <c r="K38" s="35"/>
    </row>
    <row r="39" spans="1:11" x14ac:dyDescent="0.35">
      <c r="C39" s="57"/>
      <c r="D39" s="54"/>
      <c r="E39" s="6"/>
      <c r="F39" s="19"/>
      <c r="G39" s="24"/>
      <c r="H39" s="24"/>
      <c r="I39" s="31"/>
      <c r="J39" s="31"/>
      <c r="K39" s="35"/>
    </row>
    <row r="40" spans="1:11" x14ac:dyDescent="0.35">
      <c r="C40" s="58" t="s">
        <v>17</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C42" s="58" t="s">
        <v>18</v>
      </c>
      <c r="D42" s="54"/>
      <c r="E42" s="6"/>
      <c r="F42" s="19"/>
      <c r="G42" s="24" t="s">
        <v>2</v>
      </c>
      <c r="H42" s="24" t="s">
        <v>2</v>
      </c>
      <c r="I42" s="31"/>
      <c r="J42" s="31"/>
      <c r="K42" s="35"/>
    </row>
    <row r="43" spans="1:11" x14ac:dyDescent="0.35">
      <c r="C43" s="57"/>
      <c r="D43" s="54"/>
      <c r="E43" s="6"/>
      <c r="F43" s="19"/>
      <c r="G43" s="24"/>
      <c r="H43" s="24"/>
      <c r="I43" s="31"/>
      <c r="J43" s="31"/>
      <c r="K43" s="35"/>
    </row>
    <row r="44" spans="1:11" x14ac:dyDescent="0.35">
      <c r="A44" s="10"/>
      <c r="B44" s="28"/>
      <c r="C44" s="58" t="s">
        <v>19</v>
      </c>
      <c r="D44" s="54"/>
      <c r="E44" s="6"/>
      <c r="F44" s="19"/>
      <c r="G44" s="24"/>
      <c r="H44" s="24"/>
      <c r="I44" s="31"/>
      <c r="J44" s="31"/>
      <c r="K44" s="35"/>
    </row>
    <row r="45" spans="1:11" x14ac:dyDescent="0.35">
      <c r="A45" s="28"/>
      <c r="B45" s="28"/>
      <c r="C45" s="58" t="s">
        <v>20</v>
      </c>
      <c r="D45" s="54"/>
      <c r="E45" s="6"/>
      <c r="F45" s="19"/>
      <c r="G45" s="24" t="s">
        <v>2</v>
      </c>
      <c r="H45" s="24" t="s">
        <v>2</v>
      </c>
      <c r="I45" s="31"/>
      <c r="J45" s="31"/>
      <c r="K45" s="35"/>
    </row>
    <row r="46" spans="1:11" x14ac:dyDescent="0.35">
      <c r="A46" s="28"/>
      <c r="B46" s="28"/>
      <c r="C46" s="58"/>
      <c r="D46" s="54"/>
      <c r="E46" s="6"/>
      <c r="F46" s="19"/>
      <c r="G46" s="24"/>
      <c r="H46" s="24"/>
      <c r="I46" s="31"/>
      <c r="J46" s="31"/>
      <c r="K46" s="35"/>
    </row>
    <row r="47" spans="1:11" x14ac:dyDescent="0.35">
      <c r="A47" s="28"/>
      <c r="B47" s="28"/>
      <c r="C47" s="58" t="s">
        <v>21</v>
      </c>
      <c r="D47" s="54"/>
      <c r="E47" s="6"/>
      <c r="F47" s="19"/>
      <c r="G47" s="24" t="s">
        <v>2</v>
      </c>
      <c r="H47" s="24" t="s">
        <v>2</v>
      </c>
      <c r="I47" s="31"/>
      <c r="J47" s="31"/>
      <c r="K47" s="35"/>
    </row>
    <row r="48" spans="1:11" x14ac:dyDescent="0.35">
      <c r="A48" s="28"/>
      <c r="B48" s="28"/>
      <c r="C48" s="58"/>
      <c r="D48" s="54"/>
      <c r="E48" s="6"/>
      <c r="F48" s="19"/>
      <c r="G48" s="24"/>
      <c r="H48" s="24"/>
      <c r="I48" s="31"/>
      <c r="J48" s="31"/>
      <c r="K48" s="35"/>
    </row>
    <row r="49" spans="1:54" x14ac:dyDescent="0.35">
      <c r="A49" s="28"/>
      <c r="B49" s="28"/>
      <c r="C49" s="58" t="s">
        <v>22</v>
      </c>
      <c r="D49" s="54"/>
      <c r="E49" s="6"/>
      <c r="F49" s="19"/>
      <c r="G49" s="24" t="s">
        <v>2</v>
      </c>
      <c r="H49" s="24" t="s">
        <v>2</v>
      </c>
      <c r="I49" s="31"/>
      <c r="J49" s="31"/>
      <c r="K49" s="35"/>
    </row>
    <row r="50" spans="1:54" x14ac:dyDescent="0.35">
      <c r="A50" s="28"/>
      <c r="B50" s="28"/>
      <c r="C50" s="58"/>
      <c r="D50" s="54"/>
      <c r="E50" s="6"/>
      <c r="F50" s="19"/>
      <c r="G50" s="24"/>
      <c r="H50" s="24"/>
      <c r="I50" s="31"/>
      <c r="J50" s="31"/>
      <c r="K50" s="35"/>
    </row>
    <row r="51" spans="1:54" x14ac:dyDescent="0.35">
      <c r="A51" s="28"/>
      <c r="B51" s="28"/>
      <c r="C51" s="58" t="s">
        <v>23</v>
      </c>
      <c r="D51" s="54"/>
      <c r="E51" s="6"/>
      <c r="F51" s="19"/>
      <c r="G51" s="24" t="s">
        <v>2</v>
      </c>
      <c r="H51" s="24" t="s">
        <v>2</v>
      </c>
      <c r="I51" s="31"/>
      <c r="J51" s="31"/>
      <c r="K51" s="35"/>
    </row>
    <row r="52" spans="1:54" x14ac:dyDescent="0.35">
      <c r="A52" s="28"/>
      <c r="B52" s="28"/>
      <c r="C52" s="58"/>
      <c r="D52" s="54"/>
      <c r="E52" s="6"/>
      <c r="F52" s="19"/>
      <c r="G52" s="24"/>
      <c r="H52" s="24"/>
      <c r="I52" s="31"/>
      <c r="J52" s="31"/>
      <c r="K52" s="35"/>
    </row>
    <row r="53" spans="1:54" x14ac:dyDescent="0.35">
      <c r="C53" s="59" t="s">
        <v>24</v>
      </c>
      <c r="D53" s="54"/>
      <c r="E53" s="6"/>
      <c r="F53" s="19"/>
      <c r="G53" s="24"/>
      <c r="H53" s="24"/>
      <c r="I53" s="31"/>
      <c r="J53" s="31"/>
      <c r="K53" s="35"/>
    </row>
    <row r="54" spans="1:54" x14ac:dyDescent="0.35">
      <c r="B54" s="8" t="s">
        <v>206</v>
      </c>
      <c r="C54" s="60" t="s">
        <v>207</v>
      </c>
      <c r="D54" s="54"/>
      <c r="E54" s="6"/>
      <c r="F54" s="19"/>
      <c r="G54" s="24">
        <v>18912.330000000002</v>
      </c>
      <c r="H54" s="24">
        <v>58.11</v>
      </c>
      <c r="I54" s="31"/>
      <c r="J54" s="31"/>
      <c r="K54" s="35"/>
    </row>
    <row r="55" spans="1:54" x14ac:dyDescent="0.35">
      <c r="C55" s="58" t="s">
        <v>194</v>
      </c>
      <c r="D55" s="54"/>
      <c r="E55" s="6"/>
      <c r="F55" s="19"/>
      <c r="G55" s="25">
        <v>18912.330000000002</v>
      </c>
      <c r="H55" s="25">
        <v>58.11</v>
      </c>
      <c r="I55" s="31"/>
      <c r="J55" s="31"/>
      <c r="K55" s="35"/>
    </row>
    <row r="56" spans="1:54" x14ac:dyDescent="0.35">
      <c r="C56" s="57"/>
      <c r="D56" s="54"/>
      <c r="E56" s="6"/>
      <c r="F56" s="19"/>
      <c r="G56" s="24"/>
      <c r="H56" s="24"/>
      <c r="I56" s="31"/>
      <c r="J56" s="31"/>
      <c r="K56" s="35"/>
    </row>
    <row r="57" spans="1:54" x14ac:dyDescent="0.35">
      <c r="A57" s="10"/>
      <c r="B57" s="28"/>
      <c r="C57" s="58" t="s">
        <v>25</v>
      </c>
      <c r="D57" s="54"/>
      <c r="E57" s="6"/>
      <c r="F57" s="19"/>
      <c r="G57" s="24"/>
      <c r="H57" s="24"/>
      <c r="I57" s="31"/>
      <c r="J57" s="31"/>
      <c r="K57" s="35"/>
    </row>
    <row r="58" spans="1:54" s="2" customFormat="1" ht="13.5" x14ac:dyDescent="0.35">
      <c r="A58" s="28"/>
      <c r="B58" s="28"/>
      <c r="C58" s="57" t="s">
        <v>4703</v>
      </c>
      <c r="D58" s="54"/>
      <c r="E58" s="6"/>
      <c r="F58" s="19"/>
      <c r="G58" s="24" t="s">
        <v>2</v>
      </c>
      <c r="H58" s="24" t="s">
        <v>2</v>
      </c>
      <c r="I58" s="31"/>
      <c r="J58" s="31"/>
      <c r="K58" s="35"/>
      <c r="L58" s="3"/>
      <c r="AI58" s="3"/>
      <c r="AV58" s="3"/>
      <c r="AX58" s="3"/>
      <c r="BB58" s="3"/>
    </row>
    <row r="59" spans="1:54" x14ac:dyDescent="0.35">
      <c r="B59" s="8"/>
      <c r="C59" s="60" t="s">
        <v>208</v>
      </c>
      <c r="D59" s="54"/>
      <c r="E59" s="6"/>
      <c r="F59" s="19"/>
      <c r="G59" s="24">
        <v>133.06</v>
      </c>
      <c r="H59" s="24">
        <v>0.41</v>
      </c>
      <c r="I59" s="31"/>
      <c r="J59" s="31"/>
      <c r="K59" s="35"/>
    </row>
    <row r="60" spans="1:54" x14ac:dyDescent="0.35">
      <c r="C60" s="58" t="s">
        <v>194</v>
      </c>
      <c r="D60" s="54"/>
      <c r="E60" s="6"/>
      <c r="F60" s="19"/>
      <c r="G60" s="25">
        <v>133.06</v>
      </c>
      <c r="H60" s="25">
        <v>0.41</v>
      </c>
      <c r="I60" s="31"/>
      <c r="J60" s="31"/>
      <c r="K60" s="35"/>
    </row>
    <row r="61" spans="1:54" x14ac:dyDescent="0.35">
      <c r="C61" s="57"/>
      <c r="D61" s="54"/>
      <c r="E61" s="6"/>
      <c r="F61" s="19"/>
      <c r="G61" s="24"/>
      <c r="H61" s="24"/>
      <c r="I61" s="31"/>
      <c r="J61" s="31"/>
      <c r="K61" s="35"/>
    </row>
    <row r="62" spans="1:54" x14ac:dyDescent="0.35">
      <c r="C62" s="61" t="s">
        <v>209</v>
      </c>
      <c r="D62" s="55"/>
      <c r="E62" s="5"/>
      <c r="F62" s="20"/>
      <c r="G62" s="26">
        <v>32544.11</v>
      </c>
      <c r="H62" s="26">
        <v>100</v>
      </c>
      <c r="I62" s="32"/>
      <c r="J62" s="32"/>
      <c r="K62" s="36"/>
    </row>
    <row r="65" spans="1:256" x14ac:dyDescent="0.35">
      <c r="C65" s="1" t="s">
        <v>210</v>
      </c>
    </row>
    <row r="66" spans="1:256" x14ac:dyDescent="0.35">
      <c r="C66" s="37" t="s">
        <v>211</v>
      </c>
      <c r="D66" s="37"/>
      <c r="E66" s="37"/>
      <c r="F66" s="37"/>
      <c r="G66" s="37"/>
      <c r="H66" s="37"/>
      <c r="I66" s="37"/>
      <c r="J66" s="37"/>
      <c r="K66" s="37"/>
    </row>
    <row r="67" spans="1:256" x14ac:dyDescent="0.35">
      <c r="C67" s="2" t="s">
        <v>212</v>
      </c>
    </row>
    <row r="68" spans="1:256" x14ac:dyDescent="0.35">
      <c r="C68" s="2" t="s">
        <v>213</v>
      </c>
    </row>
    <row r="69" spans="1:256" ht="30" customHeight="1" x14ac:dyDescent="0.35">
      <c r="C69" s="218" t="s">
        <v>214</v>
      </c>
      <c r="D69" s="219"/>
      <c r="E69" s="219"/>
      <c r="F69" s="219"/>
      <c r="G69" s="219"/>
      <c r="H69" s="219"/>
      <c r="I69" s="219"/>
      <c r="J69" s="219"/>
      <c r="K69" s="219"/>
    </row>
    <row r="70" spans="1:256" x14ac:dyDescent="0.35">
      <c r="C70" s="2" t="s">
        <v>215</v>
      </c>
    </row>
    <row r="72" spans="1:256" x14ac:dyDescent="0.35">
      <c r="C72" s="2" t="s">
        <v>4813</v>
      </c>
      <c r="E72" s="2" t="s">
        <v>2</v>
      </c>
    </row>
    <row r="74" spans="1:256" x14ac:dyDescent="0.35">
      <c r="C74" s="2" t="s">
        <v>4814</v>
      </c>
      <c r="E74" s="2" t="s">
        <v>2</v>
      </c>
    </row>
    <row r="76" spans="1:256" x14ac:dyDescent="0.35">
      <c r="C76" s="2" t="s">
        <v>4918</v>
      </c>
    </row>
    <row r="78" spans="1:256" x14ac:dyDescent="0.35">
      <c r="C78" s="2" t="s">
        <v>4919</v>
      </c>
    </row>
    <row r="79" spans="1:256" s="79" customFormat="1" ht="35.25" customHeight="1" x14ac:dyDescent="0.35">
      <c r="A79" s="75"/>
      <c r="B79" s="75"/>
      <c r="C79" s="80" t="s">
        <v>4820</v>
      </c>
      <c r="D79" s="84" t="s">
        <v>4821</v>
      </c>
      <c r="E79" s="84" t="s">
        <v>4822</v>
      </c>
      <c r="F79" s="76"/>
      <c r="G79" s="77"/>
      <c r="H79" s="77"/>
      <c r="I79" s="77"/>
      <c r="J79" s="77"/>
      <c r="K79" s="78"/>
      <c r="L79" s="78"/>
      <c r="M79" s="75"/>
      <c r="N79" s="75"/>
      <c r="O79" s="75"/>
      <c r="P79" s="75"/>
      <c r="Q79" s="75"/>
      <c r="R79" s="75"/>
      <c r="S79" s="75"/>
      <c r="T79" s="75"/>
      <c r="U79" s="75"/>
      <c r="V79" s="75"/>
      <c r="W79" s="75"/>
      <c r="X79" s="75"/>
      <c r="Y79" s="75"/>
      <c r="Z79" s="75"/>
      <c r="AA79" s="75"/>
      <c r="AB79" s="75"/>
      <c r="AC79" s="75"/>
      <c r="AD79" s="75"/>
      <c r="AE79" s="75"/>
      <c r="AF79" s="75"/>
      <c r="AG79" s="75"/>
      <c r="AH79" s="75"/>
      <c r="AI79" s="78"/>
      <c r="AJ79" s="75"/>
      <c r="AK79" s="75"/>
      <c r="AL79" s="75"/>
      <c r="AM79" s="75"/>
      <c r="AN79" s="75"/>
      <c r="AO79" s="75"/>
      <c r="AP79" s="75"/>
      <c r="AQ79" s="75"/>
      <c r="AR79" s="75"/>
      <c r="AS79" s="75"/>
      <c r="AT79" s="75"/>
      <c r="AU79" s="75"/>
      <c r="AV79" s="78"/>
      <c r="AW79" s="75"/>
      <c r="AX79" s="78"/>
      <c r="AY79" s="75"/>
      <c r="AZ79" s="75"/>
      <c r="BA79" s="75"/>
      <c r="BB79" s="78"/>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row>
    <row r="80" spans="1:256" s="79" customFormat="1" x14ac:dyDescent="0.35">
      <c r="A80" s="75"/>
      <c r="B80" s="75"/>
      <c r="C80" s="82" t="s">
        <v>4823</v>
      </c>
      <c r="D80" s="85">
        <v>13.301600000000001</v>
      </c>
      <c r="E80" s="85">
        <v>13.356400000000001</v>
      </c>
      <c r="F80" s="76"/>
      <c r="G80" s="77"/>
      <c r="H80" s="77"/>
      <c r="I80" s="77"/>
      <c r="J80" s="77"/>
      <c r="K80" s="78"/>
      <c r="L80" s="78"/>
      <c r="M80" s="75"/>
      <c r="N80" s="75"/>
      <c r="O80" s="75"/>
      <c r="P80" s="75"/>
      <c r="Q80" s="75"/>
      <c r="R80" s="75"/>
      <c r="S80" s="75"/>
      <c r="T80" s="75"/>
      <c r="U80" s="75"/>
      <c r="V80" s="75"/>
      <c r="W80" s="75"/>
      <c r="X80" s="75"/>
      <c r="Y80" s="75"/>
      <c r="Z80" s="75"/>
      <c r="AA80" s="75"/>
      <c r="AB80" s="75"/>
      <c r="AC80" s="75"/>
      <c r="AD80" s="75"/>
      <c r="AE80" s="75"/>
      <c r="AF80" s="75"/>
      <c r="AG80" s="75"/>
      <c r="AH80" s="75"/>
      <c r="AI80" s="78"/>
      <c r="AJ80" s="75"/>
      <c r="AK80" s="75"/>
      <c r="AL80" s="75"/>
      <c r="AM80" s="75"/>
      <c r="AN80" s="75"/>
      <c r="AO80" s="75"/>
      <c r="AP80" s="75"/>
      <c r="AQ80" s="75"/>
      <c r="AR80" s="75"/>
      <c r="AS80" s="75"/>
      <c r="AT80" s="75"/>
      <c r="AU80" s="75"/>
      <c r="AV80" s="78"/>
      <c r="AW80" s="75"/>
      <c r="AX80" s="78"/>
      <c r="AY80" s="75"/>
      <c r="AZ80" s="75"/>
      <c r="BA80" s="75"/>
      <c r="BB80" s="78"/>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75"/>
      <c r="FA80" s="75"/>
      <c r="FB80" s="75"/>
      <c r="FC80" s="75"/>
      <c r="FD80" s="75"/>
      <c r="FE80" s="75"/>
      <c r="FF80" s="75"/>
      <c r="FG80" s="75"/>
      <c r="FH80" s="75"/>
      <c r="FI80" s="75"/>
      <c r="FJ80" s="75"/>
      <c r="FK80" s="75"/>
      <c r="FL80" s="75"/>
      <c r="FM80" s="75"/>
      <c r="FN80" s="75"/>
      <c r="FO80" s="75"/>
      <c r="FP80" s="75"/>
      <c r="FQ80" s="75"/>
      <c r="FR80" s="75"/>
      <c r="FS80" s="75"/>
      <c r="FT80" s="75"/>
      <c r="FU80" s="75"/>
      <c r="FV80" s="75"/>
      <c r="FW80" s="75"/>
      <c r="FX80" s="75"/>
      <c r="FY80" s="75"/>
      <c r="FZ80" s="75"/>
      <c r="GA80" s="75"/>
      <c r="GB80" s="75"/>
      <c r="GC80" s="75"/>
      <c r="GD80" s="75"/>
      <c r="GE80" s="75"/>
      <c r="GF80" s="75"/>
      <c r="GG80" s="75"/>
      <c r="GH80" s="75"/>
      <c r="GI80" s="75"/>
      <c r="GJ80" s="75"/>
      <c r="GK80" s="75"/>
      <c r="GL80" s="75"/>
      <c r="GM80" s="75"/>
      <c r="GN80" s="75"/>
      <c r="GO80" s="75"/>
      <c r="GP80" s="75"/>
      <c r="GQ80" s="75"/>
      <c r="GR80" s="75"/>
      <c r="GS80" s="75"/>
      <c r="GT80" s="75"/>
      <c r="GU80" s="75"/>
      <c r="GV80" s="75"/>
      <c r="GW80" s="75"/>
      <c r="GX80" s="75"/>
      <c r="GY80" s="75"/>
      <c r="GZ80" s="75"/>
      <c r="HA80" s="75"/>
      <c r="HB80" s="75"/>
      <c r="HC80" s="75"/>
      <c r="HD80" s="75"/>
      <c r="HE80" s="75"/>
      <c r="HF80" s="75"/>
      <c r="HG80" s="75"/>
      <c r="HH80" s="75"/>
      <c r="HI80" s="75"/>
      <c r="HJ80" s="75"/>
      <c r="HK80" s="75"/>
      <c r="HL80" s="75"/>
      <c r="HM80" s="75"/>
      <c r="HN80" s="75"/>
      <c r="HO80" s="75"/>
      <c r="HP80" s="75"/>
      <c r="HQ80" s="75"/>
      <c r="HR80" s="75"/>
      <c r="HS80" s="75"/>
      <c r="HT80" s="75"/>
      <c r="HU80" s="75"/>
      <c r="HV80" s="75"/>
      <c r="HW80" s="75"/>
      <c r="HX80" s="75"/>
      <c r="HY80" s="75"/>
      <c r="HZ80" s="75"/>
      <c r="IA80" s="75"/>
      <c r="IB80" s="75"/>
      <c r="IC80" s="75"/>
      <c r="ID80" s="75"/>
      <c r="IE80" s="75"/>
      <c r="IF80" s="75"/>
      <c r="IG80" s="75"/>
      <c r="IH80" s="75"/>
      <c r="II80" s="75"/>
      <c r="IJ80" s="75"/>
      <c r="IK80" s="75"/>
      <c r="IL80" s="75"/>
      <c r="IM80" s="75"/>
      <c r="IN80" s="75"/>
      <c r="IO80" s="75"/>
      <c r="IP80" s="75"/>
      <c r="IQ80" s="75"/>
      <c r="IR80" s="75"/>
      <c r="IS80" s="75"/>
      <c r="IT80" s="75"/>
      <c r="IU80" s="75"/>
      <c r="IV80" s="75"/>
    </row>
    <row r="81" spans="1:256" s="79" customFormat="1" x14ac:dyDescent="0.35">
      <c r="A81" s="75"/>
      <c r="B81" s="75"/>
      <c r="C81" s="82" t="s">
        <v>4824</v>
      </c>
      <c r="D81" s="85">
        <v>13.301500000000001</v>
      </c>
      <c r="E81" s="85">
        <v>13.356400000000001</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4825</v>
      </c>
      <c r="D82" s="85">
        <v>13.3894</v>
      </c>
      <c r="E82" s="85">
        <v>13.4458</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2" t="s">
        <v>4826</v>
      </c>
      <c r="D83" s="85">
        <v>13.388999999999999</v>
      </c>
      <c r="E83" s="85">
        <v>13.445399999999999</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ht="85" customHeight="1" x14ac:dyDescent="0.35">
      <c r="A84" s="75"/>
      <c r="B84" s="75"/>
      <c r="C84" s="215" t="s">
        <v>4860</v>
      </c>
      <c r="D84" s="216"/>
      <c r="E84" s="217"/>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6" spans="1:256" x14ac:dyDescent="0.35">
      <c r="C86" s="2" t="s">
        <v>4920</v>
      </c>
      <c r="E86" s="2" t="s">
        <v>2</v>
      </c>
    </row>
    <row r="88" spans="1:256" x14ac:dyDescent="0.35">
      <c r="C88" s="2" t="s">
        <v>4921</v>
      </c>
      <c r="E88" s="2" t="s">
        <v>2</v>
      </c>
    </row>
    <row r="90" spans="1:256" x14ac:dyDescent="0.35">
      <c r="C90" s="2" t="s">
        <v>4815</v>
      </c>
      <c r="E90" s="2" t="s">
        <v>2</v>
      </c>
    </row>
    <row r="92" spans="1:256" x14ac:dyDescent="0.35">
      <c r="C92" s="2" t="s">
        <v>4816</v>
      </c>
      <c r="E92" s="2" t="s">
        <v>2</v>
      </c>
    </row>
    <row r="94" spans="1:256" x14ac:dyDescent="0.35">
      <c r="C94" s="2" t="s">
        <v>4817</v>
      </c>
      <c r="E94" s="92" t="s">
        <v>4818</v>
      </c>
    </row>
    <row r="96" spans="1:256" x14ac:dyDescent="0.35">
      <c r="C96" s="2" t="s">
        <v>4819</v>
      </c>
      <c r="E96" s="93" t="s">
        <v>4900</v>
      </c>
    </row>
    <row r="98" spans="3:5" x14ac:dyDescent="0.35">
      <c r="C98" s="2" t="s">
        <v>4922</v>
      </c>
      <c r="E98" s="2" t="s">
        <v>2</v>
      </c>
    </row>
    <row r="100" spans="3:5" x14ac:dyDescent="0.35">
      <c r="C100" s="1" t="s">
        <v>5102</v>
      </c>
      <c r="E100" s="156" t="s">
        <v>5103</v>
      </c>
    </row>
    <row r="101" spans="3:5" x14ac:dyDescent="0.35">
      <c r="E101" s="2" t="s">
        <v>5109</v>
      </c>
    </row>
  </sheetData>
  <mergeCells count="2">
    <mergeCell ref="C69:K69"/>
    <mergeCell ref="C84:E84"/>
  </mergeCells>
  <hyperlinks>
    <hyperlink ref="J2" location="'Index'!A1" display="'Index'!A1" xr:uid="{75469111-4D65-4B6C-9EC9-63DA47F2BCA8}"/>
  </hyperlinks>
  <pageMargins left="0.7" right="0.7" top="0.75" bottom="0.75" header="0.3" footer="0.3"/>
  <pageSetup orientation="portrait" horizontalDpi="4294967293"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7613B-9587-45B6-B6B1-AFE9503E0A1D}">
  <sheetPr codeName="Sheet1"/>
  <dimension ref="A1:IV103"/>
  <sheetViews>
    <sheetView showGridLines="0" zoomScale="90" zoomScaleNormal="90" workbookViewId="0">
      <pane ySplit="6" topLeftCell="A87"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3179</v>
      </c>
      <c r="J2" s="38" t="s">
        <v>4365</v>
      </c>
    </row>
    <row r="3" spans="1:54" ht="16" x14ac:dyDescent="0.4">
      <c r="C3" s="1" t="s">
        <v>28</v>
      </c>
      <c r="D3" s="21" t="s">
        <v>3180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A23" s="28"/>
      <c r="B23" s="28"/>
      <c r="C23" s="58" t="s">
        <v>9</v>
      </c>
      <c r="D23" s="54"/>
      <c r="E23" s="6"/>
      <c r="F23" s="19"/>
      <c r="G23" s="24" t="s">
        <v>2</v>
      </c>
      <c r="H23" s="24" t="s">
        <v>2</v>
      </c>
      <c r="I23" s="31"/>
      <c r="J23" s="31"/>
      <c r="K23" s="35"/>
    </row>
    <row r="24" spans="1:11" x14ac:dyDescent="0.35">
      <c r="A24" s="28"/>
      <c r="B24" s="28"/>
      <c r="C24" s="58"/>
      <c r="D24" s="54"/>
      <c r="E24" s="6"/>
      <c r="F24" s="19"/>
      <c r="G24" s="24"/>
      <c r="H24" s="24"/>
      <c r="I24" s="31"/>
      <c r="J24" s="31"/>
      <c r="K24" s="35"/>
    </row>
    <row r="25" spans="1:11" x14ac:dyDescent="0.35">
      <c r="C25" s="59" t="s">
        <v>10</v>
      </c>
      <c r="D25" s="54"/>
      <c r="E25" s="6"/>
      <c r="F25" s="19"/>
      <c r="G25" s="24"/>
      <c r="H25" s="24"/>
      <c r="I25" s="31"/>
      <c r="J25" s="31"/>
      <c r="K25" s="35"/>
    </row>
    <row r="26" spans="1:11" x14ac:dyDescent="0.35">
      <c r="B26" s="8" t="s">
        <v>3181</v>
      </c>
      <c r="C26" s="60" t="s">
        <v>3182</v>
      </c>
      <c r="D26" s="54" t="s">
        <v>3183</v>
      </c>
      <c r="E26" s="6" t="s">
        <v>205</v>
      </c>
      <c r="F26" s="19">
        <v>1000000</v>
      </c>
      <c r="G26" s="24">
        <v>1000.5</v>
      </c>
      <c r="H26" s="24">
        <v>6.7</v>
      </c>
      <c r="I26" s="31">
        <v>5.5438999999999998</v>
      </c>
      <c r="J26" s="31"/>
      <c r="K26" s="35"/>
    </row>
    <row r="27" spans="1:11" x14ac:dyDescent="0.35">
      <c r="C27" s="58" t="s">
        <v>194</v>
      </c>
      <c r="D27" s="54"/>
      <c r="E27" s="6"/>
      <c r="F27" s="19"/>
      <c r="G27" s="25">
        <v>1000.5</v>
      </c>
      <c r="H27" s="25">
        <v>6.7</v>
      </c>
      <c r="I27" s="31"/>
      <c r="J27" s="31"/>
      <c r="K27" s="35"/>
    </row>
    <row r="28" spans="1:11" x14ac:dyDescent="0.35">
      <c r="C28" s="57"/>
      <c r="D28" s="54"/>
      <c r="E28" s="6"/>
      <c r="F28" s="19"/>
      <c r="G28" s="24"/>
      <c r="H28" s="24"/>
      <c r="I28" s="31"/>
      <c r="J28" s="31"/>
      <c r="K28" s="35"/>
    </row>
    <row r="29" spans="1:11" x14ac:dyDescent="0.35">
      <c r="C29" s="58" t="s">
        <v>11</v>
      </c>
      <c r="D29" s="54"/>
      <c r="E29" s="6"/>
      <c r="F29" s="19"/>
      <c r="G29" s="24" t="s">
        <v>2</v>
      </c>
      <c r="H29" s="24" t="s">
        <v>2</v>
      </c>
      <c r="I29" s="31"/>
      <c r="J29" s="31"/>
      <c r="K29" s="35"/>
    </row>
    <row r="30" spans="1:11" x14ac:dyDescent="0.35">
      <c r="C30" s="57"/>
      <c r="D30" s="54"/>
      <c r="E30" s="6"/>
      <c r="F30" s="19"/>
      <c r="G30" s="24"/>
      <c r="H30" s="24"/>
      <c r="I30" s="31"/>
      <c r="J30" s="31"/>
      <c r="K30" s="35"/>
    </row>
    <row r="31" spans="1:11" x14ac:dyDescent="0.35">
      <c r="A31" s="10"/>
      <c r="B31" s="28"/>
      <c r="C31" s="58" t="s">
        <v>13</v>
      </c>
      <c r="D31" s="54"/>
      <c r="E31" s="6"/>
      <c r="F31" s="19"/>
      <c r="G31" s="24"/>
      <c r="H31" s="24"/>
      <c r="I31" s="31"/>
      <c r="J31" s="31"/>
      <c r="K31" s="35"/>
    </row>
    <row r="32" spans="1:11" x14ac:dyDescent="0.35">
      <c r="A32" s="28"/>
      <c r="B32" s="28"/>
      <c r="C32" s="58" t="s">
        <v>14</v>
      </c>
      <c r="D32" s="54"/>
      <c r="E32" s="6"/>
      <c r="F32" s="19"/>
      <c r="G32" s="24" t="s">
        <v>2</v>
      </c>
      <c r="H32" s="24" t="s">
        <v>2</v>
      </c>
      <c r="I32" s="31"/>
      <c r="J32" s="31"/>
      <c r="K32" s="35"/>
    </row>
    <row r="33" spans="1:11" x14ac:dyDescent="0.35">
      <c r="A33" s="28"/>
      <c r="B33" s="28"/>
      <c r="C33" s="58"/>
      <c r="D33" s="54"/>
      <c r="E33" s="6"/>
      <c r="F33" s="19"/>
      <c r="G33" s="24"/>
      <c r="H33" s="24"/>
      <c r="I33" s="31"/>
      <c r="J33" s="31"/>
      <c r="K33" s="35"/>
    </row>
    <row r="34" spans="1:11" x14ac:dyDescent="0.35">
      <c r="A34" s="28"/>
      <c r="B34" s="28"/>
      <c r="C34" s="58" t="s">
        <v>15</v>
      </c>
      <c r="D34" s="54"/>
      <c r="E34" s="6"/>
      <c r="F34" s="19"/>
      <c r="G34" s="24" t="s">
        <v>2</v>
      </c>
      <c r="H34" s="24" t="s">
        <v>2</v>
      </c>
      <c r="I34" s="31"/>
      <c r="J34" s="31"/>
      <c r="K34" s="35"/>
    </row>
    <row r="35" spans="1:11" x14ac:dyDescent="0.35">
      <c r="A35" s="28"/>
      <c r="B35" s="28"/>
      <c r="C35" s="58"/>
      <c r="D35" s="54"/>
      <c r="E35" s="6"/>
      <c r="F35" s="19"/>
      <c r="G35" s="24"/>
      <c r="H35" s="24"/>
      <c r="I35" s="31"/>
      <c r="J35" s="31"/>
      <c r="K35" s="35"/>
    </row>
    <row r="36" spans="1:11" x14ac:dyDescent="0.35">
      <c r="C36" s="59" t="s">
        <v>16</v>
      </c>
      <c r="D36" s="54"/>
      <c r="E36" s="6"/>
      <c r="F36" s="19"/>
      <c r="G36" s="24"/>
      <c r="H36" s="24"/>
      <c r="I36" s="31"/>
      <c r="J36" s="31"/>
      <c r="K36" s="35"/>
    </row>
    <row r="37" spans="1:11" x14ac:dyDescent="0.35">
      <c r="B37" s="8" t="s">
        <v>1667</v>
      </c>
      <c r="C37" s="60" t="s">
        <v>1668</v>
      </c>
      <c r="D37" s="54" t="s">
        <v>1669</v>
      </c>
      <c r="E37" s="6" t="s">
        <v>205</v>
      </c>
      <c r="F37" s="19">
        <v>7300000</v>
      </c>
      <c r="G37" s="24">
        <v>7292.73</v>
      </c>
      <c r="H37" s="24">
        <v>48.84</v>
      </c>
      <c r="I37" s="31">
        <v>5.1985999999999999</v>
      </c>
      <c r="J37" s="31"/>
      <c r="K37" s="35"/>
    </row>
    <row r="38" spans="1:11" x14ac:dyDescent="0.35">
      <c r="B38" s="8" t="s">
        <v>1321</v>
      </c>
      <c r="C38" s="60" t="s">
        <v>1322</v>
      </c>
      <c r="D38" s="54" t="s">
        <v>1323</v>
      </c>
      <c r="E38" s="6" t="s">
        <v>205</v>
      </c>
      <c r="F38" s="19">
        <v>4200000</v>
      </c>
      <c r="G38" s="24">
        <v>4191.6000000000004</v>
      </c>
      <c r="H38" s="24">
        <v>28.07</v>
      </c>
      <c r="I38" s="31">
        <v>5.226</v>
      </c>
      <c r="J38" s="31"/>
      <c r="K38" s="35"/>
    </row>
    <row r="39" spans="1:11" x14ac:dyDescent="0.35">
      <c r="B39" s="8" t="s">
        <v>3184</v>
      </c>
      <c r="C39" s="60" t="s">
        <v>3185</v>
      </c>
      <c r="D39" s="54" t="s">
        <v>3186</v>
      </c>
      <c r="E39" s="6" t="s">
        <v>205</v>
      </c>
      <c r="F39" s="19">
        <v>1800000</v>
      </c>
      <c r="G39" s="24">
        <v>1798.21</v>
      </c>
      <c r="H39" s="24">
        <v>12.04</v>
      </c>
      <c r="I39" s="31">
        <v>5.1985999999999999</v>
      </c>
      <c r="J39" s="31"/>
      <c r="K39" s="35"/>
    </row>
    <row r="40" spans="1:11" x14ac:dyDescent="0.35">
      <c r="C40" s="58" t="s">
        <v>194</v>
      </c>
      <c r="D40" s="54"/>
      <c r="E40" s="6"/>
      <c r="F40" s="19"/>
      <c r="G40" s="25">
        <v>13282.54</v>
      </c>
      <c r="H40" s="25">
        <v>88.95</v>
      </c>
      <c r="I40" s="31"/>
      <c r="J40" s="31"/>
      <c r="K40" s="35"/>
    </row>
    <row r="41" spans="1:11" x14ac:dyDescent="0.35">
      <c r="C41" s="57"/>
      <c r="D41" s="54"/>
      <c r="E41" s="6"/>
      <c r="F41" s="19"/>
      <c r="G41" s="24"/>
      <c r="H41" s="24"/>
      <c r="I41" s="31"/>
      <c r="J41" s="31"/>
      <c r="K41" s="35"/>
    </row>
    <row r="42" spans="1:11" x14ac:dyDescent="0.35">
      <c r="C42" s="58" t="s">
        <v>17</v>
      </c>
      <c r="D42" s="54"/>
      <c r="E42" s="6"/>
      <c r="F42" s="19"/>
      <c r="G42" s="24" t="s">
        <v>2</v>
      </c>
      <c r="H42" s="24" t="s">
        <v>2</v>
      </c>
      <c r="I42" s="31"/>
      <c r="J42" s="31"/>
      <c r="K42" s="35"/>
    </row>
    <row r="43" spans="1:11" x14ac:dyDescent="0.35">
      <c r="C43" s="57"/>
      <c r="D43" s="54"/>
      <c r="E43" s="6"/>
      <c r="F43" s="19"/>
      <c r="G43" s="24"/>
      <c r="H43" s="24"/>
      <c r="I43" s="31"/>
      <c r="J43" s="31"/>
      <c r="K43" s="35"/>
    </row>
    <row r="44" spans="1:11" x14ac:dyDescent="0.35">
      <c r="C44" s="58" t="s">
        <v>18</v>
      </c>
      <c r="D44" s="54"/>
      <c r="E44" s="6"/>
      <c r="F44" s="19"/>
      <c r="G44" s="24" t="s">
        <v>2</v>
      </c>
      <c r="H44" s="24" t="s">
        <v>2</v>
      </c>
      <c r="I44" s="31"/>
      <c r="J44" s="31"/>
      <c r="K44" s="35"/>
    </row>
    <row r="45" spans="1:11" x14ac:dyDescent="0.35">
      <c r="C45" s="57"/>
      <c r="D45" s="54"/>
      <c r="E45" s="6"/>
      <c r="F45" s="19"/>
      <c r="G45" s="24"/>
      <c r="H45" s="24"/>
      <c r="I45" s="31"/>
      <c r="J45" s="31"/>
      <c r="K45" s="35"/>
    </row>
    <row r="46" spans="1:11" x14ac:dyDescent="0.35">
      <c r="A46" s="10"/>
      <c r="B46" s="28"/>
      <c r="C46" s="58" t="s">
        <v>19</v>
      </c>
      <c r="D46" s="54"/>
      <c r="E46" s="6"/>
      <c r="F46" s="19"/>
      <c r="G46" s="24"/>
      <c r="H46" s="24"/>
      <c r="I46" s="31"/>
      <c r="J46" s="31"/>
      <c r="K46" s="35"/>
    </row>
    <row r="47" spans="1:11" x14ac:dyDescent="0.35">
      <c r="A47" s="28"/>
      <c r="B47" s="28"/>
      <c r="C47" s="58" t="s">
        <v>20</v>
      </c>
      <c r="D47" s="54"/>
      <c r="E47" s="6"/>
      <c r="F47" s="19"/>
      <c r="G47" s="24" t="s">
        <v>2</v>
      </c>
      <c r="H47" s="24" t="s">
        <v>2</v>
      </c>
      <c r="I47" s="31"/>
      <c r="J47" s="31"/>
      <c r="K47" s="35"/>
    </row>
    <row r="48" spans="1:11" x14ac:dyDescent="0.35">
      <c r="A48" s="28"/>
      <c r="B48" s="28"/>
      <c r="C48" s="58"/>
      <c r="D48" s="54"/>
      <c r="E48" s="6"/>
      <c r="F48" s="19"/>
      <c r="G48" s="24"/>
      <c r="H48" s="24"/>
      <c r="I48" s="31"/>
      <c r="J48" s="31"/>
      <c r="K48" s="35"/>
    </row>
    <row r="49" spans="1:54" x14ac:dyDescent="0.35">
      <c r="A49" s="28"/>
      <c r="B49" s="28"/>
      <c r="C49" s="58" t="s">
        <v>21</v>
      </c>
      <c r="D49" s="54"/>
      <c r="E49" s="6"/>
      <c r="F49" s="19"/>
      <c r="G49" s="24" t="s">
        <v>2</v>
      </c>
      <c r="H49" s="24" t="s">
        <v>2</v>
      </c>
      <c r="I49" s="31"/>
      <c r="J49" s="31"/>
      <c r="K49" s="35"/>
    </row>
    <row r="50" spans="1:54" x14ac:dyDescent="0.35">
      <c r="A50" s="28"/>
      <c r="B50" s="28"/>
      <c r="C50" s="58"/>
      <c r="D50" s="54"/>
      <c r="E50" s="6"/>
      <c r="F50" s="19"/>
      <c r="G50" s="24"/>
      <c r="H50" s="24"/>
      <c r="I50" s="31"/>
      <c r="J50" s="31"/>
      <c r="K50" s="35"/>
    </row>
    <row r="51" spans="1:54" x14ac:dyDescent="0.35">
      <c r="A51" s="28"/>
      <c r="B51" s="28"/>
      <c r="C51" s="58" t="s">
        <v>22</v>
      </c>
      <c r="D51" s="54"/>
      <c r="E51" s="6"/>
      <c r="F51" s="19"/>
      <c r="G51" s="24" t="s">
        <v>2</v>
      </c>
      <c r="H51" s="24" t="s">
        <v>2</v>
      </c>
      <c r="I51" s="31"/>
      <c r="J51" s="31"/>
      <c r="K51" s="35"/>
    </row>
    <row r="52" spans="1:54" x14ac:dyDescent="0.35">
      <c r="A52" s="28"/>
      <c r="B52" s="28"/>
      <c r="C52" s="58"/>
      <c r="D52" s="54"/>
      <c r="E52" s="6"/>
      <c r="F52" s="19"/>
      <c r="G52" s="24"/>
      <c r="H52" s="24"/>
      <c r="I52" s="31"/>
      <c r="J52" s="31"/>
      <c r="K52" s="35"/>
    </row>
    <row r="53" spans="1:54" x14ac:dyDescent="0.35">
      <c r="A53" s="28"/>
      <c r="B53" s="28"/>
      <c r="C53" s="58" t="s">
        <v>23</v>
      </c>
      <c r="D53" s="54"/>
      <c r="E53" s="6"/>
      <c r="F53" s="19"/>
      <c r="G53" s="24" t="s">
        <v>2</v>
      </c>
      <c r="H53" s="24" t="s">
        <v>2</v>
      </c>
      <c r="I53" s="31"/>
      <c r="J53" s="31"/>
      <c r="K53" s="35"/>
    </row>
    <row r="54" spans="1:54" x14ac:dyDescent="0.35">
      <c r="A54" s="28"/>
      <c r="B54" s="28"/>
      <c r="C54" s="58"/>
      <c r="D54" s="54"/>
      <c r="E54" s="6"/>
      <c r="F54" s="19"/>
      <c r="G54" s="24"/>
      <c r="H54" s="24"/>
      <c r="I54" s="31"/>
      <c r="J54" s="31"/>
      <c r="K54" s="35"/>
    </row>
    <row r="55" spans="1:54" x14ac:dyDescent="0.35">
      <c r="C55" s="59" t="s">
        <v>24</v>
      </c>
      <c r="D55" s="54"/>
      <c r="E55" s="6"/>
      <c r="F55" s="19"/>
      <c r="G55" s="24"/>
      <c r="H55" s="24"/>
      <c r="I55" s="31"/>
      <c r="J55" s="31"/>
      <c r="K55" s="35"/>
    </row>
    <row r="56" spans="1:54" x14ac:dyDescent="0.35">
      <c r="B56" s="8" t="s">
        <v>206</v>
      </c>
      <c r="C56" s="60" t="s">
        <v>207</v>
      </c>
      <c r="D56" s="54"/>
      <c r="E56" s="6"/>
      <c r="F56" s="19"/>
      <c r="G56" s="24">
        <v>542.51</v>
      </c>
      <c r="H56" s="24">
        <v>3.63</v>
      </c>
      <c r="I56" s="31"/>
      <c r="J56" s="31"/>
      <c r="K56" s="35"/>
    </row>
    <row r="57" spans="1:54" x14ac:dyDescent="0.35">
      <c r="C57" s="58" t="s">
        <v>194</v>
      </c>
      <c r="D57" s="54"/>
      <c r="E57" s="6"/>
      <c r="F57" s="19"/>
      <c r="G57" s="25">
        <v>542.51</v>
      </c>
      <c r="H57" s="25">
        <v>3.63</v>
      </c>
      <c r="I57" s="31"/>
      <c r="J57" s="31"/>
      <c r="K57" s="35"/>
    </row>
    <row r="58" spans="1:54" x14ac:dyDescent="0.35">
      <c r="C58" s="57"/>
      <c r="D58" s="54"/>
      <c r="E58" s="6"/>
      <c r="F58" s="19"/>
      <c r="G58" s="24"/>
      <c r="H58" s="24"/>
      <c r="I58" s="31"/>
      <c r="J58" s="31"/>
      <c r="K58" s="35"/>
    </row>
    <row r="59" spans="1:54" x14ac:dyDescent="0.35">
      <c r="A59" s="10"/>
      <c r="B59" s="28"/>
      <c r="C59" s="58" t="s">
        <v>25</v>
      </c>
      <c r="D59" s="54"/>
      <c r="E59" s="6"/>
      <c r="F59" s="19"/>
      <c r="G59" s="24"/>
      <c r="H59" s="24"/>
      <c r="I59" s="31"/>
      <c r="J59" s="31"/>
      <c r="K59" s="35"/>
    </row>
    <row r="60" spans="1:54" s="2" customFormat="1" ht="13.5" x14ac:dyDescent="0.35">
      <c r="A60" s="28"/>
      <c r="B60" s="28"/>
      <c r="C60" s="57" t="s">
        <v>4703</v>
      </c>
      <c r="D60" s="54"/>
      <c r="E60" s="6"/>
      <c r="F60" s="19"/>
      <c r="G60" s="24" t="s">
        <v>2</v>
      </c>
      <c r="H60" s="24" t="s">
        <v>2</v>
      </c>
      <c r="I60" s="31"/>
      <c r="J60" s="31"/>
      <c r="K60" s="35"/>
      <c r="L60" s="3"/>
      <c r="AI60" s="3"/>
      <c r="AV60" s="3"/>
      <c r="AX60" s="3"/>
      <c r="BB60" s="3"/>
    </row>
    <row r="61" spans="1:54" x14ac:dyDescent="0.35">
      <c r="B61" s="8"/>
      <c r="C61" s="60" t="s">
        <v>208</v>
      </c>
      <c r="D61" s="54"/>
      <c r="E61" s="6"/>
      <c r="F61" s="19"/>
      <c r="G61" s="24">
        <v>106.5</v>
      </c>
      <c r="H61" s="24">
        <v>0.72</v>
      </c>
      <c r="I61" s="31"/>
      <c r="J61" s="31"/>
      <c r="K61" s="35"/>
    </row>
    <row r="62" spans="1:54" x14ac:dyDescent="0.35">
      <c r="C62" s="58" t="s">
        <v>194</v>
      </c>
      <c r="D62" s="54"/>
      <c r="E62" s="6"/>
      <c r="F62" s="19"/>
      <c r="G62" s="25">
        <v>106.5</v>
      </c>
      <c r="H62" s="25">
        <v>0.72</v>
      </c>
      <c r="I62" s="31"/>
      <c r="J62" s="31"/>
      <c r="K62" s="35"/>
    </row>
    <row r="63" spans="1:54" x14ac:dyDescent="0.35">
      <c r="C63" s="57"/>
      <c r="D63" s="54"/>
      <c r="E63" s="6"/>
      <c r="F63" s="19"/>
      <c r="G63" s="24"/>
      <c r="H63" s="24"/>
      <c r="I63" s="31"/>
      <c r="J63" s="31"/>
      <c r="K63" s="35"/>
    </row>
    <row r="64" spans="1:54" x14ac:dyDescent="0.35">
      <c r="C64" s="61" t="s">
        <v>209</v>
      </c>
      <c r="D64" s="55"/>
      <c r="E64" s="5"/>
      <c r="F64" s="20"/>
      <c r="G64" s="26">
        <v>14932.05</v>
      </c>
      <c r="H64" s="26">
        <v>100</v>
      </c>
      <c r="I64" s="32"/>
      <c r="J64" s="32"/>
      <c r="K64" s="36"/>
    </row>
    <row r="67" spans="3:11" x14ac:dyDescent="0.35">
      <c r="C67" s="1" t="s">
        <v>210</v>
      </c>
    </row>
    <row r="68" spans="3:11" x14ac:dyDescent="0.35">
      <c r="C68" s="37" t="s">
        <v>211</v>
      </c>
      <c r="D68" s="37"/>
      <c r="E68" s="37"/>
      <c r="F68" s="37"/>
      <c r="G68" s="37"/>
      <c r="H68" s="37"/>
      <c r="I68" s="37"/>
      <c r="J68" s="37"/>
      <c r="K68" s="37"/>
    </row>
    <row r="69" spans="3:11" x14ac:dyDescent="0.35">
      <c r="C69" s="2" t="s">
        <v>212</v>
      </c>
    </row>
    <row r="70" spans="3:11" x14ac:dyDescent="0.35">
      <c r="C70" s="2" t="s">
        <v>213</v>
      </c>
    </row>
    <row r="71" spans="3:11" ht="30" customHeight="1" x14ac:dyDescent="0.35">
      <c r="C71" s="218" t="s">
        <v>214</v>
      </c>
      <c r="D71" s="219"/>
      <c r="E71" s="219"/>
      <c r="F71" s="219"/>
      <c r="G71" s="219"/>
      <c r="H71" s="219"/>
      <c r="I71" s="219"/>
      <c r="J71" s="219"/>
      <c r="K71" s="219"/>
    </row>
    <row r="72" spans="3:11" x14ac:dyDescent="0.35">
      <c r="C72" s="2" t="s">
        <v>215</v>
      </c>
    </row>
    <row r="74" spans="3:11" x14ac:dyDescent="0.35">
      <c r="C74" s="2" t="s">
        <v>4813</v>
      </c>
      <c r="E74" s="2" t="s">
        <v>2</v>
      </c>
    </row>
    <row r="76" spans="3:11" x14ac:dyDescent="0.35">
      <c r="C76" s="2" t="s">
        <v>4814</v>
      </c>
      <c r="E76" s="2" t="s">
        <v>2</v>
      </c>
    </row>
    <row r="78" spans="3:11" x14ac:dyDescent="0.35">
      <c r="C78" s="2" t="s">
        <v>4918</v>
      </c>
    </row>
    <row r="80" spans="3:11" x14ac:dyDescent="0.35">
      <c r="C80" s="2" t="s">
        <v>4919</v>
      </c>
    </row>
    <row r="81" spans="1:256" s="79" customFormat="1" ht="35.25" customHeight="1" x14ac:dyDescent="0.35">
      <c r="A81" s="75"/>
      <c r="B81" s="75"/>
      <c r="C81" s="80" t="s">
        <v>4820</v>
      </c>
      <c r="D81" s="84" t="s">
        <v>4821</v>
      </c>
      <c r="E81" s="84" t="s">
        <v>4822</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4823</v>
      </c>
      <c r="D82" s="85">
        <v>13.2835</v>
      </c>
      <c r="E82" s="85">
        <v>13.3378</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2" t="s">
        <v>4824</v>
      </c>
      <c r="D83" s="85">
        <v>13.2835</v>
      </c>
      <c r="E83" s="85">
        <v>13.3378</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x14ac:dyDescent="0.35">
      <c r="A84" s="75"/>
      <c r="B84" s="75"/>
      <c r="C84" s="82" t="s">
        <v>4825</v>
      </c>
      <c r="D84" s="85">
        <v>13.368</v>
      </c>
      <c r="E84" s="85">
        <v>13.4238</v>
      </c>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5" spans="1:256" s="79" customFormat="1" x14ac:dyDescent="0.35">
      <c r="A85" s="75"/>
      <c r="B85" s="75"/>
      <c r="C85" s="82" t="s">
        <v>4826</v>
      </c>
      <c r="D85" s="85">
        <v>13.368</v>
      </c>
      <c r="E85" s="85">
        <v>13.4238</v>
      </c>
      <c r="F85" s="76"/>
      <c r="G85" s="77"/>
      <c r="H85" s="77"/>
      <c r="I85" s="77"/>
      <c r="J85" s="77"/>
      <c r="K85" s="78"/>
      <c r="L85" s="78"/>
      <c r="M85" s="75"/>
      <c r="N85" s="75"/>
      <c r="O85" s="75"/>
      <c r="P85" s="75"/>
      <c r="Q85" s="75"/>
      <c r="R85" s="75"/>
      <c r="S85" s="75"/>
      <c r="T85" s="75"/>
      <c r="U85" s="75"/>
      <c r="V85" s="75"/>
      <c r="W85" s="75"/>
      <c r="X85" s="75"/>
      <c r="Y85" s="75"/>
      <c r="Z85" s="75"/>
      <c r="AA85" s="75"/>
      <c r="AB85" s="75"/>
      <c r="AC85" s="75"/>
      <c r="AD85" s="75"/>
      <c r="AE85" s="75"/>
      <c r="AF85" s="75"/>
      <c r="AG85" s="75"/>
      <c r="AH85" s="75"/>
      <c r="AI85" s="78"/>
      <c r="AJ85" s="75"/>
      <c r="AK85" s="75"/>
      <c r="AL85" s="75"/>
      <c r="AM85" s="75"/>
      <c r="AN85" s="75"/>
      <c r="AO85" s="75"/>
      <c r="AP85" s="75"/>
      <c r="AQ85" s="75"/>
      <c r="AR85" s="75"/>
      <c r="AS85" s="75"/>
      <c r="AT85" s="75"/>
      <c r="AU85" s="75"/>
      <c r="AV85" s="78"/>
      <c r="AW85" s="75"/>
      <c r="AX85" s="78"/>
      <c r="AY85" s="75"/>
      <c r="AZ85" s="75"/>
      <c r="BA85" s="75"/>
      <c r="BB85" s="78"/>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c r="HA85" s="75"/>
      <c r="HB85" s="75"/>
      <c r="HC85" s="75"/>
      <c r="HD85" s="75"/>
      <c r="HE85" s="75"/>
      <c r="HF85" s="75"/>
      <c r="HG85" s="75"/>
      <c r="HH85" s="75"/>
      <c r="HI85" s="75"/>
      <c r="HJ85" s="75"/>
      <c r="HK85" s="75"/>
      <c r="HL85" s="75"/>
      <c r="HM85" s="75"/>
      <c r="HN85" s="75"/>
      <c r="HO85" s="75"/>
      <c r="HP85" s="75"/>
      <c r="HQ85" s="75"/>
      <c r="HR85" s="75"/>
      <c r="HS85" s="75"/>
      <c r="HT85" s="75"/>
      <c r="HU85" s="75"/>
      <c r="HV85" s="75"/>
      <c r="HW85" s="75"/>
      <c r="HX85" s="75"/>
      <c r="HY85" s="75"/>
      <c r="HZ85" s="75"/>
      <c r="IA85" s="75"/>
      <c r="IB85" s="75"/>
      <c r="IC85" s="75"/>
      <c r="ID85" s="75"/>
      <c r="IE85" s="75"/>
      <c r="IF85" s="75"/>
      <c r="IG85" s="75"/>
      <c r="IH85" s="75"/>
      <c r="II85" s="75"/>
      <c r="IJ85" s="75"/>
      <c r="IK85" s="75"/>
      <c r="IL85" s="75"/>
      <c r="IM85" s="75"/>
      <c r="IN85" s="75"/>
      <c r="IO85" s="75"/>
      <c r="IP85" s="75"/>
      <c r="IQ85" s="75"/>
      <c r="IR85" s="75"/>
      <c r="IS85" s="75"/>
      <c r="IT85" s="75"/>
      <c r="IU85" s="75"/>
      <c r="IV85" s="75"/>
    </row>
    <row r="86" spans="1:256" s="79" customFormat="1" ht="85" customHeight="1" x14ac:dyDescent="0.35">
      <c r="A86" s="75"/>
      <c r="B86" s="75"/>
      <c r="C86" s="215" t="s">
        <v>4860</v>
      </c>
      <c r="D86" s="216"/>
      <c r="E86" s="217"/>
      <c r="F86" s="76"/>
      <c r="G86" s="77"/>
      <c r="H86" s="77"/>
      <c r="I86" s="77"/>
      <c r="J86" s="77"/>
      <c r="K86" s="78"/>
      <c r="L86" s="78"/>
      <c r="M86" s="75"/>
      <c r="N86" s="75"/>
      <c r="O86" s="75"/>
      <c r="P86" s="75"/>
      <c r="Q86" s="75"/>
      <c r="R86" s="75"/>
      <c r="S86" s="75"/>
      <c r="T86" s="75"/>
      <c r="U86" s="75"/>
      <c r="V86" s="75"/>
      <c r="W86" s="75"/>
      <c r="X86" s="75"/>
      <c r="Y86" s="75"/>
      <c r="Z86" s="75"/>
      <c r="AA86" s="75"/>
      <c r="AB86" s="75"/>
      <c r="AC86" s="75"/>
      <c r="AD86" s="75"/>
      <c r="AE86" s="75"/>
      <c r="AF86" s="75"/>
      <c r="AG86" s="75"/>
      <c r="AH86" s="75"/>
      <c r="AI86" s="78"/>
      <c r="AJ86" s="75"/>
      <c r="AK86" s="75"/>
      <c r="AL86" s="75"/>
      <c r="AM86" s="75"/>
      <c r="AN86" s="75"/>
      <c r="AO86" s="75"/>
      <c r="AP86" s="75"/>
      <c r="AQ86" s="75"/>
      <c r="AR86" s="75"/>
      <c r="AS86" s="75"/>
      <c r="AT86" s="75"/>
      <c r="AU86" s="75"/>
      <c r="AV86" s="78"/>
      <c r="AW86" s="75"/>
      <c r="AX86" s="78"/>
      <c r="AY86" s="75"/>
      <c r="AZ86" s="75"/>
      <c r="BA86" s="75"/>
      <c r="BB86" s="78"/>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75"/>
      <c r="FA86" s="75"/>
      <c r="FB86" s="75"/>
      <c r="FC86" s="75"/>
      <c r="FD86" s="75"/>
      <c r="FE86" s="75"/>
      <c r="FF86" s="75"/>
      <c r="FG86" s="75"/>
      <c r="FH86" s="75"/>
      <c r="FI86" s="75"/>
      <c r="FJ86" s="75"/>
      <c r="FK86" s="75"/>
      <c r="FL86" s="75"/>
      <c r="FM86" s="75"/>
      <c r="FN86" s="75"/>
      <c r="FO86" s="75"/>
      <c r="FP86" s="75"/>
      <c r="FQ86" s="75"/>
      <c r="FR86" s="75"/>
      <c r="FS86" s="75"/>
      <c r="FT86" s="75"/>
      <c r="FU86" s="75"/>
      <c r="FV86" s="75"/>
      <c r="FW86" s="75"/>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75"/>
      <c r="HA86" s="75"/>
      <c r="HB86" s="75"/>
      <c r="HC86" s="75"/>
      <c r="HD86" s="75"/>
      <c r="HE86" s="75"/>
      <c r="HF86" s="75"/>
      <c r="HG86" s="75"/>
      <c r="HH86" s="75"/>
      <c r="HI86" s="75"/>
      <c r="HJ86" s="75"/>
      <c r="HK86" s="75"/>
      <c r="HL86" s="75"/>
      <c r="HM86" s="75"/>
      <c r="HN86" s="75"/>
      <c r="HO86" s="75"/>
      <c r="HP86" s="75"/>
      <c r="HQ86" s="75"/>
      <c r="HR86" s="75"/>
      <c r="HS86" s="75"/>
      <c r="HT86" s="75"/>
      <c r="HU86" s="75"/>
      <c r="HV86" s="75"/>
      <c r="HW86" s="75"/>
      <c r="HX86" s="75"/>
      <c r="HY86" s="75"/>
      <c r="HZ86" s="75"/>
      <c r="IA86" s="75"/>
      <c r="IB86" s="75"/>
      <c r="IC86" s="75"/>
      <c r="ID86" s="75"/>
      <c r="IE86" s="75"/>
      <c r="IF86" s="75"/>
      <c r="IG86" s="75"/>
      <c r="IH86" s="75"/>
      <c r="II86" s="75"/>
      <c r="IJ86" s="75"/>
      <c r="IK86" s="75"/>
      <c r="IL86" s="75"/>
      <c r="IM86" s="75"/>
      <c r="IN86" s="75"/>
      <c r="IO86" s="75"/>
      <c r="IP86" s="75"/>
      <c r="IQ86" s="75"/>
      <c r="IR86" s="75"/>
      <c r="IS86" s="75"/>
      <c r="IT86" s="75"/>
      <c r="IU86" s="75"/>
      <c r="IV86" s="75"/>
    </row>
    <row r="88" spans="1:256" x14ac:dyDescent="0.35">
      <c r="C88" s="2" t="s">
        <v>4920</v>
      </c>
      <c r="E88" s="2" t="s">
        <v>2</v>
      </c>
    </row>
    <row r="90" spans="1:256" x14ac:dyDescent="0.35">
      <c r="C90" s="2" t="s">
        <v>4921</v>
      </c>
      <c r="E90" s="2" t="s">
        <v>2</v>
      </c>
    </row>
    <row r="92" spans="1:256" x14ac:dyDescent="0.35">
      <c r="C92" s="2" t="s">
        <v>4815</v>
      </c>
      <c r="E92" s="2" t="s">
        <v>2</v>
      </c>
    </row>
    <row r="94" spans="1:256" x14ac:dyDescent="0.35">
      <c r="C94" s="2" t="s">
        <v>4816</v>
      </c>
      <c r="E94" s="2" t="s">
        <v>2</v>
      </c>
    </row>
    <row r="96" spans="1:256" x14ac:dyDescent="0.35">
      <c r="C96" s="2" t="s">
        <v>4817</v>
      </c>
      <c r="E96" s="92" t="s">
        <v>4818</v>
      </c>
    </row>
    <row r="98" spans="3:5" x14ac:dyDescent="0.35">
      <c r="C98" s="2" t="s">
        <v>4819</v>
      </c>
      <c r="E98" s="93" t="s">
        <v>4901</v>
      </c>
    </row>
    <row r="100" spans="3:5" x14ac:dyDescent="0.35">
      <c r="C100" s="2" t="s">
        <v>4922</v>
      </c>
      <c r="E100" s="2" t="s">
        <v>2</v>
      </c>
    </row>
    <row r="102" spans="3:5" x14ac:dyDescent="0.35">
      <c r="C102" s="1" t="s">
        <v>5102</v>
      </c>
      <c r="E102" s="156" t="s">
        <v>5103</v>
      </c>
    </row>
    <row r="103" spans="3:5" x14ac:dyDescent="0.35">
      <c r="E103" s="2" t="s">
        <v>5109</v>
      </c>
    </row>
  </sheetData>
  <mergeCells count="2">
    <mergeCell ref="C71:K71"/>
    <mergeCell ref="C86:E86"/>
  </mergeCells>
  <hyperlinks>
    <hyperlink ref="J2" location="'Index'!A1" display="'Index'!A1" xr:uid="{1B11E997-F49F-4977-AE7E-2C873F218B93}"/>
  </hyperlinks>
  <pageMargins left="0.7" right="0.7" top="0.75" bottom="0.75" header="0.3" footer="0.3"/>
  <pageSetup orientation="portrait" horizontalDpi="4294967293"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6F351-50A6-4E09-B32A-CAFCB3F892D2}">
  <sheetPr codeName="Sheet1"/>
  <dimension ref="A1:IV115"/>
  <sheetViews>
    <sheetView showGridLines="0" zoomScale="90" zoomScaleNormal="90" workbookViewId="0">
      <pane ySplit="6" topLeftCell="A9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3187</v>
      </c>
      <c r="J2" s="38" t="s">
        <v>4365</v>
      </c>
    </row>
    <row r="3" spans="1:54" ht="16" x14ac:dyDescent="0.4">
      <c r="C3" s="1" t="s">
        <v>28</v>
      </c>
      <c r="D3" s="21" t="s">
        <v>3188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A23" s="28"/>
      <c r="B23" s="28"/>
      <c r="C23" s="58" t="s">
        <v>9</v>
      </c>
      <c r="D23" s="54"/>
      <c r="E23" s="6"/>
      <c r="F23" s="19"/>
      <c r="G23" s="24" t="s">
        <v>2</v>
      </c>
      <c r="H23" s="24" t="s">
        <v>2</v>
      </c>
      <c r="I23" s="31"/>
      <c r="J23" s="31"/>
      <c r="K23" s="35"/>
    </row>
    <row r="24" spans="1:11" x14ac:dyDescent="0.35">
      <c r="A24" s="28"/>
      <c r="B24" s="28"/>
      <c r="C24" s="58"/>
      <c r="D24" s="54"/>
      <c r="E24" s="6"/>
      <c r="F24" s="19"/>
      <c r="G24" s="24"/>
      <c r="H24" s="24"/>
      <c r="I24" s="31"/>
      <c r="J24" s="31"/>
      <c r="K24" s="35"/>
    </row>
    <row r="25" spans="1:11" x14ac:dyDescent="0.35">
      <c r="C25" s="59" t="s">
        <v>10</v>
      </c>
      <c r="D25" s="54"/>
      <c r="E25" s="6"/>
      <c r="F25" s="19"/>
      <c r="G25" s="24"/>
      <c r="H25" s="24"/>
      <c r="I25" s="31"/>
      <c r="J25" s="31"/>
      <c r="K25" s="35"/>
    </row>
    <row r="26" spans="1:11" x14ac:dyDescent="0.35">
      <c r="B26" s="8" t="s">
        <v>1722</v>
      </c>
      <c r="C26" s="60" t="s">
        <v>1723</v>
      </c>
      <c r="D26" s="54" t="s">
        <v>1724</v>
      </c>
      <c r="E26" s="6" t="s">
        <v>205</v>
      </c>
      <c r="F26" s="19">
        <v>4000000</v>
      </c>
      <c r="G26" s="24">
        <v>4004.48</v>
      </c>
      <c r="H26" s="24">
        <v>11.89</v>
      </c>
      <c r="I26" s="31">
        <v>5.5364500000000003</v>
      </c>
      <c r="J26" s="31"/>
      <c r="K26" s="35"/>
    </row>
    <row r="27" spans="1:11" x14ac:dyDescent="0.35">
      <c r="B27" s="8" t="s">
        <v>3189</v>
      </c>
      <c r="C27" s="60" t="s">
        <v>3190</v>
      </c>
      <c r="D27" s="54" t="s">
        <v>3191</v>
      </c>
      <c r="E27" s="6" t="s">
        <v>205</v>
      </c>
      <c r="F27" s="19">
        <v>2500000</v>
      </c>
      <c r="G27" s="24">
        <v>2501.2199999999998</v>
      </c>
      <c r="H27" s="24">
        <v>7.42</v>
      </c>
      <c r="I27" s="31">
        <v>5.5791500000000003</v>
      </c>
      <c r="J27" s="31"/>
      <c r="K27" s="35"/>
    </row>
    <row r="28" spans="1:11" x14ac:dyDescent="0.35">
      <c r="B28" s="8" t="s">
        <v>3181</v>
      </c>
      <c r="C28" s="60" t="s">
        <v>3182</v>
      </c>
      <c r="D28" s="54" t="s">
        <v>3183</v>
      </c>
      <c r="E28" s="6" t="s">
        <v>205</v>
      </c>
      <c r="F28" s="19">
        <v>2000000</v>
      </c>
      <c r="G28" s="24">
        <v>2001.01</v>
      </c>
      <c r="H28" s="24">
        <v>5.94</v>
      </c>
      <c r="I28" s="31">
        <v>5.5438999999999998</v>
      </c>
      <c r="J28" s="31"/>
      <c r="K28" s="35"/>
    </row>
    <row r="29" spans="1:11" x14ac:dyDescent="0.35">
      <c r="B29" s="8" t="s">
        <v>3192</v>
      </c>
      <c r="C29" s="60" t="s">
        <v>3193</v>
      </c>
      <c r="D29" s="54" t="s">
        <v>3194</v>
      </c>
      <c r="E29" s="6" t="s">
        <v>205</v>
      </c>
      <c r="F29" s="19">
        <v>1068700</v>
      </c>
      <c r="G29" s="24">
        <v>1069.9000000000001</v>
      </c>
      <c r="H29" s="24">
        <v>3.18</v>
      </c>
      <c r="I29" s="31">
        <v>5.5156499999999999</v>
      </c>
      <c r="J29" s="31"/>
      <c r="K29" s="35"/>
    </row>
    <row r="30" spans="1:11" x14ac:dyDescent="0.35">
      <c r="B30" s="8" t="s">
        <v>3195</v>
      </c>
      <c r="C30" s="60" t="s">
        <v>3196</v>
      </c>
      <c r="D30" s="54" t="s">
        <v>3197</v>
      </c>
      <c r="E30" s="6" t="s">
        <v>205</v>
      </c>
      <c r="F30" s="19">
        <v>1000000</v>
      </c>
      <c r="G30" s="24">
        <v>1000.51</v>
      </c>
      <c r="H30" s="24">
        <v>2.97</v>
      </c>
      <c r="I30" s="31">
        <v>5.5269500000000003</v>
      </c>
      <c r="J30" s="31"/>
      <c r="K30" s="35"/>
    </row>
    <row r="31" spans="1:11" x14ac:dyDescent="0.35">
      <c r="B31" s="8" t="s">
        <v>2098</v>
      </c>
      <c r="C31" s="60" t="s">
        <v>2099</v>
      </c>
      <c r="D31" s="54" t="s">
        <v>2100</v>
      </c>
      <c r="E31" s="6" t="s">
        <v>205</v>
      </c>
      <c r="F31" s="19">
        <v>500000</v>
      </c>
      <c r="G31" s="24">
        <v>500.25</v>
      </c>
      <c r="H31" s="24">
        <v>1.48</v>
      </c>
      <c r="I31" s="31">
        <v>5.5205500000000001</v>
      </c>
      <c r="J31" s="31"/>
      <c r="K31" s="35"/>
    </row>
    <row r="32" spans="1:11" x14ac:dyDescent="0.35">
      <c r="B32" s="8" t="s">
        <v>3198</v>
      </c>
      <c r="C32" s="60" t="s">
        <v>3199</v>
      </c>
      <c r="D32" s="54" t="s">
        <v>3200</v>
      </c>
      <c r="E32" s="6" t="s">
        <v>205</v>
      </c>
      <c r="F32" s="19">
        <v>294200</v>
      </c>
      <c r="G32" s="24">
        <v>294.52999999999997</v>
      </c>
      <c r="H32" s="24">
        <v>0.87</v>
      </c>
      <c r="I32" s="31">
        <v>5.5365500000000001</v>
      </c>
      <c r="J32" s="31"/>
      <c r="K32" s="35"/>
    </row>
    <row r="33" spans="1:11" x14ac:dyDescent="0.35">
      <c r="B33" s="8" t="s">
        <v>3201</v>
      </c>
      <c r="C33" s="60" t="s">
        <v>3202</v>
      </c>
      <c r="D33" s="54" t="s">
        <v>3203</v>
      </c>
      <c r="E33" s="6" t="s">
        <v>205</v>
      </c>
      <c r="F33" s="19">
        <v>260000</v>
      </c>
      <c r="G33" s="24">
        <v>260.13</v>
      </c>
      <c r="H33" s="24">
        <v>0.77</v>
      </c>
      <c r="I33" s="31">
        <v>5.5156499999999999</v>
      </c>
      <c r="J33" s="31"/>
      <c r="K33" s="35"/>
    </row>
    <row r="34" spans="1:11" x14ac:dyDescent="0.35">
      <c r="C34" s="58" t="s">
        <v>194</v>
      </c>
      <c r="D34" s="54"/>
      <c r="E34" s="6"/>
      <c r="F34" s="19"/>
      <c r="G34" s="25">
        <v>11632.03</v>
      </c>
      <c r="H34" s="25">
        <v>34.520000000000003</v>
      </c>
      <c r="I34" s="31"/>
      <c r="J34" s="31"/>
      <c r="K34" s="35"/>
    </row>
    <row r="35" spans="1:11" x14ac:dyDescent="0.35">
      <c r="C35" s="57"/>
      <c r="D35" s="54"/>
      <c r="E35" s="6"/>
      <c r="F35" s="19"/>
      <c r="G35" s="24"/>
      <c r="H35" s="24"/>
      <c r="I35" s="31"/>
      <c r="J35" s="31"/>
      <c r="K35" s="35"/>
    </row>
    <row r="36" spans="1:11" x14ac:dyDescent="0.35">
      <c r="C36" s="58" t="s">
        <v>11</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A38" s="10"/>
      <c r="B38" s="28"/>
      <c r="C38" s="58" t="s">
        <v>13</v>
      </c>
      <c r="D38" s="54"/>
      <c r="E38" s="6"/>
      <c r="F38" s="19"/>
      <c r="G38" s="24"/>
      <c r="H38" s="24"/>
      <c r="I38" s="31"/>
      <c r="J38" s="31"/>
      <c r="K38" s="35"/>
    </row>
    <row r="39" spans="1:11" x14ac:dyDescent="0.35">
      <c r="A39" s="28"/>
      <c r="B39" s="28"/>
      <c r="C39" s="58" t="s">
        <v>14</v>
      </c>
      <c r="D39" s="54"/>
      <c r="E39" s="6"/>
      <c r="F39" s="19"/>
      <c r="G39" s="24" t="s">
        <v>2</v>
      </c>
      <c r="H39" s="24" t="s">
        <v>2</v>
      </c>
      <c r="I39" s="31"/>
      <c r="J39" s="31"/>
      <c r="K39" s="35"/>
    </row>
    <row r="40" spans="1:11" x14ac:dyDescent="0.35">
      <c r="A40" s="28"/>
      <c r="B40" s="28"/>
      <c r="C40" s="58"/>
      <c r="D40" s="54"/>
      <c r="E40" s="6"/>
      <c r="F40" s="19"/>
      <c r="G40" s="24"/>
      <c r="H40" s="24"/>
      <c r="I40" s="31"/>
      <c r="J40" s="31"/>
      <c r="K40" s="35"/>
    </row>
    <row r="41" spans="1:11" x14ac:dyDescent="0.35">
      <c r="A41" s="28"/>
      <c r="B41" s="28"/>
      <c r="C41" s="58" t="s">
        <v>15</v>
      </c>
      <c r="D41" s="54"/>
      <c r="E41" s="6"/>
      <c r="F41" s="19"/>
      <c r="G41" s="24" t="s">
        <v>2</v>
      </c>
      <c r="H41" s="24" t="s">
        <v>2</v>
      </c>
      <c r="I41" s="31"/>
      <c r="J41" s="31"/>
      <c r="K41" s="35"/>
    </row>
    <row r="42" spans="1:11" x14ac:dyDescent="0.35">
      <c r="A42" s="28"/>
      <c r="B42" s="28"/>
      <c r="C42" s="58"/>
      <c r="D42" s="54"/>
      <c r="E42" s="6"/>
      <c r="F42" s="19"/>
      <c r="G42" s="24"/>
      <c r="H42" s="24"/>
      <c r="I42" s="31"/>
      <c r="J42" s="31"/>
      <c r="K42" s="35"/>
    </row>
    <row r="43" spans="1:11" x14ac:dyDescent="0.35">
      <c r="C43" s="59" t="s">
        <v>16</v>
      </c>
      <c r="D43" s="54"/>
      <c r="E43" s="6"/>
      <c r="F43" s="19"/>
      <c r="G43" s="24"/>
      <c r="H43" s="24"/>
      <c r="I43" s="31"/>
      <c r="J43" s="31"/>
      <c r="K43" s="35"/>
    </row>
    <row r="44" spans="1:11" x14ac:dyDescent="0.35">
      <c r="B44" s="8" t="s">
        <v>1223</v>
      </c>
      <c r="C44" s="60" t="s">
        <v>1224</v>
      </c>
      <c r="D44" s="54" t="s">
        <v>1225</v>
      </c>
      <c r="E44" s="6" t="s">
        <v>205</v>
      </c>
      <c r="F44" s="19">
        <v>17800000</v>
      </c>
      <c r="G44" s="24">
        <v>17710.32</v>
      </c>
      <c r="H44" s="24">
        <v>52.57</v>
      </c>
      <c r="I44" s="31">
        <v>5.2805</v>
      </c>
      <c r="J44" s="31"/>
      <c r="K44" s="35"/>
    </row>
    <row r="45" spans="1:11" x14ac:dyDescent="0.35">
      <c r="B45" s="8" t="s">
        <v>1667</v>
      </c>
      <c r="C45" s="60" t="s">
        <v>1668</v>
      </c>
      <c r="D45" s="54" t="s">
        <v>1669</v>
      </c>
      <c r="E45" s="6" t="s">
        <v>205</v>
      </c>
      <c r="F45" s="19">
        <v>1400000</v>
      </c>
      <c r="G45" s="24">
        <v>1398.61</v>
      </c>
      <c r="H45" s="24">
        <v>4.1500000000000004</v>
      </c>
      <c r="I45" s="31">
        <v>5.1985999999999999</v>
      </c>
      <c r="J45" s="31"/>
      <c r="K45" s="35"/>
    </row>
    <row r="46" spans="1:11" x14ac:dyDescent="0.35">
      <c r="B46" s="8" t="s">
        <v>1321</v>
      </c>
      <c r="C46" s="60" t="s">
        <v>1322</v>
      </c>
      <c r="D46" s="54" t="s">
        <v>1323</v>
      </c>
      <c r="E46" s="6" t="s">
        <v>205</v>
      </c>
      <c r="F46" s="19">
        <v>1300000</v>
      </c>
      <c r="G46" s="24">
        <v>1297.4000000000001</v>
      </c>
      <c r="H46" s="24">
        <v>3.85</v>
      </c>
      <c r="I46" s="31">
        <v>5.226</v>
      </c>
      <c r="J46" s="31"/>
      <c r="K46" s="35"/>
    </row>
    <row r="47" spans="1:11" x14ac:dyDescent="0.35">
      <c r="B47" s="8" t="s">
        <v>3184</v>
      </c>
      <c r="C47" s="60" t="s">
        <v>3185</v>
      </c>
      <c r="D47" s="54" t="s">
        <v>3186</v>
      </c>
      <c r="E47" s="6" t="s">
        <v>205</v>
      </c>
      <c r="F47" s="19">
        <v>200000</v>
      </c>
      <c r="G47" s="24">
        <v>199.8</v>
      </c>
      <c r="H47" s="24">
        <v>0.59</v>
      </c>
      <c r="I47" s="31">
        <v>5.1985999999999999</v>
      </c>
      <c r="J47" s="31"/>
      <c r="K47" s="35"/>
    </row>
    <row r="48" spans="1:11" x14ac:dyDescent="0.35">
      <c r="C48" s="58" t="s">
        <v>194</v>
      </c>
      <c r="D48" s="54"/>
      <c r="E48" s="6"/>
      <c r="F48" s="19"/>
      <c r="G48" s="25">
        <v>20606.13</v>
      </c>
      <c r="H48" s="25">
        <v>61.16</v>
      </c>
      <c r="I48" s="31"/>
      <c r="J48" s="31"/>
      <c r="K48" s="35"/>
    </row>
    <row r="49" spans="1:11" x14ac:dyDescent="0.35">
      <c r="C49" s="57"/>
      <c r="D49" s="54"/>
      <c r="E49" s="6"/>
      <c r="F49" s="19"/>
      <c r="G49" s="24"/>
      <c r="H49" s="24"/>
      <c r="I49" s="31"/>
      <c r="J49" s="31"/>
      <c r="K49" s="35"/>
    </row>
    <row r="50" spans="1:11" x14ac:dyDescent="0.35">
      <c r="C50" s="59" t="s">
        <v>17</v>
      </c>
      <c r="D50" s="54"/>
      <c r="E50" s="6"/>
      <c r="F50" s="19"/>
      <c r="G50" s="24"/>
      <c r="H50" s="24"/>
      <c r="I50" s="31"/>
      <c r="J50" s="31"/>
      <c r="K50" s="35"/>
    </row>
    <row r="51" spans="1:11" x14ac:dyDescent="0.35">
      <c r="B51" s="8" t="s">
        <v>3204</v>
      </c>
      <c r="C51" s="60" t="s">
        <v>3205</v>
      </c>
      <c r="D51" s="54" t="s">
        <v>3206</v>
      </c>
      <c r="E51" s="6" t="s">
        <v>205</v>
      </c>
      <c r="F51" s="19">
        <v>500000</v>
      </c>
      <c r="G51" s="24">
        <v>498.41</v>
      </c>
      <c r="H51" s="24">
        <v>1.48</v>
      </c>
      <c r="I51" s="31">
        <v>5.5468999999999999</v>
      </c>
      <c r="J51" s="31"/>
      <c r="K51" s="35"/>
    </row>
    <row r="52" spans="1:11" x14ac:dyDescent="0.35">
      <c r="B52" s="8" t="s">
        <v>3207</v>
      </c>
      <c r="C52" s="60" t="s">
        <v>3208</v>
      </c>
      <c r="D52" s="54" t="s">
        <v>3209</v>
      </c>
      <c r="E52" s="6" t="s">
        <v>205</v>
      </c>
      <c r="F52" s="19">
        <v>225000</v>
      </c>
      <c r="G52" s="24">
        <v>223.77</v>
      </c>
      <c r="H52" s="24">
        <v>0.66</v>
      </c>
      <c r="I52" s="31">
        <v>5.5596500000000004</v>
      </c>
      <c r="J52" s="31"/>
      <c r="K52" s="35"/>
    </row>
    <row r="53" spans="1:11" x14ac:dyDescent="0.35">
      <c r="B53" s="8" t="s">
        <v>3210</v>
      </c>
      <c r="C53" s="60" t="s">
        <v>3211</v>
      </c>
      <c r="D53" s="54" t="s">
        <v>3212</v>
      </c>
      <c r="E53" s="6" t="s">
        <v>205</v>
      </c>
      <c r="F53" s="19">
        <v>150000</v>
      </c>
      <c r="G53" s="24">
        <v>149.43</v>
      </c>
      <c r="H53" s="24">
        <v>0.44</v>
      </c>
      <c r="I53" s="31">
        <v>5.5387500000000003</v>
      </c>
      <c r="J53" s="31"/>
      <c r="K53" s="35"/>
    </row>
    <row r="54" spans="1:11" x14ac:dyDescent="0.35">
      <c r="C54" s="58" t="s">
        <v>194</v>
      </c>
      <c r="D54" s="54"/>
      <c r="E54" s="6"/>
      <c r="F54" s="19"/>
      <c r="G54" s="25">
        <v>871.61</v>
      </c>
      <c r="H54" s="25">
        <v>2.58</v>
      </c>
      <c r="I54" s="31"/>
      <c r="J54" s="31"/>
      <c r="K54" s="35"/>
    </row>
    <row r="55" spans="1:11" x14ac:dyDescent="0.35">
      <c r="C55" s="57"/>
      <c r="D55" s="54"/>
      <c r="E55" s="6"/>
      <c r="F55" s="19"/>
      <c r="G55" s="24"/>
      <c r="H55" s="24"/>
      <c r="I55" s="31"/>
      <c r="J55" s="31"/>
      <c r="K55" s="35"/>
    </row>
    <row r="56" spans="1:11" x14ac:dyDescent="0.35">
      <c r="C56" s="58" t="s">
        <v>18</v>
      </c>
      <c r="D56" s="54"/>
      <c r="E56" s="6"/>
      <c r="F56" s="19"/>
      <c r="G56" s="24" t="s">
        <v>2</v>
      </c>
      <c r="H56" s="24" t="s">
        <v>2</v>
      </c>
      <c r="I56" s="31"/>
      <c r="J56" s="31"/>
      <c r="K56" s="35"/>
    </row>
    <row r="57" spans="1:11" x14ac:dyDescent="0.35">
      <c r="C57" s="57"/>
      <c r="D57" s="54"/>
      <c r="E57" s="6"/>
      <c r="F57" s="19"/>
      <c r="G57" s="24"/>
      <c r="H57" s="24"/>
      <c r="I57" s="31"/>
      <c r="J57" s="31"/>
      <c r="K57" s="35"/>
    </row>
    <row r="58" spans="1:11" x14ac:dyDescent="0.35">
      <c r="A58" s="10"/>
      <c r="B58" s="28"/>
      <c r="C58" s="58" t="s">
        <v>19</v>
      </c>
      <c r="D58" s="54"/>
      <c r="E58" s="6"/>
      <c r="F58" s="19"/>
      <c r="G58" s="24"/>
      <c r="H58" s="24"/>
      <c r="I58" s="31"/>
      <c r="J58" s="31"/>
      <c r="K58" s="35"/>
    </row>
    <row r="59" spans="1:11" x14ac:dyDescent="0.35">
      <c r="A59" s="28"/>
      <c r="B59" s="28"/>
      <c r="C59" s="58" t="s">
        <v>20</v>
      </c>
      <c r="D59" s="54"/>
      <c r="E59" s="6"/>
      <c r="F59" s="19"/>
      <c r="G59" s="24" t="s">
        <v>2</v>
      </c>
      <c r="H59" s="24" t="s">
        <v>2</v>
      </c>
      <c r="I59" s="31"/>
      <c r="J59" s="31"/>
      <c r="K59" s="35"/>
    </row>
    <row r="60" spans="1:11" x14ac:dyDescent="0.35">
      <c r="A60" s="28"/>
      <c r="B60" s="28"/>
      <c r="C60" s="58"/>
      <c r="D60" s="54"/>
      <c r="E60" s="6"/>
      <c r="F60" s="19"/>
      <c r="G60" s="24"/>
      <c r="H60" s="24"/>
      <c r="I60" s="31"/>
      <c r="J60" s="31"/>
      <c r="K60" s="35"/>
    </row>
    <row r="61" spans="1:11" x14ac:dyDescent="0.35">
      <c r="A61" s="28"/>
      <c r="B61" s="28"/>
      <c r="C61" s="58" t="s">
        <v>21</v>
      </c>
      <c r="D61" s="54"/>
      <c r="E61" s="6"/>
      <c r="F61" s="19"/>
      <c r="G61" s="24" t="s">
        <v>2</v>
      </c>
      <c r="H61" s="24" t="s">
        <v>2</v>
      </c>
      <c r="I61" s="31"/>
      <c r="J61" s="31"/>
      <c r="K61" s="35"/>
    </row>
    <row r="62" spans="1:11" x14ac:dyDescent="0.35">
      <c r="A62" s="28"/>
      <c r="B62" s="28"/>
      <c r="C62" s="58"/>
      <c r="D62" s="54"/>
      <c r="E62" s="6"/>
      <c r="F62" s="19"/>
      <c r="G62" s="24"/>
      <c r="H62" s="24"/>
      <c r="I62" s="31"/>
      <c r="J62" s="31"/>
      <c r="K62" s="35"/>
    </row>
    <row r="63" spans="1:11" x14ac:dyDescent="0.35">
      <c r="A63" s="28"/>
      <c r="B63" s="28"/>
      <c r="C63" s="58" t="s">
        <v>22</v>
      </c>
      <c r="D63" s="54"/>
      <c r="E63" s="6"/>
      <c r="F63" s="19"/>
      <c r="G63" s="24" t="s">
        <v>2</v>
      </c>
      <c r="H63" s="24" t="s">
        <v>2</v>
      </c>
      <c r="I63" s="31"/>
      <c r="J63" s="31"/>
      <c r="K63" s="35"/>
    </row>
    <row r="64" spans="1:11" x14ac:dyDescent="0.35">
      <c r="A64" s="28"/>
      <c r="B64" s="28"/>
      <c r="C64" s="58"/>
      <c r="D64" s="54"/>
      <c r="E64" s="6"/>
      <c r="F64" s="19"/>
      <c r="G64" s="24"/>
      <c r="H64" s="24"/>
      <c r="I64" s="31"/>
      <c r="J64" s="31"/>
      <c r="K64" s="35"/>
    </row>
    <row r="65" spans="1:54" x14ac:dyDescent="0.35">
      <c r="A65" s="28"/>
      <c r="B65" s="28"/>
      <c r="C65" s="58" t="s">
        <v>23</v>
      </c>
      <c r="D65" s="54"/>
      <c r="E65" s="6"/>
      <c r="F65" s="19"/>
      <c r="G65" s="24" t="s">
        <v>2</v>
      </c>
      <c r="H65" s="24" t="s">
        <v>2</v>
      </c>
      <c r="I65" s="31"/>
      <c r="J65" s="31"/>
      <c r="K65" s="35"/>
    </row>
    <row r="66" spans="1:54" x14ac:dyDescent="0.35">
      <c r="A66" s="28"/>
      <c r="B66" s="28"/>
      <c r="C66" s="58"/>
      <c r="D66" s="54"/>
      <c r="E66" s="6"/>
      <c r="F66" s="19"/>
      <c r="G66" s="24"/>
      <c r="H66" s="24"/>
      <c r="I66" s="31"/>
      <c r="J66" s="31"/>
      <c r="K66" s="35"/>
    </row>
    <row r="67" spans="1:54" x14ac:dyDescent="0.35">
      <c r="C67" s="59" t="s">
        <v>24</v>
      </c>
      <c r="D67" s="54"/>
      <c r="E67" s="6"/>
      <c r="F67" s="19"/>
      <c r="G67" s="24"/>
      <c r="H67" s="24"/>
      <c r="I67" s="31"/>
      <c r="J67" s="31"/>
      <c r="K67" s="35"/>
    </row>
    <row r="68" spans="1:54" x14ac:dyDescent="0.35">
      <c r="B68" s="8" t="s">
        <v>206</v>
      </c>
      <c r="C68" s="60" t="s">
        <v>207</v>
      </c>
      <c r="D68" s="54"/>
      <c r="E68" s="6"/>
      <c r="F68" s="19"/>
      <c r="G68" s="24">
        <v>91.53</v>
      </c>
      <c r="H68" s="24">
        <v>0.27</v>
      </c>
      <c r="I68" s="31"/>
      <c r="J68" s="31"/>
      <c r="K68" s="35"/>
    </row>
    <row r="69" spans="1:54" x14ac:dyDescent="0.35">
      <c r="C69" s="58" t="s">
        <v>194</v>
      </c>
      <c r="D69" s="54"/>
      <c r="E69" s="6"/>
      <c r="F69" s="19"/>
      <c r="G69" s="25">
        <v>91.53</v>
      </c>
      <c r="H69" s="25">
        <v>0.27</v>
      </c>
      <c r="I69" s="31"/>
      <c r="J69" s="31"/>
      <c r="K69" s="35"/>
    </row>
    <row r="70" spans="1:54" x14ac:dyDescent="0.35">
      <c r="C70" s="57"/>
      <c r="D70" s="54"/>
      <c r="E70" s="6"/>
      <c r="F70" s="19"/>
      <c r="G70" s="24"/>
      <c r="H70" s="24"/>
      <c r="I70" s="31"/>
      <c r="J70" s="31"/>
      <c r="K70" s="35"/>
    </row>
    <row r="71" spans="1:54" x14ac:dyDescent="0.35">
      <c r="A71" s="10"/>
      <c r="B71" s="28"/>
      <c r="C71" s="58" t="s">
        <v>25</v>
      </c>
      <c r="D71" s="54"/>
      <c r="E71" s="6"/>
      <c r="F71" s="19"/>
      <c r="G71" s="24"/>
      <c r="H71" s="24"/>
      <c r="I71" s="31"/>
      <c r="J71" s="31"/>
      <c r="K71" s="35"/>
    </row>
    <row r="72" spans="1:54" s="2" customFormat="1" ht="13.5" x14ac:dyDescent="0.35">
      <c r="A72" s="28"/>
      <c r="B72" s="28"/>
      <c r="C72" s="57" t="s">
        <v>4703</v>
      </c>
      <c r="D72" s="54"/>
      <c r="E72" s="6"/>
      <c r="F72" s="19"/>
      <c r="G72" s="24" t="s">
        <v>2</v>
      </c>
      <c r="H72" s="24" t="s">
        <v>2</v>
      </c>
      <c r="I72" s="31"/>
      <c r="J72" s="31"/>
      <c r="K72" s="35"/>
      <c r="L72" s="3"/>
      <c r="AI72" s="3"/>
      <c r="AV72" s="3"/>
      <c r="AX72" s="3"/>
      <c r="BB72" s="3"/>
    </row>
    <row r="73" spans="1:54" x14ac:dyDescent="0.35">
      <c r="B73" s="8"/>
      <c r="C73" s="60" t="s">
        <v>208</v>
      </c>
      <c r="D73" s="54"/>
      <c r="E73" s="6"/>
      <c r="F73" s="19"/>
      <c r="G73" s="24">
        <v>490.05</v>
      </c>
      <c r="H73" s="24">
        <v>1.47</v>
      </c>
      <c r="I73" s="31"/>
      <c r="J73" s="31"/>
      <c r="K73" s="35"/>
    </row>
    <row r="74" spans="1:54" x14ac:dyDescent="0.35">
      <c r="C74" s="58" t="s">
        <v>194</v>
      </c>
      <c r="D74" s="54"/>
      <c r="E74" s="6"/>
      <c r="F74" s="19"/>
      <c r="G74" s="25">
        <v>490.05</v>
      </c>
      <c r="H74" s="25">
        <v>1.47</v>
      </c>
      <c r="I74" s="31"/>
      <c r="J74" s="31"/>
      <c r="K74" s="35"/>
    </row>
    <row r="75" spans="1:54" x14ac:dyDescent="0.35">
      <c r="C75" s="57"/>
      <c r="D75" s="54"/>
      <c r="E75" s="6"/>
      <c r="F75" s="19"/>
      <c r="G75" s="24"/>
      <c r="H75" s="24"/>
      <c r="I75" s="31"/>
      <c r="J75" s="31"/>
      <c r="K75" s="35"/>
    </row>
    <row r="76" spans="1:54" x14ac:dyDescent="0.35">
      <c r="C76" s="61" t="s">
        <v>209</v>
      </c>
      <c r="D76" s="55"/>
      <c r="E76" s="5"/>
      <c r="F76" s="20"/>
      <c r="G76" s="26">
        <v>33691.35</v>
      </c>
      <c r="H76" s="26">
        <v>100</v>
      </c>
      <c r="I76" s="32"/>
      <c r="J76" s="32"/>
      <c r="K76" s="36"/>
    </row>
    <row r="79" spans="1:54" x14ac:dyDescent="0.35">
      <c r="C79" s="1" t="s">
        <v>210</v>
      </c>
    </row>
    <row r="80" spans="1:54" x14ac:dyDescent="0.35">
      <c r="C80" s="37" t="s">
        <v>211</v>
      </c>
      <c r="D80" s="37"/>
      <c r="E80" s="37"/>
      <c r="F80" s="37"/>
      <c r="G80" s="37"/>
      <c r="H80" s="37"/>
      <c r="I80" s="37"/>
      <c r="J80" s="37"/>
      <c r="K80" s="37"/>
    </row>
    <row r="81" spans="1:256" x14ac:dyDescent="0.35">
      <c r="C81" s="2" t="s">
        <v>212</v>
      </c>
    </row>
    <row r="82" spans="1:256" x14ac:dyDescent="0.35">
      <c r="C82" s="2" t="s">
        <v>213</v>
      </c>
    </row>
    <row r="83" spans="1:256" ht="30" customHeight="1" x14ac:dyDescent="0.35">
      <c r="C83" s="218" t="s">
        <v>214</v>
      </c>
      <c r="D83" s="219"/>
      <c r="E83" s="219"/>
      <c r="F83" s="219"/>
      <c r="G83" s="219"/>
      <c r="H83" s="219"/>
      <c r="I83" s="219"/>
      <c r="J83" s="219"/>
      <c r="K83" s="219"/>
    </row>
    <row r="84" spans="1:256" x14ac:dyDescent="0.35">
      <c r="C84" s="2" t="s">
        <v>215</v>
      </c>
    </row>
    <row r="86" spans="1:256" x14ac:dyDescent="0.35">
      <c r="C86" s="2" t="s">
        <v>4813</v>
      </c>
      <c r="E86" s="2" t="s">
        <v>2</v>
      </c>
    </row>
    <row r="88" spans="1:256" x14ac:dyDescent="0.35">
      <c r="C88" s="2" t="s">
        <v>4814</v>
      </c>
      <c r="E88" s="2" t="s">
        <v>2</v>
      </c>
    </row>
    <row r="90" spans="1:256" x14ac:dyDescent="0.35">
      <c r="C90" s="2" t="s">
        <v>4918</v>
      </c>
    </row>
    <row r="92" spans="1:256" x14ac:dyDescent="0.35">
      <c r="C92" s="2" t="s">
        <v>4919</v>
      </c>
    </row>
    <row r="93" spans="1:256" s="79" customFormat="1" ht="35.25" customHeight="1" x14ac:dyDescent="0.35">
      <c r="A93" s="75"/>
      <c r="B93" s="75"/>
      <c r="C93" s="80" t="s">
        <v>4820</v>
      </c>
      <c r="D93" s="84" t="s">
        <v>4821</v>
      </c>
      <c r="E93" s="84" t="s">
        <v>4822</v>
      </c>
      <c r="F93" s="76"/>
      <c r="G93" s="77"/>
      <c r="H93" s="77"/>
      <c r="I93" s="77"/>
      <c r="J93" s="77"/>
      <c r="K93" s="78"/>
      <c r="L93" s="78"/>
      <c r="M93" s="75"/>
      <c r="N93" s="75"/>
      <c r="O93" s="75"/>
      <c r="P93" s="75"/>
      <c r="Q93" s="75"/>
      <c r="R93" s="75"/>
      <c r="S93" s="75"/>
      <c r="T93" s="75"/>
      <c r="U93" s="75"/>
      <c r="V93" s="75"/>
      <c r="W93" s="75"/>
      <c r="X93" s="75"/>
      <c r="Y93" s="75"/>
      <c r="Z93" s="75"/>
      <c r="AA93" s="75"/>
      <c r="AB93" s="75"/>
      <c r="AC93" s="75"/>
      <c r="AD93" s="75"/>
      <c r="AE93" s="75"/>
      <c r="AF93" s="75"/>
      <c r="AG93" s="75"/>
      <c r="AH93" s="75"/>
      <c r="AI93" s="78"/>
      <c r="AJ93" s="75"/>
      <c r="AK93" s="75"/>
      <c r="AL93" s="75"/>
      <c r="AM93" s="75"/>
      <c r="AN93" s="75"/>
      <c r="AO93" s="75"/>
      <c r="AP93" s="75"/>
      <c r="AQ93" s="75"/>
      <c r="AR93" s="75"/>
      <c r="AS93" s="75"/>
      <c r="AT93" s="75"/>
      <c r="AU93" s="75"/>
      <c r="AV93" s="78"/>
      <c r="AW93" s="75"/>
      <c r="AX93" s="78"/>
      <c r="AY93" s="75"/>
      <c r="AZ93" s="75"/>
      <c r="BA93" s="75"/>
      <c r="BB93" s="78"/>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row>
    <row r="94" spans="1:256" s="79" customFormat="1" x14ac:dyDescent="0.35">
      <c r="A94" s="75"/>
      <c r="B94" s="75"/>
      <c r="C94" s="82" t="s">
        <v>4823</v>
      </c>
      <c r="D94" s="85">
        <v>13.3172</v>
      </c>
      <c r="E94" s="85">
        <v>13.3742</v>
      </c>
      <c r="F94" s="76"/>
      <c r="G94" s="77"/>
      <c r="H94" s="77"/>
      <c r="I94" s="77"/>
      <c r="J94" s="77"/>
      <c r="K94" s="78"/>
      <c r="L94" s="78"/>
      <c r="M94" s="75"/>
      <c r="N94" s="75"/>
      <c r="O94" s="75"/>
      <c r="P94" s="75"/>
      <c r="Q94" s="75"/>
      <c r="R94" s="75"/>
      <c r="S94" s="75"/>
      <c r="T94" s="75"/>
      <c r="U94" s="75"/>
      <c r="V94" s="75"/>
      <c r="W94" s="75"/>
      <c r="X94" s="75"/>
      <c r="Y94" s="75"/>
      <c r="Z94" s="75"/>
      <c r="AA94" s="75"/>
      <c r="AB94" s="75"/>
      <c r="AC94" s="75"/>
      <c r="AD94" s="75"/>
      <c r="AE94" s="75"/>
      <c r="AF94" s="75"/>
      <c r="AG94" s="75"/>
      <c r="AH94" s="75"/>
      <c r="AI94" s="78"/>
      <c r="AJ94" s="75"/>
      <c r="AK94" s="75"/>
      <c r="AL94" s="75"/>
      <c r="AM94" s="75"/>
      <c r="AN94" s="75"/>
      <c r="AO94" s="75"/>
      <c r="AP94" s="75"/>
      <c r="AQ94" s="75"/>
      <c r="AR94" s="75"/>
      <c r="AS94" s="75"/>
      <c r="AT94" s="75"/>
      <c r="AU94" s="75"/>
      <c r="AV94" s="78"/>
      <c r="AW94" s="75"/>
      <c r="AX94" s="78"/>
      <c r="AY94" s="75"/>
      <c r="AZ94" s="75"/>
      <c r="BA94" s="75"/>
      <c r="BB94" s="78"/>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c r="IL94" s="75"/>
      <c r="IM94" s="75"/>
      <c r="IN94" s="75"/>
      <c r="IO94" s="75"/>
      <c r="IP94" s="75"/>
      <c r="IQ94" s="75"/>
      <c r="IR94" s="75"/>
      <c r="IS94" s="75"/>
      <c r="IT94" s="75"/>
      <c r="IU94" s="75"/>
      <c r="IV94" s="75"/>
    </row>
    <row r="95" spans="1:256" s="79" customFormat="1" x14ac:dyDescent="0.35">
      <c r="A95" s="75"/>
      <c r="B95" s="75"/>
      <c r="C95" s="82" t="s">
        <v>4824</v>
      </c>
      <c r="D95" s="85">
        <v>13.3172</v>
      </c>
      <c r="E95" s="85">
        <v>13.3741</v>
      </c>
      <c r="F95" s="76"/>
      <c r="G95" s="77"/>
      <c r="H95" s="77"/>
      <c r="I95" s="77"/>
      <c r="J95" s="77"/>
      <c r="K95" s="78"/>
      <c r="L95" s="78"/>
      <c r="M95" s="75"/>
      <c r="N95" s="75"/>
      <c r="O95" s="75"/>
      <c r="P95" s="75"/>
      <c r="Q95" s="75"/>
      <c r="R95" s="75"/>
      <c r="S95" s="75"/>
      <c r="T95" s="75"/>
      <c r="U95" s="75"/>
      <c r="V95" s="75"/>
      <c r="W95" s="75"/>
      <c r="X95" s="75"/>
      <c r="Y95" s="75"/>
      <c r="Z95" s="75"/>
      <c r="AA95" s="75"/>
      <c r="AB95" s="75"/>
      <c r="AC95" s="75"/>
      <c r="AD95" s="75"/>
      <c r="AE95" s="75"/>
      <c r="AF95" s="75"/>
      <c r="AG95" s="75"/>
      <c r="AH95" s="75"/>
      <c r="AI95" s="78"/>
      <c r="AJ95" s="75"/>
      <c r="AK95" s="75"/>
      <c r="AL95" s="75"/>
      <c r="AM95" s="75"/>
      <c r="AN95" s="75"/>
      <c r="AO95" s="75"/>
      <c r="AP95" s="75"/>
      <c r="AQ95" s="75"/>
      <c r="AR95" s="75"/>
      <c r="AS95" s="75"/>
      <c r="AT95" s="75"/>
      <c r="AU95" s="75"/>
      <c r="AV95" s="78"/>
      <c r="AW95" s="75"/>
      <c r="AX95" s="78"/>
      <c r="AY95" s="75"/>
      <c r="AZ95" s="75"/>
      <c r="BA95" s="75"/>
      <c r="BB95" s="78"/>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c r="IH95" s="75"/>
      <c r="II95" s="75"/>
      <c r="IJ95" s="75"/>
      <c r="IK95" s="75"/>
      <c r="IL95" s="75"/>
      <c r="IM95" s="75"/>
      <c r="IN95" s="75"/>
      <c r="IO95" s="75"/>
      <c r="IP95" s="75"/>
      <c r="IQ95" s="75"/>
      <c r="IR95" s="75"/>
      <c r="IS95" s="75"/>
      <c r="IT95" s="75"/>
      <c r="IU95" s="75"/>
      <c r="IV95" s="75"/>
    </row>
    <row r="96" spans="1:256" s="79" customFormat="1" x14ac:dyDescent="0.35">
      <c r="A96" s="75"/>
      <c r="B96" s="75"/>
      <c r="C96" s="82" t="s">
        <v>4825</v>
      </c>
      <c r="D96" s="85">
        <v>13.388999999999999</v>
      </c>
      <c r="E96" s="85">
        <v>13.447100000000001</v>
      </c>
      <c r="F96" s="76"/>
      <c r="G96" s="77"/>
      <c r="H96" s="77"/>
      <c r="I96" s="77"/>
      <c r="J96" s="77"/>
      <c r="K96" s="78"/>
      <c r="L96" s="78"/>
      <c r="M96" s="75"/>
      <c r="N96" s="75"/>
      <c r="O96" s="75"/>
      <c r="P96" s="75"/>
      <c r="Q96" s="75"/>
      <c r="R96" s="75"/>
      <c r="S96" s="75"/>
      <c r="T96" s="75"/>
      <c r="U96" s="75"/>
      <c r="V96" s="75"/>
      <c r="W96" s="75"/>
      <c r="X96" s="75"/>
      <c r="Y96" s="75"/>
      <c r="Z96" s="75"/>
      <c r="AA96" s="75"/>
      <c r="AB96" s="75"/>
      <c r="AC96" s="75"/>
      <c r="AD96" s="75"/>
      <c r="AE96" s="75"/>
      <c r="AF96" s="75"/>
      <c r="AG96" s="75"/>
      <c r="AH96" s="75"/>
      <c r="AI96" s="78"/>
      <c r="AJ96" s="75"/>
      <c r="AK96" s="75"/>
      <c r="AL96" s="75"/>
      <c r="AM96" s="75"/>
      <c r="AN96" s="75"/>
      <c r="AO96" s="75"/>
      <c r="AP96" s="75"/>
      <c r="AQ96" s="75"/>
      <c r="AR96" s="75"/>
      <c r="AS96" s="75"/>
      <c r="AT96" s="75"/>
      <c r="AU96" s="75"/>
      <c r="AV96" s="78"/>
      <c r="AW96" s="75"/>
      <c r="AX96" s="78"/>
      <c r="AY96" s="75"/>
      <c r="AZ96" s="75"/>
      <c r="BA96" s="75"/>
      <c r="BB96" s="78"/>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c r="IL96" s="75"/>
      <c r="IM96" s="75"/>
      <c r="IN96" s="75"/>
      <c r="IO96" s="75"/>
      <c r="IP96" s="75"/>
      <c r="IQ96" s="75"/>
      <c r="IR96" s="75"/>
      <c r="IS96" s="75"/>
      <c r="IT96" s="75"/>
      <c r="IU96" s="75"/>
      <c r="IV96" s="75"/>
    </row>
    <row r="97" spans="1:256" s="79" customFormat="1" x14ac:dyDescent="0.35">
      <c r="A97" s="75"/>
      <c r="B97" s="75"/>
      <c r="C97" s="82" t="s">
        <v>4826</v>
      </c>
      <c r="D97" s="85">
        <v>13.388999999999999</v>
      </c>
      <c r="E97" s="85">
        <v>13.447100000000001</v>
      </c>
      <c r="F97" s="76"/>
      <c r="G97" s="77"/>
      <c r="H97" s="77"/>
      <c r="I97" s="77"/>
      <c r="J97" s="77"/>
      <c r="K97" s="78"/>
      <c r="L97" s="78"/>
      <c r="M97" s="75"/>
      <c r="N97" s="75"/>
      <c r="O97" s="75"/>
      <c r="P97" s="75"/>
      <c r="Q97" s="75"/>
      <c r="R97" s="75"/>
      <c r="S97" s="75"/>
      <c r="T97" s="75"/>
      <c r="U97" s="75"/>
      <c r="V97" s="75"/>
      <c r="W97" s="75"/>
      <c r="X97" s="75"/>
      <c r="Y97" s="75"/>
      <c r="Z97" s="75"/>
      <c r="AA97" s="75"/>
      <c r="AB97" s="75"/>
      <c r="AC97" s="75"/>
      <c r="AD97" s="75"/>
      <c r="AE97" s="75"/>
      <c r="AF97" s="75"/>
      <c r="AG97" s="75"/>
      <c r="AH97" s="75"/>
      <c r="AI97" s="78"/>
      <c r="AJ97" s="75"/>
      <c r="AK97" s="75"/>
      <c r="AL97" s="75"/>
      <c r="AM97" s="75"/>
      <c r="AN97" s="75"/>
      <c r="AO97" s="75"/>
      <c r="AP97" s="75"/>
      <c r="AQ97" s="75"/>
      <c r="AR97" s="75"/>
      <c r="AS97" s="75"/>
      <c r="AT97" s="75"/>
      <c r="AU97" s="75"/>
      <c r="AV97" s="78"/>
      <c r="AW97" s="75"/>
      <c r="AX97" s="78"/>
      <c r="AY97" s="75"/>
      <c r="AZ97" s="75"/>
      <c r="BA97" s="75"/>
      <c r="BB97" s="78"/>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c r="IH97" s="75"/>
      <c r="II97" s="75"/>
      <c r="IJ97" s="75"/>
      <c r="IK97" s="75"/>
      <c r="IL97" s="75"/>
      <c r="IM97" s="75"/>
      <c r="IN97" s="75"/>
      <c r="IO97" s="75"/>
      <c r="IP97" s="75"/>
      <c r="IQ97" s="75"/>
      <c r="IR97" s="75"/>
      <c r="IS97" s="75"/>
      <c r="IT97" s="75"/>
      <c r="IU97" s="75"/>
      <c r="IV97" s="75"/>
    </row>
    <row r="98" spans="1:256" s="79" customFormat="1" ht="85" customHeight="1" x14ac:dyDescent="0.35">
      <c r="A98" s="75"/>
      <c r="B98" s="75"/>
      <c r="C98" s="215" t="s">
        <v>4860</v>
      </c>
      <c r="D98" s="216"/>
      <c r="E98" s="217"/>
      <c r="F98" s="76"/>
      <c r="G98" s="77"/>
      <c r="H98" s="77"/>
      <c r="I98" s="77"/>
      <c r="J98" s="77"/>
      <c r="K98" s="78"/>
      <c r="L98" s="78"/>
      <c r="M98" s="75"/>
      <c r="N98" s="75"/>
      <c r="O98" s="75"/>
      <c r="P98" s="75"/>
      <c r="Q98" s="75"/>
      <c r="R98" s="75"/>
      <c r="S98" s="75"/>
      <c r="T98" s="75"/>
      <c r="U98" s="75"/>
      <c r="V98" s="75"/>
      <c r="W98" s="75"/>
      <c r="X98" s="75"/>
      <c r="Y98" s="75"/>
      <c r="Z98" s="75"/>
      <c r="AA98" s="75"/>
      <c r="AB98" s="75"/>
      <c r="AC98" s="75"/>
      <c r="AD98" s="75"/>
      <c r="AE98" s="75"/>
      <c r="AF98" s="75"/>
      <c r="AG98" s="75"/>
      <c r="AH98" s="75"/>
      <c r="AI98" s="78"/>
      <c r="AJ98" s="75"/>
      <c r="AK98" s="75"/>
      <c r="AL98" s="75"/>
      <c r="AM98" s="75"/>
      <c r="AN98" s="75"/>
      <c r="AO98" s="75"/>
      <c r="AP98" s="75"/>
      <c r="AQ98" s="75"/>
      <c r="AR98" s="75"/>
      <c r="AS98" s="75"/>
      <c r="AT98" s="75"/>
      <c r="AU98" s="75"/>
      <c r="AV98" s="78"/>
      <c r="AW98" s="75"/>
      <c r="AX98" s="78"/>
      <c r="AY98" s="75"/>
      <c r="AZ98" s="75"/>
      <c r="BA98" s="75"/>
      <c r="BB98" s="78"/>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75"/>
      <c r="CF98" s="75"/>
      <c r="CG98" s="75"/>
      <c r="CH98" s="75"/>
      <c r="CI98" s="75"/>
      <c r="CJ98" s="75"/>
      <c r="CK98" s="75"/>
      <c r="CL98" s="75"/>
      <c r="CM98" s="75"/>
      <c r="CN98" s="75"/>
      <c r="CO98" s="75"/>
      <c r="CP98" s="75"/>
      <c r="CQ98" s="75"/>
      <c r="CR98" s="75"/>
      <c r="CS98" s="75"/>
      <c r="CT98" s="75"/>
      <c r="CU98" s="75"/>
      <c r="CV98" s="75"/>
      <c r="CW98" s="75"/>
      <c r="CX98" s="75"/>
      <c r="CY98" s="75"/>
      <c r="CZ98" s="75"/>
      <c r="DA98" s="75"/>
      <c r="DB98" s="75"/>
      <c r="DC98" s="75"/>
      <c r="DD98" s="75"/>
      <c r="DE98" s="75"/>
      <c r="DF98" s="75"/>
      <c r="DG98" s="75"/>
      <c r="DH98" s="75"/>
      <c r="DI98" s="75"/>
      <c r="DJ98" s="75"/>
      <c r="DK98" s="75"/>
      <c r="DL98" s="75"/>
      <c r="DM98" s="75"/>
      <c r="DN98" s="75"/>
      <c r="DO98" s="75"/>
      <c r="DP98" s="75"/>
      <c r="DQ98" s="75"/>
      <c r="DR98" s="75"/>
      <c r="DS98" s="75"/>
      <c r="DT98" s="75"/>
      <c r="DU98" s="75"/>
      <c r="DV98" s="75"/>
      <c r="DW98" s="75"/>
      <c r="DX98" s="75"/>
      <c r="DY98" s="75"/>
      <c r="DZ98" s="75"/>
      <c r="EA98" s="75"/>
      <c r="EB98" s="75"/>
      <c r="EC98" s="75"/>
      <c r="ED98" s="75"/>
      <c r="EE98" s="75"/>
      <c r="EF98" s="75"/>
      <c r="EG98" s="75"/>
      <c r="EH98" s="75"/>
      <c r="EI98" s="75"/>
      <c r="EJ98" s="75"/>
      <c r="EK98" s="75"/>
      <c r="EL98" s="75"/>
      <c r="EM98" s="75"/>
      <c r="EN98" s="75"/>
      <c r="EO98" s="75"/>
      <c r="EP98" s="75"/>
      <c r="EQ98" s="75"/>
      <c r="ER98" s="75"/>
      <c r="ES98" s="75"/>
      <c r="ET98" s="75"/>
      <c r="EU98" s="75"/>
      <c r="EV98" s="75"/>
      <c r="EW98" s="75"/>
      <c r="EX98" s="75"/>
      <c r="EY98" s="75"/>
      <c r="EZ98" s="75"/>
      <c r="FA98" s="75"/>
      <c r="FB98" s="75"/>
      <c r="FC98" s="75"/>
      <c r="FD98" s="75"/>
      <c r="FE98" s="75"/>
      <c r="FF98" s="75"/>
      <c r="FG98" s="75"/>
      <c r="FH98" s="75"/>
      <c r="FI98" s="75"/>
      <c r="FJ98" s="75"/>
      <c r="FK98" s="75"/>
      <c r="FL98" s="75"/>
      <c r="FM98" s="75"/>
      <c r="FN98" s="75"/>
      <c r="FO98" s="75"/>
      <c r="FP98" s="75"/>
      <c r="FQ98" s="75"/>
      <c r="FR98" s="75"/>
      <c r="FS98" s="75"/>
      <c r="FT98" s="75"/>
      <c r="FU98" s="75"/>
      <c r="FV98" s="75"/>
      <c r="FW98" s="75"/>
      <c r="FX98" s="75"/>
      <c r="FY98" s="75"/>
      <c r="FZ98" s="75"/>
      <c r="GA98" s="75"/>
      <c r="GB98" s="75"/>
      <c r="GC98" s="75"/>
      <c r="GD98" s="75"/>
      <c r="GE98" s="75"/>
      <c r="GF98" s="75"/>
      <c r="GG98" s="75"/>
      <c r="GH98" s="75"/>
      <c r="GI98" s="75"/>
      <c r="GJ98" s="75"/>
      <c r="GK98" s="75"/>
      <c r="GL98" s="75"/>
      <c r="GM98" s="75"/>
      <c r="GN98" s="75"/>
      <c r="GO98" s="75"/>
      <c r="GP98" s="75"/>
      <c r="GQ98" s="75"/>
      <c r="GR98" s="75"/>
      <c r="GS98" s="75"/>
      <c r="GT98" s="75"/>
      <c r="GU98" s="75"/>
      <c r="GV98" s="75"/>
      <c r="GW98" s="75"/>
      <c r="GX98" s="75"/>
      <c r="GY98" s="75"/>
      <c r="GZ98" s="75"/>
      <c r="HA98" s="75"/>
      <c r="HB98" s="75"/>
      <c r="HC98" s="75"/>
      <c r="HD98" s="75"/>
      <c r="HE98" s="75"/>
      <c r="HF98" s="75"/>
      <c r="HG98" s="75"/>
      <c r="HH98" s="75"/>
      <c r="HI98" s="75"/>
      <c r="HJ98" s="75"/>
      <c r="HK98" s="75"/>
      <c r="HL98" s="75"/>
      <c r="HM98" s="75"/>
      <c r="HN98" s="75"/>
      <c r="HO98" s="75"/>
      <c r="HP98" s="75"/>
      <c r="HQ98" s="75"/>
      <c r="HR98" s="75"/>
      <c r="HS98" s="75"/>
      <c r="HT98" s="75"/>
      <c r="HU98" s="75"/>
      <c r="HV98" s="75"/>
      <c r="HW98" s="75"/>
      <c r="HX98" s="75"/>
      <c r="HY98" s="75"/>
      <c r="HZ98" s="75"/>
      <c r="IA98" s="75"/>
      <c r="IB98" s="75"/>
      <c r="IC98" s="75"/>
      <c r="ID98" s="75"/>
      <c r="IE98" s="75"/>
      <c r="IF98" s="75"/>
      <c r="IG98" s="75"/>
      <c r="IH98" s="75"/>
      <c r="II98" s="75"/>
      <c r="IJ98" s="75"/>
      <c r="IK98" s="75"/>
      <c r="IL98" s="75"/>
      <c r="IM98" s="75"/>
      <c r="IN98" s="75"/>
      <c r="IO98" s="75"/>
      <c r="IP98" s="75"/>
      <c r="IQ98" s="75"/>
      <c r="IR98" s="75"/>
      <c r="IS98" s="75"/>
      <c r="IT98" s="75"/>
      <c r="IU98" s="75"/>
      <c r="IV98" s="75"/>
    </row>
    <row r="100" spans="1:256" x14ac:dyDescent="0.35">
      <c r="C100" s="2" t="s">
        <v>4920</v>
      </c>
      <c r="E100" s="2" t="s">
        <v>2</v>
      </c>
    </row>
    <row r="102" spans="1:256" x14ac:dyDescent="0.35">
      <c r="C102" s="2" t="s">
        <v>4921</v>
      </c>
      <c r="E102" s="2" t="s">
        <v>2</v>
      </c>
    </row>
    <row r="104" spans="1:256" x14ac:dyDescent="0.35">
      <c r="C104" s="2" t="s">
        <v>4815</v>
      </c>
      <c r="E104" s="2" t="s">
        <v>2</v>
      </c>
    </row>
    <row r="106" spans="1:256" x14ac:dyDescent="0.35">
      <c r="C106" s="2" t="s">
        <v>4816</v>
      </c>
      <c r="E106" s="2" t="s">
        <v>2</v>
      </c>
    </row>
    <row r="108" spans="1:256" x14ac:dyDescent="0.35">
      <c r="C108" s="2" t="s">
        <v>4817</v>
      </c>
      <c r="E108" s="92" t="s">
        <v>4818</v>
      </c>
    </row>
    <row r="110" spans="1:256" x14ac:dyDescent="0.35">
      <c r="C110" s="2" t="s">
        <v>4819</v>
      </c>
      <c r="E110" s="93" t="s">
        <v>4902</v>
      </c>
    </row>
    <row r="112" spans="1:256" x14ac:dyDescent="0.35">
      <c r="C112" s="2" t="s">
        <v>4922</v>
      </c>
      <c r="E112" s="2" t="s">
        <v>2</v>
      </c>
    </row>
    <row r="114" spans="3:5" x14ac:dyDescent="0.35">
      <c r="C114" s="1" t="s">
        <v>5102</v>
      </c>
      <c r="E114" s="156" t="s">
        <v>5103</v>
      </c>
    </row>
    <row r="115" spans="3:5" x14ac:dyDescent="0.35">
      <c r="E115" s="2" t="s">
        <v>5109</v>
      </c>
    </row>
  </sheetData>
  <mergeCells count="2">
    <mergeCell ref="C83:K83"/>
    <mergeCell ref="C98:E98"/>
  </mergeCells>
  <hyperlinks>
    <hyperlink ref="J2" location="'Index'!A1" display="'Index'!A1" xr:uid="{C4E5E0B8-A75B-4A55-9437-A7FBB641A839}"/>
  </hyperlinks>
  <pageMargins left="0.7" right="0.7" top="0.75" bottom="0.75" header="0.3" footer="0.3"/>
  <pageSetup orientation="portrait" horizontalDpi="4294967293"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24D41-8A1D-4821-8DD1-F1612F292E5F}">
  <sheetPr codeName="Sheet1"/>
  <dimension ref="A1:IV108"/>
  <sheetViews>
    <sheetView showGridLines="0" zoomScale="90" zoomScaleNormal="90" workbookViewId="0">
      <pane ySplit="6" topLeftCell="A92"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3213</v>
      </c>
      <c r="J2" s="38" t="s">
        <v>4365</v>
      </c>
    </row>
    <row r="3" spans="1:54" ht="16" x14ac:dyDescent="0.4">
      <c r="C3" s="1" t="s">
        <v>28</v>
      </c>
      <c r="D3" s="21" t="s">
        <v>3214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3215</v>
      </c>
      <c r="C24" s="60" t="s">
        <v>3216</v>
      </c>
      <c r="D24" s="54" t="s">
        <v>3217</v>
      </c>
      <c r="E24" s="6" t="s">
        <v>205</v>
      </c>
      <c r="F24" s="19">
        <v>100000</v>
      </c>
      <c r="G24" s="24">
        <v>100.03</v>
      </c>
      <c r="H24" s="24">
        <v>2.44</v>
      </c>
      <c r="I24" s="31">
        <v>5.3348000000000004</v>
      </c>
      <c r="J24" s="31"/>
      <c r="K24" s="35"/>
    </row>
    <row r="25" spans="1:11" x14ac:dyDescent="0.35">
      <c r="C25" s="58" t="s">
        <v>194</v>
      </c>
      <c r="D25" s="54"/>
      <c r="E25" s="6"/>
      <c r="F25" s="19"/>
      <c r="G25" s="25">
        <v>100.03</v>
      </c>
      <c r="H25" s="25">
        <v>2.44</v>
      </c>
      <c r="I25" s="31"/>
      <c r="J25" s="31"/>
      <c r="K25" s="35"/>
    </row>
    <row r="26" spans="1:11" x14ac:dyDescent="0.35">
      <c r="C26" s="57"/>
      <c r="D26" s="54"/>
      <c r="E26" s="6"/>
      <c r="F26" s="19"/>
      <c r="G26" s="24"/>
      <c r="H26" s="24"/>
      <c r="I26" s="31"/>
      <c r="J26" s="31"/>
      <c r="K26" s="35"/>
    </row>
    <row r="27" spans="1:11" x14ac:dyDescent="0.35">
      <c r="C27" s="59" t="s">
        <v>10</v>
      </c>
      <c r="D27" s="54"/>
      <c r="E27" s="6"/>
      <c r="F27" s="19"/>
      <c r="G27" s="24"/>
      <c r="H27" s="24"/>
      <c r="I27" s="31"/>
      <c r="J27" s="31"/>
      <c r="K27" s="35"/>
    </row>
    <row r="28" spans="1:11" x14ac:dyDescent="0.35">
      <c r="B28" s="8" t="s">
        <v>3218</v>
      </c>
      <c r="C28" s="60" t="s">
        <v>3219</v>
      </c>
      <c r="D28" s="54" t="s">
        <v>3220</v>
      </c>
      <c r="E28" s="6" t="s">
        <v>205</v>
      </c>
      <c r="F28" s="19">
        <v>2500000</v>
      </c>
      <c r="G28" s="24">
        <v>2504.0700000000002</v>
      </c>
      <c r="H28" s="24">
        <v>61.01</v>
      </c>
      <c r="I28" s="31">
        <v>5.6228999999999996</v>
      </c>
      <c r="J28" s="31"/>
      <c r="K28" s="35"/>
    </row>
    <row r="29" spans="1:11" x14ac:dyDescent="0.35">
      <c r="B29" s="8" t="s">
        <v>3221</v>
      </c>
      <c r="C29" s="60" t="s">
        <v>3222</v>
      </c>
      <c r="D29" s="54" t="s">
        <v>3223</v>
      </c>
      <c r="E29" s="6" t="s">
        <v>205</v>
      </c>
      <c r="F29" s="19">
        <v>275000</v>
      </c>
      <c r="G29" s="24">
        <v>275.45999999999998</v>
      </c>
      <c r="H29" s="24">
        <v>6.71</v>
      </c>
      <c r="I29" s="31">
        <v>5.6206500000000004</v>
      </c>
      <c r="J29" s="31"/>
      <c r="K29" s="35"/>
    </row>
    <row r="30" spans="1:11" x14ac:dyDescent="0.35">
      <c r="B30" s="8" t="s">
        <v>3224</v>
      </c>
      <c r="C30" s="60" t="s">
        <v>3225</v>
      </c>
      <c r="D30" s="54" t="s">
        <v>3226</v>
      </c>
      <c r="E30" s="6" t="s">
        <v>205</v>
      </c>
      <c r="F30" s="19">
        <v>100000</v>
      </c>
      <c r="G30" s="24">
        <v>100.16</v>
      </c>
      <c r="H30" s="24">
        <v>2.44</v>
      </c>
      <c r="I30" s="31">
        <v>5.6206500000000004</v>
      </c>
      <c r="J30" s="31"/>
      <c r="K30" s="35"/>
    </row>
    <row r="31" spans="1:11" x14ac:dyDescent="0.35">
      <c r="C31" s="58" t="s">
        <v>194</v>
      </c>
      <c r="D31" s="54"/>
      <c r="E31" s="6"/>
      <c r="F31" s="19"/>
      <c r="G31" s="25">
        <v>2879.69</v>
      </c>
      <c r="H31" s="25">
        <v>70.16</v>
      </c>
      <c r="I31" s="31"/>
      <c r="J31" s="31"/>
      <c r="K31" s="35"/>
    </row>
    <row r="32" spans="1:11" x14ac:dyDescent="0.35">
      <c r="C32" s="57"/>
      <c r="D32" s="54"/>
      <c r="E32" s="6"/>
      <c r="F32" s="19"/>
      <c r="G32" s="24"/>
      <c r="H32" s="24"/>
      <c r="I32" s="31"/>
      <c r="J32" s="31"/>
      <c r="K32" s="35"/>
    </row>
    <row r="33" spans="1:11" x14ac:dyDescent="0.35">
      <c r="C33" s="58" t="s">
        <v>11</v>
      </c>
      <c r="D33" s="54"/>
      <c r="E33" s="6"/>
      <c r="F33" s="19"/>
      <c r="G33" s="24" t="s">
        <v>2</v>
      </c>
      <c r="H33" s="24" t="s">
        <v>2</v>
      </c>
      <c r="I33" s="31"/>
      <c r="J33" s="31"/>
      <c r="K33" s="35"/>
    </row>
    <row r="34" spans="1:11" x14ac:dyDescent="0.35">
      <c r="C34" s="57"/>
      <c r="D34" s="54"/>
      <c r="E34" s="6"/>
      <c r="F34" s="19"/>
      <c r="G34" s="24"/>
      <c r="H34" s="24"/>
      <c r="I34" s="31"/>
      <c r="J34" s="31"/>
      <c r="K34" s="35"/>
    </row>
    <row r="35" spans="1:11" x14ac:dyDescent="0.35">
      <c r="A35" s="10"/>
      <c r="B35" s="28"/>
      <c r="C35" s="58" t="s">
        <v>13</v>
      </c>
      <c r="D35" s="54"/>
      <c r="E35" s="6"/>
      <c r="F35" s="19"/>
      <c r="G35" s="24"/>
      <c r="H35" s="24"/>
      <c r="I35" s="31"/>
      <c r="J35" s="31"/>
      <c r="K35" s="35"/>
    </row>
    <row r="36" spans="1:11" x14ac:dyDescent="0.35">
      <c r="A36" s="28"/>
      <c r="B36" s="28"/>
      <c r="C36" s="58" t="s">
        <v>14</v>
      </c>
      <c r="D36" s="54"/>
      <c r="E36" s="6"/>
      <c r="F36" s="19"/>
      <c r="G36" s="24" t="s">
        <v>2</v>
      </c>
      <c r="H36" s="24" t="s">
        <v>2</v>
      </c>
      <c r="I36" s="31"/>
      <c r="J36" s="31"/>
      <c r="K36" s="35"/>
    </row>
    <row r="37" spans="1:11" x14ac:dyDescent="0.35">
      <c r="A37" s="28"/>
      <c r="B37" s="28"/>
      <c r="C37" s="58"/>
      <c r="D37" s="54"/>
      <c r="E37" s="6"/>
      <c r="F37" s="19"/>
      <c r="G37" s="24"/>
      <c r="H37" s="24"/>
      <c r="I37" s="31"/>
      <c r="J37" s="31"/>
      <c r="K37" s="35"/>
    </row>
    <row r="38" spans="1:11" x14ac:dyDescent="0.35">
      <c r="A38" s="28"/>
      <c r="B38" s="28"/>
      <c r="C38" s="58" t="s">
        <v>15</v>
      </c>
      <c r="D38" s="54"/>
      <c r="E38" s="6"/>
      <c r="F38" s="19"/>
      <c r="G38" s="24" t="s">
        <v>2</v>
      </c>
      <c r="H38" s="24" t="s">
        <v>2</v>
      </c>
      <c r="I38" s="31"/>
      <c r="J38" s="31"/>
      <c r="K38" s="35"/>
    </row>
    <row r="39" spans="1:11" x14ac:dyDescent="0.35">
      <c r="A39" s="28"/>
      <c r="B39" s="28"/>
      <c r="C39" s="58"/>
      <c r="D39" s="54"/>
      <c r="E39" s="6"/>
      <c r="F39" s="19"/>
      <c r="G39" s="24"/>
      <c r="H39" s="24"/>
      <c r="I39" s="31"/>
      <c r="J39" s="31"/>
      <c r="K39" s="35"/>
    </row>
    <row r="40" spans="1:11" x14ac:dyDescent="0.35">
      <c r="C40" s="59" t="s">
        <v>16</v>
      </c>
      <c r="D40" s="54"/>
      <c r="E40" s="6"/>
      <c r="F40" s="19"/>
      <c r="G40" s="24"/>
      <c r="H40" s="24"/>
      <c r="I40" s="31"/>
      <c r="J40" s="31"/>
      <c r="K40" s="35"/>
    </row>
    <row r="41" spans="1:11" x14ac:dyDescent="0.35">
      <c r="B41" s="8" t="s">
        <v>1223</v>
      </c>
      <c r="C41" s="60" t="s">
        <v>1224</v>
      </c>
      <c r="D41" s="54" t="s">
        <v>1225</v>
      </c>
      <c r="E41" s="6" t="s">
        <v>205</v>
      </c>
      <c r="F41" s="19">
        <v>700000</v>
      </c>
      <c r="G41" s="24">
        <v>696.47</v>
      </c>
      <c r="H41" s="24">
        <v>16.97</v>
      </c>
      <c r="I41" s="31">
        <v>5.2805</v>
      </c>
      <c r="J41" s="31"/>
      <c r="K41" s="35"/>
    </row>
    <row r="42" spans="1:11" x14ac:dyDescent="0.35">
      <c r="B42" s="8" t="s">
        <v>1667</v>
      </c>
      <c r="C42" s="60" t="s">
        <v>1668</v>
      </c>
      <c r="D42" s="54" t="s">
        <v>1669</v>
      </c>
      <c r="E42" s="6" t="s">
        <v>205</v>
      </c>
      <c r="F42" s="19">
        <v>200000</v>
      </c>
      <c r="G42" s="24">
        <v>199.8</v>
      </c>
      <c r="H42" s="24">
        <v>4.87</v>
      </c>
      <c r="I42" s="31">
        <v>5.1985999999999999</v>
      </c>
      <c r="J42" s="31"/>
      <c r="K42" s="35"/>
    </row>
    <row r="43" spans="1:11" x14ac:dyDescent="0.35">
      <c r="C43" s="58" t="s">
        <v>194</v>
      </c>
      <c r="D43" s="54"/>
      <c r="E43" s="6"/>
      <c r="F43" s="19"/>
      <c r="G43" s="25">
        <v>896.27</v>
      </c>
      <c r="H43" s="25">
        <v>21.84</v>
      </c>
      <c r="I43" s="31"/>
      <c r="J43" s="31"/>
      <c r="K43" s="35"/>
    </row>
    <row r="44" spans="1:11" x14ac:dyDescent="0.35">
      <c r="C44" s="57"/>
      <c r="D44" s="54"/>
      <c r="E44" s="6"/>
      <c r="F44" s="19"/>
      <c r="G44" s="24"/>
      <c r="H44" s="24"/>
      <c r="I44" s="31"/>
      <c r="J44" s="31"/>
      <c r="K44" s="35"/>
    </row>
    <row r="45" spans="1:11" x14ac:dyDescent="0.35">
      <c r="C45" s="59" t="s">
        <v>17</v>
      </c>
      <c r="D45" s="54"/>
      <c r="E45" s="6"/>
      <c r="F45" s="19"/>
      <c r="G45" s="24"/>
      <c r="H45" s="24"/>
      <c r="I45" s="31"/>
      <c r="J45" s="31"/>
      <c r="K45" s="35"/>
    </row>
    <row r="46" spans="1:11" x14ac:dyDescent="0.35">
      <c r="B46" s="8" t="s">
        <v>3204</v>
      </c>
      <c r="C46" s="60" t="s">
        <v>3205</v>
      </c>
      <c r="D46" s="54" t="s">
        <v>3206</v>
      </c>
      <c r="E46" s="6" t="s">
        <v>205</v>
      </c>
      <c r="F46" s="19">
        <v>120000</v>
      </c>
      <c r="G46" s="24">
        <v>119.62</v>
      </c>
      <c r="H46" s="24">
        <v>2.91</v>
      </c>
      <c r="I46" s="31">
        <v>5.5468999999999999</v>
      </c>
      <c r="J46" s="31"/>
      <c r="K46" s="35"/>
    </row>
    <row r="47" spans="1:11" x14ac:dyDescent="0.35">
      <c r="C47" s="58" t="s">
        <v>194</v>
      </c>
      <c r="D47" s="54"/>
      <c r="E47" s="6"/>
      <c r="F47" s="19"/>
      <c r="G47" s="25">
        <v>119.62</v>
      </c>
      <c r="H47" s="25">
        <v>2.91</v>
      </c>
      <c r="I47" s="31"/>
      <c r="J47" s="31"/>
      <c r="K47" s="35"/>
    </row>
    <row r="48" spans="1:11" x14ac:dyDescent="0.35">
      <c r="C48" s="57"/>
      <c r="D48" s="54"/>
      <c r="E48" s="6"/>
      <c r="F48" s="19"/>
      <c r="G48" s="24"/>
      <c r="H48" s="24"/>
      <c r="I48" s="31"/>
      <c r="J48" s="31"/>
      <c r="K48" s="35"/>
    </row>
    <row r="49" spans="1:11" x14ac:dyDescent="0.35">
      <c r="C49" s="58" t="s">
        <v>18</v>
      </c>
      <c r="D49" s="54"/>
      <c r="E49" s="6"/>
      <c r="F49" s="19"/>
      <c r="G49" s="24" t="s">
        <v>2</v>
      </c>
      <c r="H49" s="24" t="s">
        <v>2</v>
      </c>
      <c r="I49" s="31"/>
      <c r="J49" s="31"/>
      <c r="K49" s="35"/>
    </row>
    <row r="50" spans="1:11" x14ac:dyDescent="0.35">
      <c r="C50" s="57"/>
      <c r="D50" s="54"/>
      <c r="E50" s="6"/>
      <c r="F50" s="19"/>
      <c r="G50" s="24"/>
      <c r="H50" s="24"/>
      <c r="I50" s="31"/>
      <c r="J50" s="31"/>
      <c r="K50" s="35"/>
    </row>
    <row r="51" spans="1:11" x14ac:dyDescent="0.35">
      <c r="A51" s="10"/>
      <c r="B51" s="28"/>
      <c r="C51" s="58" t="s">
        <v>19</v>
      </c>
      <c r="D51" s="54"/>
      <c r="E51" s="6"/>
      <c r="F51" s="19"/>
      <c r="G51" s="24"/>
      <c r="H51" s="24"/>
      <c r="I51" s="31"/>
      <c r="J51" s="31"/>
      <c r="K51" s="35"/>
    </row>
    <row r="52" spans="1:11" x14ac:dyDescent="0.35">
      <c r="A52" s="28"/>
      <c r="B52" s="28"/>
      <c r="C52" s="58" t="s">
        <v>20</v>
      </c>
      <c r="D52" s="54"/>
      <c r="E52" s="6"/>
      <c r="F52" s="19"/>
      <c r="G52" s="24" t="s">
        <v>2</v>
      </c>
      <c r="H52" s="24" t="s">
        <v>2</v>
      </c>
      <c r="I52" s="31"/>
      <c r="J52" s="31"/>
      <c r="K52" s="35"/>
    </row>
    <row r="53" spans="1:11" x14ac:dyDescent="0.35">
      <c r="A53" s="28"/>
      <c r="B53" s="28"/>
      <c r="C53" s="58"/>
      <c r="D53" s="54"/>
      <c r="E53" s="6"/>
      <c r="F53" s="19"/>
      <c r="G53" s="24"/>
      <c r="H53" s="24"/>
      <c r="I53" s="31"/>
      <c r="J53" s="31"/>
      <c r="K53" s="35"/>
    </row>
    <row r="54" spans="1:11" x14ac:dyDescent="0.35">
      <c r="A54" s="28"/>
      <c r="B54" s="28"/>
      <c r="C54" s="58" t="s">
        <v>21</v>
      </c>
      <c r="D54" s="54"/>
      <c r="E54" s="6"/>
      <c r="F54" s="19"/>
      <c r="G54" s="24" t="s">
        <v>2</v>
      </c>
      <c r="H54" s="24" t="s">
        <v>2</v>
      </c>
      <c r="I54" s="31"/>
      <c r="J54" s="31"/>
      <c r="K54" s="35"/>
    </row>
    <row r="55" spans="1:11" x14ac:dyDescent="0.35">
      <c r="A55" s="28"/>
      <c r="B55" s="28"/>
      <c r="C55" s="58"/>
      <c r="D55" s="54"/>
      <c r="E55" s="6"/>
      <c r="F55" s="19"/>
      <c r="G55" s="24"/>
      <c r="H55" s="24"/>
      <c r="I55" s="31"/>
      <c r="J55" s="31"/>
      <c r="K55" s="35"/>
    </row>
    <row r="56" spans="1:11" x14ac:dyDescent="0.35">
      <c r="A56" s="28"/>
      <c r="B56" s="28"/>
      <c r="C56" s="58" t="s">
        <v>22</v>
      </c>
      <c r="D56" s="54"/>
      <c r="E56" s="6"/>
      <c r="F56" s="19"/>
      <c r="G56" s="24" t="s">
        <v>2</v>
      </c>
      <c r="H56" s="24" t="s">
        <v>2</v>
      </c>
      <c r="I56" s="31"/>
      <c r="J56" s="31"/>
      <c r="K56" s="35"/>
    </row>
    <row r="57" spans="1:11" x14ac:dyDescent="0.35">
      <c r="A57" s="28"/>
      <c r="B57" s="28"/>
      <c r="C57" s="58"/>
      <c r="D57" s="54"/>
      <c r="E57" s="6"/>
      <c r="F57" s="19"/>
      <c r="G57" s="24"/>
      <c r="H57" s="24"/>
      <c r="I57" s="31"/>
      <c r="J57" s="31"/>
      <c r="K57" s="35"/>
    </row>
    <row r="58" spans="1:11" x14ac:dyDescent="0.35">
      <c r="A58" s="28"/>
      <c r="B58" s="28"/>
      <c r="C58" s="58" t="s">
        <v>23</v>
      </c>
      <c r="D58" s="54"/>
      <c r="E58" s="6"/>
      <c r="F58" s="19"/>
      <c r="G58" s="24" t="s">
        <v>2</v>
      </c>
      <c r="H58" s="24" t="s">
        <v>2</v>
      </c>
      <c r="I58" s="31"/>
      <c r="J58" s="31"/>
      <c r="K58" s="35"/>
    </row>
    <row r="59" spans="1:11" x14ac:dyDescent="0.35">
      <c r="A59" s="28"/>
      <c r="B59" s="28"/>
      <c r="C59" s="58"/>
      <c r="D59" s="54"/>
      <c r="E59" s="6"/>
      <c r="F59" s="19"/>
      <c r="G59" s="24"/>
      <c r="H59" s="24"/>
      <c r="I59" s="31"/>
      <c r="J59" s="31"/>
      <c r="K59" s="35"/>
    </row>
    <row r="60" spans="1:11" x14ac:dyDescent="0.35">
      <c r="C60" s="59" t="s">
        <v>24</v>
      </c>
      <c r="D60" s="54"/>
      <c r="E60" s="6"/>
      <c r="F60" s="19"/>
      <c r="G60" s="24"/>
      <c r="H60" s="24"/>
      <c r="I60" s="31"/>
      <c r="J60" s="31"/>
      <c r="K60" s="35"/>
    </row>
    <row r="61" spans="1:11" x14ac:dyDescent="0.35">
      <c r="B61" s="8" t="s">
        <v>206</v>
      </c>
      <c r="C61" s="60" t="s">
        <v>207</v>
      </c>
      <c r="D61" s="54"/>
      <c r="E61" s="6"/>
      <c r="F61" s="19"/>
      <c r="G61" s="24">
        <v>7.85</v>
      </c>
      <c r="H61" s="24">
        <v>0.19</v>
      </c>
      <c r="I61" s="31"/>
      <c r="J61" s="31"/>
      <c r="K61" s="35"/>
    </row>
    <row r="62" spans="1:11" x14ac:dyDescent="0.35">
      <c r="C62" s="58" t="s">
        <v>194</v>
      </c>
      <c r="D62" s="54"/>
      <c r="E62" s="6"/>
      <c r="F62" s="19"/>
      <c r="G62" s="25">
        <v>7.85</v>
      </c>
      <c r="H62" s="25">
        <v>0.19</v>
      </c>
      <c r="I62" s="31"/>
      <c r="J62" s="31"/>
      <c r="K62" s="35"/>
    </row>
    <row r="63" spans="1:11" x14ac:dyDescent="0.35">
      <c r="C63" s="57"/>
      <c r="D63" s="54"/>
      <c r="E63" s="6"/>
      <c r="F63" s="19"/>
      <c r="G63" s="24"/>
      <c r="H63" s="24"/>
      <c r="I63" s="31"/>
      <c r="J63" s="31"/>
      <c r="K63" s="35"/>
    </row>
    <row r="64" spans="1:11" x14ac:dyDescent="0.35">
      <c r="A64" s="10"/>
      <c r="B64" s="28"/>
      <c r="C64" s="58" t="s">
        <v>25</v>
      </c>
      <c r="D64" s="54"/>
      <c r="E64" s="6"/>
      <c r="F64" s="19"/>
      <c r="G64" s="24"/>
      <c r="H64" s="24"/>
      <c r="I64" s="31"/>
      <c r="J64" s="31"/>
      <c r="K64" s="35"/>
    </row>
    <row r="65" spans="1:54" s="2" customFormat="1" ht="13.5" x14ac:dyDescent="0.35">
      <c r="A65" s="28"/>
      <c r="B65" s="28"/>
      <c r="C65" s="57" t="s">
        <v>4703</v>
      </c>
      <c r="D65" s="54"/>
      <c r="E65" s="6"/>
      <c r="F65" s="19"/>
      <c r="G65" s="24" t="s">
        <v>2</v>
      </c>
      <c r="H65" s="24" t="s">
        <v>2</v>
      </c>
      <c r="I65" s="31"/>
      <c r="J65" s="31"/>
      <c r="K65" s="35"/>
      <c r="L65" s="3"/>
      <c r="AI65" s="3"/>
      <c r="AV65" s="3"/>
      <c r="AX65" s="3"/>
      <c r="BB65" s="3"/>
    </row>
    <row r="66" spans="1:54" x14ac:dyDescent="0.35">
      <c r="B66" s="8"/>
      <c r="C66" s="60" t="s">
        <v>208</v>
      </c>
      <c r="D66" s="54"/>
      <c r="E66" s="6"/>
      <c r="F66" s="19"/>
      <c r="G66" s="24">
        <v>101.02</v>
      </c>
      <c r="H66" s="24">
        <v>2.46</v>
      </c>
      <c r="I66" s="31"/>
      <c r="J66" s="31"/>
      <c r="K66" s="35"/>
    </row>
    <row r="67" spans="1:54" x14ac:dyDescent="0.35">
      <c r="C67" s="58" t="s">
        <v>194</v>
      </c>
      <c r="D67" s="54"/>
      <c r="E67" s="6"/>
      <c r="F67" s="19"/>
      <c r="G67" s="25">
        <v>101.02</v>
      </c>
      <c r="H67" s="25">
        <v>2.46</v>
      </c>
      <c r="I67" s="31"/>
      <c r="J67" s="31"/>
      <c r="K67" s="35"/>
    </row>
    <row r="68" spans="1:54" x14ac:dyDescent="0.35">
      <c r="C68" s="57"/>
      <c r="D68" s="54"/>
      <c r="E68" s="6"/>
      <c r="F68" s="19"/>
      <c r="G68" s="24"/>
      <c r="H68" s="24"/>
      <c r="I68" s="31"/>
      <c r="J68" s="31"/>
      <c r="K68" s="35"/>
    </row>
    <row r="69" spans="1:54" x14ac:dyDescent="0.35">
      <c r="C69" s="61" t="s">
        <v>209</v>
      </c>
      <c r="D69" s="55"/>
      <c r="E69" s="5"/>
      <c r="F69" s="20"/>
      <c r="G69" s="26">
        <v>4104.4799999999996</v>
      </c>
      <c r="H69" s="26">
        <v>99.999999999999986</v>
      </c>
      <c r="I69" s="32"/>
      <c r="J69" s="32"/>
      <c r="K69" s="36"/>
    </row>
    <row r="72" spans="1:54" x14ac:dyDescent="0.35">
      <c r="C72" s="1" t="s">
        <v>210</v>
      </c>
    </row>
    <row r="73" spans="1:54" x14ac:dyDescent="0.35">
      <c r="C73" s="37" t="s">
        <v>211</v>
      </c>
      <c r="D73" s="37"/>
      <c r="E73" s="37"/>
      <c r="F73" s="37"/>
      <c r="G73" s="37"/>
      <c r="H73" s="37"/>
      <c r="I73" s="37"/>
      <c r="J73" s="37"/>
      <c r="K73" s="37"/>
    </row>
    <row r="74" spans="1:54" x14ac:dyDescent="0.35">
      <c r="C74" s="2" t="s">
        <v>212</v>
      </c>
    </row>
    <row r="75" spans="1:54" x14ac:dyDescent="0.35">
      <c r="C75" s="2" t="s">
        <v>213</v>
      </c>
    </row>
    <row r="76" spans="1:54" ht="30" customHeight="1" x14ac:dyDescent="0.35">
      <c r="C76" s="218" t="s">
        <v>214</v>
      </c>
      <c r="D76" s="219"/>
      <c r="E76" s="219"/>
      <c r="F76" s="219"/>
      <c r="G76" s="219"/>
      <c r="H76" s="219"/>
      <c r="I76" s="219"/>
      <c r="J76" s="219"/>
      <c r="K76" s="219"/>
    </row>
    <row r="77" spans="1:54" x14ac:dyDescent="0.35">
      <c r="C77" s="2" t="s">
        <v>215</v>
      </c>
    </row>
    <row r="79" spans="1:54" x14ac:dyDescent="0.35">
      <c r="C79" s="2" t="s">
        <v>4813</v>
      </c>
      <c r="E79" s="2" t="s">
        <v>2</v>
      </c>
    </row>
    <row r="81" spans="1:256" x14ac:dyDescent="0.35">
      <c r="C81" s="2" t="s">
        <v>4814</v>
      </c>
      <c r="E81" s="2" t="s">
        <v>2</v>
      </c>
    </row>
    <row r="83" spans="1:256" x14ac:dyDescent="0.35">
      <c r="C83" s="2" t="s">
        <v>4918</v>
      </c>
    </row>
    <row r="85" spans="1:256" x14ac:dyDescent="0.35">
      <c r="C85" s="2" t="s">
        <v>4919</v>
      </c>
    </row>
    <row r="86" spans="1:256" s="79" customFormat="1" ht="35.25" customHeight="1" x14ac:dyDescent="0.35">
      <c r="A86" s="75"/>
      <c r="B86" s="75"/>
      <c r="C86" s="80" t="s">
        <v>4820</v>
      </c>
      <c r="D86" s="84" t="s">
        <v>4821</v>
      </c>
      <c r="E86" s="84" t="s">
        <v>4822</v>
      </c>
      <c r="F86" s="76"/>
      <c r="G86" s="77"/>
      <c r="H86" s="77"/>
      <c r="I86" s="77"/>
      <c r="J86" s="77"/>
      <c r="K86" s="78"/>
      <c r="L86" s="78"/>
      <c r="M86" s="75"/>
      <c r="N86" s="75"/>
      <c r="O86" s="75"/>
      <c r="P86" s="75"/>
      <c r="Q86" s="75"/>
      <c r="R86" s="75"/>
      <c r="S86" s="75"/>
      <c r="T86" s="75"/>
      <c r="U86" s="75"/>
      <c r="V86" s="75"/>
      <c r="W86" s="75"/>
      <c r="X86" s="75"/>
      <c r="Y86" s="75"/>
      <c r="Z86" s="75"/>
      <c r="AA86" s="75"/>
      <c r="AB86" s="75"/>
      <c r="AC86" s="75"/>
      <c r="AD86" s="75"/>
      <c r="AE86" s="75"/>
      <c r="AF86" s="75"/>
      <c r="AG86" s="75"/>
      <c r="AH86" s="75"/>
      <c r="AI86" s="78"/>
      <c r="AJ86" s="75"/>
      <c r="AK86" s="75"/>
      <c r="AL86" s="75"/>
      <c r="AM86" s="75"/>
      <c r="AN86" s="75"/>
      <c r="AO86" s="75"/>
      <c r="AP86" s="75"/>
      <c r="AQ86" s="75"/>
      <c r="AR86" s="75"/>
      <c r="AS86" s="75"/>
      <c r="AT86" s="75"/>
      <c r="AU86" s="75"/>
      <c r="AV86" s="78"/>
      <c r="AW86" s="75"/>
      <c r="AX86" s="78"/>
      <c r="AY86" s="75"/>
      <c r="AZ86" s="75"/>
      <c r="BA86" s="75"/>
      <c r="BB86" s="78"/>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75"/>
      <c r="FA86" s="75"/>
      <c r="FB86" s="75"/>
      <c r="FC86" s="75"/>
      <c r="FD86" s="75"/>
      <c r="FE86" s="75"/>
      <c r="FF86" s="75"/>
      <c r="FG86" s="75"/>
      <c r="FH86" s="75"/>
      <c r="FI86" s="75"/>
      <c r="FJ86" s="75"/>
      <c r="FK86" s="75"/>
      <c r="FL86" s="75"/>
      <c r="FM86" s="75"/>
      <c r="FN86" s="75"/>
      <c r="FO86" s="75"/>
      <c r="FP86" s="75"/>
      <c r="FQ86" s="75"/>
      <c r="FR86" s="75"/>
      <c r="FS86" s="75"/>
      <c r="FT86" s="75"/>
      <c r="FU86" s="75"/>
      <c r="FV86" s="75"/>
      <c r="FW86" s="75"/>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75"/>
      <c r="HA86" s="75"/>
      <c r="HB86" s="75"/>
      <c r="HC86" s="75"/>
      <c r="HD86" s="75"/>
      <c r="HE86" s="75"/>
      <c r="HF86" s="75"/>
      <c r="HG86" s="75"/>
      <c r="HH86" s="75"/>
      <c r="HI86" s="75"/>
      <c r="HJ86" s="75"/>
      <c r="HK86" s="75"/>
      <c r="HL86" s="75"/>
      <c r="HM86" s="75"/>
      <c r="HN86" s="75"/>
      <c r="HO86" s="75"/>
      <c r="HP86" s="75"/>
      <c r="HQ86" s="75"/>
      <c r="HR86" s="75"/>
      <c r="HS86" s="75"/>
      <c r="HT86" s="75"/>
      <c r="HU86" s="75"/>
      <c r="HV86" s="75"/>
      <c r="HW86" s="75"/>
      <c r="HX86" s="75"/>
      <c r="HY86" s="75"/>
      <c r="HZ86" s="75"/>
      <c r="IA86" s="75"/>
      <c r="IB86" s="75"/>
      <c r="IC86" s="75"/>
      <c r="ID86" s="75"/>
      <c r="IE86" s="75"/>
      <c r="IF86" s="75"/>
      <c r="IG86" s="75"/>
      <c r="IH86" s="75"/>
      <c r="II86" s="75"/>
      <c r="IJ86" s="75"/>
      <c r="IK86" s="75"/>
      <c r="IL86" s="75"/>
      <c r="IM86" s="75"/>
      <c r="IN86" s="75"/>
      <c r="IO86" s="75"/>
      <c r="IP86" s="75"/>
      <c r="IQ86" s="75"/>
      <c r="IR86" s="75"/>
      <c r="IS86" s="75"/>
      <c r="IT86" s="75"/>
      <c r="IU86" s="75"/>
      <c r="IV86" s="75"/>
    </row>
    <row r="87" spans="1:256" s="79" customFormat="1" x14ac:dyDescent="0.35">
      <c r="A87" s="75"/>
      <c r="B87" s="75"/>
      <c r="C87" s="82" t="s">
        <v>4823</v>
      </c>
      <c r="D87" s="85">
        <v>13.2973</v>
      </c>
      <c r="E87" s="85">
        <v>13.353899999999999</v>
      </c>
      <c r="F87" s="76"/>
      <c r="G87" s="77"/>
      <c r="H87" s="77"/>
      <c r="I87" s="77"/>
      <c r="J87" s="77"/>
      <c r="K87" s="78"/>
      <c r="L87" s="78"/>
      <c r="M87" s="75"/>
      <c r="N87" s="75"/>
      <c r="O87" s="75"/>
      <c r="P87" s="75"/>
      <c r="Q87" s="75"/>
      <c r="R87" s="75"/>
      <c r="S87" s="75"/>
      <c r="T87" s="75"/>
      <c r="U87" s="75"/>
      <c r="V87" s="75"/>
      <c r="W87" s="75"/>
      <c r="X87" s="75"/>
      <c r="Y87" s="75"/>
      <c r="Z87" s="75"/>
      <c r="AA87" s="75"/>
      <c r="AB87" s="75"/>
      <c r="AC87" s="75"/>
      <c r="AD87" s="75"/>
      <c r="AE87" s="75"/>
      <c r="AF87" s="75"/>
      <c r="AG87" s="75"/>
      <c r="AH87" s="75"/>
      <c r="AI87" s="78"/>
      <c r="AJ87" s="75"/>
      <c r="AK87" s="75"/>
      <c r="AL87" s="75"/>
      <c r="AM87" s="75"/>
      <c r="AN87" s="75"/>
      <c r="AO87" s="75"/>
      <c r="AP87" s="75"/>
      <c r="AQ87" s="75"/>
      <c r="AR87" s="75"/>
      <c r="AS87" s="75"/>
      <c r="AT87" s="75"/>
      <c r="AU87" s="75"/>
      <c r="AV87" s="78"/>
      <c r="AW87" s="75"/>
      <c r="AX87" s="78"/>
      <c r="AY87" s="75"/>
      <c r="AZ87" s="75"/>
      <c r="BA87" s="75"/>
      <c r="BB87" s="78"/>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5"/>
      <c r="DJ87" s="75"/>
      <c r="DK87" s="75"/>
      <c r="DL87" s="75"/>
      <c r="DM87" s="75"/>
      <c r="DN87" s="75"/>
      <c r="DO87" s="75"/>
      <c r="DP87" s="75"/>
      <c r="DQ87" s="75"/>
      <c r="DR87" s="75"/>
      <c r="DS87" s="75"/>
      <c r="DT87" s="75"/>
      <c r="DU87" s="75"/>
      <c r="DV87" s="75"/>
      <c r="DW87" s="75"/>
      <c r="DX87" s="75"/>
      <c r="DY87" s="75"/>
      <c r="DZ87" s="75"/>
      <c r="EA87" s="75"/>
      <c r="EB87" s="75"/>
      <c r="EC87" s="75"/>
      <c r="ED87" s="75"/>
      <c r="EE87" s="75"/>
      <c r="EF87" s="75"/>
      <c r="EG87" s="75"/>
      <c r="EH87" s="75"/>
      <c r="EI87" s="75"/>
      <c r="EJ87" s="75"/>
      <c r="EK87" s="75"/>
      <c r="EL87" s="75"/>
      <c r="EM87" s="75"/>
      <c r="EN87" s="75"/>
      <c r="EO87" s="75"/>
      <c r="EP87" s="75"/>
      <c r="EQ87" s="75"/>
      <c r="ER87" s="75"/>
      <c r="ES87" s="75"/>
      <c r="ET87" s="75"/>
      <c r="EU87" s="75"/>
      <c r="EV87" s="75"/>
      <c r="EW87" s="75"/>
      <c r="EX87" s="75"/>
      <c r="EY87" s="75"/>
      <c r="EZ87" s="75"/>
      <c r="FA87" s="75"/>
      <c r="FB87" s="75"/>
      <c r="FC87" s="75"/>
      <c r="FD87" s="75"/>
      <c r="FE87" s="75"/>
      <c r="FF87" s="75"/>
      <c r="FG87" s="75"/>
      <c r="FH87" s="75"/>
      <c r="FI87" s="75"/>
      <c r="FJ87" s="75"/>
      <c r="FK87" s="75"/>
      <c r="FL87" s="75"/>
      <c r="FM87" s="75"/>
      <c r="FN87" s="75"/>
      <c r="FO87" s="75"/>
      <c r="FP87" s="75"/>
      <c r="FQ87" s="75"/>
      <c r="FR87" s="75"/>
      <c r="FS87" s="75"/>
      <c r="FT87" s="75"/>
      <c r="FU87" s="75"/>
      <c r="FV87" s="75"/>
      <c r="FW87" s="75"/>
      <c r="FX87" s="75"/>
      <c r="FY87" s="75"/>
      <c r="FZ87" s="75"/>
      <c r="GA87" s="75"/>
      <c r="GB87" s="75"/>
      <c r="GC87" s="75"/>
      <c r="GD87" s="75"/>
      <c r="GE87" s="75"/>
      <c r="GF87" s="75"/>
      <c r="GG87" s="75"/>
      <c r="GH87" s="75"/>
      <c r="GI87" s="75"/>
      <c r="GJ87" s="75"/>
      <c r="GK87" s="75"/>
      <c r="GL87" s="75"/>
      <c r="GM87" s="75"/>
      <c r="GN87" s="75"/>
      <c r="GO87" s="75"/>
      <c r="GP87" s="75"/>
      <c r="GQ87" s="75"/>
      <c r="GR87" s="75"/>
      <c r="GS87" s="75"/>
      <c r="GT87" s="75"/>
      <c r="GU87" s="75"/>
      <c r="GV87" s="75"/>
      <c r="GW87" s="75"/>
      <c r="GX87" s="75"/>
      <c r="GY87" s="75"/>
      <c r="GZ87" s="75"/>
      <c r="HA87" s="75"/>
      <c r="HB87" s="75"/>
      <c r="HC87" s="75"/>
      <c r="HD87" s="75"/>
      <c r="HE87" s="75"/>
      <c r="HF87" s="75"/>
      <c r="HG87" s="75"/>
      <c r="HH87" s="75"/>
      <c r="HI87" s="75"/>
      <c r="HJ87" s="75"/>
      <c r="HK87" s="75"/>
      <c r="HL87" s="75"/>
      <c r="HM87" s="75"/>
      <c r="HN87" s="75"/>
      <c r="HO87" s="75"/>
      <c r="HP87" s="75"/>
      <c r="HQ87" s="75"/>
      <c r="HR87" s="75"/>
      <c r="HS87" s="75"/>
      <c r="HT87" s="75"/>
      <c r="HU87" s="75"/>
      <c r="HV87" s="75"/>
      <c r="HW87" s="75"/>
      <c r="HX87" s="75"/>
      <c r="HY87" s="75"/>
      <c r="HZ87" s="75"/>
      <c r="IA87" s="75"/>
      <c r="IB87" s="75"/>
      <c r="IC87" s="75"/>
      <c r="ID87" s="75"/>
      <c r="IE87" s="75"/>
      <c r="IF87" s="75"/>
      <c r="IG87" s="75"/>
      <c r="IH87" s="75"/>
      <c r="II87" s="75"/>
      <c r="IJ87" s="75"/>
      <c r="IK87" s="75"/>
      <c r="IL87" s="75"/>
      <c r="IM87" s="75"/>
      <c r="IN87" s="75"/>
      <c r="IO87" s="75"/>
      <c r="IP87" s="75"/>
      <c r="IQ87" s="75"/>
      <c r="IR87" s="75"/>
      <c r="IS87" s="75"/>
      <c r="IT87" s="75"/>
      <c r="IU87" s="75"/>
      <c r="IV87" s="75"/>
    </row>
    <row r="88" spans="1:256" s="79" customFormat="1" x14ac:dyDescent="0.35">
      <c r="A88" s="75"/>
      <c r="B88" s="75"/>
      <c r="C88" s="82" t="s">
        <v>4824</v>
      </c>
      <c r="D88" s="85">
        <v>13.2973</v>
      </c>
      <c r="E88" s="85">
        <v>13.353899999999999</v>
      </c>
      <c r="F88" s="76"/>
      <c r="G88" s="77"/>
      <c r="H88" s="77"/>
      <c r="I88" s="77"/>
      <c r="J88" s="77"/>
      <c r="K88" s="78"/>
      <c r="L88" s="78"/>
      <c r="M88" s="75"/>
      <c r="N88" s="75"/>
      <c r="O88" s="75"/>
      <c r="P88" s="75"/>
      <c r="Q88" s="75"/>
      <c r="R88" s="75"/>
      <c r="S88" s="75"/>
      <c r="T88" s="75"/>
      <c r="U88" s="75"/>
      <c r="V88" s="75"/>
      <c r="W88" s="75"/>
      <c r="X88" s="75"/>
      <c r="Y88" s="75"/>
      <c r="Z88" s="75"/>
      <c r="AA88" s="75"/>
      <c r="AB88" s="75"/>
      <c r="AC88" s="75"/>
      <c r="AD88" s="75"/>
      <c r="AE88" s="75"/>
      <c r="AF88" s="75"/>
      <c r="AG88" s="75"/>
      <c r="AH88" s="75"/>
      <c r="AI88" s="78"/>
      <c r="AJ88" s="75"/>
      <c r="AK88" s="75"/>
      <c r="AL88" s="75"/>
      <c r="AM88" s="75"/>
      <c r="AN88" s="75"/>
      <c r="AO88" s="75"/>
      <c r="AP88" s="75"/>
      <c r="AQ88" s="75"/>
      <c r="AR88" s="75"/>
      <c r="AS88" s="75"/>
      <c r="AT88" s="75"/>
      <c r="AU88" s="75"/>
      <c r="AV88" s="78"/>
      <c r="AW88" s="75"/>
      <c r="AX88" s="78"/>
      <c r="AY88" s="75"/>
      <c r="AZ88" s="75"/>
      <c r="BA88" s="75"/>
      <c r="BB88" s="78"/>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75"/>
      <c r="DO88" s="75"/>
      <c r="DP88" s="75"/>
      <c r="DQ88" s="75"/>
      <c r="DR88" s="75"/>
      <c r="DS88" s="75"/>
      <c r="DT88" s="75"/>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c r="EX88" s="75"/>
      <c r="EY88" s="75"/>
      <c r="EZ88" s="75"/>
      <c r="FA88" s="75"/>
      <c r="FB88" s="75"/>
      <c r="FC88" s="75"/>
      <c r="FD88" s="75"/>
      <c r="FE88" s="75"/>
      <c r="FF88" s="75"/>
      <c r="FG88" s="75"/>
      <c r="FH88" s="75"/>
      <c r="FI88" s="75"/>
      <c r="FJ88" s="75"/>
      <c r="FK88" s="75"/>
      <c r="FL88" s="75"/>
      <c r="FM88" s="75"/>
      <c r="FN88" s="75"/>
      <c r="FO88" s="75"/>
      <c r="FP88" s="75"/>
      <c r="FQ88" s="75"/>
      <c r="FR88" s="75"/>
      <c r="FS88" s="75"/>
      <c r="FT88" s="75"/>
      <c r="FU88" s="75"/>
      <c r="FV88" s="75"/>
      <c r="FW88" s="75"/>
      <c r="FX88" s="75"/>
      <c r="FY88" s="75"/>
      <c r="FZ88" s="75"/>
      <c r="GA88" s="75"/>
      <c r="GB88" s="75"/>
      <c r="GC88" s="75"/>
      <c r="GD88" s="75"/>
      <c r="GE88" s="75"/>
      <c r="GF88" s="75"/>
      <c r="GG88" s="75"/>
      <c r="GH88" s="75"/>
      <c r="GI88" s="75"/>
      <c r="GJ88" s="75"/>
      <c r="GK88" s="75"/>
      <c r="GL88" s="75"/>
      <c r="GM88" s="75"/>
      <c r="GN88" s="75"/>
      <c r="GO88" s="75"/>
      <c r="GP88" s="75"/>
      <c r="GQ88" s="75"/>
      <c r="GR88" s="75"/>
      <c r="GS88" s="75"/>
      <c r="GT88" s="75"/>
      <c r="GU88" s="75"/>
      <c r="GV88" s="75"/>
      <c r="GW88" s="75"/>
      <c r="GX88" s="75"/>
      <c r="GY88" s="75"/>
      <c r="GZ88" s="75"/>
      <c r="HA88" s="75"/>
      <c r="HB88" s="75"/>
      <c r="HC88" s="75"/>
      <c r="HD88" s="75"/>
      <c r="HE88" s="75"/>
      <c r="HF88" s="75"/>
      <c r="HG88" s="75"/>
      <c r="HH88" s="75"/>
      <c r="HI88" s="75"/>
      <c r="HJ88" s="75"/>
      <c r="HK88" s="75"/>
      <c r="HL88" s="75"/>
      <c r="HM88" s="75"/>
      <c r="HN88" s="75"/>
      <c r="HO88" s="75"/>
      <c r="HP88" s="75"/>
      <c r="HQ88" s="75"/>
      <c r="HR88" s="75"/>
      <c r="HS88" s="75"/>
      <c r="HT88" s="75"/>
      <c r="HU88" s="75"/>
      <c r="HV88" s="75"/>
      <c r="HW88" s="75"/>
      <c r="HX88" s="75"/>
      <c r="HY88" s="75"/>
      <c r="HZ88" s="75"/>
      <c r="IA88" s="75"/>
      <c r="IB88" s="75"/>
      <c r="IC88" s="75"/>
      <c r="ID88" s="75"/>
      <c r="IE88" s="75"/>
      <c r="IF88" s="75"/>
      <c r="IG88" s="75"/>
      <c r="IH88" s="75"/>
      <c r="II88" s="75"/>
      <c r="IJ88" s="75"/>
      <c r="IK88" s="75"/>
      <c r="IL88" s="75"/>
      <c r="IM88" s="75"/>
      <c r="IN88" s="75"/>
      <c r="IO88" s="75"/>
      <c r="IP88" s="75"/>
      <c r="IQ88" s="75"/>
      <c r="IR88" s="75"/>
      <c r="IS88" s="75"/>
      <c r="IT88" s="75"/>
      <c r="IU88" s="75"/>
      <c r="IV88" s="75"/>
    </row>
    <row r="89" spans="1:256" s="79" customFormat="1" x14ac:dyDescent="0.35">
      <c r="A89" s="75"/>
      <c r="B89" s="75"/>
      <c r="C89" s="82" t="s">
        <v>4825</v>
      </c>
      <c r="D89" s="85">
        <v>13.374000000000001</v>
      </c>
      <c r="E89" s="85">
        <v>13.432</v>
      </c>
      <c r="F89" s="76"/>
      <c r="G89" s="77"/>
      <c r="H89" s="77"/>
      <c r="I89" s="77"/>
      <c r="J89" s="77"/>
      <c r="K89" s="78"/>
      <c r="L89" s="78"/>
      <c r="M89" s="75"/>
      <c r="N89" s="75"/>
      <c r="O89" s="75"/>
      <c r="P89" s="75"/>
      <c r="Q89" s="75"/>
      <c r="R89" s="75"/>
      <c r="S89" s="75"/>
      <c r="T89" s="75"/>
      <c r="U89" s="75"/>
      <c r="V89" s="75"/>
      <c r="W89" s="75"/>
      <c r="X89" s="75"/>
      <c r="Y89" s="75"/>
      <c r="Z89" s="75"/>
      <c r="AA89" s="75"/>
      <c r="AB89" s="75"/>
      <c r="AC89" s="75"/>
      <c r="AD89" s="75"/>
      <c r="AE89" s="75"/>
      <c r="AF89" s="75"/>
      <c r="AG89" s="75"/>
      <c r="AH89" s="75"/>
      <c r="AI89" s="78"/>
      <c r="AJ89" s="75"/>
      <c r="AK89" s="75"/>
      <c r="AL89" s="75"/>
      <c r="AM89" s="75"/>
      <c r="AN89" s="75"/>
      <c r="AO89" s="75"/>
      <c r="AP89" s="75"/>
      <c r="AQ89" s="75"/>
      <c r="AR89" s="75"/>
      <c r="AS89" s="75"/>
      <c r="AT89" s="75"/>
      <c r="AU89" s="75"/>
      <c r="AV89" s="78"/>
      <c r="AW89" s="75"/>
      <c r="AX89" s="78"/>
      <c r="AY89" s="75"/>
      <c r="AZ89" s="75"/>
      <c r="BA89" s="75"/>
      <c r="BB89" s="78"/>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row>
    <row r="90" spans="1:256" s="79" customFormat="1" x14ac:dyDescent="0.35">
      <c r="A90" s="75"/>
      <c r="B90" s="75"/>
      <c r="C90" s="82" t="s">
        <v>4826</v>
      </c>
      <c r="D90" s="85">
        <v>13.3734</v>
      </c>
      <c r="E90" s="85">
        <v>13.4315</v>
      </c>
      <c r="F90" s="76"/>
      <c r="G90" s="77"/>
      <c r="H90" s="77"/>
      <c r="I90" s="77"/>
      <c r="J90" s="77"/>
      <c r="K90" s="78"/>
      <c r="L90" s="78"/>
      <c r="M90" s="75"/>
      <c r="N90" s="75"/>
      <c r="O90" s="75"/>
      <c r="P90" s="75"/>
      <c r="Q90" s="75"/>
      <c r="R90" s="75"/>
      <c r="S90" s="75"/>
      <c r="T90" s="75"/>
      <c r="U90" s="75"/>
      <c r="V90" s="75"/>
      <c r="W90" s="75"/>
      <c r="X90" s="75"/>
      <c r="Y90" s="75"/>
      <c r="Z90" s="75"/>
      <c r="AA90" s="75"/>
      <c r="AB90" s="75"/>
      <c r="AC90" s="75"/>
      <c r="AD90" s="75"/>
      <c r="AE90" s="75"/>
      <c r="AF90" s="75"/>
      <c r="AG90" s="75"/>
      <c r="AH90" s="75"/>
      <c r="AI90" s="78"/>
      <c r="AJ90" s="75"/>
      <c r="AK90" s="75"/>
      <c r="AL90" s="75"/>
      <c r="AM90" s="75"/>
      <c r="AN90" s="75"/>
      <c r="AO90" s="75"/>
      <c r="AP90" s="75"/>
      <c r="AQ90" s="75"/>
      <c r="AR90" s="75"/>
      <c r="AS90" s="75"/>
      <c r="AT90" s="75"/>
      <c r="AU90" s="75"/>
      <c r="AV90" s="78"/>
      <c r="AW90" s="75"/>
      <c r="AX90" s="78"/>
      <c r="AY90" s="75"/>
      <c r="AZ90" s="75"/>
      <c r="BA90" s="75"/>
      <c r="BB90" s="78"/>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75"/>
      <c r="FA90" s="75"/>
      <c r="FB90" s="75"/>
      <c r="FC90" s="75"/>
      <c r="FD90" s="75"/>
      <c r="FE90" s="75"/>
      <c r="FF90" s="75"/>
      <c r="FG90" s="75"/>
      <c r="FH90" s="75"/>
      <c r="FI90" s="75"/>
      <c r="FJ90" s="75"/>
      <c r="FK90" s="75"/>
      <c r="FL90" s="75"/>
      <c r="FM90" s="75"/>
      <c r="FN90" s="75"/>
      <c r="FO90" s="75"/>
      <c r="FP90" s="75"/>
      <c r="FQ90" s="75"/>
      <c r="FR90" s="75"/>
      <c r="FS90" s="75"/>
      <c r="FT90" s="75"/>
      <c r="FU90" s="75"/>
      <c r="FV90" s="75"/>
      <c r="FW90" s="75"/>
      <c r="FX90" s="75"/>
      <c r="FY90" s="75"/>
      <c r="FZ90" s="75"/>
      <c r="GA90" s="75"/>
      <c r="GB90" s="75"/>
      <c r="GC90" s="75"/>
      <c r="GD90" s="75"/>
      <c r="GE90" s="75"/>
      <c r="GF90" s="75"/>
      <c r="GG90" s="75"/>
      <c r="GH90" s="75"/>
      <c r="GI90" s="75"/>
      <c r="GJ90" s="75"/>
      <c r="GK90" s="75"/>
      <c r="GL90" s="75"/>
      <c r="GM90" s="75"/>
      <c r="GN90" s="75"/>
      <c r="GO90" s="75"/>
      <c r="GP90" s="75"/>
      <c r="GQ90" s="75"/>
      <c r="GR90" s="75"/>
      <c r="GS90" s="75"/>
      <c r="GT90" s="75"/>
      <c r="GU90" s="75"/>
      <c r="GV90" s="75"/>
      <c r="GW90" s="75"/>
      <c r="GX90" s="75"/>
      <c r="GY90" s="75"/>
      <c r="GZ90" s="75"/>
      <c r="HA90" s="75"/>
      <c r="HB90" s="75"/>
      <c r="HC90" s="75"/>
      <c r="HD90" s="75"/>
      <c r="HE90" s="75"/>
      <c r="HF90" s="75"/>
      <c r="HG90" s="75"/>
      <c r="HH90" s="75"/>
      <c r="HI90" s="75"/>
      <c r="HJ90" s="75"/>
      <c r="HK90" s="75"/>
      <c r="HL90" s="75"/>
      <c r="HM90" s="75"/>
      <c r="HN90" s="75"/>
      <c r="HO90" s="75"/>
      <c r="HP90" s="75"/>
      <c r="HQ90" s="75"/>
      <c r="HR90" s="75"/>
      <c r="HS90" s="75"/>
      <c r="HT90" s="75"/>
      <c r="HU90" s="75"/>
      <c r="HV90" s="75"/>
      <c r="HW90" s="75"/>
      <c r="HX90" s="75"/>
      <c r="HY90" s="75"/>
      <c r="HZ90" s="75"/>
      <c r="IA90" s="75"/>
      <c r="IB90" s="75"/>
      <c r="IC90" s="75"/>
      <c r="ID90" s="75"/>
      <c r="IE90" s="75"/>
      <c r="IF90" s="75"/>
      <c r="IG90" s="75"/>
      <c r="IH90" s="75"/>
      <c r="II90" s="75"/>
      <c r="IJ90" s="75"/>
      <c r="IK90" s="75"/>
      <c r="IL90" s="75"/>
      <c r="IM90" s="75"/>
      <c r="IN90" s="75"/>
      <c r="IO90" s="75"/>
      <c r="IP90" s="75"/>
      <c r="IQ90" s="75"/>
      <c r="IR90" s="75"/>
      <c r="IS90" s="75"/>
      <c r="IT90" s="75"/>
      <c r="IU90" s="75"/>
      <c r="IV90" s="75"/>
    </row>
    <row r="91" spans="1:256" s="79" customFormat="1" ht="85" customHeight="1" x14ac:dyDescent="0.35">
      <c r="A91" s="75"/>
      <c r="B91" s="75"/>
      <c r="C91" s="215" t="s">
        <v>4860</v>
      </c>
      <c r="D91" s="216"/>
      <c r="E91" s="217"/>
      <c r="F91" s="76"/>
      <c r="G91" s="77"/>
      <c r="H91" s="77"/>
      <c r="I91" s="77"/>
      <c r="J91" s="77"/>
      <c r="K91" s="78"/>
      <c r="L91" s="78"/>
      <c r="M91" s="75"/>
      <c r="N91" s="75"/>
      <c r="O91" s="75"/>
      <c r="P91" s="75"/>
      <c r="Q91" s="75"/>
      <c r="R91" s="75"/>
      <c r="S91" s="75"/>
      <c r="T91" s="75"/>
      <c r="U91" s="75"/>
      <c r="V91" s="75"/>
      <c r="W91" s="75"/>
      <c r="X91" s="75"/>
      <c r="Y91" s="75"/>
      <c r="Z91" s="75"/>
      <c r="AA91" s="75"/>
      <c r="AB91" s="75"/>
      <c r="AC91" s="75"/>
      <c r="AD91" s="75"/>
      <c r="AE91" s="75"/>
      <c r="AF91" s="75"/>
      <c r="AG91" s="75"/>
      <c r="AH91" s="75"/>
      <c r="AI91" s="78"/>
      <c r="AJ91" s="75"/>
      <c r="AK91" s="75"/>
      <c r="AL91" s="75"/>
      <c r="AM91" s="75"/>
      <c r="AN91" s="75"/>
      <c r="AO91" s="75"/>
      <c r="AP91" s="75"/>
      <c r="AQ91" s="75"/>
      <c r="AR91" s="75"/>
      <c r="AS91" s="75"/>
      <c r="AT91" s="75"/>
      <c r="AU91" s="75"/>
      <c r="AV91" s="78"/>
      <c r="AW91" s="75"/>
      <c r="AX91" s="78"/>
      <c r="AY91" s="75"/>
      <c r="AZ91" s="75"/>
      <c r="BA91" s="75"/>
      <c r="BB91" s="78"/>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75"/>
      <c r="CF91" s="75"/>
      <c r="CG91" s="75"/>
      <c r="CH91" s="75"/>
      <c r="CI91" s="75"/>
      <c r="CJ91" s="75"/>
      <c r="CK91" s="75"/>
      <c r="CL91" s="75"/>
      <c r="CM91" s="75"/>
      <c r="CN91" s="75"/>
      <c r="CO91" s="75"/>
      <c r="CP91" s="75"/>
      <c r="CQ91" s="75"/>
      <c r="CR91" s="75"/>
      <c r="CS91" s="75"/>
      <c r="CT91" s="75"/>
      <c r="CU91" s="75"/>
      <c r="CV91" s="75"/>
      <c r="CW91" s="75"/>
      <c r="CX91" s="75"/>
      <c r="CY91" s="75"/>
      <c r="CZ91" s="75"/>
      <c r="DA91" s="75"/>
      <c r="DB91" s="75"/>
      <c r="DC91" s="75"/>
      <c r="DD91" s="75"/>
      <c r="DE91" s="75"/>
      <c r="DF91" s="75"/>
      <c r="DG91" s="75"/>
      <c r="DH91" s="75"/>
      <c r="DI91" s="75"/>
      <c r="DJ91" s="75"/>
      <c r="DK91" s="75"/>
      <c r="DL91" s="75"/>
      <c r="DM91" s="75"/>
      <c r="DN91" s="75"/>
      <c r="DO91" s="75"/>
      <c r="DP91" s="75"/>
      <c r="DQ91" s="75"/>
      <c r="DR91" s="75"/>
      <c r="DS91" s="75"/>
      <c r="DT91" s="75"/>
      <c r="DU91" s="75"/>
      <c r="DV91" s="75"/>
      <c r="DW91" s="75"/>
      <c r="DX91" s="75"/>
      <c r="DY91" s="75"/>
      <c r="DZ91" s="75"/>
      <c r="EA91" s="75"/>
      <c r="EB91" s="75"/>
      <c r="EC91" s="75"/>
      <c r="ED91" s="75"/>
      <c r="EE91" s="75"/>
      <c r="EF91" s="75"/>
      <c r="EG91" s="75"/>
      <c r="EH91" s="75"/>
      <c r="EI91" s="75"/>
      <c r="EJ91" s="75"/>
      <c r="EK91" s="75"/>
      <c r="EL91" s="75"/>
      <c r="EM91" s="75"/>
      <c r="EN91" s="75"/>
      <c r="EO91" s="75"/>
      <c r="EP91" s="75"/>
      <c r="EQ91" s="75"/>
      <c r="ER91" s="75"/>
      <c r="ES91" s="75"/>
      <c r="ET91" s="75"/>
      <c r="EU91" s="75"/>
      <c r="EV91" s="75"/>
      <c r="EW91" s="75"/>
      <c r="EX91" s="75"/>
      <c r="EY91" s="75"/>
      <c r="EZ91" s="75"/>
      <c r="FA91" s="75"/>
      <c r="FB91" s="75"/>
      <c r="FC91" s="75"/>
      <c r="FD91" s="75"/>
      <c r="FE91" s="75"/>
      <c r="FF91" s="75"/>
      <c r="FG91" s="75"/>
      <c r="FH91" s="75"/>
      <c r="FI91" s="75"/>
      <c r="FJ91" s="75"/>
      <c r="FK91" s="75"/>
      <c r="FL91" s="75"/>
      <c r="FM91" s="75"/>
      <c r="FN91" s="75"/>
      <c r="FO91" s="75"/>
      <c r="FP91" s="75"/>
      <c r="FQ91" s="75"/>
      <c r="FR91" s="75"/>
      <c r="FS91" s="75"/>
      <c r="FT91" s="75"/>
      <c r="FU91" s="75"/>
      <c r="FV91" s="75"/>
      <c r="FW91" s="75"/>
      <c r="FX91" s="75"/>
      <c r="FY91" s="75"/>
      <c r="FZ91" s="75"/>
      <c r="GA91" s="75"/>
      <c r="GB91" s="75"/>
      <c r="GC91" s="75"/>
      <c r="GD91" s="75"/>
      <c r="GE91" s="75"/>
      <c r="GF91" s="75"/>
      <c r="GG91" s="75"/>
      <c r="GH91" s="75"/>
      <c r="GI91" s="75"/>
      <c r="GJ91" s="75"/>
      <c r="GK91" s="75"/>
      <c r="GL91" s="75"/>
      <c r="GM91" s="75"/>
      <c r="GN91" s="75"/>
      <c r="GO91" s="75"/>
      <c r="GP91" s="75"/>
      <c r="GQ91" s="75"/>
      <c r="GR91" s="75"/>
      <c r="GS91" s="75"/>
      <c r="GT91" s="75"/>
      <c r="GU91" s="75"/>
      <c r="GV91" s="75"/>
      <c r="GW91" s="75"/>
      <c r="GX91" s="75"/>
      <c r="GY91" s="75"/>
      <c r="GZ91" s="75"/>
      <c r="HA91" s="75"/>
      <c r="HB91" s="75"/>
      <c r="HC91" s="75"/>
      <c r="HD91" s="75"/>
      <c r="HE91" s="75"/>
      <c r="HF91" s="75"/>
      <c r="HG91" s="75"/>
      <c r="HH91" s="75"/>
      <c r="HI91" s="75"/>
      <c r="HJ91" s="75"/>
      <c r="HK91" s="75"/>
      <c r="HL91" s="75"/>
      <c r="HM91" s="75"/>
      <c r="HN91" s="75"/>
      <c r="HO91" s="75"/>
      <c r="HP91" s="75"/>
      <c r="HQ91" s="75"/>
      <c r="HR91" s="75"/>
      <c r="HS91" s="75"/>
      <c r="HT91" s="75"/>
      <c r="HU91" s="75"/>
      <c r="HV91" s="75"/>
      <c r="HW91" s="75"/>
      <c r="HX91" s="75"/>
      <c r="HY91" s="75"/>
      <c r="HZ91" s="75"/>
      <c r="IA91" s="75"/>
      <c r="IB91" s="75"/>
      <c r="IC91" s="75"/>
      <c r="ID91" s="75"/>
      <c r="IE91" s="75"/>
      <c r="IF91" s="75"/>
      <c r="IG91" s="75"/>
      <c r="IH91" s="75"/>
      <c r="II91" s="75"/>
      <c r="IJ91" s="75"/>
      <c r="IK91" s="75"/>
      <c r="IL91" s="75"/>
      <c r="IM91" s="75"/>
      <c r="IN91" s="75"/>
      <c r="IO91" s="75"/>
      <c r="IP91" s="75"/>
      <c r="IQ91" s="75"/>
      <c r="IR91" s="75"/>
      <c r="IS91" s="75"/>
      <c r="IT91" s="75"/>
      <c r="IU91" s="75"/>
      <c r="IV91" s="75"/>
    </row>
    <row r="93" spans="1:256" x14ac:dyDescent="0.35">
      <c r="C93" s="2" t="s">
        <v>4920</v>
      </c>
      <c r="E93" s="2" t="s">
        <v>2</v>
      </c>
    </row>
    <row r="95" spans="1:256" x14ac:dyDescent="0.35">
      <c r="C95" s="2" t="s">
        <v>4921</v>
      </c>
      <c r="E95" s="2" t="s">
        <v>2</v>
      </c>
    </row>
    <row r="97" spans="3:5" x14ac:dyDescent="0.35">
      <c r="C97" s="2" t="s">
        <v>4815</v>
      </c>
      <c r="E97" s="2" t="s">
        <v>2</v>
      </c>
    </row>
    <row r="99" spans="3:5" x14ac:dyDescent="0.35">
      <c r="C99" s="2" t="s">
        <v>4816</v>
      </c>
      <c r="E99" s="2" t="s">
        <v>2</v>
      </c>
    </row>
    <row r="101" spans="3:5" x14ac:dyDescent="0.35">
      <c r="C101" s="2" t="s">
        <v>4817</v>
      </c>
      <c r="E101" s="92" t="s">
        <v>4818</v>
      </c>
    </row>
    <row r="103" spans="3:5" x14ac:dyDescent="0.35">
      <c r="C103" s="2" t="s">
        <v>4819</v>
      </c>
      <c r="E103" s="93" t="s">
        <v>4873</v>
      </c>
    </row>
    <row r="105" spans="3:5" x14ac:dyDescent="0.35">
      <c r="C105" s="2" t="s">
        <v>4922</v>
      </c>
      <c r="E105" s="2" t="s">
        <v>2</v>
      </c>
    </row>
    <row r="107" spans="3:5" x14ac:dyDescent="0.35">
      <c r="C107" s="1" t="s">
        <v>5102</v>
      </c>
      <c r="E107" s="156" t="s">
        <v>5103</v>
      </c>
    </row>
    <row r="108" spans="3:5" x14ac:dyDescent="0.35">
      <c r="E108" s="2" t="s">
        <v>5109</v>
      </c>
    </row>
  </sheetData>
  <mergeCells count="2">
    <mergeCell ref="C76:K76"/>
    <mergeCell ref="C91:E91"/>
  </mergeCells>
  <hyperlinks>
    <hyperlink ref="J2" location="'Index'!A1" display="'Index'!A1" xr:uid="{D7B85A6E-AAF6-4A3D-8946-C019C5F06CCC}"/>
  </hyperlinks>
  <pageMargins left="0.7" right="0.7" top="0.75" bottom="0.75" header="0.3" footer="0.3"/>
  <pageSetup orientation="portrait" horizontalDpi="4294967293"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2EE6B-9BDC-4990-8098-E7DAB735A5F7}">
  <sheetPr codeName="Sheet1"/>
  <dimension ref="A1:IV118"/>
  <sheetViews>
    <sheetView showGridLines="0" zoomScale="90" zoomScaleNormal="90" workbookViewId="0">
      <pane ySplit="6" topLeftCell="A102"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3227</v>
      </c>
      <c r="J2" s="38" t="s">
        <v>4365</v>
      </c>
    </row>
    <row r="3" spans="1:54" ht="16" x14ac:dyDescent="0.4">
      <c r="C3" s="1" t="s">
        <v>28</v>
      </c>
      <c r="D3" s="21" t="s">
        <v>3228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3215</v>
      </c>
      <c r="C24" s="60" t="s">
        <v>3216</v>
      </c>
      <c r="D24" s="54" t="s">
        <v>3217</v>
      </c>
      <c r="E24" s="6" t="s">
        <v>205</v>
      </c>
      <c r="F24" s="19">
        <v>1100000</v>
      </c>
      <c r="G24" s="24">
        <v>1100.32</v>
      </c>
      <c r="H24" s="24">
        <v>3.97</v>
      </c>
      <c r="I24" s="31">
        <v>5.3348000000000004</v>
      </c>
      <c r="J24" s="31"/>
      <c r="K24" s="35"/>
    </row>
    <row r="25" spans="1:11" x14ac:dyDescent="0.35">
      <c r="C25" s="58" t="s">
        <v>194</v>
      </c>
      <c r="D25" s="54"/>
      <c r="E25" s="6"/>
      <c r="F25" s="19"/>
      <c r="G25" s="25">
        <v>1100.32</v>
      </c>
      <c r="H25" s="25">
        <v>3.97</v>
      </c>
      <c r="I25" s="31"/>
      <c r="J25" s="31"/>
      <c r="K25" s="35"/>
    </row>
    <row r="26" spans="1:11" x14ac:dyDescent="0.35">
      <c r="C26" s="57"/>
      <c r="D26" s="54"/>
      <c r="E26" s="6"/>
      <c r="F26" s="19"/>
      <c r="G26" s="24"/>
      <c r="H26" s="24"/>
      <c r="I26" s="31"/>
      <c r="J26" s="31"/>
      <c r="K26" s="35"/>
    </row>
    <row r="27" spans="1:11" x14ac:dyDescent="0.35">
      <c r="C27" s="59" t="s">
        <v>10</v>
      </c>
      <c r="D27" s="54"/>
      <c r="E27" s="6"/>
      <c r="F27" s="19"/>
      <c r="G27" s="24"/>
      <c r="H27" s="24"/>
      <c r="I27" s="31"/>
      <c r="J27" s="31"/>
      <c r="K27" s="35"/>
    </row>
    <row r="28" spans="1:11" x14ac:dyDescent="0.35">
      <c r="B28" s="8" t="s">
        <v>3229</v>
      </c>
      <c r="C28" s="60" t="s">
        <v>3230</v>
      </c>
      <c r="D28" s="54" t="s">
        <v>3231</v>
      </c>
      <c r="E28" s="6" t="s">
        <v>205</v>
      </c>
      <c r="F28" s="19">
        <v>5000000</v>
      </c>
      <c r="G28" s="24">
        <v>5007.7299999999996</v>
      </c>
      <c r="H28" s="24">
        <v>18.079999999999998</v>
      </c>
      <c r="I28" s="31">
        <v>5.6792499999999997</v>
      </c>
      <c r="J28" s="31"/>
      <c r="K28" s="35"/>
    </row>
    <row r="29" spans="1:11" x14ac:dyDescent="0.35">
      <c r="B29" s="8" t="s">
        <v>3232</v>
      </c>
      <c r="C29" s="60" t="s">
        <v>3233</v>
      </c>
      <c r="D29" s="54" t="s">
        <v>3234</v>
      </c>
      <c r="E29" s="6" t="s">
        <v>205</v>
      </c>
      <c r="F29" s="19">
        <v>5000000</v>
      </c>
      <c r="G29" s="24">
        <v>5002.53</v>
      </c>
      <c r="H29" s="24">
        <v>18.059999999999999</v>
      </c>
      <c r="I29" s="31">
        <v>5.5156499999999999</v>
      </c>
      <c r="J29" s="31"/>
      <c r="K29" s="35"/>
    </row>
    <row r="30" spans="1:11" x14ac:dyDescent="0.35">
      <c r="B30" s="8" t="s">
        <v>3235</v>
      </c>
      <c r="C30" s="60" t="s">
        <v>3236</v>
      </c>
      <c r="D30" s="54" t="s">
        <v>3237</v>
      </c>
      <c r="E30" s="6" t="s">
        <v>205</v>
      </c>
      <c r="F30" s="19">
        <v>4000000</v>
      </c>
      <c r="G30" s="24">
        <v>4006.36</v>
      </c>
      <c r="H30" s="24">
        <v>14.47</v>
      </c>
      <c r="I30" s="31">
        <v>5.6665000000000001</v>
      </c>
      <c r="J30" s="31"/>
      <c r="K30" s="35"/>
    </row>
    <row r="31" spans="1:11" x14ac:dyDescent="0.35">
      <c r="B31" s="8" t="s">
        <v>3238</v>
      </c>
      <c r="C31" s="60" t="s">
        <v>3239</v>
      </c>
      <c r="D31" s="54" t="s">
        <v>3240</v>
      </c>
      <c r="E31" s="6" t="s">
        <v>205</v>
      </c>
      <c r="F31" s="19">
        <v>2500000</v>
      </c>
      <c r="G31" s="24">
        <v>2503.81</v>
      </c>
      <c r="H31" s="24">
        <v>9.0399999999999991</v>
      </c>
      <c r="I31" s="31">
        <v>5.6106499999999997</v>
      </c>
      <c r="J31" s="31"/>
      <c r="K31" s="35"/>
    </row>
    <row r="32" spans="1:11" x14ac:dyDescent="0.35">
      <c r="B32" s="8" t="s">
        <v>3241</v>
      </c>
      <c r="C32" s="60" t="s">
        <v>3242</v>
      </c>
      <c r="D32" s="54" t="s">
        <v>3243</v>
      </c>
      <c r="E32" s="6" t="s">
        <v>205</v>
      </c>
      <c r="F32" s="19">
        <v>2500000</v>
      </c>
      <c r="G32" s="24">
        <v>2503.5700000000002</v>
      </c>
      <c r="H32" s="24">
        <v>9.0399999999999991</v>
      </c>
      <c r="I32" s="31">
        <v>5.6558999999999999</v>
      </c>
      <c r="J32" s="31"/>
      <c r="K32" s="35"/>
    </row>
    <row r="33" spans="1:11" x14ac:dyDescent="0.35">
      <c r="B33" s="8" t="s">
        <v>3244</v>
      </c>
      <c r="C33" s="60" t="s">
        <v>3245</v>
      </c>
      <c r="D33" s="54" t="s">
        <v>3246</v>
      </c>
      <c r="E33" s="6" t="s">
        <v>205</v>
      </c>
      <c r="F33" s="19">
        <v>500000</v>
      </c>
      <c r="G33" s="24">
        <v>501.27</v>
      </c>
      <c r="H33" s="24">
        <v>1.81</v>
      </c>
      <c r="I33" s="31">
        <v>5.6906499999999998</v>
      </c>
      <c r="J33" s="31"/>
      <c r="K33" s="35"/>
    </row>
    <row r="34" spans="1:11" x14ac:dyDescent="0.35">
      <c r="B34" s="8" t="s">
        <v>3247</v>
      </c>
      <c r="C34" s="60" t="s">
        <v>3248</v>
      </c>
      <c r="D34" s="54" t="s">
        <v>3249</v>
      </c>
      <c r="E34" s="6" t="s">
        <v>205</v>
      </c>
      <c r="F34" s="19">
        <v>500000</v>
      </c>
      <c r="G34" s="24">
        <v>501.24</v>
      </c>
      <c r="H34" s="24">
        <v>1.81</v>
      </c>
      <c r="I34" s="31">
        <v>5.6906499999999998</v>
      </c>
      <c r="J34" s="31"/>
      <c r="K34" s="35"/>
    </row>
    <row r="35" spans="1:11" x14ac:dyDescent="0.35">
      <c r="B35" s="8" t="s">
        <v>3250</v>
      </c>
      <c r="C35" s="60" t="s">
        <v>3251</v>
      </c>
      <c r="D35" s="54" t="s">
        <v>3252</v>
      </c>
      <c r="E35" s="6" t="s">
        <v>205</v>
      </c>
      <c r="F35" s="19">
        <v>500000</v>
      </c>
      <c r="G35" s="24">
        <v>500.9</v>
      </c>
      <c r="H35" s="24">
        <v>1.81</v>
      </c>
      <c r="I35" s="31">
        <v>5.6206500000000004</v>
      </c>
      <c r="J35" s="31"/>
      <c r="K35" s="35"/>
    </row>
    <row r="36" spans="1:11" x14ac:dyDescent="0.35">
      <c r="B36" s="8" t="s">
        <v>3253</v>
      </c>
      <c r="C36" s="60" t="s">
        <v>3254</v>
      </c>
      <c r="D36" s="54" t="s">
        <v>3255</v>
      </c>
      <c r="E36" s="6" t="s">
        <v>205</v>
      </c>
      <c r="F36" s="19">
        <v>105100</v>
      </c>
      <c r="G36" s="24">
        <v>105.36</v>
      </c>
      <c r="H36" s="24">
        <v>0.38</v>
      </c>
      <c r="I36" s="31">
        <v>5.7328999999999999</v>
      </c>
      <c r="J36" s="31"/>
      <c r="K36" s="35"/>
    </row>
    <row r="37" spans="1:11" x14ac:dyDescent="0.35">
      <c r="C37" s="58" t="s">
        <v>194</v>
      </c>
      <c r="D37" s="54"/>
      <c r="E37" s="6"/>
      <c r="F37" s="19"/>
      <c r="G37" s="25">
        <v>20632.77</v>
      </c>
      <c r="H37" s="25">
        <v>74.5</v>
      </c>
      <c r="I37" s="31"/>
      <c r="J37" s="31"/>
      <c r="K37" s="35"/>
    </row>
    <row r="38" spans="1:11" x14ac:dyDescent="0.35">
      <c r="C38" s="57"/>
      <c r="D38" s="54"/>
      <c r="E38" s="6"/>
      <c r="F38" s="19"/>
      <c r="G38" s="24"/>
      <c r="H38" s="24"/>
      <c r="I38" s="31"/>
      <c r="J38" s="31"/>
      <c r="K38" s="35"/>
    </row>
    <row r="39" spans="1:11" x14ac:dyDescent="0.35">
      <c r="C39" s="58" t="s">
        <v>11</v>
      </c>
      <c r="D39" s="54"/>
      <c r="E39" s="6"/>
      <c r="F39" s="19"/>
      <c r="G39" s="24" t="s">
        <v>2</v>
      </c>
      <c r="H39" s="24" t="s">
        <v>2</v>
      </c>
      <c r="I39" s="31"/>
      <c r="J39" s="31"/>
      <c r="K39" s="35"/>
    </row>
    <row r="40" spans="1:11" x14ac:dyDescent="0.35">
      <c r="C40" s="57"/>
      <c r="D40" s="54"/>
      <c r="E40" s="6"/>
      <c r="F40" s="19"/>
      <c r="G40" s="24"/>
      <c r="H40" s="24"/>
      <c r="I40" s="31"/>
      <c r="J40" s="31"/>
      <c r="K40" s="35"/>
    </row>
    <row r="41" spans="1:11" x14ac:dyDescent="0.35">
      <c r="A41" s="10"/>
      <c r="B41" s="28"/>
      <c r="C41" s="58" t="s">
        <v>13</v>
      </c>
      <c r="D41" s="54"/>
      <c r="E41" s="6"/>
      <c r="F41" s="19"/>
      <c r="G41" s="24"/>
      <c r="H41" s="24"/>
      <c r="I41" s="31"/>
      <c r="J41" s="31"/>
      <c r="K41" s="35"/>
    </row>
    <row r="42" spans="1:11" x14ac:dyDescent="0.35">
      <c r="A42" s="28"/>
      <c r="B42" s="28"/>
      <c r="C42" s="58" t="s">
        <v>14</v>
      </c>
      <c r="D42" s="54"/>
      <c r="E42" s="6"/>
      <c r="F42" s="19"/>
      <c r="G42" s="24" t="s">
        <v>2</v>
      </c>
      <c r="H42" s="24" t="s">
        <v>2</v>
      </c>
      <c r="I42" s="31"/>
      <c r="J42" s="31"/>
      <c r="K42" s="35"/>
    </row>
    <row r="43" spans="1:11" x14ac:dyDescent="0.35">
      <c r="A43" s="28"/>
      <c r="B43" s="28"/>
      <c r="C43" s="58"/>
      <c r="D43" s="54"/>
      <c r="E43" s="6"/>
      <c r="F43" s="19"/>
      <c r="G43" s="24"/>
      <c r="H43" s="24"/>
      <c r="I43" s="31"/>
      <c r="J43" s="31"/>
      <c r="K43" s="35"/>
    </row>
    <row r="44" spans="1:11" x14ac:dyDescent="0.35">
      <c r="A44" s="28"/>
      <c r="B44" s="28"/>
      <c r="C44" s="58" t="s">
        <v>15</v>
      </c>
      <c r="D44" s="54"/>
      <c r="E44" s="6"/>
      <c r="F44" s="19"/>
      <c r="G44" s="24" t="s">
        <v>2</v>
      </c>
      <c r="H44" s="24" t="s">
        <v>2</v>
      </c>
      <c r="I44" s="31"/>
      <c r="J44" s="31"/>
      <c r="K44" s="35"/>
    </row>
    <row r="45" spans="1:11" x14ac:dyDescent="0.35">
      <c r="A45" s="28"/>
      <c r="B45" s="28"/>
      <c r="C45" s="58"/>
      <c r="D45" s="54"/>
      <c r="E45" s="6"/>
      <c r="F45" s="19"/>
      <c r="G45" s="24"/>
      <c r="H45" s="24"/>
      <c r="I45" s="31"/>
      <c r="J45" s="31"/>
      <c r="K45" s="35"/>
    </row>
    <row r="46" spans="1:11" x14ac:dyDescent="0.35">
      <c r="C46" s="59" t="s">
        <v>16</v>
      </c>
      <c r="D46" s="54"/>
      <c r="E46" s="6"/>
      <c r="F46" s="19"/>
      <c r="G46" s="24"/>
      <c r="H46" s="24"/>
      <c r="I46" s="31"/>
      <c r="J46" s="31"/>
      <c r="K46" s="35"/>
    </row>
    <row r="47" spans="1:11" x14ac:dyDescent="0.35">
      <c r="B47" s="8" t="s">
        <v>3256</v>
      </c>
      <c r="C47" s="60" t="s">
        <v>3257</v>
      </c>
      <c r="D47" s="54" t="s">
        <v>3258</v>
      </c>
      <c r="E47" s="6" t="s">
        <v>205</v>
      </c>
      <c r="F47" s="19">
        <v>3000000</v>
      </c>
      <c r="G47" s="24">
        <v>2972.48</v>
      </c>
      <c r="H47" s="24">
        <v>10.73</v>
      </c>
      <c r="I47" s="31">
        <v>5.3651999999999997</v>
      </c>
      <c r="J47" s="31"/>
      <c r="K47" s="35"/>
    </row>
    <row r="48" spans="1:11" x14ac:dyDescent="0.35">
      <c r="C48" s="58" t="s">
        <v>194</v>
      </c>
      <c r="D48" s="54"/>
      <c r="E48" s="6"/>
      <c r="F48" s="19"/>
      <c r="G48" s="25">
        <v>2972.48</v>
      </c>
      <c r="H48" s="25">
        <v>10.73</v>
      </c>
      <c r="I48" s="31"/>
      <c r="J48" s="31"/>
      <c r="K48" s="35"/>
    </row>
    <row r="49" spans="1:11" x14ac:dyDescent="0.35">
      <c r="C49" s="57"/>
      <c r="D49" s="54"/>
      <c r="E49" s="6"/>
      <c r="F49" s="19"/>
      <c r="G49" s="24"/>
      <c r="H49" s="24"/>
      <c r="I49" s="31"/>
      <c r="J49" s="31"/>
      <c r="K49" s="35"/>
    </row>
    <row r="50" spans="1:11" x14ac:dyDescent="0.35">
      <c r="C50" s="59" t="s">
        <v>17</v>
      </c>
      <c r="D50" s="54"/>
      <c r="E50" s="6"/>
      <c r="F50" s="19"/>
      <c r="G50" s="24"/>
      <c r="H50" s="24"/>
      <c r="I50" s="31"/>
      <c r="J50" s="31"/>
      <c r="K50" s="35"/>
    </row>
    <row r="51" spans="1:11" x14ac:dyDescent="0.35">
      <c r="B51" s="8" t="s">
        <v>3259</v>
      </c>
      <c r="C51" s="60" t="s">
        <v>3260</v>
      </c>
      <c r="D51" s="54" t="s">
        <v>3261</v>
      </c>
      <c r="E51" s="6" t="s">
        <v>205</v>
      </c>
      <c r="F51" s="19">
        <v>620000</v>
      </c>
      <c r="G51" s="24">
        <v>612.89</v>
      </c>
      <c r="H51" s="24">
        <v>2.21</v>
      </c>
      <c r="I51" s="31">
        <v>5.6489000000000003</v>
      </c>
      <c r="J51" s="31"/>
      <c r="K51" s="35"/>
    </row>
    <row r="52" spans="1:11" x14ac:dyDescent="0.35">
      <c r="B52" s="8" t="s">
        <v>3262</v>
      </c>
      <c r="C52" s="60" t="s">
        <v>3263</v>
      </c>
      <c r="D52" s="54" t="s">
        <v>3264</v>
      </c>
      <c r="E52" s="6" t="s">
        <v>205</v>
      </c>
      <c r="F52" s="19">
        <v>600000</v>
      </c>
      <c r="G52" s="24">
        <v>593.4</v>
      </c>
      <c r="H52" s="24">
        <v>2.14</v>
      </c>
      <c r="I52" s="31">
        <v>5.6417999999999999</v>
      </c>
      <c r="J52" s="31"/>
      <c r="K52" s="35"/>
    </row>
    <row r="53" spans="1:11" x14ac:dyDescent="0.35">
      <c r="B53" s="8" t="s">
        <v>3210</v>
      </c>
      <c r="C53" s="60" t="s">
        <v>3211</v>
      </c>
      <c r="D53" s="54" t="s">
        <v>3212</v>
      </c>
      <c r="E53" s="6" t="s">
        <v>205</v>
      </c>
      <c r="F53" s="19">
        <v>235000</v>
      </c>
      <c r="G53" s="24">
        <v>234.11</v>
      </c>
      <c r="H53" s="24">
        <v>0.85</v>
      </c>
      <c r="I53" s="31">
        <v>5.5387500000000003</v>
      </c>
      <c r="J53" s="31"/>
      <c r="K53" s="35"/>
    </row>
    <row r="54" spans="1:11" x14ac:dyDescent="0.35">
      <c r="B54" s="8" t="s">
        <v>3207</v>
      </c>
      <c r="C54" s="60" t="s">
        <v>3208</v>
      </c>
      <c r="D54" s="54" t="s">
        <v>3209</v>
      </c>
      <c r="E54" s="6" t="s">
        <v>205</v>
      </c>
      <c r="F54" s="19">
        <v>223800</v>
      </c>
      <c r="G54" s="24">
        <v>222.58</v>
      </c>
      <c r="H54" s="24">
        <v>0.8</v>
      </c>
      <c r="I54" s="31">
        <v>5.5596500000000004</v>
      </c>
      <c r="J54" s="31"/>
      <c r="K54" s="35"/>
    </row>
    <row r="55" spans="1:11" x14ac:dyDescent="0.35">
      <c r="B55" s="8" t="s">
        <v>3204</v>
      </c>
      <c r="C55" s="60" t="s">
        <v>3205</v>
      </c>
      <c r="D55" s="54" t="s">
        <v>3206</v>
      </c>
      <c r="E55" s="6" t="s">
        <v>205</v>
      </c>
      <c r="F55" s="19">
        <v>203200</v>
      </c>
      <c r="G55" s="24">
        <v>202.55</v>
      </c>
      <c r="H55" s="24">
        <v>0.73</v>
      </c>
      <c r="I55" s="31">
        <v>5.5468999999999999</v>
      </c>
      <c r="J55" s="31"/>
      <c r="K55" s="35"/>
    </row>
    <row r="56" spans="1:11" x14ac:dyDescent="0.35">
      <c r="B56" s="8" t="s">
        <v>3265</v>
      </c>
      <c r="C56" s="60" t="s">
        <v>3266</v>
      </c>
      <c r="D56" s="54" t="s">
        <v>3267</v>
      </c>
      <c r="E56" s="6" t="s">
        <v>205</v>
      </c>
      <c r="F56" s="19">
        <v>100000</v>
      </c>
      <c r="G56" s="24">
        <v>99.07</v>
      </c>
      <c r="H56" s="24">
        <v>0.36</v>
      </c>
      <c r="I56" s="31">
        <v>5.6158000000000001</v>
      </c>
      <c r="J56" s="31"/>
      <c r="K56" s="35"/>
    </row>
    <row r="57" spans="1:11" x14ac:dyDescent="0.35">
      <c r="C57" s="58" t="s">
        <v>194</v>
      </c>
      <c r="D57" s="54"/>
      <c r="E57" s="6"/>
      <c r="F57" s="19"/>
      <c r="G57" s="25">
        <v>1964.6</v>
      </c>
      <c r="H57" s="25">
        <v>7.09</v>
      </c>
      <c r="I57" s="31"/>
      <c r="J57" s="31"/>
      <c r="K57" s="35"/>
    </row>
    <row r="58" spans="1:11" x14ac:dyDescent="0.35">
      <c r="C58" s="57"/>
      <c r="D58" s="54"/>
      <c r="E58" s="6"/>
      <c r="F58" s="19"/>
      <c r="G58" s="24"/>
      <c r="H58" s="24"/>
      <c r="I58" s="31"/>
      <c r="J58" s="31"/>
      <c r="K58" s="35"/>
    </row>
    <row r="59" spans="1:11" x14ac:dyDescent="0.35">
      <c r="C59" s="58" t="s">
        <v>18</v>
      </c>
      <c r="D59" s="54"/>
      <c r="E59" s="6"/>
      <c r="F59" s="19"/>
      <c r="G59" s="24" t="s">
        <v>2</v>
      </c>
      <c r="H59" s="24" t="s">
        <v>2</v>
      </c>
      <c r="I59" s="31"/>
      <c r="J59" s="31"/>
      <c r="K59" s="35"/>
    </row>
    <row r="60" spans="1:11" x14ac:dyDescent="0.35">
      <c r="C60" s="57"/>
      <c r="D60" s="54"/>
      <c r="E60" s="6"/>
      <c r="F60" s="19"/>
      <c r="G60" s="24"/>
      <c r="H60" s="24"/>
      <c r="I60" s="31"/>
      <c r="J60" s="31"/>
      <c r="K60" s="35"/>
    </row>
    <row r="61" spans="1:11" x14ac:dyDescent="0.35">
      <c r="A61" s="10"/>
      <c r="B61" s="28"/>
      <c r="C61" s="58" t="s">
        <v>19</v>
      </c>
      <c r="D61" s="54"/>
      <c r="E61" s="6"/>
      <c r="F61" s="19"/>
      <c r="G61" s="24"/>
      <c r="H61" s="24"/>
      <c r="I61" s="31"/>
      <c r="J61" s="31"/>
      <c r="K61" s="35"/>
    </row>
    <row r="62" spans="1:11" x14ac:dyDescent="0.35">
      <c r="A62" s="28"/>
      <c r="B62" s="28"/>
      <c r="C62" s="58" t="s">
        <v>20</v>
      </c>
      <c r="D62" s="54"/>
      <c r="E62" s="6"/>
      <c r="F62" s="19"/>
      <c r="G62" s="24" t="s">
        <v>2</v>
      </c>
      <c r="H62" s="24" t="s">
        <v>2</v>
      </c>
      <c r="I62" s="31"/>
      <c r="J62" s="31"/>
      <c r="K62" s="35"/>
    </row>
    <row r="63" spans="1:11" x14ac:dyDescent="0.35">
      <c r="A63" s="28"/>
      <c r="B63" s="28"/>
      <c r="C63" s="58"/>
      <c r="D63" s="54"/>
      <c r="E63" s="6"/>
      <c r="F63" s="19"/>
      <c r="G63" s="24"/>
      <c r="H63" s="24"/>
      <c r="I63" s="31"/>
      <c r="J63" s="31"/>
      <c r="K63" s="35"/>
    </row>
    <row r="64" spans="1:11" x14ac:dyDescent="0.35">
      <c r="A64" s="28"/>
      <c r="B64" s="28"/>
      <c r="C64" s="58" t="s">
        <v>21</v>
      </c>
      <c r="D64" s="54"/>
      <c r="E64" s="6"/>
      <c r="F64" s="19"/>
      <c r="G64" s="24" t="s">
        <v>2</v>
      </c>
      <c r="H64" s="24" t="s">
        <v>2</v>
      </c>
      <c r="I64" s="31"/>
      <c r="J64" s="31"/>
      <c r="K64" s="35"/>
    </row>
    <row r="65" spans="1:54" x14ac:dyDescent="0.35">
      <c r="A65" s="28"/>
      <c r="B65" s="28"/>
      <c r="C65" s="58"/>
      <c r="D65" s="54"/>
      <c r="E65" s="6"/>
      <c r="F65" s="19"/>
      <c r="G65" s="24"/>
      <c r="H65" s="24"/>
      <c r="I65" s="31"/>
      <c r="J65" s="31"/>
      <c r="K65" s="35"/>
    </row>
    <row r="66" spans="1:54" x14ac:dyDescent="0.35">
      <c r="A66" s="28"/>
      <c r="B66" s="28"/>
      <c r="C66" s="58" t="s">
        <v>22</v>
      </c>
      <c r="D66" s="54"/>
      <c r="E66" s="6"/>
      <c r="F66" s="19"/>
      <c r="G66" s="24" t="s">
        <v>2</v>
      </c>
      <c r="H66" s="24" t="s">
        <v>2</v>
      </c>
      <c r="I66" s="31"/>
      <c r="J66" s="31"/>
      <c r="K66" s="35"/>
    </row>
    <row r="67" spans="1:54" x14ac:dyDescent="0.35">
      <c r="A67" s="28"/>
      <c r="B67" s="28"/>
      <c r="C67" s="58"/>
      <c r="D67" s="54"/>
      <c r="E67" s="6"/>
      <c r="F67" s="19"/>
      <c r="G67" s="24"/>
      <c r="H67" s="24"/>
      <c r="I67" s="31"/>
      <c r="J67" s="31"/>
      <c r="K67" s="35"/>
    </row>
    <row r="68" spans="1:54" x14ac:dyDescent="0.35">
      <c r="A68" s="28"/>
      <c r="B68" s="28"/>
      <c r="C68" s="58" t="s">
        <v>23</v>
      </c>
      <c r="D68" s="54"/>
      <c r="E68" s="6"/>
      <c r="F68" s="19"/>
      <c r="G68" s="24" t="s">
        <v>2</v>
      </c>
      <c r="H68" s="24" t="s">
        <v>2</v>
      </c>
      <c r="I68" s="31"/>
      <c r="J68" s="31"/>
      <c r="K68" s="35"/>
    </row>
    <row r="69" spans="1:54" x14ac:dyDescent="0.35">
      <c r="A69" s="28"/>
      <c r="B69" s="28"/>
      <c r="C69" s="58"/>
      <c r="D69" s="54"/>
      <c r="E69" s="6"/>
      <c r="F69" s="19"/>
      <c r="G69" s="24"/>
      <c r="H69" s="24"/>
      <c r="I69" s="31"/>
      <c r="J69" s="31"/>
      <c r="K69" s="35"/>
    </row>
    <row r="70" spans="1:54" x14ac:dyDescent="0.35">
      <c r="C70" s="59" t="s">
        <v>24</v>
      </c>
      <c r="D70" s="54"/>
      <c r="E70" s="6"/>
      <c r="F70" s="19"/>
      <c r="G70" s="24"/>
      <c r="H70" s="24"/>
      <c r="I70" s="31"/>
      <c r="J70" s="31"/>
      <c r="K70" s="35"/>
    </row>
    <row r="71" spans="1:54" x14ac:dyDescent="0.35">
      <c r="B71" s="8" t="s">
        <v>206</v>
      </c>
      <c r="C71" s="60" t="s">
        <v>207</v>
      </c>
      <c r="D71" s="54"/>
      <c r="E71" s="6"/>
      <c r="F71" s="19"/>
      <c r="G71" s="24">
        <v>371.52</v>
      </c>
      <c r="H71" s="24">
        <v>1.34</v>
      </c>
      <c r="I71" s="31"/>
      <c r="J71" s="31"/>
      <c r="K71" s="35"/>
    </row>
    <row r="72" spans="1:54" x14ac:dyDescent="0.35">
      <c r="C72" s="58" t="s">
        <v>194</v>
      </c>
      <c r="D72" s="54"/>
      <c r="E72" s="6"/>
      <c r="F72" s="19"/>
      <c r="G72" s="25">
        <v>371.52</v>
      </c>
      <c r="H72" s="25">
        <v>1.34</v>
      </c>
      <c r="I72" s="31"/>
      <c r="J72" s="31"/>
      <c r="K72" s="35"/>
    </row>
    <row r="73" spans="1:54" x14ac:dyDescent="0.35">
      <c r="C73" s="57"/>
      <c r="D73" s="54"/>
      <c r="E73" s="6"/>
      <c r="F73" s="19"/>
      <c r="G73" s="24"/>
      <c r="H73" s="24"/>
      <c r="I73" s="31"/>
      <c r="J73" s="31"/>
      <c r="K73" s="35"/>
    </row>
    <row r="74" spans="1:54" x14ac:dyDescent="0.35">
      <c r="A74" s="10"/>
      <c r="B74" s="28"/>
      <c r="C74" s="58" t="s">
        <v>25</v>
      </c>
      <c r="D74" s="54"/>
      <c r="E74" s="6"/>
      <c r="F74" s="19"/>
      <c r="G74" s="24"/>
      <c r="H74" s="24"/>
      <c r="I74" s="31"/>
      <c r="J74" s="31"/>
      <c r="K74" s="35"/>
    </row>
    <row r="75" spans="1:54" s="2" customFormat="1" ht="13.5" x14ac:dyDescent="0.35">
      <c r="A75" s="28"/>
      <c r="B75" s="28"/>
      <c r="C75" s="57" t="s">
        <v>4703</v>
      </c>
      <c r="D75" s="54"/>
      <c r="E75" s="6"/>
      <c r="F75" s="19"/>
      <c r="G75" s="24" t="s">
        <v>2</v>
      </c>
      <c r="H75" s="24" t="s">
        <v>2</v>
      </c>
      <c r="I75" s="31"/>
      <c r="J75" s="31"/>
      <c r="K75" s="35"/>
      <c r="L75" s="3"/>
      <c r="AI75" s="3"/>
      <c r="AV75" s="3"/>
      <c r="AX75" s="3"/>
      <c r="BB75" s="3"/>
    </row>
    <row r="76" spans="1:54" x14ac:dyDescent="0.35">
      <c r="B76" s="8"/>
      <c r="C76" s="60" t="s">
        <v>208</v>
      </c>
      <c r="D76" s="54"/>
      <c r="E76" s="6"/>
      <c r="F76" s="19"/>
      <c r="G76" s="24">
        <v>652.5</v>
      </c>
      <c r="H76" s="24">
        <v>2.3699999999999997</v>
      </c>
      <c r="I76" s="31"/>
      <c r="J76" s="31"/>
      <c r="K76" s="35"/>
    </row>
    <row r="77" spans="1:54" x14ac:dyDescent="0.35">
      <c r="C77" s="58" t="s">
        <v>194</v>
      </c>
      <c r="D77" s="54"/>
      <c r="E77" s="6"/>
      <c r="F77" s="19"/>
      <c r="G77" s="25">
        <v>652.5</v>
      </c>
      <c r="H77" s="25">
        <v>2.3699999999999997</v>
      </c>
      <c r="I77" s="31"/>
      <c r="J77" s="31"/>
      <c r="K77" s="35"/>
    </row>
    <row r="78" spans="1:54" x14ac:dyDescent="0.35">
      <c r="C78" s="57"/>
      <c r="D78" s="54"/>
      <c r="E78" s="6"/>
      <c r="F78" s="19"/>
      <c r="G78" s="24"/>
      <c r="H78" s="24"/>
      <c r="I78" s="31"/>
      <c r="J78" s="31"/>
      <c r="K78" s="35"/>
    </row>
    <row r="79" spans="1:54" x14ac:dyDescent="0.35">
      <c r="C79" s="61" t="s">
        <v>209</v>
      </c>
      <c r="D79" s="55"/>
      <c r="E79" s="5"/>
      <c r="F79" s="20"/>
      <c r="G79" s="26">
        <v>27694.19</v>
      </c>
      <c r="H79" s="26">
        <v>100.00000000000001</v>
      </c>
      <c r="I79" s="32"/>
      <c r="J79" s="32"/>
      <c r="K79" s="36"/>
    </row>
    <row r="82" spans="1:256" x14ac:dyDescent="0.35">
      <c r="C82" s="1" t="s">
        <v>210</v>
      </c>
    </row>
    <row r="83" spans="1:256" x14ac:dyDescent="0.35">
      <c r="C83" s="37" t="s">
        <v>211</v>
      </c>
      <c r="D83" s="37"/>
      <c r="E83" s="37"/>
      <c r="F83" s="37"/>
      <c r="G83" s="37"/>
      <c r="H83" s="37"/>
      <c r="I83" s="37"/>
      <c r="J83" s="37"/>
      <c r="K83" s="37"/>
    </row>
    <row r="84" spans="1:256" x14ac:dyDescent="0.35">
      <c r="C84" s="2" t="s">
        <v>212</v>
      </c>
    </row>
    <row r="85" spans="1:256" x14ac:dyDescent="0.35">
      <c r="C85" s="2" t="s">
        <v>213</v>
      </c>
    </row>
    <row r="86" spans="1:256" ht="30" customHeight="1" x14ac:dyDescent="0.35">
      <c r="C86" s="218" t="s">
        <v>214</v>
      </c>
      <c r="D86" s="219"/>
      <c r="E86" s="219"/>
      <c r="F86" s="219"/>
      <c r="G86" s="219"/>
      <c r="H86" s="219"/>
      <c r="I86" s="219"/>
      <c r="J86" s="219"/>
      <c r="K86" s="219"/>
    </row>
    <row r="87" spans="1:256" x14ac:dyDescent="0.35">
      <c r="C87" s="2" t="s">
        <v>215</v>
      </c>
    </row>
    <row r="89" spans="1:256" x14ac:dyDescent="0.35">
      <c r="C89" s="2" t="s">
        <v>4813</v>
      </c>
      <c r="E89" s="2" t="s">
        <v>2</v>
      </c>
    </row>
    <row r="91" spans="1:256" x14ac:dyDescent="0.35">
      <c r="C91" s="2" t="s">
        <v>4814</v>
      </c>
      <c r="E91" s="2" t="s">
        <v>2</v>
      </c>
    </row>
    <row r="93" spans="1:256" x14ac:dyDescent="0.35">
      <c r="C93" s="2" t="s">
        <v>4918</v>
      </c>
    </row>
    <row r="95" spans="1:256" x14ac:dyDescent="0.35">
      <c r="C95" s="2" t="s">
        <v>4919</v>
      </c>
    </row>
    <row r="96" spans="1:256" s="79" customFormat="1" ht="35.25" customHeight="1" x14ac:dyDescent="0.35">
      <c r="A96" s="75"/>
      <c r="B96" s="75"/>
      <c r="C96" s="80" t="s">
        <v>4820</v>
      </c>
      <c r="D96" s="84" t="s">
        <v>4821</v>
      </c>
      <c r="E96" s="84" t="s">
        <v>4822</v>
      </c>
      <c r="F96" s="76"/>
      <c r="G96" s="77"/>
      <c r="H96" s="77"/>
      <c r="I96" s="77"/>
      <c r="J96" s="77"/>
      <c r="K96" s="78"/>
      <c r="L96" s="78"/>
      <c r="M96" s="75"/>
      <c r="N96" s="75"/>
      <c r="O96" s="75"/>
      <c r="P96" s="75"/>
      <c r="Q96" s="75"/>
      <c r="R96" s="75"/>
      <c r="S96" s="75"/>
      <c r="T96" s="75"/>
      <c r="U96" s="75"/>
      <c r="V96" s="75"/>
      <c r="W96" s="75"/>
      <c r="X96" s="75"/>
      <c r="Y96" s="75"/>
      <c r="Z96" s="75"/>
      <c r="AA96" s="75"/>
      <c r="AB96" s="75"/>
      <c r="AC96" s="75"/>
      <c r="AD96" s="75"/>
      <c r="AE96" s="75"/>
      <c r="AF96" s="75"/>
      <c r="AG96" s="75"/>
      <c r="AH96" s="75"/>
      <c r="AI96" s="78"/>
      <c r="AJ96" s="75"/>
      <c r="AK96" s="75"/>
      <c r="AL96" s="75"/>
      <c r="AM96" s="75"/>
      <c r="AN96" s="75"/>
      <c r="AO96" s="75"/>
      <c r="AP96" s="75"/>
      <c r="AQ96" s="75"/>
      <c r="AR96" s="75"/>
      <c r="AS96" s="75"/>
      <c r="AT96" s="75"/>
      <c r="AU96" s="75"/>
      <c r="AV96" s="78"/>
      <c r="AW96" s="75"/>
      <c r="AX96" s="78"/>
      <c r="AY96" s="75"/>
      <c r="AZ96" s="75"/>
      <c r="BA96" s="75"/>
      <c r="BB96" s="78"/>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c r="IL96" s="75"/>
      <c r="IM96" s="75"/>
      <c r="IN96" s="75"/>
      <c r="IO96" s="75"/>
      <c r="IP96" s="75"/>
      <c r="IQ96" s="75"/>
      <c r="IR96" s="75"/>
      <c r="IS96" s="75"/>
      <c r="IT96" s="75"/>
      <c r="IU96" s="75"/>
      <c r="IV96" s="75"/>
    </row>
    <row r="97" spans="1:256" s="79" customFormat="1" x14ac:dyDescent="0.35">
      <c r="A97" s="75"/>
      <c r="B97" s="75"/>
      <c r="C97" s="82" t="s">
        <v>4823</v>
      </c>
      <c r="D97" s="85">
        <v>13.268700000000001</v>
      </c>
      <c r="E97" s="85">
        <v>13.3254</v>
      </c>
      <c r="F97" s="76"/>
      <c r="G97" s="77"/>
      <c r="H97" s="77"/>
      <c r="I97" s="77"/>
      <c r="J97" s="77"/>
      <c r="K97" s="78"/>
      <c r="L97" s="78"/>
      <c r="M97" s="75"/>
      <c r="N97" s="75"/>
      <c r="O97" s="75"/>
      <c r="P97" s="75"/>
      <c r="Q97" s="75"/>
      <c r="R97" s="75"/>
      <c r="S97" s="75"/>
      <c r="T97" s="75"/>
      <c r="U97" s="75"/>
      <c r="V97" s="75"/>
      <c r="W97" s="75"/>
      <c r="X97" s="75"/>
      <c r="Y97" s="75"/>
      <c r="Z97" s="75"/>
      <c r="AA97" s="75"/>
      <c r="AB97" s="75"/>
      <c r="AC97" s="75"/>
      <c r="AD97" s="75"/>
      <c r="AE97" s="75"/>
      <c r="AF97" s="75"/>
      <c r="AG97" s="75"/>
      <c r="AH97" s="75"/>
      <c r="AI97" s="78"/>
      <c r="AJ97" s="75"/>
      <c r="AK97" s="75"/>
      <c r="AL97" s="75"/>
      <c r="AM97" s="75"/>
      <c r="AN97" s="75"/>
      <c r="AO97" s="75"/>
      <c r="AP97" s="75"/>
      <c r="AQ97" s="75"/>
      <c r="AR97" s="75"/>
      <c r="AS97" s="75"/>
      <c r="AT97" s="75"/>
      <c r="AU97" s="75"/>
      <c r="AV97" s="78"/>
      <c r="AW97" s="75"/>
      <c r="AX97" s="78"/>
      <c r="AY97" s="75"/>
      <c r="AZ97" s="75"/>
      <c r="BA97" s="75"/>
      <c r="BB97" s="78"/>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c r="IH97" s="75"/>
      <c r="II97" s="75"/>
      <c r="IJ97" s="75"/>
      <c r="IK97" s="75"/>
      <c r="IL97" s="75"/>
      <c r="IM97" s="75"/>
      <c r="IN97" s="75"/>
      <c r="IO97" s="75"/>
      <c r="IP97" s="75"/>
      <c r="IQ97" s="75"/>
      <c r="IR97" s="75"/>
      <c r="IS97" s="75"/>
      <c r="IT97" s="75"/>
      <c r="IU97" s="75"/>
      <c r="IV97" s="75"/>
    </row>
    <row r="98" spans="1:256" s="79" customFormat="1" x14ac:dyDescent="0.35">
      <c r="A98" s="75"/>
      <c r="B98" s="75"/>
      <c r="C98" s="82" t="s">
        <v>4824</v>
      </c>
      <c r="D98" s="85">
        <v>13.268700000000001</v>
      </c>
      <c r="E98" s="85">
        <v>13.3254</v>
      </c>
      <c r="F98" s="76"/>
      <c r="G98" s="77"/>
      <c r="H98" s="77"/>
      <c r="I98" s="77"/>
      <c r="J98" s="77"/>
      <c r="K98" s="78"/>
      <c r="L98" s="78"/>
      <c r="M98" s="75"/>
      <c r="N98" s="75"/>
      <c r="O98" s="75"/>
      <c r="P98" s="75"/>
      <c r="Q98" s="75"/>
      <c r="R98" s="75"/>
      <c r="S98" s="75"/>
      <c r="T98" s="75"/>
      <c r="U98" s="75"/>
      <c r="V98" s="75"/>
      <c r="W98" s="75"/>
      <c r="X98" s="75"/>
      <c r="Y98" s="75"/>
      <c r="Z98" s="75"/>
      <c r="AA98" s="75"/>
      <c r="AB98" s="75"/>
      <c r="AC98" s="75"/>
      <c r="AD98" s="75"/>
      <c r="AE98" s="75"/>
      <c r="AF98" s="75"/>
      <c r="AG98" s="75"/>
      <c r="AH98" s="75"/>
      <c r="AI98" s="78"/>
      <c r="AJ98" s="75"/>
      <c r="AK98" s="75"/>
      <c r="AL98" s="75"/>
      <c r="AM98" s="75"/>
      <c r="AN98" s="75"/>
      <c r="AO98" s="75"/>
      <c r="AP98" s="75"/>
      <c r="AQ98" s="75"/>
      <c r="AR98" s="75"/>
      <c r="AS98" s="75"/>
      <c r="AT98" s="75"/>
      <c r="AU98" s="75"/>
      <c r="AV98" s="78"/>
      <c r="AW98" s="75"/>
      <c r="AX98" s="78"/>
      <c r="AY98" s="75"/>
      <c r="AZ98" s="75"/>
      <c r="BA98" s="75"/>
      <c r="BB98" s="78"/>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75"/>
      <c r="CF98" s="75"/>
      <c r="CG98" s="75"/>
      <c r="CH98" s="75"/>
      <c r="CI98" s="75"/>
      <c r="CJ98" s="75"/>
      <c r="CK98" s="75"/>
      <c r="CL98" s="75"/>
      <c r="CM98" s="75"/>
      <c r="CN98" s="75"/>
      <c r="CO98" s="75"/>
      <c r="CP98" s="75"/>
      <c r="CQ98" s="75"/>
      <c r="CR98" s="75"/>
      <c r="CS98" s="75"/>
      <c r="CT98" s="75"/>
      <c r="CU98" s="75"/>
      <c r="CV98" s="75"/>
      <c r="CW98" s="75"/>
      <c r="CX98" s="75"/>
      <c r="CY98" s="75"/>
      <c r="CZ98" s="75"/>
      <c r="DA98" s="75"/>
      <c r="DB98" s="75"/>
      <c r="DC98" s="75"/>
      <c r="DD98" s="75"/>
      <c r="DE98" s="75"/>
      <c r="DF98" s="75"/>
      <c r="DG98" s="75"/>
      <c r="DH98" s="75"/>
      <c r="DI98" s="75"/>
      <c r="DJ98" s="75"/>
      <c r="DK98" s="75"/>
      <c r="DL98" s="75"/>
      <c r="DM98" s="75"/>
      <c r="DN98" s="75"/>
      <c r="DO98" s="75"/>
      <c r="DP98" s="75"/>
      <c r="DQ98" s="75"/>
      <c r="DR98" s="75"/>
      <c r="DS98" s="75"/>
      <c r="DT98" s="75"/>
      <c r="DU98" s="75"/>
      <c r="DV98" s="75"/>
      <c r="DW98" s="75"/>
      <c r="DX98" s="75"/>
      <c r="DY98" s="75"/>
      <c r="DZ98" s="75"/>
      <c r="EA98" s="75"/>
      <c r="EB98" s="75"/>
      <c r="EC98" s="75"/>
      <c r="ED98" s="75"/>
      <c r="EE98" s="75"/>
      <c r="EF98" s="75"/>
      <c r="EG98" s="75"/>
      <c r="EH98" s="75"/>
      <c r="EI98" s="75"/>
      <c r="EJ98" s="75"/>
      <c r="EK98" s="75"/>
      <c r="EL98" s="75"/>
      <c r="EM98" s="75"/>
      <c r="EN98" s="75"/>
      <c r="EO98" s="75"/>
      <c r="EP98" s="75"/>
      <c r="EQ98" s="75"/>
      <c r="ER98" s="75"/>
      <c r="ES98" s="75"/>
      <c r="ET98" s="75"/>
      <c r="EU98" s="75"/>
      <c r="EV98" s="75"/>
      <c r="EW98" s="75"/>
      <c r="EX98" s="75"/>
      <c r="EY98" s="75"/>
      <c r="EZ98" s="75"/>
      <c r="FA98" s="75"/>
      <c r="FB98" s="75"/>
      <c r="FC98" s="75"/>
      <c r="FD98" s="75"/>
      <c r="FE98" s="75"/>
      <c r="FF98" s="75"/>
      <c r="FG98" s="75"/>
      <c r="FH98" s="75"/>
      <c r="FI98" s="75"/>
      <c r="FJ98" s="75"/>
      <c r="FK98" s="75"/>
      <c r="FL98" s="75"/>
      <c r="FM98" s="75"/>
      <c r="FN98" s="75"/>
      <c r="FO98" s="75"/>
      <c r="FP98" s="75"/>
      <c r="FQ98" s="75"/>
      <c r="FR98" s="75"/>
      <c r="FS98" s="75"/>
      <c r="FT98" s="75"/>
      <c r="FU98" s="75"/>
      <c r="FV98" s="75"/>
      <c r="FW98" s="75"/>
      <c r="FX98" s="75"/>
      <c r="FY98" s="75"/>
      <c r="FZ98" s="75"/>
      <c r="GA98" s="75"/>
      <c r="GB98" s="75"/>
      <c r="GC98" s="75"/>
      <c r="GD98" s="75"/>
      <c r="GE98" s="75"/>
      <c r="GF98" s="75"/>
      <c r="GG98" s="75"/>
      <c r="GH98" s="75"/>
      <c r="GI98" s="75"/>
      <c r="GJ98" s="75"/>
      <c r="GK98" s="75"/>
      <c r="GL98" s="75"/>
      <c r="GM98" s="75"/>
      <c r="GN98" s="75"/>
      <c r="GO98" s="75"/>
      <c r="GP98" s="75"/>
      <c r="GQ98" s="75"/>
      <c r="GR98" s="75"/>
      <c r="GS98" s="75"/>
      <c r="GT98" s="75"/>
      <c r="GU98" s="75"/>
      <c r="GV98" s="75"/>
      <c r="GW98" s="75"/>
      <c r="GX98" s="75"/>
      <c r="GY98" s="75"/>
      <c r="GZ98" s="75"/>
      <c r="HA98" s="75"/>
      <c r="HB98" s="75"/>
      <c r="HC98" s="75"/>
      <c r="HD98" s="75"/>
      <c r="HE98" s="75"/>
      <c r="HF98" s="75"/>
      <c r="HG98" s="75"/>
      <c r="HH98" s="75"/>
      <c r="HI98" s="75"/>
      <c r="HJ98" s="75"/>
      <c r="HK98" s="75"/>
      <c r="HL98" s="75"/>
      <c r="HM98" s="75"/>
      <c r="HN98" s="75"/>
      <c r="HO98" s="75"/>
      <c r="HP98" s="75"/>
      <c r="HQ98" s="75"/>
      <c r="HR98" s="75"/>
      <c r="HS98" s="75"/>
      <c r="HT98" s="75"/>
      <c r="HU98" s="75"/>
      <c r="HV98" s="75"/>
      <c r="HW98" s="75"/>
      <c r="HX98" s="75"/>
      <c r="HY98" s="75"/>
      <c r="HZ98" s="75"/>
      <c r="IA98" s="75"/>
      <c r="IB98" s="75"/>
      <c r="IC98" s="75"/>
      <c r="ID98" s="75"/>
      <c r="IE98" s="75"/>
      <c r="IF98" s="75"/>
      <c r="IG98" s="75"/>
      <c r="IH98" s="75"/>
      <c r="II98" s="75"/>
      <c r="IJ98" s="75"/>
      <c r="IK98" s="75"/>
      <c r="IL98" s="75"/>
      <c r="IM98" s="75"/>
      <c r="IN98" s="75"/>
      <c r="IO98" s="75"/>
      <c r="IP98" s="75"/>
      <c r="IQ98" s="75"/>
      <c r="IR98" s="75"/>
      <c r="IS98" s="75"/>
      <c r="IT98" s="75"/>
      <c r="IU98" s="75"/>
      <c r="IV98" s="75"/>
    </row>
    <row r="99" spans="1:256" s="79" customFormat="1" x14ac:dyDescent="0.35">
      <c r="A99" s="75"/>
      <c r="B99" s="75"/>
      <c r="C99" s="82" t="s">
        <v>4825</v>
      </c>
      <c r="D99" s="85">
        <v>13.3432</v>
      </c>
      <c r="E99" s="85">
        <v>13.401400000000001</v>
      </c>
      <c r="F99" s="76"/>
      <c r="G99" s="77"/>
      <c r="H99" s="77"/>
      <c r="I99" s="77"/>
      <c r="J99" s="77"/>
      <c r="K99" s="78"/>
      <c r="L99" s="78"/>
      <c r="M99" s="75"/>
      <c r="N99" s="75"/>
      <c r="O99" s="75"/>
      <c r="P99" s="75"/>
      <c r="Q99" s="75"/>
      <c r="R99" s="75"/>
      <c r="S99" s="75"/>
      <c r="T99" s="75"/>
      <c r="U99" s="75"/>
      <c r="V99" s="75"/>
      <c r="W99" s="75"/>
      <c r="X99" s="75"/>
      <c r="Y99" s="75"/>
      <c r="Z99" s="75"/>
      <c r="AA99" s="75"/>
      <c r="AB99" s="75"/>
      <c r="AC99" s="75"/>
      <c r="AD99" s="75"/>
      <c r="AE99" s="75"/>
      <c r="AF99" s="75"/>
      <c r="AG99" s="75"/>
      <c r="AH99" s="75"/>
      <c r="AI99" s="78"/>
      <c r="AJ99" s="75"/>
      <c r="AK99" s="75"/>
      <c r="AL99" s="75"/>
      <c r="AM99" s="75"/>
      <c r="AN99" s="75"/>
      <c r="AO99" s="75"/>
      <c r="AP99" s="75"/>
      <c r="AQ99" s="75"/>
      <c r="AR99" s="75"/>
      <c r="AS99" s="75"/>
      <c r="AT99" s="75"/>
      <c r="AU99" s="75"/>
      <c r="AV99" s="78"/>
      <c r="AW99" s="75"/>
      <c r="AX99" s="78"/>
      <c r="AY99" s="75"/>
      <c r="AZ99" s="75"/>
      <c r="BA99" s="75"/>
      <c r="BB99" s="78"/>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5"/>
      <c r="DO99" s="75"/>
      <c r="DP99" s="75"/>
      <c r="DQ99" s="75"/>
      <c r="DR99" s="75"/>
      <c r="DS99" s="75"/>
      <c r="DT99" s="75"/>
      <c r="DU99" s="75"/>
      <c r="DV99" s="75"/>
      <c r="DW99" s="75"/>
      <c r="DX99" s="75"/>
      <c r="DY99" s="75"/>
      <c r="DZ99" s="75"/>
      <c r="EA99" s="75"/>
      <c r="EB99" s="75"/>
      <c r="EC99" s="75"/>
      <c r="ED99" s="75"/>
      <c r="EE99" s="75"/>
      <c r="EF99" s="75"/>
      <c r="EG99" s="75"/>
      <c r="EH99" s="75"/>
      <c r="EI99" s="75"/>
      <c r="EJ99" s="75"/>
      <c r="EK99" s="75"/>
      <c r="EL99" s="75"/>
      <c r="EM99" s="75"/>
      <c r="EN99" s="75"/>
      <c r="EO99" s="75"/>
      <c r="EP99" s="75"/>
      <c r="EQ99" s="75"/>
      <c r="ER99" s="75"/>
      <c r="ES99" s="75"/>
      <c r="ET99" s="75"/>
      <c r="EU99" s="75"/>
      <c r="EV99" s="75"/>
      <c r="EW99" s="75"/>
      <c r="EX99" s="75"/>
      <c r="EY99" s="75"/>
      <c r="EZ99" s="75"/>
      <c r="FA99" s="75"/>
      <c r="FB99" s="75"/>
      <c r="FC99" s="75"/>
      <c r="FD99" s="75"/>
      <c r="FE99" s="75"/>
      <c r="FF99" s="75"/>
      <c r="FG99" s="75"/>
      <c r="FH99" s="75"/>
      <c r="FI99" s="75"/>
      <c r="FJ99" s="75"/>
      <c r="FK99" s="75"/>
      <c r="FL99" s="75"/>
      <c r="FM99" s="75"/>
      <c r="FN99" s="75"/>
      <c r="FO99" s="75"/>
      <c r="FP99" s="75"/>
      <c r="FQ99" s="75"/>
      <c r="FR99" s="75"/>
      <c r="FS99" s="75"/>
      <c r="FT99" s="75"/>
      <c r="FU99" s="75"/>
      <c r="FV99" s="75"/>
      <c r="FW99" s="75"/>
      <c r="FX99" s="75"/>
      <c r="FY99" s="75"/>
      <c r="FZ99" s="75"/>
      <c r="GA99" s="75"/>
      <c r="GB99" s="75"/>
      <c r="GC99" s="75"/>
      <c r="GD99" s="75"/>
      <c r="GE99" s="75"/>
      <c r="GF99" s="75"/>
      <c r="GG99" s="75"/>
      <c r="GH99" s="75"/>
      <c r="GI99" s="75"/>
      <c r="GJ99" s="75"/>
      <c r="GK99" s="75"/>
      <c r="GL99" s="75"/>
      <c r="GM99" s="75"/>
      <c r="GN99" s="75"/>
      <c r="GO99" s="75"/>
      <c r="GP99" s="75"/>
      <c r="GQ99" s="75"/>
      <c r="GR99" s="75"/>
      <c r="GS99" s="75"/>
      <c r="GT99" s="75"/>
      <c r="GU99" s="75"/>
      <c r="GV99" s="75"/>
      <c r="GW99" s="75"/>
      <c r="GX99" s="75"/>
      <c r="GY99" s="75"/>
      <c r="GZ99" s="75"/>
      <c r="HA99" s="75"/>
      <c r="HB99" s="75"/>
      <c r="HC99" s="75"/>
      <c r="HD99" s="75"/>
      <c r="HE99" s="75"/>
      <c r="HF99" s="75"/>
      <c r="HG99" s="75"/>
      <c r="HH99" s="75"/>
      <c r="HI99" s="75"/>
      <c r="HJ99" s="75"/>
      <c r="HK99" s="75"/>
      <c r="HL99" s="75"/>
      <c r="HM99" s="75"/>
      <c r="HN99" s="75"/>
      <c r="HO99" s="75"/>
      <c r="HP99" s="75"/>
      <c r="HQ99" s="75"/>
      <c r="HR99" s="75"/>
      <c r="HS99" s="75"/>
      <c r="HT99" s="75"/>
      <c r="HU99" s="75"/>
      <c r="HV99" s="75"/>
      <c r="HW99" s="75"/>
      <c r="HX99" s="75"/>
      <c r="HY99" s="75"/>
      <c r="HZ99" s="75"/>
      <c r="IA99" s="75"/>
      <c r="IB99" s="75"/>
      <c r="IC99" s="75"/>
      <c r="ID99" s="75"/>
      <c r="IE99" s="75"/>
      <c r="IF99" s="75"/>
      <c r="IG99" s="75"/>
      <c r="IH99" s="75"/>
      <c r="II99" s="75"/>
      <c r="IJ99" s="75"/>
      <c r="IK99" s="75"/>
      <c r="IL99" s="75"/>
      <c r="IM99" s="75"/>
      <c r="IN99" s="75"/>
      <c r="IO99" s="75"/>
      <c r="IP99" s="75"/>
      <c r="IQ99" s="75"/>
      <c r="IR99" s="75"/>
      <c r="IS99" s="75"/>
      <c r="IT99" s="75"/>
      <c r="IU99" s="75"/>
      <c r="IV99" s="75"/>
    </row>
    <row r="100" spans="1:256" s="79" customFormat="1" x14ac:dyDescent="0.35">
      <c r="A100" s="75"/>
      <c r="B100" s="75"/>
      <c r="C100" s="82" t="s">
        <v>4826</v>
      </c>
      <c r="D100" s="85">
        <v>13.3432</v>
      </c>
      <c r="E100" s="85">
        <v>13.401300000000001</v>
      </c>
      <c r="F100" s="76"/>
      <c r="G100" s="77"/>
      <c r="H100" s="77"/>
      <c r="I100" s="77"/>
      <c r="J100" s="77"/>
      <c r="K100" s="78"/>
      <c r="L100" s="78"/>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8"/>
      <c r="AJ100" s="75"/>
      <c r="AK100" s="75"/>
      <c r="AL100" s="75"/>
      <c r="AM100" s="75"/>
      <c r="AN100" s="75"/>
      <c r="AO100" s="75"/>
      <c r="AP100" s="75"/>
      <c r="AQ100" s="75"/>
      <c r="AR100" s="75"/>
      <c r="AS100" s="75"/>
      <c r="AT100" s="75"/>
      <c r="AU100" s="75"/>
      <c r="AV100" s="78"/>
      <c r="AW100" s="75"/>
      <c r="AX100" s="78"/>
      <c r="AY100" s="75"/>
      <c r="AZ100" s="75"/>
      <c r="BA100" s="75"/>
      <c r="BB100" s="78"/>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c r="CA100" s="75"/>
      <c r="CB100" s="75"/>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H100" s="75"/>
      <c r="DI100" s="75"/>
      <c r="DJ100" s="75"/>
      <c r="DK100" s="75"/>
      <c r="DL100" s="75"/>
      <c r="DM100" s="75"/>
      <c r="DN100" s="75"/>
      <c r="DO100" s="75"/>
      <c r="DP100" s="75"/>
      <c r="DQ100" s="75"/>
      <c r="DR100" s="75"/>
      <c r="DS100" s="75"/>
      <c r="DT100" s="75"/>
      <c r="DU100" s="75"/>
      <c r="DV100" s="75"/>
      <c r="DW100" s="75"/>
      <c r="DX100" s="75"/>
      <c r="DY100" s="75"/>
      <c r="DZ100" s="75"/>
      <c r="EA100" s="75"/>
      <c r="EB100" s="75"/>
      <c r="EC100" s="75"/>
      <c r="ED100" s="75"/>
      <c r="EE100" s="75"/>
      <c r="EF100" s="75"/>
      <c r="EG100" s="75"/>
      <c r="EH100" s="75"/>
      <c r="EI100" s="75"/>
      <c r="EJ100" s="75"/>
      <c r="EK100" s="75"/>
      <c r="EL100" s="75"/>
      <c r="EM100" s="75"/>
      <c r="EN100" s="75"/>
      <c r="EO100" s="75"/>
      <c r="EP100" s="75"/>
      <c r="EQ100" s="75"/>
      <c r="ER100" s="75"/>
      <c r="ES100" s="75"/>
      <c r="ET100" s="75"/>
      <c r="EU100" s="75"/>
      <c r="EV100" s="75"/>
      <c r="EW100" s="75"/>
      <c r="EX100" s="75"/>
      <c r="EY100" s="75"/>
      <c r="EZ100" s="75"/>
      <c r="FA100" s="75"/>
      <c r="FB100" s="75"/>
      <c r="FC100" s="75"/>
      <c r="FD100" s="75"/>
      <c r="FE100" s="75"/>
      <c r="FF100" s="75"/>
      <c r="FG100" s="75"/>
      <c r="FH100" s="75"/>
      <c r="FI100" s="75"/>
      <c r="FJ100" s="75"/>
      <c r="FK100" s="75"/>
      <c r="FL100" s="75"/>
      <c r="FM100" s="75"/>
      <c r="FN100" s="75"/>
      <c r="FO100" s="75"/>
      <c r="FP100" s="75"/>
      <c r="FQ100" s="75"/>
      <c r="FR100" s="75"/>
      <c r="FS100" s="75"/>
      <c r="FT100" s="75"/>
      <c r="FU100" s="75"/>
      <c r="FV100" s="75"/>
      <c r="FW100" s="75"/>
      <c r="FX100" s="75"/>
      <c r="FY100" s="75"/>
      <c r="FZ100" s="75"/>
      <c r="GA100" s="75"/>
      <c r="GB100" s="75"/>
      <c r="GC100" s="75"/>
      <c r="GD100" s="75"/>
      <c r="GE100" s="75"/>
      <c r="GF100" s="75"/>
      <c r="GG100" s="75"/>
      <c r="GH100" s="75"/>
      <c r="GI100" s="75"/>
      <c r="GJ100" s="75"/>
      <c r="GK100" s="75"/>
      <c r="GL100" s="75"/>
      <c r="GM100" s="75"/>
      <c r="GN100" s="75"/>
      <c r="GO100" s="75"/>
      <c r="GP100" s="75"/>
      <c r="GQ100" s="75"/>
      <c r="GR100" s="75"/>
      <c r="GS100" s="75"/>
      <c r="GT100" s="75"/>
      <c r="GU100" s="75"/>
      <c r="GV100" s="75"/>
      <c r="GW100" s="75"/>
      <c r="GX100" s="75"/>
      <c r="GY100" s="75"/>
      <c r="GZ100" s="75"/>
      <c r="HA100" s="75"/>
      <c r="HB100" s="75"/>
      <c r="HC100" s="75"/>
      <c r="HD100" s="75"/>
      <c r="HE100" s="75"/>
      <c r="HF100" s="75"/>
      <c r="HG100" s="75"/>
      <c r="HH100" s="75"/>
      <c r="HI100" s="75"/>
      <c r="HJ100" s="75"/>
      <c r="HK100" s="75"/>
      <c r="HL100" s="75"/>
      <c r="HM100" s="75"/>
      <c r="HN100" s="75"/>
      <c r="HO100" s="75"/>
      <c r="HP100" s="75"/>
      <c r="HQ100" s="75"/>
      <c r="HR100" s="75"/>
      <c r="HS100" s="75"/>
      <c r="HT100" s="75"/>
      <c r="HU100" s="75"/>
      <c r="HV100" s="75"/>
      <c r="HW100" s="75"/>
      <c r="HX100" s="75"/>
      <c r="HY100" s="75"/>
      <c r="HZ100" s="75"/>
      <c r="IA100" s="75"/>
      <c r="IB100" s="75"/>
      <c r="IC100" s="75"/>
      <c r="ID100" s="75"/>
      <c r="IE100" s="75"/>
      <c r="IF100" s="75"/>
      <c r="IG100" s="75"/>
      <c r="IH100" s="75"/>
      <c r="II100" s="75"/>
      <c r="IJ100" s="75"/>
      <c r="IK100" s="75"/>
      <c r="IL100" s="75"/>
      <c r="IM100" s="75"/>
      <c r="IN100" s="75"/>
      <c r="IO100" s="75"/>
      <c r="IP100" s="75"/>
      <c r="IQ100" s="75"/>
      <c r="IR100" s="75"/>
      <c r="IS100" s="75"/>
      <c r="IT100" s="75"/>
      <c r="IU100" s="75"/>
      <c r="IV100" s="75"/>
    </row>
    <row r="101" spans="1:256" s="79" customFormat="1" ht="85" customHeight="1" x14ac:dyDescent="0.35">
      <c r="A101" s="75"/>
      <c r="B101" s="75"/>
      <c r="C101" s="215" t="s">
        <v>4860</v>
      </c>
      <c r="D101" s="216"/>
      <c r="E101" s="217"/>
      <c r="F101" s="76"/>
      <c r="G101" s="77"/>
      <c r="H101" s="77"/>
      <c r="I101" s="77"/>
      <c r="J101" s="77"/>
      <c r="K101" s="78"/>
      <c r="L101" s="78"/>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8"/>
      <c r="AJ101" s="75"/>
      <c r="AK101" s="75"/>
      <c r="AL101" s="75"/>
      <c r="AM101" s="75"/>
      <c r="AN101" s="75"/>
      <c r="AO101" s="75"/>
      <c r="AP101" s="75"/>
      <c r="AQ101" s="75"/>
      <c r="AR101" s="75"/>
      <c r="AS101" s="75"/>
      <c r="AT101" s="75"/>
      <c r="AU101" s="75"/>
      <c r="AV101" s="78"/>
      <c r="AW101" s="75"/>
      <c r="AX101" s="78"/>
      <c r="AY101" s="75"/>
      <c r="AZ101" s="75"/>
      <c r="BA101" s="75"/>
      <c r="BB101" s="78"/>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c r="CA101" s="75"/>
      <c r="CB101" s="75"/>
      <c r="CC101" s="75"/>
      <c r="CD101" s="75"/>
      <c r="CE101" s="75"/>
      <c r="CF101" s="75"/>
      <c r="CG101" s="75"/>
      <c r="CH101" s="75"/>
      <c r="CI101" s="75"/>
      <c r="CJ101" s="75"/>
      <c r="CK101" s="75"/>
      <c r="CL101" s="75"/>
      <c r="CM101" s="75"/>
      <c r="CN101" s="75"/>
      <c r="CO101" s="75"/>
      <c r="CP101" s="75"/>
      <c r="CQ101" s="75"/>
      <c r="CR101" s="75"/>
      <c r="CS101" s="75"/>
      <c r="CT101" s="75"/>
      <c r="CU101" s="75"/>
      <c r="CV101" s="75"/>
      <c r="CW101" s="75"/>
      <c r="CX101" s="75"/>
      <c r="CY101" s="75"/>
      <c r="CZ101" s="75"/>
      <c r="DA101" s="75"/>
      <c r="DB101" s="75"/>
      <c r="DC101" s="75"/>
      <c r="DD101" s="75"/>
      <c r="DE101" s="75"/>
      <c r="DF101" s="75"/>
      <c r="DG101" s="75"/>
      <c r="DH101" s="75"/>
      <c r="DI101" s="75"/>
      <c r="DJ101" s="75"/>
      <c r="DK101" s="75"/>
      <c r="DL101" s="75"/>
      <c r="DM101" s="75"/>
      <c r="DN101" s="75"/>
      <c r="DO101" s="75"/>
      <c r="DP101" s="75"/>
      <c r="DQ101" s="75"/>
      <c r="DR101" s="75"/>
      <c r="DS101" s="75"/>
      <c r="DT101" s="75"/>
      <c r="DU101" s="75"/>
      <c r="DV101" s="75"/>
      <c r="DW101" s="75"/>
      <c r="DX101" s="75"/>
      <c r="DY101" s="75"/>
      <c r="DZ101" s="75"/>
      <c r="EA101" s="75"/>
      <c r="EB101" s="75"/>
      <c r="EC101" s="75"/>
      <c r="ED101" s="75"/>
      <c r="EE101" s="75"/>
      <c r="EF101" s="75"/>
      <c r="EG101" s="75"/>
      <c r="EH101" s="75"/>
      <c r="EI101" s="75"/>
      <c r="EJ101" s="75"/>
      <c r="EK101" s="75"/>
      <c r="EL101" s="75"/>
      <c r="EM101" s="75"/>
      <c r="EN101" s="75"/>
      <c r="EO101" s="75"/>
      <c r="EP101" s="75"/>
      <c r="EQ101" s="75"/>
      <c r="ER101" s="75"/>
      <c r="ES101" s="75"/>
      <c r="ET101" s="75"/>
      <c r="EU101" s="75"/>
      <c r="EV101" s="75"/>
      <c r="EW101" s="75"/>
      <c r="EX101" s="75"/>
      <c r="EY101" s="75"/>
      <c r="EZ101" s="75"/>
      <c r="FA101" s="75"/>
      <c r="FB101" s="75"/>
      <c r="FC101" s="75"/>
      <c r="FD101" s="75"/>
      <c r="FE101" s="75"/>
      <c r="FF101" s="75"/>
      <c r="FG101" s="75"/>
      <c r="FH101" s="75"/>
      <c r="FI101" s="75"/>
      <c r="FJ101" s="75"/>
      <c r="FK101" s="75"/>
      <c r="FL101" s="75"/>
      <c r="FM101" s="75"/>
      <c r="FN101" s="75"/>
      <c r="FO101" s="75"/>
      <c r="FP101" s="75"/>
      <c r="FQ101" s="75"/>
      <c r="FR101" s="75"/>
      <c r="FS101" s="75"/>
      <c r="FT101" s="75"/>
      <c r="FU101" s="75"/>
      <c r="FV101" s="75"/>
      <c r="FW101" s="75"/>
      <c r="FX101" s="75"/>
      <c r="FY101" s="75"/>
      <c r="FZ101" s="75"/>
      <c r="GA101" s="75"/>
      <c r="GB101" s="75"/>
      <c r="GC101" s="75"/>
      <c r="GD101" s="75"/>
      <c r="GE101" s="75"/>
      <c r="GF101" s="75"/>
      <c r="GG101" s="75"/>
      <c r="GH101" s="75"/>
      <c r="GI101" s="75"/>
      <c r="GJ101" s="75"/>
      <c r="GK101" s="75"/>
      <c r="GL101" s="75"/>
      <c r="GM101" s="75"/>
      <c r="GN101" s="75"/>
      <c r="GO101" s="75"/>
      <c r="GP101" s="75"/>
      <c r="GQ101" s="75"/>
      <c r="GR101" s="75"/>
      <c r="GS101" s="75"/>
      <c r="GT101" s="75"/>
      <c r="GU101" s="75"/>
      <c r="GV101" s="75"/>
      <c r="GW101" s="75"/>
      <c r="GX101" s="75"/>
      <c r="GY101" s="75"/>
      <c r="GZ101" s="75"/>
      <c r="HA101" s="75"/>
      <c r="HB101" s="75"/>
      <c r="HC101" s="75"/>
      <c r="HD101" s="75"/>
      <c r="HE101" s="75"/>
      <c r="HF101" s="75"/>
      <c r="HG101" s="75"/>
      <c r="HH101" s="75"/>
      <c r="HI101" s="75"/>
      <c r="HJ101" s="75"/>
      <c r="HK101" s="75"/>
      <c r="HL101" s="75"/>
      <c r="HM101" s="75"/>
      <c r="HN101" s="75"/>
      <c r="HO101" s="75"/>
      <c r="HP101" s="75"/>
      <c r="HQ101" s="75"/>
      <c r="HR101" s="75"/>
      <c r="HS101" s="75"/>
      <c r="HT101" s="75"/>
      <c r="HU101" s="75"/>
      <c r="HV101" s="75"/>
      <c r="HW101" s="75"/>
      <c r="HX101" s="75"/>
      <c r="HY101" s="75"/>
      <c r="HZ101" s="75"/>
      <c r="IA101" s="75"/>
      <c r="IB101" s="75"/>
      <c r="IC101" s="75"/>
      <c r="ID101" s="75"/>
      <c r="IE101" s="75"/>
      <c r="IF101" s="75"/>
      <c r="IG101" s="75"/>
      <c r="IH101" s="75"/>
      <c r="II101" s="75"/>
      <c r="IJ101" s="75"/>
      <c r="IK101" s="75"/>
      <c r="IL101" s="75"/>
      <c r="IM101" s="75"/>
      <c r="IN101" s="75"/>
      <c r="IO101" s="75"/>
      <c r="IP101" s="75"/>
      <c r="IQ101" s="75"/>
      <c r="IR101" s="75"/>
      <c r="IS101" s="75"/>
      <c r="IT101" s="75"/>
      <c r="IU101" s="75"/>
      <c r="IV101" s="75"/>
    </row>
    <row r="103" spans="1:256" x14ac:dyDescent="0.35">
      <c r="C103" s="2" t="s">
        <v>4920</v>
      </c>
      <c r="E103" s="2" t="s">
        <v>2</v>
      </c>
    </row>
    <row r="105" spans="1:256" x14ac:dyDescent="0.35">
      <c r="C105" s="2" t="s">
        <v>4921</v>
      </c>
      <c r="E105" s="2" t="s">
        <v>2</v>
      </c>
    </row>
    <row r="107" spans="1:256" x14ac:dyDescent="0.35">
      <c r="C107" s="2" t="s">
        <v>4815</v>
      </c>
      <c r="E107" s="2" t="s">
        <v>2</v>
      </c>
    </row>
    <row r="109" spans="1:256" x14ac:dyDescent="0.35">
      <c r="C109" s="2" t="s">
        <v>4816</v>
      </c>
      <c r="E109" s="2" t="s">
        <v>2</v>
      </c>
    </row>
    <row r="111" spans="1:256" x14ac:dyDescent="0.35">
      <c r="C111" s="2" t="s">
        <v>4817</v>
      </c>
      <c r="E111" s="92" t="s">
        <v>4818</v>
      </c>
    </row>
    <row r="113" spans="3:5" x14ac:dyDescent="0.35">
      <c r="C113" s="2" t="s">
        <v>4819</v>
      </c>
      <c r="E113" s="93" t="s">
        <v>4903</v>
      </c>
    </row>
    <row r="115" spans="3:5" x14ac:dyDescent="0.35">
      <c r="C115" s="2" t="s">
        <v>4922</v>
      </c>
      <c r="E115" s="2" t="s">
        <v>2</v>
      </c>
    </row>
    <row r="117" spans="3:5" x14ac:dyDescent="0.35">
      <c r="C117" s="1" t="s">
        <v>5102</v>
      </c>
      <c r="E117" s="156" t="s">
        <v>5103</v>
      </c>
    </row>
    <row r="118" spans="3:5" x14ac:dyDescent="0.35">
      <c r="E118" s="2" t="s">
        <v>5109</v>
      </c>
    </row>
  </sheetData>
  <mergeCells count="2">
    <mergeCell ref="C86:K86"/>
    <mergeCell ref="C101:E101"/>
  </mergeCells>
  <hyperlinks>
    <hyperlink ref="J2" location="'Index'!A1" display="'Index'!A1" xr:uid="{EA1E9362-513A-4DFF-9A6F-42CD24C918F9}"/>
  </hyperlinks>
  <pageMargins left="0.7" right="0.7" top="0.75" bottom="0.75" header="0.3" footer="0.3"/>
  <pageSetup orientation="portrait" horizontalDpi="4294967293"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64141-859B-4AC7-B493-7948DB72AC61}">
  <sheetPr codeName="Sheet1"/>
  <dimension ref="A1:IV116"/>
  <sheetViews>
    <sheetView showGridLines="0" zoomScale="90" zoomScaleNormal="90" workbookViewId="0">
      <pane ySplit="6" topLeftCell="A100"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3156</v>
      </c>
      <c r="J2" s="38" t="s">
        <v>4365</v>
      </c>
    </row>
    <row r="3" spans="1:54" ht="16" x14ac:dyDescent="0.4">
      <c r="C3" s="1" t="s">
        <v>28</v>
      </c>
      <c r="D3" s="21" t="s">
        <v>3268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3215</v>
      </c>
      <c r="C24" s="60" t="s">
        <v>3216</v>
      </c>
      <c r="D24" s="54" t="s">
        <v>3217</v>
      </c>
      <c r="E24" s="6" t="s">
        <v>205</v>
      </c>
      <c r="F24" s="19">
        <v>300000</v>
      </c>
      <c r="G24" s="24">
        <v>300.08999999999997</v>
      </c>
      <c r="H24" s="24">
        <v>1.07</v>
      </c>
      <c r="I24" s="31">
        <v>5.3348000000000004</v>
      </c>
      <c r="J24" s="31"/>
      <c r="K24" s="35"/>
    </row>
    <row r="25" spans="1:11" x14ac:dyDescent="0.35">
      <c r="C25" s="58" t="s">
        <v>194</v>
      </c>
      <c r="D25" s="54"/>
      <c r="E25" s="6"/>
      <c r="F25" s="19"/>
      <c r="G25" s="25">
        <v>300.08999999999997</v>
      </c>
      <c r="H25" s="25">
        <v>1.07</v>
      </c>
      <c r="I25" s="31"/>
      <c r="J25" s="31"/>
      <c r="K25" s="35"/>
    </row>
    <row r="26" spans="1:11" x14ac:dyDescent="0.35">
      <c r="C26" s="57"/>
      <c r="D26" s="54"/>
      <c r="E26" s="6"/>
      <c r="F26" s="19"/>
      <c r="G26" s="24"/>
      <c r="H26" s="24"/>
      <c r="I26" s="31"/>
      <c r="J26" s="31"/>
      <c r="K26" s="35"/>
    </row>
    <row r="27" spans="1:11" x14ac:dyDescent="0.35">
      <c r="C27" s="59" t="s">
        <v>10</v>
      </c>
      <c r="D27" s="54"/>
      <c r="E27" s="6"/>
      <c r="F27" s="19"/>
      <c r="G27" s="24"/>
      <c r="H27" s="24"/>
      <c r="I27" s="31"/>
      <c r="J27" s="31"/>
      <c r="K27" s="35"/>
    </row>
    <row r="28" spans="1:11" x14ac:dyDescent="0.35">
      <c r="B28" s="8" t="s">
        <v>3235</v>
      </c>
      <c r="C28" s="60" t="s">
        <v>3236</v>
      </c>
      <c r="D28" s="54" t="s">
        <v>3237</v>
      </c>
      <c r="E28" s="6" t="s">
        <v>205</v>
      </c>
      <c r="F28" s="19">
        <v>12500000</v>
      </c>
      <c r="G28" s="24">
        <v>12519.89</v>
      </c>
      <c r="H28" s="24">
        <v>44.65</v>
      </c>
      <c r="I28" s="31">
        <v>5.6665000000000001</v>
      </c>
      <c r="J28" s="31"/>
      <c r="K28" s="35"/>
    </row>
    <row r="29" spans="1:11" x14ac:dyDescent="0.35">
      <c r="B29" s="8" t="s">
        <v>3269</v>
      </c>
      <c r="C29" s="60" t="s">
        <v>3270</v>
      </c>
      <c r="D29" s="54" t="s">
        <v>3271</v>
      </c>
      <c r="E29" s="6" t="s">
        <v>205</v>
      </c>
      <c r="F29" s="19">
        <v>1000000</v>
      </c>
      <c r="G29" s="24">
        <v>1002.53</v>
      </c>
      <c r="H29" s="24">
        <v>3.58</v>
      </c>
      <c r="I29" s="31">
        <v>5.6906499999999998</v>
      </c>
      <c r="J29" s="31"/>
      <c r="K29" s="35"/>
    </row>
    <row r="30" spans="1:11" x14ac:dyDescent="0.35">
      <c r="B30" s="8" t="s">
        <v>3272</v>
      </c>
      <c r="C30" s="60" t="s">
        <v>3273</v>
      </c>
      <c r="D30" s="54" t="s">
        <v>3274</v>
      </c>
      <c r="E30" s="6" t="s">
        <v>205</v>
      </c>
      <c r="F30" s="19">
        <v>1000000</v>
      </c>
      <c r="G30" s="24">
        <v>1001.46</v>
      </c>
      <c r="H30" s="24">
        <v>3.57</v>
      </c>
      <c r="I30" s="31">
        <v>5.6692499999999999</v>
      </c>
      <c r="J30" s="31"/>
      <c r="K30" s="35"/>
    </row>
    <row r="31" spans="1:11" x14ac:dyDescent="0.35">
      <c r="B31" s="8" t="s">
        <v>3244</v>
      </c>
      <c r="C31" s="60" t="s">
        <v>3245</v>
      </c>
      <c r="D31" s="54" t="s">
        <v>3246</v>
      </c>
      <c r="E31" s="6" t="s">
        <v>205</v>
      </c>
      <c r="F31" s="19">
        <v>500000</v>
      </c>
      <c r="G31" s="24">
        <v>501.27</v>
      </c>
      <c r="H31" s="24">
        <v>1.79</v>
      </c>
      <c r="I31" s="31">
        <v>5.6906499999999998</v>
      </c>
      <c r="J31" s="31"/>
      <c r="K31" s="35"/>
    </row>
    <row r="32" spans="1:11" x14ac:dyDescent="0.35">
      <c r="C32" s="58" t="s">
        <v>194</v>
      </c>
      <c r="D32" s="54"/>
      <c r="E32" s="6"/>
      <c r="F32" s="19"/>
      <c r="G32" s="25">
        <v>15025.15</v>
      </c>
      <c r="H32" s="25">
        <v>53.59</v>
      </c>
      <c r="I32" s="31"/>
      <c r="J32" s="31"/>
      <c r="K32" s="35"/>
    </row>
    <row r="33" spans="1:11" x14ac:dyDescent="0.35">
      <c r="C33" s="57"/>
      <c r="D33" s="54"/>
      <c r="E33" s="6"/>
      <c r="F33" s="19"/>
      <c r="G33" s="24"/>
      <c r="H33" s="24"/>
      <c r="I33" s="31"/>
      <c r="J33" s="31"/>
      <c r="K33" s="35"/>
    </row>
    <row r="34" spans="1:11" x14ac:dyDescent="0.35">
      <c r="C34" s="58" t="s">
        <v>11</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A36" s="10"/>
      <c r="B36" s="28"/>
      <c r="C36" s="58" t="s">
        <v>13</v>
      </c>
      <c r="D36" s="54"/>
      <c r="E36" s="6"/>
      <c r="F36" s="19"/>
      <c r="G36" s="24"/>
      <c r="H36" s="24"/>
      <c r="I36" s="31"/>
      <c r="J36" s="31"/>
      <c r="K36" s="35"/>
    </row>
    <row r="37" spans="1:11" x14ac:dyDescent="0.35">
      <c r="A37" s="28"/>
      <c r="B37" s="28"/>
      <c r="C37" s="58" t="s">
        <v>14</v>
      </c>
      <c r="D37" s="54"/>
      <c r="E37" s="6"/>
      <c r="F37" s="19"/>
      <c r="G37" s="24" t="s">
        <v>2</v>
      </c>
      <c r="H37" s="24" t="s">
        <v>2</v>
      </c>
      <c r="I37" s="31"/>
      <c r="J37" s="31"/>
      <c r="K37" s="35"/>
    </row>
    <row r="38" spans="1:11" x14ac:dyDescent="0.35">
      <c r="A38" s="28"/>
      <c r="B38" s="28"/>
      <c r="C38" s="58"/>
      <c r="D38" s="54"/>
      <c r="E38" s="6"/>
      <c r="F38" s="19"/>
      <c r="G38" s="24"/>
      <c r="H38" s="24"/>
      <c r="I38" s="31"/>
      <c r="J38" s="31"/>
      <c r="K38" s="35"/>
    </row>
    <row r="39" spans="1:11" x14ac:dyDescent="0.35">
      <c r="A39" s="28"/>
      <c r="B39" s="28"/>
      <c r="C39" s="58" t="s">
        <v>15</v>
      </c>
      <c r="D39" s="54"/>
      <c r="E39" s="6"/>
      <c r="F39" s="19"/>
      <c r="G39" s="24" t="s">
        <v>2</v>
      </c>
      <c r="H39" s="24" t="s">
        <v>2</v>
      </c>
      <c r="I39" s="31"/>
      <c r="J39" s="31"/>
      <c r="K39" s="35"/>
    </row>
    <row r="40" spans="1:11" x14ac:dyDescent="0.35">
      <c r="A40" s="28"/>
      <c r="B40" s="28"/>
      <c r="C40" s="58"/>
      <c r="D40" s="54"/>
      <c r="E40" s="6"/>
      <c r="F40" s="19"/>
      <c r="G40" s="24"/>
      <c r="H40" s="24"/>
      <c r="I40" s="31"/>
      <c r="J40" s="31"/>
      <c r="K40" s="35"/>
    </row>
    <row r="41" spans="1:11" x14ac:dyDescent="0.35">
      <c r="C41" s="59" t="s">
        <v>16</v>
      </c>
      <c r="D41" s="54"/>
      <c r="E41" s="6"/>
      <c r="F41" s="19"/>
      <c r="G41" s="24"/>
      <c r="H41" s="24"/>
      <c r="I41" s="31"/>
      <c r="J41" s="31"/>
      <c r="K41" s="35"/>
    </row>
    <row r="42" spans="1:11" x14ac:dyDescent="0.35">
      <c r="B42" s="8" t="s">
        <v>3275</v>
      </c>
      <c r="C42" s="60" t="s">
        <v>3276</v>
      </c>
      <c r="D42" s="54" t="s">
        <v>3277</v>
      </c>
      <c r="E42" s="6" t="s">
        <v>205</v>
      </c>
      <c r="F42" s="19">
        <v>2000000</v>
      </c>
      <c r="G42" s="24">
        <v>1977.06</v>
      </c>
      <c r="H42" s="24">
        <v>7.05</v>
      </c>
      <c r="I42" s="31">
        <v>5.4996999999999998</v>
      </c>
      <c r="J42" s="31"/>
      <c r="K42" s="35"/>
    </row>
    <row r="43" spans="1:11" x14ac:dyDescent="0.35">
      <c r="B43" s="8" t="s">
        <v>3278</v>
      </c>
      <c r="C43" s="60" t="s">
        <v>3279</v>
      </c>
      <c r="D43" s="54" t="s">
        <v>3280</v>
      </c>
      <c r="E43" s="6" t="s">
        <v>205</v>
      </c>
      <c r="F43" s="19">
        <v>1000000</v>
      </c>
      <c r="G43" s="24">
        <v>988.53</v>
      </c>
      <c r="H43" s="24">
        <v>3.53</v>
      </c>
      <c r="I43" s="31">
        <v>5.4996999999999998</v>
      </c>
      <c r="J43" s="31"/>
      <c r="K43" s="35"/>
    </row>
    <row r="44" spans="1:11" x14ac:dyDescent="0.35">
      <c r="B44" s="8" t="s">
        <v>1667</v>
      </c>
      <c r="C44" s="60" t="s">
        <v>1668</v>
      </c>
      <c r="D44" s="54" t="s">
        <v>1669</v>
      </c>
      <c r="E44" s="6" t="s">
        <v>205</v>
      </c>
      <c r="F44" s="19">
        <v>100000</v>
      </c>
      <c r="G44" s="24">
        <v>99.9</v>
      </c>
      <c r="H44" s="24">
        <v>0.36</v>
      </c>
      <c r="I44" s="31">
        <v>5.1985999999999999</v>
      </c>
      <c r="J44" s="31"/>
      <c r="K44" s="35"/>
    </row>
    <row r="45" spans="1:11" x14ac:dyDescent="0.35">
      <c r="C45" s="58" t="s">
        <v>194</v>
      </c>
      <c r="D45" s="54"/>
      <c r="E45" s="6"/>
      <c r="F45" s="19"/>
      <c r="G45" s="25">
        <v>3065.49</v>
      </c>
      <c r="H45" s="25">
        <v>10.94</v>
      </c>
      <c r="I45" s="31"/>
      <c r="J45" s="31"/>
      <c r="K45" s="35"/>
    </row>
    <row r="46" spans="1:11" x14ac:dyDescent="0.35">
      <c r="C46" s="57"/>
      <c r="D46" s="54"/>
      <c r="E46" s="6"/>
      <c r="F46" s="19"/>
      <c r="G46" s="24"/>
      <c r="H46" s="24"/>
      <c r="I46" s="31"/>
      <c r="J46" s="31"/>
      <c r="K46" s="35"/>
    </row>
    <row r="47" spans="1:11" x14ac:dyDescent="0.35">
      <c r="C47" s="59" t="s">
        <v>17</v>
      </c>
      <c r="D47" s="54"/>
      <c r="E47" s="6"/>
      <c r="F47" s="19"/>
      <c r="G47" s="24"/>
      <c r="H47" s="24"/>
      <c r="I47" s="31"/>
      <c r="J47" s="31"/>
      <c r="K47" s="35"/>
    </row>
    <row r="48" spans="1:11" x14ac:dyDescent="0.35">
      <c r="B48" s="8" t="s">
        <v>3281</v>
      </c>
      <c r="C48" s="60" t="s">
        <v>3282</v>
      </c>
      <c r="D48" s="54" t="s">
        <v>3283</v>
      </c>
      <c r="E48" s="6" t="s">
        <v>205</v>
      </c>
      <c r="F48" s="19">
        <v>4551500</v>
      </c>
      <c r="G48" s="24">
        <v>4497.8599999999997</v>
      </c>
      <c r="H48" s="24">
        <v>16.04</v>
      </c>
      <c r="I48" s="31">
        <v>5.6536499999999998</v>
      </c>
      <c r="J48" s="31"/>
      <c r="K48" s="35"/>
    </row>
    <row r="49" spans="1:11" x14ac:dyDescent="0.35">
      <c r="B49" s="8" t="s">
        <v>3259</v>
      </c>
      <c r="C49" s="60" t="s">
        <v>3260</v>
      </c>
      <c r="D49" s="54" t="s">
        <v>3261</v>
      </c>
      <c r="E49" s="6" t="s">
        <v>205</v>
      </c>
      <c r="F49" s="19">
        <v>2500000</v>
      </c>
      <c r="G49" s="24">
        <v>2471.3200000000002</v>
      </c>
      <c r="H49" s="24">
        <v>8.81</v>
      </c>
      <c r="I49" s="31">
        <v>5.6489000000000003</v>
      </c>
      <c r="J49" s="31"/>
      <c r="K49" s="35"/>
    </row>
    <row r="50" spans="1:11" x14ac:dyDescent="0.35">
      <c r="B50" s="8" t="s">
        <v>3284</v>
      </c>
      <c r="C50" s="60" t="s">
        <v>3285</v>
      </c>
      <c r="D50" s="54" t="s">
        <v>3286</v>
      </c>
      <c r="E50" s="6" t="s">
        <v>205</v>
      </c>
      <c r="F50" s="19">
        <v>625000</v>
      </c>
      <c r="G50" s="24">
        <v>617.44000000000005</v>
      </c>
      <c r="H50" s="24">
        <v>2.2000000000000002</v>
      </c>
      <c r="I50" s="31">
        <v>5.6583500000000004</v>
      </c>
      <c r="J50" s="31"/>
      <c r="K50" s="35"/>
    </row>
    <row r="51" spans="1:11" x14ac:dyDescent="0.35">
      <c r="B51" s="8" t="s">
        <v>3262</v>
      </c>
      <c r="C51" s="60" t="s">
        <v>3263</v>
      </c>
      <c r="D51" s="54" t="s">
        <v>3264</v>
      </c>
      <c r="E51" s="6" t="s">
        <v>205</v>
      </c>
      <c r="F51" s="19">
        <v>600000</v>
      </c>
      <c r="G51" s="24">
        <v>593.4</v>
      </c>
      <c r="H51" s="24">
        <v>2.12</v>
      </c>
      <c r="I51" s="31">
        <v>5.6417999999999999</v>
      </c>
      <c r="J51" s="31"/>
      <c r="K51" s="35"/>
    </row>
    <row r="52" spans="1:11" x14ac:dyDescent="0.35">
      <c r="B52" s="8" t="s">
        <v>3265</v>
      </c>
      <c r="C52" s="60" t="s">
        <v>3266</v>
      </c>
      <c r="D52" s="54" t="s">
        <v>3267</v>
      </c>
      <c r="E52" s="6" t="s">
        <v>205</v>
      </c>
      <c r="F52" s="19">
        <v>407100</v>
      </c>
      <c r="G52" s="24">
        <v>403.31</v>
      </c>
      <c r="H52" s="24">
        <v>1.44</v>
      </c>
      <c r="I52" s="31">
        <v>5.6158000000000001</v>
      </c>
      <c r="J52" s="31"/>
      <c r="K52" s="35"/>
    </row>
    <row r="53" spans="1:11" x14ac:dyDescent="0.35">
      <c r="B53" s="8" t="s">
        <v>3204</v>
      </c>
      <c r="C53" s="60" t="s">
        <v>3205</v>
      </c>
      <c r="D53" s="54" t="s">
        <v>3206</v>
      </c>
      <c r="E53" s="6" t="s">
        <v>205</v>
      </c>
      <c r="F53" s="19">
        <v>100000</v>
      </c>
      <c r="G53" s="24">
        <v>99.68</v>
      </c>
      <c r="H53" s="24">
        <v>0.36</v>
      </c>
      <c r="I53" s="31">
        <v>5.5468999999999999</v>
      </c>
      <c r="J53" s="31"/>
      <c r="K53" s="35"/>
    </row>
    <row r="54" spans="1:11" x14ac:dyDescent="0.35">
      <c r="B54" s="8" t="s">
        <v>1307</v>
      </c>
      <c r="C54" s="60" t="s">
        <v>1308</v>
      </c>
      <c r="D54" s="54" t="s">
        <v>1309</v>
      </c>
      <c r="E54" s="6" t="s">
        <v>205</v>
      </c>
      <c r="F54" s="19">
        <v>100000</v>
      </c>
      <c r="G54" s="24">
        <v>98.84</v>
      </c>
      <c r="H54" s="24">
        <v>0.35</v>
      </c>
      <c r="I54" s="31">
        <v>5.6512500000000001</v>
      </c>
      <c r="J54" s="31"/>
      <c r="K54" s="35"/>
    </row>
    <row r="55" spans="1:11" x14ac:dyDescent="0.35">
      <c r="C55" s="58" t="s">
        <v>194</v>
      </c>
      <c r="D55" s="54"/>
      <c r="E55" s="6"/>
      <c r="F55" s="19"/>
      <c r="G55" s="25">
        <v>8781.85</v>
      </c>
      <c r="H55" s="25">
        <v>31.32</v>
      </c>
      <c r="I55" s="31"/>
      <c r="J55" s="31"/>
      <c r="K55" s="35"/>
    </row>
    <row r="56" spans="1:11" x14ac:dyDescent="0.35">
      <c r="C56" s="57"/>
      <c r="D56" s="54"/>
      <c r="E56" s="6"/>
      <c r="F56" s="19"/>
      <c r="G56" s="24"/>
      <c r="H56" s="24"/>
      <c r="I56" s="31"/>
      <c r="J56" s="31"/>
      <c r="K56" s="35"/>
    </row>
    <row r="57" spans="1:11" x14ac:dyDescent="0.35">
      <c r="C57" s="58" t="s">
        <v>18</v>
      </c>
      <c r="D57" s="54"/>
      <c r="E57" s="6"/>
      <c r="F57" s="19"/>
      <c r="G57" s="24" t="s">
        <v>2</v>
      </c>
      <c r="H57" s="24" t="s">
        <v>2</v>
      </c>
      <c r="I57" s="31"/>
      <c r="J57" s="31"/>
      <c r="K57" s="35"/>
    </row>
    <row r="58" spans="1:11" x14ac:dyDescent="0.35">
      <c r="C58" s="57"/>
      <c r="D58" s="54"/>
      <c r="E58" s="6"/>
      <c r="F58" s="19"/>
      <c r="G58" s="24"/>
      <c r="H58" s="24"/>
      <c r="I58" s="31"/>
      <c r="J58" s="31"/>
      <c r="K58" s="35"/>
    </row>
    <row r="59" spans="1:11" x14ac:dyDescent="0.35">
      <c r="A59" s="10"/>
      <c r="B59" s="28"/>
      <c r="C59" s="58" t="s">
        <v>19</v>
      </c>
      <c r="D59" s="54"/>
      <c r="E59" s="6"/>
      <c r="F59" s="19"/>
      <c r="G59" s="24"/>
      <c r="H59" s="24"/>
      <c r="I59" s="31"/>
      <c r="J59" s="31"/>
      <c r="K59" s="35"/>
    </row>
    <row r="60" spans="1:11" x14ac:dyDescent="0.35">
      <c r="A60" s="28"/>
      <c r="B60" s="28"/>
      <c r="C60" s="58" t="s">
        <v>20</v>
      </c>
      <c r="D60" s="54"/>
      <c r="E60" s="6"/>
      <c r="F60" s="19"/>
      <c r="G60" s="24" t="s">
        <v>2</v>
      </c>
      <c r="H60" s="24" t="s">
        <v>2</v>
      </c>
      <c r="I60" s="31"/>
      <c r="J60" s="31"/>
      <c r="K60" s="35"/>
    </row>
    <row r="61" spans="1:11" x14ac:dyDescent="0.35">
      <c r="A61" s="28"/>
      <c r="B61" s="28"/>
      <c r="C61" s="58"/>
      <c r="D61" s="54"/>
      <c r="E61" s="6"/>
      <c r="F61" s="19"/>
      <c r="G61" s="24"/>
      <c r="H61" s="24"/>
      <c r="I61" s="31"/>
      <c r="J61" s="31"/>
      <c r="K61" s="35"/>
    </row>
    <row r="62" spans="1:11" x14ac:dyDescent="0.35">
      <c r="A62" s="28"/>
      <c r="B62" s="28"/>
      <c r="C62" s="58" t="s">
        <v>21</v>
      </c>
      <c r="D62" s="54"/>
      <c r="E62" s="6"/>
      <c r="F62" s="19"/>
      <c r="G62" s="24" t="s">
        <v>2</v>
      </c>
      <c r="H62" s="24" t="s">
        <v>2</v>
      </c>
      <c r="I62" s="31"/>
      <c r="J62" s="31"/>
      <c r="K62" s="35"/>
    </row>
    <row r="63" spans="1:11" x14ac:dyDescent="0.35">
      <c r="A63" s="28"/>
      <c r="B63" s="28"/>
      <c r="C63" s="58"/>
      <c r="D63" s="54"/>
      <c r="E63" s="6"/>
      <c r="F63" s="19"/>
      <c r="G63" s="24"/>
      <c r="H63" s="24"/>
      <c r="I63" s="31"/>
      <c r="J63" s="31"/>
      <c r="K63" s="35"/>
    </row>
    <row r="64" spans="1:11" x14ac:dyDescent="0.35">
      <c r="A64" s="28"/>
      <c r="B64" s="28"/>
      <c r="C64" s="58" t="s">
        <v>22</v>
      </c>
      <c r="D64" s="54"/>
      <c r="E64" s="6"/>
      <c r="F64" s="19"/>
      <c r="G64" s="24" t="s">
        <v>2</v>
      </c>
      <c r="H64" s="24" t="s">
        <v>2</v>
      </c>
      <c r="I64" s="31"/>
      <c r="J64" s="31"/>
      <c r="K64" s="35"/>
    </row>
    <row r="65" spans="1:54" x14ac:dyDescent="0.35">
      <c r="A65" s="28"/>
      <c r="B65" s="28"/>
      <c r="C65" s="58"/>
      <c r="D65" s="54"/>
      <c r="E65" s="6"/>
      <c r="F65" s="19"/>
      <c r="G65" s="24"/>
      <c r="H65" s="24"/>
      <c r="I65" s="31"/>
      <c r="J65" s="31"/>
      <c r="K65" s="35"/>
    </row>
    <row r="66" spans="1:54" x14ac:dyDescent="0.35">
      <c r="A66" s="28"/>
      <c r="B66" s="28"/>
      <c r="C66" s="58" t="s">
        <v>23</v>
      </c>
      <c r="D66" s="54"/>
      <c r="E66" s="6"/>
      <c r="F66" s="19"/>
      <c r="G66" s="24" t="s">
        <v>2</v>
      </c>
      <c r="H66" s="24" t="s">
        <v>2</v>
      </c>
      <c r="I66" s="31"/>
      <c r="J66" s="31"/>
      <c r="K66" s="35"/>
    </row>
    <row r="67" spans="1:54" x14ac:dyDescent="0.35">
      <c r="A67" s="28"/>
      <c r="B67" s="28"/>
      <c r="C67" s="58"/>
      <c r="D67" s="54"/>
      <c r="E67" s="6"/>
      <c r="F67" s="19"/>
      <c r="G67" s="24"/>
      <c r="H67" s="24"/>
      <c r="I67" s="31"/>
      <c r="J67" s="31"/>
      <c r="K67" s="35"/>
    </row>
    <row r="68" spans="1:54" x14ac:dyDescent="0.35">
      <c r="C68" s="59" t="s">
        <v>24</v>
      </c>
      <c r="D68" s="54"/>
      <c r="E68" s="6"/>
      <c r="F68" s="19"/>
      <c r="G68" s="24"/>
      <c r="H68" s="24"/>
      <c r="I68" s="31"/>
      <c r="J68" s="31"/>
      <c r="K68" s="35"/>
    </row>
    <row r="69" spans="1:54" x14ac:dyDescent="0.35">
      <c r="B69" s="8" t="s">
        <v>206</v>
      </c>
      <c r="C69" s="60" t="s">
        <v>207</v>
      </c>
      <c r="D69" s="54"/>
      <c r="E69" s="6"/>
      <c r="F69" s="19"/>
      <c r="G69" s="24">
        <v>405.97</v>
      </c>
      <c r="H69" s="24">
        <v>1.45</v>
      </c>
      <c r="I69" s="31"/>
      <c r="J69" s="31"/>
      <c r="K69" s="35"/>
    </row>
    <row r="70" spans="1:54" x14ac:dyDescent="0.35">
      <c r="C70" s="58" t="s">
        <v>194</v>
      </c>
      <c r="D70" s="54"/>
      <c r="E70" s="6"/>
      <c r="F70" s="19"/>
      <c r="G70" s="25">
        <v>405.97</v>
      </c>
      <c r="H70" s="25">
        <v>1.45</v>
      </c>
      <c r="I70" s="31"/>
      <c r="J70" s="31"/>
      <c r="K70" s="35"/>
    </row>
    <row r="71" spans="1:54" x14ac:dyDescent="0.35">
      <c r="C71" s="57"/>
      <c r="D71" s="54"/>
      <c r="E71" s="6"/>
      <c r="F71" s="19"/>
      <c r="G71" s="24"/>
      <c r="H71" s="24"/>
      <c r="I71" s="31"/>
      <c r="J71" s="31"/>
      <c r="K71" s="35"/>
    </row>
    <row r="72" spans="1:54" x14ac:dyDescent="0.35">
      <c r="A72" s="10"/>
      <c r="B72" s="28"/>
      <c r="C72" s="58" t="s">
        <v>25</v>
      </c>
      <c r="D72" s="54"/>
      <c r="E72" s="6"/>
      <c r="F72" s="19"/>
      <c r="G72" s="24"/>
      <c r="H72" s="24"/>
      <c r="I72" s="31"/>
      <c r="J72" s="31"/>
      <c r="K72" s="35"/>
    </row>
    <row r="73" spans="1:54" s="2" customFormat="1" ht="13.5" x14ac:dyDescent="0.35">
      <c r="A73" s="28"/>
      <c r="B73" s="28"/>
      <c r="C73" s="57" t="s">
        <v>4703</v>
      </c>
      <c r="D73" s="54"/>
      <c r="E73" s="6"/>
      <c r="F73" s="19"/>
      <c r="G73" s="24" t="s">
        <v>2</v>
      </c>
      <c r="H73" s="24" t="s">
        <v>2</v>
      </c>
      <c r="I73" s="31"/>
      <c r="J73" s="31"/>
      <c r="K73" s="35"/>
      <c r="L73" s="3"/>
      <c r="AI73" s="3"/>
      <c r="AV73" s="3"/>
      <c r="AX73" s="3"/>
      <c r="BB73" s="3"/>
    </row>
    <row r="74" spans="1:54" x14ac:dyDescent="0.35">
      <c r="B74" s="8"/>
      <c r="C74" s="60" t="s">
        <v>208</v>
      </c>
      <c r="D74" s="54"/>
      <c r="E74" s="6"/>
      <c r="F74" s="19"/>
      <c r="G74" s="24">
        <v>462.05</v>
      </c>
      <c r="H74" s="24">
        <v>1.63</v>
      </c>
      <c r="I74" s="31"/>
      <c r="J74" s="31"/>
      <c r="K74" s="35"/>
    </row>
    <row r="75" spans="1:54" x14ac:dyDescent="0.35">
      <c r="C75" s="58" t="s">
        <v>194</v>
      </c>
      <c r="D75" s="54"/>
      <c r="E75" s="6"/>
      <c r="F75" s="19"/>
      <c r="G75" s="25">
        <v>462.05</v>
      </c>
      <c r="H75" s="25">
        <v>1.63</v>
      </c>
      <c r="I75" s="31"/>
      <c r="J75" s="31"/>
      <c r="K75" s="35"/>
    </row>
    <row r="76" spans="1:54" x14ac:dyDescent="0.35">
      <c r="C76" s="57"/>
      <c r="D76" s="54"/>
      <c r="E76" s="6"/>
      <c r="F76" s="19"/>
      <c r="G76" s="24"/>
      <c r="H76" s="24"/>
      <c r="I76" s="31"/>
      <c r="J76" s="31"/>
      <c r="K76" s="35"/>
    </row>
    <row r="77" spans="1:54" x14ac:dyDescent="0.35">
      <c r="C77" s="61" t="s">
        <v>209</v>
      </c>
      <c r="D77" s="55"/>
      <c r="E77" s="5"/>
      <c r="F77" s="20"/>
      <c r="G77" s="26">
        <v>28040.6</v>
      </c>
      <c r="H77" s="26">
        <v>100.00000000000001</v>
      </c>
      <c r="I77" s="32"/>
      <c r="J77" s="32"/>
      <c r="K77" s="36"/>
    </row>
    <row r="80" spans="1:54" x14ac:dyDescent="0.35">
      <c r="C80" s="1" t="s">
        <v>210</v>
      </c>
    </row>
    <row r="81" spans="1:256" x14ac:dyDescent="0.35">
      <c r="C81" s="37" t="s">
        <v>211</v>
      </c>
      <c r="D81" s="37"/>
      <c r="E81" s="37"/>
      <c r="F81" s="37"/>
      <c r="G81" s="37"/>
      <c r="H81" s="37"/>
      <c r="I81" s="37"/>
      <c r="J81" s="37"/>
      <c r="K81" s="37"/>
    </row>
    <row r="82" spans="1:256" x14ac:dyDescent="0.35">
      <c r="C82" s="2" t="s">
        <v>212</v>
      </c>
    </row>
    <row r="83" spans="1:256" x14ac:dyDescent="0.35">
      <c r="C83" s="2" t="s">
        <v>213</v>
      </c>
    </row>
    <row r="84" spans="1:256" ht="30" customHeight="1" x14ac:dyDescent="0.35">
      <c r="C84" s="218" t="s">
        <v>214</v>
      </c>
      <c r="D84" s="219"/>
      <c r="E84" s="219"/>
      <c r="F84" s="219"/>
      <c r="G84" s="219"/>
      <c r="H84" s="219"/>
      <c r="I84" s="219"/>
      <c r="J84" s="219"/>
      <c r="K84" s="219"/>
    </row>
    <row r="85" spans="1:256" x14ac:dyDescent="0.35">
      <c r="C85" s="2" t="s">
        <v>215</v>
      </c>
    </row>
    <row r="87" spans="1:256" x14ac:dyDescent="0.35">
      <c r="C87" s="2" t="s">
        <v>4813</v>
      </c>
      <c r="E87" s="2" t="s">
        <v>2</v>
      </c>
    </row>
    <row r="89" spans="1:256" x14ac:dyDescent="0.35">
      <c r="C89" s="2" t="s">
        <v>4814</v>
      </c>
      <c r="E89" s="2" t="s">
        <v>2</v>
      </c>
    </row>
    <row r="91" spans="1:256" x14ac:dyDescent="0.35">
      <c r="C91" s="2" t="s">
        <v>4918</v>
      </c>
    </row>
    <row r="93" spans="1:256" x14ac:dyDescent="0.35">
      <c r="C93" s="2" t="s">
        <v>4919</v>
      </c>
    </row>
    <row r="94" spans="1:256" s="79" customFormat="1" ht="35.25" customHeight="1" x14ac:dyDescent="0.35">
      <c r="A94" s="75"/>
      <c r="B94" s="75"/>
      <c r="C94" s="80" t="s">
        <v>4820</v>
      </c>
      <c r="D94" s="84" t="s">
        <v>4821</v>
      </c>
      <c r="E94" s="84" t="s">
        <v>4822</v>
      </c>
      <c r="F94" s="76"/>
      <c r="G94" s="77"/>
      <c r="H94" s="77"/>
      <c r="I94" s="77"/>
      <c r="J94" s="77"/>
      <c r="K94" s="78"/>
      <c r="L94" s="78"/>
      <c r="M94" s="75"/>
      <c r="N94" s="75"/>
      <c r="O94" s="75"/>
      <c r="P94" s="75"/>
      <c r="Q94" s="75"/>
      <c r="R94" s="75"/>
      <c r="S94" s="75"/>
      <c r="T94" s="75"/>
      <c r="U94" s="75"/>
      <c r="V94" s="75"/>
      <c r="W94" s="75"/>
      <c r="X94" s="75"/>
      <c r="Y94" s="75"/>
      <c r="Z94" s="75"/>
      <c r="AA94" s="75"/>
      <c r="AB94" s="75"/>
      <c r="AC94" s="75"/>
      <c r="AD94" s="75"/>
      <c r="AE94" s="75"/>
      <c r="AF94" s="75"/>
      <c r="AG94" s="75"/>
      <c r="AH94" s="75"/>
      <c r="AI94" s="78"/>
      <c r="AJ94" s="75"/>
      <c r="AK94" s="75"/>
      <c r="AL94" s="75"/>
      <c r="AM94" s="75"/>
      <c r="AN94" s="75"/>
      <c r="AO94" s="75"/>
      <c r="AP94" s="75"/>
      <c r="AQ94" s="75"/>
      <c r="AR94" s="75"/>
      <c r="AS94" s="75"/>
      <c r="AT94" s="75"/>
      <c r="AU94" s="75"/>
      <c r="AV94" s="78"/>
      <c r="AW94" s="75"/>
      <c r="AX94" s="78"/>
      <c r="AY94" s="75"/>
      <c r="AZ94" s="75"/>
      <c r="BA94" s="75"/>
      <c r="BB94" s="78"/>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c r="IL94" s="75"/>
      <c r="IM94" s="75"/>
      <c r="IN94" s="75"/>
      <c r="IO94" s="75"/>
      <c r="IP94" s="75"/>
      <c r="IQ94" s="75"/>
      <c r="IR94" s="75"/>
      <c r="IS94" s="75"/>
      <c r="IT94" s="75"/>
      <c r="IU94" s="75"/>
      <c r="IV94" s="75"/>
    </row>
    <row r="95" spans="1:256" s="79" customFormat="1" x14ac:dyDescent="0.35">
      <c r="A95" s="75"/>
      <c r="B95" s="75"/>
      <c r="C95" s="82" t="s">
        <v>4823</v>
      </c>
      <c r="D95" s="85">
        <v>13.185700000000001</v>
      </c>
      <c r="E95" s="85">
        <v>13.241</v>
      </c>
      <c r="F95" s="76"/>
      <c r="G95" s="77"/>
      <c r="H95" s="77"/>
      <c r="I95" s="77"/>
      <c r="J95" s="77"/>
      <c r="K95" s="78"/>
      <c r="L95" s="78"/>
      <c r="M95" s="75"/>
      <c r="N95" s="75"/>
      <c r="O95" s="75"/>
      <c r="P95" s="75"/>
      <c r="Q95" s="75"/>
      <c r="R95" s="75"/>
      <c r="S95" s="75"/>
      <c r="T95" s="75"/>
      <c r="U95" s="75"/>
      <c r="V95" s="75"/>
      <c r="W95" s="75"/>
      <c r="X95" s="75"/>
      <c r="Y95" s="75"/>
      <c r="Z95" s="75"/>
      <c r="AA95" s="75"/>
      <c r="AB95" s="75"/>
      <c r="AC95" s="75"/>
      <c r="AD95" s="75"/>
      <c r="AE95" s="75"/>
      <c r="AF95" s="75"/>
      <c r="AG95" s="75"/>
      <c r="AH95" s="75"/>
      <c r="AI95" s="78"/>
      <c r="AJ95" s="75"/>
      <c r="AK95" s="75"/>
      <c r="AL95" s="75"/>
      <c r="AM95" s="75"/>
      <c r="AN95" s="75"/>
      <c r="AO95" s="75"/>
      <c r="AP95" s="75"/>
      <c r="AQ95" s="75"/>
      <c r="AR95" s="75"/>
      <c r="AS95" s="75"/>
      <c r="AT95" s="75"/>
      <c r="AU95" s="75"/>
      <c r="AV95" s="78"/>
      <c r="AW95" s="75"/>
      <c r="AX95" s="78"/>
      <c r="AY95" s="75"/>
      <c r="AZ95" s="75"/>
      <c r="BA95" s="75"/>
      <c r="BB95" s="78"/>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c r="IH95" s="75"/>
      <c r="II95" s="75"/>
      <c r="IJ95" s="75"/>
      <c r="IK95" s="75"/>
      <c r="IL95" s="75"/>
      <c r="IM95" s="75"/>
      <c r="IN95" s="75"/>
      <c r="IO95" s="75"/>
      <c r="IP95" s="75"/>
      <c r="IQ95" s="75"/>
      <c r="IR95" s="75"/>
      <c r="IS95" s="75"/>
      <c r="IT95" s="75"/>
      <c r="IU95" s="75"/>
      <c r="IV95" s="75"/>
    </row>
    <row r="96" spans="1:256" s="79" customFormat="1" x14ac:dyDescent="0.35">
      <c r="A96" s="75"/>
      <c r="B96" s="75"/>
      <c r="C96" s="82" t="s">
        <v>4824</v>
      </c>
      <c r="D96" s="85">
        <v>13.1854</v>
      </c>
      <c r="E96" s="85">
        <v>13.240600000000001</v>
      </c>
      <c r="F96" s="76"/>
      <c r="G96" s="77"/>
      <c r="H96" s="77"/>
      <c r="I96" s="77"/>
      <c r="J96" s="77"/>
      <c r="K96" s="78"/>
      <c r="L96" s="78"/>
      <c r="M96" s="75"/>
      <c r="N96" s="75"/>
      <c r="O96" s="75"/>
      <c r="P96" s="75"/>
      <c r="Q96" s="75"/>
      <c r="R96" s="75"/>
      <c r="S96" s="75"/>
      <c r="T96" s="75"/>
      <c r="U96" s="75"/>
      <c r="V96" s="75"/>
      <c r="W96" s="75"/>
      <c r="X96" s="75"/>
      <c r="Y96" s="75"/>
      <c r="Z96" s="75"/>
      <c r="AA96" s="75"/>
      <c r="AB96" s="75"/>
      <c r="AC96" s="75"/>
      <c r="AD96" s="75"/>
      <c r="AE96" s="75"/>
      <c r="AF96" s="75"/>
      <c r="AG96" s="75"/>
      <c r="AH96" s="75"/>
      <c r="AI96" s="78"/>
      <c r="AJ96" s="75"/>
      <c r="AK96" s="75"/>
      <c r="AL96" s="75"/>
      <c r="AM96" s="75"/>
      <c r="AN96" s="75"/>
      <c r="AO96" s="75"/>
      <c r="AP96" s="75"/>
      <c r="AQ96" s="75"/>
      <c r="AR96" s="75"/>
      <c r="AS96" s="75"/>
      <c r="AT96" s="75"/>
      <c r="AU96" s="75"/>
      <c r="AV96" s="78"/>
      <c r="AW96" s="75"/>
      <c r="AX96" s="78"/>
      <c r="AY96" s="75"/>
      <c r="AZ96" s="75"/>
      <c r="BA96" s="75"/>
      <c r="BB96" s="78"/>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c r="IL96" s="75"/>
      <c r="IM96" s="75"/>
      <c r="IN96" s="75"/>
      <c r="IO96" s="75"/>
      <c r="IP96" s="75"/>
      <c r="IQ96" s="75"/>
      <c r="IR96" s="75"/>
      <c r="IS96" s="75"/>
      <c r="IT96" s="75"/>
      <c r="IU96" s="75"/>
      <c r="IV96" s="75"/>
    </row>
    <row r="97" spans="1:256" s="79" customFormat="1" x14ac:dyDescent="0.35">
      <c r="A97" s="75"/>
      <c r="B97" s="75"/>
      <c r="C97" s="82" t="s">
        <v>4825</v>
      </c>
      <c r="D97" s="85">
        <v>13.2584</v>
      </c>
      <c r="E97" s="85">
        <v>13.315</v>
      </c>
      <c r="F97" s="76"/>
      <c r="G97" s="77"/>
      <c r="H97" s="77"/>
      <c r="I97" s="77"/>
      <c r="J97" s="77"/>
      <c r="K97" s="78"/>
      <c r="L97" s="78"/>
      <c r="M97" s="75"/>
      <c r="N97" s="75"/>
      <c r="O97" s="75"/>
      <c r="P97" s="75"/>
      <c r="Q97" s="75"/>
      <c r="R97" s="75"/>
      <c r="S97" s="75"/>
      <c r="T97" s="75"/>
      <c r="U97" s="75"/>
      <c r="V97" s="75"/>
      <c r="W97" s="75"/>
      <c r="X97" s="75"/>
      <c r="Y97" s="75"/>
      <c r="Z97" s="75"/>
      <c r="AA97" s="75"/>
      <c r="AB97" s="75"/>
      <c r="AC97" s="75"/>
      <c r="AD97" s="75"/>
      <c r="AE97" s="75"/>
      <c r="AF97" s="75"/>
      <c r="AG97" s="75"/>
      <c r="AH97" s="75"/>
      <c r="AI97" s="78"/>
      <c r="AJ97" s="75"/>
      <c r="AK97" s="75"/>
      <c r="AL97" s="75"/>
      <c r="AM97" s="75"/>
      <c r="AN97" s="75"/>
      <c r="AO97" s="75"/>
      <c r="AP97" s="75"/>
      <c r="AQ97" s="75"/>
      <c r="AR97" s="75"/>
      <c r="AS97" s="75"/>
      <c r="AT97" s="75"/>
      <c r="AU97" s="75"/>
      <c r="AV97" s="78"/>
      <c r="AW97" s="75"/>
      <c r="AX97" s="78"/>
      <c r="AY97" s="75"/>
      <c r="AZ97" s="75"/>
      <c r="BA97" s="75"/>
      <c r="BB97" s="78"/>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c r="IH97" s="75"/>
      <c r="II97" s="75"/>
      <c r="IJ97" s="75"/>
      <c r="IK97" s="75"/>
      <c r="IL97" s="75"/>
      <c r="IM97" s="75"/>
      <c r="IN97" s="75"/>
      <c r="IO97" s="75"/>
      <c r="IP97" s="75"/>
      <c r="IQ97" s="75"/>
      <c r="IR97" s="75"/>
      <c r="IS97" s="75"/>
      <c r="IT97" s="75"/>
      <c r="IU97" s="75"/>
      <c r="IV97" s="75"/>
    </row>
    <row r="98" spans="1:256" s="79" customFormat="1" x14ac:dyDescent="0.35">
      <c r="A98" s="75"/>
      <c r="B98" s="75"/>
      <c r="C98" s="82" t="s">
        <v>4826</v>
      </c>
      <c r="D98" s="85">
        <v>13.258100000000001</v>
      </c>
      <c r="E98" s="85">
        <v>13.3147</v>
      </c>
      <c r="F98" s="76"/>
      <c r="G98" s="77"/>
      <c r="H98" s="77"/>
      <c r="I98" s="77"/>
      <c r="J98" s="77"/>
      <c r="K98" s="78"/>
      <c r="L98" s="78"/>
      <c r="M98" s="75"/>
      <c r="N98" s="75"/>
      <c r="O98" s="75"/>
      <c r="P98" s="75"/>
      <c r="Q98" s="75"/>
      <c r="R98" s="75"/>
      <c r="S98" s="75"/>
      <c r="T98" s="75"/>
      <c r="U98" s="75"/>
      <c r="V98" s="75"/>
      <c r="W98" s="75"/>
      <c r="X98" s="75"/>
      <c r="Y98" s="75"/>
      <c r="Z98" s="75"/>
      <c r="AA98" s="75"/>
      <c r="AB98" s="75"/>
      <c r="AC98" s="75"/>
      <c r="AD98" s="75"/>
      <c r="AE98" s="75"/>
      <c r="AF98" s="75"/>
      <c r="AG98" s="75"/>
      <c r="AH98" s="75"/>
      <c r="AI98" s="78"/>
      <c r="AJ98" s="75"/>
      <c r="AK98" s="75"/>
      <c r="AL98" s="75"/>
      <c r="AM98" s="75"/>
      <c r="AN98" s="75"/>
      <c r="AO98" s="75"/>
      <c r="AP98" s="75"/>
      <c r="AQ98" s="75"/>
      <c r="AR98" s="75"/>
      <c r="AS98" s="75"/>
      <c r="AT98" s="75"/>
      <c r="AU98" s="75"/>
      <c r="AV98" s="78"/>
      <c r="AW98" s="75"/>
      <c r="AX98" s="78"/>
      <c r="AY98" s="75"/>
      <c r="AZ98" s="75"/>
      <c r="BA98" s="75"/>
      <c r="BB98" s="78"/>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75"/>
      <c r="CF98" s="75"/>
      <c r="CG98" s="75"/>
      <c r="CH98" s="75"/>
      <c r="CI98" s="75"/>
      <c r="CJ98" s="75"/>
      <c r="CK98" s="75"/>
      <c r="CL98" s="75"/>
      <c r="CM98" s="75"/>
      <c r="CN98" s="75"/>
      <c r="CO98" s="75"/>
      <c r="CP98" s="75"/>
      <c r="CQ98" s="75"/>
      <c r="CR98" s="75"/>
      <c r="CS98" s="75"/>
      <c r="CT98" s="75"/>
      <c r="CU98" s="75"/>
      <c r="CV98" s="75"/>
      <c r="CW98" s="75"/>
      <c r="CX98" s="75"/>
      <c r="CY98" s="75"/>
      <c r="CZ98" s="75"/>
      <c r="DA98" s="75"/>
      <c r="DB98" s="75"/>
      <c r="DC98" s="75"/>
      <c r="DD98" s="75"/>
      <c r="DE98" s="75"/>
      <c r="DF98" s="75"/>
      <c r="DG98" s="75"/>
      <c r="DH98" s="75"/>
      <c r="DI98" s="75"/>
      <c r="DJ98" s="75"/>
      <c r="DK98" s="75"/>
      <c r="DL98" s="75"/>
      <c r="DM98" s="75"/>
      <c r="DN98" s="75"/>
      <c r="DO98" s="75"/>
      <c r="DP98" s="75"/>
      <c r="DQ98" s="75"/>
      <c r="DR98" s="75"/>
      <c r="DS98" s="75"/>
      <c r="DT98" s="75"/>
      <c r="DU98" s="75"/>
      <c r="DV98" s="75"/>
      <c r="DW98" s="75"/>
      <c r="DX98" s="75"/>
      <c r="DY98" s="75"/>
      <c r="DZ98" s="75"/>
      <c r="EA98" s="75"/>
      <c r="EB98" s="75"/>
      <c r="EC98" s="75"/>
      <c r="ED98" s="75"/>
      <c r="EE98" s="75"/>
      <c r="EF98" s="75"/>
      <c r="EG98" s="75"/>
      <c r="EH98" s="75"/>
      <c r="EI98" s="75"/>
      <c r="EJ98" s="75"/>
      <c r="EK98" s="75"/>
      <c r="EL98" s="75"/>
      <c r="EM98" s="75"/>
      <c r="EN98" s="75"/>
      <c r="EO98" s="75"/>
      <c r="EP98" s="75"/>
      <c r="EQ98" s="75"/>
      <c r="ER98" s="75"/>
      <c r="ES98" s="75"/>
      <c r="ET98" s="75"/>
      <c r="EU98" s="75"/>
      <c r="EV98" s="75"/>
      <c r="EW98" s="75"/>
      <c r="EX98" s="75"/>
      <c r="EY98" s="75"/>
      <c r="EZ98" s="75"/>
      <c r="FA98" s="75"/>
      <c r="FB98" s="75"/>
      <c r="FC98" s="75"/>
      <c r="FD98" s="75"/>
      <c r="FE98" s="75"/>
      <c r="FF98" s="75"/>
      <c r="FG98" s="75"/>
      <c r="FH98" s="75"/>
      <c r="FI98" s="75"/>
      <c r="FJ98" s="75"/>
      <c r="FK98" s="75"/>
      <c r="FL98" s="75"/>
      <c r="FM98" s="75"/>
      <c r="FN98" s="75"/>
      <c r="FO98" s="75"/>
      <c r="FP98" s="75"/>
      <c r="FQ98" s="75"/>
      <c r="FR98" s="75"/>
      <c r="FS98" s="75"/>
      <c r="FT98" s="75"/>
      <c r="FU98" s="75"/>
      <c r="FV98" s="75"/>
      <c r="FW98" s="75"/>
      <c r="FX98" s="75"/>
      <c r="FY98" s="75"/>
      <c r="FZ98" s="75"/>
      <c r="GA98" s="75"/>
      <c r="GB98" s="75"/>
      <c r="GC98" s="75"/>
      <c r="GD98" s="75"/>
      <c r="GE98" s="75"/>
      <c r="GF98" s="75"/>
      <c r="GG98" s="75"/>
      <c r="GH98" s="75"/>
      <c r="GI98" s="75"/>
      <c r="GJ98" s="75"/>
      <c r="GK98" s="75"/>
      <c r="GL98" s="75"/>
      <c r="GM98" s="75"/>
      <c r="GN98" s="75"/>
      <c r="GO98" s="75"/>
      <c r="GP98" s="75"/>
      <c r="GQ98" s="75"/>
      <c r="GR98" s="75"/>
      <c r="GS98" s="75"/>
      <c r="GT98" s="75"/>
      <c r="GU98" s="75"/>
      <c r="GV98" s="75"/>
      <c r="GW98" s="75"/>
      <c r="GX98" s="75"/>
      <c r="GY98" s="75"/>
      <c r="GZ98" s="75"/>
      <c r="HA98" s="75"/>
      <c r="HB98" s="75"/>
      <c r="HC98" s="75"/>
      <c r="HD98" s="75"/>
      <c r="HE98" s="75"/>
      <c r="HF98" s="75"/>
      <c r="HG98" s="75"/>
      <c r="HH98" s="75"/>
      <c r="HI98" s="75"/>
      <c r="HJ98" s="75"/>
      <c r="HK98" s="75"/>
      <c r="HL98" s="75"/>
      <c r="HM98" s="75"/>
      <c r="HN98" s="75"/>
      <c r="HO98" s="75"/>
      <c r="HP98" s="75"/>
      <c r="HQ98" s="75"/>
      <c r="HR98" s="75"/>
      <c r="HS98" s="75"/>
      <c r="HT98" s="75"/>
      <c r="HU98" s="75"/>
      <c r="HV98" s="75"/>
      <c r="HW98" s="75"/>
      <c r="HX98" s="75"/>
      <c r="HY98" s="75"/>
      <c r="HZ98" s="75"/>
      <c r="IA98" s="75"/>
      <c r="IB98" s="75"/>
      <c r="IC98" s="75"/>
      <c r="ID98" s="75"/>
      <c r="IE98" s="75"/>
      <c r="IF98" s="75"/>
      <c r="IG98" s="75"/>
      <c r="IH98" s="75"/>
      <c r="II98" s="75"/>
      <c r="IJ98" s="75"/>
      <c r="IK98" s="75"/>
      <c r="IL98" s="75"/>
      <c r="IM98" s="75"/>
      <c r="IN98" s="75"/>
      <c r="IO98" s="75"/>
      <c r="IP98" s="75"/>
      <c r="IQ98" s="75"/>
      <c r="IR98" s="75"/>
      <c r="IS98" s="75"/>
      <c r="IT98" s="75"/>
      <c r="IU98" s="75"/>
      <c r="IV98" s="75"/>
    </row>
    <row r="99" spans="1:256" s="79" customFormat="1" ht="85" customHeight="1" x14ac:dyDescent="0.35">
      <c r="A99" s="75"/>
      <c r="B99" s="75"/>
      <c r="C99" s="215" t="s">
        <v>4860</v>
      </c>
      <c r="D99" s="216"/>
      <c r="E99" s="217"/>
      <c r="F99" s="76"/>
      <c r="G99" s="77"/>
      <c r="H99" s="77"/>
      <c r="I99" s="77"/>
      <c r="J99" s="77"/>
      <c r="K99" s="78"/>
      <c r="L99" s="78"/>
      <c r="M99" s="75"/>
      <c r="N99" s="75"/>
      <c r="O99" s="75"/>
      <c r="P99" s="75"/>
      <c r="Q99" s="75"/>
      <c r="R99" s="75"/>
      <c r="S99" s="75"/>
      <c r="T99" s="75"/>
      <c r="U99" s="75"/>
      <c r="V99" s="75"/>
      <c r="W99" s="75"/>
      <c r="X99" s="75"/>
      <c r="Y99" s="75"/>
      <c r="Z99" s="75"/>
      <c r="AA99" s="75"/>
      <c r="AB99" s="75"/>
      <c r="AC99" s="75"/>
      <c r="AD99" s="75"/>
      <c r="AE99" s="75"/>
      <c r="AF99" s="75"/>
      <c r="AG99" s="75"/>
      <c r="AH99" s="75"/>
      <c r="AI99" s="78"/>
      <c r="AJ99" s="75"/>
      <c r="AK99" s="75"/>
      <c r="AL99" s="75"/>
      <c r="AM99" s="75"/>
      <c r="AN99" s="75"/>
      <c r="AO99" s="75"/>
      <c r="AP99" s="75"/>
      <c r="AQ99" s="75"/>
      <c r="AR99" s="75"/>
      <c r="AS99" s="75"/>
      <c r="AT99" s="75"/>
      <c r="AU99" s="75"/>
      <c r="AV99" s="78"/>
      <c r="AW99" s="75"/>
      <c r="AX99" s="78"/>
      <c r="AY99" s="75"/>
      <c r="AZ99" s="75"/>
      <c r="BA99" s="75"/>
      <c r="BB99" s="78"/>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5"/>
      <c r="DO99" s="75"/>
      <c r="DP99" s="75"/>
      <c r="DQ99" s="75"/>
      <c r="DR99" s="75"/>
      <c r="DS99" s="75"/>
      <c r="DT99" s="75"/>
      <c r="DU99" s="75"/>
      <c r="DV99" s="75"/>
      <c r="DW99" s="75"/>
      <c r="DX99" s="75"/>
      <c r="DY99" s="75"/>
      <c r="DZ99" s="75"/>
      <c r="EA99" s="75"/>
      <c r="EB99" s="75"/>
      <c r="EC99" s="75"/>
      <c r="ED99" s="75"/>
      <c r="EE99" s="75"/>
      <c r="EF99" s="75"/>
      <c r="EG99" s="75"/>
      <c r="EH99" s="75"/>
      <c r="EI99" s="75"/>
      <c r="EJ99" s="75"/>
      <c r="EK99" s="75"/>
      <c r="EL99" s="75"/>
      <c r="EM99" s="75"/>
      <c r="EN99" s="75"/>
      <c r="EO99" s="75"/>
      <c r="EP99" s="75"/>
      <c r="EQ99" s="75"/>
      <c r="ER99" s="75"/>
      <c r="ES99" s="75"/>
      <c r="ET99" s="75"/>
      <c r="EU99" s="75"/>
      <c r="EV99" s="75"/>
      <c r="EW99" s="75"/>
      <c r="EX99" s="75"/>
      <c r="EY99" s="75"/>
      <c r="EZ99" s="75"/>
      <c r="FA99" s="75"/>
      <c r="FB99" s="75"/>
      <c r="FC99" s="75"/>
      <c r="FD99" s="75"/>
      <c r="FE99" s="75"/>
      <c r="FF99" s="75"/>
      <c r="FG99" s="75"/>
      <c r="FH99" s="75"/>
      <c r="FI99" s="75"/>
      <c r="FJ99" s="75"/>
      <c r="FK99" s="75"/>
      <c r="FL99" s="75"/>
      <c r="FM99" s="75"/>
      <c r="FN99" s="75"/>
      <c r="FO99" s="75"/>
      <c r="FP99" s="75"/>
      <c r="FQ99" s="75"/>
      <c r="FR99" s="75"/>
      <c r="FS99" s="75"/>
      <c r="FT99" s="75"/>
      <c r="FU99" s="75"/>
      <c r="FV99" s="75"/>
      <c r="FW99" s="75"/>
      <c r="FX99" s="75"/>
      <c r="FY99" s="75"/>
      <c r="FZ99" s="75"/>
      <c r="GA99" s="75"/>
      <c r="GB99" s="75"/>
      <c r="GC99" s="75"/>
      <c r="GD99" s="75"/>
      <c r="GE99" s="75"/>
      <c r="GF99" s="75"/>
      <c r="GG99" s="75"/>
      <c r="GH99" s="75"/>
      <c r="GI99" s="75"/>
      <c r="GJ99" s="75"/>
      <c r="GK99" s="75"/>
      <c r="GL99" s="75"/>
      <c r="GM99" s="75"/>
      <c r="GN99" s="75"/>
      <c r="GO99" s="75"/>
      <c r="GP99" s="75"/>
      <c r="GQ99" s="75"/>
      <c r="GR99" s="75"/>
      <c r="GS99" s="75"/>
      <c r="GT99" s="75"/>
      <c r="GU99" s="75"/>
      <c r="GV99" s="75"/>
      <c r="GW99" s="75"/>
      <c r="GX99" s="75"/>
      <c r="GY99" s="75"/>
      <c r="GZ99" s="75"/>
      <c r="HA99" s="75"/>
      <c r="HB99" s="75"/>
      <c r="HC99" s="75"/>
      <c r="HD99" s="75"/>
      <c r="HE99" s="75"/>
      <c r="HF99" s="75"/>
      <c r="HG99" s="75"/>
      <c r="HH99" s="75"/>
      <c r="HI99" s="75"/>
      <c r="HJ99" s="75"/>
      <c r="HK99" s="75"/>
      <c r="HL99" s="75"/>
      <c r="HM99" s="75"/>
      <c r="HN99" s="75"/>
      <c r="HO99" s="75"/>
      <c r="HP99" s="75"/>
      <c r="HQ99" s="75"/>
      <c r="HR99" s="75"/>
      <c r="HS99" s="75"/>
      <c r="HT99" s="75"/>
      <c r="HU99" s="75"/>
      <c r="HV99" s="75"/>
      <c r="HW99" s="75"/>
      <c r="HX99" s="75"/>
      <c r="HY99" s="75"/>
      <c r="HZ99" s="75"/>
      <c r="IA99" s="75"/>
      <c r="IB99" s="75"/>
      <c r="IC99" s="75"/>
      <c r="ID99" s="75"/>
      <c r="IE99" s="75"/>
      <c r="IF99" s="75"/>
      <c r="IG99" s="75"/>
      <c r="IH99" s="75"/>
      <c r="II99" s="75"/>
      <c r="IJ99" s="75"/>
      <c r="IK99" s="75"/>
      <c r="IL99" s="75"/>
      <c r="IM99" s="75"/>
      <c r="IN99" s="75"/>
      <c r="IO99" s="75"/>
      <c r="IP99" s="75"/>
      <c r="IQ99" s="75"/>
      <c r="IR99" s="75"/>
      <c r="IS99" s="75"/>
      <c r="IT99" s="75"/>
      <c r="IU99" s="75"/>
      <c r="IV99" s="75"/>
    </row>
    <row r="101" spans="1:256" x14ac:dyDescent="0.35">
      <c r="C101" s="2" t="s">
        <v>4920</v>
      </c>
      <c r="E101" s="2" t="s">
        <v>2</v>
      </c>
    </row>
    <row r="103" spans="1:256" x14ac:dyDescent="0.35">
      <c r="C103" s="2" t="s">
        <v>4921</v>
      </c>
      <c r="E103" s="2" t="s">
        <v>2</v>
      </c>
    </row>
    <row r="105" spans="1:256" x14ac:dyDescent="0.35">
      <c r="C105" s="2" t="s">
        <v>4815</v>
      </c>
      <c r="E105" s="2" t="s">
        <v>2</v>
      </c>
    </row>
    <row r="107" spans="1:256" x14ac:dyDescent="0.35">
      <c r="C107" s="2" t="s">
        <v>4816</v>
      </c>
      <c r="E107" s="2" t="s">
        <v>2</v>
      </c>
    </row>
    <row r="109" spans="1:256" x14ac:dyDescent="0.35">
      <c r="C109" s="2" t="s">
        <v>4817</v>
      </c>
      <c r="E109" s="92" t="s">
        <v>4818</v>
      </c>
    </row>
    <row r="111" spans="1:256" x14ac:dyDescent="0.35">
      <c r="C111" s="2" t="s">
        <v>4819</v>
      </c>
      <c r="E111" s="93" t="s">
        <v>4904</v>
      </c>
    </row>
    <row r="113" spans="3:5" x14ac:dyDescent="0.35">
      <c r="C113" s="2" t="s">
        <v>4922</v>
      </c>
      <c r="E113" s="2" t="s">
        <v>2</v>
      </c>
    </row>
    <row r="115" spans="3:5" x14ac:dyDescent="0.35">
      <c r="C115" s="1" t="s">
        <v>5102</v>
      </c>
      <c r="E115" s="156" t="s">
        <v>5103</v>
      </c>
    </row>
    <row r="116" spans="3:5" x14ac:dyDescent="0.35">
      <c r="E116" s="2" t="s">
        <v>5109</v>
      </c>
    </row>
  </sheetData>
  <mergeCells count="2">
    <mergeCell ref="C84:K84"/>
    <mergeCell ref="C99:E99"/>
  </mergeCells>
  <hyperlinks>
    <hyperlink ref="J2" location="'Index'!A1" display="'Index'!A1" xr:uid="{98A7945D-4302-4B3C-B6DF-436893F0D73C}"/>
  </hyperlinks>
  <pageMargins left="0.7" right="0.7" top="0.75" bottom="0.75" header="0.3" footer="0.3"/>
  <pageSetup orientation="portrait" horizontalDpi="4294967293"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DB18B-E76C-4735-AAC0-7EF868912080}">
  <sheetPr codeName="Sheet1"/>
  <dimension ref="A1:IV115"/>
  <sheetViews>
    <sheetView showGridLines="0" zoomScale="90" zoomScaleNormal="90" workbookViewId="0">
      <pane ySplit="6" topLeftCell="A9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3287</v>
      </c>
      <c r="J2" s="38" t="s">
        <v>4365</v>
      </c>
    </row>
    <row r="3" spans="1:54" ht="16" x14ac:dyDescent="0.4">
      <c r="C3" s="1" t="s">
        <v>28</v>
      </c>
      <c r="D3" s="21" t="s">
        <v>3288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3215</v>
      </c>
      <c r="C24" s="60" t="s">
        <v>3216</v>
      </c>
      <c r="D24" s="54" t="s">
        <v>3217</v>
      </c>
      <c r="E24" s="6" t="s">
        <v>205</v>
      </c>
      <c r="F24" s="19">
        <v>1050000</v>
      </c>
      <c r="G24" s="24">
        <v>1050.31</v>
      </c>
      <c r="H24" s="24">
        <v>3.83</v>
      </c>
      <c r="I24" s="31">
        <v>5.3348000000000004</v>
      </c>
      <c r="J24" s="31"/>
      <c r="K24" s="35"/>
    </row>
    <row r="25" spans="1:11" x14ac:dyDescent="0.35">
      <c r="C25" s="58" t="s">
        <v>194</v>
      </c>
      <c r="D25" s="54"/>
      <c r="E25" s="6"/>
      <c r="F25" s="19"/>
      <c r="G25" s="25">
        <v>1050.31</v>
      </c>
      <c r="H25" s="25">
        <v>3.83</v>
      </c>
      <c r="I25" s="31"/>
      <c r="J25" s="31"/>
      <c r="K25" s="35"/>
    </row>
    <row r="26" spans="1:11" x14ac:dyDescent="0.35">
      <c r="C26" s="57"/>
      <c r="D26" s="54"/>
      <c r="E26" s="6"/>
      <c r="F26" s="19"/>
      <c r="G26" s="24"/>
      <c r="H26" s="24"/>
      <c r="I26" s="31"/>
      <c r="J26" s="31"/>
      <c r="K26" s="35"/>
    </row>
    <row r="27" spans="1:11" x14ac:dyDescent="0.35">
      <c r="C27" s="59" t="s">
        <v>10</v>
      </c>
      <c r="D27" s="54"/>
      <c r="E27" s="6"/>
      <c r="F27" s="19"/>
      <c r="G27" s="24"/>
      <c r="H27" s="24"/>
      <c r="I27" s="31"/>
      <c r="J27" s="31"/>
      <c r="K27" s="35"/>
    </row>
    <row r="28" spans="1:11" x14ac:dyDescent="0.35">
      <c r="B28" s="8" t="s">
        <v>3289</v>
      </c>
      <c r="C28" s="60" t="s">
        <v>3290</v>
      </c>
      <c r="D28" s="54" t="s">
        <v>3291</v>
      </c>
      <c r="E28" s="6" t="s">
        <v>205</v>
      </c>
      <c r="F28" s="19">
        <v>5000000</v>
      </c>
      <c r="G28" s="24">
        <v>5013.0600000000004</v>
      </c>
      <c r="H28" s="24">
        <v>18.3</v>
      </c>
      <c r="I28" s="31">
        <v>6.07</v>
      </c>
      <c r="J28" s="31"/>
      <c r="K28" s="35"/>
    </row>
    <row r="29" spans="1:11" x14ac:dyDescent="0.35">
      <c r="B29" s="8" t="s">
        <v>3292</v>
      </c>
      <c r="C29" s="60" t="s">
        <v>3293</v>
      </c>
      <c r="D29" s="54" t="s">
        <v>3294</v>
      </c>
      <c r="E29" s="6" t="s">
        <v>205</v>
      </c>
      <c r="F29" s="19">
        <v>4000000</v>
      </c>
      <c r="G29" s="24">
        <v>4010.34</v>
      </c>
      <c r="H29" s="24">
        <v>14.64</v>
      </c>
      <c r="I29" s="31">
        <v>6.07</v>
      </c>
      <c r="J29" s="31"/>
      <c r="K29" s="35"/>
    </row>
    <row r="30" spans="1:11" x14ac:dyDescent="0.35">
      <c r="B30" s="8" t="s">
        <v>3295</v>
      </c>
      <c r="C30" s="60" t="s">
        <v>3296</v>
      </c>
      <c r="D30" s="54" t="s">
        <v>3297</v>
      </c>
      <c r="E30" s="6" t="s">
        <v>205</v>
      </c>
      <c r="F30" s="19">
        <v>4000000</v>
      </c>
      <c r="G30" s="24">
        <v>4010.23</v>
      </c>
      <c r="H30" s="24">
        <v>14.64</v>
      </c>
      <c r="I30" s="31">
        <v>6.07</v>
      </c>
      <c r="J30" s="31"/>
      <c r="K30" s="35"/>
    </row>
    <row r="31" spans="1:11" x14ac:dyDescent="0.35">
      <c r="B31" s="8" t="s">
        <v>3298</v>
      </c>
      <c r="C31" s="60" t="s">
        <v>3299</v>
      </c>
      <c r="D31" s="54" t="s">
        <v>3300</v>
      </c>
      <c r="E31" s="6" t="s">
        <v>205</v>
      </c>
      <c r="F31" s="19">
        <v>2500000</v>
      </c>
      <c r="G31" s="24">
        <v>2506.1999999999998</v>
      </c>
      <c r="H31" s="24">
        <v>9.15</v>
      </c>
      <c r="I31" s="31">
        <v>6.1266999999999996</v>
      </c>
      <c r="J31" s="31"/>
      <c r="K31" s="35"/>
    </row>
    <row r="32" spans="1:11" x14ac:dyDescent="0.35">
      <c r="B32" s="8" t="s">
        <v>3301</v>
      </c>
      <c r="C32" s="60" t="s">
        <v>3302</v>
      </c>
      <c r="D32" s="54" t="s">
        <v>3303</v>
      </c>
      <c r="E32" s="6" t="s">
        <v>205</v>
      </c>
      <c r="F32" s="19">
        <v>2500000</v>
      </c>
      <c r="G32" s="24">
        <v>2505.85</v>
      </c>
      <c r="H32" s="24">
        <v>9.15</v>
      </c>
      <c r="I32" s="31">
        <v>6.1574999999999998</v>
      </c>
      <c r="J32" s="31"/>
      <c r="K32" s="35"/>
    </row>
    <row r="33" spans="1:11" x14ac:dyDescent="0.35">
      <c r="B33" s="8" t="s">
        <v>3304</v>
      </c>
      <c r="C33" s="60" t="s">
        <v>3305</v>
      </c>
      <c r="D33" s="54" t="s">
        <v>3306</v>
      </c>
      <c r="E33" s="6" t="s">
        <v>205</v>
      </c>
      <c r="F33" s="19">
        <v>500000</v>
      </c>
      <c r="G33" s="24">
        <v>500.59</v>
      </c>
      <c r="H33" s="24">
        <v>1.83</v>
      </c>
      <c r="I33" s="31">
        <v>5.7259000000000002</v>
      </c>
      <c r="J33" s="31"/>
      <c r="K33" s="35"/>
    </row>
    <row r="34" spans="1:11" x14ac:dyDescent="0.35">
      <c r="B34" s="8" t="s">
        <v>3307</v>
      </c>
      <c r="C34" s="60" t="s">
        <v>3308</v>
      </c>
      <c r="D34" s="54" t="s">
        <v>3309</v>
      </c>
      <c r="E34" s="6" t="s">
        <v>205</v>
      </c>
      <c r="F34" s="19">
        <v>221100</v>
      </c>
      <c r="G34" s="24">
        <v>221.65</v>
      </c>
      <c r="H34" s="24">
        <v>0.81</v>
      </c>
      <c r="I34" s="31">
        <v>6.1066000000000003</v>
      </c>
      <c r="J34" s="31"/>
      <c r="K34" s="35"/>
    </row>
    <row r="35" spans="1:11" x14ac:dyDescent="0.35">
      <c r="C35" s="58" t="s">
        <v>194</v>
      </c>
      <c r="D35" s="54"/>
      <c r="E35" s="6"/>
      <c r="F35" s="19"/>
      <c r="G35" s="25">
        <v>18767.919999999998</v>
      </c>
      <c r="H35" s="25">
        <v>68.52</v>
      </c>
      <c r="I35" s="31"/>
      <c r="J35" s="31"/>
      <c r="K35" s="35"/>
    </row>
    <row r="36" spans="1:11" x14ac:dyDescent="0.35">
      <c r="C36" s="57"/>
      <c r="D36" s="54"/>
      <c r="E36" s="6"/>
      <c r="F36" s="19"/>
      <c r="G36" s="24"/>
      <c r="H36" s="24"/>
      <c r="I36" s="31"/>
      <c r="J36" s="31"/>
      <c r="K36" s="35"/>
    </row>
    <row r="37" spans="1:11" x14ac:dyDescent="0.35">
      <c r="C37" s="58" t="s">
        <v>11</v>
      </c>
      <c r="D37" s="54"/>
      <c r="E37" s="6"/>
      <c r="F37" s="19"/>
      <c r="G37" s="24" t="s">
        <v>2</v>
      </c>
      <c r="H37" s="24" t="s">
        <v>2</v>
      </c>
      <c r="I37" s="31"/>
      <c r="J37" s="31"/>
      <c r="K37" s="35"/>
    </row>
    <row r="38" spans="1:11" x14ac:dyDescent="0.35">
      <c r="C38" s="57"/>
      <c r="D38" s="54"/>
      <c r="E38" s="6"/>
      <c r="F38" s="19"/>
      <c r="G38" s="24"/>
      <c r="H38" s="24"/>
      <c r="I38" s="31"/>
      <c r="J38" s="31"/>
      <c r="K38" s="35"/>
    </row>
    <row r="39" spans="1:11" x14ac:dyDescent="0.35">
      <c r="A39" s="10"/>
      <c r="B39" s="28"/>
      <c r="C39" s="58" t="s">
        <v>13</v>
      </c>
      <c r="D39" s="54"/>
      <c r="E39" s="6"/>
      <c r="F39" s="19"/>
      <c r="G39" s="24"/>
      <c r="H39" s="24"/>
      <c r="I39" s="31"/>
      <c r="J39" s="31"/>
      <c r="K39" s="35"/>
    </row>
    <row r="40" spans="1:11" x14ac:dyDescent="0.35">
      <c r="A40" s="28"/>
      <c r="B40" s="28"/>
      <c r="C40" s="58" t="s">
        <v>14</v>
      </c>
      <c r="D40" s="54"/>
      <c r="E40" s="6"/>
      <c r="F40" s="19"/>
      <c r="G40" s="24" t="s">
        <v>2</v>
      </c>
      <c r="H40" s="24" t="s">
        <v>2</v>
      </c>
      <c r="I40" s="31"/>
      <c r="J40" s="31"/>
      <c r="K40" s="35"/>
    </row>
    <row r="41" spans="1:11" x14ac:dyDescent="0.35">
      <c r="A41" s="28"/>
      <c r="B41" s="28"/>
      <c r="C41" s="58"/>
      <c r="D41" s="54"/>
      <c r="E41" s="6"/>
      <c r="F41" s="19"/>
      <c r="G41" s="24"/>
      <c r="H41" s="24"/>
      <c r="I41" s="31"/>
      <c r="J41" s="31"/>
      <c r="K41" s="35"/>
    </row>
    <row r="42" spans="1:11" x14ac:dyDescent="0.35">
      <c r="A42" s="28"/>
      <c r="B42" s="28"/>
      <c r="C42" s="58" t="s">
        <v>15</v>
      </c>
      <c r="D42" s="54"/>
      <c r="E42" s="6"/>
      <c r="F42" s="19"/>
      <c r="G42" s="24" t="s">
        <v>2</v>
      </c>
      <c r="H42" s="24" t="s">
        <v>2</v>
      </c>
      <c r="I42" s="31"/>
      <c r="J42" s="31"/>
      <c r="K42" s="35"/>
    </row>
    <row r="43" spans="1:11" x14ac:dyDescent="0.35">
      <c r="A43" s="28"/>
      <c r="B43" s="28"/>
      <c r="C43" s="58"/>
      <c r="D43" s="54"/>
      <c r="E43" s="6"/>
      <c r="F43" s="19"/>
      <c r="G43" s="24"/>
      <c r="H43" s="24"/>
      <c r="I43" s="31"/>
      <c r="J43" s="31"/>
      <c r="K43" s="35"/>
    </row>
    <row r="44" spans="1:11" x14ac:dyDescent="0.35">
      <c r="A44" s="28"/>
      <c r="B44" s="28"/>
      <c r="C44" s="58" t="s">
        <v>16</v>
      </c>
      <c r="D44" s="54"/>
      <c r="E44" s="6"/>
      <c r="F44" s="19"/>
      <c r="G44" s="24" t="s">
        <v>2</v>
      </c>
      <c r="H44" s="24" t="s">
        <v>2</v>
      </c>
      <c r="I44" s="31"/>
      <c r="J44" s="31"/>
      <c r="K44" s="35"/>
    </row>
    <row r="45" spans="1:11" x14ac:dyDescent="0.35">
      <c r="A45" s="28"/>
      <c r="B45" s="28"/>
      <c r="C45" s="58"/>
      <c r="D45" s="54"/>
      <c r="E45" s="6"/>
      <c r="F45" s="19"/>
      <c r="G45" s="24"/>
      <c r="H45" s="24"/>
      <c r="I45" s="31"/>
      <c r="J45" s="31"/>
      <c r="K45" s="35"/>
    </row>
    <row r="46" spans="1:11" x14ac:dyDescent="0.35">
      <c r="C46" s="59" t="s">
        <v>17</v>
      </c>
      <c r="D46" s="54"/>
      <c r="E46" s="6"/>
      <c r="F46" s="19"/>
      <c r="G46" s="24"/>
      <c r="H46" s="24"/>
      <c r="I46" s="31"/>
      <c r="J46" s="31"/>
      <c r="K46" s="35"/>
    </row>
    <row r="47" spans="1:11" x14ac:dyDescent="0.35">
      <c r="B47" s="8" t="s">
        <v>1307</v>
      </c>
      <c r="C47" s="60" t="s">
        <v>1308</v>
      </c>
      <c r="D47" s="54" t="s">
        <v>1309</v>
      </c>
      <c r="E47" s="6" t="s">
        <v>205</v>
      </c>
      <c r="F47" s="19">
        <v>1503200</v>
      </c>
      <c r="G47" s="24">
        <v>1485.72</v>
      </c>
      <c r="H47" s="24">
        <v>5.42</v>
      </c>
      <c r="I47" s="31">
        <v>5.6512500000000001</v>
      </c>
      <c r="J47" s="31"/>
      <c r="K47" s="35"/>
    </row>
    <row r="48" spans="1:11" x14ac:dyDescent="0.35">
      <c r="B48" s="8" t="s">
        <v>3262</v>
      </c>
      <c r="C48" s="60" t="s">
        <v>3263</v>
      </c>
      <c r="D48" s="54" t="s">
        <v>3264</v>
      </c>
      <c r="E48" s="6" t="s">
        <v>205</v>
      </c>
      <c r="F48" s="19">
        <v>1232500</v>
      </c>
      <c r="G48" s="24">
        <v>1218.94</v>
      </c>
      <c r="H48" s="24">
        <v>4.45</v>
      </c>
      <c r="I48" s="31">
        <v>5.6417999999999999</v>
      </c>
      <c r="J48" s="31"/>
      <c r="K48" s="35"/>
    </row>
    <row r="49" spans="1:11" x14ac:dyDescent="0.35">
      <c r="B49" s="8" t="s">
        <v>3259</v>
      </c>
      <c r="C49" s="60" t="s">
        <v>3260</v>
      </c>
      <c r="D49" s="54" t="s">
        <v>3261</v>
      </c>
      <c r="E49" s="6" t="s">
        <v>205</v>
      </c>
      <c r="F49" s="19">
        <v>1148500</v>
      </c>
      <c r="G49" s="24">
        <v>1135.32</v>
      </c>
      <c r="H49" s="24">
        <v>4.1500000000000004</v>
      </c>
      <c r="I49" s="31">
        <v>5.6489000000000003</v>
      </c>
      <c r="J49" s="31"/>
      <c r="K49" s="35"/>
    </row>
    <row r="50" spans="1:11" x14ac:dyDescent="0.35">
      <c r="B50" s="8" t="s">
        <v>3204</v>
      </c>
      <c r="C50" s="60" t="s">
        <v>3205</v>
      </c>
      <c r="D50" s="54" t="s">
        <v>3206</v>
      </c>
      <c r="E50" s="6" t="s">
        <v>205</v>
      </c>
      <c r="F50" s="19">
        <v>750000</v>
      </c>
      <c r="G50" s="24">
        <v>747.61</v>
      </c>
      <c r="H50" s="24">
        <v>2.73</v>
      </c>
      <c r="I50" s="31">
        <v>5.5468999999999999</v>
      </c>
      <c r="J50" s="31"/>
      <c r="K50" s="35"/>
    </row>
    <row r="51" spans="1:11" x14ac:dyDescent="0.35">
      <c r="B51" s="8" t="s">
        <v>3281</v>
      </c>
      <c r="C51" s="60" t="s">
        <v>3282</v>
      </c>
      <c r="D51" s="54" t="s">
        <v>3283</v>
      </c>
      <c r="E51" s="6" t="s">
        <v>205</v>
      </c>
      <c r="F51" s="19">
        <v>725000</v>
      </c>
      <c r="G51" s="24">
        <v>716.46</v>
      </c>
      <c r="H51" s="24">
        <v>2.62</v>
      </c>
      <c r="I51" s="31">
        <v>5.6536499999999998</v>
      </c>
      <c r="J51" s="31"/>
      <c r="K51" s="35"/>
    </row>
    <row r="52" spans="1:11" x14ac:dyDescent="0.35">
      <c r="B52" s="8" t="s">
        <v>3265</v>
      </c>
      <c r="C52" s="60" t="s">
        <v>3266</v>
      </c>
      <c r="D52" s="54" t="s">
        <v>3267</v>
      </c>
      <c r="E52" s="6" t="s">
        <v>205</v>
      </c>
      <c r="F52" s="19">
        <v>500000</v>
      </c>
      <c r="G52" s="24">
        <v>495.35</v>
      </c>
      <c r="H52" s="24">
        <v>1.81</v>
      </c>
      <c r="I52" s="31">
        <v>5.6158000000000001</v>
      </c>
      <c r="J52" s="31"/>
      <c r="K52" s="35"/>
    </row>
    <row r="53" spans="1:11" x14ac:dyDescent="0.35">
      <c r="B53" s="8" t="s">
        <v>3284</v>
      </c>
      <c r="C53" s="60" t="s">
        <v>3285</v>
      </c>
      <c r="D53" s="54" t="s">
        <v>3286</v>
      </c>
      <c r="E53" s="6" t="s">
        <v>205</v>
      </c>
      <c r="F53" s="19">
        <v>333000</v>
      </c>
      <c r="G53" s="24">
        <v>328.97</v>
      </c>
      <c r="H53" s="24">
        <v>1.2</v>
      </c>
      <c r="I53" s="31">
        <v>5.6583500000000004</v>
      </c>
      <c r="J53" s="31"/>
      <c r="K53" s="35"/>
    </row>
    <row r="54" spans="1:11" x14ac:dyDescent="0.35">
      <c r="C54" s="58" t="s">
        <v>194</v>
      </c>
      <c r="D54" s="54"/>
      <c r="E54" s="6"/>
      <c r="F54" s="19"/>
      <c r="G54" s="25">
        <v>6128.37</v>
      </c>
      <c r="H54" s="25">
        <v>22.38</v>
      </c>
      <c r="I54" s="31"/>
      <c r="J54" s="31"/>
      <c r="K54" s="35"/>
    </row>
    <row r="55" spans="1:11" x14ac:dyDescent="0.35">
      <c r="C55" s="57"/>
      <c r="D55" s="54"/>
      <c r="E55" s="6"/>
      <c r="F55" s="19"/>
      <c r="G55" s="24"/>
      <c r="H55" s="24"/>
      <c r="I55" s="31"/>
      <c r="J55" s="31"/>
      <c r="K55" s="35"/>
    </row>
    <row r="56" spans="1:11" x14ac:dyDescent="0.35">
      <c r="C56" s="58" t="s">
        <v>18</v>
      </c>
      <c r="D56" s="54"/>
      <c r="E56" s="6"/>
      <c r="F56" s="19"/>
      <c r="G56" s="24" t="s">
        <v>2</v>
      </c>
      <c r="H56" s="24" t="s">
        <v>2</v>
      </c>
      <c r="I56" s="31"/>
      <c r="J56" s="31"/>
      <c r="K56" s="35"/>
    </row>
    <row r="57" spans="1:11" x14ac:dyDescent="0.35">
      <c r="C57" s="57"/>
      <c r="D57" s="54"/>
      <c r="E57" s="6"/>
      <c r="F57" s="19"/>
      <c r="G57" s="24"/>
      <c r="H57" s="24"/>
      <c r="I57" s="31"/>
      <c r="J57" s="31"/>
      <c r="K57" s="35"/>
    </row>
    <row r="58" spans="1:11" x14ac:dyDescent="0.35">
      <c r="A58" s="10"/>
      <c r="B58" s="28"/>
      <c r="C58" s="58" t="s">
        <v>19</v>
      </c>
      <c r="D58" s="54"/>
      <c r="E58" s="6"/>
      <c r="F58" s="19"/>
      <c r="G58" s="24"/>
      <c r="H58" s="24"/>
      <c r="I58" s="31"/>
      <c r="J58" s="31"/>
      <c r="K58" s="35"/>
    </row>
    <row r="59" spans="1:11" x14ac:dyDescent="0.35">
      <c r="A59" s="28"/>
      <c r="B59" s="28"/>
      <c r="C59" s="58" t="s">
        <v>20</v>
      </c>
      <c r="D59" s="54"/>
      <c r="E59" s="6"/>
      <c r="F59" s="19"/>
      <c r="G59" s="24" t="s">
        <v>2</v>
      </c>
      <c r="H59" s="24" t="s">
        <v>2</v>
      </c>
      <c r="I59" s="31"/>
      <c r="J59" s="31"/>
      <c r="K59" s="35"/>
    </row>
    <row r="60" spans="1:11" x14ac:dyDescent="0.35">
      <c r="A60" s="28"/>
      <c r="B60" s="28"/>
      <c r="C60" s="58"/>
      <c r="D60" s="54"/>
      <c r="E60" s="6"/>
      <c r="F60" s="19"/>
      <c r="G60" s="24"/>
      <c r="H60" s="24"/>
      <c r="I60" s="31"/>
      <c r="J60" s="31"/>
      <c r="K60" s="35"/>
    </row>
    <row r="61" spans="1:11" x14ac:dyDescent="0.35">
      <c r="A61" s="28"/>
      <c r="B61" s="28"/>
      <c r="C61" s="58" t="s">
        <v>21</v>
      </c>
      <c r="D61" s="54"/>
      <c r="E61" s="6"/>
      <c r="F61" s="19"/>
      <c r="G61" s="24" t="s">
        <v>2</v>
      </c>
      <c r="H61" s="24" t="s">
        <v>2</v>
      </c>
      <c r="I61" s="31"/>
      <c r="J61" s="31"/>
      <c r="K61" s="35"/>
    </row>
    <row r="62" spans="1:11" x14ac:dyDescent="0.35">
      <c r="A62" s="28"/>
      <c r="B62" s="28"/>
      <c r="C62" s="58"/>
      <c r="D62" s="54"/>
      <c r="E62" s="6"/>
      <c r="F62" s="19"/>
      <c r="G62" s="24"/>
      <c r="H62" s="24"/>
      <c r="I62" s="31"/>
      <c r="J62" s="31"/>
      <c r="K62" s="35"/>
    </row>
    <row r="63" spans="1:11" x14ac:dyDescent="0.35">
      <c r="A63" s="28"/>
      <c r="B63" s="28"/>
      <c r="C63" s="58" t="s">
        <v>22</v>
      </c>
      <c r="D63" s="54"/>
      <c r="E63" s="6"/>
      <c r="F63" s="19"/>
      <c r="G63" s="24" t="s">
        <v>2</v>
      </c>
      <c r="H63" s="24" t="s">
        <v>2</v>
      </c>
      <c r="I63" s="31"/>
      <c r="J63" s="31"/>
      <c r="K63" s="35"/>
    </row>
    <row r="64" spans="1:11" x14ac:dyDescent="0.35">
      <c r="A64" s="28"/>
      <c r="B64" s="28"/>
      <c r="C64" s="58"/>
      <c r="D64" s="54"/>
      <c r="E64" s="6"/>
      <c r="F64" s="19"/>
      <c r="G64" s="24"/>
      <c r="H64" s="24"/>
      <c r="I64" s="31"/>
      <c r="J64" s="31"/>
      <c r="K64" s="35"/>
    </row>
    <row r="65" spans="1:54" x14ac:dyDescent="0.35">
      <c r="A65" s="28"/>
      <c r="B65" s="28"/>
      <c r="C65" s="58" t="s">
        <v>23</v>
      </c>
      <c r="D65" s="54"/>
      <c r="E65" s="6"/>
      <c r="F65" s="19"/>
      <c r="G65" s="24" t="s">
        <v>2</v>
      </c>
      <c r="H65" s="24" t="s">
        <v>2</v>
      </c>
      <c r="I65" s="31"/>
      <c r="J65" s="31"/>
      <c r="K65" s="35"/>
    </row>
    <row r="66" spans="1:54" x14ac:dyDescent="0.35">
      <c r="A66" s="28"/>
      <c r="B66" s="28"/>
      <c r="C66" s="58"/>
      <c r="D66" s="54"/>
      <c r="E66" s="6"/>
      <c r="F66" s="19"/>
      <c r="G66" s="24"/>
      <c r="H66" s="24"/>
      <c r="I66" s="31"/>
      <c r="J66" s="31"/>
      <c r="K66" s="35"/>
    </row>
    <row r="67" spans="1:54" x14ac:dyDescent="0.35">
      <c r="C67" s="59" t="s">
        <v>24</v>
      </c>
      <c r="D67" s="54"/>
      <c r="E67" s="6"/>
      <c r="F67" s="19"/>
      <c r="G67" s="24"/>
      <c r="H67" s="24"/>
      <c r="I67" s="31"/>
      <c r="J67" s="31"/>
      <c r="K67" s="35"/>
    </row>
    <row r="68" spans="1:54" x14ac:dyDescent="0.35">
      <c r="B68" s="8" t="s">
        <v>206</v>
      </c>
      <c r="C68" s="60" t="s">
        <v>207</v>
      </c>
      <c r="D68" s="54"/>
      <c r="E68" s="6"/>
      <c r="F68" s="19"/>
      <c r="G68" s="24">
        <v>1095.6400000000001</v>
      </c>
      <c r="H68" s="24">
        <v>4</v>
      </c>
      <c r="I68" s="31"/>
      <c r="J68" s="31"/>
      <c r="K68" s="35"/>
    </row>
    <row r="69" spans="1:54" x14ac:dyDescent="0.35">
      <c r="C69" s="58" t="s">
        <v>194</v>
      </c>
      <c r="D69" s="54"/>
      <c r="E69" s="6"/>
      <c r="F69" s="19"/>
      <c r="G69" s="25">
        <v>1095.6400000000001</v>
      </c>
      <c r="H69" s="25">
        <v>4</v>
      </c>
      <c r="I69" s="31"/>
      <c r="J69" s="31"/>
      <c r="K69" s="35"/>
    </row>
    <row r="70" spans="1:54" x14ac:dyDescent="0.35">
      <c r="C70" s="57"/>
      <c r="D70" s="54"/>
      <c r="E70" s="6"/>
      <c r="F70" s="19"/>
      <c r="G70" s="24"/>
      <c r="H70" s="24"/>
      <c r="I70" s="31"/>
      <c r="J70" s="31"/>
      <c r="K70" s="35"/>
    </row>
    <row r="71" spans="1:54" x14ac:dyDescent="0.35">
      <c r="A71" s="10"/>
      <c r="B71" s="28"/>
      <c r="C71" s="58" t="s">
        <v>25</v>
      </c>
      <c r="D71" s="54"/>
      <c r="E71" s="6"/>
      <c r="F71" s="19"/>
      <c r="G71" s="24"/>
      <c r="H71" s="24"/>
      <c r="I71" s="31"/>
      <c r="J71" s="31"/>
      <c r="K71" s="35"/>
    </row>
    <row r="72" spans="1:54" s="2" customFormat="1" ht="13.5" x14ac:dyDescent="0.35">
      <c r="A72" s="28"/>
      <c r="B72" s="28"/>
      <c r="C72" s="57" t="s">
        <v>4703</v>
      </c>
      <c r="D72" s="54"/>
      <c r="E72" s="6"/>
      <c r="F72" s="19"/>
      <c r="G72" s="24" t="s">
        <v>2</v>
      </c>
      <c r="H72" s="24" t="s">
        <v>2</v>
      </c>
      <c r="I72" s="31"/>
      <c r="J72" s="31"/>
      <c r="K72" s="35"/>
      <c r="L72" s="3"/>
      <c r="AI72" s="3"/>
      <c r="AV72" s="3"/>
      <c r="AX72" s="3"/>
      <c r="BB72" s="3"/>
    </row>
    <row r="73" spans="1:54" x14ac:dyDescent="0.35">
      <c r="B73" s="8"/>
      <c r="C73" s="60" t="s">
        <v>208</v>
      </c>
      <c r="D73" s="54"/>
      <c r="E73" s="6"/>
      <c r="F73" s="19"/>
      <c r="G73" s="24">
        <v>347.5</v>
      </c>
      <c r="H73" s="24">
        <v>1.27</v>
      </c>
      <c r="I73" s="31"/>
      <c r="J73" s="31"/>
      <c r="K73" s="35"/>
    </row>
    <row r="74" spans="1:54" x14ac:dyDescent="0.35">
      <c r="C74" s="58" t="s">
        <v>194</v>
      </c>
      <c r="D74" s="54"/>
      <c r="E74" s="6"/>
      <c r="F74" s="19"/>
      <c r="G74" s="25">
        <v>347.5</v>
      </c>
      <c r="H74" s="25">
        <v>1.27</v>
      </c>
      <c r="I74" s="31"/>
      <c r="J74" s="31"/>
      <c r="K74" s="35"/>
    </row>
    <row r="75" spans="1:54" x14ac:dyDescent="0.35">
      <c r="C75" s="57"/>
      <c r="D75" s="54"/>
      <c r="E75" s="6"/>
      <c r="F75" s="19"/>
      <c r="G75" s="24"/>
      <c r="H75" s="24"/>
      <c r="I75" s="31"/>
      <c r="J75" s="31"/>
      <c r="K75" s="35"/>
    </row>
    <row r="76" spans="1:54" x14ac:dyDescent="0.35">
      <c r="C76" s="61" t="s">
        <v>209</v>
      </c>
      <c r="D76" s="55"/>
      <c r="E76" s="5"/>
      <c r="F76" s="20"/>
      <c r="G76" s="26">
        <v>27389.74</v>
      </c>
      <c r="H76" s="26">
        <v>99.999999999999986</v>
      </c>
      <c r="I76" s="32"/>
      <c r="J76" s="32"/>
      <c r="K76" s="36"/>
    </row>
    <row r="79" spans="1:54" x14ac:dyDescent="0.35">
      <c r="C79" s="1" t="s">
        <v>210</v>
      </c>
    </row>
    <row r="80" spans="1:54" x14ac:dyDescent="0.35">
      <c r="C80" s="37" t="s">
        <v>211</v>
      </c>
      <c r="D80" s="37"/>
      <c r="E80" s="37"/>
      <c r="F80" s="37"/>
      <c r="G80" s="37"/>
      <c r="H80" s="37"/>
      <c r="I80" s="37"/>
      <c r="J80" s="37"/>
      <c r="K80" s="37"/>
    </row>
    <row r="81" spans="1:256" x14ac:dyDescent="0.35">
      <c r="C81" s="2" t="s">
        <v>212</v>
      </c>
    </row>
    <row r="82" spans="1:256" x14ac:dyDescent="0.35">
      <c r="C82" s="2" t="s">
        <v>213</v>
      </c>
    </row>
    <row r="83" spans="1:256" ht="30" customHeight="1" x14ac:dyDescent="0.35">
      <c r="C83" s="218" t="s">
        <v>214</v>
      </c>
      <c r="D83" s="219"/>
      <c r="E83" s="219"/>
      <c r="F83" s="219"/>
      <c r="G83" s="219"/>
      <c r="H83" s="219"/>
      <c r="I83" s="219"/>
      <c r="J83" s="219"/>
      <c r="K83" s="219"/>
    </row>
    <row r="84" spans="1:256" x14ac:dyDescent="0.35">
      <c r="C84" s="2" t="s">
        <v>215</v>
      </c>
    </row>
    <row r="86" spans="1:256" x14ac:dyDescent="0.35">
      <c r="C86" s="2" t="s">
        <v>4813</v>
      </c>
      <c r="E86" s="2" t="s">
        <v>2</v>
      </c>
    </row>
    <row r="88" spans="1:256" x14ac:dyDescent="0.35">
      <c r="C88" s="2" t="s">
        <v>4814</v>
      </c>
      <c r="E88" s="2" t="s">
        <v>2</v>
      </c>
    </row>
    <row r="90" spans="1:256" x14ac:dyDescent="0.35">
      <c r="C90" s="2" t="s">
        <v>4918</v>
      </c>
    </row>
    <row r="92" spans="1:256" x14ac:dyDescent="0.35">
      <c r="C92" s="2" t="s">
        <v>4919</v>
      </c>
    </row>
    <row r="93" spans="1:256" s="79" customFormat="1" ht="35.25" customHeight="1" x14ac:dyDescent="0.35">
      <c r="A93" s="75"/>
      <c r="B93" s="75"/>
      <c r="C93" s="80" t="s">
        <v>4820</v>
      </c>
      <c r="D93" s="84" t="s">
        <v>4821</v>
      </c>
      <c r="E93" s="84" t="s">
        <v>4822</v>
      </c>
      <c r="F93" s="76"/>
      <c r="G93" s="77"/>
      <c r="H93" s="77"/>
      <c r="I93" s="77"/>
      <c r="J93" s="77"/>
      <c r="K93" s="78"/>
      <c r="L93" s="78"/>
      <c r="M93" s="75"/>
      <c r="N93" s="75"/>
      <c r="O93" s="75"/>
      <c r="P93" s="75"/>
      <c r="Q93" s="75"/>
      <c r="R93" s="75"/>
      <c r="S93" s="75"/>
      <c r="T93" s="75"/>
      <c r="U93" s="75"/>
      <c r="V93" s="75"/>
      <c r="W93" s="75"/>
      <c r="X93" s="75"/>
      <c r="Y93" s="75"/>
      <c r="Z93" s="75"/>
      <c r="AA93" s="75"/>
      <c r="AB93" s="75"/>
      <c r="AC93" s="75"/>
      <c r="AD93" s="75"/>
      <c r="AE93" s="75"/>
      <c r="AF93" s="75"/>
      <c r="AG93" s="75"/>
      <c r="AH93" s="75"/>
      <c r="AI93" s="78"/>
      <c r="AJ93" s="75"/>
      <c r="AK93" s="75"/>
      <c r="AL93" s="75"/>
      <c r="AM93" s="75"/>
      <c r="AN93" s="75"/>
      <c r="AO93" s="75"/>
      <c r="AP93" s="75"/>
      <c r="AQ93" s="75"/>
      <c r="AR93" s="75"/>
      <c r="AS93" s="75"/>
      <c r="AT93" s="75"/>
      <c r="AU93" s="75"/>
      <c r="AV93" s="78"/>
      <c r="AW93" s="75"/>
      <c r="AX93" s="78"/>
      <c r="AY93" s="75"/>
      <c r="AZ93" s="75"/>
      <c r="BA93" s="75"/>
      <c r="BB93" s="78"/>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row>
    <row r="94" spans="1:256" s="79" customFormat="1" x14ac:dyDescent="0.35">
      <c r="A94" s="75"/>
      <c r="B94" s="75"/>
      <c r="C94" s="82" t="s">
        <v>4823</v>
      </c>
      <c r="D94" s="85">
        <v>13.3003</v>
      </c>
      <c r="E94" s="85">
        <v>13.353199999999999</v>
      </c>
      <c r="F94" s="76"/>
      <c r="G94" s="77"/>
      <c r="H94" s="77"/>
      <c r="I94" s="77"/>
      <c r="J94" s="77"/>
      <c r="K94" s="78"/>
      <c r="L94" s="78"/>
      <c r="M94" s="75"/>
      <c r="N94" s="75"/>
      <c r="O94" s="75"/>
      <c r="P94" s="75"/>
      <c r="Q94" s="75"/>
      <c r="R94" s="75"/>
      <c r="S94" s="75"/>
      <c r="T94" s="75"/>
      <c r="U94" s="75"/>
      <c r="V94" s="75"/>
      <c r="W94" s="75"/>
      <c r="X94" s="75"/>
      <c r="Y94" s="75"/>
      <c r="Z94" s="75"/>
      <c r="AA94" s="75"/>
      <c r="AB94" s="75"/>
      <c r="AC94" s="75"/>
      <c r="AD94" s="75"/>
      <c r="AE94" s="75"/>
      <c r="AF94" s="75"/>
      <c r="AG94" s="75"/>
      <c r="AH94" s="75"/>
      <c r="AI94" s="78"/>
      <c r="AJ94" s="75"/>
      <c r="AK94" s="75"/>
      <c r="AL94" s="75"/>
      <c r="AM94" s="75"/>
      <c r="AN94" s="75"/>
      <c r="AO94" s="75"/>
      <c r="AP94" s="75"/>
      <c r="AQ94" s="75"/>
      <c r="AR94" s="75"/>
      <c r="AS94" s="75"/>
      <c r="AT94" s="75"/>
      <c r="AU94" s="75"/>
      <c r="AV94" s="78"/>
      <c r="AW94" s="75"/>
      <c r="AX94" s="78"/>
      <c r="AY94" s="75"/>
      <c r="AZ94" s="75"/>
      <c r="BA94" s="75"/>
      <c r="BB94" s="78"/>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c r="IL94" s="75"/>
      <c r="IM94" s="75"/>
      <c r="IN94" s="75"/>
      <c r="IO94" s="75"/>
      <c r="IP94" s="75"/>
      <c r="IQ94" s="75"/>
      <c r="IR94" s="75"/>
      <c r="IS94" s="75"/>
      <c r="IT94" s="75"/>
      <c r="IU94" s="75"/>
      <c r="IV94" s="75"/>
    </row>
    <row r="95" spans="1:256" s="79" customFormat="1" x14ac:dyDescent="0.35">
      <c r="A95" s="75"/>
      <c r="B95" s="75"/>
      <c r="C95" s="82" t="s">
        <v>4824</v>
      </c>
      <c r="D95" s="85">
        <v>13.3004</v>
      </c>
      <c r="E95" s="85">
        <v>13.353199999999999</v>
      </c>
      <c r="F95" s="76"/>
      <c r="G95" s="77"/>
      <c r="H95" s="77"/>
      <c r="I95" s="77"/>
      <c r="J95" s="77"/>
      <c r="K95" s="78"/>
      <c r="L95" s="78"/>
      <c r="M95" s="75"/>
      <c r="N95" s="75"/>
      <c r="O95" s="75"/>
      <c r="P95" s="75"/>
      <c r="Q95" s="75"/>
      <c r="R95" s="75"/>
      <c r="S95" s="75"/>
      <c r="T95" s="75"/>
      <c r="U95" s="75"/>
      <c r="V95" s="75"/>
      <c r="W95" s="75"/>
      <c r="X95" s="75"/>
      <c r="Y95" s="75"/>
      <c r="Z95" s="75"/>
      <c r="AA95" s="75"/>
      <c r="AB95" s="75"/>
      <c r="AC95" s="75"/>
      <c r="AD95" s="75"/>
      <c r="AE95" s="75"/>
      <c r="AF95" s="75"/>
      <c r="AG95" s="75"/>
      <c r="AH95" s="75"/>
      <c r="AI95" s="78"/>
      <c r="AJ95" s="75"/>
      <c r="AK95" s="75"/>
      <c r="AL95" s="75"/>
      <c r="AM95" s="75"/>
      <c r="AN95" s="75"/>
      <c r="AO95" s="75"/>
      <c r="AP95" s="75"/>
      <c r="AQ95" s="75"/>
      <c r="AR95" s="75"/>
      <c r="AS95" s="75"/>
      <c r="AT95" s="75"/>
      <c r="AU95" s="75"/>
      <c r="AV95" s="78"/>
      <c r="AW95" s="75"/>
      <c r="AX95" s="78"/>
      <c r="AY95" s="75"/>
      <c r="AZ95" s="75"/>
      <c r="BA95" s="75"/>
      <c r="BB95" s="78"/>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c r="IH95" s="75"/>
      <c r="II95" s="75"/>
      <c r="IJ95" s="75"/>
      <c r="IK95" s="75"/>
      <c r="IL95" s="75"/>
      <c r="IM95" s="75"/>
      <c r="IN95" s="75"/>
      <c r="IO95" s="75"/>
      <c r="IP95" s="75"/>
      <c r="IQ95" s="75"/>
      <c r="IR95" s="75"/>
      <c r="IS95" s="75"/>
      <c r="IT95" s="75"/>
      <c r="IU95" s="75"/>
      <c r="IV95" s="75"/>
    </row>
    <row r="96" spans="1:256" s="79" customFormat="1" x14ac:dyDescent="0.35">
      <c r="A96" s="75"/>
      <c r="B96" s="75"/>
      <c r="C96" s="82" t="s">
        <v>4825</v>
      </c>
      <c r="D96" s="85">
        <v>13.3721</v>
      </c>
      <c r="E96" s="85">
        <v>13.426299999999999</v>
      </c>
      <c r="F96" s="76"/>
      <c r="G96" s="77"/>
      <c r="H96" s="77"/>
      <c r="I96" s="77"/>
      <c r="J96" s="77"/>
      <c r="K96" s="78"/>
      <c r="L96" s="78"/>
      <c r="M96" s="75"/>
      <c r="N96" s="75"/>
      <c r="O96" s="75"/>
      <c r="P96" s="75"/>
      <c r="Q96" s="75"/>
      <c r="R96" s="75"/>
      <c r="S96" s="75"/>
      <c r="T96" s="75"/>
      <c r="U96" s="75"/>
      <c r="V96" s="75"/>
      <c r="W96" s="75"/>
      <c r="X96" s="75"/>
      <c r="Y96" s="75"/>
      <c r="Z96" s="75"/>
      <c r="AA96" s="75"/>
      <c r="AB96" s="75"/>
      <c r="AC96" s="75"/>
      <c r="AD96" s="75"/>
      <c r="AE96" s="75"/>
      <c r="AF96" s="75"/>
      <c r="AG96" s="75"/>
      <c r="AH96" s="75"/>
      <c r="AI96" s="78"/>
      <c r="AJ96" s="75"/>
      <c r="AK96" s="75"/>
      <c r="AL96" s="75"/>
      <c r="AM96" s="75"/>
      <c r="AN96" s="75"/>
      <c r="AO96" s="75"/>
      <c r="AP96" s="75"/>
      <c r="AQ96" s="75"/>
      <c r="AR96" s="75"/>
      <c r="AS96" s="75"/>
      <c r="AT96" s="75"/>
      <c r="AU96" s="75"/>
      <c r="AV96" s="78"/>
      <c r="AW96" s="75"/>
      <c r="AX96" s="78"/>
      <c r="AY96" s="75"/>
      <c r="AZ96" s="75"/>
      <c r="BA96" s="75"/>
      <c r="BB96" s="78"/>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c r="IL96" s="75"/>
      <c r="IM96" s="75"/>
      <c r="IN96" s="75"/>
      <c r="IO96" s="75"/>
      <c r="IP96" s="75"/>
      <c r="IQ96" s="75"/>
      <c r="IR96" s="75"/>
      <c r="IS96" s="75"/>
      <c r="IT96" s="75"/>
      <c r="IU96" s="75"/>
      <c r="IV96" s="75"/>
    </row>
    <row r="97" spans="1:256" s="79" customFormat="1" x14ac:dyDescent="0.35">
      <c r="A97" s="75"/>
      <c r="B97" s="75"/>
      <c r="C97" s="82" t="s">
        <v>4826</v>
      </c>
      <c r="D97" s="85">
        <v>13.3718</v>
      </c>
      <c r="E97" s="85">
        <v>13.426</v>
      </c>
      <c r="F97" s="76"/>
      <c r="G97" s="77"/>
      <c r="H97" s="77"/>
      <c r="I97" s="77"/>
      <c r="J97" s="77"/>
      <c r="K97" s="78"/>
      <c r="L97" s="78"/>
      <c r="M97" s="75"/>
      <c r="N97" s="75"/>
      <c r="O97" s="75"/>
      <c r="P97" s="75"/>
      <c r="Q97" s="75"/>
      <c r="R97" s="75"/>
      <c r="S97" s="75"/>
      <c r="T97" s="75"/>
      <c r="U97" s="75"/>
      <c r="V97" s="75"/>
      <c r="W97" s="75"/>
      <c r="X97" s="75"/>
      <c r="Y97" s="75"/>
      <c r="Z97" s="75"/>
      <c r="AA97" s="75"/>
      <c r="AB97" s="75"/>
      <c r="AC97" s="75"/>
      <c r="AD97" s="75"/>
      <c r="AE97" s="75"/>
      <c r="AF97" s="75"/>
      <c r="AG97" s="75"/>
      <c r="AH97" s="75"/>
      <c r="AI97" s="78"/>
      <c r="AJ97" s="75"/>
      <c r="AK97" s="75"/>
      <c r="AL97" s="75"/>
      <c r="AM97" s="75"/>
      <c r="AN97" s="75"/>
      <c r="AO97" s="75"/>
      <c r="AP97" s="75"/>
      <c r="AQ97" s="75"/>
      <c r="AR97" s="75"/>
      <c r="AS97" s="75"/>
      <c r="AT97" s="75"/>
      <c r="AU97" s="75"/>
      <c r="AV97" s="78"/>
      <c r="AW97" s="75"/>
      <c r="AX97" s="78"/>
      <c r="AY97" s="75"/>
      <c r="AZ97" s="75"/>
      <c r="BA97" s="75"/>
      <c r="BB97" s="78"/>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c r="IH97" s="75"/>
      <c r="II97" s="75"/>
      <c r="IJ97" s="75"/>
      <c r="IK97" s="75"/>
      <c r="IL97" s="75"/>
      <c r="IM97" s="75"/>
      <c r="IN97" s="75"/>
      <c r="IO97" s="75"/>
      <c r="IP97" s="75"/>
      <c r="IQ97" s="75"/>
      <c r="IR97" s="75"/>
      <c r="IS97" s="75"/>
      <c r="IT97" s="75"/>
      <c r="IU97" s="75"/>
      <c r="IV97" s="75"/>
    </row>
    <row r="98" spans="1:256" s="79" customFormat="1" ht="85" customHeight="1" x14ac:dyDescent="0.35">
      <c r="A98" s="75"/>
      <c r="B98" s="75"/>
      <c r="C98" s="215" t="s">
        <v>4860</v>
      </c>
      <c r="D98" s="216"/>
      <c r="E98" s="217"/>
      <c r="F98" s="76"/>
      <c r="G98" s="77"/>
      <c r="H98" s="77"/>
      <c r="I98" s="77"/>
      <c r="J98" s="77"/>
      <c r="K98" s="78"/>
      <c r="L98" s="78"/>
      <c r="M98" s="75"/>
      <c r="N98" s="75"/>
      <c r="O98" s="75"/>
      <c r="P98" s="75"/>
      <c r="Q98" s="75"/>
      <c r="R98" s="75"/>
      <c r="S98" s="75"/>
      <c r="T98" s="75"/>
      <c r="U98" s="75"/>
      <c r="V98" s="75"/>
      <c r="W98" s="75"/>
      <c r="X98" s="75"/>
      <c r="Y98" s="75"/>
      <c r="Z98" s="75"/>
      <c r="AA98" s="75"/>
      <c r="AB98" s="75"/>
      <c r="AC98" s="75"/>
      <c r="AD98" s="75"/>
      <c r="AE98" s="75"/>
      <c r="AF98" s="75"/>
      <c r="AG98" s="75"/>
      <c r="AH98" s="75"/>
      <c r="AI98" s="78"/>
      <c r="AJ98" s="75"/>
      <c r="AK98" s="75"/>
      <c r="AL98" s="75"/>
      <c r="AM98" s="75"/>
      <c r="AN98" s="75"/>
      <c r="AO98" s="75"/>
      <c r="AP98" s="75"/>
      <c r="AQ98" s="75"/>
      <c r="AR98" s="75"/>
      <c r="AS98" s="75"/>
      <c r="AT98" s="75"/>
      <c r="AU98" s="75"/>
      <c r="AV98" s="78"/>
      <c r="AW98" s="75"/>
      <c r="AX98" s="78"/>
      <c r="AY98" s="75"/>
      <c r="AZ98" s="75"/>
      <c r="BA98" s="75"/>
      <c r="BB98" s="78"/>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75"/>
      <c r="CF98" s="75"/>
      <c r="CG98" s="75"/>
      <c r="CH98" s="75"/>
      <c r="CI98" s="75"/>
      <c r="CJ98" s="75"/>
      <c r="CK98" s="75"/>
      <c r="CL98" s="75"/>
      <c r="CM98" s="75"/>
      <c r="CN98" s="75"/>
      <c r="CO98" s="75"/>
      <c r="CP98" s="75"/>
      <c r="CQ98" s="75"/>
      <c r="CR98" s="75"/>
      <c r="CS98" s="75"/>
      <c r="CT98" s="75"/>
      <c r="CU98" s="75"/>
      <c r="CV98" s="75"/>
      <c r="CW98" s="75"/>
      <c r="CX98" s="75"/>
      <c r="CY98" s="75"/>
      <c r="CZ98" s="75"/>
      <c r="DA98" s="75"/>
      <c r="DB98" s="75"/>
      <c r="DC98" s="75"/>
      <c r="DD98" s="75"/>
      <c r="DE98" s="75"/>
      <c r="DF98" s="75"/>
      <c r="DG98" s="75"/>
      <c r="DH98" s="75"/>
      <c r="DI98" s="75"/>
      <c r="DJ98" s="75"/>
      <c r="DK98" s="75"/>
      <c r="DL98" s="75"/>
      <c r="DM98" s="75"/>
      <c r="DN98" s="75"/>
      <c r="DO98" s="75"/>
      <c r="DP98" s="75"/>
      <c r="DQ98" s="75"/>
      <c r="DR98" s="75"/>
      <c r="DS98" s="75"/>
      <c r="DT98" s="75"/>
      <c r="DU98" s="75"/>
      <c r="DV98" s="75"/>
      <c r="DW98" s="75"/>
      <c r="DX98" s="75"/>
      <c r="DY98" s="75"/>
      <c r="DZ98" s="75"/>
      <c r="EA98" s="75"/>
      <c r="EB98" s="75"/>
      <c r="EC98" s="75"/>
      <c r="ED98" s="75"/>
      <c r="EE98" s="75"/>
      <c r="EF98" s="75"/>
      <c r="EG98" s="75"/>
      <c r="EH98" s="75"/>
      <c r="EI98" s="75"/>
      <c r="EJ98" s="75"/>
      <c r="EK98" s="75"/>
      <c r="EL98" s="75"/>
      <c r="EM98" s="75"/>
      <c r="EN98" s="75"/>
      <c r="EO98" s="75"/>
      <c r="EP98" s="75"/>
      <c r="EQ98" s="75"/>
      <c r="ER98" s="75"/>
      <c r="ES98" s="75"/>
      <c r="ET98" s="75"/>
      <c r="EU98" s="75"/>
      <c r="EV98" s="75"/>
      <c r="EW98" s="75"/>
      <c r="EX98" s="75"/>
      <c r="EY98" s="75"/>
      <c r="EZ98" s="75"/>
      <c r="FA98" s="75"/>
      <c r="FB98" s="75"/>
      <c r="FC98" s="75"/>
      <c r="FD98" s="75"/>
      <c r="FE98" s="75"/>
      <c r="FF98" s="75"/>
      <c r="FG98" s="75"/>
      <c r="FH98" s="75"/>
      <c r="FI98" s="75"/>
      <c r="FJ98" s="75"/>
      <c r="FK98" s="75"/>
      <c r="FL98" s="75"/>
      <c r="FM98" s="75"/>
      <c r="FN98" s="75"/>
      <c r="FO98" s="75"/>
      <c r="FP98" s="75"/>
      <c r="FQ98" s="75"/>
      <c r="FR98" s="75"/>
      <c r="FS98" s="75"/>
      <c r="FT98" s="75"/>
      <c r="FU98" s="75"/>
      <c r="FV98" s="75"/>
      <c r="FW98" s="75"/>
      <c r="FX98" s="75"/>
      <c r="FY98" s="75"/>
      <c r="FZ98" s="75"/>
      <c r="GA98" s="75"/>
      <c r="GB98" s="75"/>
      <c r="GC98" s="75"/>
      <c r="GD98" s="75"/>
      <c r="GE98" s="75"/>
      <c r="GF98" s="75"/>
      <c r="GG98" s="75"/>
      <c r="GH98" s="75"/>
      <c r="GI98" s="75"/>
      <c r="GJ98" s="75"/>
      <c r="GK98" s="75"/>
      <c r="GL98" s="75"/>
      <c r="GM98" s="75"/>
      <c r="GN98" s="75"/>
      <c r="GO98" s="75"/>
      <c r="GP98" s="75"/>
      <c r="GQ98" s="75"/>
      <c r="GR98" s="75"/>
      <c r="GS98" s="75"/>
      <c r="GT98" s="75"/>
      <c r="GU98" s="75"/>
      <c r="GV98" s="75"/>
      <c r="GW98" s="75"/>
      <c r="GX98" s="75"/>
      <c r="GY98" s="75"/>
      <c r="GZ98" s="75"/>
      <c r="HA98" s="75"/>
      <c r="HB98" s="75"/>
      <c r="HC98" s="75"/>
      <c r="HD98" s="75"/>
      <c r="HE98" s="75"/>
      <c r="HF98" s="75"/>
      <c r="HG98" s="75"/>
      <c r="HH98" s="75"/>
      <c r="HI98" s="75"/>
      <c r="HJ98" s="75"/>
      <c r="HK98" s="75"/>
      <c r="HL98" s="75"/>
      <c r="HM98" s="75"/>
      <c r="HN98" s="75"/>
      <c r="HO98" s="75"/>
      <c r="HP98" s="75"/>
      <c r="HQ98" s="75"/>
      <c r="HR98" s="75"/>
      <c r="HS98" s="75"/>
      <c r="HT98" s="75"/>
      <c r="HU98" s="75"/>
      <c r="HV98" s="75"/>
      <c r="HW98" s="75"/>
      <c r="HX98" s="75"/>
      <c r="HY98" s="75"/>
      <c r="HZ98" s="75"/>
      <c r="IA98" s="75"/>
      <c r="IB98" s="75"/>
      <c r="IC98" s="75"/>
      <c r="ID98" s="75"/>
      <c r="IE98" s="75"/>
      <c r="IF98" s="75"/>
      <c r="IG98" s="75"/>
      <c r="IH98" s="75"/>
      <c r="II98" s="75"/>
      <c r="IJ98" s="75"/>
      <c r="IK98" s="75"/>
      <c r="IL98" s="75"/>
      <c r="IM98" s="75"/>
      <c r="IN98" s="75"/>
      <c r="IO98" s="75"/>
      <c r="IP98" s="75"/>
      <c r="IQ98" s="75"/>
      <c r="IR98" s="75"/>
      <c r="IS98" s="75"/>
      <c r="IT98" s="75"/>
      <c r="IU98" s="75"/>
      <c r="IV98" s="75"/>
    </row>
    <row r="100" spans="1:256" x14ac:dyDescent="0.35">
      <c r="C100" s="2" t="s">
        <v>4920</v>
      </c>
      <c r="E100" s="2" t="s">
        <v>2</v>
      </c>
    </row>
    <row r="102" spans="1:256" x14ac:dyDescent="0.35">
      <c r="C102" s="2" t="s">
        <v>4921</v>
      </c>
      <c r="E102" s="2" t="s">
        <v>2</v>
      </c>
    </row>
    <row r="104" spans="1:256" x14ac:dyDescent="0.35">
      <c r="C104" s="2" t="s">
        <v>4815</v>
      </c>
      <c r="E104" s="2" t="s">
        <v>2</v>
      </c>
    </row>
    <row r="106" spans="1:256" x14ac:dyDescent="0.35">
      <c r="C106" s="2" t="s">
        <v>4816</v>
      </c>
      <c r="E106" s="2" t="s">
        <v>2</v>
      </c>
    </row>
    <row r="108" spans="1:256" x14ac:dyDescent="0.35">
      <c r="C108" s="2" t="s">
        <v>4817</v>
      </c>
      <c r="E108" s="92" t="s">
        <v>4818</v>
      </c>
    </row>
    <row r="110" spans="1:256" x14ac:dyDescent="0.35">
      <c r="C110" s="2" t="s">
        <v>4819</v>
      </c>
      <c r="E110" s="93" t="s">
        <v>4905</v>
      </c>
    </row>
    <row r="112" spans="1:256" x14ac:dyDescent="0.35">
      <c r="C112" s="2" t="s">
        <v>4922</v>
      </c>
      <c r="E112" s="2" t="s">
        <v>2</v>
      </c>
    </row>
    <row r="114" spans="3:5" x14ac:dyDescent="0.35">
      <c r="C114" s="1" t="s">
        <v>5102</v>
      </c>
      <c r="E114" s="156" t="s">
        <v>5103</v>
      </c>
    </row>
    <row r="115" spans="3:5" x14ac:dyDescent="0.35">
      <c r="E115" s="2" t="s">
        <v>5109</v>
      </c>
    </row>
  </sheetData>
  <mergeCells count="2">
    <mergeCell ref="C83:K83"/>
    <mergeCell ref="C98:E98"/>
  </mergeCells>
  <hyperlinks>
    <hyperlink ref="J2" location="'Index'!A1" display="'Index'!A1" xr:uid="{9C7E5BD4-4563-4CB6-93D9-D2FF8693FAFD}"/>
  </hyperlinks>
  <pageMargins left="0.7" right="0.7" top="0.75" bottom="0.75" header="0.3" footer="0.3"/>
  <pageSetup orientation="portrait" horizontalDpi="4294967293"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132FD-542F-4E2E-A53F-A93DA20EB919}">
  <sheetPr codeName="Sheet1"/>
  <dimension ref="A1:IV99"/>
  <sheetViews>
    <sheetView showGridLines="0" zoomScale="90" zoomScaleNormal="90" workbookViewId="0">
      <pane ySplit="6" topLeftCell="A83"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3310</v>
      </c>
      <c r="J2" s="38" t="s">
        <v>4365</v>
      </c>
    </row>
    <row r="3" spans="1:54" ht="16" x14ac:dyDescent="0.4">
      <c r="C3" s="1" t="s">
        <v>28</v>
      </c>
      <c r="D3" s="21" t="s">
        <v>3311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A43" s="28"/>
      <c r="B43" s="28"/>
      <c r="C43" s="58" t="s">
        <v>20</v>
      </c>
      <c r="D43" s="54"/>
      <c r="E43" s="6"/>
      <c r="F43" s="19"/>
      <c r="G43" s="24" t="s">
        <v>2</v>
      </c>
      <c r="H43" s="24" t="s">
        <v>2</v>
      </c>
      <c r="I43" s="31"/>
      <c r="J43" s="31"/>
      <c r="K43" s="35"/>
    </row>
    <row r="44" spans="1:11" x14ac:dyDescent="0.35">
      <c r="A44" s="28"/>
      <c r="B44" s="28"/>
      <c r="C44" s="58"/>
      <c r="D44" s="54"/>
      <c r="E44" s="6"/>
      <c r="F44" s="19"/>
      <c r="G44" s="24"/>
      <c r="H44" s="24"/>
      <c r="I44" s="31"/>
      <c r="J44" s="31"/>
      <c r="K44" s="35"/>
    </row>
    <row r="45" spans="1:11" x14ac:dyDescent="0.35">
      <c r="A45" s="28"/>
      <c r="B45" s="28"/>
      <c r="C45" s="58" t="s">
        <v>21</v>
      </c>
      <c r="D45" s="54"/>
      <c r="E45" s="6"/>
      <c r="F45" s="19"/>
      <c r="G45" s="24" t="s">
        <v>2</v>
      </c>
      <c r="H45" s="24" t="s">
        <v>2</v>
      </c>
      <c r="I45" s="31"/>
      <c r="J45" s="31"/>
      <c r="K45" s="35"/>
    </row>
    <row r="46" spans="1:11" x14ac:dyDescent="0.35">
      <c r="A46" s="28"/>
      <c r="B46" s="28"/>
      <c r="C46" s="58"/>
      <c r="D46" s="54"/>
      <c r="E46" s="6"/>
      <c r="F46" s="19"/>
      <c r="G46" s="24"/>
      <c r="H46" s="24"/>
      <c r="I46" s="31"/>
      <c r="J46" s="31"/>
      <c r="K46" s="35"/>
    </row>
    <row r="47" spans="1:11" x14ac:dyDescent="0.35">
      <c r="A47" s="28"/>
      <c r="B47" s="28"/>
      <c r="C47" s="58" t="s">
        <v>22</v>
      </c>
      <c r="D47" s="54"/>
      <c r="E47" s="6"/>
      <c r="F47" s="19"/>
      <c r="G47" s="24" t="s">
        <v>2</v>
      </c>
      <c r="H47" s="24" t="s">
        <v>2</v>
      </c>
      <c r="I47" s="31"/>
      <c r="J47" s="31"/>
      <c r="K47" s="35"/>
    </row>
    <row r="48" spans="1:11" x14ac:dyDescent="0.35">
      <c r="A48" s="28"/>
      <c r="B48" s="28"/>
      <c r="C48" s="58"/>
      <c r="D48" s="54"/>
      <c r="E48" s="6"/>
      <c r="F48" s="19"/>
      <c r="G48" s="24"/>
      <c r="H48" s="24"/>
      <c r="I48" s="31"/>
      <c r="J48" s="31"/>
      <c r="K48" s="35"/>
    </row>
    <row r="49" spans="1:54" x14ac:dyDescent="0.35">
      <c r="A49" s="28"/>
      <c r="B49" s="28"/>
      <c r="C49" s="58" t="s">
        <v>23</v>
      </c>
      <c r="D49" s="54"/>
      <c r="E49" s="6"/>
      <c r="F49" s="19"/>
      <c r="G49" s="24" t="s">
        <v>2</v>
      </c>
      <c r="H49" s="24" t="s">
        <v>2</v>
      </c>
      <c r="I49" s="31"/>
      <c r="J49" s="31"/>
      <c r="K49" s="35"/>
    </row>
    <row r="50" spans="1:54" x14ac:dyDescent="0.35">
      <c r="A50" s="28"/>
      <c r="B50" s="28"/>
      <c r="C50" s="58"/>
      <c r="D50" s="54"/>
      <c r="E50" s="6"/>
      <c r="F50" s="19"/>
      <c r="G50" s="24"/>
      <c r="H50" s="24"/>
      <c r="I50" s="31"/>
      <c r="J50" s="31"/>
      <c r="K50" s="35"/>
    </row>
    <row r="51" spans="1:54" x14ac:dyDescent="0.35">
      <c r="C51" s="59" t="s">
        <v>24</v>
      </c>
      <c r="D51" s="54"/>
      <c r="E51" s="6"/>
      <c r="F51" s="19"/>
      <c r="G51" s="24"/>
      <c r="H51" s="24"/>
      <c r="I51" s="31"/>
      <c r="J51" s="31"/>
      <c r="K51" s="35"/>
    </row>
    <row r="52" spans="1:54" x14ac:dyDescent="0.35">
      <c r="B52" s="8" t="s">
        <v>206</v>
      </c>
      <c r="C52" s="60" t="s">
        <v>207</v>
      </c>
      <c r="D52" s="54"/>
      <c r="E52" s="6"/>
      <c r="F52" s="19"/>
      <c r="G52" s="24">
        <v>529608.29</v>
      </c>
      <c r="H52" s="24">
        <v>100.12</v>
      </c>
      <c r="I52" s="31"/>
      <c r="J52" s="31"/>
      <c r="K52" s="35"/>
    </row>
    <row r="53" spans="1:54" x14ac:dyDescent="0.35">
      <c r="C53" s="58" t="s">
        <v>194</v>
      </c>
      <c r="D53" s="54"/>
      <c r="E53" s="6"/>
      <c r="F53" s="19"/>
      <c r="G53" s="25">
        <v>529608.29</v>
      </c>
      <c r="H53" s="25">
        <v>100.12</v>
      </c>
      <c r="I53" s="31"/>
      <c r="J53" s="31"/>
      <c r="K53" s="35"/>
    </row>
    <row r="54" spans="1:54" x14ac:dyDescent="0.35">
      <c r="C54" s="57"/>
      <c r="D54" s="54"/>
      <c r="E54" s="6"/>
      <c r="F54" s="19"/>
      <c r="G54" s="24"/>
      <c r="H54" s="24"/>
      <c r="I54" s="31"/>
      <c r="J54" s="31"/>
      <c r="K54" s="35"/>
    </row>
    <row r="55" spans="1:54" x14ac:dyDescent="0.35">
      <c r="A55" s="10"/>
      <c r="B55" s="28"/>
      <c r="C55" s="58" t="s">
        <v>25</v>
      </c>
      <c r="D55" s="54"/>
      <c r="E55" s="6"/>
      <c r="F55" s="19"/>
      <c r="G55" s="24"/>
      <c r="H55" s="24"/>
      <c r="I55" s="31"/>
      <c r="J55" s="31"/>
      <c r="K55" s="35"/>
    </row>
    <row r="56" spans="1:54" s="2" customFormat="1" ht="13.5" x14ac:dyDescent="0.35">
      <c r="A56" s="28"/>
      <c r="B56" s="28"/>
      <c r="C56" s="57" t="s">
        <v>4703</v>
      </c>
      <c r="D56" s="54"/>
      <c r="E56" s="6"/>
      <c r="F56" s="19"/>
      <c r="G56" s="24" t="s">
        <v>2</v>
      </c>
      <c r="H56" s="24" t="s">
        <v>2</v>
      </c>
      <c r="I56" s="31"/>
      <c r="J56" s="31"/>
      <c r="K56" s="35"/>
      <c r="L56" s="3"/>
      <c r="AI56" s="3"/>
      <c r="AV56" s="3"/>
      <c r="AX56" s="3"/>
      <c r="BB56" s="3"/>
    </row>
    <row r="57" spans="1:54" x14ac:dyDescent="0.35">
      <c r="B57" s="8"/>
      <c r="C57" s="60" t="s">
        <v>208</v>
      </c>
      <c r="D57" s="54"/>
      <c r="E57" s="6"/>
      <c r="F57" s="19"/>
      <c r="G57" s="24">
        <v>-637.11</v>
      </c>
      <c r="H57" s="24">
        <v>-0.12</v>
      </c>
      <c r="I57" s="31"/>
      <c r="J57" s="31"/>
      <c r="K57" s="35"/>
    </row>
    <row r="58" spans="1:54" x14ac:dyDescent="0.35">
      <c r="C58" s="58" t="s">
        <v>194</v>
      </c>
      <c r="D58" s="54"/>
      <c r="E58" s="6"/>
      <c r="F58" s="19"/>
      <c r="G58" s="25">
        <v>-637.11</v>
      </c>
      <c r="H58" s="25">
        <v>-0.12</v>
      </c>
      <c r="I58" s="31"/>
      <c r="J58" s="31"/>
      <c r="K58" s="35"/>
    </row>
    <row r="59" spans="1:54" x14ac:dyDescent="0.35">
      <c r="C59" s="57"/>
      <c r="D59" s="54"/>
      <c r="E59" s="6"/>
      <c r="F59" s="19"/>
      <c r="G59" s="24"/>
      <c r="H59" s="24"/>
      <c r="I59" s="31"/>
      <c r="J59" s="31"/>
      <c r="K59" s="35"/>
    </row>
    <row r="60" spans="1:54" x14ac:dyDescent="0.35">
      <c r="C60" s="61" t="s">
        <v>209</v>
      </c>
      <c r="D60" s="55"/>
      <c r="E60" s="5"/>
      <c r="F60" s="20"/>
      <c r="G60" s="26">
        <v>528971.18000000005</v>
      </c>
      <c r="H60" s="26">
        <v>100</v>
      </c>
      <c r="I60" s="32"/>
      <c r="J60" s="32"/>
      <c r="K60" s="36"/>
    </row>
    <row r="63" spans="1:54" x14ac:dyDescent="0.35">
      <c r="C63" s="1" t="s">
        <v>210</v>
      </c>
    </row>
    <row r="64" spans="1:54" x14ac:dyDescent="0.35">
      <c r="C64" s="37" t="s">
        <v>211</v>
      </c>
      <c r="D64" s="37"/>
      <c r="E64" s="37"/>
      <c r="F64" s="37"/>
      <c r="G64" s="37"/>
      <c r="H64" s="37"/>
      <c r="I64" s="37"/>
      <c r="J64" s="37"/>
      <c r="K64" s="37"/>
    </row>
    <row r="65" spans="1:256" x14ac:dyDescent="0.35">
      <c r="C65" s="2" t="s">
        <v>212</v>
      </c>
    </row>
    <row r="66" spans="1:256" x14ac:dyDescent="0.35">
      <c r="C66" s="2" t="s">
        <v>213</v>
      </c>
    </row>
    <row r="67" spans="1:256" ht="30" customHeight="1" x14ac:dyDescent="0.35">
      <c r="C67" s="218" t="s">
        <v>214</v>
      </c>
      <c r="D67" s="219"/>
      <c r="E67" s="219"/>
      <c r="F67" s="219"/>
      <c r="G67" s="219"/>
      <c r="H67" s="219"/>
      <c r="I67" s="219"/>
      <c r="J67" s="219"/>
      <c r="K67" s="219"/>
    </row>
    <row r="68" spans="1:256" x14ac:dyDescent="0.35">
      <c r="C68" s="2" t="s">
        <v>215</v>
      </c>
    </row>
    <row r="70" spans="1:256" x14ac:dyDescent="0.35">
      <c r="C70" s="2" t="s">
        <v>4813</v>
      </c>
      <c r="E70" s="2" t="s">
        <v>2</v>
      </c>
    </row>
    <row r="72" spans="1:256" x14ac:dyDescent="0.35">
      <c r="C72" s="2" t="s">
        <v>4814</v>
      </c>
      <c r="E72" s="2" t="s">
        <v>2</v>
      </c>
    </row>
    <row r="74" spans="1:256" x14ac:dyDescent="0.35">
      <c r="C74" s="2" t="s">
        <v>4918</v>
      </c>
    </row>
    <row r="76" spans="1:256" x14ac:dyDescent="0.35">
      <c r="C76" s="2" t="s">
        <v>4919</v>
      </c>
    </row>
    <row r="77" spans="1:256" s="79" customFormat="1" ht="35.25" customHeight="1" x14ac:dyDescent="0.35">
      <c r="A77" s="75"/>
      <c r="B77" s="75"/>
      <c r="C77" s="80" t="s">
        <v>4820</v>
      </c>
      <c r="D77" s="84" t="s">
        <v>4821</v>
      </c>
      <c r="E77" s="84" t="s">
        <v>4822</v>
      </c>
      <c r="F77" s="76"/>
      <c r="G77" s="77"/>
      <c r="H77" s="77"/>
      <c r="I77" s="77"/>
      <c r="J77" s="77"/>
      <c r="K77" s="78"/>
      <c r="L77" s="78"/>
      <c r="M77" s="75"/>
      <c r="N77" s="75"/>
      <c r="O77" s="75"/>
      <c r="P77" s="75"/>
      <c r="Q77" s="75"/>
      <c r="R77" s="75"/>
      <c r="S77" s="75"/>
      <c r="T77" s="75"/>
      <c r="U77" s="75"/>
      <c r="V77" s="75"/>
      <c r="W77" s="75"/>
      <c r="X77" s="75"/>
      <c r="Y77" s="75"/>
      <c r="Z77" s="75"/>
      <c r="AA77" s="75"/>
      <c r="AB77" s="75"/>
      <c r="AC77" s="75"/>
      <c r="AD77" s="75"/>
      <c r="AE77" s="75"/>
      <c r="AF77" s="75"/>
      <c r="AG77" s="75"/>
      <c r="AH77" s="75"/>
      <c r="AI77" s="78"/>
      <c r="AJ77" s="75"/>
      <c r="AK77" s="75"/>
      <c r="AL77" s="75"/>
      <c r="AM77" s="75"/>
      <c r="AN77" s="75"/>
      <c r="AO77" s="75"/>
      <c r="AP77" s="75"/>
      <c r="AQ77" s="75"/>
      <c r="AR77" s="75"/>
      <c r="AS77" s="75"/>
      <c r="AT77" s="75"/>
      <c r="AU77" s="75"/>
      <c r="AV77" s="78"/>
      <c r="AW77" s="75"/>
      <c r="AX77" s="78"/>
      <c r="AY77" s="75"/>
      <c r="AZ77" s="75"/>
      <c r="BA77" s="75"/>
      <c r="BB77" s="78"/>
      <c r="BC77" s="75"/>
      <c r="BD77" s="75"/>
      <c r="BE77" s="75"/>
      <c r="BF77" s="75"/>
      <c r="BG77" s="75"/>
      <c r="BH77" s="75"/>
      <c r="BI77" s="75"/>
      <c r="BJ77" s="75"/>
      <c r="BK77" s="75"/>
      <c r="BL77" s="75"/>
      <c r="BM77" s="75"/>
      <c r="BN77" s="75"/>
      <c r="BO77" s="75"/>
      <c r="BP77" s="75"/>
      <c r="BQ77" s="75"/>
      <c r="BR77" s="75"/>
      <c r="BS77" s="75"/>
      <c r="BT77" s="75"/>
      <c r="BU77" s="75"/>
      <c r="BV77" s="75"/>
      <c r="BW77" s="75"/>
      <c r="BX77" s="75"/>
      <c r="BY77" s="75"/>
      <c r="BZ77" s="75"/>
      <c r="CA77" s="75"/>
      <c r="CB77" s="75"/>
      <c r="CC77" s="75"/>
      <c r="CD77" s="75"/>
      <c r="CE77" s="75"/>
      <c r="CF77" s="75"/>
      <c r="CG77" s="75"/>
      <c r="CH77" s="75"/>
      <c r="CI77" s="75"/>
      <c r="CJ77" s="75"/>
      <c r="CK77" s="75"/>
      <c r="CL77" s="75"/>
      <c r="CM77" s="75"/>
      <c r="CN77" s="75"/>
      <c r="CO77" s="75"/>
      <c r="CP77" s="75"/>
      <c r="CQ77" s="75"/>
      <c r="CR77" s="75"/>
      <c r="CS77" s="75"/>
      <c r="CT77" s="75"/>
      <c r="CU77" s="75"/>
      <c r="CV77" s="75"/>
      <c r="CW77" s="75"/>
      <c r="CX77" s="75"/>
      <c r="CY77" s="75"/>
      <c r="CZ77" s="75"/>
      <c r="DA77" s="75"/>
      <c r="DB77" s="75"/>
      <c r="DC77" s="75"/>
      <c r="DD77" s="75"/>
      <c r="DE77" s="75"/>
      <c r="DF77" s="75"/>
      <c r="DG77" s="75"/>
      <c r="DH77" s="75"/>
      <c r="DI77" s="75"/>
      <c r="DJ77" s="75"/>
      <c r="DK77" s="75"/>
      <c r="DL77" s="75"/>
      <c r="DM77" s="75"/>
      <c r="DN77" s="75"/>
      <c r="DO77" s="75"/>
      <c r="DP77" s="75"/>
      <c r="DQ77" s="75"/>
      <c r="DR77" s="75"/>
      <c r="DS77" s="75"/>
      <c r="DT77" s="75"/>
      <c r="DU77" s="75"/>
      <c r="DV77" s="75"/>
      <c r="DW77" s="75"/>
      <c r="DX77" s="75"/>
      <c r="DY77" s="75"/>
      <c r="DZ77" s="75"/>
      <c r="EA77" s="75"/>
      <c r="EB77" s="75"/>
      <c r="EC77" s="75"/>
      <c r="ED77" s="75"/>
      <c r="EE77" s="75"/>
      <c r="EF77" s="75"/>
      <c r="EG77" s="75"/>
      <c r="EH77" s="75"/>
      <c r="EI77" s="75"/>
      <c r="EJ77" s="75"/>
      <c r="EK77" s="75"/>
      <c r="EL77" s="75"/>
      <c r="EM77" s="75"/>
      <c r="EN77" s="75"/>
      <c r="EO77" s="75"/>
      <c r="EP77" s="75"/>
      <c r="EQ77" s="75"/>
      <c r="ER77" s="75"/>
      <c r="ES77" s="75"/>
      <c r="ET77" s="75"/>
      <c r="EU77" s="75"/>
      <c r="EV77" s="75"/>
      <c r="EW77" s="75"/>
      <c r="EX77" s="75"/>
      <c r="EY77" s="75"/>
      <c r="EZ77" s="75"/>
      <c r="FA77" s="75"/>
      <c r="FB77" s="75"/>
      <c r="FC77" s="75"/>
      <c r="FD77" s="75"/>
      <c r="FE77" s="75"/>
      <c r="FF77" s="75"/>
      <c r="FG77" s="75"/>
      <c r="FH77" s="75"/>
      <c r="FI77" s="75"/>
      <c r="FJ77" s="75"/>
      <c r="FK77" s="75"/>
      <c r="FL77" s="75"/>
      <c r="FM77" s="75"/>
      <c r="FN77" s="75"/>
      <c r="FO77" s="75"/>
      <c r="FP77" s="75"/>
      <c r="FQ77" s="75"/>
      <c r="FR77" s="75"/>
      <c r="FS77" s="75"/>
      <c r="FT77" s="75"/>
      <c r="FU77" s="75"/>
      <c r="FV77" s="75"/>
      <c r="FW77" s="75"/>
      <c r="FX77" s="75"/>
      <c r="FY77" s="75"/>
      <c r="FZ77" s="75"/>
      <c r="GA77" s="75"/>
      <c r="GB77" s="75"/>
      <c r="GC77" s="75"/>
      <c r="GD77" s="75"/>
      <c r="GE77" s="75"/>
      <c r="GF77" s="75"/>
      <c r="GG77" s="75"/>
      <c r="GH77" s="75"/>
      <c r="GI77" s="75"/>
      <c r="GJ77" s="75"/>
      <c r="GK77" s="75"/>
      <c r="GL77" s="75"/>
      <c r="GM77" s="75"/>
      <c r="GN77" s="75"/>
      <c r="GO77" s="75"/>
      <c r="GP77" s="75"/>
      <c r="GQ77" s="75"/>
      <c r="GR77" s="75"/>
      <c r="GS77" s="75"/>
      <c r="GT77" s="75"/>
      <c r="GU77" s="75"/>
      <c r="GV77" s="75"/>
      <c r="GW77" s="75"/>
      <c r="GX77" s="75"/>
      <c r="GY77" s="75"/>
      <c r="GZ77" s="75"/>
      <c r="HA77" s="75"/>
      <c r="HB77" s="75"/>
      <c r="HC77" s="75"/>
      <c r="HD77" s="75"/>
      <c r="HE77" s="75"/>
      <c r="HF77" s="75"/>
      <c r="HG77" s="75"/>
      <c r="HH77" s="75"/>
      <c r="HI77" s="75"/>
      <c r="HJ77" s="75"/>
      <c r="HK77" s="75"/>
      <c r="HL77" s="75"/>
      <c r="HM77" s="75"/>
      <c r="HN77" s="75"/>
      <c r="HO77" s="75"/>
      <c r="HP77" s="75"/>
      <c r="HQ77" s="75"/>
      <c r="HR77" s="75"/>
      <c r="HS77" s="75"/>
      <c r="HT77" s="75"/>
      <c r="HU77" s="75"/>
      <c r="HV77" s="75"/>
      <c r="HW77" s="75"/>
      <c r="HX77" s="75"/>
      <c r="HY77" s="75"/>
      <c r="HZ77" s="75"/>
      <c r="IA77" s="75"/>
      <c r="IB77" s="75"/>
      <c r="IC77" s="75"/>
      <c r="ID77" s="75"/>
      <c r="IE77" s="75"/>
      <c r="IF77" s="75"/>
      <c r="IG77" s="75"/>
      <c r="IH77" s="75"/>
      <c r="II77" s="75"/>
      <c r="IJ77" s="75"/>
      <c r="IK77" s="75"/>
      <c r="IL77" s="75"/>
      <c r="IM77" s="75"/>
      <c r="IN77" s="75"/>
      <c r="IO77" s="75"/>
      <c r="IP77" s="75"/>
      <c r="IQ77" s="75"/>
      <c r="IR77" s="75"/>
      <c r="IS77" s="75"/>
      <c r="IT77" s="75"/>
      <c r="IU77" s="75"/>
      <c r="IV77" s="75"/>
    </row>
    <row r="78" spans="1:256" s="79" customFormat="1" x14ac:dyDescent="0.35">
      <c r="A78" s="75"/>
      <c r="B78" s="75"/>
      <c r="C78" s="82" t="s">
        <v>4823</v>
      </c>
      <c r="D78" s="85">
        <v>13.1097</v>
      </c>
      <c r="E78" s="85">
        <v>13.163</v>
      </c>
      <c r="F78" s="76"/>
      <c r="G78" s="77"/>
      <c r="H78" s="77"/>
      <c r="I78" s="77"/>
      <c r="J78" s="77"/>
      <c r="K78" s="78"/>
      <c r="L78" s="78"/>
      <c r="M78" s="75"/>
      <c r="N78" s="75"/>
      <c r="O78" s="75"/>
      <c r="P78" s="75"/>
      <c r="Q78" s="75"/>
      <c r="R78" s="75"/>
      <c r="S78" s="75"/>
      <c r="T78" s="75"/>
      <c r="U78" s="75"/>
      <c r="V78" s="75"/>
      <c r="W78" s="75"/>
      <c r="X78" s="75"/>
      <c r="Y78" s="75"/>
      <c r="Z78" s="75"/>
      <c r="AA78" s="75"/>
      <c r="AB78" s="75"/>
      <c r="AC78" s="75"/>
      <c r="AD78" s="75"/>
      <c r="AE78" s="75"/>
      <c r="AF78" s="75"/>
      <c r="AG78" s="75"/>
      <c r="AH78" s="75"/>
      <c r="AI78" s="78"/>
      <c r="AJ78" s="75"/>
      <c r="AK78" s="75"/>
      <c r="AL78" s="75"/>
      <c r="AM78" s="75"/>
      <c r="AN78" s="75"/>
      <c r="AO78" s="75"/>
      <c r="AP78" s="75"/>
      <c r="AQ78" s="75"/>
      <c r="AR78" s="75"/>
      <c r="AS78" s="75"/>
      <c r="AT78" s="75"/>
      <c r="AU78" s="75"/>
      <c r="AV78" s="78"/>
      <c r="AW78" s="75"/>
      <c r="AX78" s="78"/>
      <c r="AY78" s="75"/>
      <c r="AZ78" s="75"/>
      <c r="BA78" s="75"/>
      <c r="BB78" s="78"/>
      <c r="BC78" s="75"/>
      <c r="BD78" s="75"/>
      <c r="BE78" s="75"/>
      <c r="BF78" s="75"/>
      <c r="BG78" s="75"/>
      <c r="BH78" s="75"/>
      <c r="BI78" s="75"/>
      <c r="BJ78" s="75"/>
      <c r="BK78" s="75"/>
      <c r="BL78" s="75"/>
      <c r="BM78" s="75"/>
      <c r="BN78" s="75"/>
      <c r="BO78" s="75"/>
      <c r="BP78" s="75"/>
      <c r="BQ78" s="75"/>
      <c r="BR78" s="75"/>
      <c r="BS78" s="75"/>
      <c r="BT78" s="75"/>
      <c r="BU78" s="75"/>
      <c r="BV78" s="75"/>
      <c r="BW78" s="75"/>
      <c r="BX78" s="75"/>
      <c r="BY78" s="75"/>
      <c r="BZ78" s="75"/>
      <c r="CA78" s="75"/>
      <c r="CB78" s="75"/>
      <c r="CC78" s="75"/>
      <c r="CD78" s="75"/>
      <c r="CE78" s="75"/>
      <c r="CF78" s="75"/>
      <c r="CG78" s="75"/>
      <c r="CH78" s="75"/>
      <c r="CI78" s="75"/>
      <c r="CJ78" s="75"/>
      <c r="CK78" s="75"/>
      <c r="CL78" s="75"/>
      <c r="CM78" s="75"/>
      <c r="CN78" s="75"/>
      <c r="CO78" s="75"/>
      <c r="CP78" s="75"/>
      <c r="CQ78" s="75"/>
      <c r="CR78" s="75"/>
      <c r="CS78" s="75"/>
      <c r="CT78" s="75"/>
      <c r="CU78" s="75"/>
      <c r="CV78" s="75"/>
      <c r="CW78" s="75"/>
      <c r="CX78" s="75"/>
      <c r="CY78" s="75"/>
      <c r="CZ78" s="75"/>
      <c r="DA78" s="75"/>
      <c r="DB78" s="75"/>
      <c r="DC78" s="75"/>
      <c r="DD78" s="75"/>
      <c r="DE78" s="75"/>
      <c r="DF78" s="75"/>
      <c r="DG78" s="75"/>
      <c r="DH78" s="75"/>
      <c r="DI78" s="75"/>
      <c r="DJ78" s="75"/>
      <c r="DK78" s="75"/>
      <c r="DL78" s="75"/>
      <c r="DM78" s="75"/>
      <c r="DN78" s="75"/>
      <c r="DO78" s="75"/>
      <c r="DP78" s="75"/>
      <c r="DQ78" s="75"/>
      <c r="DR78" s="75"/>
      <c r="DS78" s="75"/>
      <c r="DT78" s="75"/>
      <c r="DU78" s="75"/>
      <c r="DV78" s="75"/>
      <c r="DW78" s="75"/>
      <c r="DX78" s="75"/>
      <c r="DY78" s="75"/>
      <c r="DZ78" s="75"/>
      <c r="EA78" s="75"/>
      <c r="EB78" s="75"/>
      <c r="EC78" s="75"/>
      <c r="ED78" s="75"/>
      <c r="EE78" s="75"/>
      <c r="EF78" s="75"/>
      <c r="EG78" s="75"/>
      <c r="EH78" s="75"/>
      <c r="EI78" s="75"/>
      <c r="EJ78" s="75"/>
      <c r="EK78" s="75"/>
      <c r="EL78" s="75"/>
      <c r="EM78" s="75"/>
      <c r="EN78" s="75"/>
      <c r="EO78" s="75"/>
      <c r="EP78" s="75"/>
      <c r="EQ78" s="75"/>
      <c r="ER78" s="75"/>
      <c r="ES78" s="75"/>
      <c r="ET78" s="75"/>
      <c r="EU78" s="75"/>
      <c r="EV78" s="75"/>
      <c r="EW78" s="75"/>
      <c r="EX78" s="75"/>
      <c r="EY78" s="75"/>
      <c r="EZ78" s="75"/>
      <c r="FA78" s="75"/>
      <c r="FB78" s="75"/>
      <c r="FC78" s="75"/>
      <c r="FD78" s="75"/>
      <c r="FE78" s="75"/>
      <c r="FF78" s="75"/>
      <c r="FG78" s="75"/>
      <c r="FH78" s="75"/>
      <c r="FI78" s="75"/>
      <c r="FJ78" s="75"/>
      <c r="FK78" s="75"/>
      <c r="FL78" s="75"/>
      <c r="FM78" s="75"/>
      <c r="FN78" s="75"/>
      <c r="FO78" s="75"/>
      <c r="FP78" s="75"/>
      <c r="FQ78" s="75"/>
      <c r="FR78" s="75"/>
      <c r="FS78" s="75"/>
      <c r="FT78" s="75"/>
      <c r="FU78" s="75"/>
      <c r="FV78" s="75"/>
      <c r="FW78" s="75"/>
      <c r="FX78" s="75"/>
      <c r="FY78" s="75"/>
      <c r="FZ78" s="75"/>
      <c r="GA78" s="75"/>
      <c r="GB78" s="75"/>
      <c r="GC78" s="75"/>
      <c r="GD78" s="75"/>
      <c r="GE78" s="75"/>
      <c r="GF78" s="75"/>
      <c r="GG78" s="75"/>
      <c r="GH78" s="75"/>
      <c r="GI78" s="75"/>
      <c r="GJ78" s="75"/>
      <c r="GK78" s="75"/>
      <c r="GL78" s="75"/>
      <c r="GM78" s="75"/>
      <c r="GN78" s="75"/>
      <c r="GO78" s="75"/>
      <c r="GP78" s="75"/>
      <c r="GQ78" s="75"/>
      <c r="GR78" s="75"/>
      <c r="GS78" s="75"/>
      <c r="GT78" s="75"/>
      <c r="GU78" s="75"/>
      <c r="GV78" s="75"/>
      <c r="GW78" s="75"/>
      <c r="GX78" s="75"/>
      <c r="GY78" s="75"/>
      <c r="GZ78" s="75"/>
      <c r="HA78" s="75"/>
      <c r="HB78" s="75"/>
      <c r="HC78" s="75"/>
      <c r="HD78" s="75"/>
      <c r="HE78" s="75"/>
      <c r="HF78" s="75"/>
      <c r="HG78" s="75"/>
      <c r="HH78" s="75"/>
      <c r="HI78" s="75"/>
      <c r="HJ78" s="75"/>
      <c r="HK78" s="75"/>
      <c r="HL78" s="75"/>
      <c r="HM78" s="75"/>
      <c r="HN78" s="75"/>
      <c r="HO78" s="75"/>
      <c r="HP78" s="75"/>
      <c r="HQ78" s="75"/>
      <c r="HR78" s="75"/>
      <c r="HS78" s="75"/>
      <c r="HT78" s="75"/>
      <c r="HU78" s="75"/>
      <c r="HV78" s="75"/>
      <c r="HW78" s="75"/>
      <c r="HX78" s="75"/>
      <c r="HY78" s="75"/>
      <c r="HZ78" s="75"/>
      <c r="IA78" s="75"/>
      <c r="IB78" s="75"/>
      <c r="IC78" s="75"/>
      <c r="ID78" s="75"/>
      <c r="IE78" s="75"/>
      <c r="IF78" s="75"/>
      <c r="IG78" s="75"/>
      <c r="IH78" s="75"/>
      <c r="II78" s="75"/>
      <c r="IJ78" s="75"/>
      <c r="IK78" s="75"/>
      <c r="IL78" s="75"/>
      <c r="IM78" s="75"/>
      <c r="IN78" s="75"/>
      <c r="IO78" s="75"/>
      <c r="IP78" s="75"/>
      <c r="IQ78" s="75"/>
      <c r="IR78" s="75"/>
      <c r="IS78" s="75"/>
      <c r="IT78" s="75"/>
      <c r="IU78" s="75"/>
      <c r="IV78" s="75"/>
    </row>
    <row r="79" spans="1:256" s="79" customFormat="1" x14ac:dyDescent="0.35">
      <c r="A79" s="75"/>
      <c r="B79" s="75"/>
      <c r="C79" s="82" t="s">
        <v>4824</v>
      </c>
      <c r="D79" s="85">
        <v>13.109400000000001</v>
      </c>
      <c r="E79" s="85">
        <v>13.162699999999999</v>
      </c>
      <c r="F79" s="76"/>
      <c r="G79" s="77"/>
      <c r="H79" s="77"/>
      <c r="I79" s="77"/>
      <c r="J79" s="77"/>
      <c r="K79" s="78"/>
      <c r="L79" s="78"/>
      <c r="M79" s="75"/>
      <c r="N79" s="75"/>
      <c r="O79" s="75"/>
      <c r="P79" s="75"/>
      <c r="Q79" s="75"/>
      <c r="R79" s="75"/>
      <c r="S79" s="75"/>
      <c r="T79" s="75"/>
      <c r="U79" s="75"/>
      <c r="V79" s="75"/>
      <c r="W79" s="75"/>
      <c r="X79" s="75"/>
      <c r="Y79" s="75"/>
      <c r="Z79" s="75"/>
      <c r="AA79" s="75"/>
      <c r="AB79" s="75"/>
      <c r="AC79" s="75"/>
      <c r="AD79" s="75"/>
      <c r="AE79" s="75"/>
      <c r="AF79" s="75"/>
      <c r="AG79" s="75"/>
      <c r="AH79" s="75"/>
      <c r="AI79" s="78"/>
      <c r="AJ79" s="75"/>
      <c r="AK79" s="75"/>
      <c r="AL79" s="75"/>
      <c r="AM79" s="75"/>
      <c r="AN79" s="75"/>
      <c r="AO79" s="75"/>
      <c r="AP79" s="75"/>
      <c r="AQ79" s="75"/>
      <c r="AR79" s="75"/>
      <c r="AS79" s="75"/>
      <c r="AT79" s="75"/>
      <c r="AU79" s="75"/>
      <c r="AV79" s="78"/>
      <c r="AW79" s="75"/>
      <c r="AX79" s="78"/>
      <c r="AY79" s="75"/>
      <c r="AZ79" s="75"/>
      <c r="BA79" s="75"/>
      <c r="BB79" s="78"/>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row>
    <row r="80" spans="1:256" s="79" customFormat="1" x14ac:dyDescent="0.35">
      <c r="A80" s="75"/>
      <c r="B80" s="75"/>
      <c r="C80" s="82" t="s">
        <v>4825</v>
      </c>
      <c r="D80" s="85">
        <v>13.264699999999999</v>
      </c>
      <c r="E80" s="85">
        <v>13.3202</v>
      </c>
      <c r="F80" s="76"/>
      <c r="G80" s="77"/>
      <c r="H80" s="77"/>
      <c r="I80" s="77"/>
      <c r="J80" s="77"/>
      <c r="K80" s="78"/>
      <c r="L80" s="78"/>
      <c r="M80" s="75"/>
      <c r="N80" s="75"/>
      <c r="O80" s="75"/>
      <c r="P80" s="75"/>
      <c r="Q80" s="75"/>
      <c r="R80" s="75"/>
      <c r="S80" s="75"/>
      <c r="T80" s="75"/>
      <c r="U80" s="75"/>
      <c r="V80" s="75"/>
      <c r="W80" s="75"/>
      <c r="X80" s="75"/>
      <c r="Y80" s="75"/>
      <c r="Z80" s="75"/>
      <c r="AA80" s="75"/>
      <c r="AB80" s="75"/>
      <c r="AC80" s="75"/>
      <c r="AD80" s="75"/>
      <c r="AE80" s="75"/>
      <c r="AF80" s="75"/>
      <c r="AG80" s="75"/>
      <c r="AH80" s="75"/>
      <c r="AI80" s="78"/>
      <c r="AJ80" s="75"/>
      <c r="AK80" s="75"/>
      <c r="AL80" s="75"/>
      <c r="AM80" s="75"/>
      <c r="AN80" s="75"/>
      <c r="AO80" s="75"/>
      <c r="AP80" s="75"/>
      <c r="AQ80" s="75"/>
      <c r="AR80" s="75"/>
      <c r="AS80" s="75"/>
      <c r="AT80" s="75"/>
      <c r="AU80" s="75"/>
      <c r="AV80" s="78"/>
      <c r="AW80" s="75"/>
      <c r="AX80" s="78"/>
      <c r="AY80" s="75"/>
      <c r="AZ80" s="75"/>
      <c r="BA80" s="75"/>
      <c r="BB80" s="78"/>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75"/>
      <c r="FA80" s="75"/>
      <c r="FB80" s="75"/>
      <c r="FC80" s="75"/>
      <c r="FD80" s="75"/>
      <c r="FE80" s="75"/>
      <c r="FF80" s="75"/>
      <c r="FG80" s="75"/>
      <c r="FH80" s="75"/>
      <c r="FI80" s="75"/>
      <c r="FJ80" s="75"/>
      <c r="FK80" s="75"/>
      <c r="FL80" s="75"/>
      <c r="FM80" s="75"/>
      <c r="FN80" s="75"/>
      <c r="FO80" s="75"/>
      <c r="FP80" s="75"/>
      <c r="FQ80" s="75"/>
      <c r="FR80" s="75"/>
      <c r="FS80" s="75"/>
      <c r="FT80" s="75"/>
      <c r="FU80" s="75"/>
      <c r="FV80" s="75"/>
      <c r="FW80" s="75"/>
      <c r="FX80" s="75"/>
      <c r="FY80" s="75"/>
      <c r="FZ80" s="75"/>
      <c r="GA80" s="75"/>
      <c r="GB80" s="75"/>
      <c r="GC80" s="75"/>
      <c r="GD80" s="75"/>
      <c r="GE80" s="75"/>
      <c r="GF80" s="75"/>
      <c r="GG80" s="75"/>
      <c r="GH80" s="75"/>
      <c r="GI80" s="75"/>
      <c r="GJ80" s="75"/>
      <c r="GK80" s="75"/>
      <c r="GL80" s="75"/>
      <c r="GM80" s="75"/>
      <c r="GN80" s="75"/>
      <c r="GO80" s="75"/>
      <c r="GP80" s="75"/>
      <c r="GQ80" s="75"/>
      <c r="GR80" s="75"/>
      <c r="GS80" s="75"/>
      <c r="GT80" s="75"/>
      <c r="GU80" s="75"/>
      <c r="GV80" s="75"/>
      <c r="GW80" s="75"/>
      <c r="GX80" s="75"/>
      <c r="GY80" s="75"/>
      <c r="GZ80" s="75"/>
      <c r="HA80" s="75"/>
      <c r="HB80" s="75"/>
      <c r="HC80" s="75"/>
      <c r="HD80" s="75"/>
      <c r="HE80" s="75"/>
      <c r="HF80" s="75"/>
      <c r="HG80" s="75"/>
      <c r="HH80" s="75"/>
      <c r="HI80" s="75"/>
      <c r="HJ80" s="75"/>
      <c r="HK80" s="75"/>
      <c r="HL80" s="75"/>
      <c r="HM80" s="75"/>
      <c r="HN80" s="75"/>
      <c r="HO80" s="75"/>
      <c r="HP80" s="75"/>
      <c r="HQ80" s="75"/>
      <c r="HR80" s="75"/>
      <c r="HS80" s="75"/>
      <c r="HT80" s="75"/>
      <c r="HU80" s="75"/>
      <c r="HV80" s="75"/>
      <c r="HW80" s="75"/>
      <c r="HX80" s="75"/>
      <c r="HY80" s="75"/>
      <c r="HZ80" s="75"/>
      <c r="IA80" s="75"/>
      <c r="IB80" s="75"/>
      <c r="IC80" s="75"/>
      <c r="ID80" s="75"/>
      <c r="IE80" s="75"/>
      <c r="IF80" s="75"/>
      <c r="IG80" s="75"/>
      <c r="IH80" s="75"/>
      <c r="II80" s="75"/>
      <c r="IJ80" s="75"/>
      <c r="IK80" s="75"/>
      <c r="IL80" s="75"/>
      <c r="IM80" s="75"/>
      <c r="IN80" s="75"/>
      <c r="IO80" s="75"/>
      <c r="IP80" s="75"/>
      <c r="IQ80" s="75"/>
      <c r="IR80" s="75"/>
      <c r="IS80" s="75"/>
      <c r="IT80" s="75"/>
      <c r="IU80" s="75"/>
      <c r="IV80" s="75"/>
    </row>
    <row r="81" spans="1:256" s="79" customFormat="1" x14ac:dyDescent="0.35">
      <c r="A81" s="75"/>
      <c r="B81" s="75"/>
      <c r="C81" s="82" t="s">
        <v>4826</v>
      </c>
      <c r="D81" s="85">
        <v>13.207700000000001</v>
      </c>
      <c r="E81" s="85">
        <v>13.2629</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ht="85" customHeight="1" x14ac:dyDescent="0.35">
      <c r="A82" s="75"/>
      <c r="B82" s="75"/>
      <c r="C82" s="215" t="s">
        <v>4860</v>
      </c>
      <c r="D82" s="216"/>
      <c r="E82" s="217"/>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4" spans="1:256" x14ac:dyDescent="0.35">
      <c r="C84" s="2" t="s">
        <v>4920</v>
      </c>
      <c r="E84" s="2" t="s">
        <v>2</v>
      </c>
    </row>
    <row r="86" spans="1:256" x14ac:dyDescent="0.35">
      <c r="C86" s="2" t="s">
        <v>4921</v>
      </c>
      <c r="E86" s="2" t="s">
        <v>2</v>
      </c>
    </row>
    <row r="88" spans="1:256" x14ac:dyDescent="0.35">
      <c r="C88" s="2" t="s">
        <v>4815</v>
      </c>
      <c r="E88" s="2" t="s">
        <v>2</v>
      </c>
    </row>
    <row r="90" spans="1:256" x14ac:dyDescent="0.35">
      <c r="C90" s="2" t="s">
        <v>4816</v>
      </c>
      <c r="E90" s="2" t="s">
        <v>2</v>
      </c>
    </row>
    <row r="92" spans="1:256" x14ac:dyDescent="0.35">
      <c r="C92" s="2" t="s">
        <v>4817</v>
      </c>
      <c r="E92" s="92" t="s">
        <v>4818</v>
      </c>
    </row>
    <row r="94" spans="1:256" x14ac:dyDescent="0.35">
      <c r="C94" s="2" t="s">
        <v>4819</v>
      </c>
      <c r="E94" s="93" t="s">
        <v>4900</v>
      </c>
    </row>
    <row r="96" spans="1:256" x14ac:dyDescent="0.35">
      <c r="C96" s="2" t="s">
        <v>4922</v>
      </c>
      <c r="E96" s="2" t="s">
        <v>2</v>
      </c>
    </row>
    <row r="98" spans="3:5" x14ac:dyDescent="0.35">
      <c r="C98" s="1" t="s">
        <v>5102</v>
      </c>
      <c r="E98" s="156" t="s">
        <v>5103</v>
      </c>
    </row>
    <row r="99" spans="3:5" x14ac:dyDescent="0.35">
      <c r="E99" s="2" t="s">
        <v>5152</v>
      </c>
    </row>
  </sheetData>
  <mergeCells count="2">
    <mergeCell ref="C67:K67"/>
    <mergeCell ref="C82:E82"/>
  </mergeCells>
  <hyperlinks>
    <hyperlink ref="J2" location="'Index'!A1" display="'Index'!A1" xr:uid="{6AF335C8-D561-4A42-8B48-E9399348B43A}"/>
  </hyperlinks>
  <pageMargins left="0.7" right="0.7" top="0.75" bottom="0.75" header="0.3" footer="0.3"/>
  <pageSetup orientation="portrait" horizontalDpi="4294967293"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3B82B-F2B3-4476-84D1-CEBFED7A5696}">
  <sheetPr codeName="Sheet1"/>
  <dimension ref="A1:IV115"/>
  <sheetViews>
    <sheetView showGridLines="0" zoomScale="90" zoomScaleNormal="90" workbookViewId="0">
      <pane ySplit="6" topLeftCell="A9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3312</v>
      </c>
      <c r="J2" s="38" t="s">
        <v>4365</v>
      </c>
    </row>
    <row r="3" spans="1:54" ht="16" x14ac:dyDescent="0.4">
      <c r="C3" s="1" t="s">
        <v>28</v>
      </c>
      <c r="D3" s="21" t="s">
        <v>3313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3215</v>
      </c>
      <c r="C24" s="60" t="s">
        <v>3216</v>
      </c>
      <c r="D24" s="54" t="s">
        <v>3217</v>
      </c>
      <c r="E24" s="6" t="s">
        <v>205</v>
      </c>
      <c r="F24" s="19">
        <v>1000000</v>
      </c>
      <c r="G24" s="24">
        <v>1000.29</v>
      </c>
      <c r="H24" s="24">
        <v>3.7</v>
      </c>
      <c r="I24" s="31">
        <v>5.3348000000000004</v>
      </c>
      <c r="J24" s="31"/>
      <c r="K24" s="35"/>
    </row>
    <row r="25" spans="1:11" x14ac:dyDescent="0.35">
      <c r="C25" s="58" t="s">
        <v>194</v>
      </c>
      <c r="D25" s="54"/>
      <c r="E25" s="6"/>
      <c r="F25" s="19"/>
      <c r="G25" s="25">
        <v>1000.29</v>
      </c>
      <c r="H25" s="25">
        <v>3.7</v>
      </c>
      <c r="I25" s="31"/>
      <c r="J25" s="31"/>
      <c r="K25" s="35"/>
    </row>
    <row r="26" spans="1:11" x14ac:dyDescent="0.35">
      <c r="C26" s="57"/>
      <c r="D26" s="54"/>
      <c r="E26" s="6"/>
      <c r="F26" s="19"/>
      <c r="G26" s="24"/>
      <c r="H26" s="24"/>
      <c r="I26" s="31"/>
      <c r="J26" s="31"/>
      <c r="K26" s="35"/>
    </row>
    <row r="27" spans="1:11" x14ac:dyDescent="0.35">
      <c r="C27" s="59" t="s">
        <v>10</v>
      </c>
      <c r="D27" s="54"/>
      <c r="E27" s="6"/>
      <c r="F27" s="19"/>
      <c r="G27" s="24"/>
      <c r="H27" s="24"/>
      <c r="I27" s="31"/>
      <c r="J27" s="31"/>
      <c r="K27" s="35"/>
    </row>
    <row r="28" spans="1:11" x14ac:dyDescent="0.35">
      <c r="B28" s="8" t="s">
        <v>2104</v>
      </c>
      <c r="C28" s="60" t="s">
        <v>2105</v>
      </c>
      <c r="D28" s="54" t="s">
        <v>2106</v>
      </c>
      <c r="E28" s="6" t="s">
        <v>205</v>
      </c>
      <c r="F28" s="19">
        <v>7500000</v>
      </c>
      <c r="G28" s="24">
        <v>7558.88</v>
      </c>
      <c r="H28" s="24">
        <v>27.95</v>
      </c>
      <c r="I28" s="31">
        <v>6.1150000000000002</v>
      </c>
      <c r="J28" s="31"/>
      <c r="K28" s="35"/>
    </row>
    <row r="29" spans="1:11" x14ac:dyDescent="0.35">
      <c r="B29" s="8" t="s">
        <v>3314</v>
      </c>
      <c r="C29" s="60" t="s">
        <v>3315</v>
      </c>
      <c r="D29" s="54" t="s">
        <v>3316</v>
      </c>
      <c r="E29" s="6" t="s">
        <v>205</v>
      </c>
      <c r="F29" s="19">
        <v>5000000</v>
      </c>
      <c r="G29" s="24">
        <v>5037.76</v>
      </c>
      <c r="H29" s="24">
        <v>18.63</v>
      </c>
      <c r="I29" s="31">
        <v>6.2022199999999996</v>
      </c>
      <c r="J29" s="31"/>
      <c r="K29" s="35"/>
    </row>
    <row r="30" spans="1:11" x14ac:dyDescent="0.35">
      <c r="B30" s="8" t="s">
        <v>3317</v>
      </c>
      <c r="C30" s="60" t="s">
        <v>3318</v>
      </c>
      <c r="D30" s="54" t="s">
        <v>3319</v>
      </c>
      <c r="E30" s="6" t="s">
        <v>205</v>
      </c>
      <c r="F30" s="19">
        <v>2000000</v>
      </c>
      <c r="G30" s="24">
        <v>2014.07</v>
      </c>
      <c r="H30" s="24">
        <v>7.45</v>
      </c>
      <c r="I30" s="31">
        <v>6.2022199999999996</v>
      </c>
      <c r="J30" s="31"/>
      <c r="K30" s="35"/>
    </row>
    <row r="31" spans="1:11" x14ac:dyDescent="0.35">
      <c r="B31" s="8" t="s">
        <v>3320</v>
      </c>
      <c r="C31" s="60" t="s">
        <v>3321</v>
      </c>
      <c r="D31" s="54" t="s">
        <v>3322</v>
      </c>
      <c r="E31" s="6" t="s">
        <v>205</v>
      </c>
      <c r="F31" s="19">
        <v>1000000</v>
      </c>
      <c r="G31" s="24">
        <v>1007.45</v>
      </c>
      <c r="H31" s="24">
        <v>3.73</v>
      </c>
      <c r="I31" s="31">
        <v>6.1150000000000002</v>
      </c>
      <c r="J31" s="31"/>
      <c r="K31" s="35"/>
    </row>
    <row r="32" spans="1:11" x14ac:dyDescent="0.35">
      <c r="B32" s="8" t="s">
        <v>3323</v>
      </c>
      <c r="C32" s="60" t="s">
        <v>3324</v>
      </c>
      <c r="D32" s="54" t="s">
        <v>3325</v>
      </c>
      <c r="E32" s="6" t="s">
        <v>205</v>
      </c>
      <c r="F32" s="19">
        <v>1000000</v>
      </c>
      <c r="G32" s="24">
        <v>1007.23</v>
      </c>
      <c r="H32" s="24">
        <v>3.72</v>
      </c>
      <c r="I32" s="31">
        <v>6.1516000000000002</v>
      </c>
      <c r="J32" s="31"/>
      <c r="K32" s="35"/>
    </row>
    <row r="33" spans="1:11" x14ac:dyDescent="0.35">
      <c r="B33" s="8" t="s">
        <v>3326</v>
      </c>
      <c r="C33" s="60" t="s">
        <v>3327</v>
      </c>
      <c r="D33" s="54" t="s">
        <v>3328</v>
      </c>
      <c r="E33" s="6" t="s">
        <v>205</v>
      </c>
      <c r="F33" s="19">
        <v>1000000</v>
      </c>
      <c r="G33" s="24">
        <v>1006.66</v>
      </c>
      <c r="H33" s="24">
        <v>3.72</v>
      </c>
      <c r="I33" s="31">
        <v>6.1150000000000002</v>
      </c>
      <c r="J33" s="31"/>
      <c r="K33" s="35"/>
    </row>
    <row r="34" spans="1:11" x14ac:dyDescent="0.35">
      <c r="C34" s="58" t="s">
        <v>194</v>
      </c>
      <c r="D34" s="54"/>
      <c r="E34" s="6"/>
      <c r="F34" s="19"/>
      <c r="G34" s="25">
        <v>17632.05</v>
      </c>
      <c r="H34" s="25">
        <v>65.2</v>
      </c>
      <c r="I34" s="31"/>
      <c r="J34" s="31"/>
      <c r="K34" s="35"/>
    </row>
    <row r="35" spans="1:11" x14ac:dyDescent="0.35">
      <c r="C35" s="57"/>
      <c r="D35" s="54"/>
      <c r="E35" s="6"/>
      <c r="F35" s="19"/>
      <c r="G35" s="24"/>
      <c r="H35" s="24"/>
      <c r="I35" s="31"/>
      <c r="J35" s="31"/>
      <c r="K35" s="35"/>
    </row>
    <row r="36" spans="1:11" x14ac:dyDescent="0.35">
      <c r="C36" s="58" t="s">
        <v>11</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A38" s="10"/>
      <c r="B38" s="28"/>
      <c r="C38" s="58" t="s">
        <v>13</v>
      </c>
      <c r="D38" s="54"/>
      <c r="E38" s="6"/>
      <c r="F38" s="19"/>
      <c r="G38" s="24"/>
      <c r="H38" s="24"/>
      <c r="I38" s="31"/>
      <c r="J38" s="31"/>
      <c r="K38" s="35"/>
    </row>
    <row r="39" spans="1:11" x14ac:dyDescent="0.35">
      <c r="A39" s="28"/>
      <c r="B39" s="28"/>
      <c r="C39" s="58" t="s">
        <v>14</v>
      </c>
      <c r="D39" s="54"/>
      <c r="E39" s="6"/>
      <c r="F39" s="19"/>
      <c r="G39" s="24" t="s">
        <v>2</v>
      </c>
      <c r="H39" s="24" t="s">
        <v>2</v>
      </c>
      <c r="I39" s="31"/>
      <c r="J39" s="31"/>
      <c r="K39" s="35"/>
    </row>
    <row r="40" spans="1:11" x14ac:dyDescent="0.35">
      <c r="A40" s="28"/>
      <c r="B40" s="28"/>
      <c r="C40" s="58"/>
      <c r="D40" s="54"/>
      <c r="E40" s="6"/>
      <c r="F40" s="19"/>
      <c r="G40" s="24"/>
      <c r="H40" s="24"/>
      <c r="I40" s="31"/>
      <c r="J40" s="31"/>
      <c r="K40" s="35"/>
    </row>
    <row r="41" spans="1:11" x14ac:dyDescent="0.35">
      <c r="A41" s="28"/>
      <c r="B41" s="28"/>
      <c r="C41" s="58" t="s">
        <v>15</v>
      </c>
      <c r="D41" s="54"/>
      <c r="E41" s="6"/>
      <c r="F41" s="19"/>
      <c r="G41" s="24" t="s">
        <v>2</v>
      </c>
      <c r="H41" s="24" t="s">
        <v>2</v>
      </c>
      <c r="I41" s="31"/>
      <c r="J41" s="31"/>
      <c r="K41" s="35"/>
    </row>
    <row r="42" spans="1:11" x14ac:dyDescent="0.35">
      <c r="A42" s="28"/>
      <c r="B42" s="28"/>
      <c r="C42" s="58"/>
      <c r="D42" s="54"/>
      <c r="E42" s="6"/>
      <c r="F42" s="19"/>
      <c r="G42" s="24"/>
      <c r="H42" s="24"/>
      <c r="I42" s="31"/>
      <c r="J42" s="31"/>
      <c r="K42" s="35"/>
    </row>
    <row r="43" spans="1:11" x14ac:dyDescent="0.35">
      <c r="A43" s="28"/>
      <c r="B43" s="28"/>
      <c r="C43" s="58" t="s">
        <v>16</v>
      </c>
      <c r="D43" s="54"/>
      <c r="E43" s="6"/>
      <c r="F43" s="19"/>
      <c r="G43" s="24" t="s">
        <v>2</v>
      </c>
      <c r="H43" s="24" t="s">
        <v>2</v>
      </c>
      <c r="I43" s="31"/>
      <c r="J43" s="31"/>
      <c r="K43" s="35"/>
    </row>
    <row r="44" spans="1:11" x14ac:dyDescent="0.35">
      <c r="A44" s="28"/>
      <c r="B44" s="28"/>
      <c r="C44" s="58"/>
      <c r="D44" s="54"/>
      <c r="E44" s="6"/>
      <c r="F44" s="19"/>
      <c r="G44" s="24"/>
      <c r="H44" s="24"/>
      <c r="I44" s="31"/>
      <c r="J44" s="31"/>
      <c r="K44" s="35"/>
    </row>
    <row r="45" spans="1:11" x14ac:dyDescent="0.35">
      <c r="C45" s="59" t="s">
        <v>17</v>
      </c>
      <c r="D45" s="54"/>
      <c r="E45" s="6"/>
      <c r="F45" s="19"/>
      <c r="G45" s="24"/>
      <c r="H45" s="24"/>
      <c r="I45" s="31"/>
      <c r="J45" s="31"/>
      <c r="K45" s="35"/>
    </row>
    <row r="46" spans="1:11" x14ac:dyDescent="0.35">
      <c r="B46" s="8" t="s">
        <v>3259</v>
      </c>
      <c r="C46" s="60" t="s">
        <v>3260</v>
      </c>
      <c r="D46" s="54" t="s">
        <v>3261</v>
      </c>
      <c r="E46" s="6" t="s">
        <v>205</v>
      </c>
      <c r="F46" s="19">
        <v>2097000</v>
      </c>
      <c r="G46" s="24">
        <v>2072.94</v>
      </c>
      <c r="H46" s="24">
        <v>7.67</v>
      </c>
      <c r="I46" s="31">
        <v>5.6489000000000003</v>
      </c>
      <c r="J46" s="31"/>
      <c r="K46" s="35"/>
    </row>
    <row r="47" spans="1:11" x14ac:dyDescent="0.35">
      <c r="B47" s="8" t="s">
        <v>3329</v>
      </c>
      <c r="C47" s="60" t="s">
        <v>3330</v>
      </c>
      <c r="D47" s="54" t="s">
        <v>3331</v>
      </c>
      <c r="E47" s="6" t="s">
        <v>205</v>
      </c>
      <c r="F47" s="19">
        <v>2026900</v>
      </c>
      <c r="G47" s="24">
        <v>1971.72</v>
      </c>
      <c r="H47" s="24">
        <v>7.29</v>
      </c>
      <c r="I47" s="31">
        <v>6.0446499999999999</v>
      </c>
      <c r="J47" s="31"/>
      <c r="K47" s="35"/>
    </row>
    <row r="48" spans="1:11" x14ac:dyDescent="0.35">
      <c r="B48" s="8" t="s">
        <v>3332</v>
      </c>
      <c r="C48" s="60" t="s">
        <v>3333</v>
      </c>
      <c r="D48" s="54" t="s">
        <v>3334</v>
      </c>
      <c r="E48" s="6" t="s">
        <v>205</v>
      </c>
      <c r="F48" s="19">
        <v>1675000</v>
      </c>
      <c r="G48" s="24">
        <v>1636.38</v>
      </c>
      <c r="H48" s="24">
        <v>6.05</v>
      </c>
      <c r="I48" s="31">
        <v>5.9825499999999998</v>
      </c>
      <c r="J48" s="31"/>
      <c r="K48" s="35"/>
    </row>
    <row r="49" spans="1:11" x14ac:dyDescent="0.35">
      <c r="B49" s="8" t="s">
        <v>3284</v>
      </c>
      <c r="C49" s="60" t="s">
        <v>3285</v>
      </c>
      <c r="D49" s="54" t="s">
        <v>3286</v>
      </c>
      <c r="E49" s="6" t="s">
        <v>205</v>
      </c>
      <c r="F49" s="19">
        <v>720000</v>
      </c>
      <c r="G49" s="24">
        <v>711.29</v>
      </c>
      <c r="H49" s="24">
        <v>2.63</v>
      </c>
      <c r="I49" s="31">
        <v>5.6583500000000004</v>
      </c>
      <c r="J49" s="31"/>
      <c r="K49" s="35"/>
    </row>
    <row r="50" spans="1:11" x14ac:dyDescent="0.35">
      <c r="B50" s="8" t="s">
        <v>3204</v>
      </c>
      <c r="C50" s="60" t="s">
        <v>3205</v>
      </c>
      <c r="D50" s="54" t="s">
        <v>3206</v>
      </c>
      <c r="E50" s="6" t="s">
        <v>205</v>
      </c>
      <c r="F50" s="19">
        <v>527600</v>
      </c>
      <c r="G50" s="24">
        <v>525.91999999999996</v>
      </c>
      <c r="H50" s="24">
        <v>1.94</v>
      </c>
      <c r="I50" s="31">
        <v>5.5468999999999999</v>
      </c>
      <c r="J50" s="31"/>
      <c r="K50" s="35"/>
    </row>
    <row r="51" spans="1:11" x14ac:dyDescent="0.35">
      <c r="B51" s="8" t="s">
        <v>3262</v>
      </c>
      <c r="C51" s="60" t="s">
        <v>3263</v>
      </c>
      <c r="D51" s="54" t="s">
        <v>3264</v>
      </c>
      <c r="E51" s="6" t="s">
        <v>205</v>
      </c>
      <c r="F51" s="19">
        <v>300000</v>
      </c>
      <c r="G51" s="24">
        <v>296.7</v>
      </c>
      <c r="H51" s="24">
        <v>1.1000000000000001</v>
      </c>
      <c r="I51" s="31">
        <v>5.6417999999999999</v>
      </c>
      <c r="J51" s="31"/>
      <c r="K51" s="35"/>
    </row>
    <row r="52" spans="1:11" x14ac:dyDescent="0.35">
      <c r="B52" s="8" t="s">
        <v>1307</v>
      </c>
      <c r="C52" s="60" t="s">
        <v>1308</v>
      </c>
      <c r="D52" s="54" t="s">
        <v>1309</v>
      </c>
      <c r="E52" s="6" t="s">
        <v>205</v>
      </c>
      <c r="F52" s="19">
        <v>171900</v>
      </c>
      <c r="G52" s="24">
        <v>169.9</v>
      </c>
      <c r="H52" s="24">
        <v>0.63</v>
      </c>
      <c r="I52" s="31">
        <v>5.6512500000000001</v>
      </c>
      <c r="J52" s="31"/>
      <c r="K52" s="35"/>
    </row>
    <row r="53" spans="1:11" x14ac:dyDescent="0.35">
      <c r="B53" s="8" t="s">
        <v>3335</v>
      </c>
      <c r="C53" s="60" t="s">
        <v>3336</v>
      </c>
      <c r="D53" s="54" t="s">
        <v>3337</v>
      </c>
      <c r="E53" s="6" t="s">
        <v>205</v>
      </c>
      <c r="F53" s="19">
        <v>170000</v>
      </c>
      <c r="G53" s="24">
        <v>165.57</v>
      </c>
      <c r="H53" s="24">
        <v>0.61</v>
      </c>
      <c r="I53" s="31">
        <v>6.0260999999999996</v>
      </c>
      <c r="J53" s="31"/>
      <c r="K53" s="35"/>
    </row>
    <row r="54" spans="1:11" x14ac:dyDescent="0.35">
      <c r="C54" s="58" t="s">
        <v>194</v>
      </c>
      <c r="D54" s="54"/>
      <c r="E54" s="6"/>
      <c r="F54" s="19"/>
      <c r="G54" s="25">
        <v>7550.42</v>
      </c>
      <c r="H54" s="25">
        <v>27.92</v>
      </c>
      <c r="I54" s="31"/>
      <c r="J54" s="31"/>
      <c r="K54" s="35"/>
    </row>
    <row r="55" spans="1:11" x14ac:dyDescent="0.35">
      <c r="C55" s="57"/>
      <c r="D55" s="54"/>
      <c r="E55" s="6"/>
      <c r="F55" s="19"/>
      <c r="G55" s="24"/>
      <c r="H55" s="24"/>
      <c r="I55" s="31"/>
      <c r="J55" s="31"/>
      <c r="K55" s="35"/>
    </row>
    <row r="56" spans="1:11" x14ac:dyDescent="0.35">
      <c r="C56" s="58" t="s">
        <v>18</v>
      </c>
      <c r="D56" s="54"/>
      <c r="E56" s="6"/>
      <c r="F56" s="19"/>
      <c r="G56" s="24" t="s">
        <v>2</v>
      </c>
      <c r="H56" s="24" t="s">
        <v>2</v>
      </c>
      <c r="I56" s="31"/>
      <c r="J56" s="31"/>
      <c r="K56" s="35"/>
    </row>
    <row r="57" spans="1:11" x14ac:dyDescent="0.35">
      <c r="C57" s="57"/>
      <c r="D57" s="54"/>
      <c r="E57" s="6"/>
      <c r="F57" s="19"/>
      <c r="G57" s="24"/>
      <c r="H57" s="24"/>
      <c r="I57" s="31"/>
      <c r="J57" s="31"/>
      <c r="K57" s="35"/>
    </row>
    <row r="58" spans="1:11" x14ac:dyDescent="0.35">
      <c r="A58" s="10"/>
      <c r="B58" s="28"/>
      <c r="C58" s="58" t="s">
        <v>19</v>
      </c>
      <c r="D58" s="54"/>
      <c r="E58" s="6"/>
      <c r="F58" s="19"/>
      <c r="G58" s="24"/>
      <c r="H58" s="24"/>
      <c r="I58" s="31"/>
      <c r="J58" s="31"/>
      <c r="K58" s="35"/>
    </row>
    <row r="59" spans="1:11" x14ac:dyDescent="0.35">
      <c r="A59" s="28"/>
      <c r="B59" s="28"/>
      <c r="C59" s="58" t="s">
        <v>20</v>
      </c>
      <c r="D59" s="54"/>
      <c r="E59" s="6"/>
      <c r="F59" s="19"/>
      <c r="G59" s="24" t="s">
        <v>2</v>
      </c>
      <c r="H59" s="24" t="s">
        <v>2</v>
      </c>
      <c r="I59" s="31"/>
      <c r="J59" s="31"/>
      <c r="K59" s="35"/>
    </row>
    <row r="60" spans="1:11" x14ac:dyDescent="0.35">
      <c r="A60" s="28"/>
      <c r="B60" s="28"/>
      <c r="C60" s="58"/>
      <c r="D60" s="54"/>
      <c r="E60" s="6"/>
      <c r="F60" s="19"/>
      <c r="G60" s="24"/>
      <c r="H60" s="24"/>
      <c r="I60" s="31"/>
      <c r="J60" s="31"/>
      <c r="K60" s="35"/>
    </row>
    <row r="61" spans="1:11" x14ac:dyDescent="0.35">
      <c r="A61" s="28"/>
      <c r="B61" s="28"/>
      <c r="C61" s="58" t="s">
        <v>21</v>
      </c>
      <c r="D61" s="54"/>
      <c r="E61" s="6"/>
      <c r="F61" s="19"/>
      <c r="G61" s="24" t="s">
        <v>2</v>
      </c>
      <c r="H61" s="24" t="s">
        <v>2</v>
      </c>
      <c r="I61" s="31"/>
      <c r="J61" s="31"/>
      <c r="K61" s="35"/>
    </row>
    <row r="62" spans="1:11" x14ac:dyDescent="0.35">
      <c r="A62" s="28"/>
      <c r="B62" s="28"/>
      <c r="C62" s="58"/>
      <c r="D62" s="54"/>
      <c r="E62" s="6"/>
      <c r="F62" s="19"/>
      <c r="G62" s="24"/>
      <c r="H62" s="24"/>
      <c r="I62" s="31"/>
      <c r="J62" s="31"/>
      <c r="K62" s="35"/>
    </row>
    <row r="63" spans="1:11" x14ac:dyDescent="0.35">
      <c r="A63" s="28"/>
      <c r="B63" s="28"/>
      <c r="C63" s="58" t="s">
        <v>22</v>
      </c>
      <c r="D63" s="54"/>
      <c r="E63" s="6"/>
      <c r="F63" s="19"/>
      <c r="G63" s="24" t="s">
        <v>2</v>
      </c>
      <c r="H63" s="24" t="s">
        <v>2</v>
      </c>
      <c r="I63" s="31"/>
      <c r="J63" s="31"/>
      <c r="K63" s="35"/>
    </row>
    <row r="64" spans="1:11" x14ac:dyDescent="0.35">
      <c r="A64" s="28"/>
      <c r="B64" s="28"/>
      <c r="C64" s="58"/>
      <c r="D64" s="54"/>
      <c r="E64" s="6"/>
      <c r="F64" s="19"/>
      <c r="G64" s="24"/>
      <c r="H64" s="24"/>
      <c r="I64" s="31"/>
      <c r="J64" s="31"/>
      <c r="K64" s="35"/>
    </row>
    <row r="65" spans="1:54" x14ac:dyDescent="0.35">
      <c r="A65" s="28"/>
      <c r="B65" s="28"/>
      <c r="C65" s="58" t="s">
        <v>23</v>
      </c>
      <c r="D65" s="54"/>
      <c r="E65" s="6"/>
      <c r="F65" s="19"/>
      <c r="G65" s="24" t="s">
        <v>2</v>
      </c>
      <c r="H65" s="24" t="s">
        <v>2</v>
      </c>
      <c r="I65" s="31"/>
      <c r="J65" s="31"/>
      <c r="K65" s="35"/>
    </row>
    <row r="66" spans="1:54" x14ac:dyDescent="0.35">
      <c r="A66" s="28"/>
      <c r="B66" s="28"/>
      <c r="C66" s="58"/>
      <c r="D66" s="54"/>
      <c r="E66" s="6"/>
      <c r="F66" s="19"/>
      <c r="G66" s="24"/>
      <c r="H66" s="24"/>
      <c r="I66" s="31"/>
      <c r="J66" s="31"/>
      <c r="K66" s="35"/>
    </row>
    <row r="67" spans="1:54" x14ac:dyDescent="0.35">
      <c r="C67" s="59" t="s">
        <v>24</v>
      </c>
      <c r="D67" s="54"/>
      <c r="E67" s="6"/>
      <c r="F67" s="19"/>
      <c r="G67" s="24"/>
      <c r="H67" s="24"/>
      <c r="I67" s="31"/>
      <c r="J67" s="31"/>
      <c r="K67" s="35"/>
    </row>
    <row r="68" spans="1:54" x14ac:dyDescent="0.35">
      <c r="B68" s="8" t="s">
        <v>206</v>
      </c>
      <c r="C68" s="60" t="s">
        <v>207</v>
      </c>
      <c r="D68" s="54"/>
      <c r="E68" s="6"/>
      <c r="F68" s="19"/>
      <c r="G68" s="24">
        <v>734.35</v>
      </c>
      <c r="H68" s="24">
        <v>2.72</v>
      </c>
      <c r="I68" s="31"/>
      <c r="J68" s="31"/>
      <c r="K68" s="35"/>
    </row>
    <row r="69" spans="1:54" x14ac:dyDescent="0.35">
      <c r="C69" s="58" t="s">
        <v>194</v>
      </c>
      <c r="D69" s="54"/>
      <c r="E69" s="6"/>
      <c r="F69" s="19"/>
      <c r="G69" s="25">
        <v>734.35</v>
      </c>
      <c r="H69" s="25">
        <v>2.72</v>
      </c>
      <c r="I69" s="31"/>
      <c r="J69" s="31"/>
      <c r="K69" s="35"/>
    </row>
    <row r="70" spans="1:54" x14ac:dyDescent="0.35">
      <c r="C70" s="57"/>
      <c r="D70" s="54"/>
      <c r="E70" s="6"/>
      <c r="F70" s="19"/>
      <c r="G70" s="24"/>
      <c r="H70" s="24"/>
      <c r="I70" s="31"/>
      <c r="J70" s="31"/>
      <c r="K70" s="35"/>
    </row>
    <row r="71" spans="1:54" x14ac:dyDescent="0.35">
      <c r="A71" s="10"/>
      <c r="B71" s="28"/>
      <c r="C71" s="58" t="s">
        <v>25</v>
      </c>
      <c r="D71" s="54"/>
      <c r="E71" s="6"/>
      <c r="F71" s="19"/>
      <c r="G71" s="24"/>
      <c r="H71" s="24"/>
      <c r="I71" s="31"/>
      <c r="J71" s="31"/>
      <c r="K71" s="35"/>
    </row>
    <row r="72" spans="1:54" s="2" customFormat="1" ht="13.5" x14ac:dyDescent="0.35">
      <c r="A72" s="28"/>
      <c r="B72" s="28"/>
      <c r="C72" s="57" t="s">
        <v>4703</v>
      </c>
      <c r="D72" s="54"/>
      <c r="E72" s="6"/>
      <c r="F72" s="19"/>
      <c r="G72" s="24" t="s">
        <v>2</v>
      </c>
      <c r="H72" s="24" t="s">
        <v>2</v>
      </c>
      <c r="I72" s="31"/>
      <c r="J72" s="31"/>
      <c r="K72" s="35"/>
      <c r="L72" s="3"/>
      <c r="AI72" s="3"/>
      <c r="AV72" s="3"/>
      <c r="AX72" s="3"/>
      <c r="BB72" s="3"/>
    </row>
    <row r="73" spans="1:54" x14ac:dyDescent="0.35">
      <c r="B73" s="8"/>
      <c r="C73" s="60" t="s">
        <v>208</v>
      </c>
      <c r="D73" s="54"/>
      <c r="E73" s="6"/>
      <c r="F73" s="19"/>
      <c r="G73" s="24">
        <v>122.91</v>
      </c>
      <c r="H73" s="24">
        <v>0.46</v>
      </c>
      <c r="I73" s="31"/>
      <c r="J73" s="31"/>
      <c r="K73" s="35"/>
    </row>
    <row r="74" spans="1:54" x14ac:dyDescent="0.35">
      <c r="C74" s="58" t="s">
        <v>194</v>
      </c>
      <c r="D74" s="54"/>
      <c r="E74" s="6"/>
      <c r="F74" s="19"/>
      <c r="G74" s="25">
        <v>122.91</v>
      </c>
      <c r="H74" s="25">
        <v>0.46</v>
      </c>
      <c r="I74" s="31"/>
      <c r="J74" s="31"/>
      <c r="K74" s="35"/>
    </row>
    <row r="75" spans="1:54" x14ac:dyDescent="0.35">
      <c r="C75" s="57"/>
      <c r="D75" s="54"/>
      <c r="E75" s="6"/>
      <c r="F75" s="19"/>
      <c r="G75" s="24"/>
      <c r="H75" s="24"/>
      <c r="I75" s="31"/>
      <c r="J75" s="31"/>
      <c r="K75" s="35"/>
    </row>
    <row r="76" spans="1:54" x14ac:dyDescent="0.35">
      <c r="C76" s="61" t="s">
        <v>209</v>
      </c>
      <c r="D76" s="55"/>
      <c r="E76" s="5"/>
      <c r="F76" s="20"/>
      <c r="G76" s="26">
        <v>27040.02</v>
      </c>
      <c r="H76" s="26">
        <v>100</v>
      </c>
      <c r="I76" s="32"/>
      <c r="J76" s="32"/>
      <c r="K76" s="36"/>
    </row>
    <row r="79" spans="1:54" x14ac:dyDescent="0.35">
      <c r="C79" s="1" t="s">
        <v>210</v>
      </c>
    </row>
    <row r="80" spans="1:54" x14ac:dyDescent="0.35">
      <c r="C80" s="37" t="s">
        <v>211</v>
      </c>
      <c r="D80" s="37"/>
      <c r="E80" s="37"/>
      <c r="F80" s="37"/>
      <c r="G80" s="37"/>
      <c r="H80" s="37"/>
      <c r="I80" s="37"/>
      <c r="J80" s="37"/>
      <c r="K80" s="37"/>
    </row>
    <row r="81" spans="1:256" x14ac:dyDescent="0.35">
      <c r="C81" s="2" t="s">
        <v>212</v>
      </c>
    </row>
    <row r="82" spans="1:256" x14ac:dyDescent="0.35">
      <c r="C82" s="2" t="s">
        <v>213</v>
      </c>
    </row>
    <row r="83" spans="1:256" ht="30" customHeight="1" x14ac:dyDescent="0.35">
      <c r="C83" s="218" t="s">
        <v>214</v>
      </c>
      <c r="D83" s="219"/>
      <c r="E83" s="219"/>
      <c r="F83" s="219"/>
      <c r="G83" s="219"/>
      <c r="H83" s="219"/>
      <c r="I83" s="219"/>
      <c r="J83" s="219"/>
      <c r="K83" s="219"/>
    </row>
    <row r="84" spans="1:256" x14ac:dyDescent="0.35">
      <c r="C84" s="2" t="s">
        <v>215</v>
      </c>
    </row>
    <row r="86" spans="1:256" x14ac:dyDescent="0.35">
      <c r="C86" s="2" t="s">
        <v>4813</v>
      </c>
      <c r="E86" s="2" t="s">
        <v>2</v>
      </c>
    </row>
    <row r="88" spans="1:256" x14ac:dyDescent="0.35">
      <c r="C88" s="2" t="s">
        <v>4814</v>
      </c>
      <c r="E88" s="2" t="s">
        <v>2</v>
      </c>
    </row>
    <row r="90" spans="1:256" x14ac:dyDescent="0.35">
      <c r="C90" s="2" t="s">
        <v>4918</v>
      </c>
    </row>
    <row r="92" spans="1:256" x14ac:dyDescent="0.35">
      <c r="C92" s="2" t="s">
        <v>4919</v>
      </c>
    </row>
    <row r="93" spans="1:256" s="79" customFormat="1" ht="35.25" customHeight="1" x14ac:dyDescent="0.35">
      <c r="A93" s="75"/>
      <c r="B93" s="75"/>
      <c r="C93" s="80" t="s">
        <v>4820</v>
      </c>
      <c r="D93" s="84" t="s">
        <v>4821</v>
      </c>
      <c r="E93" s="84" t="s">
        <v>4822</v>
      </c>
      <c r="F93" s="76"/>
      <c r="G93" s="77"/>
      <c r="H93" s="77"/>
      <c r="I93" s="77"/>
      <c r="J93" s="77"/>
      <c r="K93" s="78"/>
      <c r="L93" s="78"/>
      <c r="M93" s="75"/>
      <c r="N93" s="75"/>
      <c r="O93" s="75"/>
      <c r="P93" s="75"/>
      <c r="Q93" s="75"/>
      <c r="R93" s="75"/>
      <c r="S93" s="75"/>
      <c r="T93" s="75"/>
      <c r="U93" s="75"/>
      <c r="V93" s="75"/>
      <c r="W93" s="75"/>
      <c r="X93" s="75"/>
      <c r="Y93" s="75"/>
      <c r="Z93" s="75"/>
      <c r="AA93" s="75"/>
      <c r="AB93" s="75"/>
      <c r="AC93" s="75"/>
      <c r="AD93" s="75"/>
      <c r="AE93" s="75"/>
      <c r="AF93" s="75"/>
      <c r="AG93" s="75"/>
      <c r="AH93" s="75"/>
      <c r="AI93" s="78"/>
      <c r="AJ93" s="75"/>
      <c r="AK93" s="75"/>
      <c r="AL93" s="75"/>
      <c r="AM93" s="75"/>
      <c r="AN93" s="75"/>
      <c r="AO93" s="75"/>
      <c r="AP93" s="75"/>
      <c r="AQ93" s="75"/>
      <c r="AR93" s="75"/>
      <c r="AS93" s="75"/>
      <c r="AT93" s="75"/>
      <c r="AU93" s="75"/>
      <c r="AV93" s="78"/>
      <c r="AW93" s="75"/>
      <c r="AX93" s="78"/>
      <c r="AY93" s="75"/>
      <c r="AZ93" s="75"/>
      <c r="BA93" s="75"/>
      <c r="BB93" s="78"/>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row>
    <row r="94" spans="1:256" s="79" customFormat="1" x14ac:dyDescent="0.35">
      <c r="A94" s="75"/>
      <c r="B94" s="75"/>
      <c r="C94" s="82" t="s">
        <v>4823</v>
      </c>
      <c r="D94" s="85">
        <v>13.217000000000001</v>
      </c>
      <c r="E94" s="85">
        <v>13.2674</v>
      </c>
      <c r="F94" s="76"/>
      <c r="G94" s="77"/>
      <c r="H94" s="77"/>
      <c r="I94" s="77"/>
      <c r="J94" s="77"/>
      <c r="K94" s="78"/>
      <c r="L94" s="78"/>
      <c r="M94" s="75"/>
      <c r="N94" s="75"/>
      <c r="O94" s="75"/>
      <c r="P94" s="75"/>
      <c r="Q94" s="75"/>
      <c r="R94" s="75"/>
      <c r="S94" s="75"/>
      <c r="T94" s="75"/>
      <c r="U94" s="75"/>
      <c r="V94" s="75"/>
      <c r="W94" s="75"/>
      <c r="X94" s="75"/>
      <c r="Y94" s="75"/>
      <c r="Z94" s="75"/>
      <c r="AA94" s="75"/>
      <c r="AB94" s="75"/>
      <c r="AC94" s="75"/>
      <c r="AD94" s="75"/>
      <c r="AE94" s="75"/>
      <c r="AF94" s="75"/>
      <c r="AG94" s="75"/>
      <c r="AH94" s="75"/>
      <c r="AI94" s="78"/>
      <c r="AJ94" s="75"/>
      <c r="AK94" s="75"/>
      <c r="AL94" s="75"/>
      <c r="AM94" s="75"/>
      <c r="AN94" s="75"/>
      <c r="AO94" s="75"/>
      <c r="AP94" s="75"/>
      <c r="AQ94" s="75"/>
      <c r="AR94" s="75"/>
      <c r="AS94" s="75"/>
      <c r="AT94" s="75"/>
      <c r="AU94" s="75"/>
      <c r="AV94" s="78"/>
      <c r="AW94" s="75"/>
      <c r="AX94" s="78"/>
      <c r="AY94" s="75"/>
      <c r="AZ94" s="75"/>
      <c r="BA94" s="75"/>
      <c r="BB94" s="78"/>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c r="IL94" s="75"/>
      <c r="IM94" s="75"/>
      <c r="IN94" s="75"/>
      <c r="IO94" s="75"/>
      <c r="IP94" s="75"/>
      <c r="IQ94" s="75"/>
      <c r="IR94" s="75"/>
      <c r="IS94" s="75"/>
      <c r="IT94" s="75"/>
      <c r="IU94" s="75"/>
      <c r="IV94" s="75"/>
    </row>
    <row r="95" spans="1:256" s="79" customFormat="1" x14ac:dyDescent="0.35">
      <c r="A95" s="75"/>
      <c r="B95" s="75"/>
      <c r="C95" s="82" t="s">
        <v>4824</v>
      </c>
      <c r="D95" s="85">
        <v>13.216900000000001</v>
      </c>
      <c r="E95" s="85">
        <v>13.2674</v>
      </c>
      <c r="F95" s="76"/>
      <c r="G95" s="77"/>
      <c r="H95" s="77"/>
      <c r="I95" s="77"/>
      <c r="J95" s="77"/>
      <c r="K95" s="78"/>
      <c r="L95" s="78"/>
      <c r="M95" s="75"/>
      <c r="N95" s="75"/>
      <c r="O95" s="75"/>
      <c r="P95" s="75"/>
      <c r="Q95" s="75"/>
      <c r="R95" s="75"/>
      <c r="S95" s="75"/>
      <c r="T95" s="75"/>
      <c r="U95" s="75"/>
      <c r="V95" s="75"/>
      <c r="W95" s="75"/>
      <c r="X95" s="75"/>
      <c r="Y95" s="75"/>
      <c r="Z95" s="75"/>
      <c r="AA95" s="75"/>
      <c r="AB95" s="75"/>
      <c r="AC95" s="75"/>
      <c r="AD95" s="75"/>
      <c r="AE95" s="75"/>
      <c r="AF95" s="75"/>
      <c r="AG95" s="75"/>
      <c r="AH95" s="75"/>
      <c r="AI95" s="78"/>
      <c r="AJ95" s="75"/>
      <c r="AK95" s="75"/>
      <c r="AL95" s="75"/>
      <c r="AM95" s="75"/>
      <c r="AN95" s="75"/>
      <c r="AO95" s="75"/>
      <c r="AP95" s="75"/>
      <c r="AQ95" s="75"/>
      <c r="AR95" s="75"/>
      <c r="AS95" s="75"/>
      <c r="AT95" s="75"/>
      <c r="AU95" s="75"/>
      <c r="AV95" s="78"/>
      <c r="AW95" s="75"/>
      <c r="AX95" s="78"/>
      <c r="AY95" s="75"/>
      <c r="AZ95" s="75"/>
      <c r="BA95" s="75"/>
      <c r="BB95" s="78"/>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c r="IH95" s="75"/>
      <c r="II95" s="75"/>
      <c r="IJ95" s="75"/>
      <c r="IK95" s="75"/>
      <c r="IL95" s="75"/>
      <c r="IM95" s="75"/>
      <c r="IN95" s="75"/>
      <c r="IO95" s="75"/>
      <c r="IP95" s="75"/>
      <c r="IQ95" s="75"/>
      <c r="IR95" s="75"/>
      <c r="IS95" s="75"/>
      <c r="IT95" s="75"/>
      <c r="IU95" s="75"/>
      <c r="IV95" s="75"/>
    </row>
    <row r="96" spans="1:256" s="79" customFormat="1" x14ac:dyDescent="0.35">
      <c r="A96" s="75"/>
      <c r="B96" s="75"/>
      <c r="C96" s="82" t="s">
        <v>4825</v>
      </c>
      <c r="D96" s="85">
        <v>13.288</v>
      </c>
      <c r="E96" s="85">
        <v>13.3398</v>
      </c>
      <c r="F96" s="76"/>
      <c r="G96" s="77"/>
      <c r="H96" s="77"/>
      <c r="I96" s="77"/>
      <c r="J96" s="77"/>
      <c r="K96" s="78"/>
      <c r="L96" s="78"/>
      <c r="M96" s="75"/>
      <c r="N96" s="75"/>
      <c r="O96" s="75"/>
      <c r="P96" s="75"/>
      <c r="Q96" s="75"/>
      <c r="R96" s="75"/>
      <c r="S96" s="75"/>
      <c r="T96" s="75"/>
      <c r="U96" s="75"/>
      <c r="V96" s="75"/>
      <c r="W96" s="75"/>
      <c r="X96" s="75"/>
      <c r="Y96" s="75"/>
      <c r="Z96" s="75"/>
      <c r="AA96" s="75"/>
      <c r="AB96" s="75"/>
      <c r="AC96" s="75"/>
      <c r="AD96" s="75"/>
      <c r="AE96" s="75"/>
      <c r="AF96" s="75"/>
      <c r="AG96" s="75"/>
      <c r="AH96" s="75"/>
      <c r="AI96" s="78"/>
      <c r="AJ96" s="75"/>
      <c r="AK96" s="75"/>
      <c r="AL96" s="75"/>
      <c r="AM96" s="75"/>
      <c r="AN96" s="75"/>
      <c r="AO96" s="75"/>
      <c r="AP96" s="75"/>
      <c r="AQ96" s="75"/>
      <c r="AR96" s="75"/>
      <c r="AS96" s="75"/>
      <c r="AT96" s="75"/>
      <c r="AU96" s="75"/>
      <c r="AV96" s="78"/>
      <c r="AW96" s="75"/>
      <c r="AX96" s="78"/>
      <c r="AY96" s="75"/>
      <c r="AZ96" s="75"/>
      <c r="BA96" s="75"/>
      <c r="BB96" s="78"/>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c r="IL96" s="75"/>
      <c r="IM96" s="75"/>
      <c r="IN96" s="75"/>
      <c r="IO96" s="75"/>
      <c r="IP96" s="75"/>
      <c r="IQ96" s="75"/>
      <c r="IR96" s="75"/>
      <c r="IS96" s="75"/>
      <c r="IT96" s="75"/>
      <c r="IU96" s="75"/>
      <c r="IV96" s="75"/>
    </row>
    <row r="97" spans="1:256" s="79" customFormat="1" x14ac:dyDescent="0.35">
      <c r="A97" s="75"/>
      <c r="B97" s="75"/>
      <c r="C97" s="82" t="s">
        <v>4826</v>
      </c>
      <c r="D97" s="85">
        <v>13.2874</v>
      </c>
      <c r="E97" s="85">
        <v>13.3393</v>
      </c>
      <c r="F97" s="76"/>
      <c r="G97" s="77"/>
      <c r="H97" s="77"/>
      <c r="I97" s="77"/>
      <c r="J97" s="77"/>
      <c r="K97" s="78"/>
      <c r="L97" s="78"/>
      <c r="M97" s="75"/>
      <c r="N97" s="75"/>
      <c r="O97" s="75"/>
      <c r="P97" s="75"/>
      <c r="Q97" s="75"/>
      <c r="R97" s="75"/>
      <c r="S97" s="75"/>
      <c r="T97" s="75"/>
      <c r="U97" s="75"/>
      <c r="V97" s="75"/>
      <c r="W97" s="75"/>
      <c r="X97" s="75"/>
      <c r="Y97" s="75"/>
      <c r="Z97" s="75"/>
      <c r="AA97" s="75"/>
      <c r="AB97" s="75"/>
      <c r="AC97" s="75"/>
      <c r="AD97" s="75"/>
      <c r="AE97" s="75"/>
      <c r="AF97" s="75"/>
      <c r="AG97" s="75"/>
      <c r="AH97" s="75"/>
      <c r="AI97" s="78"/>
      <c r="AJ97" s="75"/>
      <c r="AK97" s="75"/>
      <c r="AL97" s="75"/>
      <c r="AM97" s="75"/>
      <c r="AN97" s="75"/>
      <c r="AO97" s="75"/>
      <c r="AP97" s="75"/>
      <c r="AQ97" s="75"/>
      <c r="AR97" s="75"/>
      <c r="AS97" s="75"/>
      <c r="AT97" s="75"/>
      <c r="AU97" s="75"/>
      <c r="AV97" s="78"/>
      <c r="AW97" s="75"/>
      <c r="AX97" s="78"/>
      <c r="AY97" s="75"/>
      <c r="AZ97" s="75"/>
      <c r="BA97" s="75"/>
      <c r="BB97" s="78"/>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c r="IH97" s="75"/>
      <c r="II97" s="75"/>
      <c r="IJ97" s="75"/>
      <c r="IK97" s="75"/>
      <c r="IL97" s="75"/>
      <c r="IM97" s="75"/>
      <c r="IN97" s="75"/>
      <c r="IO97" s="75"/>
      <c r="IP97" s="75"/>
      <c r="IQ97" s="75"/>
      <c r="IR97" s="75"/>
      <c r="IS97" s="75"/>
      <c r="IT97" s="75"/>
      <c r="IU97" s="75"/>
      <c r="IV97" s="75"/>
    </row>
    <row r="98" spans="1:256" s="79" customFormat="1" ht="85" customHeight="1" x14ac:dyDescent="0.35">
      <c r="A98" s="75"/>
      <c r="B98" s="75"/>
      <c r="C98" s="215" t="s">
        <v>4860</v>
      </c>
      <c r="D98" s="216"/>
      <c r="E98" s="217"/>
      <c r="F98" s="76"/>
      <c r="G98" s="77"/>
      <c r="H98" s="77"/>
      <c r="I98" s="77"/>
      <c r="J98" s="77"/>
      <c r="K98" s="78"/>
      <c r="L98" s="78"/>
      <c r="M98" s="75"/>
      <c r="N98" s="75"/>
      <c r="O98" s="75"/>
      <c r="P98" s="75"/>
      <c r="Q98" s="75"/>
      <c r="R98" s="75"/>
      <c r="S98" s="75"/>
      <c r="T98" s="75"/>
      <c r="U98" s="75"/>
      <c r="V98" s="75"/>
      <c r="W98" s="75"/>
      <c r="X98" s="75"/>
      <c r="Y98" s="75"/>
      <c r="Z98" s="75"/>
      <c r="AA98" s="75"/>
      <c r="AB98" s="75"/>
      <c r="AC98" s="75"/>
      <c r="AD98" s="75"/>
      <c r="AE98" s="75"/>
      <c r="AF98" s="75"/>
      <c r="AG98" s="75"/>
      <c r="AH98" s="75"/>
      <c r="AI98" s="78"/>
      <c r="AJ98" s="75"/>
      <c r="AK98" s="75"/>
      <c r="AL98" s="75"/>
      <c r="AM98" s="75"/>
      <c r="AN98" s="75"/>
      <c r="AO98" s="75"/>
      <c r="AP98" s="75"/>
      <c r="AQ98" s="75"/>
      <c r="AR98" s="75"/>
      <c r="AS98" s="75"/>
      <c r="AT98" s="75"/>
      <c r="AU98" s="75"/>
      <c r="AV98" s="78"/>
      <c r="AW98" s="75"/>
      <c r="AX98" s="78"/>
      <c r="AY98" s="75"/>
      <c r="AZ98" s="75"/>
      <c r="BA98" s="75"/>
      <c r="BB98" s="78"/>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75"/>
      <c r="CF98" s="75"/>
      <c r="CG98" s="75"/>
      <c r="CH98" s="75"/>
      <c r="CI98" s="75"/>
      <c r="CJ98" s="75"/>
      <c r="CK98" s="75"/>
      <c r="CL98" s="75"/>
      <c r="CM98" s="75"/>
      <c r="CN98" s="75"/>
      <c r="CO98" s="75"/>
      <c r="CP98" s="75"/>
      <c r="CQ98" s="75"/>
      <c r="CR98" s="75"/>
      <c r="CS98" s="75"/>
      <c r="CT98" s="75"/>
      <c r="CU98" s="75"/>
      <c r="CV98" s="75"/>
      <c r="CW98" s="75"/>
      <c r="CX98" s="75"/>
      <c r="CY98" s="75"/>
      <c r="CZ98" s="75"/>
      <c r="DA98" s="75"/>
      <c r="DB98" s="75"/>
      <c r="DC98" s="75"/>
      <c r="DD98" s="75"/>
      <c r="DE98" s="75"/>
      <c r="DF98" s="75"/>
      <c r="DG98" s="75"/>
      <c r="DH98" s="75"/>
      <c r="DI98" s="75"/>
      <c r="DJ98" s="75"/>
      <c r="DK98" s="75"/>
      <c r="DL98" s="75"/>
      <c r="DM98" s="75"/>
      <c r="DN98" s="75"/>
      <c r="DO98" s="75"/>
      <c r="DP98" s="75"/>
      <c r="DQ98" s="75"/>
      <c r="DR98" s="75"/>
      <c r="DS98" s="75"/>
      <c r="DT98" s="75"/>
      <c r="DU98" s="75"/>
      <c r="DV98" s="75"/>
      <c r="DW98" s="75"/>
      <c r="DX98" s="75"/>
      <c r="DY98" s="75"/>
      <c r="DZ98" s="75"/>
      <c r="EA98" s="75"/>
      <c r="EB98" s="75"/>
      <c r="EC98" s="75"/>
      <c r="ED98" s="75"/>
      <c r="EE98" s="75"/>
      <c r="EF98" s="75"/>
      <c r="EG98" s="75"/>
      <c r="EH98" s="75"/>
      <c r="EI98" s="75"/>
      <c r="EJ98" s="75"/>
      <c r="EK98" s="75"/>
      <c r="EL98" s="75"/>
      <c r="EM98" s="75"/>
      <c r="EN98" s="75"/>
      <c r="EO98" s="75"/>
      <c r="EP98" s="75"/>
      <c r="EQ98" s="75"/>
      <c r="ER98" s="75"/>
      <c r="ES98" s="75"/>
      <c r="ET98" s="75"/>
      <c r="EU98" s="75"/>
      <c r="EV98" s="75"/>
      <c r="EW98" s="75"/>
      <c r="EX98" s="75"/>
      <c r="EY98" s="75"/>
      <c r="EZ98" s="75"/>
      <c r="FA98" s="75"/>
      <c r="FB98" s="75"/>
      <c r="FC98" s="75"/>
      <c r="FD98" s="75"/>
      <c r="FE98" s="75"/>
      <c r="FF98" s="75"/>
      <c r="FG98" s="75"/>
      <c r="FH98" s="75"/>
      <c r="FI98" s="75"/>
      <c r="FJ98" s="75"/>
      <c r="FK98" s="75"/>
      <c r="FL98" s="75"/>
      <c r="FM98" s="75"/>
      <c r="FN98" s="75"/>
      <c r="FO98" s="75"/>
      <c r="FP98" s="75"/>
      <c r="FQ98" s="75"/>
      <c r="FR98" s="75"/>
      <c r="FS98" s="75"/>
      <c r="FT98" s="75"/>
      <c r="FU98" s="75"/>
      <c r="FV98" s="75"/>
      <c r="FW98" s="75"/>
      <c r="FX98" s="75"/>
      <c r="FY98" s="75"/>
      <c r="FZ98" s="75"/>
      <c r="GA98" s="75"/>
      <c r="GB98" s="75"/>
      <c r="GC98" s="75"/>
      <c r="GD98" s="75"/>
      <c r="GE98" s="75"/>
      <c r="GF98" s="75"/>
      <c r="GG98" s="75"/>
      <c r="GH98" s="75"/>
      <c r="GI98" s="75"/>
      <c r="GJ98" s="75"/>
      <c r="GK98" s="75"/>
      <c r="GL98" s="75"/>
      <c r="GM98" s="75"/>
      <c r="GN98" s="75"/>
      <c r="GO98" s="75"/>
      <c r="GP98" s="75"/>
      <c r="GQ98" s="75"/>
      <c r="GR98" s="75"/>
      <c r="GS98" s="75"/>
      <c r="GT98" s="75"/>
      <c r="GU98" s="75"/>
      <c r="GV98" s="75"/>
      <c r="GW98" s="75"/>
      <c r="GX98" s="75"/>
      <c r="GY98" s="75"/>
      <c r="GZ98" s="75"/>
      <c r="HA98" s="75"/>
      <c r="HB98" s="75"/>
      <c r="HC98" s="75"/>
      <c r="HD98" s="75"/>
      <c r="HE98" s="75"/>
      <c r="HF98" s="75"/>
      <c r="HG98" s="75"/>
      <c r="HH98" s="75"/>
      <c r="HI98" s="75"/>
      <c r="HJ98" s="75"/>
      <c r="HK98" s="75"/>
      <c r="HL98" s="75"/>
      <c r="HM98" s="75"/>
      <c r="HN98" s="75"/>
      <c r="HO98" s="75"/>
      <c r="HP98" s="75"/>
      <c r="HQ98" s="75"/>
      <c r="HR98" s="75"/>
      <c r="HS98" s="75"/>
      <c r="HT98" s="75"/>
      <c r="HU98" s="75"/>
      <c r="HV98" s="75"/>
      <c r="HW98" s="75"/>
      <c r="HX98" s="75"/>
      <c r="HY98" s="75"/>
      <c r="HZ98" s="75"/>
      <c r="IA98" s="75"/>
      <c r="IB98" s="75"/>
      <c r="IC98" s="75"/>
      <c r="ID98" s="75"/>
      <c r="IE98" s="75"/>
      <c r="IF98" s="75"/>
      <c r="IG98" s="75"/>
      <c r="IH98" s="75"/>
      <c r="II98" s="75"/>
      <c r="IJ98" s="75"/>
      <c r="IK98" s="75"/>
      <c r="IL98" s="75"/>
      <c r="IM98" s="75"/>
      <c r="IN98" s="75"/>
      <c r="IO98" s="75"/>
      <c r="IP98" s="75"/>
      <c r="IQ98" s="75"/>
      <c r="IR98" s="75"/>
      <c r="IS98" s="75"/>
      <c r="IT98" s="75"/>
      <c r="IU98" s="75"/>
      <c r="IV98" s="75"/>
    </row>
    <row r="100" spans="1:256" x14ac:dyDescent="0.35">
      <c r="C100" s="2" t="s">
        <v>4920</v>
      </c>
      <c r="E100" s="2" t="s">
        <v>2</v>
      </c>
    </row>
    <row r="102" spans="1:256" x14ac:dyDescent="0.35">
      <c r="C102" s="2" t="s">
        <v>4921</v>
      </c>
      <c r="E102" s="2" t="s">
        <v>2</v>
      </c>
    </row>
    <row r="104" spans="1:256" x14ac:dyDescent="0.35">
      <c r="C104" s="2" t="s">
        <v>4815</v>
      </c>
      <c r="E104" s="2" t="s">
        <v>2</v>
      </c>
    </row>
    <row r="106" spans="1:256" x14ac:dyDescent="0.35">
      <c r="C106" s="2" t="s">
        <v>4816</v>
      </c>
      <c r="E106" s="2" t="s">
        <v>2</v>
      </c>
    </row>
    <row r="108" spans="1:256" x14ac:dyDescent="0.35">
      <c r="C108" s="2" t="s">
        <v>4817</v>
      </c>
      <c r="E108" s="92" t="s">
        <v>4818</v>
      </c>
    </row>
    <row r="110" spans="1:256" x14ac:dyDescent="0.35">
      <c r="C110" s="2" t="s">
        <v>4819</v>
      </c>
      <c r="E110" s="93" t="s">
        <v>4906</v>
      </c>
    </row>
    <row r="112" spans="1:256" x14ac:dyDescent="0.35">
      <c r="C112" s="2" t="s">
        <v>4922</v>
      </c>
      <c r="E112" s="2" t="s">
        <v>2</v>
      </c>
    </row>
    <row r="114" spans="3:5" x14ac:dyDescent="0.35">
      <c r="C114" s="1" t="s">
        <v>5102</v>
      </c>
      <c r="E114" s="156" t="s">
        <v>5103</v>
      </c>
    </row>
    <row r="115" spans="3:5" x14ac:dyDescent="0.35">
      <c r="E115" s="2" t="s">
        <v>5109</v>
      </c>
    </row>
  </sheetData>
  <mergeCells count="2">
    <mergeCell ref="C83:K83"/>
    <mergeCell ref="C98:E98"/>
  </mergeCells>
  <hyperlinks>
    <hyperlink ref="J2" location="'Index'!A1" display="'Index'!A1" xr:uid="{E2ABAFA3-9910-4634-B7F5-08299C3B0192}"/>
  </hyperlinks>
  <pageMargins left="0.7" right="0.7" top="0.75" bottom="0.75" header="0.3" footer="0.3"/>
  <pageSetup orientation="portrait" horizontalDpi="4294967293"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FD3A4-A6CB-47F3-93A0-8799807A4973}">
  <sheetPr codeName="Sheet1"/>
  <dimension ref="A1:IV173"/>
  <sheetViews>
    <sheetView showGridLines="0" zoomScale="90" zoomScaleNormal="90" workbookViewId="0">
      <pane ySplit="6" topLeftCell="A15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3338</v>
      </c>
      <c r="J2" s="38" t="s">
        <v>4365</v>
      </c>
    </row>
    <row r="3" spans="1:54" ht="16" x14ac:dyDescent="0.4">
      <c r="C3" s="1" t="s">
        <v>28</v>
      </c>
      <c r="D3" s="21" t="s">
        <v>3339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41</v>
      </c>
      <c r="C11" s="60" t="s">
        <v>42</v>
      </c>
      <c r="D11" s="54" t="s">
        <v>43</v>
      </c>
      <c r="E11" s="6" t="s">
        <v>44</v>
      </c>
      <c r="F11" s="19">
        <v>7000000</v>
      </c>
      <c r="G11" s="24">
        <v>92519</v>
      </c>
      <c r="H11" s="24">
        <v>3.94</v>
      </c>
      <c r="I11" s="31"/>
      <c r="J11" s="31"/>
      <c r="K11" s="35"/>
    </row>
    <row r="12" spans="1:54" x14ac:dyDescent="0.35">
      <c r="B12" s="8" t="s">
        <v>647</v>
      </c>
      <c r="C12" s="60" t="s">
        <v>648</v>
      </c>
      <c r="D12" s="54" t="s">
        <v>649</v>
      </c>
      <c r="E12" s="6" t="s">
        <v>253</v>
      </c>
      <c r="F12" s="19">
        <v>40000000</v>
      </c>
      <c r="G12" s="24">
        <v>81600</v>
      </c>
      <c r="H12" s="24">
        <v>3.48</v>
      </c>
      <c r="I12" s="31"/>
      <c r="J12" s="31"/>
      <c r="K12" s="35"/>
    </row>
    <row r="13" spans="1:54" x14ac:dyDescent="0.35">
      <c r="B13" s="8" t="s">
        <v>227</v>
      </c>
      <c r="C13" s="60" t="s">
        <v>228</v>
      </c>
      <c r="D13" s="54" t="s">
        <v>229</v>
      </c>
      <c r="E13" s="6" t="s">
        <v>230</v>
      </c>
      <c r="F13" s="19">
        <v>2800000</v>
      </c>
      <c r="G13" s="24">
        <v>81295.199999999997</v>
      </c>
      <c r="H13" s="24">
        <v>3.47</v>
      </c>
      <c r="I13" s="31"/>
      <c r="J13" s="31"/>
      <c r="K13" s="35"/>
    </row>
    <row r="14" spans="1:54" x14ac:dyDescent="0.35">
      <c r="B14" s="8" t="s">
        <v>85</v>
      </c>
      <c r="C14" s="60" t="s">
        <v>86</v>
      </c>
      <c r="D14" s="54" t="s">
        <v>87</v>
      </c>
      <c r="E14" s="6" t="s">
        <v>88</v>
      </c>
      <c r="F14" s="19">
        <v>850000</v>
      </c>
      <c r="G14" s="24">
        <v>78977.75</v>
      </c>
      <c r="H14" s="24">
        <v>3.37</v>
      </c>
      <c r="I14" s="31"/>
      <c r="J14" s="31"/>
      <c r="K14" s="35"/>
    </row>
    <row r="15" spans="1:54" x14ac:dyDescent="0.35">
      <c r="B15" s="8" t="s">
        <v>1174</v>
      </c>
      <c r="C15" s="60" t="s">
        <v>1175</v>
      </c>
      <c r="D15" s="54" t="s">
        <v>1176</v>
      </c>
      <c r="E15" s="6" t="s">
        <v>159</v>
      </c>
      <c r="F15" s="19">
        <v>6500000</v>
      </c>
      <c r="G15" s="24">
        <v>71714.5</v>
      </c>
      <c r="H15" s="24">
        <v>3.06</v>
      </c>
      <c r="I15" s="31"/>
      <c r="J15" s="31"/>
      <c r="K15" s="35"/>
    </row>
    <row r="16" spans="1:54" x14ac:dyDescent="0.35">
      <c r="B16" s="8" t="s">
        <v>45</v>
      </c>
      <c r="C16" s="60" t="s">
        <v>46</v>
      </c>
      <c r="D16" s="54" t="s">
        <v>47</v>
      </c>
      <c r="E16" s="6" t="s">
        <v>44</v>
      </c>
      <c r="F16" s="19">
        <v>10000000</v>
      </c>
      <c r="G16" s="24">
        <v>70870</v>
      </c>
      <c r="H16" s="24">
        <v>3.02</v>
      </c>
      <c r="I16" s="31"/>
      <c r="J16" s="31"/>
      <c r="K16" s="35"/>
    </row>
    <row r="17" spans="2:11" x14ac:dyDescent="0.35">
      <c r="B17" s="8" t="s">
        <v>48</v>
      </c>
      <c r="C17" s="60" t="s">
        <v>49</v>
      </c>
      <c r="D17" s="54" t="s">
        <v>50</v>
      </c>
      <c r="E17" s="6" t="s">
        <v>44</v>
      </c>
      <c r="F17" s="19">
        <v>15000000</v>
      </c>
      <c r="G17" s="24">
        <v>62550</v>
      </c>
      <c r="H17" s="24">
        <v>2.67</v>
      </c>
      <c r="I17" s="31"/>
      <c r="J17" s="31"/>
      <c r="K17" s="35"/>
    </row>
    <row r="18" spans="2:11" x14ac:dyDescent="0.35">
      <c r="B18" s="8" t="s">
        <v>587</v>
      </c>
      <c r="C18" s="60" t="s">
        <v>588</v>
      </c>
      <c r="D18" s="54" t="s">
        <v>589</v>
      </c>
      <c r="E18" s="6" t="s">
        <v>106</v>
      </c>
      <c r="F18" s="19">
        <v>3600000</v>
      </c>
      <c r="G18" s="24">
        <v>61174.8</v>
      </c>
      <c r="H18" s="24">
        <v>2.61</v>
      </c>
      <c r="I18" s="31"/>
      <c r="J18" s="31"/>
      <c r="K18" s="35"/>
    </row>
    <row r="19" spans="2:11" x14ac:dyDescent="0.35">
      <c r="B19" s="8" t="s">
        <v>1938</v>
      </c>
      <c r="C19" s="60" t="s">
        <v>1939</v>
      </c>
      <c r="D19" s="54" t="s">
        <v>1940</v>
      </c>
      <c r="E19" s="6" t="s">
        <v>1142</v>
      </c>
      <c r="F19" s="19">
        <v>35000000</v>
      </c>
      <c r="G19" s="24">
        <v>53998</v>
      </c>
      <c r="H19" s="24">
        <v>2.2999999999999998</v>
      </c>
      <c r="I19" s="31"/>
      <c r="J19" s="31"/>
      <c r="K19" s="35"/>
    </row>
    <row r="20" spans="2:11" x14ac:dyDescent="0.35">
      <c r="B20" s="8" t="s">
        <v>89</v>
      </c>
      <c r="C20" s="60" t="s">
        <v>90</v>
      </c>
      <c r="D20" s="54" t="s">
        <v>91</v>
      </c>
      <c r="E20" s="6" t="s">
        <v>92</v>
      </c>
      <c r="F20" s="19">
        <v>7500000</v>
      </c>
      <c r="G20" s="24">
        <v>51378.75</v>
      </c>
      <c r="H20" s="24">
        <v>2.19</v>
      </c>
      <c r="I20" s="31"/>
      <c r="J20" s="31"/>
      <c r="K20" s="35"/>
    </row>
    <row r="21" spans="2:11" x14ac:dyDescent="0.35">
      <c r="B21" s="8" t="s">
        <v>182</v>
      </c>
      <c r="C21" s="60" t="s">
        <v>183</v>
      </c>
      <c r="D21" s="54" t="s">
        <v>184</v>
      </c>
      <c r="E21" s="6" t="s">
        <v>80</v>
      </c>
      <c r="F21" s="19">
        <v>11000000</v>
      </c>
      <c r="G21" s="24">
        <v>50099.5</v>
      </c>
      <c r="H21" s="24">
        <v>2.14</v>
      </c>
      <c r="I21" s="31"/>
      <c r="J21" s="31"/>
      <c r="K21" s="35"/>
    </row>
    <row r="22" spans="2:11" x14ac:dyDescent="0.35">
      <c r="B22" s="8" t="s">
        <v>250</v>
      </c>
      <c r="C22" s="60" t="s">
        <v>251</v>
      </c>
      <c r="D22" s="54" t="s">
        <v>252</v>
      </c>
      <c r="E22" s="6" t="s">
        <v>253</v>
      </c>
      <c r="F22" s="19">
        <v>4000000</v>
      </c>
      <c r="G22" s="24">
        <v>49836</v>
      </c>
      <c r="H22" s="24">
        <v>2.12</v>
      </c>
      <c r="I22" s="31"/>
      <c r="J22" s="31"/>
      <c r="K22" s="35"/>
    </row>
    <row r="23" spans="2:11" x14ac:dyDescent="0.35">
      <c r="B23" s="8" t="s">
        <v>1086</v>
      </c>
      <c r="C23" s="60" t="s">
        <v>1087</v>
      </c>
      <c r="D23" s="54" t="s">
        <v>1088</v>
      </c>
      <c r="E23" s="6" t="s">
        <v>343</v>
      </c>
      <c r="F23" s="19">
        <v>19353082</v>
      </c>
      <c r="G23" s="24">
        <v>49079.42</v>
      </c>
      <c r="H23" s="24">
        <v>2.09</v>
      </c>
      <c r="I23" s="31"/>
      <c r="J23" s="31"/>
      <c r="K23" s="35"/>
    </row>
    <row r="24" spans="2:11" x14ac:dyDescent="0.35">
      <c r="B24" s="8" t="s">
        <v>2545</v>
      </c>
      <c r="C24" s="60" t="s">
        <v>2546</v>
      </c>
      <c r="D24" s="54" t="s">
        <v>2547</v>
      </c>
      <c r="E24" s="6" t="s">
        <v>128</v>
      </c>
      <c r="F24" s="19">
        <v>8000000</v>
      </c>
      <c r="G24" s="24">
        <v>48708</v>
      </c>
      <c r="H24" s="24">
        <v>2.08</v>
      </c>
      <c r="I24" s="31"/>
      <c r="J24" s="31"/>
      <c r="K24" s="35"/>
    </row>
    <row r="25" spans="2:11" x14ac:dyDescent="0.35">
      <c r="B25" s="8" t="s">
        <v>553</v>
      </c>
      <c r="C25" s="60" t="s">
        <v>554</v>
      </c>
      <c r="D25" s="54" t="s">
        <v>555</v>
      </c>
      <c r="E25" s="6" t="s">
        <v>343</v>
      </c>
      <c r="F25" s="19">
        <v>6500000</v>
      </c>
      <c r="G25" s="24">
        <v>48516</v>
      </c>
      <c r="H25" s="24">
        <v>2.0699999999999998</v>
      </c>
      <c r="I25" s="31"/>
      <c r="J25" s="31"/>
      <c r="K25" s="35"/>
    </row>
    <row r="26" spans="2:11" x14ac:dyDescent="0.35">
      <c r="B26" s="8" t="s">
        <v>77</v>
      </c>
      <c r="C26" s="60" t="s">
        <v>78</v>
      </c>
      <c r="D26" s="54" t="s">
        <v>79</v>
      </c>
      <c r="E26" s="6" t="s">
        <v>80</v>
      </c>
      <c r="F26" s="19">
        <v>2000000</v>
      </c>
      <c r="G26" s="24">
        <v>48052</v>
      </c>
      <c r="H26" s="24">
        <v>2.0499999999999998</v>
      </c>
      <c r="I26" s="31"/>
      <c r="J26" s="31"/>
      <c r="K26" s="35"/>
    </row>
    <row r="27" spans="2:11" x14ac:dyDescent="0.35">
      <c r="B27" s="8" t="s">
        <v>176</v>
      </c>
      <c r="C27" s="60" t="s">
        <v>177</v>
      </c>
      <c r="D27" s="54" t="s">
        <v>178</v>
      </c>
      <c r="E27" s="6" t="s">
        <v>124</v>
      </c>
      <c r="F27" s="19">
        <v>10094908</v>
      </c>
      <c r="G27" s="24">
        <v>46103.44</v>
      </c>
      <c r="H27" s="24">
        <v>1.97</v>
      </c>
      <c r="I27" s="31"/>
      <c r="J27" s="31"/>
      <c r="K27" s="35"/>
    </row>
    <row r="28" spans="2:11" x14ac:dyDescent="0.35">
      <c r="B28" s="8" t="s">
        <v>1167</v>
      </c>
      <c r="C28" s="60" t="s">
        <v>1168</v>
      </c>
      <c r="D28" s="54" t="s">
        <v>1169</v>
      </c>
      <c r="E28" s="6" t="s">
        <v>128</v>
      </c>
      <c r="F28" s="19">
        <v>3508647</v>
      </c>
      <c r="G28" s="24">
        <v>43945.8</v>
      </c>
      <c r="H28" s="24">
        <v>1.87</v>
      </c>
      <c r="I28" s="31"/>
      <c r="J28" s="31"/>
      <c r="K28" s="35"/>
    </row>
    <row r="29" spans="2:11" x14ac:dyDescent="0.35">
      <c r="B29" s="8" t="s">
        <v>114</v>
      </c>
      <c r="C29" s="60" t="s">
        <v>115</v>
      </c>
      <c r="D29" s="54" t="s">
        <v>116</v>
      </c>
      <c r="E29" s="6" t="s">
        <v>117</v>
      </c>
      <c r="F29" s="19">
        <v>5000000</v>
      </c>
      <c r="G29" s="24">
        <v>41500</v>
      </c>
      <c r="H29" s="24">
        <v>1.77</v>
      </c>
      <c r="I29" s="31"/>
      <c r="J29" s="31"/>
      <c r="K29" s="35"/>
    </row>
    <row r="30" spans="2:11" x14ac:dyDescent="0.35">
      <c r="B30" s="8" t="s">
        <v>185</v>
      </c>
      <c r="C30" s="60" t="s">
        <v>186</v>
      </c>
      <c r="D30" s="54" t="s">
        <v>187</v>
      </c>
      <c r="E30" s="6" t="s">
        <v>88</v>
      </c>
      <c r="F30" s="19">
        <v>11023314</v>
      </c>
      <c r="G30" s="24">
        <v>40819.33</v>
      </c>
      <c r="H30" s="24">
        <v>1.74</v>
      </c>
      <c r="I30" s="31"/>
      <c r="J30" s="31"/>
      <c r="K30" s="35"/>
    </row>
    <row r="31" spans="2:11" x14ac:dyDescent="0.35">
      <c r="B31" s="8" t="s">
        <v>2291</v>
      </c>
      <c r="C31" s="60" t="s">
        <v>2292</v>
      </c>
      <c r="D31" s="54" t="s">
        <v>2293</v>
      </c>
      <c r="E31" s="6" t="s">
        <v>54</v>
      </c>
      <c r="F31" s="19">
        <v>2949566</v>
      </c>
      <c r="G31" s="24">
        <v>40721.71</v>
      </c>
      <c r="H31" s="24">
        <v>1.74</v>
      </c>
      <c r="I31" s="31"/>
      <c r="J31" s="31"/>
      <c r="K31" s="35"/>
    </row>
    <row r="32" spans="2:11" x14ac:dyDescent="0.35">
      <c r="B32" s="8" t="s">
        <v>3340</v>
      </c>
      <c r="C32" s="60" t="s">
        <v>3341</v>
      </c>
      <c r="D32" s="54" t="s">
        <v>3342</v>
      </c>
      <c r="E32" s="6" t="s">
        <v>117</v>
      </c>
      <c r="F32" s="19">
        <v>6308563</v>
      </c>
      <c r="G32" s="24">
        <v>40381.11</v>
      </c>
      <c r="H32" s="24">
        <v>1.72</v>
      </c>
      <c r="I32" s="31"/>
      <c r="J32" s="31"/>
      <c r="K32" s="35"/>
    </row>
    <row r="33" spans="2:11" x14ac:dyDescent="0.35">
      <c r="B33" s="8" t="s">
        <v>2774</v>
      </c>
      <c r="C33" s="60" t="s">
        <v>2775</v>
      </c>
      <c r="D33" s="54" t="s">
        <v>2776</v>
      </c>
      <c r="E33" s="6" t="s">
        <v>117</v>
      </c>
      <c r="F33" s="19">
        <v>2650161</v>
      </c>
      <c r="G33" s="24">
        <v>39455.599999999999</v>
      </c>
      <c r="H33" s="24">
        <v>1.68</v>
      </c>
      <c r="I33" s="31"/>
      <c r="J33" s="31"/>
      <c r="K33" s="35"/>
    </row>
    <row r="34" spans="2:11" x14ac:dyDescent="0.35">
      <c r="B34" s="8" t="s">
        <v>3343</v>
      </c>
      <c r="C34" s="60" t="s">
        <v>3344</v>
      </c>
      <c r="D34" s="54" t="s">
        <v>3345</v>
      </c>
      <c r="E34" s="6" t="s">
        <v>80</v>
      </c>
      <c r="F34" s="19">
        <v>2510000</v>
      </c>
      <c r="G34" s="24">
        <v>38101.800000000003</v>
      </c>
      <c r="H34" s="24">
        <v>1.62</v>
      </c>
      <c r="I34" s="31"/>
      <c r="J34" s="31"/>
      <c r="K34" s="35"/>
    </row>
    <row r="35" spans="2:11" x14ac:dyDescent="0.35">
      <c r="B35" s="8" t="s">
        <v>170</v>
      </c>
      <c r="C35" s="60" t="s">
        <v>171</v>
      </c>
      <c r="D35" s="54" t="s">
        <v>172</v>
      </c>
      <c r="E35" s="6" t="s">
        <v>69</v>
      </c>
      <c r="F35" s="19">
        <v>2120600</v>
      </c>
      <c r="G35" s="24">
        <v>37091.410000000003</v>
      </c>
      <c r="H35" s="24">
        <v>1.58</v>
      </c>
      <c r="I35" s="31"/>
      <c r="J35" s="31"/>
      <c r="K35" s="35"/>
    </row>
    <row r="36" spans="2:11" x14ac:dyDescent="0.35">
      <c r="B36" s="8" t="s">
        <v>271</v>
      </c>
      <c r="C36" s="60" t="s">
        <v>272</v>
      </c>
      <c r="D36" s="54" t="s">
        <v>273</v>
      </c>
      <c r="E36" s="6" t="s">
        <v>274</v>
      </c>
      <c r="F36" s="19">
        <v>2900000</v>
      </c>
      <c r="G36" s="24">
        <v>33584.9</v>
      </c>
      <c r="H36" s="24">
        <v>1.43</v>
      </c>
      <c r="I36" s="31"/>
      <c r="J36" s="31"/>
      <c r="K36" s="35"/>
    </row>
    <row r="37" spans="2:11" x14ac:dyDescent="0.35">
      <c r="B37" s="8" t="s">
        <v>970</v>
      </c>
      <c r="C37" s="60" t="s">
        <v>971</v>
      </c>
      <c r="D37" s="54" t="s">
        <v>972</v>
      </c>
      <c r="E37" s="6" t="s">
        <v>124</v>
      </c>
      <c r="F37" s="19">
        <v>11000000</v>
      </c>
      <c r="G37" s="24">
        <v>33121</v>
      </c>
      <c r="H37" s="24">
        <v>1.41</v>
      </c>
      <c r="I37" s="31"/>
      <c r="J37" s="31"/>
      <c r="K37" s="35"/>
    </row>
    <row r="38" spans="2:11" x14ac:dyDescent="0.35">
      <c r="B38" s="8" t="s">
        <v>221</v>
      </c>
      <c r="C38" s="60" t="s">
        <v>222</v>
      </c>
      <c r="D38" s="54" t="s">
        <v>223</v>
      </c>
      <c r="E38" s="6" t="s">
        <v>44</v>
      </c>
      <c r="F38" s="19">
        <v>2600000</v>
      </c>
      <c r="G38" s="24">
        <v>31876</v>
      </c>
      <c r="H38" s="24">
        <v>1.36</v>
      </c>
      <c r="I38" s="31"/>
      <c r="J38" s="31"/>
      <c r="K38" s="35"/>
    </row>
    <row r="39" spans="2:11" x14ac:dyDescent="0.35">
      <c r="B39" s="8" t="s">
        <v>2155</v>
      </c>
      <c r="C39" s="60" t="s">
        <v>2156</v>
      </c>
      <c r="D39" s="54" t="s">
        <v>2157</v>
      </c>
      <c r="E39" s="6" t="s">
        <v>44</v>
      </c>
      <c r="F39" s="19">
        <v>10000000</v>
      </c>
      <c r="G39" s="24">
        <v>31740</v>
      </c>
      <c r="H39" s="24">
        <v>1.35</v>
      </c>
      <c r="I39" s="31"/>
      <c r="J39" s="31"/>
      <c r="K39" s="35"/>
    </row>
    <row r="40" spans="2:11" x14ac:dyDescent="0.35">
      <c r="B40" s="8" t="s">
        <v>62</v>
      </c>
      <c r="C40" s="60" t="s">
        <v>63</v>
      </c>
      <c r="D40" s="54" t="s">
        <v>64</v>
      </c>
      <c r="E40" s="6" t="s">
        <v>65</v>
      </c>
      <c r="F40" s="19">
        <v>260000</v>
      </c>
      <c r="G40" s="24">
        <v>31114.2</v>
      </c>
      <c r="H40" s="24">
        <v>1.33</v>
      </c>
      <c r="I40" s="31"/>
      <c r="J40" s="31"/>
      <c r="K40" s="35"/>
    </row>
    <row r="41" spans="2:11" x14ac:dyDescent="0.35">
      <c r="B41" s="8" t="s">
        <v>2297</v>
      </c>
      <c r="C41" s="60" t="s">
        <v>2298</v>
      </c>
      <c r="D41" s="54" t="s">
        <v>2299</v>
      </c>
      <c r="E41" s="6" t="s">
        <v>92</v>
      </c>
      <c r="F41" s="19">
        <v>4000000</v>
      </c>
      <c r="G41" s="24">
        <v>30148</v>
      </c>
      <c r="H41" s="24">
        <v>1.29</v>
      </c>
      <c r="I41" s="31"/>
      <c r="J41" s="31"/>
      <c r="K41" s="35"/>
    </row>
    <row r="42" spans="2:11" x14ac:dyDescent="0.35">
      <c r="B42" s="8" t="s">
        <v>571</v>
      </c>
      <c r="C42" s="60" t="s">
        <v>572</v>
      </c>
      <c r="D42" s="54" t="s">
        <v>573</v>
      </c>
      <c r="E42" s="6" t="s">
        <v>106</v>
      </c>
      <c r="F42" s="19">
        <v>2197219</v>
      </c>
      <c r="G42" s="24">
        <v>29684.43</v>
      </c>
      <c r="H42" s="24">
        <v>1.27</v>
      </c>
      <c r="I42" s="31"/>
      <c r="J42" s="31"/>
      <c r="K42" s="35"/>
    </row>
    <row r="43" spans="2:11" x14ac:dyDescent="0.35">
      <c r="B43" s="8" t="s">
        <v>960</v>
      </c>
      <c r="C43" s="60" t="s">
        <v>961</v>
      </c>
      <c r="D43" s="54" t="s">
        <v>962</v>
      </c>
      <c r="E43" s="6" t="s">
        <v>92</v>
      </c>
      <c r="F43" s="19">
        <v>9200000</v>
      </c>
      <c r="G43" s="24">
        <v>29440</v>
      </c>
      <c r="H43" s="24">
        <v>1.26</v>
      </c>
      <c r="I43" s="31"/>
      <c r="J43" s="31"/>
      <c r="K43" s="35"/>
    </row>
    <row r="44" spans="2:11" x14ac:dyDescent="0.35">
      <c r="B44" s="8" t="s">
        <v>2160</v>
      </c>
      <c r="C44" s="60" t="s">
        <v>2161</v>
      </c>
      <c r="D44" s="54" t="s">
        <v>2162</v>
      </c>
      <c r="E44" s="6" t="s">
        <v>84</v>
      </c>
      <c r="F44" s="19">
        <v>1711126</v>
      </c>
      <c r="G44" s="24">
        <v>28810.23</v>
      </c>
      <c r="H44" s="24">
        <v>1.23</v>
      </c>
      <c r="I44" s="31"/>
      <c r="J44" s="31"/>
      <c r="K44" s="35"/>
    </row>
    <row r="45" spans="2:11" x14ac:dyDescent="0.35">
      <c r="B45" s="8" t="s">
        <v>156</v>
      </c>
      <c r="C45" s="60" t="s">
        <v>157</v>
      </c>
      <c r="D45" s="54" t="s">
        <v>158</v>
      </c>
      <c r="E45" s="6" t="s">
        <v>159</v>
      </c>
      <c r="F45" s="19">
        <v>77000</v>
      </c>
      <c r="G45" s="24">
        <v>28016.45</v>
      </c>
      <c r="H45" s="24">
        <v>1.19</v>
      </c>
      <c r="I45" s="31"/>
      <c r="J45" s="31"/>
      <c r="K45" s="35"/>
    </row>
    <row r="46" spans="2:11" x14ac:dyDescent="0.35">
      <c r="B46" s="8" t="s">
        <v>73</v>
      </c>
      <c r="C46" s="60" t="s">
        <v>74</v>
      </c>
      <c r="D46" s="54" t="s">
        <v>75</v>
      </c>
      <c r="E46" s="6" t="s">
        <v>76</v>
      </c>
      <c r="F46" s="19">
        <v>2227500</v>
      </c>
      <c r="G46" s="24">
        <v>27919.49</v>
      </c>
      <c r="H46" s="24">
        <v>1.19</v>
      </c>
      <c r="I46" s="31"/>
      <c r="J46" s="31"/>
      <c r="K46" s="35"/>
    </row>
    <row r="47" spans="2:11" x14ac:dyDescent="0.35">
      <c r="B47" s="8" t="s">
        <v>674</v>
      </c>
      <c r="C47" s="60" t="s">
        <v>675</v>
      </c>
      <c r="D47" s="54" t="s">
        <v>676</v>
      </c>
      <c r="E47" s="6" t="s">
        <v>92</v>
      </c>
      <c r="F47" s="19">
        <v>27000000</v>
      </c>
      <c r="G47" s="24">
        <v>27270</v>
      </c>
      <c r="H47" s="24">
        <v>1.1599999999999999</v>
      </c>
      <c r="I47" s="31"/>
      <c r="J47" s="31"/>
      <c r="K47" s="35"/>
    </row>
    <row r="48" spans="2:11" x14ac:dyDescent="0.35">
      <c r="B48" s="8" t="s">
        <v>3346</v>
      </c>
      <c r="C48" s="60" t="s">
        <v>3347</v>
      </c>
      <c r="D48" s="54" t="s">
        <v>3348</v>
      </c>
      <c r="E48" s="6" t="s">
        <v>88</v>
      </c>
      <c r="F48" s="19">
        <v>1648216</v>
      </c>
      <c r="G48" s="24">
        <v>26691.21</v>
      </c>
      <c r="H48" s="24">
        <v>1.1399999999999999</v>
      </c>
      <c r="I48" s="31"/>
      <c r="J48" s="31"/>
      <c r="K48" s="35"/>
    </row>
    <row r="49" spans="2:11" x14ac:dyDescent="0.35">
      <c r="B49" s="8" t="s">
        <v>467</v>
      </c>
      <c r="C49" s="60" t="s">
        <v>468</v>
      </c>
      <c r="D49" s="54" t="s">
        <v>469</v>
      </c>
      <c r="E49" s="6" t="s">
        <v>58</v>
      </c>
      <c r="F49" s="19">
        <v>950000</v>
      </c>
      <c r="G49" s="24">
        <v>26002.45</v>
      </c>
      <c r="H49" s="24">
        <v>1.1100000000000001</v>
      </c>
      <c r="I49" s="31"/>
      <c r="J49" s="31"/>
      <c r="K49" s="35"/>
    </row>
    <row r="50" spans="2:11" x14ac:dyDescent="0.35">
      <c r="B50" s="8" t="s">
        <v>129</v>
      </c>
      <c r="C50" s="60" t="s">
        <v>130</v>
      </c>
      <c r="D50" s="54" t="s">
        <v>131</v>
      </c>
      <c r="E50" s="6" t="s">
        <v>92</v>
      </c>
      <c r="F50" s="19">
        <v>8000000</v>
      </c>
      <c r="G50" s="24">
        <v>25600</v>
      </c>
      <c r="H50" s="24">
        <v>1.0900000000000001</v>
      </c>
      <c r="I50" s="31"/>
      <c r="J50" s="31"/>
      <c r="K50" s="35"/>
    </row>
    <row r="51" spans="2:11" x14ac:dyDescent="0.35">
      <c r="B51" s="8" t="s">
        <v>100</v>
      </c>
      <c r="C51" s="60" t="s">
        <v>101</v>
      </c>
      <c r="D51" s="54" t="s">
        <v>102</v>
      </c>
      <c r="E51" s="6" t="s">
        <v>65</v>
      </c>
      <c r="F51" s="19">
        <v>1250000</v>
      </c>
      <c r="G51" s="24">
        <v>25387.5</v>
      </c>
      <c r="H51" s="24">
        <v>1.08</v>
      </c>
      <c r="I51" s="31"/>
      <c r="J51" s="31"/>
      <c r="K51" s="35"/>
    </row>
    <row r="52" spans="2:11" x14ac:dyDescent="0.35">
      <c r="B52" s="8" t="s">
        <v>1950</v>
      </c>
      <c r="C52" s="60" t="s">
        <v>1951</v>
      </c>
      <c r="D52" s="54" t="s">
        <v>1952</v>
      </c>
      <c r="E52" s="6" t="s">
        <v>58</v>
      </c>
      <c r="F52" s="19">
        <v>10675139</v>
      </c>
      <c r="G52" s="24">
        <v>24822.9</v>
      </c>
      <c r="H52" s="24">
        <v>1.06</v>
      </c>
      <c r="I52" s="31"/>
      <c r="J52" s="31"/>
      <c r="K52" s="35"/>
    </row>
    <row r="53" spans="2:11" x14ac:dyDescent="0.35">
      <c r="B53" s="8" t="s">
        <v>541</v>
      </c>
      <c r="C53" s="60" t="s">
        <v>542</v>
      </c>
      <c r="D53" s="54" t="s">
        <v>543</v>
      </c>
      <c r="E53" s="6" t="s">
        <v>113</v>
      </c>
      <c r="F53" s="19">
        <v>800000</v>
      </c>
      <c r="G53" s="24">
        <v>24736</v>
      </c>
      <c r="H53" s="24">
        <v>1.05</v>
      </c>
      <c r="I53" s="31"/>
      <c r="J53" s="31"/>
      <c r="K53" s="35"/>
    </row>
    <row r="54" spans="2:11" x14ac:dyDescent="0.35">
      <c r="B54" s="8" t="s">
        <v>485</v>
      </c>
      <c r="C54" s="60" t="s">
        <v>486</v>
      </c>
      <c r="D54" s="54" t="s">
        <v>487</v>
      </c>
      <c r="E54" s="6" t="s">
        <v>106</v>
      </c>
      <c r="F54" s="19">
        <v>300000</v>
      </c>
      <c r="G54" s="24">
        <v>24735</v>
      </c>
      <c r="H54" s="24">
        <v>1.05</v>
      </c>
      <c r="I54" s="31"/>
      <c r="J54" s="31"/>
      <c r="K54" s="35"/>
    </row>
    <row r="55" spans="2:11" x14ac:dyDescent="0.35">
      <c r="B55" s="8" t="s">
        <v>1018</v>
      </c>
      <c r="C55" s="60" t="s">
        <v>1019</v>
      </c>
      <c r="D55" s="54" t="s">
        <v>1020</v>
      </c>
      <c r="E55" s="6" t="s">
        <v>80</v>
      </c>
      <c r="F55" s="19">
        <v>4790680</v>
      </c>
      <c r="G55" s="24">
        <v>24712.720000000001</v>
      </c>
      <c r="H55" s="24">
        <v>1.05</v>
      </c>
      <c r="I55" s="31"/>
      <c r="J55" s="31"/>
      <c r="K55" s="35"/>
    </row>
    <row r="56" spans="2:11" x14ac:dyDescent="0.35">
      <c r="B56" s="8" t="s">
        <v>70</v>
      </c>
      <c r="C56" s="60" t="s">
        <v>71</v>
      </c>
      <c r="D56" s="54" t="s">
        <v>72</v>
      </c>
      <c r="E56" s="6" t="s">
        <v>65</v>
      </c>
      <c r="F56" s="19">
        <v>600000</v>
      </c>
      <c r="G56" s="24">
        <v>24636</v>
      </c>
      <c r="H56" s="24">
        <v>1.05</v>
      </c>
      <c r="I56" s="31"/>
      <c r="J56" s="31"/>
      <c r="K56" s="35"/>
    </row>
    <row r="57" spans="2:11" x14ac:dyDescent="0.35">
      <c r="B57" s="8" t="s">
        <v>344</v>
      </c>
      <c r="C57" s="60" t="s">
        <v>345</v>
      </c>
      <c r="D57" s="54" t="s">
        <v>346</v>
      </c>
      <c r="E57" s="6" t="s">
        <v>76</v>
      </c>
      <c r="F57" s="19">
        <v>13000000</v>
      </c>
      <c r="G57" s="24">
        <v>23959</v>
      </c>
      <c r="H57" s="24">
        <v>1.02</v>
      </c>
      <c r="I57" s="31"/>
      <c r="J57" s="31"/>
      <c r="K57" s="35"/>
    </row>
    <row r="58" spans="2:11" x14ac:dyDescent="0.35">
      <c r="B58" s="8" t="s">
        <v>1006</v>
      </c>
      <c r="C58" s="60" t="s">
        <v>1007</v>
      </c>
      <c r="D58" s="54" t="s">
        <v>1008</v>
      </c>
      <c r="E58" s="6" t="s">
        <v>80</v>
      </c>
      <c r="F58" s="19">
        <v>7931704</v>
      </c>
      <c r="G58" s="24">
        <v>23513.54</v>
      </c>
      <c r="H58" s="24">
        <v>1</v>
      </c>
      <c r="I58" s="31"/>
      <c r="J58" s="31"/>
      <c r="K58" s="35"/>
    </row>
    <row r="59" spans="2:11" x14ac:dyDescent="0.35">
      <c r="B59" s="8" t="s">
        <v>507</v>
      </c>
      <c r="C59" s="60" t="s">
        <v>508</v>
      </c>
      <c r="D59" s="54" t="s">
        <v>509</v>
      </c>
      <c r="E59" s="6" t="s">
        <v>117</v>
      </c>
      <c r="F59" s="19">
        <v>49128</v>
      </c>
      <c r="G59" s="24">
        <v>23139.29</v>
      </c>
      <c r="H59" s="24">
        <v>0.99</v>
      </c>
      <c r="I59" s="31"/>
      <c r="J59" s="31"/>
      <c r="K59" s="35"/>
    </row>
    <row r="60" spans="2:11" x14ac:dyDescent="0.35">
      <c r="B60" s="8" t="s">
        <v>2285</v>
      </c>
      <c r="C60" s="60" t="s">
        <v>2286</v>
      </c>
      <c r="D60" s="54" t="s">
        <v>2287</v>
      </c>
      <c r="E60" s="6" t="s">
        <v>632</v>
      </c>
      <c r="F60" s="19">
        <v>490000</v>
      </c>
      <c r="G60" s="24">
        <v>22873.200000000001</v>
      </c>
      <c r="H60" s="24">
        <v>0.98</v>
      </c>
      <c r="I60" s="31"/>
      <c r="J60" s="31"/>
      <c r="K60" s="35"/>
    </row>
    <row r="61" spans="2:11" x14ac:dyDescent="0.35">
      <c r="B61" s="8" t="s">
        <v>118</v>
      </c>
      <c r="C61" s="60" t="s">
        <v>119</v>
      </c>
      <c r="D61" s="54" t="s">
        <v>120</v>
      </c>
      <c r="E61" s="6" t="s">
        <v>84</v>
      </c>
      <c r="F61" s="19">
        <v>20000000</v>
      </c>
      <c r="G61" s="24">
        <v>22676</v>
      </c>
      <c r="H61" s="24">
        <v>0.97</v>
      </c>
      <c r="I61" s="31"/>
      <c r="J61" s="31"/>
      <c r="K61" s="35"/>
    </row>
    <row r="62" spans="2:11" x14ac:dyDescent="0.35">
      <c r="B62" s="8" t="s">
        <v>3349</v>
      </c>
      <c r="C62" s="60" t="s">
        <v>3350</v>
      </c>
      <c r="D62" s="54" t="s">
        <v>3351</v>
      </c>
      <c r="E62" s="6" t="s">
        <v>113</v>
      </c>
      <c r="F62" s="19">
        <v>2117711</v>
      </c>
      <c r="G62" s="24">
        <v>22659.51</v>
      </c>
      <c r="H62" s="24">
        <v>0.97</v>
      </c>
      <c r="I62" s="31"/>
      <c r="J62" s="31"/>
      <c r="K62" s="35"/>
    </row>
    <row r="63" spans="2:11" x14ac:dyDescent="0.35">
      <c r="B63" s="8" t="s">
        <v>231</v>
      </c>
      <c r="C63" s="60" t="s">
        <v>232</v>
      </c>
      <c r="D63" s="54" t="s">
        <v>233</v>
      </c>
      <c r="E63" s="6" t="s">
        <v>92</v>
      </c>
      <c r="F63" s="19">
        <v>9000000</v>
      </c>
      <c r="G63" s="24">
        <v>22509</v>
      </c>
      <c r="H63" s="24">
        <v>0.96</v>
      </c>
      <c r="I63" s="31"/>
      <c r="J63" s="31"/>
      <c r="K63" s="35"/>
    </row>
    <row r="64" spans="2:11" x14ac:dyDescent="0.35">
      <c r="B64" s="8" t="s">
        <v>1146</v>
      </c>
      <c r="C64" s="60" t="s">
        <v>1147</v>
      </c>
      <c r="D64" s="54" t="s">
        <v>1148</v>
      </c>
      <c r="E64" s="6" t="s">
        <v>84</v>
      </c>
      <c r="F64" s="19">
        <v>700000</v>
      </c>
      <c r="G64" s="24">
        <v>21433.3</v>
      </c>
      <c r="H64" s="24">
        <v>0.91</v>
      </c>
      <c r="I64" s="31"/>
      <c r="J64" s="31"/>
      <c r="K64" s="35"/>
    </row>
    <row r="65" spans="2:11" x14ac:dyDescent="0.35">
      <c r="B65" s="8" t="s">
        <v>683</v>
      </c>
      <c r="C65" s="60" t="s">
        <v>684</v>
      </c>
      <c r="D65" s="54" t="s">
        <v>685</v>
      </c>
      <c r="E65" s="6" t="s">
        <v>274</v>
      </c>
      <c r="F65" s="19">
        <v>4100000</v>
      </c>
      <c r="G65" s="24">
        <v>17712</v>
      </c>
      <c r="H65" s="24">
        <v>0.76</v>
      </c>
      <c r="I65" s="31"/>
      <c r="J65" s="31"/>
      <c r="K65" s="35"/>
    </row>
    <row r="66" spans="2:11" x14ac:dyDescent="0.35">
      <c r="B66" s="8" t="s">
        <v>593</v>
      </c>
      <c r="C66" s="60" t="s">
        <v>594</v>
      </c>
      <c r="D66" s="54" t="s">
        <v>595</v>
      </c>
      <c r="E66" s="6" t="s">
        <v>166</v>
      </c>
      <c r="F66" s="19">
        <v>3160000</v>
      </c>
      <c r="G66" s="24">
        <v>17362.62</v>
      </c>
      <c r="H66" s="24">
        <v>0.74</v>
      </c>
      <c r="I66" s="31"/>
      <c r="J66" s="31"/>
      <c r="K66" s="35"/>
    </row>
    <row r="67" spans="2:11" x14ac:dyDescent="0.35">
      <c r="B67" s="8" t="s">
        <v>2288</v>
      </c>
      <c r="C67" s="60" t="s">
        <v>2289</v>
      </c>
      <c r="D67" s="54" t="s">
        <v>2290</v>
      </c>
      <c r="E67" s="6" t="s">
        <v>117</v>
      </c>
      <c r="F67" s="19">
        <v>479738</v>
      </c>
      <c r="G67" s="24">
        <v>16764.439999999999</v>
      </c>
      <c r="H67" s="24">
        <v>0.71</v>
      </c>
      <c r="I67" s="31"/>
      <c r="J67" s="31"/>
      <c r="K67" s="35"/>
    </row>
    <row r="68" spans="2:11" x14ac:dyDescent="0.35">
      <c r="B68" s="8" t="s">
        <v>153</v>
      </c>
      <c r="C68" s="60" t="s">
        <v>154</v>
      </c>
      <c r="D68" s="54" t="s">
        <v>155</v>
      </c>
      <c r="E68" s="6" t="s">
        <v>135</v>
      </c>
      <c r="F68" s="19">
        <v>1000000</v>
      </c>
      <c r="G68" s="24">
        <v>16285</v>
      </c>
      <c r="H68" s="24">
        <v>0.69</v>
      </c>
      <c r="I68" s="31"/>
      <c r="J68" s="31"/>
      <c r="K68" s="35"/>
    </row>
    <row r="69" spans="2:11" x14ac:dyDescent="0.35">
      <c r="B69" s="8" t="s">
        <v>313</v>
      </c>
      <c r="C69" s="60" t="s">
        <v>314</v>
      </c>
      <c r="D69" s="54" t="s">
        <v>315</v>
      </c>
      <c r="E69" s="6" t="s">
        <v>253</v>
      </c>
      <c r="F69" s="19">
        <v>3066667</v>
      </c>
      <c r="G69" s="24">
        <v>15170.8</v>
      </c>
      <c r="H69" s="24">
        <v>0.65</v>
      </c>
      <c r="I69" s="31"/>
      <c r="J69" s="31"/>
      <c r="K69" s="35"/>
    </row>
    <row r="70" spans="2:11" x14ac:dyDescent="0.35">
      <c r="B70" s="8" t="s">
        <v>3352</v>
      </c>
      <c r="C70" s="60" t="s">
        <v>3353</v>
      </c>
      <c r="D70" s="54" t="s">
        <v>3354</v>
      </c>
      <c r="E70" s="6" t="s">
        <v>117</v>
      </c>
      <c r="F70" s="19">
        <v>137931</v>
      </c>
      <c r="G70" s="24">
        <v>14368.27</v>
      </c>
      <c r="H70" s="24">
        <v>0.61</v>
      </c>
      <c r="I70" s="31"/>
      <c r="J70" s="31"/>
      <c r="K70" s="35"/>
    </row>
    <row r="71" spans="2:11" x14ac:dyDescent="0.35">
      <c r="B71" s="8" t="s">
        <v>2747</v>
      </c>
      <c r="C71" s="60" t="s">
        <v>2748</v>
      </c>
      <c r="D71" s="54" t="s">
        <v>2749</v>
      </c>
      <c r="E71" s="6" t="s">
        <v>92</v>
      </c>
      <c r="F71" s="19">
        <v>6500000</v>
      </c>
      <c r="G71" s="24">
        <v>13348.4</v>
      </c>
      <c r="H71" s="24">
        <v>0.56999999999999995</v>
      </c>
      <c r="I71" s="31"/>
      <c r="J71" s="31"/>
      <c r="K71" s="35"/>
    </row>
    <row r="72" spans="2:11" x14ac:dyDescent="0.35">
      <c r="B72" s="8" t="s">
        <v>260</v>
      </c>
      <c r="C72" s="60" t="s">
        <v>261</v>
      </c>
      <c r="D72" s="54" t="s">
        <v>262</v>
      </c>
      <c r="E72" s="6" t="s">
        <v>84</v>
      </c>
      <c r="F72" s="19">
        <v>57982</v>
      </c>
      <c r="G72" s="24">
        <v>12956.08</v>
      </c>
      <c r="H72" s="24">
        <v>0.55000000000000004</v>
      </c>
      <c r="I72" s="31"/>
      <c r="J72" s="31"/>
      <c r="K72" s="35"/>
    </row>
    <row r="73" spans="2:11" x14ac:dyDescent="0.35">
      <c r="B73" s="8" t="s">
        <v>1263</v>
      </c>
      <c r="C73" s="60" t="s">
        <v>1264</v>
      </c>
      <c r="D73" s="54" t="s">
        <v>1265</v>
      </c>
      <c r="E73" s="6" t="s">
        <v>80</v>
      </c>
      <c r="F73" s="19">
        <v>250000</v>
      </c>
      <c r="G73" s="24">
        <v>12655</v>
      </c>
      <c r="H73" s="24">
        <v>0.54</v>
      </c>
      <c r="I73" s="31"/>
      <c r="J73" s="31"/>
      <c r="K73" s="35"/>
    </row>
    <row r="74" spans="2:11" x14ac:dyDescent="0.35">
      <c r="B74" s="8" t="s">
        <v>2413</v>
      </c>
      <c r="C74" s="60" t="s">
        <v>1461</v>
      </c>
      <c r="D74" s="54" t="s">
        <v>2414</v>
      </c>
      <c r="E74" s="6" t="s">
        <v>58</v>
      </c>
      <c r="F74" s="19">
        <v>3000000</v>
      </c>
      <c r="G74" s="24">
        <v>11418</v>
      </c>
      <c r="H74" s="24">
        <v>0.49</v>
      </c>
      <c r="I74" s="31"/>
      <c r="J74" s="31"/>
      <c r="K74" s="35"/>
    </row>
    <row r="75" spans="2:11" x14ac:dyDescent="0.35">
      <c r="B75" s="8" t="s">
        <v>1965</v>
      </c>
      <c r="C75" s="60" t="s">
        <v>1966</v>
      </c>
      <c r="D75" s="54" t="s">
        <v>1967</v>
      </c>
      <c r="E75" s="6" t="s">
        <v>135</v>
      </c>
      <c r="F75" s="19">
        <v>2971119</v>
      </c>
      <c r="G75" s="24">
        <v>9595.23</v>
      </c>
      <c r="H75" s="24">
        <v>0.41</v>
      </c>
      <c r="I75" s="31"/>
      <c r="J75" s="31"/>
      <c r="K75" s="35"/>
    </row>
    <row r="76" spans="2:11" x14ac:dyDescent="0.35">
      <c r="B76" s="8" t="s">
        <v>1030</v>
      </c>
      <c r="C76" s="60" t="s">
        <v>1031</v>
      </c>
      <c r="D76" s="54" t="s">
        <v>1032</v>
      </c>
      <c r="E76" s="6" t="s">
        <v>69</v>
      </c>
      <c r="F76" s="19">
        <v>170000</v>
      </c>
      <c r="G76" s="24">
        <v>8974.2999999999993</v>
      </c>
      <c r="H76" s="24">
        <v>0.38</v>
      </c>
      <c r="I76" s="31"/>
      <c r="J76" s="31"/>
      <c r="K76" s="35"/>
    </row>
    <row r="77" spans="2:11" x14ac:dyDescent="0.35">
      <c r="B77" s="8" t="s">
        <v>2270</v>
      </c>
      <c r="C77" s="60" t="s">
        <v>2271</v>
      </c>
      <c r="D77" s="54" t="s">
        <v>2272</v>
      </c>
      <c r="E77" s="6" t="s">
        <v>80</v>
      </c>
      <c r="F77" s="19">
        <v>3031256</v>
      </c>
      <c r="G77" s="24">
        <v>8819.44</v>
      </c>
      <c r="H77" s="24">
        <v>0.38</v>
      </c>
      <c r="I77" s="31"/>
      <c r="J77" s="31"/>
      <c r="K77" s="35"/>
    </row>
    <row r="78" spans="2:11" x14ac:dyDescent="0.35">
      <c r="B78" s="8" t="s">
        <v>1015</v>
      </c>
      <c r="C78" s="60" t="s">
        <v>1016</v>
      </c>
      <c r="D78" s="54" t="s">
        <v>1017</v>
      </c>
      <c r="E78" s="6" t="s">
        <v>124</v>
      </c>
      <c r="F78" s="19">
        <v>5588435</v>
      </c>
      <c r="G78" s="24">
        <v>3183.17</v>
      </c>
      <c r="H78" s="24">
        <v>0.14000000000000001</v>
      </c>
      <c r="I78" s="31"/>
      <c r="J78" s="31"/>
      <c r="K78" s="35"/>
    </row>
    <row r="79" spans="2:11" x14ac:dyDescent="0.35">
      <c r="B79" s="8" t="s">
        <v>3355</v>
      </c>
      <c r="C79" s="60" t="s">
        <v>3356</v>
      </c>
      <c r="D79" s="54" t="s">
        <v>3357</v>
      </c>
      <c r="E79" s="6" t="s">
        <v>92</v>
      </c>
      <c r="F79" s="19">
        <v>3367072</v>
      </c>
      <c r="G79" s="24">
        <v>2568.0700000000002</v>
      </c>
      <c r="H79" s="24">
        <v>0.11</v>
      </c>
      <c r="I79" s="31"/>
      <c r="J79" s="31"/>
      <c r="K79" s="35"/>
    </row>
    <row r="80" spans="2:11" x14ac:dyDescent="0.35">
      <c r="B80" s="8" t="s">
        <v>2765</v>
      </c>
      <c r="C80" s="60" t="s">
        <v>2766</v>
      </c>
      <c r="D80" s="54" t="s">
        <v>2767</v>
      </c>
      <c r="E80" s="6" t="s">
        <v>106</v>
      </c>
      <c r="F80" s="19">
        <v>367272</v>
      </c>
      <c r="G80" s="24">
        <v>1784.39</v>
      </c>
      <c r="H80" s="24">
        <v>0.08</v>
      </c>
      <c r="I80" s="31"/>
      <c r="J80" s="31"/>
      <c r="K80" s="35"/>
    </row>
    <row r="81" spans="3:11" x14ac:dyDescent="0.35">
      <c r="C81" s="58" t="s">
        <v>194</v>
      </c>
      <c r="D81" s="54"/>
      <c r="E81" s="6"/>
      <c r="F81" s="19"/>
      <c r="G81" s="25">
        <v>2324265.65</v>
      </c>
      <c r="H81" s="25">
        <v>99.11</v>
      </c>
      <c r="I81" s="31"/>
      <c r="J81" s="31"/>
      <c r="K81" s="35"/>
    </row>
    <row r="82" spans="3:11" x14ac:dyDescent="0.35">
      <c r="C82" s="57"/>
      <c r="D82" s="54"/>
      <c r="E82" s="6"/>
      <c r="F82" s="19"/>
      <c r="G82" s="24"/>
      <c r="H82" s="24"/>
      <c r="I82" s="31"/>
      <c r="J82" s="31"/>
      <c r="K82" s="35"/>
    </row>
    <row r="83" spans="3:11" x14ac:dyDescent="0.35">
      <c r="C83" s="58" t="s">
        <v>3</v>
      </c>
      <c r="D83" s="54"/>
      <c r="E83" s="6"/>
      <c r="F83" s="19"/>
      <c r="G83" s="24" t="s">
        <v>2</v>
      </c>
      <c r="H83" s="24" t="s">
        <v>2</v>
      </c>
      <c r="I83" s="31"/>
      <c r="J83" s="31"/>
      <c r="K83" s="35"/>
    </row>
    <row r="84" spans="3:11" x14ac:dyDescent="0.35">
      <c r="C84" s="57"/>
      <c r="D84" s="54"/>
      <c r="E84" s="6"/>
      <c r="F84" s="19"/>
      <c r="G84" s="24"/>
      <c r="H84" s="24"/>
      <c r="I84" s="31"/>
      <c r="J84" s="31"/>
      <c r="K84" s="35"/>
    </row>
    <row r="85" spans="3:11" x14ac:dyDescent="0.35">
      <c r="C85" s="58" t="s">
        <v>4</v>
      </c>
      <c r="D85" s="54"/>
      <c r="E85" s="6"/>
      <c r="F85" s="19"/>
      <c r="G85" s="24" t="s">
        <v>2</v>
      </c>
      <c r="H85" s="24" t="s">
        <v>2</v>
      </c>
      <c r="I85" s="31"/>
      <c r="J85" s="31"/>
      <c r="K85" s="35"/>
    </row>
    <row r="86" spans="3:11" x14ac:dyDescent="0.35">
      <c r="C86" s="57"/>
      <c r="D86" s="54"/>
      <c r="E86" s="6"/>
      <c r="F86" s="19"/>
      <c r="G86" s="24"/>
      <c r="H86" s="24"/>
      <c r="I86" s="31"/>
      <c r="J86" s="31"/>
      <c r="K86" s="35"/>
    </row>
    <row r="87" spans="3:11" x14ac:dyDescent="0.35">
      <c r="C87" s="58" t="s">
        <v>5</v>
      </c>
      <c r="D87" s="54"/>
      <c r="E87" s="6"/>
      <c r="F87" s="19"/>
      <c r="G87" s="24"/>
      <c r="H87" s="24"/>
      <c r="I87" s="31"/>
      <c r="J87" s="31"/>
      <c r="K87" s="35"/>
    </row>
    <row r="88" spans="3:11" x14ac:dyDescent="0.35">
      <c r="C88" s="57"/>
      <c r="D88" s="54"/>
      <c r="E88" s="6"/>
      <c r="F88" s="19"/>
      <c r="G88" s="24"/>
      <c r="H88" s="24"/>
      <c r="I88" s="31"/>
      <c r="J88" s="31"/>
      <c r="K88" s="35"/>
    </row>
    <row r="89" spans="3:11" x14ac:dyDescent="0.35">
      <c r="C89" s="58" t="s">
        <v>6</v>
      </c>
      <c r="D89" s="54"/>
      <c r="E89" s="6"/>
      <c r="F89" s="19"/>
      <c r="G89" s="24" t="s">
        <v>2</v>
      </c>
      <c r="H89" s="24" t="s">
        <v>2</v>
      </c>
      <c r="I89" s="31"/>
      <c r="J89" s="31"/>
      <c r="K89" s="35"/>
    </row>
    <row r="90" spans="3:11" x14ac:dyDescent="0.35">
      <c r="C90" s="57"/>
      <c r="D90" s="54"/>
      <c r="E90" s="6"/>
      <c r="F90" s="19"/>
      <c r="G90" s="24"/>
      <c r="H90" s="24"/>
      <c r="I90" s="31"/>
      <c r="J90" s="31"/>
      <c r="K90" s="35"/>
    </row>
    <row r="91" spans="3:11" x14ac:dyDescent="0.35">
      <c r="C91" s="58" t="s">
        <v>7</v>
      </c>
      <c r="D91" s="54"/>
      <c r="E91" s="6"/>
      <c r="F91" s="19"/>
      <c r="G91" s="24" t="s">
        <v>2</v>
      </c>
      <c r="H91" s="24" t="s">
        <v>2</v>
      </c>
      <c r="I91" s="31"/>
      <c r="J91" s="31"/>
      <c r="K91" s="35"/>
    </row>
    <row r="92" spans="3:11" x14ac:dyDescent="0.35">
      <c r="C92" s="57"/>
      <c r="D92" s="54"/>
      <c r="E92" s="6"/>
      <c r="F92" s="19"/>
      <c r="G92" s="24"/>
      <c r="H92" s="24"/>
      <c r="I92" s="31"/>
      <c r="J92" s="31"/>
      <c r="K92" s="35"/>
    </row>
    <row r="93" spans="3:11" x14ac:dyDescent="0.35">
      <c r="C93" s="58" t="s">
        <v>8</v>
      </c>
      <c r="D93" s="54"/>
      <c r="E93" s="6"/>
      <c r="F93" s="19"/>
      <c r="G93" s="24" t="s">
        <v>2</v>
      </c>
      <c r="H93" s="24" t="s">
        <v>2</v>
      </c>
      <c r="I93" s="31"/>
      <c r="J93" s="31"/>
      <c r="K93" s="35"/>
    </row>
    <row r="94" spans="3:11" x14ac:dyDescent="0.35">
      <c r="C94" s="57"/>
      <c r="D94" s="54"/>
      <c r="E94" s="6"/>
      <c r="F94" s="19"/>
      <c r="G94" s="24"/>
      <c r="H94" s="24"/>
      <c r="I94" s="31"/>
      <c r="J94" s="31"/>
      <c r="K94" s="35"/>
    </row>
    <row r="95" spans="3:11" x14ac:dyDescent="0.35">
      <c r="C95" s="58" t="s">
        <v>9</v>
      </c>
      <c r="D95" s="54"/>
      <c r="E95" s="6"/>
      <c r="F95" s="19"/>
      <c r="G95" s="24" t="s">
        <v>2</v>
      </c>
      <c r="H95" s="24" t="s">
        <v>2</v>
      </c>
      <c r="I95" s="31"/>
      <c r="J95" s="31"/>
      <c r="K95" s="35"/>
    </row>
    <row r="96" spans="3:11" x14ac:dyDescent="0.35">
      <c r="C96" s="57"/>
      <c r="D96" s="54"/>
      <c r="E96" s="6"/>
      <c r="F96" s="19"/>
      <c r="G96" s="24"/>
      <c r="H96" s="24"/>
      <c r="I96" s="31"/>
      <c r="J96" s="31"/>
      <c r="K96" s="35"/>
    </row>
    <row r="97" spans="1:11" x14ac:dyDescent="0.35">
      <c r="C97" s="58" t="s">
        <v>10</v>
      </c>
      <c r="D97" s="54"/>
      <c r="E97" s="6"/>
      <c r="F97" s="19"/>
      <c r="G97" s="24" t="s">
        <v>2</v>
      </c>
      <c r="H97" s="24" t="s">
        <v>2</v>
      </c>
      <c r="I97" s="31"/>
      <c r="J97" s="31"/>
      <c r="K97" s="35"/>
    </row>
    <row r="98" spans="1:11" x14ac:dyDescent="0.35">
      <c r="C98" s="57"/>
      <c r="D98" s="54"/>
      <c r="E98" s="6"/>
      <c r="F98" s="19"/>
      <c r="G98" s="24"/>
      <c r="H98" s="24"/>
      <c r="I98" s="31"/>
      <c r="J98" s="31"/>
      <c r="K98" s="35"/>
    </row>
    <row r="99" spans="1:11" x14ac:dyDescent="0.35">
      <c r="C99" s="58" t="s">
        <v>11</v>
      </c>
      <c r="D99" s="54"/>
      <c r="E99" s="6"/>
      <c r="F99" s="19"/>
      <c r="G99" s="24" t="s">
        <v>2</v>
      </c>
      <c r="H99" s="24" t="s">
        <v>2</v>
      </c>
      <c r="I99" s="31"/>
      <c r="J99" s="31"/>
      <c r="K99" s="35"/>
    </row>
    <row r="100" spans="1:11" x14ac:dyDescent="0.35">
      <c r="C100" s="57"/>
      <c r="D100" s="54"/>
      <c r="E100" s="6"/>
      <c r="F100" s="19"/>
      <c r="G100" s="24"/>
      <c r="H100" s="24"/>
      <c r="I100" s="31"/>
      <c r="J100" s="31"/>
      <c r="K100" s="35"/>
    </row>
    <row r="101" spans="1:11" x14ac:dyDescent="0.35">
      <c r="A101" s="10"/>
      <c r="B101" s="28"/>
      <c r="C101" s="58" t="s">
        <v>13</v>
      </c>
      <c r="D101" s="54"/>
      <c r="E101" s="6"/>
      <c r="F101" s="19"/>
      <c r="G101" s="24"/>
      <c r="H101" s="24"/>
      <c r="I101" s="31"/>
      <c r="J101" s="31"/>
      <c r="K101" s="35"/>
    </row>
    <row r="102" spans="1:11" x14ac:dyDescent="0.35">
      <c r="A102" s="28"/>
      <c r="B102" s="28"/>
      <c r="C102" s="58" t="s">
        <v>14</v>
      </c>
      <c r="D102" s="54"/>
      <c r="E102" s="6"/>
      <c r="F102" s="19"/>
      <c r="G102" s="24" t="s">
        <v>2</v>
      </c>
      <c r="H102" s="24" t="s">
        <v>2</v>
      </c>
      <c r="I102" s="31"/>
      <c r="J102" s="31"/>
      <c r="K102" s="35"/>
    </row>
    <row r="103" spans="1:11" x14ac:dyDescent="0.35">
      <c r="A103" s="28"/>
      <c r="B103" s="28"/>
      <c r="C103" s="58"/>
      <c r="D103" s="54"/>
      <c r="E103" s="6"/>
      <c r="F103" s="19"/>
      <c r="G103" s="24"/>
      <c r="H103" s="24"/>
      <c r="I103" s="31"/>
      <c r="J103" s="31"/>
      <c r="K103" s="35"/>
    </row>
    <row r="104" spans="1:11" x14ac:dyDescent="0.35">
      <c r="A104" s="28"/>
      <c r="B104" s="28"/>
      <c r="C104" s="58" t="s">
        <v>15</v>
      </c>
      <c r="D104" s="54"/>
      <c r="E104" s="6"/>
      <c r="F104" s="19"/>
      <c r="G104" s="24" t="s">
        <v>2</v>
      </c>
      <c r="H104" s="24" t="s">
        <v>2</v>
      </c>
      <c r="I104" s="31"/>
      <c r="J104" s="31"/>
      <c r="K104" s="35"/>
    </row>
    <row r="105" spans="1:11" x14ac:dyDescent="0.35">
      <c r="A105" s="28"/>
      <c r="B105" s="28"/>
      <c r="C105" s="58"/>
      <c r="D105" s="54"/>
      <c r="E105" s="6"/>
      <c r="F105" s="19"/>
      <c r="G105" s="24"/>
      <c r="H105" s="24"/>
      <c r="I105" s="31"/>
      <c r="J105" s="31"/>
      <c r="K105" s="35"/>
    </row>
    <row r="106" spans="1:11" x14ac:dyDescent="0.35">
      <c r="C106" s="59" t="s">
        <v>16</v>
      </c>
      <c r="D106" s="54"/>
      <c r="E106" s="6"/>
      <c r="F106" s="19"/>
      <c r="G106" s="24"/>
      <c r="H106" s="24"/>
      <c r="I106" s="31"/>
      <c r="J106" s="31"/>
      <c r="K106" s="35"/>
    </row>
    <row r="107" spans="1:11" x14ac:dyDescent="0.35">
      <c r="B107" s="8" t="s">
        <v>202</v>
      </c>
      <c r="C107" s="60" t="s">
        <v>203</v>
      </c>
      <c r="D107" s="54" t="s">
        <v>204</v>
      </c>
      <c r="E107" s="6" t="s">
        <v>205</v>
      </c>
      <c r="F107" s="19">
        <v>2000000</v>
      </c>
      <c r="G107" s="24">
        <v>1985.75</v>
      </c>
      <c r="H107" s="24">
        <v>0.08</v>
      </c>
      <c r="I107" s="31">
        <v>5.3459000000000003</v>
      </c>
      <c r="J107" s="31"/>
      <c r="K107" s="35"/>
    </row>
    <row r="108" spans="1:11" x14ac:dyDescent="0.35">
      <c r="C108" s="58" t="s">
        <v>194</v>
      </c>
      <c r="D108" s="54"/>
      <c r="E108" s="6"/>
      <c r="F108" s="19"/>
      <c r="G108" s="25">
        <v>1985.75</v>
      </c>
      <c r="H108" s="25">
        <v>0.08</v>
      </c>
      <c r="I108" s="31"/>
      <c r="J108" s="31"/>
      <c r="K108" s="35"/>
    </row>
    <row r="109" spans="1:11" x14ac:dyDescent="0.35">
      <c r="C109" s="57"/>
      <c r="D109" s="54"/>
      <c r="E109" s="6"/>
      <c r="F109" s="19"/>
      <c r="G109" s="24"/>
      <c r="H109" s="24"/>
      <c r="I109" s="31"/>
      <c r="J109" s="31"/>
      <c r="K109" s="35"/>
    </row>
    <row r="110" spans="1:11" x14ac:dyDescent="0.35">
      <c r="C110" s="58" t="s">
        <v>17</v>
      </c>
      <c r="D110" s="54"/>
      <c r="E110" s="6"/>
      <c r="F110" s="19"/>
      <c r="G110" s="24" t="s">
        <v>2</v>
      </c>
      <c r="H110" s="24" t="s">
        <v>2</v>
      </c>
      <c r="I110" s="31"/>
      <c r="J110" s="31"/>
      <c r="K110" s="35"/>
    </row>
    <row r="111" spans="1:11" x14ac:dyDescent="0.35">
      <c r="C111" s="57"/>
      <c r="D111" s="54"/>
      <c r="E111" s="6"/>
      <c r="F111" s="19"/>
      <c r="G111" s="24"/>
      <c r="H111" s="24"/>
      <c r="I111" s="31"/>
      <c r="J111" s="31"/>
      <c r="K111" s="35"/>
    </row>
    <row r="112" spans="1:11" x14ac:dyDescent="0.35">
      <c r="C112" s="58" t="s">
        <v>18</v>
      </c>
      <c r="D112" s="54"/>
      <c r="E112" s="6"/>
      <c r="F112" s="19"/>
      <c r="G112" s="24" t="s">
        <v>2</v>
      </c>
      <c r="H112" s="24" t="s">
        <v>2</v>
      </c>
      <c r="I112" s="31"/>
      <c r="J112" s="31"/>
      <c r="K112" s="35"/>
    </row>
    <row r="113" spans="1:54" x14ac:dyDescent="0.35">
      <c r="C113" s="57"/>
      <c r="D113" s="54"/>
      <c r="E113" s="6"/>
      <c r="F113" s="19"/>
      <c r="G113" s="24"/>
      <c r="H113" s="24"/>
      <c r="I113" s="31"/>
      <c r="J113" s="31"/>
      <c r="K113" s="35"/>
    </row>
    <row r="114" spans="1:54" x14ac:dyDescent="0.35">
      <c r="A114" s="10"/>
      <c r="B114" s="28"/>
      <c r="C114" s="58" t="s">
        <v>19</v>
      </c>
      <c r="D114" s="54"/>
      <c r="E114" s="6"/>
      <c r="F114" s="19"/>
      <c r="G114" s="24"/>
      <c r="H114" s="24"/>
      <c r="I114" s="31"/>
      <c r="J114" s="31"/>
      <c r="K114" s="35"/>
    </row>
    <row r="115" spans="1:54" x14ac:dyDescent="0.35">
      <c r="A115" s="28"/>
      <c r="B115" s="28"/>
      <c r="C115" s="58" t="s">
        <v>20</v>
      </c>
      <c r="D115" s="54"/>
      <c r="E115" s="6"/>
      <c r="F115" s="19"/>
      <c r="G115" s="24" t="s">
        <v>2</v>
      </c>
      <c r="H115" s="24" t="s">
        <v>2</v>
      </c>
      <c r="I115" s="31"/>
      <c r="J115" s="31"/>
      <c r="K115" s="35"/>
    </row>
    <row r="116" spans="1:54" x14ac:dyDescent="0.35">
      <c r="A116" s="28"/>
      <c r="B116" s="28"/>
      <c r="C116" s="58"/>
      <c r="D116" s="54"/>
      <c r="E116" s="6"/>
      <c r="F116" s="19"/>
      <c r="G116" s="24"/>
      <c r="H116" s="24"/>
      <c r="I116" s="31"/>
      <c r="J116" s="31"/>
      <c r="K116" s="35"/>
    </row>
    <row r="117" spans="1:54" x14ac:dyDescent="0.35">
      <c r="A117" s="28"/>
      <c r="B117" s="28"/>
      <c r="C117" s="58" t="s">
        <v>21</v>
      </c>
      <c r="D117" s="54"/>
      <c r="E117" s="6"/>
      <c r="F117" s="19"/>
      <c r="G117" s="24" t="s">
        <v>2</v>
      </c>
      <c r="H117" s="24" t="s">
        <v>2</v>
      </c>
      <c r="I117" s="31"/>
      <c r="J117" s="31"/>
      <c r="K117" s="35"/>
    </row>
    <row r="118" spans="1:54" x14ac:dyDescent="0.35">
      <c r="A118" s="28"/>
      <c r="B118" s="28"/>
      <c r="C118" s="58"/>
      <c r="D118" s="54"/>
      <c r="E118" s="6"/>
      <c r="F118" s="19"/>
      <c r="G118" s="24"/>
      <c r="H118" s="24"/>
      <c r="I118" s="31"/>
      <c r="J118" s="31"/>
      <c r="K118" s="35"/>
    </row>
    <row r="119" spans="1:54" x14ac:dyDescent="0.35">
      <c r="A119" s="28"/>
      <c r="B119" s="28"/>
      <c r="C119" s="58" t="s">
        <v>22</v>
      </c>
      <c r="D119" s="54"/>
      <c r="E119" s="6"/>
      <c r="F119" s="19"/>
      <c r="G119" s="24" t="s">
        <v>2</v>
      </c>
      <c r="H119" s="24" t="s">
        <v>2</v>
      </c>
      <c r="I119" s="31"/>
      <c r="J119" s="31"/>
      <c r="K119" s="35"/>
    </row>
    <row r="120" spans="1:54" x14ac:dyDescent="0.35">
      <c r="A120" s="28"/>
      <c r="B120" s="28"/>
      <c r="C120" s="58"/>
      <c r="D120" s="54"/>
      <c r="E120" s="6"/>
      <c r="F120" s="19"/>
      <c r="G120" s="24"/>
      <c r="H120" s="24"/>
      <c r="I120" s="31"/>
      <c r="J120" s="31"/>
      <c r="K120" s="35"/>
    </row>
    <row r="121" spans="1:54" x14ac:dyDescent="0.35">
      <c r="A121" s="28"/>
      <c r="B121" s="28"/>
      <c r="C121" s="58" t="s">
        <v>23</v>
      </c>
      <c r="D121" s="54"/>
      <c r="E121" s="6"/>
      <c r="F121" s="19"/>
      <c r="G121" s="24" t="s">
        <v>2</v>
      </c>
      <c r="H121" s="24" t="s">
        <v>2</v>
      </c>
      <c r="I121" s="31"/>
      <c r="J121" s="31"/>
      <c r="K121" s="35"/>
    </row>
    <row r="122" spans="1:54" x14ac:dyDescent="0.35">
      <c r="A122" s="28"/>
      <c r="B122" s="28"/>
      <c r="C122" s="58"/>
      <c r="D122" s="54"/>
      <c r="E122" s="6"/>
      <c r="F122" s="19"/>
      <c r="G122" s="24"/>
      <c r="H122" s="24"/>
      <c r="I122" s="31"/>
      <c r="J122" s="31"/>
      <c r="K122" s="35"/>
    </row>
    <row r="123" spans="1:54" x14ac:dyDescent="0.35">
      <c r="C123" s="59" t="s">
        <v>24</v>
      </c>
      <c r="D123" s="54"/>
      <c r="E123" s="6"/>
      <c r="F123" s="19"/>
      <c r="G123" s="24"/>
      <c r="H123" s="24"/>
      <c r="I123" s="31"/>
      <c r="J123" s="31"/>
      <c r="K123" s="35"/>
    </row>
    <row r="124" spans="1:54" x14ac:dyDescent="0.35">
      <c r="B124" s="8" t="s">
        <v>206</v>
      </c>
      <c r="C124" s="60" t="s">
        <v>207</v>
      </c>
      <c r="D124" s="54"/>
      <c r="E124" s="6"/>
      <c r="F124" s="19"/>
      <c r="G124" s="24">
        <v>24621.75</v>
      </c>
      <c r="H124" s="24">
        <v>1.05</v>
      </c>
      <c r="I124" s="31"/>
      <c r="J124" s="31"/>
      <c r="K124" s="35"/>
    </row>
    <row r="125" spans="1:54" x14ac:dyDescent="0.35">
      <c r="C125" s="58" t="s">
        <v>194</v>
      </c>
      <c r="D125" s="54"/>
      <c r="E125" s="6"/>
      <c r="F125" s="19"/>
      <c r="G125" s="25">
        <v>24621.75</v>
      </c>
      <c r="H125" s="25">
        <v>1.05</v>
      </c>
      <c r="I125" s="31"/>
      <c r="J125" s="31"/>
      <c r="K125" s="35"/>
    </row>
    <row r="126" spans="1:54" x14ac:dyDescent="0.35">
      <c r="C126" s="57"/>
      <c r="D126" s="54"/>
      <c r="E126" s="6"/>
      <c r="F126" s="19"/>
      <c r="G126" s="24"/>
      <c r="H126" s="24"/>
      <c r="I126" s="31"/>
      <c r="J126" s="31"/>
      <c r="K126" s="35"/>
    </row>
    <row r="127" spans="1:54" x14ac:dyDescent="0.35">
      <c r="A127" s="10"/>
      <c r="B127" s="28"/>
      <c r="C127" s="58" t="s">
        <v>25</v>
      </c>
      <c r="D127" s="54"/>
      <c r="E127" s="6"/>
      <c r="F127" s="19"/>
      <c r="G127" s="24"/>
      <c r="H127" s="24"/>
      <c r="I127" s="31"/>
      <c r="J127" s="31"/>
      <c r="K127" s="35"/>
    </row>
    <row r="128" spans="1:54" s="2" customFormat="1" ht="13.5" x14ac:dyDescent="0.35">
      <c r="A128" s="28"/>
      <c r="B128" s="28"/>
      <c r="C128" s="57" t="s">
        <v>4703</v>
      </c>
      <c r="D128" s="54"/>
      <c r="E128" s="6"/>
      <c r="F128" s="19"/>
      <c r="G128" s="24">
        <v>600</v>
      </c>
      <c r="H128" s="24">
        <v>0.03</v>
      </c>
      <c r="I128" s="31"/>
      <c r="J128" s="31"/>
      <c r="K128" s="35"/>
      <c r="L128" s="3"/>
      <c r="AI128" s="3"/>
      <c r="AV128" s="3"/>
      <c r="AX128" s="3"/>
      <c r="BB128" s="3"/>
    </row>
    <row r="129" spans="2:11" x14ac:dyDescent="0.35">
      <c r="B129" s="8"/>
      <c r="C129" s="60" t="s">
        <v>208</v>
      </c>
      <c r="D129" s="54"/>
      <c r="E129" s="6"/>
      <c r="F129" s="19"/>
      <c r="G129" s="24">
        <v>-5907.43</v>
      </c>
      <c r="H129" s="24">
        <v>-0.27</v>
      </c>
      <c r="I129" s="31"/>
      <c r="J129" s="31"/>
      <c r="K129" s="35"/>
    </row>
    <row r="130" spans="2:11" x14ac:dyDescent="0.35">
      <c r="C130" s="58" t="s">
        <v>194</v>
      </c>
      <c r="D130" s="54"/>
      <c r="E130" s="6"/>
      <c r="F130" s="19"/>
      <c r="G130" s="25">
        <v>-5307.43</v>
      </c>
      <c r="H130" s="25">
        <v>-0.24000000000000002</v>
      </c>
      <c r="I130" s="31"/>
      <c r="J130" s="31"/>
      <c r="K130" s="35"/>
    </row>
    <row r="131" spans="2:11" x14ac:dyDescent="0.35">
      <c r="C131" s="57"/>
      <c r="D131" s="54"/>
      <c r="E131" s="6"/>
      <c r="F131" s="19"/>
      <c r="G131" s="24"/>
      <c r="H131" s="24"/>
      <c r="I131" s="31"/>
      <c r="J131" s="31"/>
      <c r="K131" s="35"/>
    </row>
    <row r="132" spans="2:11" x14ac:dyDescent="0.35">
      <c r="C132" s="61" t="s">
        <v>209</v>
      </c>
      <c r="D132" s="55"/>
      <c r="E132" s="5"/>
      <c r="F132" s="20"/>
      <c r="G132" s="26">
        <v>2345565.7200000002</v>
      </c>
      <c r="H132" s="26">
        <v>100</v>
      </c>
      <c r="I132" s="32"/>
      <c r="J132" s="32"/>
      <c r="K132" s="36"/>
    </row>
    <row r="135" spans="2:11" x14ac:dyDescent="0.35">
      <c r="C135" s="1" t="s">
        <v>210</v>
      </c>
    </row>
    <row r="136" spans="2:11" x14ac:dyDescent="0.35">
      <c r="C136" s="37" t="s">
        <v>211</v>
      </c>
      <c r="D136" s="37"/>
      <c r="E136" s="37"/>
      <c r="F136" s="37"/>
      <c r="G136" s="37"/>
      <c r="H136" s="37"/>
      <c r="I136" s="37"/>
      <c r="J136" s="37"/>
      <c r="K136" s="37"/>
    </row>
    <row r="137" spans="2:11" x14ac:dyDescent="0.35">
      <c r="C137" s="2" t="s">
        <v>212</v>
      </c>
    </row>
    <row r="138" spans="2:11" x14ac:dyDescent="0.35">
      <c r="C138" s="2" t="s">
        <v>213</v>
      </c>
    </row>
    <row r="139" spans="2:11" ht="30" customHeight="1" x14ac:dyDescent="0.35">
      <c r="C139" s="218" t="s">
        <v>214</v>
      </c>
      <c r="D139" s="219"/>
      <c r="E139" s="219"/>
      <c r="F139" s="219"/>
      <c r="G139" s="219"/>
      <c r="H139" s="219"/>
      <c r="I139" s="219"/>
      <c r="J139" s="219"/>
      <c r="K139" s="219"/>
    </row>
    <row r="140" spans="2:11" x14ac:dyDescent="0.35">
      <c r="C140" s="2" t="s">
        <v>215</v>
      </c>
    </row>
    <row r="142" spans="2:11" x14ac:dyDescent="0.35">
      <c r="C142" s="2" t="s">
        <v>4813</v>
      </c>
      <c r="E142" s="2" t="s">
        <v>2</v>
      </c>
    </row>
    <row r="144" spans="2:11" x14ac:dyDescent="0.35">
      <c r="C144" s="2" t="s">
        <v>4814</v>
      </c>
      <c r="E144" s="2" t="s">
        <v>2</v>
      </c>
    </row>
    <row r="146" spans="1:256" x14ac:dyDescent="0.35">
      <c r="C146" s="2" t="s">
        <v>4918</v>
      </c>
    </row>
    <row r="148" spans="1:256" x14ac:dyDescent="0.35">
      <c r="C148" s="2" t="s">
        <v>4919</v>
      </c>
    </row>
    <row r="149" spans="1:256" s="79" customFormat="1" ht="35.25" customHeight="1" x14ac:dyDescent="0.35">
      <c r="A149" s="75"/>
      <c r="B149" s="75"/>
      <c r="C149" s="80" t="s">
        <v>4820</v>
      </c>
      <c r="D149" s="84" t="s">
        <v>4821</v>
      </c>
      <c r="E149" s="84" t="s">
        <v>4822</v>
      </c>
      <c r="F149" s="76"/>
      <c r="G149" s="77"/>
      <c r="H149" s="77"/>
      <c r="I149" s="77"/>
      <c r="J149" s="77"/>
      <c r="K149" s="78"/>
      <c r="L149" s="78"/>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8"/>
      <c r="AJ149" s="75"/>
      <c r="AK149" s="75"/>
      <c r="AL149" s="75"/>
      <c r="AM149" s="75"/>
      <c r="AN149" s="75"/>
      <c r="AO149" s="75"/>
      <c r="AP149" s="75"/>
      <c r="AQ149" s="75"/>
      <c r="AR149" s="75"/>
      <c r="AS149" s="75"/>
      <c r="AT149" s="75"/>
      <c r="AU149" s="75"/>
      <c r="AV149" s="78"/>
      <c r="AW149" s="75"/>
      <c r="AX149" s="78"/>
      <c r="AY149" s="75"/>
      <c r="AZ149" s="75"/>
      <c r="BA149" s="75"/>
      <c r="BB149" s="78"/>
      <c r="BC149" s="75"/>
      <c r="BD149" s="75"/>
      <c r="BE149" s="75"/>
      <c r="BF149" s="75"/>
      <c r="BG149" s="75"/>
      <c r="BH149" s="75"/>
      <c r="BI149" s="75"/>
      <c r="BJ149" s="75"/>
      <c r="BK149" s="75"/>
      <c r="BL149" s="75"/>
      <c r="BM149" s="75"/>
      <c r="BN149" s="75"/>
      <c r="BO149" s="75"/>
      <c r="BP149" s="75"/>
      <c r="BQ149" s="75"/>
      <c r="BR149" s="75"/>
      <c r="BS149" s="75"/>
      <c r="BT149" s="75"/>
      <c r="BU149" s="75"/>
      <c r="BV149" s="75"/>
      <c r="BW149" s="75"/>
      <c r="BX149" s="75"/>
      <c r="BY149" s="75"/>
      <c r="BZ149" s="75"/>
      <c r="CA149" s="75"/>
      <c r="CB149" s="75"/>
      <c r="CC149" s="75"/>
      <c r="CD149" s="75"/>
      <c r="CE149" s="75"/>
      <c r="CF149" s="75"/>
      <c r="CG149" s="75"/>
      <c r="CH149" s="75"/>
      <c r="CI149" s="75"/>
      <c r="CJ149" s="75"/>
      <c r="CK149" s="75"/>
      <c r="CL149" s="75"/>
      <c r="CM149" s="75"/>
      <c r="CN149" s="75"/>
      <c r="CO149" s="75"/>
      <c r="CP149" s="75"/>
      <c r="CQ149" s="75"/>
      <c r="CR149" s="75"/>
      <c r="CS149" s="75"/>
      <c r="CT149" s="75"/>
      <c r="CU149" s="75"/>
      <c r="CV149" s="75"/>
      <c r="CW149" s="75"/>
      <c r="CX149" s="75"/>
      <c r="CY149" s="75"/>
      <c r="CZ149" s="75"/>
      <c r="DA149" s="75"/>
      <c r="DB149" s="75"/>
      <c r="DC149" s="75"/>
      <c r="DD149" s="75"/>
      <c r="DE149" s="75"/>
      <c r="DF149" s="75"/>
      <c r="DG149" s="75"/>
      <c r="DH149" s="75"/>
      <c r="DI149" s="75"/>
      <c r="DJ149" s="75"/>
      <c r="DK149" s="75"/>
      <c r="DL149" s="75"/>
      <c r="DM149" s="75"/>
      <c r="DN149" s="75"/>
      <c r="DO149" s="75"/>
      <c r="DP149" s="75"/>
      <c r="DQ149" s="75"/>
      <c r="DR149" s="75"/>
      <c r="DS149" s="75"/>
      <c r="DT149" s="75"/>
      <c r="DU149" s="75"/>
      <c r="DV149" s="75"/>
      <c r="DW149" s="75"/>
      <c r="DX149" s="75"/>
      <c r="DY149" s="75"/>
      <c r="DZ149" s="75"/>
      <c r="EA149" s="75"/>
      <c r="EB149" s="75"/>
      <c r="EC149" s="75"/>
      <c r="ED149" s="75"/>
      <c r="EE149" s="75"/>
      <c r="EF149" s="75"/>
      <c r="EG149" s="75"/>
      <c r="EH149" s="75"/>
      <c r="EI149" s="75"/>
      <c r="EJ149" s="75"/>
      <c r="EK149" s="75"/>
      <c r="EL149" s="75"/>
      <c r="EM149" s="75"/>
      <c r="EN149" s="75"/>
      <c r="EO149" s="75"/>
      <c r="EP149" s="75"/>
      <c r="EQ149" s="75"/>
      <c r="ER149" s="75"/>
      <c r="ES149" s="75"/>
      <c r="ET149" s="75"/>
      <c r="EU149" s="75"/>
      <c r="EV149" s="75"/>
      <c r="EW149" s="75"/>
      <c r="EX149" s="75"/>
      <c r="EY149" s="75"/>
      <c r="EZ149" s="75"/>
      <c r="FA149" s="75"/>
      <c r="FB149" s="75"/>
      <c r="FC149" s="75"/>
      <c r="FD149" s="75"/>
      <c r="FE149" s="75"/>
      <c r="FF149" s="75"/>
      <c r="FG149" s="75"/>
      <c r="FH149" s="75"/>
      <c r="FI149" s="75"/>
      <c r="FJ149" s="75"/>
      <c r="FK149" s="75"/>
      <c r="FL149" s="75"/>
      <c r="FM149" s="75"/>
      <c r="FN149" s="75"/>
      <c r="FO149" s="75"/>
      <c r="FP149" s="75"/>
      <c r="FQ149" s="75"/>
      <c r="FR149" s="75"/>
      <c r="FS149" s="75"/>
      <c r="FT149" s="75"/>
      <c r="FU149" s="75"/>
      <c r="FV149" s="75"/>
      <c r="FW149" s="75"/>
      <c r="FX149" s="75"/>
      <c r="FY149" s="75"/>
      <c r="FZ149" s="75"/>
      <c r="GA149" s="75"/>
      <c r="GB149" s="75"/>
      <c r="GC149" s="75"/>
      <c r="GD149" s="75"/>
      <c r="GE149" s="75"/>
      <c r="GF149" s="75"/>
      <c r="GG149" s="75"/>
      <c r="GH149" s="75"/>
      <c r="GI149" s="75"/>
      <c r="GJ149" s="75"/>
      <c r="GK149" s="75"/>
      <c r="GL149" s="75"/>
      <c r="GM149" s="75"/>
      <c r="GN149" s="75"/>
      <c r="GO149" s="75"/>
      <c r="GP149" s="75"/>
      <c r="GQ149" s="75"/>
      <c r="GR149" s="75"/>
      <c r="GS149" s="75"/>
      <c r="GT149" s="75"/>
      <c r="GU149" s="75"/>
      <c r="GV149" s="75"/>
      <c r="GW149" s="75"/>
      <c r="GX149" s="75"/>
      <c r="GY149" s="75"/>
      <c r="GZ149" s="75"/>
      <c r="HA149" s="75"/>
      <c r="HB149" s="75"/>
      <c r="HC149" s="75"/>
      <c r="HD149" s="75"/>
      <c r="HE149" s="75"/>
      <c r="HF149" s="75"/>
      <c r="HG149" s="75"/>
      <c r="HH149" s="75"/>
      <c r="HI149" s="75"/>
      <c r="HJ149" s="75"/>
      <c r="HK149" s="75"/>
      <c r="HL149" s="75"/>
      <c r="HM149" s="75"/>
      <c r="HN149" s="75"/>
      <c r="HO149" s="75"/>
      <c r="HP149" s="75"/>
      <c r="HQ149" s="75"/>
      <c r="HR149" s="75"/>
      <c r="HS149" s="75"/>
      <c r="HT149" s="75"/>
      <c r="HU149" s="75"/>
      <c r="HV149" s="75"/>
      <c r="HW149" s="75"/>
      <c r="HX149" s="75"/>
      <c r="HY149" s="75"/>
      <c r="HZ149" s="75"/>
      <c r="IA149" s="75"/>
      <c r="IB149" s="75"/>
      <c r="IC149" s="75"/>
      <c r="ID149" s="75"/>
      <c r="IE149" s="75"/>
      <c r="IF149" s="75"/>
      <c r="IG149" s="75"/>
      <c r="IH149" s="75"/>
      <c r="II149" s="75"/>
      <c r="IJ149" s="75"/>
      <c r="IK149" s="75"/>
      <c r="IL149" s="75"/>
      <c r="IM149" s="75"/>
      <c r="IN149" s="75"/>
      <c r="IO149" s="75"/>
      <c r="IP149" s="75"/>
      <c r="IQ149" s="75"/>
      <c r="IR149" s="75"/>
      <c r="IS149" s="75"/>
      <c r="IT149" s="75"/>
      <c r="IU149" s="75"/>
      <c r="IV149" s="75"/>
    </row>
    <row r="150" spans="1:256" s="79" customFormat="1" x14ac:dyDescent="0.35">
      <c r="A150" s="75"/>
      <c r="B150" s="75"/>
      <c r="C150" s="82" t="s">
        <v>4823</v>
      </c>
      <c r="D150" s="85">
        <v>17.495999999999999</v>
      </c>
      <c r="E150" s="85">
        <v>16.713999999999999</v>
      </c>
      <c r="F150" s="76"/>
      <c r="G150" s="77"/>
      <c r="H150" s="77"/>
      <c r="I150" s="77"/>
      <c r="J150" s="77"/>
      <c r="K150" s="78"/>
      <c r="L150" s="78"/>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8"/>
      <c r="AJ150" s="75"/>
      <c r="AK150" s="75"/>
      <c r="AL150" s="75"/>
      <c r="AM150" s="75"/>
      <c r="AN150" s="75"/>
      <c r="AO150" s="75"/>
      <c r="AP150" s="75"/>
      <c r="AQ150" s="75"/>
      <c r="AR150" s="75"/>
      <c r="AS150" s="75"/>
      <c r="AT150" s="75"/>
      <c r="AU150" s="75"/>
      <c r="AV150" s="78"/>
      <c r="AW150" s="75"/>
      <c r="AX150" s="78"/>
      <c r="AY150" s="75"/>
      <c r="AZ150" s="75"/>
      <c r="BA150" s="75"/>
      <c r="BB150" s="78"/>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75"/>
      <c r="CF150" s="75"/>
      <c r="CG150" s="75"/>
      <c r="CH150" s="75"/>
      <c r="CI150" s="75"/>
      <c r="CJ150" s="75"/>
      <c r="CK150" s="75"/>
      <c r="CL150" s="75"/>
      <c r="CM150" s="75"/>
      <c r="CN150" s="75"/>
      <c r="CO150" s="75"/>
      <c r="CP150" s="75"/>
      <c r="CQ150" s="75"/>
      <c r="CR150" s="75"/>
      <c r="CS150" s="75"/>
      <c r="CT150" s="75"/>
      <c r="CU150" s="75"/>
      <c r="CV150" s="75"/>
      <c r="CW150" s="75"/>
      <c r="CX150" s="75"/>
      <c r="CY150" s="75"/>
      <c r="CZ150" s="75"/>
      <c r="DA150" s="75"/>
      <c r="DB150" s="75"/>
      <c r="DC150" s="75"/>
      <c r="DD150" s="75"/>
      <c r="DE150" s="75"/>
      <c r="DF150" s="75"/>
      <c r="DG150" s="75"/>
      <c r="DH150" s="75"/>
      <c r="DI150" s="75"/>
      <c r="DJ150" s="75"/>
      <c r="DK150" s="75"/>
      <c r="DL150" s="75"/>
      <c r="DM150" s="75"/>
      <c r="DN150" s="75"/>
      <c r="DO150" s="75"/>
      <c r="DP150" s="75"/>
      <c r="DQ150" s="75"/>
      <c r="DR150" s="75"/>
      <c r="DS150" s="75"/>
      <c r="DT150" s="75"/>
      <c r="DU150" s="75"/>
      <c r="DV150" s="75"/>
      <c r="DW150" s="75"/>
      <c r="DX150" s="75"/>
      <c r="DY150" s="75"/>
      <c r="DZ150" s="75"/>
      <c r="EA150" s="75"/>
      <c r="EB150" s="75"/>
      <c r="EC150" s="75"/>
      <c r="ED150" s="75"/>
      <c r="EE150" s="75"/>
      <c r="EF150" s="75"/>
      <c r="EG150" s="75"/>
      <c r="EH150" s="75"/>
      <c r="EI150" s="75"/>
      <c r="EJ150" s="75"/>
      <c r="EK150" s="75"/>
      <c r="EL150" s="75"/>
      <c r="EM150" s="75"/>
      <c r="EN150" s="75"/>
      <c r="EO150" s="75"/>
      <c r="EP150" s="75"/>
      <c r="EQ150" s="75"/>
      <c r="ER150" s="75"/>
      <c r="ES150" s="75"/>
      <c r="ET150" s="75"/>
      <c r="EU150" s="75"/>
      <c r="EV150" s="75"/>
      <c r="EW150" s="75"/>
      <c r="EX150" s="75"/>
      <c r="EY150" s="75"/>
      <c r="EZ150" s="75"/>
      <c r="FA150" s="75"/>
      <c r="FB150" s="75"/>
      <c r="FC150" s="75"/>
      <c r="FD150" s="75"/>
      <c r="FE150" s="75"/>
      <c r="FF150" s="75"/>
      <c r="FG150" s="75"/>
      <c r="FH150" s="75"/>
      <c r="FI150" s="75"/>
      <c r="FJ150" s="75"/>
      <c r="FK150" s="75"/>
      <c r="FL150" s="75"/>
      <c r="FM150" s="75"/>
      <c r="FN150" s="75"/>
      <c r="FO150" s="75"/>
      <c r="FP150" s="75"/>
      <c r="FQ150" s="75"/>
      <c r="FR150" s="75"/>
      <c r="FS150" s="75"/>
      <c r="FT150" s="75"/>
      <c r="FU150" s="75"/>
      <c r="FV150" s="75"/>
      <c r="FW150" s="75"/>
      <c r="FX150" s="75"/>
      <c r="FY150" s="75"/>
      <c r="FZ150" s="75"/>
      <c r="GA150" s="75"/>
      <c r="GB150" s="75"/>
      <c r="GC150" s="75"/>
      <c r="GD150" s="75"/>
      <c r="GE150" s="75"/>
      <c r="GF150" s="75"/>
      <c r="GG150" s="75"/>
      <c r="GH150" s="75"/>
      <c r="GI150" s="75"/>
      <c r="GJ150" s="75"/>
      <c r="GK150" s="75"/>
      <c r="GL150" s="75"/>
      <c r="GM150" s="75"/>
      <c r="GN150" s="75"/>
      <c r="GO150" s="75"/>
      <c r="GP150" s="75"/>
      <c r="GQ150" s="75"/>
      <c r="GR150" s="75"/>
      <c r="GS150" s="75"/>
      <c r="GT150" s="75"/>
      <c r="GU150" s="75"/>
      <c r="GV150" s="75"/>
      <c r="GW150" s="75"/>
      <c r="GX150" s="75"/>
      <c r="GY150" s="75"/>
      <c r="GZ150" s="75"/>
      <c r="HA150" s="75"/>
      <c r="HB150" s="75"/>
      <c r="HC150" s="75"/>
      <c r="HD150" s="75"/>
      <c r="HE150" s="75"/>
      <c r="HF150" s="75"/>
      <c r="HG150" s="75"/>
      <c r="HH150" s="75"/>
      <c r="HI150" s="75"/>
      <c r="HJ150" s="75"/>
      <c r="HK150" s="75"/>
      <c r="HL150" s="75"/>
      <c r="HM150" s="75"/>
      <c r="HN150" s="75"/>
      <c r="HO150" s="75"/>
      <c r="HP150" s="75"/>
      <c r="HQ150" s="75"/>
      <c r="HR150" s="75"/>
      <c r="HS150" s="75"/>
      <c r="HT150" s="75"/>
      <c r="HU150" s="75"/>
      <c r="HV150" s="75"/>
      <c r="HW150" s="75"/>
      <c r="HX150" s="75"/>
      <c r="HY150" s="75"/>
      <c r="HZ150" s="75"/>
      <c r="IA150" s="75"/>
      <c r="IB150" s="75"/>
      <c r="IC150" s="75"/>
      <c r="ID150" s="75"/>
      <c r="IE150" s="75"/>
      <c r="IF150" s="75"/>
      <c r="IG150" s="75"/>
      <c r="IH150" s="75"/>
      <c r="II150" s="75"/>
      <c r="IJ150" s="75"/>
      <c r="IK150" s="75"/>
      <c r="IL150" s="75"/>
      <c r="IM150" s="75"/>
      <c r="IN150" s="75"/>
      <c r="IO150" s="75"/>
      <c r="IP150" s="75"/>
      <c r="IQ150" s="75"/>
      <c r="IR150" s="75"/>
      <c r="IS150" s="75"/>
      <c r="IT150" s="75"/>
      <c r="IU150" s="75"/>
      <c r="IV150" s="75"/>
    </row>
    <row r="151" spans="1:256" s="79" customFormat="1" x14ac:dyDescent="0.35">
      <c r="A151" s="75"/>
      <c r="B151" s="75"/>
      <c r="C151" s="82" t="s">
        <v>4824</v>
      </c>
      <c r="D151" s="85">
        <v>17.493099999999998</v>
      </c>
      <c r="E151" s="85">
        <v>16.711300000000001</v>
      </c>
      <c r="F151" s="76"/>
      <c r="G151" s="77"/>
      <c r="H151" s="77"/>
      <c r="I151" s="77"/>
      <c r="J151" s="77"/>
      <c r="K151" s="78"/>
      <c r="L151" s="78"/>
      <c r="M151" s="75"/>
      <c r="N151" s="75"/>
      <c r="O151" s="75"/>
      <c r="P151" s="75"/>
      <c r="Q151" s="75"/>
      <c r="R151" s="75"/>
      <c r="S151" s="75"/>
      <c r="T151" s="75"/>
      <c r="U151" s="75"/>
      <c r="V151" s="75"/>
      <c r="W151" s="75"/>
      <c r="X151" s="75"/>
      <c r="Y151" s="75"/>
      <c r="Z151" s="75"/>
      <c r="AA151" s="75"/>
      <c r="AB151" s="75"/>
      <c r="AC151" s="75"/>
      <c r="AD151" s="75"/>
      <c r="AE151" s="75"/>
      <c r="AF151" s="75"/>
      <c r="AG151" s="75"/>
      <c r="AH151" s="75"/>
      <c r="AI151" s="78"/>
      <c r="AJ151" s="75"/>
      <c r="AK151" s="75"/>
      <c r="AL151" s="75"/>
      <c r="AM151" s="75"/>
      <c r="AN151" s="75"/>
      <c r="AO151" s="75"/>
      <c r="AP151" s="75"/>
      <c r="AQ151" s="75"/>
      <c r="AR151" s="75"/>
      <c r="AS151" s="75"/>
      <c r="AT151" s="75"/>
      <c r="AU151" s="75"/>
      <c r="AV151" s="78"/>
      <c r="AW151" s="75"/>
      <c r="AX151" s="78"/>
      <c r="AY151" s="75"/>
      <c r="AZ151" s="75"/>
      <c r="BA151" s="75"/>
      <c r="BB151" s="78"/>
      <c r="BC151" s="75"/>
      <c r="BD151" s="75"/>
      <c r="BE151" s="75"/>
      <c r="BF151" s="75"/>
      <c r="BG151" s="75"/>
      <c r="BH151" s="75"/>
      <c r="BI151" s="75"/>
      <c r="BJ151" s="75"/>
      <c r="BK151" s="75"/>
      <c r="BL151" s="75"/>
      <c r="BM151" s="75"/>
      <c r="BN151" s="75"/>
      <c r="BO151" s="75"/>
      <c r="BP151" s="75"/>
      <c r="BQ151" s="75"/>
      <c r="BR151" s="75"/>
      <c r="BS151" s="75"/>
      <c r="BT151" s="75"/>
      <c r="BU151" s="75"/>
      <c r="BV151" s="75"/>
      <c r="BW151" s="75"/>
      <c r="BX151" s="75"/>
      <c r="BY151" s="75"/>
      <c r="BZ151" s="75"/>
      <c r="CA151" s="75"/>
      <c r="CB151" s="75"/>
      <c r="CC151" s="75"/>
      <c r="CD151" s="75"/>
      <c r="CE151" s="75"/>
      <c r="CF151" s="75"/>
      <c r="CG151" s="75"/>
      <c r="CH151" s="75"/>
      <c r="CI151" s="75"/>
      <c r="CJ151" s="75"/>
      <c r="CK151" s="75"/>
      <c r="CL151" s="75"/>
      <c r="CM151" s="75"/>
      <c r="CN151" s="75"/>
      <c r="CO151" s="75"/>
      <c r="CP151" s="75"/>
      <c r="CQ151" s="75"/>
      <c r="CR151" s="75"/>
      <c r="CS151" s="75"/>
      <c r="CT151" s="75"/>
      <c r="CU151" s="75"/>
      <c r="CV151" s="75"/>
      <c r="CW151" s="75"/>
      <c r="CX151" s="75"/>
      <c r="CY151" s="75"/>
      <c r="CZ151" s="75"/>
      <c r="DA151" s="75"/>
      <c r="DB151" s="75"/>
      <c r="DC151" s="75"/>
      <c r="DD151" s="75"/>
      <c r="DE151" s="75"/>
      <c r="DF151" s="75"/>
      <c r="DG151" s="75"/>
      <c r="DH151" s="75"/>
      <c r="DI151" s="75"/>
      <c r="DJ151" s="75"/>
      <c r="DK151" s="75"/>
      <c r="DL151" s="75"/>
      <c r="DM151" s="75"/>
      <c r="DN151" s="75"/>
      <c r="DO151" s="75"/>
      <c r="DP151" s="75"/>
      <c r="DQ151" s="75"/>
      <c r="DR151" s="75"/>
      <c r="DS151" s="75"/>
      <c r="DT151" s="75"/>
      <c r="DU151" s="75"/>
      <c r="DV151" s="75"/>
      <c r="DW151" s="75"/>
      <c r="DX151" s="75"/>
      <c r="DY151" s="75"/>
      <c r="DZ151" s="75"/>
      <c r="EA151" s="75"/>
      <c r="EB151" s="75"/>
      <c r="EC151" s="75"/>
      <c r="ED151" s="75"/>
      <c r="EE151" s="75"/>
      <c r="EF151" s="75"/>
      <c r="EG151" s="75"/>
      <c r="EH151" s="75"/>
      <c r="EI151" s="75"/>
      <c r="EJ151" s="75"/>
      <c r="EK151" s="75"/>
      <c r="EL151" s="75"/>
      <c r="EM151" s="75"/>
      <c r="EN151" s="75"/>
      <c r="EO151" s="75"/>
      <c r="EP151" s="75"/>
      <c r="EQ151" s="75"/>
      <c r="ER151" s="75"/>
      <c r="ES151" s="75"/>
      <c r="ET151" s="75"/>
      <c r="EU151" s="75"/>
      <c r="EV151" s="75"/>
      <c r="EW151" s="75"/>
      <c r="EX151" s="75"/>
      <c r="EY151" s="75"/>
      <c r="EZ151" s="75"/>
      <c r="FA151" s="75"/>
      <c r="FB151" s="75"/>
      <c r="FC151" s="75"/>
      <c r="FD151" s="75"/>
      <c r="FE151" s="75"/>
      <c r="FF151" s="75"/>
      <c r="FG151" s="75"/>
      <c r="FH151" s="75"/>
      <c r="FI151" s="75"/>
      <c r="FJ151" s="75"/>
      <c r="FK151" s="75"/>
      <c r="FL151" s="75"/>
      <c r="FM151" s="75"/>
      <c r="FN151" s="75"/>
      <c r="FO151" s="75"/>
      <c r="FP151" s="75"/>
      <c r="FQ151" s="75"/>
      <c r="FR151" s="75"/>
      <c r="FS151" s="75"/>
      <c r="FT151" s="75"/>
      <c r="FU151" s="75"/>
      <c r="FV151" s="75"/>
      <c r="FW151" s="75"/>
      <c r="FX151" s="75"/>
      <c r="FY151" s="75"/>
      <c r="FZ151" s="75"/>
      <c r="GA151" s="75"/>
      <c r="GB151" s="75"/>
      <c r="GC151" s="75"/>
      <c r="GD151" s="75"/>
      <c r="GE151" s="75"/>
      <c r="GF151" s="75"/>
      <c r="GG151" s="75"/>
      <c r="GH151" s="75"/>
      <c r="GI151" s="75"/>
      <c r="GJ151" s="75"/>
      <c r="GK151" s="75"/>
      <c r="GL151" s="75"/>
      <c r="GM151" s="75"/>
      <c r="GN151" s="75"/>
      <c r="GO151" s="75"/>
      <c r="GP151" s="75"/>
      <c r="GQ151" s="75"/>
      <c r="GR151" s="75"/>
      <c r="GS151" s="75"/>
      <c r="GT151" s="75"/>
      <c r="GU151" s="75"/>
      <c r="GV151" s="75"/>
      <c r="GW151" s="75"/>
      <c r="GX151" s="75"/>
      <c r="GY151" s="75"/>
      <c r="GZ151" s="75"/>
      <c r="HA151" s="75"/>
      <c r="HB151" s="75"/>
      <c r="HC151" s="75"/>
      <c r="HD151" s="75"/>
      <c r="HE151" s="75"/>
      <c r="HF151" s="75"/>
      <c r="HG151" s="75"/>
      <c r="HH151" s="75"/>
      <c r="HI151" s="75"/>
      <c r="HJ151" s="75"/>
      <c r="HK151" s="75"/>
      <c r="HL151" s="75"/>
      <c r="HM151" s="75"/>
      <c r="HN151" s="75"/>
      <c r="HO151" s="75"/>
      <c r="HP151" s="75"/>
      <c r="HQ151" s="75"/>
      <c r="HR151" s="75"/>
      <c r="HS151" s="75"/>
      <c r="HT151" s="75"/>
      <c r="HU151" s="75"/>
      <c r="HV151" s="75"/>
      <c r="HW151" s="75"/>
      <c r="HX151" s="75"/>
      <c r="HY151" s="75"/>
      <c r="HZ151" s="75"/>
      <c r="IA151" s="75"/>
      <c r="IB151" s="75"/>
      <c r="IC151" s="75"/>
      <c r="ID151" s="75"/>
      <c r="IE151" s="75"/>
      <c r="IF151" s="75"/>
      <c r="IG151" s="75"/>
      <c r="IH151" s="75"/>
      <c r="II151" s="75"/>
      <c r="IJ151" s="75"/>
      <c r="IK151" s="75"/>
      <c r="IL151" s="75"/>
      <c r="IM151" s="75"/>
      <c r="IN151" s="75"/>
      <c r="IO151" s="75"/>
      <c r="IP151" s="75"/>
      <c r="IQ151" s="75"/>
      <c r="IR151" s="75"/>
      <c r="IS151" s="75"/>
      <c r="IT151" s="75"/>
      <c r="IU151" s="75"/>
      <c r="IV151" s="75"/>
    </row>
    <row r="152" spans="1:256" s="79" customFormat="1" x14ac:dyDescent="0.35">
      <c r="A152" s="75"/>
      <c r="B152" s="75"/>
      <c r="C152" s="82" t="s">
        <v>4825</v>
      </c>
      <c r="D152" s="85">
        <v>18.215900000000001</v>
      </c>
      <c r="E152" s="85">
        <v>17.4132</v>
      </c>
      <c r="F152" s="76"/>
      <c r="G152" s="77"/>
      <c r="H152" s="77"/>
      <c r="I152" s="77"/>
      <c r="J152" s="77"/>
      <c r="K152" s="78"/>
      <c r="L152" s="78"/>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8"/>
      <c r="AJ152" s="75"/>
      <c r="AK152" s="75"/>
      <c r="AL152" s="75"/>
      <c r="AM152" s="75"/>
      <c r="AN152" s="75"/>
      <c r="AO152" s="75"/>
      <c r="AP152" s="75"/>
      <c r="AQ152" s="75"/>
      <c r="AR152" s="75"/>
      <c r="AS152" s="75"/>
      <c r="AT152" s="75"/>
      <c r="AU152" s="75"/>
      <c r="AV152" s="78"/>
      <c r="AW152" s="75"/>
      <c r="AX152" s="78"/>
      <c r="AY152" s="75"/>
      <c r="AZ152" s="75"/>
      <c r="BA152" s="75"/>
      <c r="BB152" s="78"/>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c r="CA152" s="75"/>
      <c r="CB152" s="75"/>
      <c r="CC152" s="75"/>
      <c r="CD152" s="75"/>
      <c r="CE152" s="75"/>
      <c r="CF152" s="75"/>
      <c r="CG152" s="75"/>
      <c r="CH152" s="75"/>
      <c r="CI152" s="75"/>
      <c r="CJ152" s="75"/>
      <c r="CK152" s="75"/>
      <c r="CL152" s="75"/>
      <c r="CM152" s="75"/>
      <c r="CN152" s="75"/>
      <c r="CO152" s="75"/>
      <c r="CP152" s="75"/>
      <c r="CQ152" s="75"/>
      <c r="CR152" s="75"/>
      <c r="CS152" s="75"/>
      <c r="CT152" s="75"/>
      <c r="CU152" s="75"/>
      <c r="CV152" s="75"/>
      <c r="CW152" s="75"/>
      <c r="CX152" s="75"/>
      <c r="CY152" s="75"/>
      <c r="CZ152" s="75"/>
      <c r="DA152" s="75"/>
      <c r="DB152" s="75"/>
      <c r="DC152" s="75"/>
      <c r="DD152" s="75"/>
      <c r="DE152" s="75"/>
      <c r="DF152" s="75"/>
      <c r="DG152" s="75"/>
      <c r="DH152" s="75"/>
      <c r="DI152" s="75"/>
      <c r="DJ152" s="75"/>
      <c r="DK152" s="75"/>
      <c r="DL152" s="75"/>
      <c r="DM152" s="75"/>
      <c r="DN152" s="75"/>
      <c r="DO152" s="75"/>
      <c r="DP152" s="75"/>
      <c r="DQ152" s="75"/>
      <c r="DR152" s="75"/>
      <c r="DS152" s="75"/>
      <c r="DT152" s="75"/>
      <c r="DU152" s="75"/>
      <c r="DV152" s="75"/>
      <c r="DW152" s="75"/>
      <c r="DX152" s="75"/>
      <c r="DY152" s="75"/>
      <c r="DZ152" s="75"/>
      <c r="EA152" s="75"/>
      <c r="EB152" s="75"/>
      <c r="EC152" s="75"/>
      <c r="ED152" s="75"/>
      <c r="EE152" s="75"/>
      <c r="EF152" s="75"/>
      <c r="EG152" s="75"/>
      <c r="EH152" s="75"/>
      <c r="EI152" s="75"/>
      <c r="EJ152" s="75"/>
      <c r="EK152" s="75"/>
      <c r="EL152" s="75"/>
      <c r="EM152" s="75"/>
      <c r="EN152" s="75"/>
      <c r="EO152" s="75"/>
      <c r="EP152" s="75"/>
      <c r="EQ152" s="75"/>
      <c r="ER152" s="75"/>
      <c r="ES152" s="75"/>
      <c r="ET152" s="75"/>
      <c r="EU152" s="75"/>
      <c r="EV152" s="75"/>
      <c r="EW152" s="75"/>
      <c r="EX152" s="75"/>
      <c r="EY152" s="75"/>
      <c r="EZ152" s="75"/>
      <c r="FA152" s="75"/>
      <c r="FB152" s="75"/>
      <c r="FC152" s="75"/>
      <c r="FD152" s="75"/>
      <c r="FE152" s="75"/>
      <c r="FF152" s="75"/>
      <c r="FG152" s="75"/>
      <c r="FH152" s="75"/>
      <c r="FI152" s="75"/>
      <c r="FJ152" s="75"/>
      <c r="FK152" s="75"/>
      <c r="FL152" s="75"/>
      <c r="FM152" s="75"/>
      <c r="FN152" s="75"/>
      <c r="FO152" s="75"/>
      <c r="FP152" s="75"/>
      <c r="FQ152" s="75"/>
      <c r="FR152" s="75"/>
      <c r="FS152" s="75"/>
      <c r="FT152" s="75"/>
      <c r="FU152" s="75"/>
      <c r="FV152" s="75"/>
      <c r="FW152" s="75"/>
      <c r="FX152" s="75"/>
      <c r="FY152" s="75"/>
      <c r="FZ152" s="75"/>
      <c r="GA152" s="75"/>
      <c r="GB152" s="75"/>
      <c r="GC152" s="75"/>
      <c r="GD152" s="75"/>
      <c r="GE152" s="75"/>
      <c r="GF152" s="75"/>
      <c r="GG152" s="75"/>
      <c r="GH152" s="75"/>
      <c r="GI152" s="75"/>
      <c r="GJ152" s="75"/>
      <c r="GK152" s="75"/>
      <c r="GL152" s="75"/>
      <c r="GM152" s="75"/>
      <c r="GN152" s="75"/>
      <c r="GO152" s="75"/>
      <c r="GP152" s="75"/>
      <c r="GQ152" s="75"/>
      <c r="GR152" s="75"/>
      <c r="GS152" s="75"/>
      <c r="GT152" s="75"/>
      <c r="GU152" s="75"/>
      <c r="GV152" s="75"/>
      <c r="GW152" s="75"/>
      <c r="GX152" s="75"/>
      <c r="GY152" s="75"/>
      <c r="GZ152" s="75"/>
      <c r="HA152" s="75"/>
      <c r="HB152" s="75"/>
      <c r="HC152" s="75"/>
      <c r="HD152" s="75"/>
      <c r="HE152" s="75"/>
      <c r="HF152" s="75"/>
      <c r="HG152" s="75"/>
      <c r="HH152" s="75"/>
      <c r="HI152" s="75"/>
      <c r="HJ152" s="75"/>
      <c r="HK152" s="75"/>
      <c r="HL152" s="75"/>
      <c r="HM152" s="75"/>
      <c r="HN152" s="75"/>
      <c r="HO152" s="75"/>
      <c r="HP152" s="75"/>
      <c r="HQ152" s="75"/>
      <c r="HR152" s="75"/>
      <c r="HS152" s="75"/>
      <c r="HT152" s="75"/>
      <c r="HU152" s="75"/>
      <c r="HV152" s="75"/>
      <c r="HW152" s="75"/>
      <c r="HX152" s="75"/>
      <c r="HY152" s="75"/>
      <c r="HZ152" s="75"/>
      <c r="IA152" s="75"/>
      <c r="IB152" s="75"/>
      <c r="IC152" s="75"/>
      <c r="ID152" s="75"/>
      <c r="IE152" s="75"/>
      <c r="IF152" s="75"/>
      <c r="IG152" s="75"/>
      <c r="IH152" s="75"/>
      <c r="II152" s="75"/>
      <c r="IJ152" s="75"/>
      <c r="IK152" s="75"/>
      <c r="IL152" s="75"/>
      <c r="IM152" s="75"/>
      <c r="IN152" s="75"/>
      <c r="IO152" s="75"/>
      <c r="IP152" s="75"/>
      <c r="IQ152" s="75"/>
      <c r="IR152" s="75"/>
      <c r="IS152" s="75"/>
      <c r="IT152" s="75"/>
      <c r="IU152" s="75"/>
      <c r="IV152" s="75"/>
    </row>
    <row r="153" spans="1:256" s="79" customFormat="1" x14ac:dyDescent="0.35">
      <c r="A153" s="75"/>
      <c r="B153" s="75"/>
      <c r="C153" s="82" t="s">
        <v>4826</v>
      </c>
      <c r="D153" s="85">
        <v>18.215699999999998</v>
      </c>
      <c r="E153" s="85">
        <v>17.413</v>
      </c>
      <c r="F153" s="76"/>
      <c r="G153" s="77"/>
      <c r="H153" s="77"/>
      <c r="I153" s="77"/>
      <c r="J153" s="77"/>
      <c r="K153" s="78"/>
      <c r="L153" s="78"/>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8"/>
      <c r="AJ153" s="75"/>
      <c r="AK153" s="75"/>
      <c r="AL153" s="75"/>
      <c r="AM153" s="75"/>
      <c r="AN153" s="75"/>
      <c r="AO153" s="75"/>
      <c r="AP153" s="75"/>
      <c r="AQ153" s="75"/>
      <c r="AR153" s="75"/>
      <c r="AS153" s="75"/>
      <c r="AT153" s="75"/>
      <c r="AU153" s="75"/>
      <c r="AV153" s="78"/>
      <c r="AW153" s="75"/>
      <c r="AX153" s="78"/>
      <c r="AY153" s="75"/>
      <c r="AZ153" s="75"/>
      <c r="BA153" s="75"/>
      <c r="BB153" s="78"/>
      <c r="BC153" s="75"/>
      <c r="BD153" s="75"/>
      <c r="BE153" s="75"/>
      <c r="BF153" s="75"/>
      <c r="BG153" s="75"/>
      <c r="BH153" s="75"/>
      <c r="BI153" s="75"/>
      <c r="BJ153" s="75"/>
      <c r="BK153" s="75"/>
      <c r="BL153" s="75"/>
      <c r="BM153" s="75"/>
      <c r="BN153" s="75"/>
      <c r="BO153" s="75"/>
      <c r="BP153" s="75"/>
      <c r="BQ153" s="75"/>
      <c r="BR153" s="75"/>
      <c r="BS153" s="75"/>
      <c r="BT153" s="75"/>
      <c r="BU153" s="75"/>
      <c r="BV153" s="75"/>
      <c r="BW153" s="75"/>
      <c r="BX153" s="75"/>
      <c r="BY153" s="75"/>
      <c r="BZ153" s="75"/>
      <c r="CA153" s="75"/>
      <c r="CB153" s="75"/>
      <c r="CC153" s="75"/>
      <c r="CD153" s="75"/>
      <c r="CE153" s="75"/>
      <c r="CF153" s="75"/>
      <c r="CG153" s="75"/>
      <c r="CH153" s="75"/>
      <c r="CI153" s="75"/>
      <c r="CJ153" s="75"/>
      <c r="CK153" s="75"/>
      <c r="CL153" s="75"/>
      <c r="CM153" s="75"/>
      <c r="CN153" s="75"/>
      <c r="CO153" s="75"/>
      <c r="CP153" s="75"/>
      <c r="CQ153" s="75"/>
      <c r="CR153" s="75"/>
      <c r="CS153" s="75"/>
      <c r="CT153" s="75"/>
      <c r="CU153" s="75"/>
      <c r="CV153" s="75"/>
      <c r="CW153" s="75"/>
      <c r="CX153" s="75"/>
      <c r="CY153" s="75"/>
      <c r="CZ153" s="75"/>
      <c r="DA153" s="75"/>
      <c r="DB153" s="75"/>
      <c r="DC153" s="75"/>
      <c r="DD153" s="75"/>
      <c r="DE153" s="75"/>
      <c r="DF153" s="75"/>
      <c r="DG153" s="75"/>
      <c r="DH153" s="75"/>
      <c r="DI153" s="75"/>
      <c r="DJ153" s="75"/>
      <c r="DK153" s="75"/>
      <c r="DL153" s="75"/>
      <c r="DM153" s="75"/>
      <c r="DN153" s="75"/>
      <c r="DO153" s="75"/>
      <c r="DP153" s="75"/>
      <c r="DQ153" s="75"/>
      <c r="DR153" s="75"/>
      <c r="DS153" s="75"/>
      <c r="DT153" s="75"/>
      <c r="DU153" s="75"/>
      <c r="DV153" s="75"/>
      <c r="DW153" s="75"/>
      <c r="DX153" s="75"/>
      <c r="DY153" s="75"/>
      <c r="DZ153" s="75"/>
      <c r="EA153" s="75"/>
      <c r="EB153" s="75"/>
      <c r="EC153" s="75"/>
      <c r="ED153" s="75"/>
      <c r="EE153" s="75"/>
      <c r="EF153" s="75"/>
      <c r="EG153" s="75"/>
      <c r="EH153" s="75"/>
      <c r="EI153" s="75"/>
      <c r="EJ153" s="75"/>
      <c r="EK153" s="75"/>
      <c r="EL153" s="75"/>
      <c r="EM153" s="75"/>
      <c r="EN153" s="75"/>
      <c r="EO153" s="75"/>
      <c r="EP153" s="75"/>
      <c r="EQ153" s="75"/>
      <c r="ER153" s="75"/>
      <c r="ES153" s="75"/>
      <c r="ET153" s="75"/>
      <c r="EU153" s="75"/>
      <c r="EV153" s="75"/>
      <c r="EW153" s="75"/>
      <c r="EX153" s="75"/>
      <c r="EY153" s="75"/>
      <c r="EZ153" s="75"/>
      <c r="FA153" s="75"/>
      <c r="FB153" s="75"/>
      <c r="FC153" s="75"/>
      <c r="FD153" s="75"/>
      <c r="FE153" s="75"/>
      <c r="FF153" s="75"/>
      <c r="FG153" s="75"/>
      <c r="FH153" s="75"/>
      <c r="FI153" s="75"/>
      <c r="FJ153" s="75"/>
      <c r="FK153" s="75"/>
      <c r="FL153" s="75"/>
      <c r="FM153" s="75"/>
      <c r="FN153" s="75"/>
      <c r="FO153" s="75"/>
      <c r="FP153" s="75"/>
      <c r="FQ153" s="75"/>
      <c r="FR153" s="75"/>
      <c r="FS153" s="75"/>
      <c r="FT153" s="75"/>
      <c r="FU153" s="75"/>
      <c r="FV153" s="75"/>
      <c r="FW153" s="75"/>
      <c r="FX153" s="75"/>
      <c r="FY153" s="75"/>
      <c r="FZ153" s="75"/>
      <c r="GA153" s="75"/>
      <c r="GB153" s="75"/>
      <c r="GC153" s="75"/>
      <c r="GD153" s="75"/>
      <c r="GE153" s="75"/>
      <c r="GF153" s="75"/>
      <c r="GG153" s="75"/>
      <c r="GH153" s="75"/>
      <c r="GI153" s="75"/>
      <c r="GJ153" s="75"/>
      <c r="GK153" s="75"/>
      <c r="GL153" s="75"/>
      <c r="GM153" s="75"/>
      <c r="GN153" s="75"/>
      <c r="GO153" s="75"/>
      <c r="GP153" s="75"/>
      <c r="GQ153" s="75"/>
      <c r="GR153" s="75"/>
      <c r="GS153" s="75"/>
      <c r="GT153" s="75"/>
      <c r="GU153" s="75"/>
      <c r="GV153" s="75"/>
      <c r="GW153" s="75"/>
      <c r="GX153" s="75"/>
      <c r="GY153" s="75"/>
      <c r="GZ153" s="75"/>
      <c r="HA153" s="75"/>
      <c r="HB153" s="75"/>
      <c r="HC153" s="75"/>
      <c r="HD153" s="75"/>
      <c r="HE153" s="75"/>
      <c r="HF153" s="75"/>
      <c r="HG153" s="75"/>
      <c r="HH153" s="75"/>
      <c r="HI153" s="75"/>
      <c r="HJ153" s="75"/>
      <c r="HK153" s="75"/>
      <c r="HL153" s="75"/>
      <c r="HM153" s="75"/>
      <c r="HN153" s="75"/>
      <c r="HO153" s="75"/>
      <c r="HP153" s="75"/>
      <c r="HQ153" s="75"/>
      <c r="HR153" s="75"/>
      <c r="HS153" s="75"/>
      <c r="HT153" s="75"/>
      <c r="HU153" s="75"/>
      <c r="HV153" s="75"/>
      <c r="HW153" s="75"/>
      <c r="HX153" s="75"/>
      <c r="HY153" s="75"/>
      <c r="HZ153" s="75"/>
      <c r="IA153" s="75"/>
      <c r="IB153" s="75"/>
      <c r="IC153" s="75"/>
      <c r="ID153" s="75"/>
      <c r="IE153" s="75"/>
      <c r="IF153" s="75"/>
      <c r="IG153" s="75"/>
      <c r="IH153" s="75"/>
      <c r="II153" s="75"/>
      <c r="IJ153" s="75"/>
      <c r="IK153" s="75"/>
      <c r="IL153" s="75"/>
      <c r="IM153" s="75"/>
      <c r="IN153" s="75"/>
      <c r="IO153" s="75"/>
      <c r="IP153" s="75"/>
      <c r="IQ153" s="75"/>
      <c r="IR153" s="75"/>
      <c r="IS153" s="75"/>
      <c r="IT153" s="75"/>
      <c r="IU153" s="75"/>
      <c r="IV153" s="75"/>
    </row>
    <row r="154" spans="1:256" s="79" customFormat="1" ht="85" customHeight="1" x14ac:dyDescent="0.35">
      <c r="A154" s="75"/>
      <c r="B154" s="75"/>
      <c r="C154" s="215" t="s">
        <v>4860</v>
      </c>
      <c r="D154" s="216"/>
      <c r="E154" s="217"/>
      <c r="F154" s="76"/>
      <c r="G154" s="77"/>
      <c r="H154" s="77"/>
      <c r="I154" s="77"/>
      <c r="J154" s="77"/>
      <c r="K154" s="78"/>
      <c r="L154" s="78"/>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8"/>
      <c r="AJ154" s="75"/>
      <c r="AK154" s="75"/>
      <c r="AL154" s="75"/>
      <c r="AM154" s="75"/>
      <c r="AN154" s="75"/>
      <c r="AO154" s="75"/>
      <c r="AP154" s="75"/>
      <c r="AQ154" s="75"/>
      <c r="AR154" s="75"/>
      <c r="AS154" s="75"/>
      <c r="AT154" s="75"/>
      <c r="AU154" s="75"/>
      <c r="AV154" s="78"/>
      <c r="AW154" s="75"/>
      <c r="AX154" s="78"/>
      <c r="AY154" s="75"/>
      <c r="AZ154" s="75"/>
      <c r="BA154" s="75"/>
      <c r="BB154" s="78"/>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c r="CA154" s="75"/>
      <c r="CB154" s="75"/>
      <c r="CC154" s="75"/>
      <c r="CD154" s="75"/>
      <c r="CE154" s="75"/>
      <c r="CF154" s="75"/>
      <c r="CG154" s="75"/>
      <c r="CH154" s="75"/>
      <c r="CI154" s="75"/>
      <c r="CJ154" s="75"/>
      <c r="CK154" s="75"/>
      <c r="CL154" s="75"/>
      <c r="CM154" s="75"/>
      <c r="CN154" s="75"/>
      <c r="CO154" s="75"/>
      <c r="CP154" s="75"/>
      <c r="CQ154" s="75"/>
      <c r="CR154" s="75"/>
      <c r="CS154" s="75"/>
      <c r="CT154" s="75"/>
      <c r="CU154" s="75"/>
      <c r="CV154" s="75"/>
      <c r="CW154" s="75"/>
      <c r="CX154" s="75"/>
      <c r="CY154" s="75"/>
      <c r="CZ154" s="75"/>
      <c r="DA154" s="75"/>
      <c r="DB154" s="75"/>
      <c r="DC154" s="75"/>
      <c r="DD154" s="75"/>
      <c r="DE154" s="75"/>
      <c r="DF154" s="75"/>
      <c r="DG154" s="75"/>
      <c r="DH154" s="75"/>
      <c r="DI154" s="75"/>
      <c r="DJ154" s="75"/>
      <c r="DK154" s="75"/>
      <c r="DL154" s="75"/>
      <c r="DM154" s="75"/>
      <c r="DN154" s="75"/>
      <c r="DO154" s="75"/>
      <c r="DP154" s="75"/>
      <c r="DQ154" s="75"/>
      <c r="DR154" s="75"/>
      <c r="DS154" s="75"/>
      <c r="DT154" s="75"/>
      <c r="DU154" s="75"/>
      <c r="DV154" s="75"/>
      <c r="DW154" s="75"/>
      <c r="DX154" s="75"/>
      <c r="DY154" s="75"/>
      <c r="DZ154" s="75"/>
      <c r="EA154" s="75"/>
      <c r="EB154" s="75"/>
      <c r="EC154" s="75"/>
      <c r="ED154" s="75"/>
      <c r="EE154" s="75"/>
      <c r="EF154" s="75"/>
      <c r="EG154" s="75"/>
      <c r="EH154" s="75"/>
      <c r="EI154" s="75"/>
      <c r="EJ154" s="75"/>
      <c r="EK154" s="75"/>
      <c r="EL154" s="75"/>
      <c r="EM154" s="75"/>
      <c r="EN154" s="75"/>
      <c r="EO154" s="75"/>
      <c r="EP154" s="75"/>
      <c r="EQ154" s="75"/>
      <c r="ER154" s="75"/>
      <c r="ES154" s="75"/>
      <c r="ET154" s="75"/>
      <c r="EU154" s="75"/>
      <c r="EV154" s="75"/>
      <c r="EW154" s="75"/>
      <c r="EX154" s="75"/>
      <c r="EY154" s="75"/>
      <c r="EZ154" s="75"/>
      <c r="FA154" s="75"/>
      <c r="FB154" s="75"/>
      <c r="FC154" s="75"/>
      <c r="FD154" s="75"/>
      <c r="FE154" s="75"/>
      <c r="FF154" s="75"/>
      <c r="FG154" s="75"/>
      <c r="FH154" s="75"/>
      <c r="FI154" s="75"/>
      <c r="FJ154" s="75"/>
      <c r="FK154" s="75"/>
      <c r="FL154" s="75"/>
      <c r="FM154" s="75"/>
      <c r="FN154" s="75"/>
      <c r="FO154" s="75"/>
      <c r="FP154" s="75"/>
      <c r="FQ154" s="75"/>
      <c r="FR154" s="75"/>
      <c r="FS154" s="75"/>
      <c r="FT154" s="75"/>
      <c r="FU154" s="75"/>
      <c r="FV154" s="75"/>
      <c r="FW154" s="75"/>
      <c r="FX154" s="75"/>
      <c r="FY154" s="75"/>
      <c r="FZ154" s="75"/>
      <c r="GA154" s="75"/>
      <c r="GB154" s="75"/>
      <c r="GC154" s="75"/>
      <c r="GD154" s="75"/>
      <c r="GE154" s="75"/>
      <c r="GF154" s="75"/>
      <c r="GG154" s="75"/>
      <c r="GH154" s="75"/>
      <c r="GI154" s="75"/>
      <c r="GJ154" s="75"/>
      <c r="GK154" s="75"/>
      <c r="GL154" s="75"/>
      <c r="GM154" s="75"/>
      <c r="GN154" s="75"/>
      <c r="GO154" s="75"/>
      <c r="GP154" s="75"/>
      <c r="GQ154" s="75"/>
      <c r="GR154" s="75"/>
      <c r="GS154" s="75"/>
      <c r="GT154" s="75"/>
      <c r="GU154" s="75"/>
      <c r="GV154" s="75"/>
      <c r="GW154" s="75"/>
      <c r="GX154" s="75"/>
      <c r="GY154" s="75"/>
      <c r="GZ154" s="75"/>
      <c r="HA154" s="75"/>
      <c r="HB154" s="75"/>
      <c r="HC154" s="75"/>
      <c r="HD154" s="75"/>
      <c r="HE154" s="75"/>
      <c r="HF154" s="75"/>
      <c r="HG154" s="75"/>
      <c r="HH154" s="75"/>
      <c r="HI154" s="75"/>
      <c r="HJ154" s="75"/>
      <c r="HK154" s="75"/>
      <c r="HL154" s="75"/>
      <c r="HM154" s="75"/>
      <c r="HN154" s="75"/>
      <c r="HO154" s="75"/>
      <c r="HP154" s="75"/>
      <c r="HQ154" s="75"/>
      <c r="HR154" s="75"/>
      <c r="HS154" s="75"/>
      <c r="HT154" s="75"/>
      <c r="HU154" s="75"/>
      <c r="HV154" s="75"/>
      <c r="HW154" s="75"/>
      <c r="HX154" s="75"/>
      <c r="HY154" s="75"/>
      <c r="HZ154" s="75"/>
      <c r="IA154" s="75"/>
      <c r="IB154" s="75"/>
      <c r="IC154" s="75"/>
      <c r="ID154" s="75"/>
      <c r="IE154" s="75"/>
      <c r="IF154" s="75"/>
      <c r="IG154" s="75"/>
      <c r="IH154" s="75"/>
      <c r="II154" s="75"/>
      <c r="IJ154" s="75"/>
      <c r="IK154" s="75"/>
      <c r="IL154" s="75"/>
      <c r="IM154" s="75"/>
      <c r="IN154" s="75"/>
      <c r="IO154" s="75"/>
      <c r="IP154" s="75"/>
      <c r="IQ154" s="75"/>
      <c r="IR154" s="75"/>
      <c r="IS154" s="75"/>
      <c r="IT154" s="75"/>
      <c r="IU154" s="75"/>
      <c r="IV154" s="75"/>
    </row>
    <row r="156" spans="1:256" x14ac:dyDescent="0.35">
      <c r="C156" s="2" t="s">
        <v>4920</v>
      </c>
      <c r="E156" s="2" t="s">
        <v>2</v>
      </c>
    </row>
    <row r="158" spans="1:256" x14ac:dyDescent="0.35">
      <c r="C158" s="2" t="s">
        <v>4921</v>
      </c>
      <c r="E158" s="2" t="s">
        <v>2</v>
      </c>
    </row>
    <row r="160" spans="1:256" x14ac:dyDescent="0.35">
      <c r="C160" s="2" t="s">
        <v>4815</v>
      </c>
      <c r="E160" s="2" t="s">
        <v>2</v>
      </c>
    </row>
    <row r="162" spans="3:5" x14ac:dyDescent="0.35">
      <c r="C162" s="2" t="s">
        <v>4816</v>
      </c>
      <c r="E162" s="2" t="s">
        <v>2</v>
      </c>
    </row>
    <row r="164" spans="3:5" x14ac:dyDescent="0.35">
      <c r="C164" s="2" t="s">
        <v>4817</v>
      </c>
      <c r="E164" s="92">
        <v>0.5428667553872808</v>
      </c>
    </row>
    <row r="166" spans="3:5" x14ac:dyDescent="0.35">
      <c r="C166" s="2" t="s">
        <v>4819</v>
      </c>
      <c r="E166" s="93" t="s">
        <v>4818</v>
      </c>
    </row>
    <row r="168" spans="3:5" x14ac:dyDescent="0.35">
      <c r="C168" s="2" t="s">
        <v>4922</v>
      </c>
      <c r="E168" s="2" t="s">
        <v>2</v>
      </c>
    </row>
    <row r="170" spans="3:5" x14ac:dyDescent="0.35">
      <c r="C170" s="2" t="s">
        <v>4864</v>
      </c>
    </row>
    <row r="172" spans="3:5" x14ac:dyDescent="0.35">
      <c r="C172" s="1" t="s">
        <v>5102</v>
      </c>
      <c r="E172" s="156" t="s">
        <v>5103</v>
      </c>
    </row>
    <row r="173" spans="3:5" x14ac:dyDescent="0.35">
      <c r="E173" s="2" t="s">
        <v>5153</v>
      </c>
    </row>
  </sheetData>
  <mergeCells count="2">
    <mergeCell ref="C139:K139"/>
    <mergeCell ref="C154:E154"/>
  </mergeCells>
  <hyperlinks>
    <hyperlink ref="J2" location="'Index'!A1" display="'Index'!A1" xr:uid="{8EBCF6FE-DF4D-4009-82D1-4E53C4B190EF}"/>
  </hyperlinks>
  <pageMargins left="0.7" right="0.7" top="0.75" bottom="0.75" header="0.3" footer="0.3"/>
  <pageSetup orientation="portrait" horizontalDpi="4294967293"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514A9-E4C6-4CF8-A01F-A05DCEF3AE31}">
  <sheetPr codeName="Sheet1"/>
  <dimension ref="A1:IV124"/>
  <sheetViews>
    <sheetView showGridLines="0" zoomScale="90" zoomScaleNormal="90" workbookViewId="0">
      <pane ySplit="6" topLeftCell="A108"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3358</v>
      </c>
      <c r="J2" s="38" t="s">
        <v>4365</v>
      </c>
    </row>
    <row r="3" spans="1:54" ht="16" x14ac:dyDescent="0.4">
      <c r="C3" s="1" t="s">
        <v>28</v>
      </c>
      <c r="D3" s="21" t="s">
        <v>3359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3215</v>
      </c>
      <c r="C24" s="60" t="s">
        <v>3216</v>
      </c>
      <c r="D24" s="54" t="s">
        <v>3217</v>
      </c>
      <c r="E24" s="6" t="s">
        <v>205</v>
      </c>
      <c r="F24" s="19">
        <v>950000</v>
      </c>
      <c r="G24" s="24">
        <v>950.28</v>
      </c>
      <c r="H24" s="24">
        <v>2.59</v>
      </c>
      <c r="I24" s="31">
        <v>5.3348000000000004</v>
      </c>
      <c r="J24" s="31"/>
      <c r="K24" s="35"/>
    </row>
    <row r="25" spans="1:11" x14ac:dyDescent="0.35">
      <c r="B25" s="8" t="s">
        <v>2590</v>
      </c>
      <c r="C25" s="60" t="s">
        <v>2591</v>
      </c>
      <c r="D25" s="54" t="s">
        <v>2592</v>
      </c>
      <c r="E25" s="6" t="s">
        <v>205</v>
      </c>
      <c r="F25" s="19">
        <v>500000</v>
      </c>
      <c r="G25" s="24">
        <v>504.25</v>
      </c>
      <c r="H25" s="24">
        <v>1.38</v>
      </c>
      <c r="I25" s="31">
        <v>6.2284293780000004</v>
      </c>
      <c r="J25" s="31"/>
      <c r="K25" s="35"/>
    </row>
    <row r="26" spans="1:11" x14ac:dyDescent="0.35">
      <c r="C26" s="58" t="s">
        <v>194</v>
      </c>
      <c r="D26" s="54"/>
      <c r="E26" s="6"/>
      <c r="F26" s="19"/>
      <c r="G26" s="25">
        <v>1454.53</v>
      </c>
      <c r="H26" s="25">
        <v>3.97</v>
      </c>
      <c r="I26" s="31"/>
      <c r="J26" s="31"/>
      <c r="K26" s="35"/>
    </row>
    <row r="27" spans="1:11" x14ac:dyDescent="0.35">
      <c r="C27" s="57"/>
      <c r="D27" s="54"/>
      <c r="E27" s="6"/>
      <c r="F27" s="19"/>
      <c r="G27" s="24"/>
      <c r="H27" s="24"/>
      <c r="I27" s="31"/>
      <c r="J27" s="31"/>
      <c r="K27" s="35"/>
    </row>
    <row r="28" spans="1:11" x14ac:dyDescent="0.35">
      <c r="C28" s="59" t="s">
        <v>10</v>
      </c>
      <c r="D28" s="54"/>
      <c r="E28" s="6"/>
      <c r="F28" s="19"/>
      <c r="G28" s="24"/>
      <c r="H28" s="24"/>
      <c r="I28" s="31"/>
      <c r="J28" s="31"/>
      <c r="K28" s="35"/>
    </row>
    <row r="29" spans="1:11" x14ac:dyDescent="0.35">
      <c r="B29" s="8" t="s">
        <v>3360</v>
      </c>
      <c r="C29" s="60" t="s">
        <v>3361</v>
      </c>
      <c r="D29" s="54" t="s">
        <v>3362</v>
      </c>
      <c r="E29" s="6" t="s">
        <v>205</v>
      </c>
      <c r="F29" s="19">
        <v>5000000</v>
      </c>
      <c r="G29" s="24">
        <v>5032.1099999999997</v>
      </c>
      <c r="H29" s="24">
        <v>13.74</v>
      </c>
      <c r="I29" s="31">
        <v>6.3600848250000004</v>
      </c>
      <c r="J29" s="31"/>
      <c r="K29" s="35"/>
    </row>
    <row r="30" spans="1:11" x14ac:dyDescent="0.35">
      <c r="B30" s="8" t="s">
        <v>3363</v>
      </c>
      <c r="C30" s="60" t="s">
        <v>3364</v>
      </c>
      <c r="D30" s="54" t="s">
        <v>3365</v>
      </c>
      <c r="E30" s="6" t="s">
        <v>205</v>
      </c>
      <c r="F30" s="19">
        <v>3500000</v>
      </c>
      <c r="G30" s="24">
        <v>3528.51</v>
      </c>
      <c r="H30" s="24">
        <v>9.6300000000000008</v>
      </c>
      <c r="I30" s="31">
        <v>6.2936821849999998</v>
      </c>
      <c r="J30" s="31"/>
      <c r="K30" s="35"/>
    </row>
    <row r="31" spans="1:11" x14ac:dyDescent="0.35">
      <c r="B31" s="8" t="s">
        <v>3366</v>
      </c>
      <c r="C31" s="60" t="s">
        <v>3367</v>
      </c>
      <c r="D31" s="54" t="s">
        <v>3368</v>
      </c>
      <c r="E31" s="6" t="s">
        <v>205</v>
      </c>
      <c r="F31" s="19">
        <v>3500000</v>
      </c>
      <c r="G31" s="24">
        <v>3524.28</v>
      </c>
      <c r="H31" s="24">
        <v>9.6199999999999992</v>
      </c>
      <c r="I31" s="31">
        <v>6.3666953749999999</v>
      </c>
      <c r="J31" s="31"/>
      <c r="K31" s="35"/>
    </row>
    <row r="32" spans="1:11" x14ac:dyDescent="0.35">
      <c r="B32" s="8" t="s">
        <v>3369</v>
      </c>
      <c r="C32" s="60" t="s">
        <v>3370</v>
      </c>
      <c r="D32" s="54" t="s">
        <v>3371</v>
      </c>
      <c r="E32" s="6" t="s">
        <v>205</v>
      </c>
      <c r="F32" s="19">
        <v>3000000</v>
      </c>
      <c r="G32" s="24">
        <v>3021.92</v>
      </c>
      <c r="H32" s="24">
        <v>8.25</v>
      </c>
      <c r="I32" s="31">
        <v>6.2936821849999998</v>
      </c>
      <c r="J32" s="31"/>
      <c r="K32" s="35"/>
    </row>
    <row r="33" spans="1:11" x14ac:dyDescent="0.35">
      <c r="B33" s="8" t="s">
        <v>3372</v>
      </c>
      <c r="C33" s="60" t="s">
        <v>3373</v>
      </c>
      <c r="D33" s="54" t="s">
        <v>3374</v>
      </c>
      <c r="E33" s="6" t="s">
        <v>205</v>
      </c>
      <c r="F33" s="19">
        <v>2500000</v>
      </c>
      <c r="G33" s="24">
        <v>2520.36</v>
      </c>
      <c r="H33" s="24">
        <v>6.88</v>
      </c>
      <c r="I33" s="31">
        <v>6.2936821849999998</v>
      </c>
      <c r="J33" s="31"/>
      <c r="K33" s="35"/>
    </row>
    <row r="34" spans="1:11" x14ac:dyDescent="0.35">
      <c r="B34" s="8" t="s">
        <v>3375</v>
      </c>
      <c r="C34" s="60" t="s">
        <v>3376</v>
      </c>
      <c r="D34" s="54" t="s">
        <v>3377</v>
      </c>
      <c r="E34" s="6" t="s">
        <v>205</v>
      </c>
      <c r="F34" s="19">
        <v>1180000</v>
      </c>
      <c r="G34" s="24">
        <v>1189.54</v>
      </c>
      <c r="H34" s="24">
        <v>3.25</v>
      </c>
      <c r="I34" s="31">
        <v>6.2936821849999998</v>
      </c>
      <c r="J34" s="31"/>
      <c r="K34" s="35"/>
    </row>
    <row r="35" spans="1:11" x14ac:dyDescent="0.35">
      <c r="B35" s="8" t="s">
        <v>1704</v>
      </c>
      <c r="C35" s="60" t="s">
        <v>1705</v>
      </c>
      <c r="D35" s="54" t="s">
        <v>1706</v>
      </c>
      <c r="E35" s="6" t="s">
        <v>205</v>
      </c>
      <c r="F35" s="19">
        <v>1000000</v>
      </c>
      <c r="G35" s="24">
        <v>1007.91</v>
      </c>
      <c r="H35" s="24">
        <v>2.75</v>
      </c>
      <c r="I35" s="31">
        <v>6.3321911249999996</v>
      </c>
      <c r="J35" s="31"/>
      <c r="K35" s="35"/>
    </row>
    <row r="36" spans="1:11" x14ac:dyDescent="0.35">
      <c r="B36" s="8" t="s">
        <v>3378</v>
      </c>
      <c r="C36" s="60" t="s">
        <v>3379</v>
      </c>
      <c r="D36" s="54" t="s">
        <v>3380</v>
      </c>
      <c r="E36" s="6" t="s">
        <v>205</v>
      </c>
      <c r="F36" s="19">
        <v>1000000</v>
      </c>
      <c r="G36" s="24">
        <v>1007.06</v>
      </c>
      <c r="H36" s="24">
        <v>2.75</v>
      </c>
      <c r="I36" s="31">
        <v>6.3599223699999996</v>
      </c>
      <c r="J36" s="31"/>
      <c r="K36" s="35"/>
    </row>
    <row r="37" spans="1:11" x14ac:dyDescent="0.35">
      <c r="B37" s="8" t="s">
        <v>3381</v>
      </c>
      <c r="C37" s="60" t="s">
        <v>3382</v>
      </c>
      <c r="D37" s="54" t="s">
        <v>3383</v>
      </c>
      <c r="E37" s="6" t="s">
        <v>205</v>
      </c>
      <c r="F37" s="19">
        <v>500000</v>
      </c>
      <c r="G37" s="24">
        <v>506.56</v>
      </c>
      <c r="H37" s="24">
        <v>1.38</v>
      </c>
      <c r="I37" s="31">
        <v>6.3692940050000004</v>
      </c>
      <c r="J37" s="31"/>
      <c r="K37" s="35"/>
    </row>
    <row r="38" spans="1:11" x14ac:dyDescent="0.35">
      <c r="B38" s="8" t="s">
        <v>3384</v>
      </c>
      <c r="C38" s="60" t="s">
        <v>3385</v>
      </c>
      <c r="D38" s="54" t="s">
        <v>3386</v>
      </c>
      <c r="E38" s="6" t="s">
        <v>205</v>
      </c>
      <c r="F38" s="19">
        <v>500000</v>
      </c>
      <c r="G38" s="24">
        <v>503.43</v>
      </c>
      <c r="H38" s="24">
        <v>1.37</v>
      </c>
      <c r="I38" s="31">
        <v>6.2936821849999998</v>
      </c>
      <c r="J38" s="31"/>
      <c r="K38" s="35"/>
    </row>
    <row r="39" spans="1:11" x14ac:dyDescent="0.35">
      <c r="B39" s="8" t="s">
        <v>3387</v>
      </c>
      <c r="C39" s="60" t="s">
        <v>3388</v>
      </c>
      <c r="D39" s="54" t="s">
        <v>3389</v>
      </c>
      <c r="E39" s="6" t="s">
        <v>205</v>
      </c>
      <c r="F39" s="19">
        <v>500000</v>
      </c>
      <c r="G39" s="24">
        <v>503.33</v>
      </c>
      <c r="H39" s="24">
        <v>1.37</v>
      </c>
      <c r="I39" s="31">
        <v>6.2936821849999998</v>
      </c>
      <c r="J39" s="31"/>
      <c r="K39" s="35"/>
    </row>
    <row r="40" spans="1:11" x14ac:dyDescent="0.35">
      <c r="C40" s="58" t="s">
        <v>194</v>
      </c>
      <c r="D40" s="54"/>
      <c r="E40" s="6"/>
      <c r="F40" s="19"/>
      <c r="G40" s="25">
        <v>22345.01</v>
      </c>
      <c r="H40" s="25">
        <v>60.99</v>
      </c>
      <c r="I40" s="31"/>
      <c r="J40" s="31"/>
      <c r="K40" s="35"/>
    </row>
    <row r="41" spans="1:11" x14ac:dyDescent="0.35">
      <c r="C41" s="57"/>
      <c r="D41" s="54"/>
      <c r="E41" s="6"/>
      <c r="F41" s="19"/>
      <c r="G41" s="24"/>
      <c r="H41" s="24"/>
      <c r="I41" s="31"/>
      <c r="J41" s="31"/>
      <c r="K41" s="35"/>
    </row>
    <row r="42" spans="1:11" x14ac:dyDescent="0.35">
      <c r="C42" s="58" t="s">
        <v>11</v>
      </c>
      <c r="D42" s="54"/>
      <c r="E42" s="6"/>
      <c r="F42" s="19"/>
      <c r="G42" s="24" t="s">
        <v>2</v>
      </c>
      <c r="H42" s="24" t="s">
        <v>2</v>
      </c>
      <c r="I42" s="31"/>
      <c r="J42" s="31"/>
      <c r="K42" s="35"/>
    </row>
    <row r="43" spans="1:11" x14ac:dyDescent="0.35">
      <c r="C43" s="57"/>
      <c r="D43" s="54"/>
      <c r="E43" s="6"/>
      <c r="F43" s="19"/>
      <c r="G43" s="24"/>
      <c r="H43" s="24"/>
      <c r="I43" s="31"/>
      <c r="J43" s="31"/>
      <c r="K43" s="35"/>
    </row>
    <row r="44" spans="1:11" x14ac:dyDescent="0.35">
      <c r="A44" s="10"/>
      <c r="B44" s="28"/>
      <c r="C44" s="58" t="s">
        <v>13</v>
      </c>
      <c r="D44" s="54"/>
      <c r="E44" s="6"/>
      <c r="F44" s="19"/>
      <c r="G44" s="24"/>
      <c r="H44" s="24"/>
      <c r="I44" s="31"/>
      <c r="J44" s="31"/>
      <c r="K44" s="35"/>
    </row>
    <row r="45" spans="1:11" x14ac:dyDescent="0.35">
      <c r="A45" s="28"/>
      <c r="B45" s="28"/>
      <c r="C45" s="58" t="s">
        <v>14</v>
      </c>
      <c r="D45" s="54"/>
      <c r="E45" s="6"/>
      <c r="F45" s="19"/>
      <c r="G45" s="24" t="s">
        <v>2</v>
      </c>
      <c r="H45" s="24" t="s">
        <v>2</v>
      </c>
      <c r="I45" s="31"/>
      <c r="J45" s="31"/>
      <c r="K45" s="35"/>
    </row>
    <row r="46" spans="1:11" x14ac:dyDescent="0.35">
      <c r="A46" s="28"/>
      <c r="B46" s="28"/>
      <c r="C46" s="58"/>
      <c r="D46" s="54"/>
      <c r="E46" s="6"/>
      <c r="F46" s="19"/>
      <c r="G46" s="24"/>
      <c r="H46" s="24"/>
      <c r="I46" s="31"/>
      <c r="J46" s="31"/>
      <c r="K46" s="35"/>
    </row>
    <row r="47" spans="1:11" x14ac:dyDescent="0.35">
      <c r="A47" s="28"/>
      <c r="B47" s="28"/>
      <c r="C47" s="58" t="s">
        <v>15</v>
      </c>
      <c r="D47" s="54"/>
      <c r="E47" s="6"/>
      <c r="F47" s="19"/>
      <c r="G47" s="24" t="s">
        <v>2</v>
      </c>
      <c r="H47" s="24" t="s">
        <v>2</v>
      </c>
      <c r="I47" s="31"/>
      <c r="J47" s="31"/>
      <c r="K47" s="35"/>
    </row>
    <row r="48" spans="1:11" x14ac:dyDescent="0.35">
      <c r="A48" s="28"/>
      <c r="B48" s="28"/>
      <c r="C48" s="58"/>
      <c r="D48" s="54"/>
      <c r="E48" s="6"/>
      <c r="F48" s="19"/>
      <c r="G48" s="24"/>
      <c r="H48" s="24"/>
      <c r="I48" s="31"/>
      <c r="J48" s="31"/>
      <c r="K48" s="35"/>
    </row>
    <row r="49" spans="1:11" x14ac:dyDescent="0.35">
      <c r="A49" s="28"/>
      <c r="B49" s="28"/>
      <c r="C49" s="58" t="s">
        <v>16</v>
      </c>
      <c r="D49" s="54"/>
      <c r="E49" s="6"/>
      <c r="F49" s="19"/>
      <c r="G49" s="24" t="s">
        <v>2</v>
      </c>
      <c r="H49" s="24" t="s">
        <v>2</v>
      </c>
      <c r="I49" s="31"/>
      <c r="J49" s="31"/>
      <c r="K49" s="35"/>
    </row>
    <row r="50" spans="1:11" x14ac:dyDescent="0.35">
      <c r="A50" s="28"/>
      <c r="B50" s="28"/>
      <c r="C50" s="58"/>
      <c r="D50" s="54"/>
      <c r="E50" s="6"/>
      <c r="F50" s="19"/>
      <c r="G50" s="24"/>
      <c r="H50" s="24"/>
      <c r="I50" s="31"/>
      <c r="J50" s="31"/>
      <c r="K50" s="35"/>
    </row>
    <row r="51" spans="1:11" x14ac:dyDescent="0.35">
      <c r="C51" s="59" t="s">
        <v>17</v>
      </c>
      <c r="D51" s="54"/>
      <c r="E51" s="6"/>
      <c r="F51" s="19"/>
      <c r="G51" s="24"/>
      <c r="H51" s="24"/>
      <c r="I51" s="31"/>
      <c r="J51" s="31"/>
      <c r="K51" s="35"/>
    </row>
    <row r="52" spans="1:11" x14ac:dyDescent="0.35">
      <c r="B52" s="8" t="s">
        <v>3332</v>
      </c>
      <c r="C52" s="60" t="s">
        <v>3333</v>
      </c>
      <c r="D52" s="54" t="s">
        <v>3334</v>
      </c>
      <c r="E52" s="6" t="s">
        <v>205</v>
      </c>
      <c r="F52" s="19">
        <v>4878400</v>
      </c>
      <c r="G52" s="24">
        <v>4765.92</v>
      </c>
      <c r="H52" s="24">
        <v>13.01</v>
      </c>
      <c r="I52" s="31">
        <v>5.9825499999999998</v>
      </c>
      <c r="J52" s="31"/>
      <c r="K52" s="35"/>
    </row>
    <row r="53" spans="1:11" x14ac:dyDescent="0.35">
      <c r="B53" s="8" t="s">
        <v>3390</v>
      </c>
      <c r="C53" s="60" t="s">
        <v>3391</v>
      </c>
      <c r="D53" s="54" t="s">
        <v>3392</v>
      </c>
      <c r="E53" s="6" t="s">
        <v>205</v>
      </c>
      <c r="F53" s="19">
        <v>1500000</v>
      </c>
      <c r="G53" s="24">
        <v>1452.14</v>
      </c>
      <c r="H53" s="24">
        <v>3.96</v>
      </c>
      <c r="I53" s="31">
        <v>6.2017370999999999</v>
      </c>
      <c r="J53" s="31"/>
      <c r="K53" s="35"/>
    </row>
    <row r="54" spans="1:11" x14ac:dyDescent="0.35">
      <c r="B54" s="8" t="s">
        <v>3393</v>
      </c>
      <c r="C54" s="60" t="s">
        <v>3394</v>
      </c>
      <c r="D54" s="54" t="s">
        <v>3395</v>
      </c>
      <c r="E54" s="6" t="s">
        <v>205</v>
      </c>
      <c r="F54" s="19">
        <v>1257500</v>
      </c>
      <c r="G54" s="24">
        <v>1205.43</v>
      </c>
      <c r="H54" s="24">
        <v>3.29</v>
      </c>
      <c r="I54" s="31">
        <v>6.2531001799999997</v>
      </c>
      <c r="J54" s="31"/>
      <c r="K54" s="35"/>
    </row>
    <row r="55" spans="1:11" x14ac:dyDescent="0.35">
      <c r="B55" s="8" t="s">
        <v>3396</v>
      </c>
      <c r="C55" s="60" t="s">
        <v>3397</v>
      </c>
      <c r="D55" s="54" t="s">
        <v>3398</v>
      </c>
      <c r="E55" s="6" t="s">
        <v>205</v>
      </c>
      <c r="F55" s="19">
        <v>872300</v>
      </c>
      <c r="G55" s="24">
        <v>835.54</v>
      </c>
      <c r="H55" s="24">
        <v>2.2799999999999998</v>
      </c>
      <c r="I55" s="31">
        <v>6.2668531249999999</v>
      </c>
      <c r="J55" s="31"/>
      <c r="K55" s="35"/>
    </row>
    <row r="56" spans="1:11" x14ac:dyDescent="0.35">
      <c r="B56" s="8" t="s">
        <v>3335</v>
      </c>
      <c r="C56" s="60" t="s">
        <v>3336</v>
      </c>
      <c r="D56" s="54" t="s">
        <v>3337</v>
      </c>
      <c r="E56" s="6" t="s">
        <v>205</v>
      </c>
      <c r="F56" s="19">
        <v>797600</v>
      </c>
      <c r="G56" s="24">
        <v>776.82</v>
      </c>
      <c r="H56" s="24">
        <v>2.12</v>
      </c>
      <c r="I56" s="31">
        <v>6.0260999999999996</v>
      </c>
      <c r="J56" s="31"/>
      <c r="K56" s="35"/>
    </row>
    <row r="57" spans="1:11" x14ac:dyDescent="0.35">
      <c r="B57" s="8" t="s">
        <v>2688</v>
      </c>
      <c r="C57" s="60" t="s">
        <v>2689</v>
      </c>
      <c r="D57" s="54" t="s">
        <v>2690</v>
      </c>
      <c r="E57" s="6" t="s">
        <v>205</v>
      </c>
      <c r="F57" s="19">
        <v>753000</v>
      </c>
      <c r="G57" s="24">
        <v>721.41</v>
      </c>
      <c r="H57" s="24">
        <v>1.97</v>
      </c>
      <c r="I57" s="31">
        <v>6.2634018449999997</v>
      </c>
      <c r="J57" s="31"/>
      <c r="K57" s="35"/>
    </row>
    <row r="58" spans="1:11" x14ac:dyDescent="0.35">
      <c r="B58" s="8" t="s">
        <v>3399</v>
      </c>
      <c r="C58" s="60" t="s">
        <v>3400</v>
      </c>
      <c r="D58" s="54" t="s">
        <v>3401</v>
      </c>
      <c r="E58" s="6" t="s">
        <v>205</v>
      </c>
      <c r="F58" s="19">
        <v>613200</v>
      </c>
      <c r="G58" s="24">
        <v>592.94000000000005</v>
      </c>
      <c r="H58" s="24">
        <v>1.62</v>
      </c>
      <c r="I58" s="31">
        <v>6.2017370999999999</v>
      </c>
      <c r="J58" s="31"/>
      <c r="K58" s="35"/>
    </row>
    <row r="59" spans="1:11" x14ac:dyDescent="0.35">
      <c r="B59" s="8" t="s">
        <v>3329</v>
      </c>
      <c r="C59" s="60" t="s">
        <v>3330</v>
      </c>
      <c r="D59" s="54" t="s">
        <v>3331</v>
      </c>
      <c r="E59" s="6" t="s">
        <v>205</v>
      </c>
      <c r="F59" s="19">
        <v>550000</v>
      </c>
      <c r="G59" s="24">
        <v>535.03</v>
      </c>
      <c r="H59" s="24">
        <v>1.46</v>
      </c>
      <c r="I59" s="31">
        <v>6.0446499999999999</v>
      </c>
      <c r="J59" s="31"/>
      <c r="K59" s="35"/>
    </row>
    <row r="60" spans="1:11" x14ac:dyDescent="0.35">
      <c r="B60" s="8" t="s">
        <v>3402</v>
      </c>
      <c r="C60" s="60" t="s">
        <v>3403</v>
      </c>
      <c r="D60" s="54" t="s">
        <v>3404</v>
      </c>
      <c r="E60" s="6" t="s">
        <v>205</v>
      </c>
      <c r="F60" s="19">
        <v>500000</v>
      </c>
      <c r="G60" s="24">
        <v>493.64</v>
      </c>
      <c r="H60" s="24">
        <v>1.35</v>
      </c>
      <c r="I60" s="31">
        <v>5.6678499999999996</v>
      </c>
      <c r="J60" s="31"/>
      <c r="K60" s="35"/>
    </row>
    <row r="61" spans="1:11" x14ac:dyDescent="0.35">
      <c r="B61" s="8" t="s">
        <v>3204</v>
      </c>
      <c r="C61" s="60" t="s">
        <v>3205</v>
      </c>
      <c r="D61" s="54" t="s">
        <v>3206</v>
      </c>
      <c r="E61" s="6" t="s">
        <v>205</v>
      </c>
      <c r="F61" s="19">
        <v>350000</v>
      </c>
      <c r="G61" s="24">
        <v>348.89</v>
      </c>
      <c r="H61" s="24">
        <v>0.95</v>
      </c>
      <c r="I61" s="31">
        <v>5.5468999999999999</v>
      </c>
      <c r="J61" s="31"/>
      <c r="K61" s="35"/>
    </row>
    <row r="62" spans="1:11" x14ac:dyDescent="0.35">
      <c r="B62" s="8" t="s">
        <v>3405</v>
      </c>
      <c r="C62" s="60" t="s">
        <v>3406</v>
      </c>
      <c r="D62" s="54" t="s">
        <v>3407</v>
      </c>
      <c r="E62" s="6" t="s">
        <v>205</v>
      </c>
      <c r="F62" s="19">
        <v>192000</v>
      </c>
      <c r="G62" s="24">
        <v>183.8</v>
      </c>
      <c r="H62" s="24">
        <v>0.5</v>
      </c>
      <c r="I62" s="31">
        <v>6.2771561250000003</v>
      </c>
      <c r="J62" s="31"/>
      <c r="K62" s="35"/>
    </row>
    <row r="63" spans="1:11" x14ac:dyDescent="0.35">
      <c r="C63" s="58" t="s">
        <v>194</v>
      </c>
      <c r="D63" s="54"/>
      <c r="E63" s="6"/>
      <c r="F63" s="19"/>
      <c r="G63" s="25">
        <v>11911.56</v>
      </c>
      <c r="H63" s="25">
        <v>32.51</v>
      </c>
      <c r="I63" s="31"/>
      <c r="J63" s="31"/>
      <c r="K63" s="35"/>
    </row>
    <row r="64" spans="1:11" x14ac:dyDescent="0.35">
      <c r="C64" s="57"/>
      <c r="D64" s="54"/>
      <c r="E64" s="6"/>
      <c r="F64" s="19"/>
      <c r="G64" s="24"/>
      <c r="H64" s="24"/>
      <c r="I64" s="31"/>
      <c r="J64" s="31"/>
      <c r="K64" s="35"/>
    </row>
    <row r="65" spans="1:11" x14ac:dyDescent="0.35">
      <c r="C65" s="58" t="s">
        <v>18</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A67" s="10"/>
      <c r="B67" s="28"/>
      <c r="C67" s="58" t="s">
        <v>19</v>
      </c>
      <c r="D67" s="54"/>
      <c r="E67" s="6"/>
      <c r="F67" s="19"/>
      <c r="G67" s="24"/>
      <c r="H67" s="24"/>
      <c r="I67" s="31"/>
      <c r="J67" s="31"/>
      <c r="K67" s="35"/>
    </row>
    <row r="68" spans="1:11" x14ac:dyDescent="0.35">
      <c r="A68" s="28"/>
      <c r="B68" s="28"/>
      <c r="C68" s="58" t="s">
        <v>20</v>
      </c>
      <c r="D68" s="54"/>
      <c r="E68" s="6"/>
      <c r="F68" s="19"/>
      <c r="G68" s="24" t="s">
        <v>2</v>
      </c>
      <c r="H68" s="24" t="s">
        <v>2</v>
      </c>
      <c r="I68" s="31"/>
      <c r="J68" s="31"/>
      <c r="K68" s="35"/>
    </row>
    <row r="69" spans="1:11" x14ac:dyDescent="0.35">
      <c r="A69" s="28"/>
      <c r="B69" s="28"/>
      <c r="C69" s="58"/>
      <c r="D69" s="54"/>
      <c r="E69" s="6"/>
      <c r="F69" s="19"/>
      <c r="G69" s="24"/>
      <c r="H69" s="24"/>
      <c r="I69" s="31"/>
      <c r="J69" s="31"/>
      <c r="K69" s="35"/>
    </row>
    <row r="70" spans="1:11" x14ac:dyDescent="0.35">
      <c r="A70" s="28"/>
      <c r="B70" s="28"/>
      <c r="C70" s="58" t="s">
        <v>21</v>
      </c>
      <c r="D70" s="54"/>
      <c r="E70" s="6"/>
      <c r="F70" s="19"/>
      <c r="G70" s="24" t="s">
        <v>2</v>
      </c>
      <c r="H70" s="24" t="s">
        <v>2</v>
      </c>
      <c r="I70" s="31"/>
      <c r="J70" s="31"/>
      <c r="K70" s="35"/>
    </row>
    <row r="71" spans="1:11" x14ac:dyDescent="0.35">
      <c r="A71" s="28"/>
      <c r="B71" s="28"/>
      <c r="C71" s="58"/>
      <c r="D71" s="54"/>
      <c r="E71" s="6"/>
      <c r="F71" s="19"/>
      <c r="G71" s="24"/>
      <c r="H71" s="24"/>
      <c r="I71" s="31"/>
      <c r="J71" s="31"/>
      <c r="K71" s="35"/>
    </row>
    <row r="72" spans="1:11" x14ac:dyDescent="0.35">
      <c r="A72" s="28"/>
      <c r="B72" s="28"/>
      <c r="C72" s="58" t="s">
        <v>22</v>
      </c>
      <c r="D72" s="54"/>
      <c r="E72" s="6"/>
      <c r="F72" s="19"/>
      <c r="G72" s="24" t="s">
        <v>2</v>
      </c>
      <c r="H72" s="24" t="s">
        <v>2</v>
      </c>
      <c r="I72" s="31"/>
      <c r="J72" s="31"/>
      <c r="K72" s="35"/>
    </row>
    <row r="73" spans="1:11" x14ac:dyDescent="0.35">
      <c r="A73" s="28"/>
      <c r="B73" s="28"/>
      <c r="C73" s="58"/>
      <c r="D73" s="54"/>
      <c r="E73" s="6"/>
      <c r="F73" s="19"/>
      <c r="G73" s="24"/>
      <c r="H73" s="24"/>
      <c r="I73" s="31"/>
      <c r="J73" s="31"/>
      <c r="K73" s="35"/>
    </row>
    <row r="74" spans="1:11" x14ac:dyDescent="0.35">
      <c r="A74" s="28"/>
      <c r="B74" s="28"/>
      <c r="C74" s="58" t="s">
        <v>23</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C76" s="59" t="s">
        <v>24</v>
      </c>
      <c r="D76" s="54"/>
      <c r="E76" s="6"/>
      <c r="F76" s="19"/>
      <c r="G76" s="24"/>
      <c r="H76" s="24"/>
      <c r="I76" s="31"/>
      <c r="J76" s="31"/>
      <c r="K76" s="35"/>
    </row>
    <row r="77" spans="1:11" x14ac:dyDescent="0.35">
      <c r="B77" s="8" t="s">
        <v>206</v>
      </c>
      <c r="C77" s="60" t="s">
        <v>207</v>
      </c>
      <c r="D77" s="54"/>
      <c r="E77" s="6"/>
      <c r="F77" s="19"/>
      <c r="G77" s="24">
        <v>348.21</v>
      </c>
      <c r="H77" s="24">
        <v>0.95</v>
      </c>
      <c r="I77" s="31"/>
      <c r="J77" s="31"/>
      <c r="K77" s="35"/>
    </row>
    <row r="78" spans="1:11" x14ac:dyDescent="0.35">
      <c r="C78" s="58" t="s">
        <v>194</v>
      </c>
      <c r="D78" s="54"/>
      <c r="E78" s="6"/>
      <c r="F78" s="19"/>
      <c r="G78" s="25">
        <v>348.21</v>
      </c>
      <c r="H78" s="25">
        <v>0.95</v>
      </c>
      <c r="I78" s="31"/>
      <c r="J78" s="31"/>
      <c r="K78" s="35"/>
    </row>
    <row r="79" spans="1:11" x14ac:dyDescent="0.35">
      <c r="C79" s="57"/>
      <c r="D79" s="54"/>
      <c r="E79" s="6"/>
      <c r="F79" s="19"/>
      <c r="G79" s="24"/>
      <c r="H79" s="24"/>
      <c r="I79" s="31"/>
      <c r="J79" s="31"/>
      <c r="K79" s="35"/>
    </row>
    <row r="80" spans="1:11" x14ac:dyDescent="0.35">
      <c r="A80" s="10"/>
      <c r="B80" s="28"/>
      <c r="C80" s="58" t="s">
        <v>25</v>
      </c>
      <c r="D80" s="54"/>
      <c r="E80" s="6"/>
      <c r="F80" s="19"/>
      <c r="G80" s="24"/>
      <c r="H80" s="24"/>
      <c r="I80" s="31"/>
      <c r="J80" s="31"/>
      <c r="K80" s="35"/>
    </row>
    <row r="81" spans="1:54" s="2" customFormat="1" ht="13.5" x14ac:dyDescent="0.35">
      <c r="A81" s="28"/>
      <c r="B81" s="28"/>
      <c r="C81" s="57" t="s">
        <v>4703</v>
      </c>
      <c r="D81" s="54"/>
      <c r="E81" s="6"/>
      <c r="F81" s="19"/>
      <c r="G81" s="24" t="s">
        <v>2</v>
      </c>
      <c r="H81" s="24" t="s">
        <v>2</v>
      </c>
      <c r="I81" s="31"/>
      <c r="J81" s="31"/>
      <c r="K81" s="35"/>
      <c r="L81" s="3"/>
      <c r="AI81" s="3"/>
      <c r="AV81" s="3"/>
      <c r="AX81" s="3"/>
      <c r="BB81" s="3"/>
    </row>
    <row r="82" spans="1:54" x14ac:dyDescent="0.35">
      <c r="B82" s="8"/>
      <c r="C82" s="60" t="s">
        <v>208</v>
      </c>
      <c r="D82" s="54"/>
      <c r="E82" s="6"/>
      <c r="F82" s="19"/>
      <c r="G82" s="24">
        <v>573.70000000000005</v>
      </c>
      <c r="H82" s="24">
        <v>1.58</v>
      </c>
      <c r="I82" s="31"/>
      <c r="J82" s="31"/>
      <c r="K82" s="35"/>
    </row>
    <row r="83" spans="1:54" x14ac:dyDescent="0.35">
      <c r="C83" s="58" t="s">
        <v>194</v>
      </c>
      <c r="D83" s="54"/>
      <c r="E83" s="6"/>
      <c r="F83" s="19"/>
      <c r="G83" s="25">
        <v>573.70000000000005</v>
      </c>
      <c r="H83" s="25">
        <v>1.58</v>
      </c>
      <c r="I83" s="31"/>
      <c r="J83" s="31"/>
      <c r="K83" s="35"/>
    </row>
    <row r="84" spans="1:54" x14ac:dyDescent="0.35">
      <c r="C84" s="57"/>
      <c r="D84" s="54"/>
      <c r="E84" s="6"/>
      <c r="F84" s="19"/>
      <c r="G84" s="24"/>
      <c r="H84" s="24"/>
      <c r="I84" s="31"/>
      <c r="J84" s="31"/>
      <c r="K84" s="35"/>
    </row>
    <row r="85" spans="1:54" x14ac:dyDescent="0.35">
      <c r="C85" s="61" t="s">
        <v>209</v>
      </c>
      <c r="D85" s="55"/>
      <c r="E85" s="5"/>
      <c r="F85" s="20"/>
      <c r="G85" s="26">
        <v>36633.01</v>
      </c>
      <c r="H85" s="26">
        <v>100</v>
      </c>
      <c r="I85" s="32"/>
      <c r="J85" s="32"/>
      <c r="K85" s="36"/>
    </row>
    <row r="88" spans="1:54" x14ac:dyDescent="0.35">
      <c r="C88" s="1" t="s">
        <v>210</v>
      </c>
    </row>
    <row r="89" spans="1:54" x14ac:dyDescent="0.35">
      <c r="C89" s="37" t="s">
        <v>211</v>
      </c>
      <c r="D89" s="37"/>
      <c r="E89" s="37"/>
      <c r="F89" s="37"/>
      <c r="G89" s="37"/>
      <c r="H89" s="37"/>
      <c r="I89" s="37"/>
      <c r="J89" s="37"/>
      <c r="K89" s="37"/>
    </row>
    <row r="90" spans="1:54" x14ac:dyDescent="0.35">
      <c r="C90" s="2" t="s">
        <v>212</v>
      </c>
    </row>
    <row r="91" spans="1:54" x14ac:dyDescent="0.35">
      <c r="C91" s="2" t="s">
        <v>213</v>
      </c>
    </row>
    <row r="92" spans="1:54" ht="30" customHeight="1" x14ac:dyDescent="0.35">
      <c r="C92" s="218" t="s">
        <v>214</v>
      </c>
      <c r="D92" s="219"/>
      <c r="E92" s="219"/>
      <c r="F92" s="219"/>
      <c r="G92" s="219"/>
      <c r="H92" s="219"/>
      <c r="I92" s="219"/>
      <c r="J92" s="219"/>
      <c r="K92" s="219"/>
    </row>
    <row r="93" spans="1:54" x14ac:dyDescent="0.35">
      <c r="C93" s="2" t="s">
        <v>215</v>
      </c>
    </row>
    <row r="95" spans="1:54" x14ac:dyDescent="0.35">
      <c r="C95" s="2" t="s">
        <v>4813</v>
      </c>
      <c r="E95" s="2" t="s">
        <v>2</v>
      </c>
    </row>
    <row r="97" spans="1:256" x14ac:dyDescent="0.35">
      <c r="C97" s="2" t="s">
        <v>4814</v>
      </c>
      <c r="E97" s="2" t="s">
        <v>2</v>
      </c>
    </row>
    <row r="99" spans="1:256" x14ac:dyDescent="0.35">
      <c r="C99" s="2" t="s">
        <v>4918</v>
      </c>
    </row>
    <row r="101" spans="1:256" x14ac:dyDescent="0.35">
      <c r="C101" s="2" t="s">
        <v>4919</v>
      </c>
    </row>
    <row r="102" spans="1:256" s="79" customFormat="1" ht="35.25" customHeight="1" x14ac:dyDescent="0.35">
      <c r="A102" s="75"/>
      <c r="B102" s="75"/>
      <c r="C102" s="80" t="s">
        <v>4820</v>
      </c>
      <c r="D102" s="84" t="s">
        <v>4821</v>
      </c>
      <c r="E102" s="84" t="s">
        <v>4822</v>
      </c>
      <c r="F102" s="76"/>
      <c r="G102" s="77"/>
      <c r="H102" s="77"/>
      <c r="I102" s="77"/>
      <c r="J102" s="77"/>
      <c r="K102" s="78"/>
      <c r="L102" s="78"/>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8"/>
      <c r="AJ102" s="75"/>
      <c r="AK102" s="75"/>
      <c r="AL102" s="75"/>
      <c r="AM102" s="75"/>
      <c r="AN102" s="75"/>
      <c r="AO102" s="75"/>
      <c r="AP102" s="75"/>
      <c r="AQ102" s="75"/>
      <c r="AR102" s="75"/>
      <c r="AS102" s="75"/>
      <c r="AT102" s="75"/>
      <c r="AU102" s="75"/>
      <c r="AV102" s="78"/>
      <c r="AW102" s="75"/>
      <c r="AX102" s="78"/>
      <c r="AY102" s="75"/>
      <c r="AZ102" s="75"/>
      <c r="BA102" s="75"/>
      <c r="BB102" s="78"/>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C102" s="75"/>
      <c r="CD102" s="75"/>
      <c r="CE102" s="75"/>
      <c r="CF102" s="75"/>
      <c r="CG102" s="75"/>
      <c r="CH102" s="75"/>
      <c r="CI102" s="75"/>
      <c r="CJ102" s="75"/>
      <c r="CK102" s="75"/>
      <c r="CL102" s="75"/>
      <c r="CM102" s="75"/>
      <c r="CN102" s="75"/>
      <c r="CO102" s="75"/>
      <c r="CP102" s="75"/>
      <c r="CQ102" s="75"/>
      <c r="CR102" s="75"/>
      <c r="CS102" s="75"/>
      <c r="CT102" s="75"/>
      <c r="CU102" s="75"/>
      <c r="CV102" s="75"/>
      <c r="CW102" s="75"/>
      <c r="CX102" s="75"/>
      <c r="CY102" s="75"/>
      <c r="CZ102" s="75"/>
      <c r="DA102" s="75"/>
      <c r="DB102" s="75"/>
      <c r="DC102" s="75"/>
      <c r="DD102" s="75"/>
      <c r="DE102" s="75"/>
      <c r="DF102" s="75"/>
      <c r="DG102" s="75"/>
      <c r="DH102" s="75"/>
      <c r="DI102" s="75"/>
      <c r="DJ102" s="75"/>
      <c r="DK102" s="75"/>
      <c r="DL102" s="75"/>
      <c r="DM102" s="75"/>
      <c r="DN102" s="75"/>
      <c r="DO102" s="75"/>
      <c r="DP102" s="75"/>
      <c r="DQ102" s="75"/>
      <c r="DR102" s="75"/>
      <c r="DS102" s="75"/>
      <c r="DT102" s="75"/>
      <c r="DU102" s="75"/>
      <c r="DV102" s="75"/>
      <c r="DW102" s="75"/>
      <c r="DX102" s="75"/>
      <c r="DY102" s="75"/>
      <c r="DZ102" s="75"/>
      <c r="EA102" s="75"/>
      <c r="EB102" s="75"/>
      <c r="EC102" s="75"/>
      <c r="ED102" s="75"/>
      <c r="EE102" s="75"/>
      <c r="EF102" s="75"/>
      <c r="EG102" s="75"/>
      <c r="EH102" s="75"/>
      <c r="EI102" s="75"/>
      <c r="EJ102" s="75"/>
      <c r="EK102" s="75"/>
      <c r="EL102" s="75"/>
      <c r="EM102" s="75"/>
      <c r="EN102" s="75"/>
      <c r="EO102" s="75"/>
      <c r="EP102" s="75"/>
      <c r="EQ102" s="75"/>
      <c r="ER102" s="75"/>
      <c r="ES102" s="75"/>
      <c r="ET102" s="75"/>
      <c r="EU102" s="75"/>
      <c r="EV102" s="75"/>
      <c r="EW102" s="75"/>
      <c r="EX102" s="75"/>
      <c r="EY102" s="75"/>
      <c r="EZ102" s="75"/>
      <c r="FA102" s="75"/>
      <c r="FB102" s="75"/>
      <c r="FC102" s="75"/>
      <c r="FD102" s="75"/>
      <c r="FE102" s="75"/>
      <c r="FF102" s="75"/>
      <c r="FG102" s="75"/>
      <c r="FH102" s="75"/>
      <c r="FI102" s="75"/>
      <c r="FJ102" s="75"/>
      <c r="FK102" s="75"/>
      <c r="FL102" s="75"/>
      <c r="FM102" s="75"/>
      <c r="FN102" s="75"/>
      <c r="FO102" s="75"/>
      <c r="FP102" s="75"/>
      <c r="FQ102" s="75"/>
      <c r="FR102" s="75"/>
      <c r="FS102" s="75"/>
      <c r="FT102" s="75"/>
      <c r="FU102" s="75"/>
      <c r="FV102" s="75"/>
      <c r="FW102" s="75"/>
      <c r="FX102" s="75"/>
      <c r="FY102" s="75"/>
      <c r="FZ102" s="75"/>
      <c r="GA102" s="75"/>
      <c r="GB102" s="75"/>
      <c r="GC102" s="75"/>
      <c r="GD102" s="75"/>
      <c r="GE102" s="75"/>
      <c r="GF102" s="75"/>
      <c r="GG102" s="75"/>
      <c r="GH102" s="75"/>
      <c r="GI102" s="75"/>
      <c r="GJ102" s="75"/>
      <c r="GK102" s="75"/>
      <c r="GL102" s="75"/>
      <c r="GM102" s="75"/>
      <c r="GN102" s="75"/>
      <c r="GO102" s="75"/>
      <c r="GP102" s="75"/>
      <c r="GQ102" s="75"/>
      <c r="GR102" s="75"/>
      <c r="GS102" s="75"/>
      <c r="GT102" s="75"/>
      <c r="GU102" s="75"/>
      <c r="GV102" s="75"/>
      <c r="GW102" s="75"/>
      <c r="GX102" s="75"/>
      <c r="GY102" s="75"/>
      <c r="GZ102" s="75"/>
      <c r="HA102" s="75"/>
      <c r="HB102" s="75"/>
      <c r="HC102" s="75"/>
      <c r="HD102" s="75"/>
      <c r="HE102" s="75"/>
      <c r="HF102" s="75"/>
      <c r="HG102" s="75"/>
      <c r="HH102" s="75"/>
      <c r="HI102" s="75"/>
      <c r="HJ102" s="75"/>
      <c r="HK102" s="75"/>
      <c r="HL102" s="75"/>
      <c r="HM102" s="75"/>
      <c r="HN102" s="75"/>
      <c r="HO102" s="75"/>
      <c r="HP102" s="75"/>
      <c r="HQ102" s="75"/>
      <c r="HR102" s="75"/>
      <c r="HS102" s="75"/>
      <c r="HT102" s="75"/>
      <c r="HU102" s="75"/>
      <c r="HV102" s="75"/>
      <c r="HW102" s="75"/>
      <c r="HX102" s="75"/>
      <c r="HY102" s="75"/>
      <c r="HZ102" s="75"/>
      <c r="IA102" s="75"/>
      <c r="IB102" s="75"/>
      <c r="IC102" s="75"/>
      <c r="ID102" s="75"/>
      <c r="IE102" s="75"/>
      <c r="IF102" s="75"/>
      <c r="IG102" s="75"/>
      <c r="IH102" s="75"/>
      <c r="II102" s="75"/>
      <c r="IJ102" s="75"/>
      <c r="IK102" s="75"/>
      <c r="IL102" s="75"/>
      <c r="IM102" s="75"/>
      <c r="IN102" s="75"/>
      <c r="IO102" s="75"/>
      <c r="IP102" s="75"/>
      <c r="IQ102" s="75"/>
      <c r="IR102" s="75"/>
      <c r="IS102" s="75"/>
      <c r="IT102" s="75"/>
      <c r="IU102" s="75"/>
      <c r="IV102" s="75"/>
    </row>
    <row r="103" spans="1:256" s="79" customFormat="1" x14ac:dyDescent="0.35">
      <c r="A103" s="75"/>
      <c r="B103" s="75"/>
      <c r="C103" s="82" t="s">
        <v>4823</v>
      </c>
      <c r="D103" s="85">
        <v>13.2621</v>
      </c>
      <c r="E103" s="85">
        <v>13.302899999999999</v>
      </c>
      <c r="F103" s="76"/>
      <c r="G103" s="77"/>
      <c r="H103" s="77"/>
      <c r="I103" s="77"/>
      <c r="J103" s="77"/>
      <c r="K103" s="78"/>
      <c r="L103" s="78"/>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8"/>
      <c r="AJ103" s="75"/>
      <c r="AK103" s="75"/>
      <c r="AL103" s="75"/>
      <c r="AM103" s="75"/>
      <c r="AN103" s="75"/>
      <c r="AO103" s="75"/>
      <c r="AP103" s="75"/>
      <c r="AQ103" s="75"/>
      <c r="AR103" s="75"/>
      <c r="AS103" s="75"/>
      <c r="AT103" s="75"/>
      <c r="AU103" s="75"/>
      <c r="AV103" s="78"/>
      <c r="AW103" s="75"/>
      <c r="AX103" s="78"/>
      <c r="AY103" s="75"/>
      <c r="AZ103" s="75"/>
      <c r="BA103" s="75"/>
      <c r="BB103" s="78"/>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C103" s="75"/>
      <c r="CD103" s="75"/>
      <c r="CE103" s="75"/>
      <c r="CF103" s="75"/>
      <c r="CG103" s="75"/>
      <c r="CH103" s="75"/>
      <c r="CI103" s="75"/>
      <c r="CJ103" s="75"/>
      <c r="CK103" s="75"/>
      <c r="CL103" s="75"/>
      <c r="CM103" s="75"/>
      <c r="CN103" s="75"/>
      <c r="CO103" s="75"/>
      <c r="CP103" s="75"/>
      <c r="CQ103" s="75"/>
      <c r="CR103" s="75"/>
      <c r="CS103" s="75"/>
      <c r="CT103" s="75"/>
      <c r="CU103" s="75"/>
      <c r="CV103" s="75"/>
      <c r="CW103" s="75"/>
      <c r="CX103" s="75"/>
      <c r="CY103" s="75"/>
      <c r="CZ103" s="75"/>
      <c r="DA103" s="75"/>
      <c r="DB103" s="75"/>
      <c r="DC103" s="75"/>
      <c r="DD103" s="75"/>
      <c r="DE103" s="75"/>
      <c r="DF103" s="75"/>
      <c r="DG103" s="75"/>
      <c r="DH103" s="75"/>
      <c r="DI103" s="75"/>
      <c r="DJ103" s="75"/>
      <c r="DK103" s="75"/>
      <c r="DL103" s="75"/>
      <c r="DM103" s="75"/>
      <c r="DN103" s="75"/>
      <c r="DO103" s="75"/>
      <c r="DP103" s="75"/>
      <c r="DQ103" s="75"/>
      <c r="DR103" s="75"/>
      <c r="DS103" s="75"/>
      <c r="DT103" s="75"/>
      <c r="DU103" s="75"/>
      <c r="DV103" s="75"/>
      <c r="DW103" s="75"/>
      <c r="DX103" s="75"/>
      <c r="DY103" s="75"/>
      <c r="DZ103" s="75"/>
      <c r="EA103" s="75"/>
      <c r="EB103" s="75"/>
      <c r="EC103" s="75"/>
      <c r="ED103" s="75"/>
      <c r="EE103" s="75"/>
      <c r="EF103" s="75"/>
      <c r="EG103" s="75"/>
      <c r="EH103" s="75"/>
      <c r="EI103" s="75"/>
      <c r="EJ103" s="75"/>
      <c r="EK103" s="75"/>
      <c r="EL103" s="75"/>
      <c r="EM103" s="75"/>
      <c r="EN103" s="75"/>
      <c r="EO103" s="75"/>
      <c r="EP103" s="75"/>
      <c r="EQ103" s="75"/>
      <c r="ER103" s="75"/>
      <c r="ES103" s="75"/>
      <c r="ET103" s="75"/>
      <c r="EU103" s="75"/>
      <c r="EV103" s="75"/>
      <c r="EW103" s="75"/>
      <c r="EX103" s="75"/>
      <c r="EY103" s="75"/>
      <c r="EZ103" s="75"/>
      <c r="FA103" s="75"/>
      <c r="FB103" s="75"/>
      <c r="FC103" s="75"/>
      <c r="FD103" s="75"/>
      <c r="FE103" s="75"/>
      <c r="FF103" s="75"/>
      <c r="FG103" s="75"/>
      <c r="FH103" s="75"/>
      <c r="FI103" s="75"/>
      <c r="FJ103" s="75"/>
      <c r="FK103" s="75"/>
      <c r="FL103" s="75"/>
      <c r="FM103" s="75"/>
      <c r="FN103" s="75"/>
      <c r="FO103" s="75"/>
      <c r="FP103" s="75"/>
      <c r="FQ103" s="75"/>
      <c r="FR103" s="75"/>
      <c r="FS103" s="75"/>
      <c r="FT103" s="75"/>
      <c r="FU103" s="75"/>
      <c r="FV103" s="75"/>
      <c r="FW103" s="75"/>
      <c r="FX103" s="75"/>
      <c r="FY103" s="75"/>
      <c r="FZ103" s="75"/>
      <c r="GA103" s="75"/>
      <c r="GB103" s="75"/>
      <c r="GC103" s="75"/>
      <c r="GD103" s="75"/>
      <c r="GE103" s="75"/>
      <c r="GF103" s="75"/>
      <c r="GG103" s="75"/>
      <c r="GH103" s="75"/>
      <c r="GI103" s="75"/>
      <c r="GJ103" s="75"/>
      <c r="GK103" s="75"/>
      <c r="GL103" s="75"/>
      <c r="GM103" s="75"/>
      <c r="GN103" s="75"/>
      <c r="GO103" s="75"/>
      <c r="GP103" s="75"/>
      <c r="GQ103" s="75"/>
      <c r="GR103" s="75"/>
      <c r="GS103" s="75"/>
      <c r="GT103" s="75"/>
      <c r="GU103" s="75"/>
      <c r="GV103" s="75"/>
      <c r="GW103" s="75"/>
      <c r="GX103" s="75"/>
      <c r="GY103" s="75"/>
      <c r="GZ103" s="75"/>
      <c r="HA103" s="75"/>
      <c r="HB103" s="75"/>
      <c r="HC103" s="75"/>
      <c r="HD103" s="75"/>
      <c r="HE103" s="75"/>
      <c r="HF103" s="75"/>
      <c r="HG103" s="75"/>
      <c r="HH103" s="75"/>
      <c r="HI103" s="75"/>
      <c r="HJ103" s="75"/>
      <c r="HK103" s="75"/>
      <c r="HL103" s="75"/>
      <c r="HM103" s="75"/>
      <c r="HN103" s="75"/>
      <c r="HO103" s="75"/>
      <c r="HP103" s="75"/>
      <c r="HQ103" s="75"/>
      <c r="HR103" s="75"/>
      <c r="HS103" s="75"/>
      <c r="HT103" s="75"/>
      <c r="HU103" s="75"/>
      <c r="HV103" s="75"/>
      <c r="HW103" s="75"/>
      <c r="HX103" s="75"/>
      <c r="HY103" s="75"/>
      <c r="HZ103" s="75"/>
      <c r="IA103" s="75"/>
      <c r="IB103" s="75"/>
      <c r="IC103" s="75"/>
      <c r="ID103" s="75"/>
      <c r="IE103" s="75"/>
      <c r="IF103" s="75"/>
      <c r="IG103" s="75"/>
      <c r="IH103" s="75"/>
      <c r="II103" s="75"/>
      <c r="IJ103" s="75"/>
      <c r="IK103" s="75"/>
      <c r="IL103" s="75"/>
      <c r="IM103" s="75"/>
      <c r="IN103" s="75"/>
      <c r="IO103" s="75"/>
      <c r="IP103" s="75"/>
      <c r="IQ103" s="75"/>
      <c r="IR103" s="75"/>
      <c r="IS103" s="75"/>
      <c r="IT103" s="75"/>
      <c r="IU103" s="75"/>
      <c r="IV103" s="75"/>
    </row>
    <row r="104" spans="1:256" s="79" customFormat="1" x14ac:dyDescent="0.35">
      <c r="A104" s="75"/>
      <c r="B104" s="75"/>
      <c r="C104" s="82" t="s">
        <v>4824</v>
      </c>
      <c r="D104" s="85">
        <v>13.2622</v>
      </c>
      <c r="E104" s="85">
        <v>13.303000000000001</v>
      </c>
      <c r="F104" s="76"/>
      <c r="G104" s="77"/>
      <c r="H104" s="77"/>
      <c r="I104" s="77"/>
      <c r="J104" s="77"/>
      <c r="K104" s="78"/>
      <c r="L104" s="78"/>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8"/>
      <c r="AJ104" s="75"/>
      <c r="AK104" s="75"/>
      <c r="AL104" s="75"/>
      <c r="AM104" s="75"/>
      <c r="AN104" s="75"/>
      <c r="AO104" s="75"/>
      <c r="AP104" s="75"/>
      <c r="AQ104" s="75"/>
      <c r="AR104" s="75"/>
      <c r="AS104" s="75"/>
      <c r="AT104" s="75"/>
      <c r="AU104" s="75"/>
      <c r="AV104" s="78"/>
      <c r="AW104" s="75"/>
      <c r="AX104" s="78"/>
      <c r="AY104" s="75"/>
      <c r="AZ104" s="75"/>
      <c r="BA104" s="75"/>
      <c r="BB104" s="78"/>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75"/>
      <c r="CD104" s="75"/>
      <c r="CE104" s="75"/>
      <c r="CF104" s="75"/>
      <c r="CG104" s="75"/>
      <c r="CH104" s="75"/>
      <c r="CI104" s="75"/>
      <c r="CJ104" s="75"/>
      <c r="CK104" s="75"/>
      <c r="CL104" s="75"/>
      <c r="CM104" s="75"/>
      <c r="CN104" s="75"/>
      <c r="CO104" s="75"/>
      <c r="CP104" s="75"/>
      <c r="CQ104" s="75"/>
      <c r="CR104" s="75"/>
      <c r="CS104" s="75"/>
      <c r="CT104" s="75"/>
      <c r="CU104" s="75"/>
      <c r="CV104" s="75"/>
      <c r="CW104" s="75"/>
      <c r="CX104" s="75"/>
      <c r="CY104" s="75"/>
      <c r="CZ104" s="75"/>
      <c r="DA104" s="75"/>
      <c r="DB104" s="75"/>
      <c r="DC104" s="75"/>
      <c r="DD104" s="75"/>
      <c r="DE104" s="75"/>
      <c r="DF104" s="75"/>
      <c r="DG104" s="75"/>
      <c r="DH104" s="75"/>
      <c r="DI104" s="75"/>
      <c r="DJ104" s="75"/>
      <c r="DK104" s="75"/>
      <c r="DL104" s="75"/>
      <c r="DM104" s="75"/>
      <c r="DN104" s="75"/>
      <c r="DO104" s="75"/>
      <c r="DP104" s="75"/>
      <c r="DQ104" s="75"/>
      <c r="DR104" s="75"/>
      <c r="DS104" s="75"/>
      <c r="DT104" s="75"/>
      <c r="DU104" s="75"/>
      <c r="DV104" s="75"/>
      <c r="DW104" s="75"/>
      <c r="DX104" s="75"/>
      <c r="DY104" s="75"/>
      <c r="DZ104" s="75"/>
      <c r="EA104" s="75"/>
      <c r="EB104" s="75"/>
      <c r="EC104" s="75"/>
      <c r="ED104" s="75"/>
      <c r="EE104" s="75"/>
      <c r="EF104" s="75"/>
      <c r="EG104" s="75"/>
      <c r="EH104" s="75"/>
      <c r="EI104" s="75"/>
      <c r="EJ104" s="75"/>
      <c r="EK104" s="75"/>
      <c r="EL104" s="75"/>
      <c r="EM104" s="75"/>
      <c r="EN104" s="75"/>
      <c r="EO104" s="75"/>
      <c r="EP104" s="75"/>
      <c r="EQ104" s="75"/>
      <c r="ER104" s="75"/>
      <c r="ES104" s="75"/>
      <c r="ET104" s="75"/>
      <c r="EU104" s="75"/>
      <c r="EV104" s="75"/>
      <c r="EW104" s="75"/>
      <c r="EX104" s="75"/>
      <c r="EY104" s="75"/>
      <c r="EZ104" s="75"/>
      <c r="FA104" s="75"/>
      <c r="FB104" s="75"/>
      <c r="FC104" s="75"/>
      <c r="FD104" s="75"/>
      <c r="FE104" s="75"/>
      <c r="FF104" s="75"/>
      <c r="FG104" s="75"/>
      <c r="FH104" s="75"/>
      <c r="FI104" s="75"/>
      <c r="FJ104" s="75"/>
      <c r="FK104" s="75"/>
      <c r="FL104" s="75"/>
      <c r="FM104" s="75"/>
      <c r="FN104" s="75"/>
      <c r="FO104" s="75"/>
      <c r="FP104" s="75"/>
      <c r="FQ104" s="75"/>
      <c r="FR104" s="75"/>
      <c r="FS104" s="75"/>
      <c r="FT104" s="75"/>
      <c r="FU104" s="75"/>
      <c r="FV104" s="75"/>
      <c r="FW104" s="75"/>
      <c r="FX104" s="75"/>
      <c r="FY104" s="75"/>
      <c r="FZ104" s="75"/>
      <c r="GA104" s="75"/>
      <c r="GB104" s="75"/>
      <c r="GC104" s="75"/>
      <c r="GD104" s="75"/>
      <c r="GE104" s="75"/>
      <c r="GF104" s="75"/>
      <c r="GG104" s="75"/>
      <c r="GH104" s="75"/>
      <c r="GI104" s="75"/>
      <c r="GJ104" s="75"/>
      <c r="GK104" s="75"/>
      <c r="GL104" s="75"/>
      <c r="GM104" s="75"/>
      <c r="GN104" s="75"/>
      <c r="GO104" s="75"/>
      <c r="GP104" s="75"/>
      <c r="GQ104" s="75"/>
      <c r="GR104" s="75"/>
      <c r="GS104" s="75"/>
      <c r="GT104" s="75"/>
      <c r="GU104" s="75"/>
      <c r="GV104" s="75"/>
      <c r="GW104" s="75"/>
      <c r="GX104" s="75"/>
      <c r="GY104" s="75"/>
      <c r="GZ104" s="75"/>
      <c r="HA104" s="75"/>
      <c r="HB104" s="75"/>
      <c r="HC104" s="75"/>
      <c r="HD104" s="75"/>
      <c r="HE104" s="75"/>
      <c r="HF104" s="75"/>
      <c r="HG104" s="75"/>
      <c r="HH104" s="75"/>
      <c r="HI104" s="75"/>
      <c r="HJ104" s="75"/>
      <c r="HK104" s="75"/>
      <c r="HL104" s="75"/>
      <c r="HM104" s="75"/>
      <c r="HN104" s="75"/>
      <c r="HO104" s="75"/>
      <c r="HP104" s="75"/>
      <c r="HQ104" s="75"/>
      <c r="HR104" s="75"/>
      <c r="HS104" s="75"/>
      <c r="HT104" s="75"/>
      <c r="HU104" s="75"/>
      <c r="HV104" s="75"/>
      <c r="HW104" s="75"/>
      <c r="HX104" s="75"/>
      <c r="HY104" s="75"/>
      <c r="HZ104" s="75"/>
      <c r="IA104" s="75"/>
      <c r="IB104" s="75"/>
      <c r="IC104" s="75"/>
      <c r="ID104" s="75"/>
      <c r="IE104" s="75"/>
      <c r="IF104" s="75"/>
      <c r="IG104" s="75"/>
      <c r="IH104" s="75"/>
      <c r="II104" s="75"/>
      <c r="IJ104" s="75"/>
      <c r="IK104" s="75"/>
      <c r="IL104" s="75"/>
      <c r="IM104" s="75"/>
      <c r="IN104" s="75"/>
      <c r="IO104" s="75"/>
      <c r="IP104" s="75"/>
      <c r="IQ104" s="75"/>
      <c r="IR104" s="75"/>
      <c r="IS104" s="75"/>
      <c r="IT104" s="75"/>
      <c r="IU104" s="75"/>
      <c r="IV104" s="75"/>
    </row>
    <row r="105" spans="1:256" s="79" customFormat="1" x14ac:dyDescent="0.35">
      <c r="A105" s="75"/>
      <c r="B105" s="75"/>
      <c r="C105" s="82" t="s">
        <v>4825</v>
      </c>
      <c r="D105" s="85">
        <v>13.331200000000001</v>
      </c>
      <c r="E105" s="85">
        <v>13.3733</v>
      </c>
      <c r="F105" s="76"/>
      <c r="G105" s="77"/>
      <c r="H105" s="77"/>
      <c r="I105" s="77"/>
      <c r="J105" s="77"/>
      <c r="K105" s="78"/>
      <c r="L105" s="78"/>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8"/>
      <c r="AJ105" s="75"/>
      <c r="AK105" s="75"/>
      <c r="AL105" s="75"/>
      <c r="AM105" s="75"/>
      <c r="AN105" s="75"/>
      <c r="AO105" s="75"/>
      <c r="AP105" s="75"/>
      <c r="AQ105" s="75"/>
      <c r="AR105" s="75"/>
      <c r="AS105" s="75"/>
      <c r="AT105" s="75"/>
      <c r="AU105" s="75"/>
      <c r="AV105" s="78"/>
      <c r="AW105" s="75"/>
      <c r="AX105" s="78"/>
      <c r="AY105" s="75"/>
      <c r="AZ105" s="75"/>
      <c r="BA105" s="75"/>
      <c r="BB105" s="78"/>
      <c r="BC105" s="75"/>
      <c r="BD105" s="75"/>
      <c r="BE105" s="75"/>
      <c r="BF105" s="75"/>
      <c r="BG105" s="75"/>
      <c r="BH105" s="75"/>
      <c r="BI105" s="75"/>
      <c r="BJ105" s="75"/>
      <c r="BK105" s="75"/>
      <c r="BL105" s="75"/>
      <c r="BM105" s="75"/>
      <c r="BN105" s="75"/>
      <c r="BO105" s="75"/>
      <c r="BP105" s="75"/>
      <c r="BQ105" s="75"/>
      <c r="BR105" s="75"/>
      <c r="BS105" s="75"/>
      <c r="BT105" s="75"/>
      <c r="BU105" s="75"/>
      <c r="BV105" s="75"/>
      <c r="BW105" s="75"/>
      <c r="BX105" s="75"/>
      <c r="BY105" s="75"/>
      <c r="BZ105" s="75"/>
      <c r="CA105" s="75"/>
      <c r="CB105" s="75"/>
      <c r="CC105" s="75"/>
      <c r="CD105" s="75"/>
      <c r="CE105" s="75"/>
      <c r="CF105" s="75"/>
      <c r="CG105" s="75"/>
      <c r="CH105" s="75"/>
      <c r="CI105" s="75"/>
      <c r="CJ105" s="75"/>
      <c r="CK105" s="75"/>
      <c r="CL105" s="75"/>
      <c r="CM105" s="75"/>
      <c r="CN105" s="75"/>
      <c r="CO105" s="75"/>
      <c r="CP105" s="75"/>
      <c r="CQ105" s="75"/>
      <c r="CR105" s="75"/>
      <c r="CS105" s="75"/>
      <c r="CT105" s="75"/>
      <c r="CU105" s="75"/>
      <c r="CV105" s="75"/>
      <c r="CW105" s="75"/>
      <c r="CX105" s="75"/>
      <c r="CY105" s="75"/>
      <c r="CZ105" s="75"/>
      <c r="DA105" s="75"/>
      <c r="DB105" s="75"/>
      <c r="DC105" s="75"/>
      <c r="DD105" s="75"/>
      <c r="DE105" s="75"/>
      <c r="DF105" s="75"/>
      <c r="DG105" s="75"/>
      <c r="DH105" s="75"/>
      <c r="DI105" s="75"/>
      <c r="DJ105" s="75"/>
      <c r="DK105" s="75"/>
      <c r="DL105" s="75"/>
      <c r="DM105" s="75"/>
      <c r="DN105" s="75"/>
      <c r="DO105" s="75"/>
      <c r="DP105" s="75"/>
      <c r="DQ105" s="75"/>
      <c r="DR105" s="75"/>
      <c r="DS105" s="75"/>
      <c r="DT105" s="75"/>
      <c r="DU105" s="75"/>
      <c r="DV105" s="75"/>
      <c r="DW105" s="75"/>
      <c r="DX105" s="75"/>
      <c r="DY105" s="75"/>
      <c r="DZ105" s="75"/>
      <c r="EA105" s="75"/>
      <c r="EB105" s="75"/>
      <c r="EC105" s="75"/>
      <c r="ED105" s="75"/>
      <c r="EE105" s="75"/>
      <c r="EF105" s="75"/>
      <c r="EG105" s="75"/>
      <c r="EH105" s="75"/>
      <c r="EI105" s="75"/>
      <c r="EJ105" s="75"/>
      <c r="EK105" s="75"/>
      <c r="EL105" s="75"/>
      <c r="EM105" s="75"/>
      <c r="EN105" s="75"/>
      <c r="EO105" s="75"/>
      <c r="EP105" s="75"/>
      <c r="EQ105" s="75"/>
      <c r="ER105" s="75"/>
      <c r="ES105" s="75"/>
      <c r="ET105" s="75"/>
      <c r="EU105" s="75"/>
      <c r="EV105" s="75"/>
      <c r="EW105" s="75"/>
      <c r="EX105" s="75"/>
      <c r="EY105" s="75"/>
      <c r="EZ105" s="75"/>
      <c r="FA105" s="75"/>
      <c r="FB105" s="75"/>
      <c r="FC105" s="75"/>
      <c r="FD105" s="75"/>
      <c r="FE105" s="75"/>
      <c r="FF105" s="75"/>
      <c r="FG105" s="75"/>
      <c r="FH105" s="75"/>
      <c r="FI105" s="75"/>
      <c r="FJ105" s="75"/>
      <c r="FK105" s="75"/>
      <c r="FL105" s="75"/>
      <c r="FM105" s="75"/>
      <c r="FN105" s="75"/>
      <c r="FO105" s="75"/>
      <c r="FP105" s="75"/>
      <c r="FQ105" s="75"/>
      <c r="FR105" s="75"/>
      <c r="FS105" s="75"/>
      <c r="FT105" s="75"/>
      <c r="FU105" s="75"/>
      <c r="FV105" s="75"/>
      <c r="FW105" s="75"/>
      <c r="FX105" s="75"/>
      <c r="FY105" s="75"/>
      <c r="FZ105" s="75"/>
      <c r="GA105" s="75"/>
      <c r="GB105" s="75"/>
      <c r="GC105" s="75"/>
      <c r="GD105" s="75"/>
      <c r="GE105" s="75"/>
      <c r="GF105" s="75"/>
      <c r="GG105" s="75"/>
      <c r="GH105" s="75"/>
      <c r="GI105" s="75"/>
      <c r="GJ105" s="75"/>
      <c r="GK105" s="75"/>
      <c r="GL105" s="75"/>
      <c r="GM105" s="75"/>
      <c r="GN105" s="75"/>
      <c r="GO105" s="75"/>
      <c r="GP105" s="75"/>
      <c r="GQ105" s="75"/>
      <c r="GR105" s="75"/>
      <c r="GS105" s="75"/>
      <c r="GT105" s="75"/>
      <c r="GU105" s="75"/>
      <c r="GV105" s="75"/>
      <c r="GW105" s="75"/>
      <c r="GX105" s="75"/>
      <c r="GY105" s="75"/>
      <c r="GZ105" s="75"/>
      <c r="HA105" s="75"/>
      <c r="HB105" s="75"/>
      <c r="HC105" s="75"/>
      <c r="HD105" s="75"/>
      <c r="HE105" s="75"/>
      <c r="HF105" s="75"/>
      <c r="HG105" s="75"/>
      <c r="HH105" s="75"/>
      <c r="HI105" s="75"/>
      <c r="HJ105" s="75"/>
      <c r="HK105" s="75"/>
      <c r="HL105" s="75"/>
      <c r="HM105" s="75"/>
      <c r="HN105" s="75"/>
      <c r="HO105" s="75"/>
      <c r="HP105" s="75"/>
      <c r="HQ105" s="75"/>
      <c r="HR105" s="75"/>
      <c r="HS105" s="75"/>
      <c r="HT105" s="75"/>
      <c r="HU105" s="75"/>
      <c r="HV105" s="75"/>
      <c r="HW105" s="75"/>
      <c r="HX105" s="75"/>
      <c r="HY105" s="75"/>
      <c r="HZ105" s="75"/>
      <c r="IA105" s="75"/>
      <c r="IB105" s="75"/>
      <c r="IC105" s="75"/>
      <c r="ID105" s="75"/>
      <c r="IE105" s="75"/>
      <c r="IF105" s="75"/>
      <c r="IG105" s="75"/>
      <c r="IH105" s="75"/>
      <c r="II105" s="75"/>
      <c r="IJ105" s="75"/>
      <c r="IK105" s="75"/>
      <c r="IL105" s="75"/>
      <c r="IM105" s="75"/>
      <c r="IN105" s="75"/>
      <c r="IO105" s="75"/>
      <c r="IP105" s="75"/>
      <c r="IQ105" s="75"/>
      <c r="IR105" s="75"/>
      <c r="IS105" s="75"/>
      <c r="IT105" s="75"/>
      <c r="IU105" s="75"/>
      <c r="IV105" s="75"/>
    </row>
    <row r="106" spans="1:256" s="79" customFormat="1" x14ac:dyDescent="0.35">
      <c r="A106" s="75"/>
      <c r="B106" s="75"/>
      <c r="C106" s="82" t="s">
        <v>4826</v>
      </c>
      <c r="D106" s="85">
        <v>13.3309</v>
      </c>
      <c r="E106" s="85">
        <v>13.373100000000001</v>
      </c>
      <c r="F106" s="76"/>
      <c r="G106" s="77"/>
      <c r="H106" s="77"/>
      <c r="I106" s="77"/>
      <c r="J106" s="77"/>
      <c r="K106" s="78"/>
      <c r="L106" s="78"/>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8"/>
      <c r="AJ106" s="75"/>
      <c r="AK106" s="75"/>
      <c r="AL106" s="75"/>
      <c r="AM106" s="75"/>
      <c r="AN106" s="75"/>
      <c r="AO106" s="75"/>
      <c r="AP106" s="75"/>
      <c r="AQ106" s="75"/>
      <c r="AR106" s="75"/>
      <c r="AS106" s="75"/>
      <c r="AT106" s="75"/>
      <c r="AU106" s="75"/>
      <c r="AV106" s="78"/>
      <c r="AW106" s="75"/>
      <c r="AX106" s="78"/>
      <c r="AY106" s="75"/>
      <c r="AZ106" s="75"/>
      <c r="BA106" s="75"/>
      <c r="BB106" s="78"/>
      <c r="BC106" s="75"/>
      <c r="BD106" s="75"/>
      <c r="BE106" s="75"/>
      <c r="BF106" s="7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5"/>
      <c r="CD106" s="75"/>
      <c r="CE106" s="75"/>
      <c r="CF106" s="75"/>
      <c r="CG106" s="75"/>
      <c r="CH106" s="75"/>
      <c r="CI106" s="75"/>
      <c r="CJ106" s="75"/>
      <c r="CK106" s="75"/>
      <c r="CL106" s="75"/>
      <c r="CM106" s="75"/>
      <c r="CN106" s="75"/>
      <c r="CO106" s="75"/>
      <c r="CP106" s="75"/>
      <c r="CQ106" s="75"/>
      <c r="CR106" s="75"/>
      <c r="CS106" s="75"/>
      <c r="CT106" s="75"/>
      <c r="CU106" s="75"/>
      <c r="CV106" s="75"/>
      <c r="CW106" s="75"/>
      <c r="CX106" s="75"/>
      <c r="CY106" s="75"/>
      <c r="CZ106" s="75"/>
      <c r="DA106" s="75"/>
      <c r="DB106" s="75"/>
      <c r="DC106" s="75"/>
      <c r="DD106" s="75"/>
      <c r="DE106" s="75"/>
      <c r="DF106" s="75"/>
      <c r="DG106" s="75"/>
      <c r="DH106" s="75"/>
      <c r="DI106" s="75"/>
      <c r="DJ106" s="75"/>
      <c r="DK106" s="75"/>
      <c r="DL106" s="75"/>
      <c r="DM106" s="75"/>
      <c r="DN106" s="75"/>
      <c r="DO106" s="75"/>
      <c r="DP106" s="75"/>
      <c r="DQ106" s="75"/>
      <c r="DR106" s="75"/>
      <c r="DS106" s="75"/>
      <c r="DT106" s="75"/>
      <c r="DU106" s="75"/>
      <c r="DV106" s="75"/>
      <c r="DW106" s="75"/>
      <c r="DX106" s="75"/>
      <c r="DY106" s="75"/>
      <c r="DZ106" s="75"/>
      <c r="EA106" s="75"/>
      <c r="EB106" s="75"/>
      <c r="EC106" s="75"/>
      <c r="ED106" s="75"/>
      <c r="EE106" s="75"/>
      <c r="EF106" s="75"/>
      <c r="EG106" s="75"/>
      <c r="EH106" s="75"/>
      <c r="EI106" s="75"/>
      <c r="EJ106" s="75"/>
      <c r="EK106" s="75"/>
      <c r="EL106" s="75"/>
      <c r="EM106" s="75"/>
      <c r="EN106" s="75"/>
      <c r="EO106" s="75"/>
      <c r="EP106" s="75"/>
      <c r="EQ106" s="75"/>
      <c r="ER106" s="75"/>
      <c r="ES106" s="75"/>
      <c r="ET106" s="75"/>
      <c r="EU106" s="75"/>
      <c r="EV106" s="75"/>
      <c r="EW106" s="75"/>
      <c r="EX106" s="75"/>
      <c r="EY106" s="75"/>
      <c r="EZ106" s="75"/>
      <c r="FA106" s="75"/>
      <c r="FB106" s="75"/>
      <c r="FC106" s="75"/>
      <c r="FD106" s="75"/>
      <c r="FE106" s="75"/>
      <c r="FF106" s="75"/>
      <c r="FG106" s="75"/>
      <c r="FH106" s="75"/>
      <c r="FI106" s="75"/>
      <c r="FJ106" s="75"/>
      <c r="FK106" s="75"/>
      <c r="FL106" s="75"/>
      <c r="FM106" s="75"/>
      <c r="FN106" s="75"/>
      <c r="FO106" s="75"/>
      <c r="FP106" s="75"/>
      <c r="FQ106" s="75"/>
      <c r="FR106" s="75"/>
      <c r="FS106" s="75"/>
      <c r="FT106" s="75"/>
      <c r="FU106" s="75"/>
      <c r="FV106" s="75"/>
      <c r="FW106" s="75"/>
      <c r="FX106" s="75"/>
      <c r="FY106" s="75"/>
      <c r="FZ106" s="75"/>
      <c r="GA106" s="75"/>
      <c r="GB106" s="75"/>
      <c r="GC106" s="75"/>
      <c r="GD106" s="75"/>
      <c r="GE106" s="75"/>
      <c r="GF106" s="75"/>
      <c r="GG106" s="75"/>
      <c r="GH106" s="75"/>
      <c r="GI106" s="75"/>
      <c r="GJ106" s="75"/>
      <c r="GK106" s="75"/>
      <c r="GL106" s="75"/>
      <c r="GM106" s="75"/>
      <c r="GN106" s="75"/>
      <c r="GO106" s="75"/>
      <c r="GP106" s="75"/>
      <c r="GQ106" s="75"/>
      <c r="GR106" s="75"/>
      <c r="GS106" s="75"/>
      <c r="GT106" s="75"/>
      <c r="GU106" s="75"/>
      <c r="GV106" s="75"/>
      <c r="GW106" s="75"/>
      <c r="GX106" s="75"/>
      <c r="GY106" s="75"/>
      <c r="GZ106" s="75"/>
      <c r="HA106" s="75"/>
      <c r="HB106" s="75"/>
      <c r="HC106" s="75"/>
      <c r="HD106" s="75"/>
      <c r="HE106" s="75"/>
      <c r="HF106" s="75"/>
      <c r="HG106" s="75"/>
      <c r="HH106" s="75"/>
      <c r="HI106" s="75"/>
      <c r="HJ106" s="75"/>
      <c r="HK106" s="75"/>
      <c r="HL106" s="75"/>
      <c r="HM106" s="75"/>
      <c r="HN106" s="75"/>
      <c r="HO106" s="75"/>
      <c r="HP106" s="75"/>
      <c r="HQ106" s="75"/>
      <c r="HR106" s="75"/>
      <c r="HS106" s="75"/>
      <c r="HT106" s="75"/>
      <c r="HU106" s="75"/>
      <c r="HV106" s="75"/>
      <c r="HW106" s="75"/>
      <c r="HX106" s="75"/>
      <c r="HY106" s="75"/>
      <c r="HZ106" s="75"/>
      <c r="IA106" s="75"/>
      <c r="IB106" s="75"/>
      <c r="IC106" s="75"/>
      <c r="ID106" s="75"/>
      <c r="IE106" s="75"/>
      <c r="IF106" s="75"/>
      <c r="IG106" s="75"/>
      <c r="IH106" s="75"/>
      <c r="II106" s="75"/>
      <c r="IJ106" s="75"/>
      <c r="IK106" s="75"/>
      <c r="IL106" s="75"/>
      <c r="IM106" s="75"/>
      <c r="IN106" s="75"/>
      <c r="IO106" s="75"/>
      <c r="IP106" s="75"/>
      <c r="IQ106" s="75"/>
      <c r="IR106" s="75"/>
      <c r="IS106" s="75"/>
      <c r="IT106" s="75"/>
      <c r="IU106" s="75"/>
      <c r="IV106" s="75"/>
    </row>
    <row r="107" spans="1:256" s="79" customFormat="1" ht="85" customHeight="1" x14ac:dyDescent="0.35">
      <c r="A107" s="75"/>
      <c r="B107" s="75"/>
      <c r="C107" s="215" t="s">
        <v>4860</v>
      </c>
      <c r="D107" s="216"/>
      <c r="E107" s="217"/>
      <c r="F107" s="76"/>
      <c r="G107" s="77"/>
      <c r="H107" s="77"/>
      <c r="I107" s="77"/>
      <c r="J107" s="77"/>
      <c r="K107" s="78"/>
      <c r="L107" s="78"/>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8"/>
      <c r="AJ107" s="75"/>
      <c r="AK107" s="75"/>
      <c r="AL107" s="75"/>
      <c r="AM107" s="75"/>
      <c r="AN107" s="75"/>
      <c r="AO107" s="75"/>
      <c r="AP107" s="75"/>
      <c r="AQ107" s="75"/>
      <c r="AR107" s="75"/>
      <c r="AS107" s="75"/>
      <c r="AT107" s="75"/>
      <c r="AU107" s="75"/>
      <c r="AV107" s="78"/>
      <c r="AW107" s="75"/>
      <c r="AX107" s="78"/>
      <c r="AY107" s="75"/>
      <c r="AZ107" s="75"/>
      <c r="BA107" s="75"/>
      <c r="BB107" s="78"/>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5"/>
      <c r="DJ107" s="75"/>
      <c r="DK107" s="75"/>
      <c r="DL107" s="75"/>
      <c r="DM107" s="75"/>
      <c r="DN107" s="75"/>
      <c r="DO107" s="75"/>
      <c r="DP107" s="75"/>
      <c r="DQ107" s="75"/>
      <c r="DR107" s="75"/>
      <c r="DS107" s="75"/>
      <c r="DT107" s="75"/>
      <c r="DU107" s="75"/>
      <c r="DV107" s="75"/>
      <c r="DW107" s="75"/>
      <c r="DX107" s="75"/>
      <c r="DY107" s="75"/>
      <c r="DZ107" s="75"/>
      <c r="EA107" s="75"/>
      <c r="EB107" s="75"/>
      <c r="EC107" s="75"/>
      <c r="ED107" s="75"/>
      <c r="EE107" s="75"/>
      <c r="EF107" s="75"/>
      <c r="EG107" s="75"/>
      <c r="EH107" s="75"/>
      <c r="EI107" s="75"/>
      <c r="EJ107" s="75"/>
      <c r="EK107" s="75"/>
      <c r="EL107" s="75"/>
      <c r="EM107" s="75"/>
      <c r="EN107" s="75"/>
      <c r="EO107" s="75"/>
      <c r="EP107" s="75"/>
      <c r="EQ107" s="75"/>
      <c r="ER107" s="75"/>
      <c r="ES107" s="75"/>
      <c r="ET107" s="75"/>
      <c r="EU107" s="75"/>
      <c r="EV107" s="75"/>
      <c r="EW107" s="75"/>
      <c r="EX107" s="75"/>
      <c r="EY107" s="75"/>
      <c r="EZ107" s="75"/>
      <c r="FA107" s="75"/>
      <c r="FB107" s="75"/>
      <c r="FC107" s="75"/>
      <c r="FD107" s="75"/>
      <c r="FE107" s="75"/>
      <c r="FF107" s="75"/>
      <c r="FG107" s="75"/>
      <c r="FH107" s="75"/>
      <c r="FI107" s="75"/>
      <c r="FJ107" s="75"/>
      <c r="FK107" s="75"/>
      <c r="FL107" s="75"/>
      <c r="FM107" s="75"/>
      <c r="FN107" s="75"/>
      <c r="FO107" s="75"/>
      <c r="FP107" s="75"/>
      <c r="FQ107" s="75"/>
      <c r="FR107" s="75"/>
      <c r="FS107" s="75"/>
      <c r="FT107" s="75"/>
      <c r="FU107" s="75"/>
      <c r="FV107" s="75"/>
      <c r="FW107" s="75"/>
      <c r="FX107" s="75"/>
      <c r="FY107" s="75"/>
      <c r="FZ107" s="75"/>
      <c r="GA107" s="75"/>
      <c r="GB107" s="75"/>
      <c r="GC107" s="75"/>
      <c r="GD107" s="75"/>
      <c r="GE107" s="75"/>
      <c r="GF107" s="75"/>
      <c r="GG107" s="75"/>
      <c r="GH107" s="75"/>
      <c r="GI107" s="75"/>
      <c r="GJ107" s="75"/>
      <c r="GK107" s="75"/>
      <c r="GL107" s="75"/>
      <c r="GM107" s="75"/>
      <c r="GN107" s="75"/>
      <c r="GO107" s="75"/>
      <c r="GP107" s="75"/>
      <c r="GQ107" s="75"/>
      <c r="GR107" s="75"/>
      <c r="GS107" s="75"/>
      <c r="GT107" s="75"/>
      <c r="GU107" s="75"/>
      <c r="GV107" s="75"/>
      <c r="GW107" s="75"/>
      <c r="GX107" s="75"/>
      <c r="GY107" s="75"/>
      <c r="GZ107" s="75"/>
      <c r="HA107" s="75"/>
      <c r="HB107" s="75"/>
      <c r="HC107" s="75"/>
      <c r="HD107" s="75"/>
      <c r="HE107" s="75"/>
      <c r="HF107" s="75"/>
      <c r="HG107" s="75"/>
      <c r="HH107" s="75"/>
      <c r="HI107" s="75"/>
      <c r="HJ107" s="75"/>
      <c r="HK107" s="75"/>
      <c r="HL107" s="75"/>
      <c r="HM107" s="75"/>
      <c r="HN107" s="75"/>
      <c r="HO107" s="75"/>
      <c r="HP107" s="75"/>
      <c r="HQ107" s="75"/>
      <c r="HR107" s="75"/>
      <c r="HS107" s="75"/>
      <c r="HT107" s="75"/>
      <c r="HU107" s="75"/>
      <c r="HV107" s="75"/>
      <c r="HW107" s="75"/>
      <c r="HX107" s="75"/>
      <c r="HY107" s="75"/>
      <c r="HZ107" s="75"/>
      <c r="IA107" s="75"/>
      <c r="IB107" s="75"/>
      <c r="IC107" s="75"/>
      <c r="ID107" s="75"/>
      <c r="IE107" s="75"/>
      <c r="IF107" s="75"/>
      <c r="IG107" s="75"/>
      <c r="IH107" s="75"/>
      <c r="II107" s="75"/>
      <c r="IJ107" s="75"/>
      <c r="IK107" s="75"/>
      <c r="IL107" s="75"/>
      <c r="IM107" s="75"/>
      <c r="IN107" s="75"/>
      <c r="IO107" s="75"/>
      <c r="IP107" s="75"/>
      <c r="IQ107" s="75"/>
      <c r="IR107" s="75"/>
      <c r="IS107" s="75"/>
      <c r="IT107" s="75"/>
      <c r="IU107" s="75"/>
      <c r="IV107" s="75"/>
    </row>
    <row r="109" spans="1:256" x14ac:dyDescent="0.35">
      <c r="C109" s="2" t="s">
        <v>4920</v>
      </c>
      <c r="E109" s="2" t="s">
        <v>2</v>
      </c>
    </row>
    <row r="111" spans="1:256" x14ac:dyDescent="0.35">
      <c r="C111" s="2" t="s">
        <v>4921</v>
      </c>
      <c r="E111" s="2" t="s">
        <v>2</v>
      </c>
    </row>
    <row r="113" spans="3:5" x14ac:dyDescent="0.35">
      <c r="C113" s="2" t="s">
        <v>4815</v>
      </c>
      <c r="E113" s="2" t="s">
        <v>2</v>
      </c>
    </row>
    <row r="115" spans="3:5" x14ac:dyDescent="0.35">
      <c r="C115" s="2" t="s">
        <v>4816</v>
      </c>
      <c r="E115" s="2" t="s">
        <v>2</v>
      </c>
    </row>
    <row r="117" spans="3:5" x14ac:dyDescent="0.35">
      <c r="C117" s="2" t="s">
        <v>4817</v>
      </c>
      <c r="E117" s="92" t="s">
        <v>4818</v>
      </c>
    </row>
    <row r="119" spans="3:5" x14ac:dyDescent="0.35">
      <c r="C119" s="2" t="s">
        <v>4819</v>
      </c>
      <c r="E119" s="93" t="s">
        <v>4907</v>
      </c>
    </row>
    <row r="121" spans="3:5" x14ac:dyDescent="0.35">
      <c r="C121" s="2" t="s">
        <v>4922</v>
      </c>
      <c r="E121" s="2" t="s">
        <v>2</v>
      </c>
    </row>
    <row r="123" spans="3:5" x14ac:dyDescent="0.35">
      <c r="C123" s="1" t="s">
        <v>5102</v>
      </c>
      <c r="E123" s="156" t="s">
        <v>5103</v>
      </c>
    </row>
    <row r="124" spans="3:5" x14ac:dyDescent="0.35">
      <c r="E124" s="2" t="s">
        <v>5109</v>
      </c>
    </row>
  </sheetData>
  <mergeCells count="2">
    <mergeCell ref="C92:K92"/>
    <mergeCell ref="C107:E107"/>
  </mergeCells>
  <hyperlinks>
    <hyperlink ref="J2" location="'Index'!A1" display="'Index'!A1" xr:uid="{566FE9F6-FAE8-45AC-8C53-C44EE4C95030}"/>
  </hyperlinks>
  <pageMargins left="0.7" right="0.7" top="0.75" bottom="0.75" header="0.3" footer="0.3"/>
  <pageSetup orientation="portrait" horizontalDpi="4294967293"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B4309-0B5F-4D78-A740-0228B1FFFC8C}">
  <sheetPr codeName="Sheet1"/>
  <dimension ref="A1:IV255"/>
  <sheetViews>
    <sheetView showGridLines="0" zoomScale="90" zoomScaleNormal="90" workbookViewId="0">
      <pane ySplit="6" topLeftCell="A237"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3408</v>
      </c>
      <c r="J2" s="38" t="s">
        <v>4365</v>
      </c>
    </row>
    <row r="3" spans="1:54" ht="16" x14ac:dyDescent="0.4">
      <c r="C3" s="1" t="s">
        <v>28</v>
      </c>
      <c r="D3" s="21" t="s">
        <v>3409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568</v>
      </c>
      <c r="C11" s="60" t="s">
        <v>569</v>
      </c>
      <c r="D11" s="54" t="s">
        <v>570</v>
      </c>
      <c r="E11" s="6" t="s">
        <v>113</v>
      </c>
      <c r="F11" s="19">
        <v>77956</v>
      </c>
      <c r="G11" s="24">
        <v>2572.86</v>
      </c>
      <c r="H11" s="24">
        <v>2.08</v>
      </c>
      <c r="I11" s="31"/>
      <c r="J11" s="31"/>
      <c r="K11" s="35"/>
    </row>
    <row r="12" spans="1:54" x14ac:dyDescent="0.35">
      <c r="B12" s="8" t="s">
        <v>2155</v>
      </c>
      <c r="C12" s="60" t="s">
        <v>2156</v>
      </c>
      <c r="D12" s="54" t="s">
        <v>2157</v>
      </c>
      <c r="E12" s="6" t="s">
        <v>44</v>
      </c>
      <c r="F12" s="19">
        <v>754805</v>
      </c>
      <c r="G12" s="24">
        <v>2395.75</v>
      </c>
      <c r="H12" s="24">
        <v>1.93</v>
      </c>
      <c r="I12" s="31"/>
      <c r="J12" s="31"/>
      <c r="K12" s="35"/>
    </row>
    <row r="13" spans="1:54" x14ac:dyDescent="0.35">
      <c r="B13" s="8" t="s">
        <v>1074</v>
      </c>
      <c r="C13" s="60" t="s">
        <v>1075</v>
      </c>
      <c r="D13" s="54" t="s">
        <v>1076</v>
      </c>
      <c r="E13" s="6" t="s">
        <v>88</v>
      </c>
      <c r="F13" s="19">
        <v>119030</v>
      </c>
      <c r="G13" s="24">
        <v>2356.79</v>
      </c>
      <c r="H13" s="24">
        <v>1.9</v>
      </c>
      <c r="I13" s="31"/>
      <c r="J13" s="31"/>
      <c r="K13" s="35"/>
    </row>
    <row r="14" spans="1:54" x14ac:dyDescent="0.35">
      <c r="B14" s="8" t="s">
        <v>510</v>
      </c>
      <c r="C14" s="60" t="s">
        <v>511</v>
      </c>
      <c r="D14" s="54" t="s">
        <v>512</v>
      </c>
      <c r="E14" s="6" t="s">
        <v>513</v>
      </c>
      <c r="F14" s="19">
        <v>131582</v>
      </c>
      <c r="G14" s="24">
        <v>2207.9499999999998</v>
      </c>
      <c r="H14" s="24">
        <v>1.78</v>
      </c>
      <c r="I14" s="31"/>
      <c r="J14" s="31"/>
      <c r="K14" s="35"/>
    </row>
    <row r="15" spans="1:54" x14ac:dyDescent="0.35">
      <c r="B15" s="8" t="s">
        <v>337</v>
      </c>
      <c r="C15" s="60" t="s">
        <v>338</v>
      </c>
      <c r="D15" s="54" t="s">
        <v>339</v>
      </c>
      <c r="E15" s="6" t="s">
        <v>65</v>
      </c>
      <c r="F15" s="19">
        <v>39676</v>
      </c>
      <c r="G15" s="24">
        <v>2079.42</v>
      </c>
      <c r="H15" s="24">
        <v>1.68</v>
      </c>
      <c r="I15" s="31"/>
      <c r="J15" s="31"/>
      <c r="K15" s="35"/>
    </row>
    <row r="16" spans="1:54" x14ac:dyDescent="0.35">
      <c r="B16" s="8" t="s">
        <v>121</v>
      </c>
      <c r="C16" s="60" t="s">
        <v>122</v>
      </c>
      <c r="D16" s="54" t="s">
        <v>123</v>
      </c>
      <c r="E16" s="6" t="s">
        <v>124</v>
      </c>
      <c r="F16" s="19">
        <v>268360</v>
      </c>
      <c r="G16" s="24">
        <v>1955.41</v>
      </c>
      <c r="H16" s="24">
        <v>1.58</v>
      </c>
      <c r="I16" s="31"/>
      <c r="J16" s="31"/>
      <c r="K16" s="35"/>
    </row>
    <row r="17" spans="2:11" x14ac:dyDescent="0.35">
      <c r="B17" s="8" t="s">
        <v>170</v>
      </c>
      <c r="C17" s="60" t="s">
        <v>171</v>
      </c>
      <c r="D17" s="54" t="s">
        <v>172</v>
      </c>
      <c r="E17" s="6" t="s">
        <v>69</v>
      </c>
      <c r="F17" s="19">
        <v>106431</v>
      </c>
      <c r="G17" s="24">
        <v>1861.58</v>
      </c>
      <c r="H17" s="24">
        <v>1.5</v>
      </c>
      <c r="I17" s="31"/>
      <c r="J17" s="31"/>
      <c r="K17" s="35"/>
    </row>
    <row r="18" spans="2:11" x14ac:dyDescent="0.35">
      <c r="B18" s="8" t="s">
        <v>2153</v>
      </c>
      <c r="C18" s="60" t="s">
        <v>1464</v>
      </c>
      <c r="D18" s="54" t="s">
        <v>2154</v>
      </c>
      <c r="E18" s="6" t="s">
        <v>99</v>
      </c>
      <c r="F18" s="19">
        <v>445279</v>
      </c>
      <c r="G18" s="24">
        <v>1850.13</v>
      </c>
      <c r="H18" s="24">
        <v>1.49</v>
      </c>
      <c r="I18" s="31"/>
      <c r="J18" s="31"/>
      <c r="K18" s="35"/>
    </row>
    <row r="19" spans="2:11" x14ac:dyDescent="0.35">
      <c r="B19" s="8" t="s">
        <v>2400</v>
      </c>
      <c r="C19" s="60" t="s">
        <v>2401</v>
      </c>
      <c r="D19" s="54" t="s">
        <v>2402</v>
      </c>
      <c r="E19" s="6" t="s">
        <v>44</v>
      </c>
      <c r="F19" s="19">
        <v>201285</v>
      </c>
      <c r="G19" s="24">
        <v>1814.38</v>
      </c>
      <c r="H19" s="24">
        <v>1.46</v>
      </c>
      <c r="I19" s="31"/>
      <c r="J19" s="31"/>
      <c r="K19" s="35"/>
    </row>
    <row r="20" spans="2:11" x14ac:dyDescent="0.35">
      <c r="B20" s="8" t="s">
        <v>2267</v>
      </c>
      <c r="C20" s="60" t="s">
        <v>2268</v>
      </c>
      <c r="D20" s="54" t="s">
        <v>2269</v>
      </c>
      <c r="E20" s="6" t="s">
        <v>44</v>
      </c>
      <c r="F20" s="19">
        <v>177693</v>
      </c>
      <c r="G20" s="24">
        <v>1795.23</v>
      </c>
      <c r="H20" s="24">
        <v>1.45</v>
      </c>
      <c r="I20" s="31"/>
      <c r="J20" s="31"/>
      <c r="K20" s="35"/>
    </row>
    <row r="21" spans="2:11" x14ac:dyDescent="0.35">
      <c r="B21" s="8" t="s">
        <v>1030</v>
      </c>
      <c r="C21" s="60" t="s">
        <v>1031</v>
      </c>
      <c r="D21" s="54" t="s">
        <v>1032</v>
      </c>
      <c r="E21" s="6" t="s">
        <v>69</v>
      </c>
      <c r="F21" s="19">
        <v>33245</v>
      </c>
      <c r="G21" s="24">
        <v>1755</v>
      </c>
      <c r="H21" s="24">
        <v>1.42</v>
      </c>
      <c r="I21" s="31"/>
      <c r="J21" s="31"/>
      <c r="K21" s="35"/>
    </row>
    <row r="22" spans="2:11" x14ac:dyDescent="0.35">
      <c r="B22" s="8" t="s">
        <v>2866</v>
      </c>
      <c r="C22" s="60" t="s">
        <v>2867</v>
      </c>
      <c r="D22" s="54" t="s">
        <v>2868</v>
      </c>
      <c r="E22" s="6" t="s">
        <v>80</v>
      </c>
      <c r="F22" s="19">
        <v>12728</v>
      </c>
      <c r="G22" s="24">
        <v>1667.37</v>
      </c>
      <c r="H22" s="24">
        <v>1.34</v>
      </c>
      <c r="I22" s="31"/>
      <c r="J22" s="31"/>
      <c r="K22" s="35"/>
    </row>
    <row r="23" spans="2:11" x14ac:dyDescent="0.35">
      <c r="B23" s="8" t="s">
        <v>2389</v>
      </c>
      <c r="C23" s="60" t="s">
        <v>2390</v>
      </c>
      <c r="D23" s="54" t="s">
        <v>2391</v>
      </c>
      <c r="E23" s="6" t="s">
        <v>44</v>
      </c>
      <c r="F23" s="19">
        <v>2029433</v>
      </c>
      <c r="G23" s="24">
        <v>1652.77</v>
      </c>
      <c r="H23" s="24">
        <v>1.33</v>
      </c>
      <c r="I23" s="31"/>
      <c r="J23" s="31"/>
      <c r="K23" s="35"/>
    </row>
    <row r="24" spans="2:11" x14ac:dyDescent="0.35">
      <c r="B24" s="8" t="s">
        <v>247</v>
      </c>
      <c r="C24" s="60" t="s">
        <v>248</v>
      </c>
      <c r="D24" s="54" t="s">
        <v>249</v>
      </c>
      <c r="E24" s="6" t="s">
        <v>117</v>
      </c>
      <c r="F24" s="19">
        <v>84925</v>
      </c>
      <c r="G24" s="24">
        <v>1635.66</v>
      </c>
      <c r="H24" s="24">
        <v>1.32</v>
      </c>
      <c r="I24" s="31"/>
      <c r="J24" s="31"/>
      <c r="K24" s="35"/>
    </row>
    <row r="25" spans="2:11" x14ac:dyDescent="0.35">
      <c r="B25" s="8" t="s">
        <v>2429</v>
      </c>
      <c r="C25" s="60" t="s">
        <v>2430</v>
      </c>
      <c r="D25" s="54" t="s">
        <v>2431</v>
      </c>
      <c r="E25" s="6" t="s">
        <v>99</v>
      </c>
      <c r="F25" s="19">
        <v>37869</v>
      </c>
      <c r="G25" s="24">
        <v>1590.88</v>
      </c>
      <c r="H25" s="24">
        <v>1.28</v>
      </c>
      <c r="I25" s="31"/>
      <c r="J25" s="31"/>
      <c r="K25" s="35"/>
    </row>
    <row r="26" spans="2:11" x14ac:dyDescent="0.35">
      <c r="B26" s="8" t="s">
        <v>89</v>
      </c>
      <c r="C26" s="60" t="s">
        <v>90</v>
      </c>
      <c r="D26" s="54" t="s">
        <v>91</v>
      </c>
      <c r="E26" s="6" t="s">
        <v>92</v>
      </c>
      <c r="F26" s="19">
        <v>224096</v>
      </c>
      <c r="G26" s="24">
        <v>1535.17</v>
      </c>
      <c r="H26" s="24">
        <v>1.24</v>
      </c>
      <c r="I26" s="31"/>
      <c r="J26" s="31"/>
      <c r="K26" s="35"/>
    </row>
    <row r="27" spans="2:11" x14ac:dyDescent="0.35">
      <c r="B27" s="8" t="s">
        <v>659</v>
      </c>
      <c r="C27" s="60" t="s">
        <v>660</v>
      </c>
      <c r="D27" s="54" t="s">
        <v>661</v>
      </c>
      <c r="E27" s="6" t="s">
        <v>270</v>
      </c>
      <c r="F27" s="19">
        <v>387667</v>
      </c>
      <c r="G27" s="24">
        <v>1532.06</v>
      </c>
      <c r="H27" s="24">
        <v>1.24</v>
      </c>
      <c r="I27" s="31"/>
      <c r="J27" s="31"/>
      <c r="K27" s="35"/>
    </row>
    <row r="28" spans="2:11" x14ac:dyDescent="0.35">
      <c r="B28" s="8" t="s">
        <v>359</v>
      </c>
      <c r="C28" s="60" t="s">
        <v>360</v>
      </c>
      <c r="D28" s="54" t="s">
        <v>361</v>
      </c>
      <c r="E28" s="6" t="s">
        <v>88</v>
      </c>
      <c r="F28" s="19">
        <v>74238</v>
      </c>
      <c r="G28" s="24">
        <v>1507.18</v>
      </c>
      <c r="H28" s="24">
        <v>1.22</v>
      </c>
      <c r="I28" s="31"/>
      <c r="J28" s="31"/>
      <c r="K28" s="35"/>
    </row>
    <row r="29" spans="2:11" x14ac:dyDescent="0.35">
      <c r="B29" s="8" t="s">
        <v>2438</v>
      </c>
      <c r="C29" s="60" t="s">
        <v>2439</v>
      </c>
      <c r="D29" s="54" t="s">
        <v>2440</v>
      </c>
      <c r="E29" s="6" t="s">
        <v>99</v>
      </c>
      <c r="F29" s="19">
        <v>3718010</v>
      </c>
      <c r="G29" s="24">
        <v>1468.24</v>
      </c>
      <c r="H29" s="24">
        <v>1.18</v>
      </c>
      <c r="I29" s="31"/>
      <c r="J29" s="31"/>
      <c r="K29" s="35"/>
    </row>
    <row r="30" spans="2:11" x14ac:dyDescent="0.35">
      <c r="B30" s="8" t="s">
        <v>291</v>
      </c>
      <c r="C30" s="60" t="s">
        <v>292</v>
      </c>
      <c r="D30" s="54" t="s">
        <v>293</v>
      </c>
      <c r="E30" s="6" t="s">
        <v>294</v>
      </c>
      <c r="F30" s="19">
        <v>393403</v>
      </c>
      <c r="G30" s="24">
        <v>1468.18</v>
      </c>
      <c r="H30" s="24">
        <v>1.18</v>
      </c>
      <c r="I30" s="31"/>
      <c r="J30" s="31"/>
      <c r="K30" s="35"/>
    </row>
    <row r="31" spans="2:11" x14ac:dyDescent="0.35">
      <c r="B31" s="8" t="s">
        <v>1033</v>
      </c>
      <c r="C31" s="60" t="s">
        <v>1034</v>
      </c>
      <c r="D31" s="54" t="s">
        <v>1035</v>
      </c>
      <c r="E31" s="6" t="s">
        <v>92</v>
      </c>
      <c r="F31" s="19">
        <v>118431</v>
      </c>
      <c r="G31" s="24">
        <v>1444.27</v>
      </c>
      <c r="H31" s="24">
        <v>1.1599999999999999</v>
      </c>
      <c r="I31" s="31"/>
      <c r="J31" s="31"/>
      <c r="K31" s="35"/>
    </row>
    <row r="32" spans="2:11" x14ac:dyDescent="0.35">
      <c r="B32" s="8" t="s">
        <v>254</v>
      </c>
      <c r="C32" s="60" t="s">
        <v>255</v>
      </c>
      <c r="D32" s="54" t="s">
        <v>256</v>
      </c>
      <c r="E32" s="6" t="s">
        <v>88</v>
      </c>
      <c r="F32" s="19">
        <v>84462</v>
      </c>
      <c r="G32" s="24">
        <v>1412.2</v>
      </c>
      <c r="H32" s="24">
        <v>1.1399999999999999</v>
      </c>
      <c r="I32" s="31"/>
      <c r="J32" s="31"/>
      <c r="K32" s="35"/>
    </row>
    <row r="33" spans="2:11" x14ac:dyDescent="0.35">
      <c r="B33" s="8" t="s">
        <v>241</v>
      </c>
      <c r="C33" s="60" t="s">
        <v>242</v>
      </c>
      <c r="D33" s="54" t="s">
        <v>243</v>
      </c>
      <c r="E33" s="6" t="s">
        <v>240</v>
      </c>
      <c r="F33" s="19">
        <v>874715</v>
      </c>
      <c r="G33" s="24">
        <v>1348.72</v>
      </c>
      <c r="H33" s="24">
        <v>1.0900000000000001</v>
      </c>
      <c r="I33" s="31"/>
      <c r="J33" s="31"/>
      <c r="K33" s="35"/>
    </row>
    <row r="34" spans="2:11" x14ac:dyDescent="0.35">
      <c r="B34" s="8" t="s">
        <v>129</v>
      </c>
      <c r="C34" s="60" t="s">
        <v>130</v>
      </c>
      <c r="D34" s="54" t="s">
        <v>131</v>
      </c>
      <c r="E34" s="6" t="s">
        <v>92</v>
      </c>
      <c r="F34" s="19">
        <v>418328</v>
      </c>
      <c r="G34" s="24">
        <v>1338.65</v>
      </c>
      <c r="H34" s="24">
        <v>1.08</v>
      </c>
      <c r="I34" s="31"/>
      <c r="J34" s="31"/>
      <c r="K34" s="35"/>
    </row>
    <row r="35" spans="2:11" x14ac:dyDescent="0.35">
      <c r="B35" s="8" t="s">
        <v>2457</v>
      </c>
      <c r="C35" s="60" t="s">
        <v>2458</v>
      </c>
      <c r="D35" s="54" t="s">
        <v>2459</v>
      </c>
      <c r="E35" s="6" t="s">
        <v>603</v>
      </c>
      <c r="F35" s="19">
        <v>161980</v>
      </c>
      <c r="G35" s="24">
        <v>1273.1600000000001</v>
      </c>
      <c r="H35" s="24">
        <v>1.03</v>
      </c>
      <c r="I35" s="31"/>
      <c r="J35" s="31"/>
      <c r="K35" s="35"/>
    </row>
    <row r="36" spans="2:11" x14ac:dyDescent="0.35">
      <c r="B36" s="8" t="s">
        <v>535</v>
      </c>
      <c r="C36" s="60" t="s">
        <v>536</v>
      </c>
      <c r="D36" s="54" t="s">
        <v>537</v>
      </c>
      <c r="E36" s="6" t="s">
        <v>343</v>
      </c>
      <c r="F36" s="19">
        <v>159243</v>
      </c>
      <c r="G36" s="24">
        <v>1226.17</v>
      </c>
      <c r="H36" s="24">
        <v>0.99</v>
      </c>
      <c r="I36" s="31"/>
      <c r="J36" s="31"/>
      <c r="K36" s="35"/>
    </row>
    <row r="37" spans="2:11" x14ac:dyDescent="0.35">
      <c r="B37" s="8" t="s">
        <v>1143</v>
      </c>
      <c r="C37" s="60" t="s">
        <v>1144</v>
      </c>
      <c r="D37" s="54" t="s">
        <v>1145</v>
      </c>
      <c r="E37" s="6" t="s">
        <v>274</v>
      </c>
      <c r="F37" s="19">
        <v>90287</v>
      </c>
      <c r="G37" s="24">
        <v>1222.49</v>
      </c>
      <c r="H37" s="24">
        <v>0.99</v>
      </c>
      <c r="I37" s="31"/>
      <c r="J37" s="31"/>
      <c r="K37" s="35"/>
    </row>
    <row r="38" spans="2:11" x14ac:dyDescent="0.35">
      <c r="B38" s="8" t="s">
        <v>2405</v>
      </c>
      <c r="C38" s="60" t="s">
        <v>2406</v>
      </c>
      <c r="D38" s="54" t="s">
        <v>2407</v>
      </c>
      <c r="E38" s="6" t="s">
        <v>128</v>
      </c>
      <c r="F38" s="19">
        <v>55628</v>
      </c>
      <c r="G38" s="24">
        <v>1218.31</v>
      </c>
      <c r="H38" s="24">
        <v>0.98</v>
      </c>
      <c r="I38" s="31"/>
      <c r="J38" s="31"/>
      <c r="K38" s="35"/>
    </row>
    <row r="39" spans="2:11" x14ac:dyDescent="0.35">
      <c r="B39" s="8" t="s">
        <v>556</v>
      </c>
      <c r="C39" s="60" t="s">
        <v>557</v>
      </c>
      <c r="D39" s="54" t="s">
        <v>558</v>
      </c>
      <c r="E39" s="6" t="s">
        <v>270</v>
      </c>
      <c r="F39" s="19">
        <v>74423</v>
      </c>
      <c r="G39" s="24">
        <v>1183.33</v>
      </c>
      <c r="H39" s="24">
        <v>0.95</v>
      </c>
      <c r="I39" s="31"/>
      <c r="J39" s="31"/>
      <c r="K39" s="35"/>
    </row>
    <row r="40" spans="2:11" x14ac:dyDescent="0.35">
      <c r="B40" s="8" t="s">
        <v>1036</v>
      </c>
      <c r="C40" s="60" t="s">
        <v>1037</v>
      </c>
      <c r="D40" s="54" t="s">
        <v>1038</v>
      </c>
      <c r="E40" s="6" t="s">
        <v>513</v>
      </c>
      <c r="F40" s="19">
        <v>108484</v>
      </c>
      <c r="G40" s="24">
        <v>1154.1600000000001</v>
      </c>
      <c r="H40" s="24">
        <v>0.93</v>
      </c>
      <c r="I40" s="31"/>
      <c r="J40" s="31"/>
      <c r="K40" s="35"/>
    </row>
    <row r="41" spans="2:11" x14ac:dyDescent="0.35">
      <c r="B41" s="8" t="s">
        <v>231</v>
      </c>
      <c r="C41" s="60" t="s">
        <v>232</v>
      </c>
      <c r="D41" s="54" t="s">
        <v>233</v>
      </c>
      <c r="E41" s="6" t="s">
        <v>92</v>
      </c>
      <c r="F41" s="19">
        <v>459110</v>
      </c>
      <c r="G41" s="24">
        <v>1148.23</v>
      </c>
      <c r="H41" s="24">
        <v>0.93</v>
      </c>
      <c r="I41" s="31"/>
      <c r="J41" s="31"/>
      <c r="K41" s="35"/>
    </row>
    <row r="42" spans="2:11" x14ac:dyDescent="0.35">
      <c r="B42" s="8" t="s">
        <v>2472</v>
      </c>
      <c r="C42" s="60" t="s">
        <v>785</v>
      </c>
      <c r="D42" s="54" t="s">
        <v>2473</v>
      </c>
      <c r="E42" s="6" t="s">
        <v>58</v>
      </c>
      <c r="F42" s="19">
        <v>381685</v>
      </c>
      <c r="G42" s="24">
        <v>1141.24</v>
      </c>
      <c r="H42" s="24">
        <v>0.92</v>
      </c>
      <c r="I42" s="31"/>
      <c r="J42" s="31"/>
      <c r="K42" s="35"/>
    </row>
    <row r="43" spans="2:11" x14ac:dyDescent="0.35">
      <c r="B43" s="8" t="s">
        <v>2859</v>
      </c>
      <c r="C43" s="60" t="s">
        <v>2860</v>
      </c>
      <c r="D43" s="54" t="s">
        <v>2861</v>
      </c>
      <c r="E43" s="6" t="s">
        <v>44</v>
      </c>
      <c r="F43" s="19">
        <v>5368892</v>
      </c>
      <c r="G43" s="24">
        <v>1124.78</v>
      </c>
      <c r="H43" s="24">
        <v>0.91</v>
      </c>
      <c r="I43" s="31"/>
      <c r="J43" s="31"/>
      <c r="K43" s="35"/>
    </row>
    <row r="44" spans="2:11" x14ac:dyDescent="0.35">
      <c r="B44" s="8" t="s">
        <v>1927</v>
      </c>
      <c r="C44" s="60" t="s">
        <v>1928</v>
      </c>
      <c r="D44" s="54" t="s">
        <v>1929</v>
      </c>
      <c r="E44" s="6" t="s">
        <v>270</v>
      </c>
      <c r="F44" s="19">
        <v>81051</v>
      </c>
      <c r="G44" s="24">
        <v>1113.1500000000001</v>
      </c>
      <c r="H44" s="24">
        <v>0.9</v>
      </c>
      <c r="I44" s="31"/>
      <c r="J44" s="31"/>
      <c r="K44" s="35"/>
    </row>
    <row r="45" spans="2:11" x14ac:dyDescent="0.35">
      <c r="B45" s="8" t="s">
        <v>2163</v>
      </c>
      <c r="C45" s="60" t="s">
        <v>2164</v>
      </c>
      <c r="D45" s="54" t="s">
        <v>2165</v>
      </c>
      <c r="E45" s="6" t="s">
        <v>135</v>
      </c>
      <c r="F45" s="19">
        <v>57098</v>
      </c>
      <c r="G45" s="24">
        <v>1104.8499999999999</v>
      </c>
      <c r="H45" s="24">
        <v>0.89</v>
      </c>
      <c r="I45" s="31"/>
      <c r="J45" s="31"/>
      <c r="K45" s="35"/>
    </row>
    <row r="46" spans="2:11" x14ac:dyDescent="0.35">
      <c r="B46" s="8" t="s">
        <v>2150</v>
      </c>
      <c r="C46" s="60" t="s">
        <v>2151</v>
      </c>
      <c r="D46" s="54" t="s">
        <v>2152</v>
      </c>
      <c r="E46" s="6" t="s">
        <v>106</v>
      </c>
      <c r="F46" s="19">
        <v>44388</v>
      </c>
      <c r="G46" s="24">
        <v>1097.49</v>
      </c>
      <c r="H46" s="24">
        <v>0.89</v>
      </c>
      <c r="I46" s="31"/>
      <c r="J46" s="31"/>
      <c r="K46" s="35"/>
    </row>
    <row r="47" spans="2:11" x14ac:dyDescent="0.35">
      <c r="B47" s="8" t="s">
        <v>2394</v>
      </c>
      <c r="C47" s="60" t="s">
        <v>2395</v>
      </c>
      <c r="D47" s="54" t="s">
        <v>2396</v>
      </c>
      <c r="E47" s="6" t="s">
        <v>88</v>
      </c>
      <c r="F47" s="19">
        <v>46015</v>
      </c>
      <c r="G47" s="24">
        <v>1074.31</v>
      </c>
      <c r="H47" s="24">
        <v>0.87</v>
      </c>
      <c r="I47" s="31"/>
      <c r="J47" s="31"/>
      <c r="K47" s="35"/>
    </row>
    <row r="48" spans="2:11" x14ac:dyDescent="0.35">
      <c r="B48" s="8" t="s">
        <v>2474</v>
      </c>
      <c r="C48" s="60" t="s">
        <v>2475</v>
      </c>
      <c r="D48" s="54" t="s">
        <v>2476</v>
      </c>
      <c r="E48" s="6" t="s">
        <v>274</v>
      </c>
      <c r="F48" s="19">
        <v>23962</v>
      </c>
      <c r="G48" s="24">
        <v>1046.18</v>
      </c>
      <c r="H48" s="24">
        <v>0.84</v>
      </c>
      <c r="I48" s="31"/>
      <c r="J48" s="31"/>
      <c r="K48" s="35"/>
    </row>
    <row r="49" spans="2:11" x14ac:dyDescent="0.35">
      <c r="B49" s="8" t="s">
        <v>2427</v>
      </c>
      <c r="C49" s="60" t="s">
        <v>1276</v>
      </c>
      <c r="D49" s="54" t="s">
        <v>2428</v>
      </c>
      <c r="E49" s="6" t="s">
        <v>135</v>
      </c>
      <c r="F49" s="19">
        <v>90784</v>
      </c>
      <c r="G49" s="24">
        <v>1030.4000000000001</v>
      </c>
      <c r="H49" s="24">
        <v>0.83</v>
      </c>
      <c r="I49" s="31"/>
      <c r="J49" s="31"/>
      <c r="K49" s="35"/>
    </row>
    <row r="50" spans="2:11" x14ac:dyDescent="0.35">
      <c r="B50" s="8" t="s">
        <v>1921</v>
      </c>
      <c r="C50" s="60" t="s">
        <v>2209</v>
      </c>
      <c r="D50" s="54" t="s">
        <v>2210</v>
      </c>
      <c r="E50" s="6" t="s">
        <v>451</v>
      </c>
      <c r="F50" s="19">
        <v>293440</v>
      </c>
      <c r="G50" s="24">
        <v>1028.07</v>
      </c>
      <c r="H50" s="24">
        <v>0.83</v>
      </c>
      <c r="I50" s="31"/>
      <c r="J50" s="31"/>
      <c r="K50" s="35"/>
    </row>
    <row r="51" spans="2:11" x14ac:dyDescent="0.35">
      <c r="B51" s="8" t="s">
        <v>2403</v>
      </c>
      <c r="C51" s="60" t="s">
        <v>708</v>
      </c>
      <c r="D51" s="54" t="s">
        <v>2404</v>
      </c>
      <c r="E51" s="6" t="s">
        <v>890</v>
      </c>
      <c r="F51" s="19">
        <v>1060640</v>
      </c>
      <c r="G51" s="24">
        <v>1009.2</v>
      </c>
      <c r="H51" s="24">
        <v>0.81</v>
      </c>
      <c r="I51" s="31"/>
      <c r="J51" s="31"/>
      <c r="K51" s="35"/>
    </row>
    <row r="52" spans="2:11" x14ac:dyDescent="0.35">
      <c r="B52" s="8" t="s">
        <v>2413</v>
      </c>
      <c r="C52" s="60" t="s">
        <v>1461</v>
      </c>
      <c r="D52" s="54" t="s">
        <v>2414</v>
      </c>
      <c r="E52" s="6" t="s">
        <v>58</v>
      </c>
      <c r="F52" s="19">
        <v>260359</v>
      </c>
      <c r="G52" s="24">
        <v>990.93</v>
      </c>
      <c r="H52" s="24">
        <v>0.8</v>
      </c>
      <c r="I52" s="31"/>
      <c r="J52" s="31"/>
      <c r="K52" s="35"/>
    </row>
    <row r="53" spans="2:11" x14ac:dyDescent="0.35">
      <c r="B53" s="8" t="s">
        <v>1155</v>
      </c>
      <c r="C53" s="60" t="s">
        <v>1156</v>
      </c>
      <c r="D53" s="54" t="s">
        <v>1157</v>
      </c>
      <c r="E53" s="6" t="s">
        <v>99</v>
      </c>
      <c r="F53" s="19">
        <v>5687</v>
      </c>
      <c r="G53" s="24">
        <v>988.63</v>
      </c>
      <c r="H53" s="24">
        <v>0.8</v>
      </c>
      <c r="I53" s="31"/>
      <c r="J53" s="31"/>
      <c r="K53" s="35"/>
    </row>
    <row r="54" spans="2:11" x14ac:dyDescent="0.35">
      <c r="B54" s="8" t="s">
        <v>257</v>
      </c>
      <c r="C54" s="60" t="s">
        <v>258</v>
      </c>
      <c r="D54" s="54" t="s">
        <v>259</v>
      </c>
      <c r="E54" s="6" t="s">
        <v>88</v>
      </c>
      <c r="F54" s="19">
        <v>18429</v>
      </c>
      <c r="G54" s="24">
        <v>951.58</v>
      </c>
      <c r="H54" s="24">
        <v>0.77</v>
      </c>
      <c r="I54" s="31"/>
      <c r="J54" s="31"/>
      <c r="K54" s="35"/>
    </row>
    <row r="55" spans="2:11" x14ac:dyDescent="0.35">
      <c r="B55" s="8" t="s">
        <v>2448</v>
      </c>
      <c r="C55" s="60" t="s">
        <v>2449</v>
      </c>
      <c r="D55" s="54" t="s">
        <v>2450</v>
      </c>
      <c r="E55" s="6" t="s">
        <v>218</v>
      </c>
      <c r="F55" s="19">
        <v>274024</v>
      </c>
      <c r="G55" s="24">
        <v>934.28</v>
      </c>
      <c r="H55" s="24">
        <v>0.75</v>
      </c>
      <c r="I55" s="31"/>
      <c r="J55" s="31"/>
      <c r="K55" s="35"/>
    </row>
    <row r="56" spans="2:11" x14ac:dyDescent="0.35">
      <c r="B56" s="8" t="s">
        <v>313</v>
      </c>
      <c r="C56" s="60" t="s">
        <v>314</v>
      </c>
      <c r="D56" s="54" t="s">
        <v>315</v>
      </c>
      <c r="E56" s="6" t="s">
        <v>253</v>
      </c>
      <c r="F56" s="19">
        <v>187323</v>
      </c>
      <c r="G56" s="24">
        <v>926.69</v>
      </c>
      <c r="H56" s="24">
        <v>0.75</v>
      </c>
      <c r="I56" s="31"/>
      <c r="J56" s="31"/>
      <c r="K56" s="35"/>
    </row>
    <row r="57" spans="2:11" x14ac:dyDescent="0.35">
      <c r="B57" s="8" t="s">
        <v>1139</v>
      </c>
      <c r="C57" s="60" t="s">
        <v>1140</v>
      </c>
      <c r="D57" s="54" t="s">
        <v>1141</v>
      </c>
      <c r="E57" s="6" t="s">
        <v>1142</v>
      </c>
      <c r="F57" s="19">
        <v>171381</v>
      </c>
      <c r="G57" s="24">
        <v>925.03</v>
      </c>
      <c r="H57" s="24">
        <v>0.75</v>
      </c>
      <c r="I57" s="31"/>
      <c r="J57" s="31"/>
      <c r="K57" s="35"/>
    </row>
    <row r="58" spans="2:11" x14ac:dyDescent="0.35">
      <c r="B58" s="8" t="s">
        <v>565</v>
      </c>
      <c r="C58" s="60" t="s">
        <v>566</v>
      </c>
      <c r="D58" s="54" t="s">
        <v>567</v>
      </c>
      <c r="E58" s="6" t="s">
        <v>58</v>
      </c>
      <c r="F58" s="19">
        <v>21049</v>
      </c>
      <c r="G58" s="24">
        <v>916.68</v>
      </c>
      <c r="H58" s="24">
        <v>0.74</v>
      </c>
      <c r="I58" s="31"/>
      <c r="J58" s="31"/>
      <c r="K58" s="35"/>
    </row>
    <row r="59" spans="2:11" x14ac:dyDescent="0.35">
      <c r="B59" s="8" t="s">
        <v>260</v>
      </c>
      <c r="C59" s="60" t="s">
        <v>261</v>
      </c>
      <c r="D59" s="54" t="s">
        <v>262</v>
      </c>
      <c r="E59" s="6" t="s">
        <v>84</v>
      </c>
      <c r="F59" s="19">
        <v>4087</v>
      </c>
      <c r="G59" s="24">
        <v>913.24</v>
      </c>
      <c r="H59" s="24">
        <v>0.74</v>
      </c>
      <c r="I59" s="31"/>
      <c r="J59" s="31"/>
      <c r="K59" s="35"/>
    </row>
    <row r="60" spans="2:11" x14ac:dyDescent="0.35">
      <c r="B60" s="8" t="s">
        <v>2435</v>
      </c>
      <c r="C60" s="60" t="s">
        <v>2436</v>
      </c>
      <c r="D60" s="54" t="s">
        <v>2437</v>
      </c>
      <c r="E60" s="6" t="s">
        <v>69</v>
      </c>
      <c r="F60" s="19">
        <v>40473</v>
      </c>
      <c r="G60" s="24">
        <v>871.95</v>
      </c>
      <c r="H60" s="24">
        <v>0.7</v>
      </c>
      <c r="I60" s="31"/>
      <c r="J60" s="31"/>
      <c r="K60" s="35"/>
    </row>
    <row r="61" spans="2:11" x14ac:dyDescent="0.35">
      <c r="B61" s="8" t="s">
        <v>2248</v>
      </c>
      <c r="C61" s="60" t="s">
        <v>1811</v>
      </c>
      <c r="D61" s="54" t="s">
        <v>2249</v>
      </c>
      <c r="E61" s="6" t="s">
        <v>44</v>
      </c>
      <c r="F61" s="19">
        <v>107990</v>
      </c>
      <c r="G61" s="24">
        <v>870.29</v>
      </c>
      <c r="H61" s="24">
        <v>0.7</v>
      </c>
      <c r="I61" s="31"/>
      <c r="J61" s="31"/>
      <c r="K61" s="35"/>
    </row>
    <row r="62" spans="2:11" x14ac:dyDescent="0.35">
      <c r="B62" s="8" t="s">
        <v>143</v>
      </c>
      <c r="C62" s="60" t="s">
        <v>144</v>
      </c>
      <c r="D62" s="54" t="s">
        <v>145</v>
      </c>
      <c r="E62" s="6" t="s">
        <v>88</v>
      </c>
      <c r="F62" s="19">
        <v>34634</v>
      </c>
      <c r="G62" s="24">
        <v>867.17</v>
      </c>
      <c r="H62" s="24">
        <v>0.7</v>
      </c>
      <c r="I62" s="31"/>
      <c r="J62" s="31"/>
      <c r="K62" s="35"/>
    </row>
    <row r="63" spans="2:11" x14ac:dyDescent="0.35">
      <c r="B63" s="8" t="s">
        <v>674</v>
      </c>
      <c r="C63" s="60" t="s">
        <v>675</v>
      </c>
      <c r="D63" s="54" t="s">
        <v>676</v>
      </c>
      <c r="E63" s="6" t="s">
        <v>92</v>
      </c>
      <c r="F63" s="19">
        <v>856614</v>
      </c>
      <c r="G63" s="24">
        <v>865.18</v>
      </c>
      <c r="H63" s="24">
        <v>0.7</v>
      </c>
      <c r="I63" s="31"/>
      <c r="J63" s="31"/>
      <c r="K63" s="35"/>
    </row>
    <row r="64" spans="2:11" x14ac:dyDescent="0.35">
      <c r="B64" s="8" t="s">
        <v>2421</v>
      </c>
      <c r="C64" s="60" t="s">
        <v>2422</v>
      </c>
      <c r="D64" s="54" t="s">
        <v>2423</v>
      </c>
      <c r="E64" s="6" t="s">
        <v>128</v>
      </c>
      <c r="F64" s="19">
        <v>18862</v>
      </c>
      <c r="G64" s="24">
        <v>840.3</v>
      </c>
      <c r="H64" s="24">
        <v>0.68</v>
      </c>
      <c r="I64" s="31"/>
      <c r="J64" s="31"/>
      <c r="K64" s="35"/>
    </row>
    <row r="65" spans="2:11" x14ac:dyDescent="0.35">
      <c r="B65" s="8" t="s">
        <v>1133</v>
      </c>
      <c r="C65" s="60" t="s">
        <v>1134</v>
      </c>
      <c r="D65" s="54" t="s">
        <v>1135</v>
      </c>
      <c r="E65" s="6" t="s">
        <v>253</v>
      </c>
      <c r="F65" s="19">
        <v>1151759</v>
      </c>
      <c r="G65" s="24">
        <v>838.6</v>
      </c>
      <c r="H65" s="24">
        <v>0.68</v>
      </c>
      <c r="I65" s="31"/>
      <c r="J65" s="31"/>
      <c r="K65" s="35"/>
    </row>
    <row r="66" spans="2:11" x14ac:dyDescent="0.35">
      <c r="B66" s="8" t="s">
        <v>526</v>
      </c>
      <c r="C66" s="60" t="s">
        <v>527</v>
      </c>
      <c r="D66" s="54" t="s">
        <v>528</v>
      </c>
      <c r="E66" s="6" t="s">
        <v>113</v>
      </c>
      <c r="F66" s="19">
        <v>80297</v>
      </c>
      <c r="G66" s="24">
        <v>827.06</v>
      </c>
      <c r="H66" s="24">
        <v>0.67</v>
      </c>
      <c r="I66" s="31"/>
      <c r="J66" s="31"/>
      <c r="K66" s="35"/>
    </row>
    <row r="67" spans="2:11" x14ac:dyDescent="0.35">
      <c r="B67" s="8" t="s">
        <v>3410</v>
      </c>
      <c r="C67" s="60" t="s">
        <v>3411</v>
      </c>
      <c r="D67" s="54" t="s">
        <v>3412</v>
      </c>
      <c r="E67" s="6" t="s">
        <v>88</v>
      </c>
      <c r="F67" s="19">
        <v>42458</v>
      </c>
      <c r="G67" s="24">
        <v>818.17</v>
      </c>
      <c r="H67" s="24">
        <v>0.66</v>
      </c>
      <c r="I67" s="31"/>
      <c r="J67" s="31"/>
      <c r="K67" s="35"/>
    </row>
    <row r="68" spans="2:11" x14ac:dyDescent="0.35">
      <c r="B68" s="8" t="s">
        <v>3413</v>
      </c>
      <c r="C68" s="60" t="s">
        <v>3414</v>
      </c>
      <c r="D68" s="54" t="s">
        <v>3415</v>
      </c>
      <c r="E68" s="6" t="s">
        <v>58</v>
      </c>
      <c r="F68" s="19">
        <v>39905</v>
      </c>
      <c r="G68" s="24">
        <v>815.62</v>
      </c>
      <c r="H68" s="24">
        <v>0.66</v>
      </c>
      <c r="I68" s="31"/>
      <c r="J68" s="31"/>
      <c r="K68" s="35"/>
    </row>
    <row r="69" spans="2:11" x14ac:dyDescent="0.35">
      <c r="B69" s="8" t="s">
        <v>1170</v>
      </c>
      <c r="C69" s="60" t="s">
        <v>1171</v>
      </c>
      <c r="D69" s="54" t="s">
        <v>1172</v>
      </c>
      <c r="E69" s="6" t="s">
        <v>1173</v>
      </c>
      <c r="F69" s="19">
        <v>1056196</v>
      </c>
      <c r="G69" s="24">
        <v>808.41</v>
      </c>
      <c r="H69" s="24">
        <v>0.65</v>
      </c>
      <c r="I69" s="31"/>
      <c r="J69" s="31"/>
      <c r="K69" s="35"/>
    </row>
    <row r="70" spans="2:11" x14ac:dyDescent="0.35">
      <c r="B70" s="8" t="s">
        <v>494</v>
      </c>
      <c r="C70" s="60" t="s">
        <v>495</v>
      </c>
      <c r="D70" s="54" t="s">
        <v>496</v>
      </c>
      <c r="E70" s="6" t="s">
        <v>113</v>
      </c>
      <c r="F70" s="19">
        <v>437340</v>
      </c>
      <c r="G70" s="24">
        <v>804.31</v>
      </c>
      <c r="H70" s="24">
        <v>0.65</v>
      </c>
      <c r="I70" s="31"/>
      <c r="J70" s="31"/>
      <c r="K70" s="35"/>
    </row>
    <row r="71" spans="2:11" x14ac:dyDescent="0.35">
      <c r="B71" s="8" t="s">
        <v>2300</v>
      </c>
      <c r="C71" s="60" t="s">
        <v>2301</v>
      </c>
      <c r="D71" s="54" t="s">
        <v>2302</v>
      </c>
      <c r="E71" s="6" t="s">
        <v>76</v>
      </c>
      <c r="F71" s="19">
        <v>441788</v>
      </c>
      <c r="G71" s="24">
        <v>801.8</v>
      </c>
      <c r="H71" s="24">
        <v>0.65</v>
      </c>
      <c r="I71" s="31"/>
      <c r="J71" s="31"/>
      <c r="K71" s="35"/>
    </row>
    <row r="72" spans="2:11" x14ac:dyDescent="0.35">
      <c r="B72" s="8" t="s">
        <v>185</v>
      </c>
      <c r="C72" s="60" t="s">
        <v>186</v>
      </c>
      <c r="D72" s="54" t="s">
        <v>187</v>
      </c>
      <c r="E72" s="6" t="s">
        <v>88</v>
      </c>
      <c r="F72" s="19">
        <v>212997</v>
      </c>
      <c r="G72" s="24">
        <v>788.73</v>
      </c>
      <c r="H72" s="24">
        <v>0.64</v>
      </c>
      <c r="I72" s="31"/>
      <c r="J72" s="31"/>
      <c r="K72" s="35"/>
    </row>
    <row r="73" spans="2:11" x14ac:dyDescent="0.35">
      <c r="B73" s="8" t="s">
        <v>3416</v>
      </c>
      <c r="C73" s="60" t="s">
        <v>3417</v>
      </c>
      <c r="D73" s="54" t="s">
        <v>3418</v>
      </c>
      <c r="E73" s="6" t="s">
        <v>1173</v>
      </c>
      <c r="F73" s="19">
        <v>41818</v>
      </c>
      <c r="G73" s="24">
        <v>787.85</v>
      </c>
      <c r="H73" s="24">
        <v>0.64</v>
      </c>
      <c r="I73" s="31"/>
      <c r="J73" s="31"/>
      <c r="K73" s="35"/>
    </row>
    <row r="74" spans="2:11" x14ac:dyDescent="0.35">
      <c r="B74" s="8" t="s">
        <v>668</v>
      </c>
      <c r="C74" s="60" t="s">
        <v>669</v>
      </c>
      <c r="D74" s="54" t="s">
        <v>670</v>
      </c>
      <c r="E74" s="6" t="s">
        <v>80</v>
      </c>
      <c r="F74" s="19">
        <v>76998</v>
      </c>
      <c r="G74" s="24">
        <v>782.3</v>
      </c>
      <c r="H74" s="24">
        <v>0.63</v>
      </c>
      <c r="I74" s="31"/>
      <c r="J74" s="31"/>
      <c r="K74" s="35"/>
    </row>
    <row r="75" spans="2:11" x14ac:dyDescent="0.35">
      <c r="B75" s="8" t="s">
        <v>650</v>
      </c>
      <c r="C75" s="60" t="s">
        <v>651</v>
      </c>
      <c r="D75" s="54" t="s">
        <v>652</v>
      </c>
      <c r="E75" s="6" t="s">
        <v>117</v>
      </c>
      <c r="F75" s="19">
        <v>622</v>
      </c>
      <c r="G75" s="24">
        <v>779.24</v>
      </c>
      <c r="H75" s="24">
        <v>0.63</v>
      </c>
      <c r="I75" s="31"/>
      <c r="J75" s="31"/>
      <c r="K75" s="35"/>
    </row>
    <row r="76" spans="2:11" x14ac:dyDescent="0.35">
      <c r="B76" s="8" t="s">
        <v>2897</v>
      </c>
      <c r="C76" s="60" t="s">
        <v>2898</v>
      </c>
      <c r="D76" s="54" t="s">
        <v>2899</v>
      </c>
      <c r="E76" s="6" t="s">
        <v>69</v>
      </c>
      <c r="F76" s="19">
        <v>7297</v>
      </c>
      <c r="G76" s="24">
        <v>775.67</v>
      </c>
      <c r="H76" s="24">
        <v>0.63</v>
      </c>
      <c r="I76" s="31"/>
      <c r="J76" s="31"/>
      <c r="K76" s="35"/>
    </row>
    <row r="77" spans="2:11" x14ac:dyDescent="0.35">
      <c r="B77" s="8" t="s">
        <v>2466</v>
      </c>
      <c r="C77" s="60" t="s">
        <v>2467</v>
      </c>
      <c r="D77" s="54" t="s">
        <v>2468</v>
      </c>
      <c r="E77" s="6" t="s">
        <v>117</v>
      </c>
      <c r="F77" s="19">
        <v>32614</v>
      </c>
      <c r="G77" s="24">
        <v>774.58</v>
      </c>
      <c r="H77" s="24">
        <v>0.62</v>
      </c>
      <c r="I77" s="31"/>
      <c r="J77" s="31"/>
      <c r="K77" s="35"/>
    </row>
    <row r="78" spans="2:11" x14ac:dyDescent="0.35">
      <c r="B78" s="8" t="s">
        <v>2498</v>
      </c>
      <c r="C78" s="60" t="s">
        <v>2499</v>
      </c>
      <c r="D78" s="54" t="s">
        <v>2500</v>
      </c>
      <c r="E78" s="6" t="s">
        <v>135</v>
      </c>
      <c r="F78" s="19">
        <v>51548</v>
      </c>
      <c r="G78" s="24">
        <v>763.89</v>
      </c>
      <c r="H78" s="24">
        <v>0.62</v>
      </c>
      <c r="I78" s="31"/>
      <c r="J78" s="31"/>
      <c r="K78" s="35"/>
    </row>
    <row r="79" spans="2:11" x14ac:dyDescent="0.35">
      <c r="B79" s="8" t="s">
        <v>2194</v>
      </c>
      <c r="C79" s="60" t="s">
        <v>2195</v>
      </c>
      <c r="D79" s="54" t="s">
        <v>2196</v>
      </c>
      <c r="E79" s="6" t="s">
        <v>500</v>
      </c>
      <c r="F79" s="19">
        <v>166663</v>
      </c>
      <c r="G79" s="24">
        <v>747.73</v>
      </c>
      <c r="H79" s="24">
        <v>0.6</v>
      </c>
      <c r="I79" s="31"/>
      <c r="J79" s="31"/>
      <c r="K79" s="35"/>
    </row>
    <row r="80" spans="2:11" x14ac:dyDescent="0.35">
      <c r="B80" s="8" t="s">
        <v>191</v>
      </c>
      <c r="C80" s="60" t="s">
        <v>192</v>
      </c>
      <c r="D80" s="54" t="s">
        <v>193</v>
      </c>
      <c r="E80" s="6" t="s">
        <v>80</v>
      </c>
      <c r="F80" s="19">
        <v>69691</v>
      </c>
      <c r="G80" s="24">
        <v>745.69</v>
      </c>
      <c r="H80" s="24">
        <v>0.6</v>
      </c>
      <c r="I80" s="31"/>
      <c r="J80" s="31"/>
      <c r="K80" s="35"/>
    </row>
    <row r="81" spans="2:11" x14ac:dyDescent="0.35">
      <c r="B81" s="8" t="s">
        <v>250</v>
      </c>
      <c r="C81" s="60" t="s">
        <v>251</v>
      </c>
      <c r="D81" s="54" t="s">
        <v>252</v>
      </c>
      <c r="E81" s="6" t="s">
        <v>253</v>
      </c>
      <c r="F81" s="19">
        <v>58114</v>
      </c>
      <c r="G81" s="24">
        <v>724.04</v>
      </c>
      <c r="H81" s="24">
        <v>0.57999999999999996</v>
      </c>
      <c r="I81" s="31"/>
      <c r="J81" s="31"/>
      <c r="K81" s="35"/>
    </row>
    <row r="82" spans="2:11" x14ac:dyDescent="0.35">
      <c r="B82" s="8" t="s">
        <v>2200</v>
      </c>
      <c r="C82" s="60" t="s">
        <v>2201</v>
      </c>
      <c r="D82" s="54" t="s">
        <v>2202</v>
      </c>
      <c r="E82" s="6" t="s">
        <v>76</v>
      </c>
      <c r="F82" s="19">
        <v>95752</v>
      </c>
      <c r="G82" s="24">
        <v>715.65</v>
      </c>
      <c r="H82" s="24">
        <v>0.57999999999999996</v>
      </c>
      <c r="I82" s="31"/>
      <c r="J82" s="31"/>
      <c r="K82" s="35"/>
    </row>
    <row r="83" spans="2:11" x14ac:dyDescent="0.35">
      <c r="B83" s="8" t="s">
        <v>263</v>
      </c>
      <c r="C83" s="60" t="s">
        <v>264</v>
      </c>
      <c r="D83" s="54" t="s">
        <v>265</v>
      </c>
      <c r="E83" s="6" t="s">
        <v>266</v>
      </c>
      <c r="F83" s="19">
        <v>40259</v>
      </c>
      <c r="G83" s="24">
        <v>709.89</v>
      </c>
      <c r="H83" s="24">
        <v>0.56999999999999995</v>
      </c>
      <c r="I83" s="31"/>
      <c r="J83" s="31"/>
      <c r="K83" s="35"/>
    </row>
    <row r="84" spans="2:11" x14ac:dyDescent="0.35">
      <c r="B84" s="8" t="s">
        <v>156</v>
      </c>
      <c r="C84" s="60" t="s">
        <v>157</v>
      </c>
      <c r="D84" s="54" t="s">
        <v>158</v>
      </c>
      <c r="E84" s="6" t="s">
        <v>159</v>
      </c>
      <c r="F84" s="19">
        <v>1929</v>
      </c>
      <c r="G84" s="24">
        <v>701.87</v>
      </c>
      <c r="H84" s="24">
        <v>0.56999999999999995</v>
      </c>
      <c r="I84" s="31"/>
      <c r="J84" s="31"/>
      <c r="K84" s="35"/>
    </row>
    <row r="85" spans="2:11" x14ac:dyDescent="0.35">
      <c r="B85" s="8" t="s">
        <v>3419</v>
      </c>
      <c r="C85" s="60" t="s">
        <v>3420</v>
      </c>
      <c r="D85" s="54" t="s">
        <v>3421</v>
      </c>
      <c r="E85" s="6" t="s">
        <v>99</v>
      </c>
      <c r="F85" s="19">
        <v>29329</v>
      </c>
      <c r="G85" s="24">
        <v>696.39</v>
      </c>
      <c r="H85" s="24">
        <v>0.56000000000000005</v>
      </c>
      <c r="I85" s="31"/>
      <c r="J85" s="31"/>
      <c r="K85" s="35"/>
    </row>
    <row r="86" spans="2:11" x14ac:dyDescent="0.35">
      <c r="B86" s="8" t="s">
        <v>2441</v>
      </c>
      <c r="C86" s="60" t="s">
        <v>2442</v>
      </c>
      <c r="D86" s="54" t="s">
        <v>2443</v>
      </c>
      <c r="E86" s="6" t="s">
        <v>58</v>
      </c>
      <c r="F86" s="19">
        <v>261009</v>
      </c>
      <c r="G86" s="24">
        <v>691.67</v>
      </c>
      <c r="H86" s="24">
        <v>0.56000000000000005</v>
      </c>
      <c r="I86" s="31"/>
      <c r="J86" s="31"/>
      <c r="K86" s="35"/>
    </row>
    <row r="87" spans="2:11" x14ac:dyDescent="0.35">
      <c r="B87" s="8" t="s">
        <v>1124</v>
      </c>
      <c r="C87" s="60" t="s">
        <v>1125</v>
      </c>
      <c r="D87" s="54" t="s">
        <v>1126</v>
      </c>
      <c r="E87" s="6" t="s">
        <v>266</v>
      </c>
      <c r="F87" s="19">
        <v>180341</v>
      </c>
      <c r="G87" s="24">
        <v>685.48</v>
      </c>
      <c r="H87" s="24">
        <v>0.55000000000000004</v>
      </c>
      <c r="I87" s="31"/>
      <c r="J87" s="31"/>
      <c r="K87" s="35"/>
    </row>
    <row r="88" spans="2:11" x14ac:dyDescent="0.35">
      <c r="B88" s="8" t="s">
        <v>2144</v>
      </c>
      <c r="C88" s="60" t="s">
        <v>2145</v>
      </c>
      <c r="D88" s="54" t="s">
        <v>2146</v>
      </c>
      <c r="E88" s="6" t="s">
        <v>128</v>
      </c>
      <c r="F88" s="19">
        <v>19674</v>
      </c>
      <c r="G88" s="24">
        <v>678.95</v>
      </c>
      <c r="H88" s="24">
        <v>0.55000000000000004</v>
      </c>
      <c r="I88" s="31"/>
      <c r="J88" s="31"/>
      <c r="K88" s="35"/>
    </row>
    <row r="89" spans="2:11" x14ac:dyDescent="0.35">
      <c r="B89" s="8" t="s">
        <v>153</v>
      </c>
      <c r="C89" s="60" t="s">
        <v>154</v>
      </c>
      <c r="D89" s="54" t="s">
        <v>155</v>
      </c>
      <c r="E89" s="6" t="s">
        <v>135</v>
      </c>
      <c r="F89" s="19">
        <v>41329</v>
      </c>
      <c r="G89" s="24">
        <v>673.04</v>
      </c>
      <c r="H89" s="24">
        <v>0.54</v>
      </c>
      <c r="I89" s="31"/>
      <c r="J89" s="31"/>
      <c r="K89" s="35"/>
    </row>
    <row r="90" spans="2:11" x14ac:dyDescent="0.35">
      <c r="B90" s="8" t="s">
        <v>1121</v>
      </c>
      <c r="C90" s="60" t="s">
        <v>1122</v>
      </c>
      <c r="D90" s="54" t="s">
        <v>1123</v>
      </c>
      <c r="E90" s="6" t="s">
        <v>58</v>
      </c>
      <c r="F90" s="19">
        <v>202232</v>
      </c>
      <c r="G90" s="24">
        <v>656.95</v>
      </c>
      <c r="H90" s="24">
        <v>0.53</v>
      </c>
      <c r="I90" s="31"/>
      <c r="J90" s="31"/>
      <c r="K90" s="35"/>
    </row>
    <row r="91" spans="2:11" x14ac:dyDescent="0.35">
      <c r="B91" s="8" t="s">
        <v>1164</v>
      </c>
      <c r="C91" s="60" t="s">
        <v>1165</v>
      </c>
      <c r="D91" s="54" t="s">
        <v>1166</v>
      </c>
      <c r="E91" s="6" t="s">
        <v>423</v>
      </c>
      <c r="F91" s="19">
        <v>228996</v>
      </c>
      <c r="G91" s="24">
        <v>651.49</v>
      </c>
      <c r="H91" s="24">
        <v>0.53</v>
      </c>
      <c r="I91" s="31"/>
      <c r="J91" s="31"/>
      <c r="K91" s="35"/>
    </row>
    <row r="92" spans="2:11" x14ac:dyDescent="0.35">
      <c r="B92" s="8" t="s">
        <v>2512</v>
      </c>
      <c r="C92" s="60" t="s">
        <v>2513</v>
      </c>
      <c r="D92" s="54" t="s">
        <v>2514</v>
      </c>
      <c r="E92" s="6" t="s">
        <v>117</v>
      </c>
      <c r="F92" s="19">
        <v>55602</v>
      </c>
      <c r="G92" s="24">
        <v>650.54</v>
      </c>
      <c r="H92" s="24">
        <v>0.52</v>
      </c>
      <c r="I92" s="31"/>
      <c r="J92" s="31"/>
      <c r="K92" s="35"/>
    </row>
    <row r="93" spans="2:11" x14ac:dyDescent="0.35">
      <c r="B93" s="8" t="s">
        <v>1127</v>
      </c>
      <c r="C93" s="60" t="s">
        <v>1128</v>
      </c>
      <c r="D93" s="54" t="s">
        <v>1129</v>
      </c>
      <c r="E93" s="6" t="s">
        <v>890</v>
      </c>
      <c r="F93" s="19">
        <v>182323</v>
      </c>
      <c r="G93" s="24">
        <v>650.16</v>
      </c>
      <c r="H93" s="24">
        <v>0.52</v>
      </c>
      <c r="I93" s="31"/>
      <c r="J93" s="31"/>
      <c r="K93" s="35"/>
    </row>
    <row r="94" spans="2:11" x14ac:dyDescent="0.35">
      <c r="B94" s="8" t="s">
        <v>2397</v>
      </c>
      <c r="C94" s="60" t="s">
        <v>2398</v>
      </c>
      <c r="D94" s="54" t="s">
        <v>2399</v>
      </c>
      <c r="E94" s="6" t="s">
        <v>80</v>
      </c>
      <c r="F94" s="19">
        <v>117440</v>
      </c>
      <c r="G94" s="24">
        <v>649.62</v>
      </c>
      <c r="H94" s="24">
        <v>0.52</v>
      </c>
      <c r="I94" s="31"/>
      <c r="J94" s="31"/>
      <c r="K94" s="35"/>
    </row>
    <row r="95" spans="2:11" x14ac:dyDescent="0.35">
      <c r="B95" s="8" t="s">
        <v>377</v>
      </c>
      <c r="C95" s="60" t="s">
        <v>378</v>
      </c>
      <c r="D95" s="54" t="s">
        <v>379</v>
      </c>
      <c r="E95" s="6" t="s">
        <v>84</v>
      </c>
      <c r="F95" s="19">
        <v>12789</v>
      </c>
      <c r="G95" s="24">
        <v>649.16999999999996</v>
      </c>
      <c r="H95" s="24">
        <v>0.52</v>
      </c>
      <c r="I95" s="31"/>
      <c r="J95" s="31"/>
      <c r="K95" s="35"/>
    </row>
    <row r="96" spans="2:11" x14ac:dyDescent="0.35">
      <c r="B96" s="8" t="s">
        <v>2214</v>
      </c>
      <c r="C96" s="60" t="s">
        <v>2215</v>
      </c>
      <c r="D96" s="54" t="s">
        <v>2216</v>
      </c>
      <c r="E96" s="6" t="s">
        <v>1142</v>
      </c>
      <c r="F96" s="19">
        <v>36536</v>
      </c>
      <c r="G96" s="24">
        <v>642.38</v>
      </c>
      <c r="H96" s="24">
        <v>0.52</v>
      </c>
      <c r="I96" s="31"/>
      <c r="J96" s="31"/>
      <c r="K96" s="35"/>
    </row>
    <row r="97" spans="2:11" x14ac:dyDescent="0.35">
      <c r="B97" s="8" t="s">
        <v>665</v>
      </c>
      <c r="C97" s="60" t="s">
        <v>666</v>
      </c>
      <c r="D97" s="54" t="s">
        <v>667</v>
      </c>
      <c r="E97" s="6" t="s">
        <v>92</v>
      </c>
      <c r="F97" s="19">
        <v>280178</v>
      </c>
      <c r="G97" s="24">
        <v>638.11</v>
      </c>
      <c r="H97" s="24">
        <v>0.51</v>
      </c>
      <c r="I97" s="31"/>
      <c r="J97" s="31"/>
      <c r="K97" s="35"/>
    </row>
    <row r="98" spans="2:11" x14ac:dyDescent="0.35">
      <c r="B98" s="8" t="s">
        <v>132</v>
      </c>
      <c r="C98" s="60" t="s">
        <v>133</v>
      </c>
      <c r="D98" s="54" t="s">
        <v>134</v>
      </c>
      <c r="E98" s="6" t="s">
        <v>135</v>
      </c>
      <c r="F98" s="19">
        <v>35969</v>
      </c>
      <c r="G98" s="24">
        <v>635.1</v>
      </c>
      <c r="H98" s="24">
        <v>0.51</v>
      </c>
      <c r="I98" s="31"/>
      <c r="J98" s="31"/>
      <c r="K98" s="35"/>
    </row>
    <row r="99" spans="2:11" x14ac:dyDescent="0.35">
      <c r="B99" s="8" t="s">
        <v>3343</v>
      </c>
      <c r="C99" s="60" t="s">
        <v>3344</v>
      </c>
      <c r="D99" s="54" t="s">
        <v>3345</v>
      </c>
      <c r="E99" s="6" t="s">
        <v>80</v>
      </c>
      <c r="F99" s="19">
        <v>39644</v>
      </c>
      <c r="G99" s="24">
        <v>601.79999999999995</v>
      </c>
      <c r="H99" s="24">
        <v>0.49</v>
      </c>
      <c r="I99" s="31"/>
      <c r="J99" s="31"/>
      <c r="K99" s="35"/>
    </row>
    <row r="100" spans="2:11" x14ac:dyDescent="0.35">
      <c r="B100" s="8" t="s">
        <v>504</v>
      </c>
      <c r="C100" s="60" t="s">
        <v>505</v>
      </c>
      <c r="D100" s="54" t="s">
        <v>506</v>
      </c>
      <c r="E100" s="6" t="s">
        <v>294</v>
      </c>
      <c r="F100" s="19">
        <v>35903</v>
      </c>
      <c r="G100" s="24">
        <v>594.63</v>
      </c>
      <c r="H100" s="24">
        <v>0.48</v>
      </c>
      <c r="I100" s="31"/>
      <c r="J100" s="31"/>
      <c r="K100" s="35"/>
    </row>
    <row r="101" spans="2:11" x14ac:dyDescent="0.35">
      <c r="B101" s="8" t="s">
        <v>3349</v>
      </c>
      <c r="C101" s="60" t="s">
        <v>3350</v>
      </c>
      <c r="D101" s="54" t="s">
        <v>3351</v>
      </c>
      <c r="E101" s="6" t="s">
        <v>113</v>
      </c>
      <c r="F101" s="19">
        <v>55150</v>
      </c>
      <c r="G101" s="24">
        <v>590.11</v>
      </c>
      <c r="H101" s="24">
        <v>0.48</v>
      </c>
      <c r="I101" s="31"/>
      <c r="J101" s="31"/>
      <c r="K101" s="35"/>
    </row>
    <row r="102" spans="2:11" x14ac:dyDescent="0.35">
      <c r="B102" s="8" t="s">
        <v>3422</v>
      </c>
      <c r="C102" s="60" t="s">
        <v>3423</v>
      </c>
      <c r="D102" s="54" t="s">
        <v>3424</v>
      </c>
      <c r="E102" s="6" t="s">
        <v>117</v>
      </c>
      <c r="F102" s="19">
        <v>139044</v>
      </c>
      <c r="G102" s="24">
        <v>573.70000000000005</v>
      </c>
      <c r="H102" s="24">
        <v>0.46</v>
      </c>
      <c r="I102" s="31"/>
      <c r="J102" s="31"/>
      <c r="K102" s="35"/>
    </row>
    <row r="103" spans="2:11" x14ac:dyDescent="0.35">
      <c r="B103" s="8" t="s">
        <v>1956</v>
      </c>
      <c r="C103" s="60" t="s">
        <v>1957</v>
      </c>
      <c r="D103" s="54" t="s">
        <v>1958</v>
      </c>
      <c r="E103" s="6" t="s">
        <v>1142</v>
      </c>
      <c r="F103" s="19">
        <v>24741</v>
      </c>
      <c r="G103" s="24">
        <v>571.52</v>
      </c>
      <c r="H103" s="24">
        <v>0.46</v>
      </c>
      <c r="I103" s="31"/>
      <c r="J103" s="31"/>
      <c r="K103" s="35"/>
    </row>
    <row r="104" spans="2:11" x14ac:dyDescent="0.35">
      <c r="B104" s="8" t="s">
        <v>610</v>
      </c>
      <c r="C104" s="60" t="s">
        <v>611</v>
      </c>
      <c r="D104" s="54" t="s">
        <v>612</v>
      </c>
      <c r="E104" s="6" t="s">
        <v>343</v>
      </c>
      <c r="F104" s="19">
        <v>81695</v>
      </c>
      <c r="G104" s="24">
        <v>569.54</v>
      </c>
      <c r="H104" s="24">
        <v>0.46</v>
      </c>
      <c r="I104" s="31"/>
      <c r="J104" s="31"/>
      <c r="K104" s="35"/>
    </row>
    <row r="105" spans="2:11" x14ac:dyDescent="0.35">
      <c r="B105" s="8" t="s">
        <v>3425</v>
      </c>
      <c r="C105" s="60" t="s">
        <v>3426</v>
      </c>
      <c r="D105" s="54" t="s">
        <v>3427</v>
      </c>
      <c r="E105" s="6" t="s">
        <v>106</v>
      </c>
      <c r="F105" s="19">
        <v>12895</v>
      </c>
      <c r="G105" s="24">
        <v>568.05999999999995</v>
      </c>
      <c r="H105" s="24">
        <v>0.46</v>
      </c>
      <c r="I105" s="31"/>
      <c r="J105" s="31"/>
      <c r="K105" s="35"/>
    </row>
    <row r="106" spans="2:11" x14ac:dyDescent="0.35">
      <c r="B106" s="8" t="s">
        <v>3428</v>
      </c>
      <c r="C106" s="60" t="s">
        <v>3429</v>
      </c>
      <c r="D106" s="54" t="s">
        <v>3430</v>
      </c>
      <c r="E106" s="6" t="s">
        <v>124</v>
      </c>
      <c r="F106" s="19">
        <v>342410</v>
      </c>
      <c r="G106" s="24">
        <v>562</v>
      </c>
      <c r="H106" s="24">
        <v>0.45</v>
      </c>
      <c r="I106" s="31"/>
      <c r="J106" s="31"/>
      <c r="K106" s="35"/>
    </row>
    <row r="107" spans="2:11" x14ac:dyDescent="0.35">
      <c r="B107" s="8" t="s">
        <v>275</v>
      </c>
      <c r="C107" s="60" t="s">
        <v>276</v>
      </c>
      <c r="D107" s="54" t="s">
        <v>277</v>
      </c>
      <c r="E107" s="6" t="s">
        <v>113</v>
      </c>
      <c r="F107" s="19">
        <v>17873</v>
      </c>
      <c r="G107" s="24">
        <v>560.62</v>
      </c>
      <c r="H107" s="24">
        <v>0.45</v>
      </c>
      <c r="I107" s="31"/>
      <c r="J107" s="31"/>
      <c r="K107" s="35"/>
    </row>
    <row r="108" spans="2:11" x14ac:dyDescent="0.35">
      <c r="B108" s="8" t="s">
        <v>3431</v>
      </c>
      <c r="C108" s="60" t="s">
        <v>3432</v>
      </c>
      <c r="D108" s="54" t="s">
        <v>3433</v>
      </c>
      <c r="E108" s="6" t="s">
        <v>218</v>
      </c>
      <c r="F108" s="19">
        <v>118071</v>
      </c>
      <c r="G108" s="24">
        <v>558.05999999999995</v>
      </c>
      <c r="H108" s="24">
        <v>0.45</v>
      </c>
      <c r="I108" s="31"/>
      <c r="J108" s="31"/>
      <c r="K108" s="35"/>
    </row>
    <row r="109" spans="2:11" x14ac:dyDescent="0.35">
      <c r="B109" s="8" t="s">
        <v>176</v>
      </c>
      <c r="C109" s="60" t="s">
        <v>177</v>
      </c>
      <c r="D109" s="54" t="s">
        <v>178</v>
      </c>
      <c r="E109" s="6" t="s">
        <v>124</v>
      </c>
      <c r="F109" s="19">
        <v>120008</v>
      </c>
      <c r="G109" s="24">
        <v>548.08000000000004</v>
      </c>
      <c r="H109" s="24">
        <v>0.44</v>
      </c>
      <c r="I109" s="31"/>
      <c r="J109" s="31"/>
      <c r="K109" s="35"/>
    </row>
    <row r="110" spans="2:11" x14ac:dyDescent="0.35">
      <c r="B110" s="8" t="s">
        <v>479</v>
      </c>
      <c r="C110" s="60" t="s">
        <v>480</v>
      </c>
      <c r="D110" s="54" t="s">
        <v>481</v>
      </c>
      <c r="E110" s="6" t="s">
        <v>270</v>
      </c>
      <c r="F110" s="19">
        <v>121266</v>
      </c>
      <c r="G110" s="24">
        <v>538.17999999999995</v>
      </c>
      <c r="H110" s="24">
        <v>0.43</v>
      </c>
      <c r="I110" s="31"/>
      <c r="J110" s="31"/>
      <c r="K110" s="35"/>
    </row>
    <row r="111" spans="2:11" x14ac:dyDescent="0.35">
      <c r="B111" s="8" t="s">
        <v>380</v>
      </c>
      <c r="C111" s="60" t="s">
        <v>381</v>
      </c>
      <c r="D111" s="54" t="s">
        <v>382</v>
      </c>
      <c r="E111" s="6" t="s">
        <v>80</v>
      </c>
      <c r="F111" s="19">
        <v>31200</v>
      </c>
      <c r="G111" s="24">
        <v>537.73</v>
      </c>
      <c r="H111" s="24">
        <v>0.43</v>
      </c>
      <c r="I111" s="31"/>
      <c r="J111" s="31"/>
      <c r="K111" s="35"/>
    </row>
    <row r="112" spans="2:11" x14ac:dyDescent="0.35">
      <c r="B112" s="8" t="s">
        <v>389</v>
      </c>
      <c r="C112" s="60" t="s">
        <v>390</v>
      </c>
      <c r="D112" s="54" t="s">
        <v>391</v>
      </c>
      <c r="E112" s="6" t="s">
        <v>58</v>
      </c>
      <c r="F112" s="19">
        <v>90807</v>
      </c>
      <c r="G112" s="24">
        <v>524.91</v>
      </c>
      <c r="H112" s="24">
        <v>0.42</v>
      </c>
      <c r="I112" s="31"/>
      <c r="J112" s="31"/>
      <c r="K112" s="35"/>
    </row>
    <row r="113" spans="2:11" x14ac:dyDescent="0.35">
      <c r="B113" s="8" t="s">
        <v>224</v>
      </c>
      <c r="C113" s="60" t="s">
        <v>225</v>
      </c>
      <c r="D113" s="54" t="s">
        <v>226</v>
      </c>
      <c r="E113" s="6" t="s">
        <v>117</v>
      </c>
      <c r="F113" s="19">
        <v>24557</v>
      </c>
      <c r="G113" s="24">
        <v>519.87</v>
      </c>
      <c r="H113" s="24">
        <v>0.42</v>
      </c>
      <c r="I113" s="31"/>
      <c r="J113" s="31"/>
      <c r="K113" s="35"/>
    </row>
    <row r="114" spans="2:11" x14ac:dyDescent="0.35">
      <c r="B114" s="8" t="s">
        <v>331</v>
      </c>
      <c r="C114" s="60" t="s">
        <v>332</v>
      </c>
      <c r="D114" s="54" t="s">
        <v>333</v>
      </c>
      <c r="E114" s="6" t="s">
        <v>128</v>
      </c>
      <c r="F114" s="19">
        <v>37374</v>
      </c>
      <c r="G114" s="24">
        <v>512.16999999999996</v>
      </c>
      <c r="H114" s="24">
        <v>0.41</v>
      </c>
      <c r="I114" s="31"/>
      <c r="J114" s="31"/>
      <c r="K114" s="35"/>
    </row>
    <row r="115" spans="2:11" x14ac:dyDescent="0.35">
      <c r="B115" s="8" t="s">
        <v>1089</v>
      </c>
      <c r="C115" s="60" t="s">
        <v>1090</v>
      </c>
      <c r="D115" s="54" t="s">
        <v>1091</v>
      </c>
      <c r="E115" s="6" t="s">
        <v>88</v>
      </c>
      <c r="F115" s="19">
        <v>13933</v>
      </c>
      <c r="G115" s="24">
        <v>504.49</v>
      </c>
      <c r="H115" s="24">
        <v>0.41</v>
      </c>
      <c r="I115" s="31"/>
      <c r="J115" s="31"/>
      <c r="K115" s="35"/>
    </row>
    <row r="116" spans="2:11" x14ac:dyDescent="0.35">
      <c r="B116" s="8" t="s">
        <v>3434</v>
      </c>
      <c r="C116" s="60" t="s">
        <v>3435</v>
      </c>
      <c r="D116" s="54" t="s">
        <v>3436</v>
      </c>
      <c r="E116" s="6" t="s">
        <v>423</v>
      </c>
      <c r="F116" s="19">
        <v>84767</v>
      </c>
      <c r="G116" s="24">
        <v>503.43</v>
      </c>
      <c r="H116" s="24">
        <v>0.41</v>
      </c>
      <c r="I116" s="31"/>
      <c r="J116" s="31"/>
      <c r="K116" s="35"/>
    </row>
    <row r="117" spans="2:11" x14ac:dyDescent="0.35">
      <c r="B117" s="8" t="s">
        <v>2509</v>
      </c>
      <c r="C117" s="60" t="s">
        <v>2510</v>
      </c>
      <c r="D117" s="54" t="s">
        <v>2511</v>
      </c>
      <c r="E117" s="6" t="s">
        <v>44</v>
      </c>
      <c r="F117" s="19">
        <v>622218</v>
      </c>
      <c r="G117" s="24">
        <v>493.85</v>
      </c>
      <c r="H117" s="24">
        <v>0.4</v>
      </c>
      <c r="I117" s="31"/>
      <c r="J117" s="31"/>
      <c r="K117" s="35"/>
    </row>
    <row r="118" spans="2:11" x14ac:dyDescent="0.35">
      <c r="B118" s="8" t="s">
        <v>2444</v>
      </c>
      <c r="C118" s="60" t="s">
        <v>730</v>
      </c>
      <c r="D118" s="54" t="s">
        <v>2445</v>
      </c>
      <c r="E118" s="6" t="s">
        <v>58</v>
      </c>
      <c r="F118" s="19">
        <v>91879</v>
      </c>
      <c r="G118" s="24">
        <v>487.14</v>
      </c>
      <c r="H118" s="24">
        <v>0.39</v>
      </c>
      <c r="I118" s="31"/>
      <c r="J118" s="31"/>
      <c r="K118" s="35"/>
    </row>
    <row r="119" spans="2:11" x14ac:dyDescent="0.35">
      <c r="B119" s="8" t="s">
        <v>2504</v>
      </c>
      <c r="C119" s="60" t="s">
        <v>920</v>
      </c>
      <c r="D119" s="54" t="s">
        <v>2505</v>
      </c>
      <c r="E119" s="6" t="s">
        <v>113</v>
      </c>
      <c r="F119" s="19">
        <v>48512</v>
      </c>
      <c r="G119" s="24">
        <v>482.21</v>
      </c>
      <c r="H119" s="24">
        <v>0.39</v>
      </c>
      <c r="I119" s="31"/>
      <c r="J119" s="31"/>
      <c r="K119" s="35"/>
    </row>
    <row r="120" spans="2:11" x14ac:dyDescent="0.35">
      <c r="B120" s="8" t="s">
        <v>1198</v>
      </c>
      <c r="C120" s="60" t="s">
        <v>1199</v>
      </c>
      <c r="D120" s="54" t="s">
        <v>1200</v>
      </c>
      <c r="E120" s="6" t="s">
        <v>44</v>
      </c>
      <c r="F120" s="19">
        <v>369928</v>
      </c>
      <c r="G120" s="24">
        <v>481.79</v>
      </c>
      <c r="H120" s="24">
        <v>0.39</v>
      </c>
      <c r="I120" s="31"/>
      <c r="J120" s="31"/>
      <c r="K120" s="35"/>
    </row>
    <row r="121" spans="2:11" x14ac:dyDescent="0.35">
      <c r="B121" s="8" t="s">
        <v>136</v>
      </c>
      <c r="C121" s="60" t="s">
        <v>137</v>
      </c>
      <c r="D121" s="54" t="s">
        <v>138</v>
      </c>
      <c r="E121" s="6" t="s">
        <v>117</v>
      </c>
      <c r="F121" s="19">
        <v>12304</v>
      </c>
      <c r="G121" s="24">
        <v>479.5</v>
      </c>
      <c r="H121" s="24">
        <v>0.39</v>
      </c>
      <c r="I121" s="31"/>
      <c r="J121" s="31"/>
      <c r="K121" s="35"/>
    </row>
    <row r="122" spans="2:11" x14ac:dyDescent="0.35">
      <c r="B122" s="8" t="s">
        <v>2432</v>
      </c>
      <c r="C122" s="60" t="s">
        <v>2433</v>
      </c>
      <c r="D122" s="54" t="s">
        <v>2434</v>
      </c>
      <c r="E122" s="6" t="s">
        <v>217</v>
      </c>
      <c r="F122" s="19">
        <v>105492</v>
      </c>
      <c r="G122" s="24">
        <v>472.08</v>
      </c>
      <c r="H122" s="24">
        <v>0.38</v>
      </c>
      <c r="I122" s="31"/>
      <c r="J122" s="31"/>
      <c r="K122" s="35"/>
    </row>
    <row r="123" spans="2:11" x14ac:dyDescent="0.35">
      <c r="B123" s="8" t="s">
        <v>298</v>
      </c>
      <c r="C123" s="60" t="s">
        <v>299</v>
      </c>
      <c r="D123" s="54" t="s">
        <v>300</v>
      </c>
      <c r="E123" s="6" t="s">
        <v>128</v>
      </c>
      <c r="F123" s="19">
        <v>11867</v>
      </c>
      <c r="G123" s="24">
        <v>459.13</v>
      </c>
      <c r="H123" s="24">
        <v>0.37</v>
      </c>
      <c r="I123" s="31"/>
      <c r="J123" s="31"/>
      <c r="K123" s="35"/>
    </row>
    <row r="124" spans="2:11" x14ac:dyDescent="0.35">
      <c r="B124" s="8" t="s">
        <v>3437</v>
      </c>
      <c r="C124" s="60" t="s">
        <v>3438</v>
      </c>
      <c r="D124" s="54" t="s">
        <v>3439</v>
      </c>
      <c r="E124" s="6" t="s">
        <v>58</v>
      </c>
      <c r="F124" s="19">
        <v>80891</v>
      </c>
      <c r="G124" s="24">
        <v>442.15</v>
      </c>
      <c r="H124" s="24">
        <v>0.36</v>
      </c>
      <c r="I124" s="31"/>
      <c r="J124" s="31"/>
      <c r="K124" s="35"/>
    </row>
    <row r="125" spans="2:11" x14ac:dyDescent="0.35">
      <c r="B125" s="8" t="s">
        <v>244</v>
      </c>
      <c r="C125" s="60" t="s">
        <v>245</v>
      </c>
      <c r="D125" s="54" t="s">
        <v>246</v>
      </c>
      <c r="E125" s="6" t="s">
        <v>88</v>
      </c>
      <c r="F125" s="19">
        <v>1592</v>
      </c>
      <c r="G125" s="24">
        <v>431.83</v>
      </c>
      <c r="H125" s="24">
        <v>0.35</v>
      </c>
      <c r="I125" s="31"/>
      <c r="J125" s="31"/>
      <c r="K125" s="35"/>
    </row>
    <row r="126" spans="2:11" x14ac:dyDescent="0.35">
      <c r="B126" s="8" t="s">
        <v>3440</v>
      </c>
      <c r="C126" s="60" t="s">
        <v>3441</v>
      </c>
      <c r="D126" s="54" t="s">
        <v>3442</v>
      </c>
      <c r="E126" s="6" t="s">
        <v>124</v>
      </c>
      <c r="F126" s="19">
        <v>92184</v>
      </c>
      <c r="G126" s="24">
        <v>419.81</v>
      </c>
      <c r="H126" s="24">
        <v>0.34</v>
      </c>
      <c r="I126" s="31"/>
      <c r="J126" s="31"/>
      <c r="K126" s="35"/>
    </row>
    <row r="127" spans="2:11" x14ac:dyDescent="0.35">
      <c r="B127" s="8" t="s">
        <v>2160</v>
      </c>
      <c r="C127" s="60" t="s">
        <v>2161</v>
      </c>
      <c r="D127" s="54" t="s">
        <v>2162</v>
      </c>
      <c r="E127" s="6" t="s">
        <v>84</v>
      </c>
      <c r="F127" s="19">
        <v>24314</v>
      </c>
      <c r="G127" s="24">
        <v>409.37</v>
      </c>
      <c r="H127" s="24">
        <v>0.33</v>
      </c>
      <c r="I127" s="31"/>
      <c r="J127" s="31"/>
      <c r="K127" s="35"/>
    </row>
    <row r="128" spans="2:11" x14ac:dyDescent="0.35">
      <c r="B128" s="8" t="s">
        <v>3443</v>
      </c>
      <c r="C128" s="60" t="s">
        <v>3444</v>
      </c>
      <c r="D128" s="54" t="s">
        <v>3445</v>
      </c>
      <c r="E128" s="6" t="s">
        <v>106</v>
      </c>
      <c r="F128" s="19">
        <v>6435</v>
      </c>
      <c r="G128" s="24">
        <v>406.89</v>
      </c>
      <c r="H128" s="24">
        <v>0.33</v>
      </c>
      <c r="I128" s="31"/>
      <c r="J128" s="31"/>
      <c r="K128" s="35"/>
    </row>
    <row r="129" spans="2:11" x14ac:dyDescent="0.35">
      <c r="B129" s="8" t="s">
        <v>2158</v>
      </c>
      <c r="C129" s="60" t="s">
        <v>864</v>
      </c>
      <c r="D129" s="54" t="s">
        <v>2159</v>
      </c>
      <c r="E129" s="6" t="s">
        <v>58</v>
      </c>
      <c r="F129" s="19">
        <v>64882</v>
      </c>
      <c r="G129" s="24">
        <v>403.11</v>
      </c>
      <c r="H129" s="24">
        <v>0.33</v>
      </c>
      <c r="I129" s="31"/>
      <c r="J129" s="31"/>
      <c r="K129" s="35"/>
    </row>
    <row r="130" spans="2:11" x14ac:dyDescent="0.35">
      <c r="B130" s="8" t="s">
        <v>2700</v>
      </c>
      <c r="C130" s="60" t="s">
        <v>2701</v>
      </c>
      <c r="D130" s="54" t="s">
        <v>2702</v>
      </c>
      <c r="E130" s="6" t="s">
        <v>270</v>
      </c>
      <c r="F130" s="19">
        <v>121372</v>
      </c>
      <c r="G130" s="24">
        <v>401.92</v>
      </c>
      <c r="H130" s="24">
        <v>0.32</v>
      </c>
      <c r="I130" s="31"/>
      <c r="J130" s="31"/>
      <c r="K130" s="35"/>
    </row>
    <row r="131" spans="2:11" x14ac:dyDescent="0.35">
      <c r="B131" s="8" t="s">
        <v>146</v>
      </c>
      <c r="C131" s="60" t="s">
        <v>147</v>
      </c>
      <c r="D131" s="54" t="s">
        <v>148</v>
      </c>
      <c r="E131" s="6" t="s">
        <v>99</v>
      </c>
      <c r="F131" s="19">
        <v>11846</v>
      </c>
      <c r="G131" s="24">
        <v>401.84</v>
      </c>
      <c r="H131" s="24">
        <v>0.32</v>
      </c>
      <c r="I131" s="31"/>
      <c r="J131" s="31"/>
      <c r="K131" s="35"/>
    </row>
    <row r="132" spans="2:11" x14ac:dyDescent="0.35">
      <c r="B132" s="8" t="s">
        <v>182</v>
      </c>
      <c r="C132" s="60" t="s">
        <v>183</v>
      </c>
      <c r="D132" s="54" t="s">
        <v>184</v>
      </c>
      <c r="E132" s="6" t="s">
        <v>80</v>
      </c>
      <c r="F132" s="19">
        <v>87188</v>
      </c>
      <c r="G132" s="24">
        <v>397.1</v>
      </c>
      <c r="H132" s="24">
        <v>0.32</v>
      </c>
      <c r="I132" s="31"/>
      <c r="J132" s="31"/>
      <c r="K132" s="35"/>
    </row>
    <row r="133" spans="2:11" x14ac:dyDescent="0.35">
      <c r="B133" s="8" t="s">
        <v>3446</v>
      </c>
      <c r="C133" s="60" t="s">
        <v>3447</v>
      </c>
      <c r="D133" s="54" t="s">
        <v>3448</v>
      </c>
      <c r="E133" s="6" t="s">
        <v>152</v>
      </c>
      <c r="F133" s="19">
        <v>29558</v>
      </c>
      <c r="G133" s="24">
        <v>388.69</v>
      </c>
      <c r="H133" s="24">
        <v>0.31</v>
      </c>
      <c r="I133" s="31"/>
      <c r="J133" s="31"/>
      <c r="K133" s="35"/>
    </row>
    <row r="134" spans="2:11" x14ac:dyDescent="0.35">
      <c r="B134" s="8" t="s">
        <v>2469</v>
      </c>
      <c r="C134" s="60" t="s">
        <v>2470</v>
      </c>
      <c r="D134" s="54" t="s">
        <v>2471</v>
      </c>
      <c r="E134" s="6" t="s">
        <v>99</v>
      </c>
      <c r="F134" s="19">
        <v>44481</v>
      </c>
      <c r="G134" s="24">
        <v>387.03</v>
      </c>
      <c r="H134" s="24">
        <v>0.31</v>
      </c>
      <c r="I134" s="31"/>
      <c r="J134" s="31"/>
      <c r="K134" s="35"/>
    </row>
    <row r="135" spans="2:11" x14ac:dyDescent="0.35">
      <c r="B135" s="8" t="s">
        <v>2418</v>
      </c>
      <c r="C135" s="60" t="s">
        <v>2419</v>
      </c>
      <c r="D135" s="54" t="s">
        <v>2420</v>
      </c>
      <c r="E135" s="6" t="s">
        <v>603</v>
      </c>
      <c r="F135" s="19">
        <v>105860</v>
      </c>
      <c r="G135" s="24">
        <v>384.27</v>
      </c>
      <c r="H135" s="24">
        <v>0.31</v>
      </c>
      <c r="I135" s="31"/>
      <c r="J135" s="31"/>
      <c r="K135" s="35"/>
    </row>
    <row r="136" spans="2:11" x14ac:dyDescent="0.35">
      <c r="B136" s="8" t="s">
        <v>3449</v>
      </c>
      <c r="C136" s="60" t="s">
        <v>3450</v>
      </c>
      <c r="D136" s="54" t="s">
        <v>3451</v>
      </c>
      <c r="E136" s="6" t="s">
        <v>343</v>
      </c>
      <c r="F136" s="19">
        <v>21114</v>
      </c>
      <c r="G136" s="24">
        <v>378.24</v>
      </c>
      <c r="H136" s="24">
        <v>0.31</v>
      </c>
      <c r="I136" s="31"/>
      <c r="J136" s="31"/>
      <c r="K136" s="35"/>
    </row>
    <row r="137" spans="2:11" x14ac:dyDescent="0.35">
      <c r="B137" s="8" t="s">
        <v>1174</v>
      </c>
      <c r="C137" s="60" t="s">
        <v>1175</v>
      </c>
      <c r="D137" s="54" t="s">
        <v>1176</v>
      </c>
      <c r="E137" s="6" t="s">
        <v>159</v>
      </c>
      <c r="F137" s="19">
        <v>33986</v>
      </c>
      <c r="G137" s="24">
        <v>374.97</v>
      </c>
      <c r="H137" s="24">
        <v>0.3</v>
      </c>
      <c r="I137" s="31"/>
      <c r="J137" s="31"/>
      <c r="K137" s="35"/>
    </row>
    <row r="138" spans="2:11" x14ac:dyDescent="0.35">
      <c r="B138" s="8" t="s">
        <v>1092</v>
      </c>
      <c r="C138" s="60" t="s">
        <v>1093</v>
      </c>
      <c r="D138" s="54" t="s">
        <v>1094</v>
      </c>
      <c r="E138" s="6" t="s">
        <v>343</v>
      </c>
      <c r="F138" s="19">
        <v>27088</v>
      </c>
      <c r="G138" s="24">
        <v>369.75</v>
      </c>
      <c r="H138" s="24">
        <v>0.3</v>
      </c>
      <c r="I138" s="31"/>
      <c r="J138" s="31"/>
      <c r="K138" s="35"/>
    </row>
    <row r="139" spans="2:11" x14ac:dyDescent="0.35">
      <c r="B139" s="8" t="s">
        <v>2169</v>
      </c>
      <c r="C139" s="60" t="s">
        <v>2170</v>
      </c>
      <c r="D139" s="54" t="s">
        <v>2171</v>
      </c>
      <c r="E139" s="6" t="s">
        <v>88</v>
      </c>
      <c r="F139" s="19">
        <v>12652</v>
      </c>
      <c r="G139" s="24">
        <v>350.37</v>
      </c>
      <c r="H139" s="24">
        <v>0.28000000000000003</v>
      </c>
      <c r="I139" s="31"/>
      <c r="J139" s="31"/>
      <c r="K139" s="35"/>
    </row>
    <row r="140" spans="2:11" x14ac:dyDescent="0.35">
      <c r="B140" s="8" t="s">
        <v>2480</v>
      </c>
      <c r="C140" s="60" t="s">
        <v>2481</v>
      </c>
      <c r="D140" s="54" t="s">
        <v>2482</v>
      </c>
      <c r="E140" s="6" t="s">
        <v>54</v>
      </c>
      <c r="F140" s="19">
        <v>173466</v>
      </c>
      <c r="G140" s="24">
        <v>349.99</v>
      </c>
      <c r="H140" s="24">
        <v>0.28000000000000003</v>
      </c>
      <c r="I140" s="31"/>
      <c r="J140" s="31"/>
      <c r="K140" s="35"/>
    </row>
    <row r="141" spans="2:11" x14ac:dyDescent="0.35">
      <c r="B141" s="8" t="s">
        <v>2147</v>
      </c>
      <c r="C141" s="60" t="s">
        <v>2148</v>
      </c>
      <c r="D141" s="54" t="s">
        <v>2149</v>
      </c>
      <c r="E141" s="6" t="s">
        <v>58</v>
      </c>
      <c r="F141" s="19">
        <v>7451</v>
      </c>
      <c r="G141" s="24">
        <v>331.63</v>
      </c>
      <c r="H141" s="24">
        <v>0.27</v>
      </c>
      <c r="I141" s="31"/>
      <c r="J141" s="31"/>
      <c r="K141" s="35"/>
    </row>
    <row r="142" spans="2:11" x14ac:dyDescent="0.35">
      <c r="B142" s="8" t="s">
        <v>3452</v>
      </c>
      <c r="C142" s="60" t="s">
        <v>3453</v>
      </c>
      <c r="D142" s="54" t="s">
        <v>3454</v>
      </c>
      <c r="E142" s="6" t="s">
        <v>294</v>
      </c>
      <c r="F142" s="19">
        <v>22984</v>
      </c>
      <c r="G142" s="24">
        <v>327.41000000000003</v>
      </c>
      <c r="H142" s="24">
        <v>0.26</v>
      </c>
      <c r="I142" s="31"/>
      <c r="J142" s="31"/>
      <c r="K142" s="35"/>
    </row>
    <row r="143" spans="2:11" x14ac:dyDescent="0.35">
      <c r="B143" s="8" t="s">
        <v>3455</v>
      </c>
      <c r="C143" s="60" t="s">
        <v>3456</v>
      </c>
      <c r="D143" s="54" t="s">
        <v>3457</v>
      </c>
      <c r="E143" s="6" t="s">
        <v>632</v>
      </c>
      <c r="F143" s="19">
        <v>28165</v>
      </c>
      <c r="G143" s="24">
        <v>312.66000000000003</v>
      </c>
      <c r="H143" s="24">
        <v>0.25</v>
      </c>
      <c r="I143" s="31"/>
      <c r="J143" s="31"/>
      <c r="K143" s="35"/>
    </row>
    <row r="144" spans="2:11" x14ac:dyDescent="0.35">
      <c r="B144" s="8" t="s">
        <v>3458</v>
      </c>
      <c r="C144" s="60" t="s">
        <v>3459</v>
      </c>
      <c r="D144" s="54" t="s">
        <v>3460</v>
      </c>
      <c r="E144" s="6" t="s">
        <v>253</v>
      </c>
      <c r="F144" s="19">
        <v>111266</v>
      </c>
      <c r="G144" s="24">
        <v>291.18</v>
      </c>
      <c r="H144" s="24">
        <v>0.23</v>
      </c>
      <c r="I144" s="31"/>
      <c r="J144" s="31"/>
      <c r="K144" s="35"/>
    </row>
    <row r="145" spans="2:11" x14ac:dyDescent="0.35">
      <c r="B145" s="8" t="s">
        <v>328</v>
      </c>
      <c r="C145" s="60" t="s">
        <v>329</v>
      </c>
      <c r="D145" s="54" t="s">
        <v>330</v>
      </c>
      <c r="E145" s="6" t="s">
        <v>117</v>
      </c>
      <c r="F145" s="19">
        <v>10777</v>
      </c>
      <c r="G145" s="24">
        <v>286.29000000000002</v>
      </c>
      <c r="H145" s="24">
        <v>0.23</v>
      </c>
      <c r="I145" s="31"/>
      <c r="J145" s="31"/>
      <c r="K145" s="35"/>
    </row>
    <row r="146" spans="2:11" x14ac:dyDescent="0.35">
      <c r="B146" s="8" t="s">
        <v>590</v>
      </c>
      <c r="C146" s="60" t="s">
        <v>591</v>
      </c>
      <c r="D146" s="54" t="s">
        <v>592</v>
      </c>
      <c r="E146" s="6" t="s">
        <v>88</v>
      </c>
      <c r="F146" s="19">
        <v>32979</v>
      </c>
      <c r="G146" s="24">
        <v>283.16000000000003</v>
      </c>
      <c r="H146" s="24">
        <v>0.23</v>
      </c>
      <c r="I146" s="31"/>
      <c r="J146" s="31"/>
      <c r="K146" s="35"/>
    </row>
    <row r="147" spans="2:11" x14ac:dyDescent="0.35">
      <c r="B147" s="8" t="s">
        <v>3461</v>
      </c>
      <c r="C147" s="60" t="s">
        <v>1971</v>
      </c>
      <c r="D147" s="54" t="s">
        <v>3462</v>
      </c>
      <c r="E147" s="6" t="s">
        <v>58</v>
      </c>
      <c r="F147" s="19">
        <v>338407</v>
      </c>
      <c r="G147" s="24">
        <v>277.49</v>
      </c>
      <c r="H147" s="24">
        <v>0.22</v>
      </c>
      <c r="I147" s="31"/>
      <c r="J147" s="31"/>
      <c r="K147" s="35"/>
    </row>
    <row r="148" spans="2:11" x14ac:dyDescent="0.35">
      <c r="B148" s="8" t="s">
        <v>3463</v>
      </c>
      <c r="C148" s="60" t="s">
        <v>3464</v>
      </c>
      <c r="D148" s="54" t="s">
        <v>3465</v>
      </c>
      <c r="E148" s="6" t="s">
        <v>240</v>
      </c>
      <c r="F148" s="19">
        <v>10159</v>
      </c>
      <c r="G148" s="24">
        <v>275.83999999999997</v>
      </c>
      <c r="H148" s="24">
        <v>0.22</v>
      </c>
      <c r="I148" s="31"/>
      <c r="J148" s="31"/>
      <c r="K148" s="35"/>
    </row>
    <row r="149" spans="2:11" x14ac:dyDescent="0.35">
      <c r="B149" s="8" t="s">
        <v>163</v>
      </c>
      <c r="C149" s="60" t="s">
        <v>164</v>
      </c>
      <c r="D149" s="54" t="s">
        <v>165</v>
      </c>
      <c r="E149" s="6" t="s">
        <v>166</v>
      </c>
      <c r="F149" s="19">
        <v>8443</v>
      </c>
      <c r="G149" s="24">
        <v>272.58999999999997</v>
      </c>
      <c r="H149" s="24">
        <v>0.22</v>
      </c>
      <c r="I149" s="31"/>
      <c r="J149" s="31"/>
      <c r="K149" s="35"/>
    </row>
    <row r="150" spans="2:11" x14ac:dyDescent="0.35">
      <c r="B150" s="8" t="s">
        <v>3466</v>
      </c>
      <c r="C150" s="60" t="s">
        <v>3467</v>
      </c>
      <c r="D150" s="54" t="s">
        <v>3468</v>
      </c>
      <c r="E150" s="6" t="s">
        <v>58</v>
      </c>
      <c r="F150" s="19">
        <v>243118</v>
      </c>
      <c r="G150" s="24">
        <v>271.51</v>
      </c>
      <c r="H150" s="24">
        <v>0.22</v>
      </c>
      <c r="I150" s="31"/>
      <c r="J150" s="31"/>
      <c r="K150" s="35"/>
    </row>
    <row r="151" spans="2:11" x14ac:dyDescent="0.35">
      <c r="B151" s="8" t="s">
        <v>3469</v>
      </c>
      <c r="C151" s="60" t="s">
        <v>3470</v>
      </c>
      <c r="D151" s="54" t="s">
        <v>3471</v>
      </c>
      <c r="E151" s="6" t="s">
        <v>253</v>
      </c>
      <c r="F151" s="19">
        <v>283863</v>
      </c>
      <c r="G151" s="24">
        <v>265.04000000000002</v>
      </c>
      <c r="H151" s="24">
        <v>0.21</v>
      </c>
      <c r="I151" s="31"/>
      <c r="J151" s="31"/>
      <c r="K151" s="35"/>
    </row>
    <row r="152" spans="2:11" x14ac:dyDescent="0.35">
      <c r="B152" s="8" t="s">
        <v>271</v>
      </c>
      <c r="C152" s="60" t="s">
        <v>272</v>
      </c>
      <c r="D152" s="54" t="s">
        <v>273</v>
      </c>
      <c r="E152" s="6" t="s">
        <v>274</v>
      </c>
      <c r="F152" s="19">
        <v>22076</v>
      </c>
      <c r="G152" s="24">
        <v>255.66</v>
      </c>
      <c r="H152" s="24">
        <v>0.21</v>
      </c>
      <c r="I152" s="31"/>
      <c r="J152" s="31"/>
      <c r="K152" s="35"/>
    </row>
    <row r="153" spans="2:11" x14ac:dyDescent="0.35">
      <c r="B153" s="8" t="s">
        <v>3472</v>
      </c>
      <c r="C153" s="60" t="s">
        <v>2562</v>
      </c>
      <c r="D153" s="54" t="s">
        <v>3473</v>
      </c>
      <c r="E153" s="6" t="s">
        <v>58</v>
      </c>
      <c r="F153" s="19">
        <v>153352</v>
      </c>
      <c r="G153" s="24">
        <v>255.45</v>
      </c>
      <c r="H153" s="24">
        <v>0.21</v>
      </c>
      <c r="I153" s="31"/>
      <c r="J153" s="31"/>
      <c r="K153" s="35"/>
    </row>
    <row r="154" spans="2:11" x14ac:dyDescent="0.35">
      <c r="B154" s="8" t="s">
        <v>3474</v>
      </c>
      <c r="C154" s="60" t="s">
        <v>3475</v>
      </c>
      <c r="D154" s="54" t="s">
        <v>3476</v>
      </c>
      <c r="E154" s="6" t="s">
        <v>58</v>
      </c>
      <c r="F154" s="19">
        <v>39895</v>
      </c>
      <c r="G154" s="24">
        <v>247.37</v>
      </c>
      <c r="H154" s="24">
        <v>0.2</v>
      </c>
      <c r="I154" s="31"/>
      <c r="J154" s="31"/>
      <c r="K154" s="35"/>
    </row>
    <row r="155" spans="2:11" x14ac:dyDescent="0.35">
      <c r="B155" s="8" t="s">
        <v>2515</v>
      </c>
      <c r="C155" s="60" t="s">
        <v>2516</v>
      </c>
      <c r="D155" s="54" t="s">
        <v>2517</v>
      </c>
      <c r="E155" s="6" t="s">
        <v>1937</v>
      </c>
      <c r="F155" s="19">
        <v>12490</v>
      </c>
      <c r="G155" s="24">
        <v>236.29</v>
      </c>
      <c r="H155" s="24">
        <v>0.19</v>
      </c>
      <c r="I155" s="31"/>
      <c r="J155" s="31"/>
      <c r="K155" s="35"/>
    </row>
    <row r="156" spans="2:11" x14ac:dyDescent="0.35">
      <c r="B156" s="8" t="s">
        <v>278</v>
      </c>
      <c r="C156" s="60" t="s">
        <v>279</v>
      </c>
      <c r="D156" s="54" t="s">
        <v>280</v>
      </c>
      <c r="E156" s="6" t="s">
        <v>69</v>
      </c>
      <c r="F156" s="19">
        <v>45414</v>
      </c>
      <c r="G156" s="24">
        <v>224.39</v>
      </c>
      <c r="H156" s="24">
        <v>0.18</v>
      </c>
      <c r="I156" s="31"/>
      <c r="J156" s="31"/>
      <c r="K156" s="35"/>
    </row>
    <row r="157" spans="2:11" x14ac:dyDescent="0.35">
      <c r="B157" s="8" t="s">
        <v>3477</v>
      </c>
      <c r="C157" s="60" t="s">
        <v>3478</v>
      </c>
      <c r="D157" s="54" t="s">
        <v>3479</v>
      </c>
      <c r="E157" s="6" t="s">
        <v>1142</v>
      </c>
      <c r="F157" s="19">
        <v>19035</v>
      </c>
      <c r="G157" s="24">
        <v>144.28</v>
      </c>
      <c r="H157" s="24">
        <v>0.12</v>
      </c>
      <c r="I157" s="31"/>
      <c r="J157" s="31"/>
      <c r="K157" s="35"/>
    </row>
    <row r="158" spans="2:11" x14ac:dyDescent="0.35">
      <c r="B158" s="8" t="s">
        <v>3480</v>
      </c>
      <c r="C158" s="60" t="s">
        <v>1834</v>
      </c>
      <c r="D158" s="54" t="s">
        <v>3481</v>
      </c>
      <c r="E158" s="6" t="s">
        <v>44</v>
      </c>
      <c r="F158" s="19">
        <v>446191</v>
      </c>
      <c r="G158" s="24">
        <v>138.13999999999999</v>
      </c>
      <c r="H158" s="24">
        <v>0.11</v>
      </c>
      <c r="I158" s="31"/>
      <c r="J158" s="31"/>
      <c r="K158" s="35"/>
    </row>
    <row r="159" spans="2:11" x14ac:dyDescent="0.35">
      <c r="B159" s="8" t="s">
        <v>3482</v>
      </c>
      <c r="C159" s="60" t="s">
        <v>1980</v>
      </c>
      <c r="D159" s="54" t="s">
        <v>3483</v>
      </c>
      <c r="E159" s="6" t="s">
        <v>442</v>
      </c>
      <c r="F159" s="19">
        <v>13192</v>
      </c>
      <c r="G159" s="24">
        <v>137.12</v>
      </c>
      <c r="H159" s="24">
        <v>0.11</v>
      </c>
      <c r="I159" s="31"/>
      <c r="J159" s="31"/>
      <c r="K159" s="35"/>
    </row>
    <row r="160" spans="2:11" x14ac:dyDescent="0.35">
      <c r="C160" s="58" t="s">
        <v>194</v>
      </c>
      <c r="D160" s="54"/>
      <c r="E160" s="6"/>
      <c r="F160" s="19"/>
      <c r="G160" s="25">
        <v>122888.9</v>
      </c>
      <c r="H160" s="25">
        <v>99.12</v>
      </c>
      <c r="I160" s="31"/>
      <c r="J160" s="31"/>
      <c r="K160" s="35"/>
    </row>
    <row r="161" spans="2:11" x14ac:dyDescent="0.35">
      <c r="C161" s="57"/>
      <c r="D161" s="54"/>
      <c r="E161" s="6"/>
      <c r="F161" s="19"/>
      <c r="G161" s="24"/>
      <c r="H161" s="24"/>
      <c r="I161" s="31"/>
      <c r="J161" s="31"/>
      <c r="K161" s="35"/>
    </row>
    <row r="162" spans="2:11" x14ac:dyDescent="0.35">
      <c r="C162" s="59" t="s">
        <v>1210</v>
      </c>
      <c r="D162" s="54"/>
      <c r="E162" s="6"/>
      <c r="F162" s="19"/>
      <c r="G162" s="24"/>
      <c r="H162" s="24"/>
      <c r="I162" s="31"/>
      <c r="J162" s="31"/>
      <c r="K162" s="35"/>
    </row>
    <row r="163" spans="2:11" x14ac:dyDescent="0.35">
      <c r="B163" s="8" t="s">
        <v>1211</v>
      </c>
      <c r="C163" s="60" t="s">
        <v>1212</v>
      </c>
      <c r="D163" s="54" t="s">
        <v>1213</v>
      </c>
      <c r="E163" s="6" t="s">
        <v>135</v>
      </c>
      <c r="F163" s="19">
        <v>267850</v>
      </c>
      <c r="G163" s="24">
        <v>1163.5899999999999</v>
      </c>
      <c r="H163" s="24">
        <v>0.94</v>
      </c>
      <c r="I163" s="31"/>
      <c r="J163" s="31"/>
      <c r="K163" s="35"/>
    </row>
    <row r="164" spans="2:11" x14ac:dyDescent="0.35">
      <c r="C164" s="58" t="s">
        <v>194</v>
      </c>
      <c r="D164" s="54"/>
      <c r="E164" s="6"/>
      <c r="F164" s="19"/>
      <c r="G164" s="25">
        <v>1163.5899999999999</v>
      </c>
      <c r="H164" s="25">
        <v>0.94</v>
      </c>
      <c r="I164" s="31"/>
      <c r="J164" s="31"/>
      <c r="K164" s="35"/>
    </row>
    <row r="165" spans="2:11" x14ac:dyDescent="0.35">
      <c r="C165" s="57"/>
      <c r="D165" s="54"/>
      <c r="E165" s="6"/>
      <c r="F165" s="19"/>
      <c r="G165" s="24"/>
      <c r="H165" s="24"/>
      <c r="I165" s="31"/>
      <c r="J165" s="31"/>
      <c r="K165" s="35"/>
    </row>
    <row r="166" spans="2:11" x14ac:dyDescent="0.35">
      <c r="C166" s="58" t="s">
        <v>3</v>
      </c>
      <c r="D166" s="54"/>
      <c r="E166" s="6"/>
      <c r="F166" s="19"/>
      <c r="G166" s="24" t="s">
        <v>2</v>
      </c>
      <c r="H166" s="24" t="s">
        <v>2</v>
      </c>
      <c r="I166" s="31"/>
      <c r="J166" s="31"/>
      <c r="K166" s="35"/>
    </row>
    <row r="167" spans="2:11" x14ac:dyDescent="0.35">
      <c r="C167" s="57"/>
      <c r="D167" s="54"/>
      <c r="E167" s="6"/>
      <c r="F167" s="19"/>
      <c r="G167" s="24"/>
      <c r="H167" s="24"/>
      <c r="I167" s="31"/>
      <c r="J167" s="31"/>
      <c r="K167" s="35"/>
    </row>
    <row r="168" spans="2:11" x14ac:dyDescent="0.35">
      <c r="C168" s="58" t="s">
        <v>4</v>
      </c>
      <c r="D168" s="54"/>
      <c r="E168" s="6"/>
      <c r="F168" s="19"/>
      <c r="G168" s="24" t="s">
        <v>2</v>
      </c>
      <c r="H168" s="24" t="s">
        <v>2</v>
      </c>
      <c r="I168" s="31"/>
      <c r="J168" s="31"/>
      <c r="K168" s="35"/>
    </row>
    <row r="169" spans="2:11" x14ac:dyDescent="0.35">
      <c r="C169" s="57"/>
      <c r="D169" s="54"/>
      <c r="E169" s="6"/>
      <c r="F169" s="19"/>
      <c r="G169" s="24"/>
      <c r="H169" s="24"/>
      <c r="I169" s="31"/>
      <c r="J169" s="31"/>
      <c r="K169" s="35"/>
    </row>
    <row r="170" spans="2:11" x14ac:dyDescent="0.35">
      <c r="C170" s="58" t="s">
        <v>5</v>
      </c>
      <c r="D170" s="54"/>
      <c r="E170" s="6"/>
      <c r="F170" s="19"/>
      <c r="G170" s="24"/>
      <c r="H170" s="24"/>
      <c r="I170" s="31"/>
      <c r="J170" s="31"/>
      <c r="K170" s="35"/>
    </row>
    <row r="171" spans="2:11" x14ac:dyDescent="0.35">
      <c r="C171" s="57"/>
      <c r="D171" s="54"/>
      <c r="E171" s="6"/>
      <c r="F171" s="19"/>
      <c r="G171" s="24"/>
      <c r="H171" s="24"/>
      <c r="I171" s="31"/>
      <c r="J171" s="31"/>
      <c r="K171" s="35"/>
    </row>
    <row r="172" spans="2:11" x14ac:dyDescent="0.35">
      <c r="C172" s="58" t="s">
        <v>6</v>
      </c>
      <c r="D172" s="54"/>
      <c r="E172" s="6"/>
      <c r="F172" s="19"/>
      <c r="G172" s="24" t="s">
        <v>2</v>
      </c>
      <c r="H172" s="24" t="s">
        <v>2</v>
      </c>
      <c r="I172" s="31"/>
      <c r="J172" s="31"/>
      <c r="K172" s="35"/>
    </row>
    <row r="173" spans="2:11" x14ac:dyDescent="0.35">
      <c r="C173" s="57"/>
      <c r="D173" s="54"/>
      <c r="E173" s="6"/>
      <c r="F173" s="19"/>
      <c r="G173" s="24"/>
      <c r="H173" s="24"/>
      <c r="I173" s="31"/>
      <c r="J173" s="31"/>
      <c r="K173" s="35"/>
    </row>
    <row r="174" spans="2:11" x14ac:dyDescent="0.35">
      <c r="C174" s="58" t="s">
        <v>7</v>
      </c>
      <c r="D174" s="54"/>
      <c r="E174" s="6"/>
      <c r="F174" s="19"/>
      <c r="G174" s="24" t="s">
        <v>2</v>
      </c>
      <c r="H174" s="24" t="s">
        <v>2</v>
      </c>
      <c r="I174" s="31"/>
      <c r="J174" s="31"/>
      <c r="K174" s="35"/>
    </row>
    <row r="175" spans="2:11" x14ac:dyDescent="0.35">
      <c r="C175" s="57"/>
      <c r="D175" s="54"/>
      <c r="E175" s="6"/>
      <c r="F175" s="19"/>
      <c r="G175" s="24"/>
      <c r="H175" s="24"/>
      <c r="I175" s="31"/>
      <c r="J175" s="31"/>
      <c r="K175" s="35"/>
    </row>
    <row r="176" spans="2:11" x14ac:dyDescent="0.35">
      <c r="C176" s="58" t="s">
        <v>8</v>
      </c>
      <c r="D176" s="54"/>
      <c r="E176" s="6"/>
      <c r="F176" s="19"/>
      <c r="G176" s="24" t="s">
        <v>2</v>
      </c>
      <c r="H176" s="24" t="s">
        <v>2</v>
      </c>
      <c r="I176" s="31"/>
      <c r="J176" s="31"/>
      <c r="K176" s="35"/>
    </row>
    <row r="177" spans="3:11" x14ac:dyDescent="0.35">
      <c r="C177" s="57"/>
      <c r="D177" s="54"/>
      <c r="E177" s="6"/>
      <c r="F177" s="19"/>
      <c r="G177" s="24"/>
      <c r="H177" s="24"/>
      <c r="I177" s="31"/>
      <c r="J177" s="31"/>
      <c r="K177" s="35"/>
    </row>
    <row r="178" spans="3:11" x14ac:dyDescent="0.35">
      <c r="C178" s="58" t="s">
        <v>9</v>
      </c>
      <c r="D178" s="54"/>
      <c r="E178" s="6"/>
      <c r="F178" s="19"/>
      <c r="G178" s="24" t="s">
        <v>2</v>
      </c>
      <c r="H178" s="24" t="s">
        <v>2</v>
      </c>
      <c r="I178" s="31"/>
      <c r="J178" s="31"/>
      <c r="K178" s="35"/>
    </row>
    <row r="179" spans="3:11" x14ac:dyDescent="0.35">
      <c r="C179" s="57"/>
      <c r="D179" s="54"/>
      <c r="E179" s="6"/>
      <c r="F179" s="19"/>
      <c r="G179" s="24"/>
      <c r="H179" s="24"/>
      <c r="I179" s="31"/>
      <c r="J179" s="31"/>
      <c r="K179" s="35"/>
    </row>
    <row r="180" spans="3:11" x14ac:dyDescent="0.35">
      <c r="C180" s="58" t="s">
        <v>10</v>
      </c>
      <c r="D180" s="54"/>
      <c r="E180" s="6"/>
      <c r="F180" s="19"/>
      <c r="G180" s="24" t="s">
        <v>2</v>
      </c>
      <c r="H180" s="24" t="s">
        <v>2</v>
      </c>
      <c r="I180" s="31"/>
      <c r="J180" s="31"/>
      <c r="K180" s="35"/>
    </row>
    <row r="181" spans="3:11" x14ac:dyDescent="0.35">
      <c r="C181" s="57"/>
      <c r="D181" s="54"/>
      <c r="E181" s="6"/>
      <c r="F181" s="19"/>
      <c r="G181" s="24"/>
      <c r="H181" s="24"/>
      <c r="I181" s="31"/>
      <c r="J181" s="31"/>
      <c r="K181" s="35"/>
    </row>
    <row r="182" spans="3:11" x14ac:dyDescent="0.35">
      <c r="C182" s="58" t="s">
        <v>11</v>
      </c>
      <c r="D182" s="54"/>
      <c r="E182" s="6"/>
      <c r="F182" s="19"/>
      <c r="G182" s="24" t="s">
        <v>2</v>
      </c>
      <c r="H182" s="24" t="s">
        <v>2</v>
      </c>
      <c r="I182" s="31"/>
      <c r="J182" s="31"/>
      <c r="K182" s="35"/>
    </row>
    <row r="183" spans="3:11" x14ac:dyDescent="0.35">
      <c r="C183" s="57"/>
      <c r="D183" s="54"/>
      <c r="E183" s="6"/>
      <c r="F183" s="19"/>
      <c r="G183" s="24"/>
      <c r="H183" s="24"/>
      <c r="I183" s="31"/>
      <c r="J183" s="31"/>
      <c r="K183" s="35"/>
    </row>
    <row r="184" spans="3:11" x14ac:dyDescent="0.35">
      <c r="C184" s="58" t="s">
        <v>13</v>
      </c>
      <c r="D184" s="54"/>
      <c r="E184" s="6"/>
      <c r="F184" s="19"/>
      <c r="G184" s="24"/>
      <c r="H184" s="24"/>
      <c r="I184" s="31"/>
      <c r="J184" s="31"/>
      <c r="K184" s="35"/>
    </row>
    <row r="185" spans="3:11" x14ac:dyDescent="0.35">
      <c r="C185" s="57"/>
      <c r="D185" s="54"/>
      <c r="E185" s="6"/>
      <c r="F185" s="19"/>
      <c r="G185" s="24"/>
      <c r="H185" s="24"/>
      <c r="I185" s="31"/>
      <c r="J185" s="31"/>
      <c r="K185" s="35"/>
    </row>
    <row r="186" spans="3:11" x14ac:dyDescent="0.35">
      <c r="C186" s="58" t="s">
        <v>14</v>
      </c>
      <c r="D186" s="54"/>
      <c r="E186" s="6"/>
      <c r="F186" s="19"/>
      <c r="G186" s="24" t="s">
        <v>2</v>
      </c>
      <c r="H186" s="24" t="s">
        <v>2</v>
      </c>
      <c r="I186" s="31"/>
      <c r="J186" s="31"/>
      <c r="K186" s="35"/>
    </row>
    <row r="187" spans="3:11" x14ac:dyDescent="0.35">
      <c r="C187" s="57"/>
      <c r="D187" s="54"/>
      <c r="E187" s="6"/>
      <c r="F187" s="19"/>
      <c r="G187" s="24"/>
      <c r="H187" s="24"/>
      <c r="I187" s="31"/>
      <c r="J187" s="31"/>
      <c r="K187" s="35"/>
    </row>
    <row r="188" spans="3:11" x14ac:dyDescent="0.35">
      <c r="C188" s="58" t="s">
        <v>15</v>
      </c>
      <c r="D188" s="54"/>
      <c r="E188" s="6"/>
      <c r="F188" s="19"/>
      <c r="G188" s="24" t="s">
        <v>2</v>
      </c>
      <c r="H188" s="24" t="s">
        <v>2</v>
      </c>
      <c r="I188" s="31"/>
      <c r="J188" s="31"/>
      <c r="K188" s="35"/>
    </row>
    <row r="189" spans="3:11" x14ac:dyDescent="0.35">
      <c r="C189" s="57"/>
      <c r="D189" s="54"/>
      <c r="E189" s="6"/>
      <c r="F189" s="19"/>
      <c r="G189" s="24"/>
      <c r="H189" s="24"/>
      <c r="I189" s="31"/>
      <c r="J189" s="31"/>
      <c r="K189" s="35"/>
    </row>
    <row r="190" spans="3:11" x14ac:dyDescent="0.35">
      <c r="C190" s="58" t="s">
        <v>16</v>
      </c>
      <c r="D190" s="54"/>
      <c r="E190" s="6"/>
      <c r="F190" s="19"/>
      <c r="G190" s="24" t="s">
        <v>2</v>
      </c>
      <c r="H190" s="24" t="s">
        <v>2</v>
      </c>
      <c r="I190" s="31"/>
      <c r="J190" s="31"/>
      <c r="K190" s="35"/>
    </row>
    <row r="191" spans="3:11" x14ac:dyDescent="0.35">
      <c r="C191" s="57"/>
      <c r="D191" s="54"/>
      <c r="E191" s="6"/>
      <c r="F191" s="19"/>
      <c r="G191" s="24"/>
      <c r="H191" s="24"/>
      <c r="I191" s="31"/>
      <c r="J191" s="31"/>
      <c r="K191" s="35"/>
    </row>
    <row r="192" spans="3:11" x14ac:dyDescent="0.35">
      <c r="C192" s="58" t="s">
        <v>17</v>
      </c>
      <c r="D192" s="54"/>
      <c r="E192" s="6"/>
      <c r="F192" s="19"/>
      <c r="G192" s="24" t="s">
        <v>2</v>
      </c>
      <c r="H192" s="24" t="s">
        <v>2</v>
      </c>
      <c r="I192" s="31"/>
      <c r="J192" s="31"/>
      <c r="K192" s="35"/>
    </row>
    <row r="193" spans="1:11" x14ac:dyDescent="0.35">
      <c r="C193" s="57"/>
      <c r="D193" s="54"/>
      <c r="E193" s="6"/>
      <c r="F193" s="19"/>
      <c r="G193" s="24"/>
      <c r="H193" s="24"/>
      <c r="I193" s="31"/>
      <c r="J193" s="31"/>
      <c r="K193" s="35"/>
    </row>
    <row r="194" spans="1:11" x14ac:dyDescent="0.35">
      <c r="C194" s="58" t="s">
        <v>18</v>
      </c>
      <c r="D194" s="54"/>
      <c r="E194" s="6"/>
      <c r="F194" s="19"/>
      <c r="G194" s="24" t="s">
        <v>2</v>
      </c>
      <c r="H194" s="24" t="s">
        <v>2</v>
      </c>
      <c r="I194" s="31"/>
      <c r="J194" s="31"/>
      <c r="K194" s="35"/>
    </row>
    <row r="195" spans="1:11" x14ac:dyDescent="0.35">
      <c r="C195" s="57"/>
      <c r="D195" s="54"/>
      <c r="E195" s="6"/>
      <c r="F195" s="19"/>
      <c r="G195" s="24"/>
      <c r="H195" s="24"/>
      <c r="I195" s="31"/>
      <c r="J195" s="31"/>
      <c r="K195" s="35"/>
    </row>
    <row r="196" spans="1:11" x14ac:dyDescent="0.35">
      <c r="A196" s="10"/>
      <c r="B196" s="28"/>
      <c r="C196" s="58" t="s">
        <v>19</v>
      </c>
      <c r="D196" s="54"/>
      <c r="E196" s="6"/>
      <c r="F196" s="19"/>
      <c r="G196" s="24"/>
      <c r="H196" s="24"/>
      <c r="I196" s="31"/>
      <c r="J196" s="31"/>
      <c r="K196" s="35"/>
    </row>
    <row r="197" spans="1:11" x14ac:dyDescent="0.35">
      <c r="A197" s="28"/>
      <c r="B197" s="28"/>
      <c r="C197" s="58" t="s">
        <v>20</v>
      </c>
      <c r="D197" s="54"/>
      <c r="E197" s="6"/>
      <c r="F197" s="19"/>
      <c r="G197" s="24" t="s">
        <v>2</v>
      </c>
      <c r="H197" s="24" t="s">
        <v>2</v>
      </c>
      <c r="I197" s="31"/>
      <c r="J197" s="31"/>
      <c r="K197" s="35"/>
    </row>
    <row r="198" spans="1:11" x14ac:dyDescent="0.35">
      <c r="A198" s="28"/>
      <c r="B198" s="28"/>
      <c r="C198" s="58"/>
      <c r="D198" s="54"/>
      <c r="E198" s="6"/>
      <c r="F198" s="19"/>
      <c r="G198" s="24"/>
      <c r="H198" s="24"/>
      <c r="I198" s="31"/>
      <c r="J198" s="31"/>
      <c r="K198" s="35"/>
    </row>
    <row r="199" spans="1:11" x14ac:dyDescent="0.35">
      <c r="A199" s="28"/>
      <c r="B199" s="28"/>
      <c r="C199" s="58" t="s">
        <v>21</v>
      </c>
      <c r="D199" s="54"/>
      <c r="E199" s="6"/>
      <c r="F199" s="19"/>
      <c r="G199" s="24" t="s">
        <v>2</v>
      </c>
      <c r="H199" s="24" t="s">
        <v>2</v>
      </c>
      <c r="I199" s="31"/>
      <c r="J199" s="31"/>
      <c r="K199" s="35"/>
    </row>
    <row r="200" spans="1:11" x14ac:dyDescent="0.35">
      <c r="A200" s="28"/>
      <c r="B200" s="28"/>
      <c r="C200" s="58"/>
      <c r="D200" s="54"/>
      <c r="E200" s="6"/>
      <c r="F200" s="19"/>
      <c r="G200" s="24"/>
      <c r="H200" s="24"/>
      <c r="I200" s="31"/>
      <c r="J200" s="31"/>
      <c r="K200" s="35"/>
    </row>
    <row r="201" spans="1:11" x14ac:dyDescent="0.35">
      <c r="A201" s="28"/>
      <c r="B201" s="28"/>
      <c r="C201" s="58" t="s">
        <v>22</v>
      </c>
      <c r="D201" s="54"/>
      <c r="E201" s="6"/>
      <c r="F201" s="19"/>
      <c r="G201" s="24" t="s">
        <v>2</v>
      </c>
      <c r="H201" s="24" t="s">
        <v>2</v>
      </c>
      <c r="I201" s="31"/>
      <c r="J201" s="31"/>
      <c r="K201" s="35"/>
    </row>
    <row r="202" spans="1:11" x14ac:dyDescent="0.35">
      <c r="A202" s="28"/>
      <c r="B202" s="28"/>
      <c r="C202" s="58"/>
      <c r="D202" s="54"/>
      <c r="E202" s="6"/>
      <c r="F202" s="19"/>
      <c r="G202" s="24"/>
      <c r="H202" s="24"/>
      <c r="I202" s="31"/>
      <c r="J202" s="31"/>
      <c r="K202" s="35"/>
    </row>
    <row r="203" spans="1:11" x14ac:dyDescent="0.35">
      <c r="A203" s="28"/>
      <c r="B203" s="28"/>
      <c r="C203" s="58" t="s">
        <v>23</v>
      </c>
      <c r="D203" s="54"/>
      <c r="E203" s="6"/>
      <c r="F203" s="19"/>
      <c r="G203" s="24" t="s">
        <v>2</v>
      </c>
      <c r="H203" s="24" t="s">
        <v>2</v>
      </c>
      <c r="I203" s="31"/>
      <c r="J203" s="31"/>
      <c r="K203" s="35"/>
    </row>
    <row r="204" spans="1:11" x14ac:dyDescent="0.35">
      <c r="A204" s="28"/>
      <c r="B204" s="28"/>
      <c r="C204" s="58"/>
      <c r="D204" s="54"/>
      <c r="E204" s="6"/>
      <c r="F204" s="19"/>
      <c r="G204" s="24"/>
      <c r="H204" s="24"/>
      <c r="I204" s="31"/>
      <c r="J204" s="31"/>
      <c r="K204" s="35"/>
    </row>
    <row r="205" spans="1:11" x14ac:dyDescent="0.35">
      <c r="C205" s="59" t="s">
        <v>24</v>
      </c>
      <c r="D205" s="54"/>
      <c r="E205" s="6"/>
      <c r="F205" s="19"/>
      <c r="G205" s="24"/>
      <c r="H205" s="24"/>
      <c r="I205" s="31"/>
      <c r="J205" s="31"/>
      <c r="K205" s="35"/>
    </row>
    <row r="206" spans="1:11" x14ac:dyDescent="0.35">
      <c r="B206" s="8" t="s">
        <v>206</v>
      </c>
      <c r="C206" s="60" t="s">
        <v>207</v>
      </c>
      <c r="D206" s="54"/>
      <c r="E206" s="6"/>
      <c r="F206" s="19"/>
      <c r="G206" s="24">
        <v>3263.82</v>
      </c>
      <c r="H206" s="24">
        <v>2.63</v>
      </c>
      <c r="I206" s="31"/>
      <c r="J206" s="31"/>
      <c r="K206" s="35"/>
    </row>
    <row r="207" spans="1:11" x14ac:dyDescent="0.35">
      <c r="C207" s="58" t="s">
        <v>194</v>
      </c>
      <c r="D207" s="54"/>
      <c r="E207" s="6"/>
      <c r="F207" s="19"/>
      <c r="G207" s="25">
        <v>3263.82</v>
      </c>
      <c r="H207" s="25">
        <v>2.63</v>
      </c>
      <c r="I207" s="31"/>
      <c r="J207" s="31"/>
      <c r="K207" s="35"/>
    </row>
    <row r="208" spans="1:11" x14ac:dyDescent="0.35">
      <c r="C208" s="57"/>
      <c r="D208" s="54"/>
      <c r="E208" s="6"/>
      <c r="F208" s="19"/>
      <c r="G208" s="24"/>
      <c r="H208" s="24"/>
      <c r="I208" s="31"/>
      <c r="J208" s="31"/>
      <c r="K208" s="35"/>
    </row>
    <row r="209" spans="1:54" x14ac:dyDescent="0.35">
      <c r="A209" s="10"/>
      <c r="B209" s="28"/>
      <c r="C209" s="58" t="s">
        <v>25</v>
      </c>
      <c r="D209" s="54"/>
      <c r="E209" s="6"/>
      <c r="F209" s="19"/>
      <c r="G209" s="24"/>
      <c r="H209" s="24"/>
      <c r="I209" s="31"/>
      <c r="J209" s="31"/>
      <c r="K209" s="35"/>
    </row>
    <row r="210" spans="1:54" s="2" customFormat="1" ht="13.5" x14ac:dyDescent="0.35">
      <c r="A210" s="28"/>
      <c r="B210" s="28"/>
      <c r="C210" s="57" t="s">
        <v>4703</v>
      </c>
      <c r="D210" s="54"/>
      <c r="E210" s="6"/>
      <c r="F210" s="19"/>
      <c r="G210" s="24" t="s">
        <v>2</v>
      </c>
      <c r="H210" s="24" t="s">
        <v>2</v>
      </c>
      <c r="I210" s="31"/>
      <c r="J210" s="31"/>
      <c r="K210" s="35"/>
      <c r="L210" s="3"/>
      <c r="AI210" s="3"/>
      <c r="AV210" s="3"/>
      <c r="AX210" s="3"/>
      <c r="BB210" s="3"/>
    </row>
    <row r="211" spans="1:54" x14ac:dyDescent="0.35">
      <c r="B211" s="8"/>
      <c r="C211" s="60" t="s">
        <v>208</v>
      </c>
      <c r="D211" s="54"/>
      <c r="E211" s="6"/>
      <c r="F211" s="19"/>
      <c r="G211" s="24">
        <v>-3331.75</v>
      </c>
      <c r="H211" s="24">
        <v>-2.69</v>
      </c>
      <c r="I211" s="31"/>
      <c r="J211" s="31"/>
      <c r="K211" s="35"/>
    </row>
    <row r="212" spans="1:54" x14ac:dyDescent="0.35">
      <c r="C212" s="58" t="s">
        <v>194</v>
      </c>
      <c r="D212" s="54"/>
      <c r="E212" s="6"/>
      <c r="F212" s="19"/>
      <c r="G212" s="25">
        <v>-3331.75</v>
      </c>
      <c r="H212" s="25">
        <v>-2.69</v>
      </c>
      <c r="I212" s="31"/>
      <c r="J212" s="31"/>
      <c r="K212" s="35"/>
    </row>
    <row r="213" spans="1:54" x14ac:dyDescent="0.35">
      <c r="C213" s="57"/>
      <c r="D213" s="54"/>
      <c r="E213" s="6"/>
      <c r="F213" s="19"/>
      <c r="G213" s="24"/>
      <c r="H213" s="24"/>
      <c r="I213" s="31"/>
      <c r="J213" s="31"/>
      <c r="K213" s="35"/>
    </row>
    <row r="214" spans="1:54" x14ac:dyDescent="0.35">
      <c r="C214" s="61" t="s">
        <v>209</v>
      </c>
      <c r="D214" s="55"/>
      <c r="E214" s="5"/>
      <c r="F214" s="20"/>
      <c r="G214" s="26">
        <v>123984.56</v>
      </c>
      <c r="H214" s="26">
        <v>100</v>
      </c>
      <c r="I214" s="32"/>
      <c r="J214" s="32"/>
      <c r="K214" s="36"/>
    </row>
    <row r="217" spans="1:54" x14ac:dyDescent="0.35">
      <c r="C217" s="1" t="s">
        <v>210</v>
      </c>
    </row>
    <row r="218" spans="1:54" x14ac:dyDescent="0.35">
      <c r="C218" s="37" t="s">
        <v>211</v>
      </c>
      <c r="D218" s="37"/>
      <c r="E218" s="37"/>
      <c r="F218" s="37"/>
      <c r="G218" s="37"/>
      <c r="H218" s="37"/>
      <c r="I218" s="37"/>
      <c r="J218" s="37"/>
      <c r="K218" s="37"/>
    </row>
    <row r="219" spans="1:54" x14ac:dyDescent="0.35">
      <c r="C219" s="2" t="s">
        <v>212</v>
      </c>
    </row>
    <row r="220" spans="1:54" x14ac:dyDescent="0.35">
      <c r="C220" s="2" t="s">
        <v>213</v>
      </c>
    </row>
    <row r="221" spans="1:54" ht="30" customHeight="1" x14ac:dyDescent="0.35">
      <c r="C221" s="218" t="s">
        <v>214</v>
      </c>
      <c r="D221" s="219"/>
      <c r="E221" s="219"/>
      <c r="F221" s="219"/>
      <c r="G221" s="219"/>
      <c r="H221" s="219"/>
      <c r="I221" s="219"/>
      <c r="J221" s="219"/>
      <c r="K221" s="219"/>
    </row>
    <row r="222" spans="1:54" x14ac:dyDescent="0.35">
      <c r="C222" s="2" t="s">
        <v>215</v>
      </c>
    </row>
    <row r="224" spans="1:54" x14ac:dyDescent="0.35">
      <c r="C224" s="2" t="s">
        <v>4813</v>
      </c>
      <c r="E224" s="2" t="s">
        <v>2</v>
      </c>
    </row>
    <row r="226" spans="1:256" x14ac:dyDescent="0.35">
      <c r="C226" s="2" t="s">
        <v>4814</v>
      </c>
      <c r="E226" s="2" t="s">
        <v>2</v>
      </c>
    </row>
    <row r="228" spans="1:256" x14ac:dyDescent="0.35">
      <c r="C228" s="2" t="s">
        <v>4918</v>
      </c>
    </row>
    <row r="230" spans="1:256" x14ac:dyDescent="0.35">
      <c r="C230" s="2" t="s">
        <v>4919</v>
      </c>
    </row>
    <row r="231" spans="1:256" s="79" customFormat="1" ht="35.25" customHeight="1" x14ac:dyDescent="0.35">
      <c r="A231" s="75"/>
      <c r="B231" s="75"/>
      <c r="C231" s="80" t="s">
        <v>4820</v>
      </c>
      <c r="D231" s="84" t="s">
        <v>4821</v>
      </c>
      <c r="E231" s="84" t="s">
        <v>4822</v>
      </c>
      <c r="F231" s="76"/>
      <c r="G231" s="77"/>
      <c r="H231" s="77"/>
      <c r="I231" s="77"/>
      <c r="J231" s="77"/>
      <c r="K231" s="78"/>
      <c r="L231" s="78"/>
      <c r="M231" s="75"/>
      <c r="N231" s="75"/>
      <c r="O231" s="75"/>
      <c r="P231" s="75"/>
      <c r="Q231" s="75"/>
      <c r="R231" s="75"/>
      <c r="S231" s="75"/>
      <c r="T231" s="75"/>
      <c r="U231" s="75"/>
      <c r="V231" s="75"/>
      <c r="W231" s="75"/>
      <c r="X231" s="75"/>
      <c r="Y231" s="75"/>
      <c r="Z231" s="75"/>
      <c r="AA231" s="75"/>
      <c r="AB231" s="75"/>
      <c r="AC231" s="75"/>
      <c r="AD231" s="75"/>
      <c r="AE231" s="75"/>
      <c r="AF231" s="75"/>
      <c r="AG231" s="75"/>
      <c r="AH231" s="75"/>
      <c r="AI231" s="78"/>
      <c r="AJ231" s="75"/>
      <c r="AK231" s="75"/>
      <c r="AL231" s="75"/>
      <c r="AM231" s="75"/>
      <c r="AN231" s="75"/>
      <c r="AO231" s="75"/>
      <c r="AP231" s="75"/>
      <c r="AQ231" s="75"/>
      <c r="AR231" s="75"/>
      <c r="AS231" s="75"/>
      <c r="AT231" s="75"/>
      <c r="AU231" s="75"/>
      <c r="AV231" s="78"/>
      <c r="AW231" s="75"/>
      <c r="AX231" s="78"/>
      <c r="AY231" s="75"/>
      <c r="AZ231" s="75"/>
      <c r="BA231" s="75"/>
      <c r="BB231" s="78"/>
      <c r="BC231" s="75"/>
      <c r="BD231" s="75"/>
      <c r="BE231" s="75"/>
      <c r="BF231" s="75"/>
      <c r="BG231" s="75"/>
      <c r="BH231" s="75"/>
      <c r="BI231" s="75"/>
      <c r="BJ231" s="75"/>
      <c r="BK231" s="75"/>
      <c r="BL231" s="75"/>
      <c r="BM231" s="75"/>
      <c r="BN231" s="75"/>
      <c r="BO231" s="75"/>
      <c r="BP231" s="75"/>
      <c r="BQ231" s="75"/>
      <c r="BR231" s="75"/>
      <c r="BS231" s="75"/>
      <c r="BT231" s="75"/>
      <c r="BU231" s="75"/>
      <c r="BV231" s="75"/>
      <c r="BW231" s="75"/>
      <c r="BX231" s="75"/>
      <c r="BY231" s="75"/>
      <c r="BZ231" s="75"/>
      <c r="CA231" s="75"/>
      <c r="CB231" s="75"/>
      <c r="CC231" s="75"/>
      <c r="CD231" s="75"/>
      <c r="CE231" s="75"/>
      <c r="CF231" s="75"/>
      <c r="CG231" s="75"/>
      <c r="CH231" s="75"/>
      <c r="CI231" s="75"/>
      <c r="CJ231" s="75"/>
      <c r="CK231" s="75"/>
      <c r="CL231" s="75"/>
      <c r="CM231" s="75"/>
      <c r="CN231" s="75"/>
      <c r="CO231" s="75"/>
      <c r="CP231" s="75"/>
      <c r="CQ231" s="75"/>
      <c r="CR231" s="75"/>
      <c r="CS231" s="75"/>
      <c r="CT231" s="75"/>
      <c r="CU231" s="75"/>
      <c r="CV231" s="75"/>
      <c r="CW231" s="75"/>
      <c r="CX231" s="75"/>
      <c r="CY231" s="75"/>
      <c r="CZ231" s="75"/>
      <c r="DA231" s="75"/>
      <c r="DB231" s="75"/>
      <c r="DC231" s="75"/>
      <c r="DD231" s="75"/>
      <c r="DE231" s="75"/>
      <c r="DF231" s="75"/>
      <c r="DG231" s="75"/>
      <c r="DH231" s="75"/>
      <c r="DI231" s="75"/>
      <c r="DJ231" s="75"/>
      <c r="DK231" s="75"/>
      <c r="DL231" s="75"/>
      <c r="DM231" s="75"/>
      <c r="DN231" s="75"/>
      <c r="DO231" s="75"/>
      <c r="DP231" s="75"/>
      <c r="DQ231" s="75"/>
      <c r="DR231" s="75"/>
      <c r="DS231" s="75"/>
      <c r="DT231" s="75"/>
      <c r="DU231" s="75"/>
      <c r="DV231" s="75"/>
      <c r="DW231" s="75"/>
      <c r="DX231" s="75"/>
      <c r="DY231" s="75"/>
      <c r="DZ231" s="75"/>
      <c r="EA231" s="75"/>
      <c r="EB231" s="75"/>
      <c r="EC231" s="75"/>
      <c r="ED231" s="75"/>
      <c r="EE231" s="75"/>
      <c r="EF231" s="75"/>
      <c r="EG231" s="75"/>
      <c r="EH231" s="75"/>
      <c r="EI231" s="75"/>
      <c r="EJ231" s="75"/>
      <c r="EK231" s="75"/>
      <c r="EL231" s="75"/>
      <c r="EM231" s="75"/>
      <c r="EN231" s="75"/>
      <c r="EO231" s="75"/>
      <c r="EP231" s="75"/>
      <c r="EQ231" s="75"/>
      <c r="ER231" s="75"/>
      <c r="ES231" s="75"/>
      <c r="ET231" s="75"/>
      <c r="EU231" s="75"/>
      <c r="EV231" s="75"/>
      <c r="EW231" s="75"/>
      <c r="EX231" s="75"/>
      <c r="EY231" s="75"/>
      <c r="EZ231" s="75"/>
      <c r="FA231" s="75"/>
      <c r="FB231" s="75"/>
      <c r="FC231" s="75"/>
      <c r="FD231" s="75"/>
      <c r="FE231" s="75"/>
      <c r="FF231" s="75"/>
      <c r="FG231" s="75"/>
      <c r="FH231" s="75"/>
      <c r="FI231" s="75"/>
      <c r="FJ231" s="75"/>
      <c r="FK231" s="75"/>
      <c r="FL231" s="75"/>
      <c r="FM231" s="75"/>
      <c r="FN231" s="75"/>
      <c r="FO231" s="75"/>
      <c r="FP231" s="75"/>
      <c r="FQ231" s="75"/>
      <c r="FR231" s="75"/>
      <c r="FS231" s="75"/>
      <c r="FT231" s="75"/>
      <c r="FU231" s="75"/>
      <c r="FV231" s="75"/>
      <c r="FW231" s="75"/>
      <c r="FX231" s="75"/>
      <c r="FY231" s="75"/>
      <c r="FZ231" s="75"/>
      <c r="GA231" s="75"/>
      <c r="GB231" s="75"/>
      <c r="GC231" s="75"/>
      <c r="GD231" s="75"/>
      <c r="GE231" s="75"/>
      <c r="GF231" s="75"/>
      <c r="GG231" s="75"/>
      <c r="GH231" s="75"/>
      <c r="GI231" s="75"/>
      <c r="GJ231" s="75"/>
      <c r="GK231" s="75"/>
      <c r="GL231" s="75"/>
      <c r="GM231" s="75"/>
      <c r="GN231" s="75"/>
      <c r="GO231" s="75"/>
      <c r="GP231" s="75"/>
      <c r="GQ231" s="75"/>
      <c r="GR231" s="75"/>
      <c r="GS231" s="75"/>
      <c r="GT231" s="75"/>
      <c r="GU231" s="75"/>
      <c r="GV231" s="75"/>
      <c r="GW231" s="75"/>
      <c r="GX231" s="75"/>
      <c r="GY231" s="75"/>
      <c r="GZ231" s="75"/>
      <c r="HA231" s="75"/>
      <c r="HB231" s="75"/>
      <c r="HC231" s="75"/>
      <c r="HD231" s="75"/>
      <c r="HE231" s="75"/>
      <c r="HF231" s="75"/>
      <c r="HG231" s="75"/>
      <c r="HH231" s="75"/>
      <c r="HI231" s="75"/>
      <c r="HJ231" s="75"/>
      <c r="HK231" s="75"/>
      <c r="HL231" s="75"/>
      <c r="HM231" s="75"/>
      <c r="HN231" s="75"/>
      <c r="HO231" s="75"/>
      <c r="HP231" s="75"/>
      <c r="HQ231" s="75"/>
      <c r="HR231" s="75"/>
      <c r="HS231" s="75"/>
      <c r="HT231" s="75"/>
      <c r="HU231" s="75"/>
      <c r="HV231" s="75"/>
      <c r="HW231" s="75"/>
      <c r="HX231" s="75"/>
      <c r="HY231" s="75"/>
      <c r="HZ231" s="75"/>
      <c r="IA231" s="75"/>
      <c r="IB231" s="75"/>
      <c r="IC231" s="75"/>
      <c r="ID231" s="75"/>
      <c r="IE231" s="75"/>
      <c r="IF231" s="75"/>
      <c r="IG231" s="75"/>
      <c r="IH231" s="75"/>
      <c r="II231" s="75"/>
      <c r="IJ231" s="75"/>
      <c r="IK231" s="75"/>
      <c r="IL231" s="75"/>
      <c r="IM231" s="75"/>
      <c r="IN231" s="75"/>
      <c r="IO231" s="75"/>
      <c r="IP231" s="75"/>
      <c r="IQ231" s="75"/>
      <c r="IR231" s="75"/>
      <c r="IS231" s="75"/>
      <c r="IT231" s="75"/>
      <c r="IU231" s="75"/>
      <c r="IV231" s="75"/>
    </row>
    <row r="232" spans="1:256" s="79" customFormat="1" x14ac:dyDescent="0.35">
      <c r="A232" s="75"/>
      <c r="B232" s="75"/>
      <c r="C232" s="82" t="s">
        <v>4823</v>
      </c>
      <c r="D232" s="85">
        <v>20.126100000000001</v>
      </c>
      <c r="E232" s="85">
        <v>18.6889</v>
      </c>
      <c r="F232" s="76"/>
      <c r="G232" s="77"/>
      <c r="H232" s="77"/>
      <c r="I232" s="77"/>
      <c r="J232" s="77"/>
      <c r="K232" s="78"/>
      <c r="L232" s="78"/>
      <c r="M232" s="75"/>
      <c r="N232" s="75"/>
      <c r="O232" s="75"/>
      <c r="P232" s="75"/>
      <c r="Q232" s="75"/>
      <c r="R232" s="75"/>
      <c r="S232" s="75"/>
      <c r="T232" s="75"/>
      <c r="U232" s="75"/>
      <c r="V232" s="75"/>
      <c r="W232" s="75"/>
      <c r="X232" s="75"/>
      <c r="Y232" s="75"/>
      <c r="Z232" s="75"/>
      <c r="AA232" s="75"/>
      <c r="AB232" s="75"/>
      <c r="AC232" s="75"/>
      <c r="AD232" s="75"/>
      <c r="AE232" s="75"/>
      <c r="AF232" s="75"/>
      <c r="AG232" s="75"/>
      <c r="AH232" s="75"/>
      <c r="AI232" s="78"/>
      <c r="AJ232" s="75"/>
      <c r="AK232" s="75"/>
      <c r="AL232" s="75"/>
      <c r="AM232" s="75"/>
      <c r="AN232" s="75"/>
      <c r="AO232" s="75"/>
      <c r="AP232" s="75"/>
      <c r="AQ232" s="75"/>
      <c r="AR232" s="75"/>
      <c r="AS232" s="75"/>
      <c r="AT232" s="75"/>
      <c r="AU232" s="75"/>
      <c r="AV232" s="78"/>
      <c r="AW232" s="75"/>
      <c r="AX232" s="78"/>
      <c r="AY232" s="75"/>
      <c r="AZ232" s="75"/>
      <c r="BA232" s="75"/>
      <c r="BB232" s="78"/>
      <c r="BC232" s="75"/>
      <c r="BD232" s="75"/>
      <c r="BE232" s="75"/>
      <c r="BF232" s="75"/>
      <c r="BG232" s="75"/>
      <c r="BH232" s="75"/>
      <c r="BI232" s="75"/>
      <c r="BJ232" s="75"/>
      <c r="BK232" s="75"/>
      <c r="BL232" s="75"/>
      <c r="BM232" s="75"/>
      <c r="BN232" s="75"/>
      <c r="BO232" s="75"/>
      <c r="BP232" s="75"/>
      <c r="BQ232" s="75"/>
      <c r="BR232" s="75"/>
      <c r="BS232" s="75"/>
      <c r="BT232" s="75"/>
      <c r="BU232" s="75"/>
      <c r="BV232" s="75"/>
      <c r="BW232" s="75"/>
      <c r="BX232" s="75"/>
      <c r="BY232" s="75"/>
      <c r="BZ232" s="75"/>
      <c r="CA232" s="75"/>
      <c r="CB232" s="75"/>
      <c r="CC232" s="75"/>
      <c r="CD232" s="75"/>
      <c r="CE232" s="75"/>
      <c r="CF232" s="75"/>
      <c r="CG232" s="75"/>
      <c r="CH232" s="75"/>
      <c r="CI232" s="75"/>
      <c r="CJ232" s="75"/>
      <c r="CK232" s="75"/>
      <c r="CL232" s="75"/>
      <c r="CM232" s="75"/>
      <c r="CN232" s="75"/>
      <c r="CO232" s="75"/>
      <c r="CP232" s="75"/>
      <c r="CQ232" s="75"/>
      <c r="CR232" s="75"/>
      <c r="CS232" s="75"/>
      <c r="CT232" s="75"/>
      <c r="CU232" s="75"/>
      <c r="CV232" s="75"/>
      <c r="CW232" s="75"/>
      <c r="CX232" s="75"/>
      <c r="CY232" s="75"/>
      <c r="CZ232" s="75"/>
      <c r="DA232" s="75"/>
      <c r="DB232" s="75"/>
      <c r="DC232" s="75"/>
      <c r="DD232" s="75"/>
      <c r="DE232" s="75"/>
      <c r="DF232" s="75"/>
      <c r="DG232" s="75"/>
      <c r="DH232" s="75"/>
      <c r="DI232" s="75"/>
      <c r="DJ232" s="75"/>
      <c r="DK232" s="75"/>
      <c r="DL232" s="75"/>
      <c r="DM232" s="75"/>
      <c r="DN232" s="75"/>
      <c r="DO232" s="75"/>
      <c r="DP232" s="75"/>
      <c r="DQ232" s="75"/>
      <c r="DR232" s="75"/>
      <c r="DS232" s="75"/>
      <c r="DT232" s="75"/>
      <c r="DU232" s="75"/>
      <c r="DV232" s="75"/>
      <c r="DW232" s="75"/>
      <c r="DX232" s="75"/>
      <c r="DY232" s="75"/>
      <c r="DZ232" s="75"/>
      <c r="EA232" s="75"/>
      <c r="EB232" s="75"/>
      <c r="EC232" s="75"/>
      <c r="ED232" s="75"/>
      <c r="EE232" s="75"/>
      <c r="EF232" s="75"/>
      <c r="EG232" s="75"/>
      <c r="EH232" s="75"/>
      <c r="EI232" s="75"/>
      <c r="EJ232" s="75"/>
      <c r="EK232" s="75"/>
      <c r="EL232" s="75"/>
      <c r="EM232" s="75"/>
      <c r="EN232" s="75"/>
      <c r="EO232" s="75"/>
      <c r="EP232" s="75"/>
      <c r="EQ232" s="75"/>
      <c r="ER232" s="75"/>
      <c r="ES232" s="75"/>
      <c r="ET232" s="75"/>
      <c r="EU232" s="75"/>
      <c r="EV232" s="75"/>
      <c r="EW232" s="75"/>
      <c r="EX232" s="75"/>
      <c r="EY232" s="75"/>
      <c r="EZ232" s="75"/>
      <c r="FA232" s="75"/>
      <c r="FB232" s="75"/>
      <c r="FC232" s="75"/>
      <c r="FD232" s="75"/>
      <c r="FE232" s="75"/>
      <c r="FF232" s="75"/>
      <c r="FG232" s="75"/>
      <c r="FH232" s="75"/>
      <c r="FI232" s="75"/>
      <c r="FJ232" s="75"/>
      <c r="FK232" s="75"/>
      <c r="FL232" s="75"/>
      <c r="FM232" s="75"/>
      <c r="FN232" s="75"/>
      <c r="FO232" s="75"/>
      <c r="FP232" s="75"/>
      <c r="FQ232" s="75"/>
      <c r="FR232" s="75"/>
      <c r="FS232" s="75"/>
      <c r="FT232" s="75"/>
      <c r="FU232" s="75"/>
      <c r="FV232" s="75"/>
      <c r="FW232" s="75"/>
      <c r="FX232" s="75"/>
      <c r="FY232" s="75"/>
      <c r="FZ232" s="75"/>
      <c r="GA232" s="75"/>
      <c r="GB232" s="75"/>
      <c r="GC232" s="75"/>
      <c r="GD232" s="75"/>
      <c r="GE232" s="75"/>
      <c r="GF232" s="75"/>
      <c r="GG232" s="75"/>
      <c r="GH232" s="75"/>
      <c r="GI232" s="75"/>
      <c r="GJ232" s="75"/>
      <c r="GK232" s="75"/>
      <c r="GL232" s="75"/>
      <c r="GM232" s="75"/>
      <c r="GN232" s="75"/>
      <c r="GO232" s="75"/>
      <c r="GP232" s="75"/>
      <c r="GQ232" s="75"/>
      <c r="GR232" s="75"/>
      <c r="GS232" s="75"/>
      <c r="GT232" s="75"/>
      <c r="GU232" s="75"/>
      <c r="GV232" s="75"/>
      <c r="GW232" s="75"/>
      <c r="GX232" s="75"/>
      <c r="GY232" s="75"/>
      <c r="GZ232" s="75"/>
      <c r="HA232" s="75"/>
      <c r="HB232" s="75"/>
      <c r="HC232" s="75"/>
      <c r="HD232" s="75"/>
      <c r="HE232" s="75"/>
      <c r="HF232" s="75"/>
      <c r="HG232" s="75"/>
      <c r="HH232" s="75"/>
      <c r="HI232" s="75"/>
      <c r="HJ232" s="75"/>
      <c r="HK232" s="75"/>
      <c r="HL232" s="75"/>
      <c r="HM232" s="75"/>
      <c r="HN232" s="75"/>
      <c r="HO232" s="75"/>
      <c r="HP232" s="75"/>
      <c r="HQ232" s="75"/>
      <c r="HR232" s="75"/>
      <c r="HS232" s="75"/>
      <c r="HT232" s="75"/>
      <c r="HU232" s="75"/>
      <c r="HV232" s="75"/>
      <c r="HW232" s="75"/>
      <c r="HX232" s="75"/>
      <c r="HY232" s="75"/>
      <c r="HZ232" s="75"/>
      <c r="IA232" s="75"/>
      <c r="IB232" s="75"/>
      <c r="IC232" s="75"/>
      <c r="ID232" s="75"/>
      <c r="IE232" s="75"/>
      <c r="IF232" s="75"/>
      <c r="IG232" s="75"/>
      <c r="IH232" s="75"/>
      <c r="II232" s="75"/>
      <c r="IJ232" s="75"/>
      <c r="IK232" s="75"/>
      <c r="IL232" s="75"/>
      <c r="IM232" s="75"/>
      <c r="IN232" s="75"/>
      <c r="IO232" s="75"/>
      <c r="IP232" s="75"/>
      <c r="IQ232" s="75"/>
      <c r="IR232" s="75"/>
      <c r="IS232" s="75"/>
      <c r="IT232" s="75"/>
      <c r="IU232" s="75"/>
      <c r="IV232" s="75"/>
    </row>
    <row r="233" spans="1:256" s="79" customFormat="1" x14ac:dyDescent="0.35">
      <c r="A233" s="75"/>
      <c r="B233" s="75"/>
      <c r="C233" s="82" t="s">
        <v>4824</v>
      </c>
      <c r="D233" s="85">
        <v>20.125800000000002</v>
      </c>
      <c r="E233" s="85">
        <v>18.688600000000001</v>
      </c>
      <c r="F233" s="76"/>
      <c r="G233" s="77"/>
      <c r="H233" s="77"/>
      <c r="I233" s="77"/>
      <c r="J233" s="77"/>
      <c r="K233" s="78"/>
      <c r="L233" s="78"/>
      <c r="M233" s="75"/>
      <c r="N233" s="75"/>
      <c r="O233" s="75"/>
      <c r="P233" s="75"/>
      <c r="Q233" s="75"/>
      <c r="R233" s="75"/>
      <c r="S233" s="75"/>
      <c r="T233" s="75"/>
      <c r="U233" s="75"/>
      <c r="V233" s="75"/>
      <c r="W233" s="75"/>
      <c r="X233" s="75"/>
      <c r="Y233" s="75"/>
      <c r="Z233" s="75"/>
      <c r="AA233" s="75"/>
      <c r="AB233" s="75"/>
      <c r="AC233" s="75"/>
      <c r="AD233" s="75"/>
      <c r="AE233" s="75"/>
      <c r="AF233" s="75"/>
      <c r="AG233" s="75"/>
      <c r="AH233" s="75"/>
      <c r="AI233" s="78"/>
      <c r="AJ233" s="75"/>
      <c r="AK233" s="75"/>
      <c r="AL233" s="75"/>
      <c r="AM233" s="75"/>
      <c r="AN233" s="75"/>
      <c r="AO233" s="75"/>
      <c r="AP233" s="75"/>
      <c r="AQ233" s="75"/>
      <c r="AR233" s="75"/>
      <c r="AS233" s="75"/>
      <c r="AT233" s="75"/>
      <c r="AU233" s="75"/>
      <c r="AV233" s="78"/>
      <c r="AW233" s="75"/>
      <c r="AX233" s="78"/>
      <c r="AY233" s="75"/>
      <c r="AZ233" s="75"/>
      <c r="BA233" s="75"/>
      <c r="BB233" s="78"/>
      <c r="BC233" s="75"/>
      <c r="BD233" s="75"/>
      <c r="BE233" s="75"/>
      <c r="BF233" s="75"/>
      <c r="BG233" s="75"/>
      <c r="BH233" s="75"/>
      <c r="BI233" s="75"/>
      <c r="BJ233" s="75"/>
      <c r="BK233" s="75"/>
      <c r="BL233" s="75"/>
      <c r="BM233" s="75"/>
      <c r="BN233" s="75"/>
      <c r="BO233" s="75"/>
      <c r="BP233" s="75"/>
      <c r="BQ233" s="75"/>
      <c r="BR233" s="75"/>
      <c r="BS233" s="75"/>
      <c r="BT233" s="75"/>
      <c r="BU233" s="75"/>
      <c r="BV233" s="75"/>
      <c r="BW233" s="75"/>
      <c r="BX233" s="75"/>
      <c r="BY233" s="75"/>
      <c r="BZ233" s="75"/>
      <c r="CA233" s="75"/>
      <c r="CB233" s="75"/>
      <c r="CC233" s="75"/>
      <c r="CD233" s="75"/>
      <c r="CE233" s="75"/>
      <c r="CF233" s="75"/>
      <c r="CG233" s="75"/>
      <c r="CH233" s="75"/>
      <c r="CI233" s="75"/>
      <c r="CJ233" s="75"/>
      <c r="CK233" s="75"/>
      <c r="CL233" s="75"/>
      <c r="CM233" s="75"/>
      <c r="CN233" s="75"/>
      <c r="CO233" s="75"/>
      <c r="CP233" s="75"/>
      <c r="CQ233" s="75"/>
      <c r="CR233" s="75"/>
      <c r="CS233" s="75"/>
      <c r="CT233" s="75"/>
      <c r="CU233" s="75"/>
      <c r="CV233" s="75"/>
      <c r="CW233" s="75"/>
      <c r="CX233" s="75"/>
      <c r="CY233" s="75"/>
      <c r="CZ233" s="75"/>
      <c r="DA233" s="75"/>
      <c r="DB233" s="75"/>
      <c r="DC233" s="75"/>
      <c r="DD233" s="75"/>
      <c r="DE233" s="75"/>
      <c r="DF233" s="75"/>
      <c r="DG233" s="75"/>
      <c r="DH233" s="75"/>
      <c r="DI233" s="75"/>
      <c r="DJ233" s="75"/>
      <c r="DK233" s="75"/>
      <c r="DL233" s="75"/>
      <c r="DM233" s="75"/>
      <c r="DN233" s="75"/>
      <c r="DO233" s="75"/>
      <c r="DP233" s="75"/>
      <c r="DQ233" s="75"/>
      <c r="DR233" s="75"/>
      <c r="DS233" s="75"/>
      <c r="DT233" s="75"/>
      <c r="DU233" s="75"/>
      <c r="DV233" s="75"/>
      <c r="DW233" s="75"/>
      <c r="DX233" s="75"/>
      <c r="DY233" s="75"/>
      <c r="DZ233" s="75"/>
      <c r="EA233" s="75"/>
      <c r="EB233" s="75"/>
      <c r="EC233" s="75"/>
      <c r="ED233" s="75"/>
      <c r="EE233" s="75"/>
      <c r="EF233" s="75"/>
      <c r="EG233" s="75"/>
      <c r="EH233" s="75"/>
      <c r="EI233" s="75"/>
      <c r="EJ233" s="75"/>
      <c r="EK233" s="75"/>
      <c r="EL233" s="75"/>
      <c r="EM233" s="75"/>
      <c r="EN233" s="75"/>
      <c r="EO233" s="75"/>
      <c r="EP233" s="75"/>
      <c r="EQ233" s="75"/>
      <c r="ER233" s="75"/>
      <c r="ES233" s="75"/>
      <c r="ET233" s="75"/>
      <c r="EU233" s="75"/>
      <c r="EV233" s="75"/>
      <c r="EW233" s="75"/>
      <c r="EX233" s="75"/>
      <c r="EY233" s="75"/>
      <c r="EZ233" s="75"/>
      <c r="FA233" s="75"/>
      <c r="FB233" s="75"/>
      <c r="FC233" s="75"/>
      <c r="FD233" s="75"/>
      <c r="FE233" s="75"/>
      <c r="FF233" s="75"/>
      <c r="FG233" s="75"/>
      <c r="FH233" s="75"/>
      <c r="FI233" s="75"/>
      <c r="FJ233" s="75"/>
      <c r="FK233" s="75"/>
      <c r="FL233" s="75"/>
      <c r="FM233" s="75"/>
      <c r="FN233" s="75"/>
      <c r="FO233" s="75"/>
      <c r="FP233" s="75"/>
      <c r="FQ233" s="75"/>
      <c r="FR233" s="75"/>
      <c r="FS233" s="75"/>
      <c r="FT233" s="75"/>
      <c r="FU233" s="75"/>
      <c r="FV233" s="75"/>
      <c r="FW233" s="75"/>
      <c r="FX233" s="75"/>
      <c r="FY233" s="75"/>
      <c r="FZ233" s="75"/>
      <c r="GA233" s="75"/>
      <c r="GB233" s="75"/>
      <c r="GC233" s="75"/>
      <c r="GD233" s="75"/>
      <c r="GE233" s="75"/>
      <c r="GF233" s="75"/>
      <c r="GG233" s="75"/>
      <c r="GH233" s="75"/>
      <c r="GI233" s="75"/>
      <c r="GJ233" s="75"/>
      <c r="GK233" s="75"/>
      <c r="GL233" s="75"/>
      <c r="GM233" s="75"/>
      <c r="GN233" s="75"/>
      <c r="GO233" s="75"/>
      <c r="GP233" s="75"/>
      <c r="GQ233" s="75"/>
      <c r="GR233" s="75"/>
      <c r="GS233" s="75"/>
      <c r="GT233" s="75"/>
      <c r="GU233" s="75"/>
      <c r="GV233" s="75"/>
      <c r="GW233" s="75"/>
      <c r="GX233" s="75"/>
      <c r="GY233" s="75"/>
      <c r="GZ233" s="75"/>
      <c r="HA233" s="75"/>
      <c r="HB233" s="75"/>
      <c r="HC233" s="75"/>
      <c r="HD233" s="75"/>
      <c r="HE233" s="75"/>
      <c r="HF233" s="75"/>
      <c r="HG233" s="75"/>
      <c r="HH233" s="75"/>
      <c r="HI233" s="75"/>
      <c r="HJ233" s="75"/>
      <c r="HK233" s="75"/>
      <c r="HL233" s="75"/>
      <c r="HM233" s="75"/>
      <c r="HN233" s="75"/>
      <c r="HO233" s="75"/>
      <c r="HP233" s="75"/>
      <c r="HQ233" s="75"/>
      <c r="HR233" s="75"/>
      <c r="HS233" s="75"/>
      <c r="HT233" s="75"/>
      <c r="HU233" s="75"/>
      <c r="HV233" s="75"/>
      <c r="HW233" s="75"/>
      <c r="HX233" s="75"/>
      <c r="HY233" s="75"/>
      <c r="HZ233" s="75"/>
      <c r="IA233" s="75"/>
      <c r="IB233" s="75"/>
      <c r="IC233" s="75"/>
      <c r="ID233" s="75"/>
      <c r="IE233" s="75"/>
      <c r="IF233" s="75"/>
      <c r="IG233" s="75"/>
      <c r="IH233" s="75"/>
      <c r="II233" s="75"/>
      <c r="IJ233" s="75"/>
      <c r="IK233" s="75"/>
      <c r="IL233" s="75"/>
      <c r="IM233" s="75"/>
      <c r="IN233" s="75"/>
      <c r="IO233" s="75"/>
      <c r="IP233" s="75"/>
      <c r="IQ233" s="75"/>
      <c r="IR233" s="75"/>
      <c r="IS233" s="75"/>
      <c r="IT233" s="75"/>
      <c r="IU233" s="75"/>
      <c r="IV233" s="75"/>
    </row>
    <row r="234" spans="1:256" s="79" customFormat="1" x14ac:dyDescent="0.35">
      <c r="A234" s="75"/>
      <c r="B234" s="75"/>
      <c r="C234" s="82" t="s">
        <v>4825</v>
      </c>
      <c r="D234" s="85">
        <v>20.526800000000001</v>
      </c>
      <c r="E234" s="85">
        <v>19.067599999999999</v>
      </c>
      <c r="F234" s="76"/>
      <c r="G234" s="77"/>
      <c r="H234" s="77"/>
      <c r="I234" s="77"/>
      <c r="J234" s="77"/>
      <c r="K234" s="78"/>
      <c r="L234" s="78"/>
      <c r="M234" s="75"/>
      <c r="N234" s="75"/>
      <c r="O234" s="75"/>
      <c r="P234" s="75"/>
      <c r="Q234" s="75"/>
      <c r="R234" s="75"/>
      <c r="S234" s="75"/>
      <c r="T234" s="75"/>
      <c r="U234" s="75"/>
      <c r="V234" s="75"/>
      <c r="W234" s="75"/>
      <c r="X234" s="75"/>
      <c r="Y234" s="75"/>
      <c r="Z234" s="75"/>
      <c r="AA234" s="75"/>
      <c r="AB234" s="75"/>
      <c r="AC234" s="75"/>
      <c r="AD234" s="75"/>
      <c r="AE234" s="75"/>
      <c r="AF234" s="75"/>
      <c r="AG234" s="75"/>
      <c r="AH234" s="75"/>
      <c r="AI234" s="78"/>
      <c r="AJ234" s="75"/>
      <c r="AK234" s="75"/>
      <c r="AL234" s="75"/>
      <c r="AM234" s="75"/>
      <c r="AN234" s="75"/>
      <c r="AO234" s="75"/>
      <c r="AP234" s="75"/>
      <c r="AQ234" s="75"/>
      <c r="AR234" s="75"/>
      <c r="AS234" s="75"/>
      <c r="AT234" s="75"/>
      <c r="AU234" s="75"/>
      <c r="AV234" s="78"/>
      <c r="AW234" s="75"/>
      <c r="AX234" s="78"/>
      <c r="AY234" s="75"/>
      <c r="AZ234" s="75"/>
      <c r="BA234" s="75"/>
      <c r="BB234" s="78"/>
      <c r="BC234" s="75"/>
      <c r="BD234" s="75"/>
      <c r="BE234" s="75"/>
      <c r="BF234" s="75"/>
      <c r="BG234" s="75"/>
      <c r="BH234" s="75"/>
      <c r="BI234" s="75"/>
      <c r="BJ234" s="75"/>
      <c r="BK234" s="75"/>
      <c r="BL234" s="75"/>
      <c r="BM234" s="75"/>
      <c r="BN234" s="75"/>
      <c r="BO234" s="75"/>
      <c r="BP234" s="75"/>
      <c r="BQ234" s="75"/>
      <c r="BR234" s="75"/>
      <c r="BS234" s="75"/>
      <c r="BT234" s="75"/>
      <c r="BU234" s="75"/>
      <c r="BV234" s="75"/>
      <c r="BW234" s="75"/>
      <c r="BX234" s="75"/>
      <c r="BY234" s="75"/>
      <c r="BZ234" s="75"/>
      <c r="CA234" s="75"/>
      <c r="CB234" s="75"/>
      <c r="CC234" s="75"/>
      <c r="CD234" s="75"/>
      <c r="CE234" s="75"/>
      <c r="CF234" s="75"/>
      <c r="CG234" s="75"/>
      <c r="CH234" s="75"/>
      <c r="CI234" s="75"/>
      <c r="CJ234" s="75"/>
      <c r="CK234" s="75"/>
      <c r="CL234" s="75"/>
      <c r="CM234" s="75"/>
      <c r="CN234" s="75"/>
      <c r="CO234" s="75"/>
      <c r="CP234" s="75"/>
      <c r="CQ234" s="75"/>
      <c r="CR234" s="75"/>
      <c r="CS234" s="75"/>
      <c r="CT234" s="75"/>
      <c r="CU234" s="75"/>
      <c r="CV234" s="75"/>
      <c r="CW234" s="75"/>
      <c r="CX234" s="75"/>
      <c r="CY234" s="75"/>
      <c r="CZ234" s="75"/>
      <c r="DA234" s="75"/>
      <c r="DB234" s="75"/>
      <c r="DC234" s="75"/>
      <c r="DD234" s="75"/>
      <c r="DE234" s="75"/>
      <c r="DF234" s="75"/>
      <c r="DG234" s="75"/>
      <c r="DH234" s="75"/>
      <c r="DI234" s="75"/>
      <c r="DJ234" s="75"/>
      <c r="DK234" s="75"/>
      <c r="DL234" s="75"/>
      <c r="DM234" s="75"/>
      <c r="DN234" s="75"/>
      <c r="DO234" s="75"/>
      <c r="DP234" s="75"/>
      <c r="DQ234" s="75"/>
      <c r="DR234" s="75"/>
      <c r="DS234" s="75"/>
      <c r="DT234" s="75"/>
      <c r="DU234" s="75"/>
      <c r="DV234" s="75"/>
      <c r="DW234" s="75"/>
      <c r="DX234" s="75"/>
      <c r="DY234" s="75"/>
      <c r="DZ234" s="75"/>
      <c r="EA234" s="75"/>
      <c r="EB234" s="75"/>
      <c r="EC234" s="75"/>
      <c r="ED234" s="75"/>
      <c r="EE234" s="75"/>
      <c r="EF234" s="75"/>
      <c r="EG234" s="75"/>
      <c r="EH234" s="75"/>
      <c r="EI234" s="75"/>
      <c r="EJ234" s="75"/>
      <c r="EK234" s="75"/>
      <c r="EL234" s="75"/>
      <c r="EM234" s="75"/>
      <c r="EN234" s="75"/>
      <c r="EO234" s="75"/>
      <c r="EP234" s="75"/>
      <c r="EQ234" s="75"/>
      <c r="ER234" s="75"/>
      <c r="ES234" s="75"/>
      <c r="ET234" s="75"/>
      <c r="EU234" s="75"/>
      <c r="EV234" s="75"/>
      <c r="EW234" s="75"/>
      <c r="EX234" s="75"/>
      <c r="EY234" s="75"/>
      <c r="EZ234" s="75"/>
      <c r="FA234" s="75"/>
      <c r="FB234" s="75"/>
      <c r="FC234" s="75"/>
      <c r="FD234" s="75"/>
      <c r="FE234" s="75"/>
      <c r="FF234" s="75"/>
      <c r="FG234" s="75"/>
      <c r="FH234" s="75"/>
      <c r="FI234" s="75"/>
      <c r="FJ234" s="75"/>
      <c r="FK234" s="75"/>
      <c r="FL234" s="75"/>
      <c r="FM234" s="75"/>
      <c r="FN234" s="75"/>
      <c r="FO234" s="75"/>
      <c r="FP234" s="75"/>
      <c r="FQ234" s="75"/>
      <c r="FR234" s="75"/>
      <c r="FS234" s="75"/>
      <c r="FT234" s="75"/>
      <c r="FU234" s="75"/>
      <c r="FV234" s="75"/>
      <c r="FW234" s="75"/>
      <c r="FX234" s="75"/>
      <c r="FY234" s="75"/>
      <c r="FZ234" s="75"/>
      <c r="GA234" s="75"/>
      <c r="GB234" s="75"/>
      <c r="GC234" s="75"/>
      <c r="GD234" s="75"/>
      <c r="GE234" s="75"/>
      <c r="GF234" s="75"/>
      <c r="GG234" s="75"/>
      <c r="GH234" s="75"/>
      <c r="GI234" s="75"/>
      <c r="GJ234" s="75"/>
      <c r="GK234" s="75"/>
      <c r="GL234" s="75"/>
      <c r="GM234" s="75"/>
      <c r="GN234" s="75"/>
      <c r="GO234" s="75"/>
      <c r="GP234" s="75"/>
      <c r="GQ234" s="75"/>
      <c r="GR234" s="75"/>
      <c r="GS234" s="75"/>
      <c r="GT234" s="75"/>
      <c r="GU234" s="75"/>
      <c r="GV234" s="75"/>
      <c r="GW234" s="75"/>
      <c r="GX234" s="75"/>
      <c r="GY234" s="75"/>
      <c r="GZ234" s="75"/>
      <c r="HA234" s="75"/>
      <c r="HB234" s="75"/>
      <c r="HC234" s="75"/>
      <c r="HD234" s="75"/>
      <c r="HE234" s="75"/>
      <c r="HF234" s="75"/>
      <c r="HG234" s="75"/>
      <c r="HH234" s="75"/>
      <c r="HI234" s="75"/>
      <c r="HJ234" s="75"/>
      <c r="HK234" s="75"/>
      <c r="HL234" s="75"/>
      <c r="HM234" s="75"/>
      <c r="HN234" s="75"/>
      <c r="HO234" s="75"/>
      <c r="HP234" s="75"/>
      <c r="HQ234" s="75"/>
      <c r="HR234" s="75"/>
      <c r="HS234" s="75"/>
      <c r="HT234" s="75"/>
      <c r="HU234" s="75"/>
      <c r="HV234" s="75"/>
      <c r="HW234" s="75"/>
      <c r="HX234" s="75"/>
      <c r="HY234" s="75"/>
      <c r="HZ234" s="75"/>
      <c r="IA234" s="75"/>
      <c r="IB234" s="75"/>
      <c r="IC234" s="75"/>
      <c r="ID234" s="75"/>
      <c r="IE234" s="75"/>
      <c r="IF234" s="75"/>
      <c r="IG234" s="75"/>
      <c r="IH234" s="75"/>
      <c r="II234" s="75"/>
      <c r="IJ234" s="75"/>
      <c r="IK234" s="75"/>
      <c r="IL234" s="75"/>
      <c r="IM234" s="75"/>
      <c r="IN234" s="75"/>
      <c r="IO234" s="75"/>
      <c r="IP234" s="75"/>
      <c r="IQ234" s="75"/>
      <c r="IR234" s="75"/>
      <c r="IS234" s="75"/>
      <c r="IT234" s="75"/>
      <c r="IU234" s="75"/>
      <c r="IV234" s="75"/>
    </row>
    <row r="235" spans="1:256" s="79" customFormat="1" x14ac:dyDescent="0.35">
      <c r="A235" s="75"/>
      <c r="B235" s="75"/>
      <c r="C235" s="82" t="s">
        <v>4826</v>
      </c>
      <c r="D235" s="85">
        <v>20.5275</v>
      </c>
      <c r="E235" s="85">
        <v>19.068200000000001</v>
      </c>
      <c r="F235" s="76"/>
      <c r="G235" s="77"/>
      <c r="H235" s="77"/>
      <c r="I235" s="77"/>
      <c r="J235" s="77"/>
      <c r="K235" s="78"/>
      <c r="L235" s="78"/>
      <c r="M235" s="75"/>
      <c r="N235" s="75"/>
      <c r="O235" s="75"/>
      <c r="P235" s="75"/>
      <c r="Q235" s="75"/>
      <c r="R235" s="75"/>
      <c r="S235" s="75"/>
      <c r="T235" s="75"/>
      <c r="U235" s="75"/>
      <c r="V235" s="75"/>
      <c r="W235" s="75"/>
      <c r="X235" s="75"/>
      <c r="Y235" s="75"/>
      <c r="Z235" s="75"/>
      <c r="AA235" s="75"/>
      <c r="AB235" s="75"/>
      <c r="AC235" s="75"/>
      <c r="AD235" s="75"/>
      <c r="AE235" s="75"/>
      <c r="AF235" s="75"/>
      <c r="AG235" s="75"/>
      <c r="AH235" s="75"/>
      <c r="AI235" s="78"/>
      <c r="AJ235" s="75"/>
      <c r="AK235" s="75"/>
      <c r="AL235" s="75"/>
      <c r="AM235" s="75"/>
      <c r="AN235" s="75"/>
      <c r="AO235" s="75"/>
      <c r="AP235" s="75"/>
      <c r="AQ235" s="75"/>
      <c r="AR235" s="75"/>
      <c r="AS235" s="75"/>
      <c r="AT235" s="75"/>
      <c r="AU235" s="75"/>
      <c r="AV235" s="78"/>
      <c r="AW235" s="75"/>
      <c r="AX235" s="78"/>
      <c r="AY235" s="75"/>
      <c r="AZ235" s="75"/>
      <c r="BA235" s="75"/>
      <c r="BB235" s="78"/>
      <c r="BC235" s="75"/>
      <c r="BD235" s="75"/>
      <c r="BE235" s="75"/>
      <c r="BF235" s="75"/>
      <c r="BG235" s="75"/>
      <c r="BH235" s="75"/>
      <c r="BI235" s="75"/>
      <c r="BJ235" s="75"/>
      <c r="BK235" s="75"/>
      <c r="BL235" s="75"/>
      <c r="BM235" s="75"/>
      <c r="BN235" s="75"/>
      <c r="BO235" s="75"/>
      <c r="BP235" s="75"/>
      <c r="BQ235" s="75"/>
      <c r="BR235" s="75"/>
      <c r="BS235" s="75"/>
      <c r="BT235" s="75"/>
      <c r="BU235" s="75"/>
      <c r="BV235" s="75"/>
      <c r="BW235" s="75"/>
      <c r="BX235" s="75"/>
      <c r="BY235" s="75"/>
      <c r="BZ235" s="75"/>
      <c r="CA235" s="75"/>
      <c r="CB235" s="75"/>
      <c r="CC235" s="75"/>
      <c r="CD235" s="75"/>
      <c r="CE235" s="75"/>
      <c r="CF235" s="75"/>
      <c r="CG235" s="75"/>
      <c r="CH235" s="75"/>
      <c r="CI235" s="75"/>
      <c r="CJ235" s="75"/>
      <c r="CK235" s="75"/>
      <c r="CL235" s="75"/>
      <c r="CM235" s="75"/>
      <c r="CN235" s="75"/>
      <c r="CO235" s="75"/>
      <c r="CP235" s="75"/>
      <c r="CQ235" s="75"/>
      <c r="CR235" s="75"/>
      <c r="CS235" s="75"/>
      <c r="CT235" s="75"/>
      <c r="CU235" s="75"/>
      <c r="CV235" s="75"/>
      <c r="CW235" s="75"/>
      <c r="CX235" s="75"/>
      <c r="CY235" s="75"/>
      <c r="CZ235" s="75"/>
      <c r="DA235" s="75"/>
      <c r="DB235" s="75"/>
      <c r="DC235" s="75"/>
      <c r="DD235" s="75"/>
      <c r="DE235" s="75"/>
      <c r="DF235" s="75"/>
      <c r="DG235" s="75"/>
      <c r="DH235" s="75"/>
      <c r="DI235" s="75"/>
      <c r="DJ235" s="75"/>
      <c r="DK235" s="75"/>
      <c r="DL235" s="75"/>
      <c r="DM235" s="75"/>
      <c r="DN235" s="75"/>
      <c r="DO235" s="75"/>
      <c r="DP235" s="75"/>
      <c r="DQ235" s="75"/>
      <c r="DR235" s="75"/>
      <c r="DS235" s="75"/>
      <c r="DT235" s="75"/>
      <c r="DU235" s="75"/>
      <c r="DV235" s="75"/>
      <c r="DW235" s="75"/>
      <c r="DX235" s="75"/>
      <c r="DY235" s="75"/>
      <c r="DZ235" s="75"/>
      <c r="EA235" s="75"/>
      <c r="EB235" s="75"/>
      <c r="EC235" s="75"/>
      <c r="ED235" s="75"/>
      <c r="EE235" s="75"/>
      <c r="EF235" s="75"/>
      <c r="EG235" s="75"/>
      <c r="EH235" s="75"/>
      <c r="EI235" s="75"/>
      <c r="EJ235" s="75"/>
      <c r="EK235" s="75"/>
      <c r="EL235" s="75"/>
      <c r="EM235" s="75"/>
      <c r="EN235" s="75"/>
      <c r="EO235" s="75"/>
      <c r="EP235" s="75"/>
      <c r="EQ235" s="75"/>
      <c r="ER235" s="75"/>
      <c r="ES235" s="75"/>
      <c r="ET235" s="75"/>
      <c r="EU235" s="75"/>
      <c r="EV235" s="75"/>
      <c r="EW235" s="75"/>
      <c r="EX235" s="75"/>
      <c r="EY235" s="75"/>
      <c r="EZ235" s="75"/>
      <c r="FA235" s="75"/>
      <c r="FB235" s="75"/>
      <c r="FC235" s="75"/>
      <c r="FD235" s="75"/>
      <c r="FE235" s="75"/>
      <c r="FF235" s="75"/>
      <c r="FG235" s="75"/>
      <c r="FH235" s="75"/>
      <c r="FI235" s="75"/>
      <c r="FJ235" s="75"/>
      <c r="FK235" s="75"/>
      <c r="FL235" s="75"/>
      <c r="FM235" s="75"/>
      <c r="FN235" s="75"/>
      <c r="FO235" s="75"/>
      <c r="FP235" s="75"/>
      <c r="FQ235" s="75"/>
      <c r="FR235" s="75"/>
      <c r="FS235" s="75"/>
      <c r="FT235" s="75"/>
      <c r="FU235" s="75"/>
      <c r="FV235" s="75"/>
      <c r="FW235" s="75"/>
      <c r="FX235" s="75"/>
      <c r="FY235" s="75"/>
      <c r="FZ235" s="75"/>
      <c r="GA235" s="75"/>
      <c r="GB235" s="75"/>
      <c r="GC235" s="75"/>
      <c r="GD235" s="75"/>
      <c r="GE235" s="75"/>
      <c r="GF235" s="75"/>
      <c r="GG235" s="75"/>
      <c r="GH235" s="75"/>
      <c r="GI235" s="75"/>
      <c r="GJ235" s="75"/>
      <c r="GK235" s="75"/>
      <c r="GL235" s="75"/>
      <c r="GM235" s="75"/>
      <c r="GN235" s="75"/>
      <c r="GO235" s="75"/>
      <c r="GP235" s="75"/>
      <c r="GQ235" s="75"/>
      <c r="GR235" s="75"/>
      <c r="GS235" s="75"/>
      <c r="GT235" s="75"/>
      <c r="GU235" s="75"/>
      <c r="GV235" s="75"/>
      <c r="GW235" s="75"/>
      <c r="GX235" s="75"/>
      <c r="GY235" s="75"/>
      <c r="GZ235" s="75"/>
      <c r="HA235" s="75"/>
      <c r="HB235" s="75"/>
      <c r="HC235" s="75"/>
      <c r="HD235" s="75"/>
      <c r="HE235" s="75"/>
      <c r="HF235" s="75"/>
      <c r="HG235" s="75"/>
      <c r="HH235" s="75"/>
      <c r="HI235" s="75"/>
      <c r="HJ235" s="75"/>
      <c r="HK235" s="75"/>
      <c r="HL235" s="75"/>
      <c r="HM235" s="75"/>
      <c r="HN235" s="75"/>
      <c r="HO235" s="75"/>
      <c r="HP235" s="75"/>
      <c r="HQ235" s="75"/>
      <c r="HR235" s="75"/>
      <c r="HS235" s="75"/>
      <c r="HT235" s="75"/>
      <c r="HU235" s="75"/>
      <c r="HV235" s="75"/>
      <c r="HW235" s="75"/>
      <c r="HX235" s="75"/>
      <c r="HY235" s="75"/>
      <c r="HZ235" s="75"/>
      <c r="IA235" s="75"/>
      <c r="IB235" s="75"/>
      <c r="IC235" s="75"/>
      <c r="ID235" s="75"/>
      <c r="IE235" s="75"/>
      <c r="IF235" s="75"/>
      <c r="IG235" s="75"/>
      <c r="IH235" s="75"/>
      <c r="II235" s="75"/>
      <c r="IJ235" s="75"/>
      <c r="IK235" s="75"/>
      <c r="IL235" s="75"/>
      <c r="IM235" s="75"/>
      <c r="IN235" s="75"/>
      <c r="IO235" s="75"/>
      <c r="IP235" s="75"/>
      <c r="IQ235" s="75"/>
      <c r="IR235" s="75"/>
      <c r="IS235" s="75"/>
      <c r="IT235" s="75"/>
      <c r="IU235" s="75"/>
      <c r="IV235" s="75"/>
    </row>
    <row r="236" spans="1:256" s="79" customFormat="1" ht="85" customHeight="1" x14ac:dyDescent="0.35">
      <c r="A236" s="75"/>
      <c r="B236" s="75"/>
      <c r="C236" s="215" t="s">
        <v>4860</v>
      </c>
      <c r="D236" s="216"/>
      <c r="E236" s="217"/>
      <c r="F236" s="76"/>
      <c r="G236" s="77"/>
      <c r="H236" s="77"/>
      <c r="I236" s="77"/>
      <c r="J236" s="77"/>
      <c r="K236" s="78"/>
      <c r="L236" s="78"/>
      <c r="M236" s="75"/>
      <c r="N236" s="75"/>
      <c r="O236" s="75"/>
      <c r="P236" s="75"/>
      <c r="Q236" s="75"/>
      <c r="R236" s="75"/>
      <c r="S236" s="75"/>
      <c r="T236" s="75"/>
      <c r="U236" s="75"/>
      <c r="V236" s="75"/>
      <c r="W236" s="75"/>
      <c r="X236" s="75"/>
      <c r="Y236" s="75"/>
      <c r="Z236" s="75"/>
      <c r="AA236" s="75"/>
      <c r="AB236" s="75"/>
      <c r="AC236" s="75"/>
      <c r="AD236" s="75"/>
      <c r="AE236" s="75"/>
      <c r="AF236" s="75"/>
      <c r="AG236" s="75"/>
      <c r="AH236" s="75"/>
      <c r="AI236" s="78"/>
      <c r="AJ236" s="75"/>
      <c r="AK236" s="75"/>
      <c r="AL236" s="75"/>
      <c r="AM236" s="75"/>
      <c r="AN236" s="75"/>
      <c r="AO236" s="75"/>
      <c r="AP236" s="75"/>
      <c r="AQ236" s="75"/>
      <c r="AR236" s="75"/>
      <c r="AS236" s="75"/>
      <c r="AT236" s="75"/>
      <c r="AU236" s="75"/>
      <c r="AV236" s="78"/>
      <c r="AW236" s="75"/>
      <c r="AX236" s="78"/>
      <c r="AY236" s="75"/>
      <c r="AZ236" s="75"/>
      <c r="BA236" s="75"/>
      <c r="BB236" s="78"/>
      <c r="BC236" s="75"/>
      <c r="BD236" s="75"/>
      <c r="BE236" s="75"/>
      <c r="BF236" s="75"/>
      <c r="BG236" s="75"/>
      <c r="BH236" s="75"/>
      <c r="BI236" s="75"/>
      <c r="BJ236" s="75"/>
      <c r="BK236" s="75"/>
      <c r="BL236" s="75"/>
      <c r="BM236" s="75"/>
      <c r="BN236" s="75"/>
      <c r="BO236" s="75"/>
      <c r="BP236" s="75"/>
      <c r="BQ236" s="75"/>
      <c r="BR236" s="75"/>
      <c r="BS236" s="75"/>
      <c r="BT236" s="75"/>
      <c r="BU236" s="75"/>
      <c r="BV236" s="75"/>
      <c r="BW236" s="75"/>
      <c r="BX236" s="75"/>
      <c r="BY236" s="75"/>
      <c r="BZ236" s="75"/>
      <c r="CA236" s="75"/>
      <c r="CB236" s="75"/>
      <c r="CC236" s="75"/>
      <c r="CD236" s="75"/>
      <c r="CE236" s="75"/>
      <c r="CF236" s="75"/>
      <c r="CG236" s="75"/>
      <c r="CH236" s="75"/>
      <c r="CI236" s="75"/>
      <c r="CJ236" s="75"/>
      <c r="CK236" s="75"/>
      <c r="CL236" s="75"/>
      <c r="CM236" s="75"/>
      <c r="CN236" s="75"/>
      <c r="CO236" s="75"/>
      <c r="CP236" s="75"/>
      <c r="CQ236" s="75"/>
      <c r="CR236" s="75"/>
      <c r="CS236" s="75"/>
      <c r="CT236" s="75"/>
      <c r="CU236" s="75"/>
      <c r="CV236" s="75"/>
      <c r="CW236" s="75"/>
      <c r="CX236" s="75"/>
      <c r="CY236" s="75"/>
      <c r="CZ236" s="75"/>
      <c r="DA236" s="75"/>
      <c r="DB236" s="75"/>
      <c r="DC236" s="75"/>
      <c r="DD236" s="75"/>
      <c r="DE236" s="75"/>
      <c r="DF236" s="75"/>
      <c r="DG236" s="75"/>
      <c r="DH236" s="75"/>
      <c r="DI236" s="75"/>
      <c r="DJ236" s="75"/>
      <c r="DK236" s="75"/>
      <c r="DL236" s="75"/>
      <c r="DM236" s="75"/>
      <c r="DN236" s="75"/>
      <c r="DO236" s="75"/>
      <c r="DP236" s="75"/>
      <c r="DQ236" s="75"/>
      <c r="DR236" s="75"/>
      <c r="DS236" s="75"/>
      <c r="DT236" s="75"/>
      <c r="DU236" s="75"/>
      <c r="DV236" s="75"/>
      <c r="DW236" s="75"/>
      <c r="DX236" s="75"/>
      <c r="DY236" s="75"/>
      <c r="DZ236" s="75"/>
      <c r="EA236" s="75"/>
      <c r="EB236" s="75"/>
      <c r="EC236" s="75"/>
      <c r="ED236" s="75"/>
      <c r="EE236" s="75"/>
      <c r="EF236" s="75"/>
      <c r="EG236" s="75"/>
      <c r="EH236" s="75"/>
      <c r="EI236" s="75"/>
      <c r="EJ236" s="75"/>
      <c r="EK236" s="75"/>
      <c r="EL236" s="75"/>
      <c r="EM236" s="75"/>
      <c r="EN236" s="75"/>
      <c r="EO236" s="75"/>
      <c r="EP236" s="75"/>
      <c r="EQ236" s="75"/>
      <c r="ER236" s="75"/>
      <c r="ES236" s="75"/>
      <c r="ET236" s="75"/>
      <c r="EU236" s="75"/>
      <c r="EV236" s="75"/>
      <c r="EW236" s="75"/>
      <c r="EX236" s="75"/>
      <c r="EY236" s="75"/>
      <c r="EZ236" s="75"/>
      <c r="FA236" s="75"/>
      <c r="FB236" s="75"/>
      <c r="FC236" s="75"/>
      <c r="FD236" s="75"/>
      <c r="FE236" s="75"/>
      <c r="FF236" s="75"/>
      <c r="FG236" s="75"/>
      <c r="FH236" s="75"/>
      <c r="FI236" s="75"/>
      <c r="FJ236" s="75"/>
      <c r="FK236" s="75"/>
      <c r="FL236" s="75"/>
      <c r="FM236" s="75"/>
      <c r="FN236" s="75"/>
      <c r="FO236" s="75"/>
      <c r="FP236" s="75"/>
      <c r="FQ236" s="75"/>
      <c r="FR236" s="75"/>
      <c r="FS236" s="75"/>
      <c r="FT236" s="75"/>
      <c r="FU236" s="75"/>
      <c r="FV236" s="75"/>
      <c r="FW236" s="75"/>
      <c r="FX236" s="75"/>
      <c r="FY236" s="75"/>
      <c r="FZ236" s="75"/>
      <c r="GA236" s="75"/>
      <c r="GB236" s="75"/>
      <c r="GC236" s="75"/>
      <c r="GD236" s="75"/>
      <c r="GE236" s="75"/>
      <c r="GF236" s="75"/>
      <c r="GG236" s="75"/>
      <c r="GH236" s="75"/>
      <c r="GI236" s="75"/>
      <c r="GJ236" s="75"/>
      <c r="GK236" s="75"/>
      <c r="GL236" s="75"/>
      <c r="GM236" s="75"/>
      <c r="GN236" s="75"/>
      <c r="GO236" s="75"/>
      <c r="GP236" s="75"/>
      <c r="GQ236" s="75"/>
      <c r="GR236" s="75"/>
      <c r="GS236" s="75"/>
      <c r="GT236" s="75"/>
      <c r="GU236" s="75"/>
      <c r="GV236" s="75"/>
      <c r="GW236" s="75"/>
      <c r="GX236" s="75"/>
      <c r="GY236" s="75"/>
      <c r="GZ236" s="75"/>
      <c r="HA236" s="75"/>
      <c r="HB236" s="75"/>
      <c r="HC236" s="75"/>
      <c r="HD236" s="75"/>
      <c r="HE236" s="75"/>
      <c r="HF236" s="75"/>
      <c r="HG236" s="75"/>
      <c r="HH236" s="75"/>
      <c r="HI236" s="75"/>
      <c r="HJ236" s="75"/>
      <c r="HK236" s="75"/>
      <c r="HL236" s="75"/>
      <c r="HM236" s="75"/>
      <c r="HN236" s="75"/>
      <c r="HO236" s="75"/>
      <c r="HP236" s="75"/>
      <c r="HQ236" s="75"/>
      <c r="HR236" s="75"/>
      <c r="HS236" s="75"/>
      <c r="HT236" s="75"/>
      <c r="HU236" s="75"/>
      <c r="HV236" s="75"/>
      <c r="HW236" s="75"/>
      <c r="HX236" s="75"/>
      <c r="HY236" s="75"/>
      <c r="HZ236" s="75"/>
      <c r="IA236" s="75"/>
      <c r="IB236" s="75"/>
      <c r="IC236" s="75"/>
      <c r="ID236" s="75"/>
      <c r="IE236" s="75"/>
      <c r="IF236" s="75"/>
      <c r="IG236" s="75"/>
      <c r="IH236" s="75"/>
      <c r="II236" s="75"/>
      <c r="IJ236" s="75"/>
      <c r="IK236" s="75"/>
      <c r="IL236" s="75"/>
      <c r="IM236" s="75"/>
      <c r="IN236" s="75"/>
      <c r="IO236" s="75"/>
      <c r="IP236" s="75"/>
      <c r="IQ236" s="75"/>
      <c r="IR236" s="75"/>
      <c r="IS236" s="75"/>
      <c r="IT236" s="75"/>
      <c r="IU236" s="75"/>
      <c r="IV236" s="75"/>
    </row>
    <row r="238" spans="1:256" x14ac:dyDescent="0.35">
      <c r="C238" s="2" t="s">
        <v>4920</v>
      </c>
      <c r="E238" s="2" t="s">
        <v>2</v>
      </c>
    </row>
    <row r="240" spans="1:256" x14ac:dyDescent="0.35">
      <c r="C240" s="2" t="s">
        <v>4921</v>
      </c>
      <c r="E240" s="2" t="s">
        <v>2</v>
      </c>
    </row>
    <row r="242" spans="3:5" x14ac:dyDescent="0.35">
      <c r="C242" s="2" t="s">
        <v>4815</v>
      </c>
      <c r="E242" s="2" t="s">
        <v>2</v>
      </c>
    </row>
    <row r="244" spans="3:5" x14ac:dyDescent="0.35">
      <c r="C244" s="2" t="s">
        <v>4816</v>
      </c>
      <c r="E244" s="2" t="s">
        <v>2</v>
      </c>
    </row>
    <row r="246" spans="3:5" x14ac:dyDescent="0.35">
      <c r="C246" s="2" t="s">
        <v>4817</v>
      </c>
      <c r="E246" s="92">
        <v>0.32443744267773933</v>
      </c>
    </row>
    <row r="248" spans="3:5" x14ac:dyDescent="0.35">
      <c r="C248" s="2" t="s">
        <v>4819</v>
      </c>
      <c r="E248" s="93" t="s">
        <v>4818</v>
      </c>
    </row>
    <row r="250" spans="3:5" x14ac:dyDescent="0.35">
      <c r="C250" s="2" t="s">
        <v>4922</v>
      </c>
      <c r="E250" s="2" t="s">
        <v>2</v>
      </c>
    </row>
    <row r="252" spans="3:5" x14ac:dyDescent="0.35">
      <c r="C252" s="2" t="s">
        <v>4864</v>
      </c>
    </row>
    <row r="254" spans="3:5" x14ac:dyDescent="0.35">
      <c r="C254" s="1" t="s">
        <v>5102</v>
      </c>
      <c r="E254" s="156" t="s">
        <v>5103</v>
      </c>
    </row>
    <row r="255" spans="3:5" x14ac:dyDescent="0.35">
      <c r="E255" s="2" t="s">
        <v>5122</v>
      </c>
    </row>
  </sheetData>
  <mergeCells count="2">
    <mergeCell ref="C221:K221"/>
    <mergeCell ref="C236:E236"/>
  </mergeCells>
  <hyperlinks>
    <hyperlink ref="J2" location="'Index'!A1" display="'Index'!A1" xr:uid="{A209CFC3-4C37-43F8-9505-CE245A749AE5}"/>
  </hyperlinks>
  <pageMargins left="0.7" right="0.7" top="0.75" bottom="0.75" header="0.3" footer="0.3"/>
  <pageSetup orientation="portrait" horizontalDpi="4294967293"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EC5A9-CC9B-4177-9BBB-ACB64029617E}">
  <sheetPr codeName="Sheet1"/>
  <dimension ref="A1:IV356"/>
  <sheetViews>
    <sheetView showGridLines="0" zoomScale="90" zoomScaleNormal="90" workbookViewId="0">
      <pane ySplit="6" topLeftCell="A338"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3484</v>
      </c>
      <c r="J2" s="38" t="s">
        <v>4365</v>
      </c>
    </row>
    <row r="3" spans="1:54" ht="16" x14ac:dyDescent="0.4">
      <c r="C3" s="1" t="s">
        <v>28</v>
      </c>
      <c r="D3" s="21" t="s">
        <v>3485</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114</v>
      </c>
      <c r="C11" s="60" t="s">
        <v>115</v>
      </c>
      <c r="D11" s="54" t="s">
        <v>116</v>
      </c>
      <c r="E11" s="6" t="s">
        <v>117</v>
      </c>
      <c r="F11" s="19">
        <v>353189</v>
      </c>
      <c r="G11" s="24">
        <v>2931.47</v>
      </c>
      <c r="H11" s="24">
        <v>1.67</v>
      </c>
      <c r="I11" s="31"/>
      <c r="J11" s="31"/>
      <c r="K11" s="35"/>
    </row>
    <row r="12" spans="1:54" x14ac:dyDescent="0.35">
      <c r="B12" s="8" t="s">
        <v>3486</v>
      </c>
      <c r="C12" s="60" t="s">
        <v>3487</v>
      </c>
      <c r="D12" s="54" t="s">
        <v>3488</v>
      </c>
      <c r="E12" s="6" t="s">
        <v>128</v>
      </c>
      <c r="F12" s="19">
        <v>102929</v>
      </c>
      <c r="G12" s="24">
        <v>2796.58</v>
      </c>
      <c r="H12" s="24">
        <v>1.59</v>
      </c>
      <c r="I12" s="31"/>
      <c r="J12" s="31"/>
      <c r="K12" s="35"/>
    </row>
    <row r="13" spans="1:54" x14ac:dyDescent="0.35">
      <c r="B13" s="8" t="s">
        <v>532</v>
      </c>
      <c r="C13" s="60" t="s">
        <v>533</v>
      </c>
      <c r="D13" s="54" t="s">
        <v>534</v>
      </c>
      <c r="E13" s="6" t="s">
        <v>44</v>
      </c>
      <c r="F13" s="19">
        <v>742148</v>
      </c>
      <c r="G13" s="24">
        <v>2410.5</v>
      </c>
      <c r="H13" s="24">
        <v>1.37</v>
      </c>
      <c r="I13" s="31"/>
      <c r="J13" s="31"/>
      <c r="K13" s="35"/>
    </row>
    <row r="14" spans="1:54" x14ac:dyDescent="0.35">
      <c r="B14" s="8" t="s">
        <v>485</v>
      </c>
      <c r="C14" s="60" t="s">
        <v>486</v>
      </c>
      <c r="D14" s="54" t="s">
        <v>487</v>
      </c>
      <c r="E14" s="6" t="s">
        <v>106</v>
      </c>
      <c r="F14" s="19">
        <v>28914</v>
      </c>
      <c r="G14" s="24">
        <v>2383.96</v>
      </c>
      <c r="H14" s="24">
        <v>1.36</v>
      </c>
      <c r="I14" s="31"/>
      <c r="J14" s="31"/>
      <c r="K14" s="35"/>
    </row>
    <row r="15" spans="1:54" x14ac:dyDescent="0.35">
      <c r="B15" s="8" t="s">
        <v>2715</v>
      </c>
      <c r="C15" s="60" t="s">
        <v>2716</v>
      </c>
      <c r="D15" s="54" t="s">
        <v>2717</v>
      </c>
      <c r="E15" s="6" t="s">
        <v>65</v>
      </c>
      <c r="F15" s="19">
        <v>149145</v>
      </c>
      <c r="G15" s="24">
        <v>2125.3200000000002</v>
      </c>
      <c r="H15" s="24">
        <v>1.21</v>
      </c>
      <c r="I15" s="31"/>
      <c r="J15" s="31"/>
      <c r="K15" s="35"/>
    </row>
    <row r="16" spans="1:54" x14ac:dyDescent="0.35">
      <c r="B16" s="8" t="s">
        <v>2250</v>
      </c>
      <c r="C16" s="60" t="s">
        <v>2251</v>
      </c>
      <c r="D16" s="54" t="s">
        <v>2252</v>
      </c>
      <c r="E16" s="6" t="s">
        <v>44</v>
      </c>
      <c r="F16" s="19">
        <v>486388</v>
      </c>
      <c r="G16" s="24">
        <v>1961.85</v>
      </c>
      <c r="H16" s="24">
        <v>1.1200000000000001</v>
      </c>
      <c r="I16" s="31"/>
      <c r="J16" s="31"/>
      <c r="K16" s="35"/>
    </row>
    <row r="17" spans="2:11" x14ac:dyDescent="0.35">
      <c r="B17" s="8" t="s">
        <v>310</v>
      </c>
      <c r="C17" s="60" t="s">
        <v>311</v>
      </c>
      <c r="D17" s="54" t="s">
        <v>312</v>
      </c>
      <c r="E17" s="6" t="s">
        <v>217</v>
      </c>
      <c r="F17" s="19">
        <v>472710</v>
      </c>
      <c r="G17" s="24">
        <v>1936.69</v>
      </c>
      <c r="H17" s="24">
        <v>1.1000000000000001</v>
      </c>
      <c r="I17" s="31"/>
      <c r="J17" s="31"/>
      <c r="K17" s="35"/>
    </row>
    <row r="18" spans="2:11" x14ac:dyDescent="0.35">
      <c r="B18" s="8" t="s">
        <v>3489</v>
      </c>
      <c r="C18" s="60" t="s">
        <v>3490</v>
      </c>
      <c r="D18" s="54" t="s">
        <v>3491</v>
      </c>
      <c r="E18" s="6" t="s">
        <v>1026</v>
      </c>
      <c r="F18" s="19">
        <v>466631</v>
      </c>
      <c r="G18" s="24">
        <v>1899.19</v>
      </c>
      <c r="H18" s="24">
        <v>1.08</v>
      </c>
      <c r="I18" s="31"/>
      <c r="J18" s="31"/>
      <c r="K18" s="35"/>
    </row>
    <row r="19" spans="2:11" x14ac:dyDescent="0.35">
      <c r="B19" s="8" t="s">
        <v>234</v>
      </c>
      <c r="C19" s="60" t="s">
        <v>235</v>
      </c>
      <c r="D19" s="54" t="s">
        <v>236</v>
      </c>
      <c r="E19" s="6" t="s">
        <v>88</v>
      </c>
      <c r="F19" s="19">
        <v>62605</v>
      </c>
      <c r="G19" s="24">
        <v>1815.17</v>
      </c>
      <c r="H19" s="24">
        <v>1.03</v>
      </c>
      <c r="I19" s="31"/>
      <c r="J19" s="31"/>
      <c r="K19" s="35"/>
    </row>
    <row r="20" spans="2:11" x14ac:dyDescent="0.35">
      <c r="B20" s="8" t="s">
        <v>3492</v>
      </c>
      <c r="C20" s="60" t="s">
        <v>3493</v>
      </c>
      <c r="D20" s="54" t="s">
        <v>3494</v>
      </c>
      <c r="E20" s="6" t="s">
        <v>294</v>
      </c>
      <c r="F20" s="19">
        <v>797363</v>
      </c>
      <c r="G20" s="24">
        <v>1810.17</v>
      </c>
      <c r="H20" s="24">
        <v>1.03</v>
      </c>
      <c r="I20" s="31"/>
      <c r="J20" s="31"/>
      <c r="K20" s="35"/>
    </row>
    <row r="21" spans="2:11" x14ac:dyDescent="0.35">
      <c r="B21" s="8" t="s">
        <v>110</v>
      </c>
      <c r="C21" s="60" t="s">
        <v>111</v>
      </c>
      <c r="D21" s="54" t="s">
        <v>112</v>
      </c>
      <c r="E21" s="6" t="s">
        <v>113</v>
      </c>
      <c r="F21" s="19">
        <v>139915</v>
      </c>
      <c r="G21" s="24">
        <v>1768.53</v>
      </c>
      <c r="H21" s="24">
        <v>1.01</v>
      </c>
      <c r="I21" s="31"/>
      <c r="J21" s="31"/>
      <c r="K21" s="35"/>
    </row>
    <row r="22" spans="2:11" x14ac:dyDescent="0.35">
      <c r="B22" s="8" t="s">
        <v>2718</v>
      </c>
      <c r="C22" s="60" t="s">
        <v>2719</v>
      </c>
      <c r="D22" s="54" t="s">
        <v>2720</v>
      </c>
      <c r="E22" s="6" t="s">
        <v>44</v>
      </c>
      <c r="F22" s="19">
        <v>756217</v>
      </c>
      <c r="G22" s="24">
        <v>1709.43</v>
      </c>
      <c r="H22" s="24">
        <v>0.97</v>
      </c>
      <c r="I22" s="31"/>
      <c r="J22" s="31"/>
      <c r="K22" s="35"/>
    </row>
    <row r="23" spans="2:11" x14ac:dyDescent="0.35">
      <c r="B23" s="8" t="s">
        <v>1077</v>
      </c>
      <c r="C23" s="60" t="s">
        <v>1078</v>
      </c>
      <c r="D23" s="54" t="s">
        <v>1079</v>
      </c>
      <c r="E23" s="6" t="s">
        <v>88</v>
      </c>
      <c r="F23" s="19">
        <v>108647</v>
      </c>
      <c r="G23" s="24">
        <v>1656.32</v>
      </c>
      <c r="H23" s="24">
        <v>0.94</v>
      </c>
      <c r="I23" s="31"/>
      <c r="J23" s="31"/>
      <c r="K23" s="35"/>
    </row>
    <row r="24" spans="2:11" x14ac:dyDescent="0.35">
      <c r="B24" s="8" t="s">
        <v>2446</v>
      </c>
      <c r="C24" s="60" t="s">
        <v>1548</v>
      </c>
      <c r="D24" s="54" t="s">
        <v>2447</v>
      </c>
      <c r="E24" s="6" t="s">
        <v>58</v>
      </c>
      <c r="F24" s="19">
        <v>147773</v>
      </c>
      <c r="G24" s="24">
        <v>1655.06</v>
      </c>
      <c r="H24" s="24">
        <v>0.94</v>
      </c>
      <c r="I24" s="31"/>
      <c r="J24" s="31"/>
      <c r="K24" s="35"/>
    </row>
    <row r="25" spans="2:11" x14ac:dyDescent="0.35">
      <c r="B25" s="8" t="s">
        <v>3495</v>
      </c>
      <c r="C25" s="60" t="s">
        <v>3496</v>
      </c>
      <c r="D25" s="54" t="s">
        <v>3497</v>
      </c>
      <c r="E25" s="6" t="s">
        <v>266</v>
      </c>
      <c r="F25" s="19">
        <v>530041</v>
      </c>
      <c r="G25" s="24">
        <v>1651.87</v>
      </c>
      <c r="H25" s="24">
        <v>0.94</v>
      </c>
      <c r="I25" s="31"/>
      <c r="J25" s="31"/>
      <c r="K25" s="35"/>
    </row>
    <row r="26" spans="2:11" x14ac:dyDescent="0.35">
      <c r="B26" s="8" t="s">
        <v>2727</v>
      </c>
      <c r="C26" s="60" t="s">
        <v>2728</v>
      </c>
      <c r="D26" s="54" t="s">
        <v>2729</v>
      </c>
      <c r="E26" s="6" t="s">
        <v>117</v>
      </c>
      <c r="F26" s="19">
        <v>34657</v>
      </c>
      <c r="G26" s="24">
        <v>1572.56</v>
      </c>
      <c r="H26" s="24">
        <v>0.9</v>
      </c>
      <c r="I26" s="31"/>
      <c r="J26" s="31"/>
      <c r="K26" s="35"/>
    </row>
    <row r="27" spans="2:11" x14ac:dyDescent="0.35">
      <c r="B27" s="8" t="s">
        <v>553</v>
      </c>
      <c r="C27" s="60" t="s">
        <v>554</v>
      </c>
      <c r="D27" s="54" t="s">
        <v>555</v>
      </c>
      <c r="E27" s="6" t="s">
        <v>343</v>
      </c>
      <c r="F27" s="19">
        <v>209630</v>
      </c>
      <c r="G27" s="24">
        <v>1564.68</v>
      </c>
      <c r="H27" s="24">
        <v>0.89</v>
      </c>
      <c r="I27" s="31"/>
      <c r="J27" s="31"/>
      <c r="K27" s="35"/>
    </row>
    <row r="28" spans="2:11" x14ac:dyDescent="0.35">
      <c r="B28" s="8" t="s">
        <v>2724</v>
      </c>
      <c r="C28" s="60" t="s">
        <v>2725</v>
      </c>
      <c r="D28" s="54" t="s">
        <v>2726</v>
      </c>
      <c r="E28" s="6" t="s">
        <v>113</v>
      </c>
      <c r="F28" s="19">
        <v>71835</v>
      </c>
      <c r="G28" s="24">
        <v>1522.9</v>
      </c>
      <c r="H28" s="24">
        <v>0.87</v>
      </c>
      <c r="I28" s="31"/>
      <c r="J28" s="31"/>
      <c r="K28" s="35"/>
    </row>
    <row r="29" spans="2:11" x14ac:dyDescent="0.35">
      <c r="B29" s="8" t="s">
        <v>3498</v>
      </c>
      <c r="C29" s="60" t="s">
        <v>3499</v>
      </c>
      <c r="D29" s="54" t="s">
        <v>3500</v>
      </c>
      <c r="E29" s="6" t="s">
        <v>128</v>
      </c>
      <c r="F29" s="19">
        <v>65449</v>
      </c>
      <c r="G29" s="24">
        <v>1508.08</v>
      </c>
      <c r="H29" s="24">
        <v>0.86</v>
      </c>
      <c r="I29" s="31"/>
      <c r="J29" s="31"/>
      <c r="K29" s="35"/>
    </row>
    <row r="30" spans="2:11" x14ac:dyDescent="0.35">
      <c r="B30" s="8" t="s">
        <v>3501</v>
      </c>
      <c r="C30" s="60" t="s">
        <v>3502</v>
      </c>
      <c r="D30" s="54" t="s">
        <v>3503</v>
      </c>
      <c r="E30" s="6" t="s">
        <v>88</v>
      </c>
      <c r="F30" s="19">
        <v>6776</v>
      </c>
      <c r="G30" s="24">
        <v>1446.68</v>
      </c>
      <c r="H30" s="24">
        <v>0.82</v>
      </c>
      <c r="I30" s="31"/>
      <c r="J30" s="31"/>
      <c r="K30" s="35"/>
    </row>
    <row r="31" spans="2:11" x14ac:dyDescent="0.35">
      <c r="B31" s="8" t="s">
        <v>3504</v>
      </c>
      <c r="C31" s="60" t="s">
        <v>3505</v>
      </c>
      <c r="D31" s="54" t="s">
        <v>3506</v>
      </c>
      <c r="E31" s="6" t="s">
        <v>99</v>
      </c>
      <c r="F31" s="19">
        <v>179091</v>
      </c>
      <c r="G31" s="24">
        <v>1407.74</v>
      </c>
      <c r="H31" s="24">
        <v>0.8</v>
      </c>
      <c r="I31" s="31"/>
      <c r="J31" s="31"/>
      <c r="K31" s="35"/>
    </row>
    <row r="32" spans="2:11" x14ac:dyDescent="0.35">
      <c r="B32" s="8" t="s">
        <v>580</v>
      </c>
      <c r="C32" s="60" t="s">
        <v>581</v>
      </c>
      <c r="D32" s="54" t="s">
        <v>582</v>
      </c>
      <c r="E32" s="6" t="s">
        <v>113</v>
      </c>
      <c r="F32" s="19">
        <v>512464</v>
      </c>
      <c r="G32" s="24">
        <v>1404.15</v>
      </c>
      <c r="H32" s="24">
        <v>0.8</v>
      </c>
      <c r="I32" s="31"/>
      <c r="J32" s="31"/>
      <c r="K32" s="35"/>
    </row>
    <row r="33" spans="2:11" x14ac:dyDescent="0.35">
      <c r="B33" s="8" t="s">
        <v>517</v>
      </c>
      <c r="C33" s="60" t="s">
        <v>518</v>
      </c>
      <c r="D33" s="54" t="s">
        <v>519</v>
      </c>
      <c r="E33" s="6" t="s">
        <v>44</v>
      </c>
      <c r="F33" s="19">
        <v>774399</v>
      </c>
      <c r="G33" s="24">
        <v>1380.21</v>
      </c>
      <c r="H33" s="24">
        <v>0.79</v>
      </c>
      <c r="I33" s="31"/>
      <c r="J33" s="31"/>
      <c r="K33" s="35"/>
    </row>
    <row r="34" spans="2:11" x14ac:dyDescent="0.35">
      <c r="B34" s="8" t="s">
        <v>3507</v>
      </c>
      <c r="C34" s="60" t="s">
        <v>3508</v>
      </c>
      <c r="D34" s="54" t="s">
        <v>3509</v>
      </c>
      <c r="E34" s="6" t="s">
        <v>88</v>
      </c>
      <c r="F34" s="19">
        <v>64890</v>
      </c>
      <c r="G34" s="24">
        <v>1373.27</v>
      </c>
      <c r="H34" s="24">
        <v>0.78</v>
      </c>
      <c r="I34" s="31"/>
      <c r="J34" s="31"/>
      <c r="K34" s="35"/>
    </row>
    <row r="35" spans="2:11" x14ac:dyDescent="0.35">
      <c r="B35" s="8" t="s">
        <v>491</v>
      </c>
      <c r="C35" s="60" t="s">
        <v>492</v>
      </c>
      <c r="D35" s="54" t="s">
        <v>493</v>
      </c>
      <c r="E35" s="6" t="s">
        <v>58</v>
      </c>
      <c r="F35" s="19">
        <v>431130</v>
      </c>
      <c r="G35" s="24">
        <v>1361.72</v>
      </c>
      <c r="H35" s="24">
        <v>0.78</v>
      </c>
      <c r="I35" s="31"/>
      <c r="J35" s="31"/>
      <c r="K35" s="35"/>
    </row>
    <row r="36" spans="2:11" x14ac:dyDescent="0.35">
      <c r="B36" s="8" t="s">
        <v>3510</v>
      </c>
      <c r="C36" s="60" t="s">
        <v>3511</v>
      </c>
      <c r="D36" s="54" t="s">
        <v>3512</v>
      </c>
      <c r="E36" s="6" t="s">
        <v>423</v>
      </c>
      <c r="F36" s="19">
        <v>98615</v>
      </c>
      <c r="G36" s="24">
        <v>1360.99</v>
      </c>
      <c r="H36" s="24">
        <v>0.78</v>
      </c>
      <c r="I36" s="31"/>
      <c r="J36" s="31"/>
      <c r="K36" s="35"/>
    </row>
    <row r="37" spans="2:11" x14ac:dyDescent="0.35">
      <c r="B37" s="8" t="s">
        <v>1065</v>
      </c>
      <c r="C37" s="60" t="s">
        <v>1066</v>
      </c>
      <c r="D37" s="54" t="s">
        <v>1067</v>
      </c>
      <c r="E37" s="6" t="s">
        <v>88</v>
      </c>
      <c r="F37" s="19">
        <v>40763</v>
      </c>
      <c r="G37" s="24">
        <v>1336.78</v>
      </c>
      <c r="H37" s="24">
        <v>0.76</v>
      </c>
      <c r="I37" s="31"/>
      <c r="J37" s="31"/>
      <c r="K37" s="35"/>
    </row>
    <row r="38" spans="2:11" x14ac:dyDescent="0.35">
      <c r="B38" s="8" t="s">
        <v>179</v>
      </c>
      <c r="C38" s="60" t="s">
        <v>180</v>
      </c>
      <c r="D38" s="54" t="s">
        <v>181</v>
      </c>
      <c r="E38" s="6" t="s">
        <v>113</v>
      </c>
      <c r="F38" s="19">
        <v>189105</v>
      </c>
      <c r="G38" s="24">
        <v>1268.8900000000001</v>
      </c>
      <c r="H38" s="24">
        <v>0.72</v>
      </c>
      <c r="I38" s="31"/>
      <c r="J38" s="31"/>
      <c r="K38" s="35"/>
    </row>
    <row r="39" spans="2:11" x14ac:dyDescent="0.35">
      <c r="B39" s="8" t="s">
        <v>3513</v>
      </c>
      <c r="C39" s="60" t="s">
        <v>3514</v>
      </c>
      <c r="D39" s="54" t="s">
        <v>3515</v>
      </c>
      <c r="E39" s="6" t="s">
        <v>106</v>
      </c>
      <c r="F39" s="19">
        <v>184982</v>
      </c>
      <c r="G39" s="24">
        <v>1253.81</v>
      </c>
      <c r="H39" s="24">
        <v>0.71</v>
      </c>
      <c r="I39" s="31"/>
      <c r="J39" s="31"/>
      <c r="K39" s="35"/>
    </row>
    <row r="40" spans="2:11" x14ac:dyDescent="0.35">
      <c r="B40" s="8" t="s">
        <v>3516</v>
      </c>
      <c r="C40" s="60" t="s">
        <v>1534</v>
      </c>
      <c r="D40" s="54" t="s">
        <v>3517</v>
      </c>
      <c r="E40" s="6" t="s">
        <v>58</v>
      </c>
      <c r="F40" s="19">
        <v>279698</v>
      </c>
      <c r="G40" s="24">
        <v>1241.44</v>
      </c>
      <c r="H40" s="24">
        <v>0.71</v>
      </c>
      <c r="I40" s="31"/>
      <c r="J40" s="31"/>
      <c r="K40" s="35"/>
    </row>
    <row r="41" spans="2:11" x14ac:dyDescent="0.35">
      <c r="B41" s="8" t="s">
        <v>3352</v>
      </c>
      <c r="C41" s="60" t="s">
        <v>3353</v>
      </c>
      <c r="D41" s="54" t="s">
        <v>3354</v>
      </c>
      <c r="E41" s="6" t="s">
        <v>117</v>
      </c>
      <c r="F41" s="19">
        <v>11863</v>
      </c>
      <c r="G41" s="24">
        <v>1235.77</v>
      </c>
      <c r="H41" s="24">
        <v>0.7</v>
      </c>
      <c r="I41" s="31"/>
      <c r="J41" s="31"/>
      <c r="K41" s="35"/>
    </row>
    <row r="42" spans="2:11" x14ac:dyDescent="0.35">
      <c r="B42" s="8" t="s">
        <v>2291</v>
      </c>
      <c r="C42" s="60" t="s">
        <v>2292</v>
      </c>
      <c r="D42" s="54" t="s">
        <v>2293</v>
      </c>
      <c r="E42" s="6" t="s">
        <v>54</v>
      </c>
      <c r="F42" s="19">
        <v>89175</v>
      </c>
      <c r="G42" s="24">
        <v>1231.1500000000001</v>
      </c>
      <c r="H42" s="24">
        <v>0.7</v>
      </c>
      <c r="I42" s="31"/>
      <c r="J42" s="31"/>
      <c r="K42" s="35"/>
    </row>
    <row r="43" spans="2:11" x14ac:dyDescent="0.35">
      <c r="B43" s="8" t="s">
        <v>340</v>
      </c>
      <c r="C43" s="60" t="s">
        <v>341</v>
      </c>
      <c r="D43" s="54" t="s">
        <v>342</v>
      </c>
      <c r="E43" s="6" t="s">
        <v>343</v>
      </c>
      <c r="F43" s="19">
        <v>61289</v>
      </c>
      <c r="G43" s="24">
        <v>1217.81</v>
      </c>
      <c r="H43" s="24">
        <v>0.69</v>
      </c>
      <c r="I43" s="31"/>
      <c r="J43" s="31"/>
      <c r="K43" s="35"/>
    </row>
    <row r="44" spans="2:11" x14ac:dyDescent="0.35">
      <c r="B44" s="8" t="s">
        <v>3518</v>
      </c>
      <c r="C44" s="60" t="s">
        <v>216</v>
      </c>
      <c r="D44" s="54" t="s">
        <v>3519</v>
      </c>
      <c r="E44" s="6" t="s">
        <v>217</v>
      </c>
      <c r="F44" s="19">
        <v>77854</v>
      </c>
      <c r="G44" s="24">
        <v>1214.52</v>
      </c>
      <c r="H44" s="24">
        <v>0.69</v>
      </c>
      <c r="I44" s="31"/>
      <c r="J44" s="31"/>
      <c r="K44" s="35"/>
    </row>
    <row r="45" spans="2:11" x14ac:dyDescent="0.35">
      <c r="B45" s="8" t="s">
        <v>2460</v>
      </c>
      <c r="C45" s="60" t="s">
        <v>2461</v>
      </c>
      <c r="D45" s="54" t="s">
        <v>2462</v>
      </c>
      <c r="E45" s="6" t="s">
        <v>80</v>
      </c>
      <c r="F45" s="19">
        <v>17171</v>
      </c>
      <c r="G45" s="24">
        <v>1145.73</v>
      </c>
      <c r="H45" s="24">
        <v>0.65</v>
      </c>
      <c r="I45" s="31"/>
      <c r="J45" s="31"/>
      <c r="K45" s="35"/>
    </row>
    <row r="46" spans="2:11" x14ac:dyDescent="0.35">
      <c r="B46" s="8" t="s">
        <v>1167</v>
      </c>
      <c r="C46" s="60" t="s">
        <v>1168</v>
      </c>
      <c r="D46" s="54" t="s">
        <v>1169</v>
      </c>
      <c r="E46" s="6" t="s">
        <v>128</v>
      </c>
      <c r="F46" s="19">
        <v>90728</v>
      </c>
      <c r="G46" s="24">
        <v>1136.3699999999999</v>
      </c>
      <c r="H46" s="24">
        <v>0.65</v>
      </c>
      <c r="I46" s="31"/>
      <c r="J46" s="31"/>
      <c r="K46" s="35"/>
    </row>
    <row r="47" spans="2:11" x14ac:dyDescent="0.35">
      <c r="B47" s="8" t="s">
        <v>3520</v>
      </c>
      <c r="C47" s="60" t="s">
        <v>3521</v>
      </c>
      <c r="D47" s="54" t="s">
        <v>3522</v>
      </c>
      <c r="E47" s="6" t="s">
        <v>58</v>
      </c>
      <c r="F47" s="19">
        <v>183316</v>
      </c>
      <c r="G47" s="24">
        <v>1101.27</v>
      </c>
      <c r="H47" s="24">
        <v>0.63</v>
      </c>
      <c r="I47" s="31"/>
      <c r="J47" s="31"/>
      <c r="K47" s="35"/>
    </row>
    <row r="48" spans="2:11" x14ac:dyDescent="0.35">
      <c r="B48" s="8" t="s">
        <v>3523</v>
      </c>
      <c r="C48" s="60" t="s">
        <v>3524</v>
      </c>
      <c r="D48" s="54" t="s">
        <v>3525</v>
      </c>
      <c r="E48" s="6" t="s">
        <v>152</v>
      </c>
      <c r="F48" s="19">
        <v>60793</v>
      </c>
      <c r="G48" s="24">
        <v>1083.8800000000001</v>
      </c>
      <c r="H48" s="24">
        <v>0.62</v>
      </c>
      <c r="I48" s="31"/>
      <c r="J48" s="31"/>
      <c r="K48" s="35"/>
    </row>
    <row r="49" spans="2:11" x14ac:dyDescent="0.35">
      <c r="B49" s="8" t="s">
        <v>374</v>
      </c>
      <c r="C49" s="60" t="s">
        <v>375</v>
      </c>
      <c r="D49" s="54" t="s">
        <v>376</v>
      </c>
      <c r="E49" s="6" t="s">
        <v>58</v>
      </c>
      <c r="F49" s="19">
        <v>77803</v>
      </c>
      <c r="G49" s="24">
        <v>1078.51</v>
      </c>
      <c r="H49" s="24">
        <v>0.61</v>
      </c>
      <c r="I49" s="31"/>
      <c r="J49" s="31"/>
      <c r="K49" s="35"/>
    </row>
    <row r="50" spans="2:11" x14ac:dyDescent="0.35">
      <c r="B50" s="8" t="s">
        <v>3526</v>
      </c>
      <c r="C50" s="60" t="s">
        <v>3527</v>
      </c>
      <c r="D50" s="54" t="s">
        <v>3528</v>
      </c>
      <c r="E50" s="6" t="s">
        <v>128</v>
      </c>
      <c r="F50" s="19">
        <v>4758</v>
      </c>
      <c r="G50" s="24">
        <v>1055.8</v>
      </c>
      <c r="H50" s="24">
        <v>0.6</v>
      </c>
      <c r="I50" s="31"/>
      <c r="J50" s="31"/>
      <c r="K50" s="35"/>
    </row>
    <row r="51" spans="2:11" x14ac:dyDescent="0.35">
      <c r="B51" s="8" t="s">
        <v>2410</v>
      </c>
      <c r="C51" s="60" t="s">
        <v>2411</v>
      </c>
      <c r="D51" s="54" t="s">
        <v>2412</v>
      </c>
      <c r="E51" s="6" t="s">
        <v>80</v>
      </c>
      <c r="F51" s="19">
        <v>505405</v>
      </c>
      <c r="G51" s="24">
        <v>1054.6300000000001</v>
      </c>
      <c r="H51" s="24">
        <v>0.6</v>
      </c>
      <c r="I51" s="31"/>
      <c r="J51" s="31"/>
      <c r="K51" s="35"/>
    </row>
    <row r="52" spans="2:11" x14ac:dyDescent="0.35">
      <c r="B52" s="8" t="s">
        <v>3529</v>
      </c>
      <c r="C52" s="60" t="s">
        <v>3530</v>
      </c>
      <c r="D52" s="54" t="s">
        <v>3531</v>
      </c>
      <c r="E52" s="6" t="s">
        <v>113</v>
      </c>
      <c r="F52" s="19">
        <v>63313</v>
      </c>
      <c r="G52" s="24">
        <v>1046.25</v>
      </c>
      <c r="H52" s="24">
        <v>0.6</v>
      </c>
      <c r="I52" s="31"/>
      <c r="J52" s="31"/>
      <c r="K52" s="35"/>
    </row>
    <row r="53" spans="2:11" x14ac:dyDescent="0.35">
      <c r="B53" s="8" t="s">
        <v>2545</v>
      </c>
      <c r="C53" s="60" t="s">
        <v>2546</v>
      </c>
      <c r="D53" s="54" t="s">
        <v>2547</v>
      </c>
      <c r="E53" s="6" t="s">
        <v>128</v>
      </c>
      <c r="F53" s="19">
        <v>168862</v>
      </c>
      <c r="G53" s="24">
        <v>1028.1199999999999</v>
      </c>
      <c r="H53" s="24">
        <v>0.59</v>
      </c>
      <c r="I53" s="31"/>
      <c r="J53" s="31"/>
      <c r="K53" s="35"/>
    </row>
    <row r="54" spans="2:11" x14ac:dyDescent="0.35">
      <c r="B54" s="8" t="s">
        <v>3532</v>
      </c>
      <c r="C54" s="60" t="s">
        <v>3533</v>
      </c>
      <c r="D54" s="54" t="s">
        <v>3534</v>
      </c>
      <c r="E54" s="6" t="s">
        <v>117</v>
      </c>
      <c r="F54" s="19">
        <v>253554</v>
      </c>
      <c r="G54" s="24">
        <v>1026.1300000000001</v>
      </c>
      <c r="H54" s="24">
        <v>0.57999999999999996</v>
      </c>
      <c r="I54" s="31"/>
      <c r="J54" s="31"/>
      <c r="K54" s="35"/>
    </row>
    <row r="55" spans="2:11" x14ac:dyDescent="0.35">
      <c r="B55" s="8" t="s">
        <v>3535</v>
      </c>
      <c r="C55" s="60" t="s">
        <v>3536</v>
      </c>
      <c r="D55" s="54" t="s">
        <v>3537</v>
      </c>
      <c r="E55" s="6" t="s">
        <v>632</v>
      </c>
      <c r="F55" s="19">
        <v>23856</v>
      </c>
      <c r="G55" s="24">
        <v>1022.68</v>
      </c>
      <c r="H55" s="24">
        <v>0.57999999999999996</v>
      </c>
      <c r="I55" s="31"/>
      <c r="J55" s="31"/>
      <c r="K55" s="35"/>
    </row>
    <row r="56" spans="2:11" x14ac:dyDescent="0.35">
      <c r="B56" s="8" t="s">
        <v>3538</v>
      </c>
      <c r="C56" s="60" t="s">
        <v>3539</v>
      </c>
      <c r="D56" s="54" t="s">
        <v>3540</v>
      </c>
      <c r="E56" s="6" t="s">
        <v>88</v>
      </c>
      <c r="F56" s="19">
        <v>487954</v>
      </c>
      <c r="G56" s="24">
        <v>1007.72</v>
      </c>
      <c r="H56" s="24">
        <v>0.56999999999999995</v>
      </c>
      <c r="I56" s="31"/>
      <c r="J56" s="31"/>
      <c r="K56" s="35"/>
    </row>
    <row r="57" spans="2:11" x14ac:dyDescent="0.35">
      <c r="B57" s="8" t="s">
        <v>2166</v>
      </c>
      <c r="C57" s="60" t="s">
        <v>2167</v>
      </c>
      <c r="D57" s="54" t="s">
        <v>2168</v>
      </c>
      <c r="E57" s="6" t="s">
        <v>270</v>
      </c>
      <c r="F57" s="19">
        <v>184037</v>
      </c>
      <c r="G57" s="24">
        <v>983.95</v>
      </c>
      <c r="H57" s="24">
        <v>0.56000000000000005</v>
      </c>
      <c r="I57" s="31"/>
      <c r="J57" s="31"/>
      <c r="K57" s="35"/>
    </row>
    <row r="58" spans="2:11" x14ac:dyDescent="0.35">
      <c r="B58" s="8" t="s">
        <v>3541</v>
      </c>
      <c r="C58" s="60" t="s">
        <v>3542</v>
      </c>
      <c r="D58" s="54" t="s">
        <v>3543</v>
      </c>
      <c r="E58" s="6" t="s">
        <v>88</v>
      </c>
      <c r="F58" s="19">
        <v>115848</v>
      </c>
      <c r="G58" s="24">
        <v>980.71</v>
      </c>
      <c r="H58" s="24">
        <v>0.56000000000000005</v>
      </c>
      <c r="I58" s="31"/>
      <c r="J58" s="31"/>
      <c r="K58" s="35"/>
    </row>
    <row r="59" spans="2:11" x14ac:dyDescent="0.35">
      <c r="B59" s="8" t="s">
        <v>3544</v>
      </c>
      <c r="C59" s="60" t="s">
        <v>3545</v>
      </c>
      <c r="D59" s="54" t="s">
        <v>3546</v>
      </c>
      <c r="E59" s="6" t="s">
        <v>92</v>
      </c>
      <c r="F59" s="19">
        <v>33692</v>
      </c>
      <c r="G59" s="24">
        <v>977</v>
      </c>
      <c r="H59" s="24">
        <v>0.56000000000000005</v>
      </c>
      <c r="I59" s="31"/>
      <c r="J59" s="31"/>
      <c r="K59" s="35"/>
    </row>
    <row r="60" spans="2:11" x14ac:dyDescent="0.35">
      <c r="B60" s="8" t="s">
        <v>3547</v>
      </c>
      <c r="C60" s="60" t="s">
        <v>3548</v>
      </c>
      <c r="D60" s="54" t="s">
        <v>3549</v>
      </c>
      <c r="E60" s="6" t="s">
        <v>166</v>
      </c>
      <c r="F60" s="19">
        <v>134976</v>
      </c>
      <c r="G60" s="24">
        <v>954.96</v>
      </c>
      <c r="H60" s="24">
        <v>0.54</v>
      </c>
      <c r="I60" s="31"/>
      <c r="J60" s="31"/>
      <c r="K60" s="35"/>
    </row>
    <row r="61" spans="2:11" x14ac:dyDescent="0.35">
      <c r="B61" s="8" t="s">
        <v>3550</v>
      </c>
      <c r="C61" s="60" t="s">
        <v>3551</v>
      </c>
      <c r="D61" s="54" t="s">
        <v>3552</v>
      </c>
      <c r="E61" s="6" t="s">
        <v>88</v>
      </c>
      <c r="F61" s="19">
        <v>61830</v>
      </c>
      <c r="G61" s="24">
        <v>940.81</v>
      </c>
      <c r="H61" s="24">
        <v>0.54</v>
      </c>
      <c r="I61" s="31"/>
      <c r="J61" s="31"/>
      <c r="K61" s="35"/>
    </row>
    <row r="62" spans="2:11" x14ac:dyDescent="0.35">
      <c r="B62" s="8" t="s">
        <v>3083</v>
      </c>
      <c r="C62" s="60" t="s">
        <v>3084</v>
      </c>
      <c r="D62" s="54" t="s">
        <v>3085</v>
      </c>
      <c r="E62" s="6" t="s">
        <v>117</v>
      </c>
      <c r="F62" s="19">
        <v>95225</v>
      </c>
      <c r="G62" s="24">
        <v>913.06</v>
      </c>
      <c r="H62" s="24">
        <v>0.52</v>
      </c>
      <c r="I62" s="31"/>
      <c r="J62" s="31"/>
      <c r="K62" s="35"/>
    </row>
    <row r="63" spans="2:11" x14ac:dyDescent="0.35">
      <c r="B63" s="8" t="s">
        <v>125</v>
      </c>
      <c r="C63" s="60" t="s">
        <v>126</v>
      </c>
      <c r="D63" s="54" t="s">
        <v>127</v>
      </c>
      <c r="E63" s="6" t="s">
        <v>128</v>
      </c>
      <c r="F63" s="19">
        <v>28202</v>
      </c>
      <c r="G63" s="24">
        <v>884.41</v>
      </c>
      <c r="H63" s="24">
        <v>0.5</v>
      </c>
      <c r="I63" s="31"/>
      <c r="J63" s="31"/>
      <c r="K63" s="35"/>
    </row>
    <row r="64" spans="2:11" x14ac:dyDescent="0.35">
      <c r="B64" s="8" t="s">
        <v>188</v>
      </c>
      <c r="C64" s="60" t="s">
        <v>189</v>
      </c>
      <c r="D64" s="54" t="s">
        <v>190</v>
      </c>
      <c r="E64" s="6" t="s">
        <v>113</v>
      </c>
      <c r="F64" s="19">
        <v>105090</v>
      </c>
      <c r="G64" s="24">
        <v>882.76</v>
      </c>
      <c r="H64" s="24">
        <v>0.5</v>
      </c>
      <c r="I64" s="31"/>
      <c r="J64" s="31"/>
      <c r="K64" s="35"/>
    </row>
    <row r="65" spans="2:11" x14ac:dyDescent="0.35">
      <c r="B65" s="8" t="s">
        <v>3553</v>
      </c>
      <c r="C65" s="60" t="s">
        <v>3554</v>
      </c>
      <c r="D65" s="54" t="s">
        <v>3555</v>
      </c>
      <c r="E65" s="6" t="s">
        <v>128</v>
      </c>
      <c r="F65" s="19">
        <v>59470</v>
      </c>
      <c r="G65" s="24">
        <v>862.49</v>
      </c>
      <c r="H65" s="24">
        <v>0.49</v>
      </c>
      <c r="I65" s="31"/>
      <c r="J65" s="31"/>
      <c r="K65" s="35"/>
    </row>
    <row r="66" spans="2:11" x14ac:dyDescent="0.35">
      <c r="B66" s="8" t="s">
        <v>3556</v>
      </c>
      <c r="C66" s="60" t="s">
        <v>3557</v>
      </c>
      <c r="D66" s="54" t="s">
        <v>3558</v>
      </c>
      <c r="E66" s="6" t="s">
        <v>152</v>
      </c>
      <c r="F66" s="19">
        <v>24569</v>
      </c>
      <c r="G66" s="24">
        <v>860.16</v>
      </c>
      <c r="H66" s="24">
        <v>0.49</v>
      </c>
      <c r="I66" s="31"/>
      <c r="J66" s="31"/>
      <c r="K66" s="35"/>
    </row>
    <row r="67" spans="2:11" x14ac:dyDescent="0.35">
      <c r="B67" s="8" t="s">
        <v>307</v>
      </c>
      <c r="C67" s="60" t="s">
        <v>308</v>
      </c>
      <c r="D67" s="54" t="s">
        <v>309</v>
      </c>
      <c r="E67" s="6" t="s">
        <v>84</v>
      </c>
      <c r="F67" s="19">
        <v>99312</v>
      </c>
      <c r="G67" s="24">
        <v>839.73</v>
      </c>
      <c r="H67" s="24">
        <v>0.48</v>
      </c>
      <c r="I67" s="31"/>
      <c r="J67" s="31"/>
      <c r="K67" s="35"/>
    </row>
    <row r="68" spans="2:11" x14ac:dyDescent="0.35">
      <c r="B68" s="8" t="s">
        <v>3559</v>
      </c>
      <c r="C68" s="60" t="s">
        <v>3560</v>
      </c>
      <c r="D68" s="54" t="s">
        <v>3561</v>
      </c>
      <c r="E68" s="6" t="s">
        <v>58</v>
      </c>
      <c r="F68" s="19">
        <v>75941</v>
      </c>
      <c r="G68" s="24">
        <v>839</v>
      </c>
      <c r="H68" s="24">
        <v>0.48</v>
      </c>
      <c r="I68" s="31"/>
      <c r="J68" s="31"/>
      <c r="K68" s="35"/>
    </row>
    <row r="69" spans="2:11" x14ac:dyDescent="0.35">
      <c r="B69" s="8" t="s">
        <v>3562</v>
      </c>
      <c r="C69" s="60" t="s">
        <v>3563</v>
      </c>
      <c r="D69" s="54" t="s">
        <v>3564</v>
      </c>
      <c r="E69" s="6" t="s">
        <v>3565</v>
      </c>
      <c r="F69" s="19">
        <v>92121</v>
      </c>
      <c r="G69" s="24">
        <v>838.21</v>
      </c>
      <c r="H69" s="24">
        <v>0.48</v>
      </c>
      <c r="I69" s="31"/>
      <c r="J69" s="31"/>
      <c r="K69" s="35"/>
    </row>
    <row r="70" spans="2:11" x14ac:dyDescent="0.35">
      <c r="B70" s="8" t="s">
        <v>167</v>
      </c>
      <c r="C70" s="60" t="s">
        <v>168</v>
      </c>
      <c r="D70" s="54" t="s">
        <v>169</v>
      </c>
      <c r="E70" s="6" t="s">
        <v>135</v>
      </c>
      <c r="F70" s="19">
        <v>145633</v>
      </c>
      <c r="G70" s="24">
        <v>837.75</v>
      </c>
      <c r="H70" s="24">
        <v>0.48</v>
      </c>
      <c r="I70" s="31"/>
      <c r="J70" s="31"/>
      <c r="K70" s="35"/>
    </row>
    <row r="71" spans="2:11" x14ac:dyDescent="0.35">
      <c r="B71" s="8" t="s">
        <v>2501</v>
      </c>
      <c r="C71" s="60" t="s">
        <v>2502</v>
      </c>
      <c r="D71" s="54" t="s">
        <v>2503</v>
      </c>
      <c r="E71" s="6" t="s">
        <v>69</v>
      </c>
      <c r="F71" s="19">
        <v>27056</v>
      </c>
      <c r="G71" s="24">
        <v>835.73</v>
      </c>
      <c r="H71" s="24">
        <v>0.48</v>
      </c>
      <c r="I71" s="31"/>
      <c r="J71" s="31"/>
      <c r="K71" s="35"/>
    </row>
    <row r="72" spans="2:11" x14ac:dyDescent="0.35">
      <c r="B72" s="8" t="s">
        <v>301</v>
      </c>
      <c r="C72" s="60" t="s">
        <v>302</v>
      </c>
      <c r="D72" s="54" t="s">
        <v>303</v>
      </c>
      <c r="E72" s="6" t="s">
        <v>117</v>
      </c>
      <c r="F72" s="19">
        <v>35607</v>
      </c>
      <c r="G72" s="24">
        <v>833.56</v>
      </c>
      <c r="H72" s="24">
        <v>0.48</v>
      </c>
      <c r="I72" s="31"/>
      <c r="J72" s="31"/>
      <c r="K72" s="35"/>
    </row>
    <row r="73" spans="2:11" x14ac:dyDescent="0.35">
      <c r="B73" s="8" t="s">
        <v>3566</v>
      </c>
      <c r="C73" s="60" t="s">
        <v>3567</v>
      </c>
      <c r="D73" s="54" t="s">
        <v>3568</v>
      </c>
      <c r="E73" s="6" t="s">
        <v>58</v>
      </c>
      <c r="F73" s="19">
        <v>607731</v>
      </c>
      <c r="G73" s="24">
        <v>829.8</v>
      </c>
      <c r="H73" s="24">
        <v>0.47</v>
      </c>
      <c r="I73" s="31"/>
      <c r="J73" s="31"/>
      <c r="K73" s="35"/>
    </row>
    <row r="74" spans="2:11" x14ac:dyDescent="0.35">
      <c r="B74" s="8" t="s">
        <v>417</v>
      </c>
      <c r="C74" s="60" t="s">
        <v>418</v>
      </c>
      <c r="D74" s="54" t="s">
        <v>419</v>
      </c>
      <c r="E74" s="6" t="s">
        <v>106</v>
      </c>
      <c r="F74" s="19">
        <v>53922</v>
      </c>
      <c r="G74" s="24">
        <v>824.9</v>
      </c>
      <c r="H74" s="24">
        <v>0.47</v>
      </c>
      <c r="I74" s="31"/>
      <c r="J74" s="31"/>
      <c r="K74" s="35"/>
    </row>
    <row r="75" spans="2:11" x14ac:dyDescent="0.35">
      <c r="B75" s="8" t="s">
        <v>3569</v>
      </c>
      <c r="C75" s="60" t="s">
        <v>3570</v>
      </c>
      <c r="D75" s="54" t="s">
        <v>3571</v>
      </c>
      <c r="E75" s="6" t="s">
        <v>152</v>
      </c>
      <c r="F75" s="19">
        <v>21341</v>
      </c>
      <c r="G75" s="24">
        <v>820.88</v>
      </c>
      <c r="H75" s="24">
        <v>0.47</v>
      </c>
      <c r="I75" s="31"/>
      <c r="J75" s="31"/>
      <c r="K75" s="35"/>
    </row>
    <row r="76" spans="2:11" x14ac:dyDescent="0.35">
      <c r="B76" s="8" t="s">
        <v>2703</v>
      </c>
      <c r="C76" s="60" t="s">
        <v>2704</v>
      </c>
      <c r="D76" s="54" t="s">
        <v>2705</v>
      </c>
      <c r="E76" s="6" t="s">
        <v>423</v>
      </c>
      <c r="F76" s="19">
        <v>550936</v>
      </c>
      <c r="G76" s="24">
        <v>802.22</v>
      </c>
      <c r="H76" s="24">
        <v>0.46</v>
      </c>
      <c r="I76" s="31"/>
      <c r="J76" s="31"/>
      <c r="K76" s="35"/>
    </row>
    <row r="77" spans="2:11" x14ac:dyDescent="0.35">
      <c r="B77" s="8" t="s">
        <v>353</v>
      </c>
      <c r="C77" s="60" t="s">
        <v>354</v>
      </c>
      <c r="D77" s="54" t="s">
        <v>355</v>
      </c>
      <c r="E77" s="6" t="s">
        <v>80</v>
      </c>
      <c r="F77" s="19">
        <v>64189</v>
      </c>
      <c r="G77" s="24">
        <v>792.8</v>
      </c>
      <c r="H77" s="24">
        <v>0.45</v>
      </c>
      <c r="I77" s="31"/>
      <c r="J77" s="31"/>
      <c r="K77" s="35"/>
    </row>
    <row r="78" spans="2:11" x14ac:dyDescent="0.35">
      <c r="B78" s="8" t="s">
        <v>3572</v>
      </c>
      <c r="C78" s="60" t="s">
        <v>3573</v>
      </c>
      <c r="D78" s="54" t="s">
        <v>3574</v>
      </c>
      <c r="E78" s="6" t="s">
        <v>58</v>
      </c>
      <c r="F78" s="19">
        <v>152180</v>
      </c>
      <c r="G78" s="24">
        <v>786.54</v>
      </c>
      <c r="H78" s="24">
        <v>0.45</v>
      </c>
      <c r="I78" s="31"/>
      <c r="J78" s="31"/>
      <c r="K78" s="35"/>
    </row>
    <row r="79" spans="2:11" x14ac:dyDescent="0.35">
      <c r="B79" s="8" t="s">
        <v>3575</v>
      </c>
      <c r="C79" s="60" t="s">
        <v>3576</v>
      </c>
      <c r="D79" s="54" t="s">
        <v>3577</v>
      </c>
      <c r="E79" s="6" t="s">
        <v>603</v>
      </c>
      <c r="F79" s="19">
        <v>434629</v>
      </c>
      <c r="G79" s="24">
        <v>772.25</v>
      </c>
      <c r="H79" s="24">
        <v>0.44</v>
      </c>
      <c r="I79" s="31"/>
      <c r="J79" s="31"/>
      <c r="K79" s="35"/>
    </row>
    <row r="80" spans="2:11" x14ac:dyDescent="0.35">
      <c r="B80" s="8" t="s">
        <v>3578</v>
      </c>
      <c r="C80" s="60" t="s">
        <v>3579</v>
      </c>
      <c r="D80" s="54" t="s">
        <v>3580</v>
      </c>
      <c r="E80" s="6" t="s">
        <v>106</v>
      </c>
      <c r="F80" s="19">
        <v>162335</v>
      </c>
      <c r="G80" s="24">
        <v>772.23</v>
      </c>
      <c r="H80" s="24">
        <v>0.44</v>
      </c>
      <c r="I80" s="31"/>
      <c r="J80" s="31"/>
      <c r="K80" s="35"/>
    </row>
    <row r="81" spans="2:11" x14ac:dyDescent="0.35">
      <c r="B81" s="8" t="s">
        <v>2489</v>
      </c>
      <c r="C81" s="60" t="s">
        <v>2490</v>
      </c>
      <c r="D81" s="54" t="s">
        <v>2491</v>
      </c>
      <c r="E81" s="6" t="s">
        <v>166</v>
      </c>
      <c r="F81" s="19">
        <v>1808549</v>
      </c>
      <c r="G81" s="24">
        <v>770.08</v>
      </c>
      <c r="H81" s="24">
        <v>0.44</v>
      </c>
      <c r="I81" s="31"/>
      <c r="J81" s="31"/>
      <c r="K81" s="35"/>
    </row>
    <row r="82" spans="2:11" x14ac:dyDescent="0.35">
      <c r="B82" s="8" t="s">
        <v>2258</v>
      </c>
      <c r="C82" s="60" t="s">
        <v>2259</v>
      </c>
      <c r="D82" s="54" t="s">
        <v>2260</v>
      </c>
      <c r="E82" s="6" t="s">
        <v>513</v>
      </c>
      <c r="F82" s="19">
        <v>442016</v>
      </c>
      <c r="G82" s="24">
        <v>759.34</v>
      </c>
      <c r="H82" s="24">
        <v>0.43</v>
      </c>
      <c r="I82" s="31"/>
      <c r="J82" s="31"/>
      <c r="K82" s="35"/>
    </row>
    <row r="83" spans="2:11" x14ac:dyDescent="0.35">
      <c r="B83" s="8" t="s">
        <v>3581</v>
      </c>
      <c r="C83" s="60" t="s">
        <v>3582</v>
      </c>
      <c r="D83" s="54" t="s">
        <v>3583</v>
      </c>
      <c r="E83" s="6" t="s">
        <v>166</v>
      </c>
      <c r="F83" s="19">
        <v>49836</v>
      </c>
      <c r="G83" s="24">
        <v>753.02</v>
      </c>
      <c r="H83" s="24">
        <v>0.43</v>
      </c>
      <c r="I83" s="31"/>
      <c r="J83" s="31"/>
      <c r="K83" s="35"/>
    </row>
    <row r="84" spans="2:11" x14ac:dyDescent="0.35">
      <c r="B84" s="8" t="s">
        <v>3584</v>
      </c>
      <c r="C84" s="60" t="s">
        <v>2581</v>
      </c>
      <c r="D84" s="54" t="s">
        <v>3585</v>
      </c>
      <c r="E84" s="6" t="s">
        <v>106</v>
      </c>
      <c r="F84" s="19">
        <v>122921</v>
      </c>
      <c r="G84" s="24">
        <v>751.6</v>
      </c>
      <c r="H84" s="24">
        <v>0.43</v>
      </c>
      <c r="I84" s="31"/>
      <c r="J84" s="31"/>
      <c r="K84" s="35"/>
    </row>
    <row r="85" spans="2:11" x14ac:dyDescent="0.35">
      <c r="B85" s="8" t="s">
        <v>3586</v>
      </c>
      <c r="C85" s="60" t="s">
        <v>3587</v>
      </c>
      <c r="D85" s="54" t="s">
        <v>3588</v>
      </c>
      <c r="E85" s="6" t="s">
        <v>58</v>
      </c>
      <c r="F85" s="19">
        <v>303576</v>
      </c>
      <c r="G85" s="24">
        <v>751.2</v>
      </c>
      <c r="H85" s="24">
        <v>0.43</v>
      </c>
      <c r="I85" s="31"/>
      <c r="J85" s="31"/>
      <c r="K85" s="35"/>
    </row>
    <row r="86" spans="2:11" x14ac:dyDescent="0.35">
      <c r="B86" s="8" t="s">
        <v>3589</v>
      </c>
      <c r="C86" s="60" t="s">
        <v>3590</v>
      </c>
      <c r="D86" s="54" t="s">
        <v>3591</v>
      </c>
      <c r="E86" s="6" t="s">
        <v>451</v>
      </c>
      <c r="F86" s="19">
        <v>373282</v>
      </c>
      <c r="G86" s="24">
        <v>748.51</v>
      </c>
      <c r="H86" s="24">
        <v>0.43</v>
      </c>
      <c r="I86" s="31"/>
      <c r="J86" s="31"/>
      <c r="K86" s="35"/>
    </row>
    <row r="87" spans="2:11" x14ac:dyDescent="0.35">
      <c r="B87" s="8" t="s">
        <v>3592</v>
      </c>
      <c r="C87" s="60" t="s">
        <v>3593</v>
      </c>
      <c r="D87" s="54" t="s">
        <v>3594</v>
      </c>
      <c r="E87" s="6" t="s">
        <v>106</v>
      </c>
      <c r="F87" s="19">
        <v>12483</v>
      </c>
      <c r="G87" s="24">
        <v>738.43</v>
      </c>
      <c r="H87" s="24">
        <v>0.42</v>
      </c>
      <c r="I87" s="31"/>
      <c r="J87" s="31"/>
      <c r="K87" s="35"/>
    </row>
    <row r="88" spans="2:11" x14ac:dyDescent="0.35">
      <c r="B88" s="8" t="s">
        <v>3595</v>
      </c>
      <c r="C88" s="60" t="s">
        <v>3596</v>
      </c>
      <c r="D88" s="54" t="s">
        <v>3597</v>
      </c>
      <c r="E88" s="6" t="s">
        <v>117</v>
      </c>
      <c r="F88" s="19">
        <v>96197</v>
      </c>
      <c r="G88" s="24">
        <v>725.85</v>
      </c>
      <c r="H88" s="24">
        <v>0.41</v>
      </c>
      <c r="I88" s="31"/>
      <c r="J88" s="31"/>
      <c r="K88" s="35"/>
    </row>
    <row r="89" spans="2:11" x14ac:dyDescent="0.35">
      <c r="B89" s="8" t="s">
        <v>3598</v>
      </c>
      <c r="C89" s="60" t="s">
        <v>3599</v>
      </c>
      <c r="D89" s="54" t="s">
        <v>3600</v>
      </c>
      <c r="E89" s="6" t="s">
        <v>166</v>
      </c>
      <c r="F89" s="19">
        <v>41086</v>
      </c>
      <c r="G89" s="24">
        <v>717.98</v>
      </c>
      <c r="H89" s="24">
        <v>0.41</v>
      </c>
      <c r="I89" s="31"/>
      <c r="J89" s="31"/>
      <c r="K89" s="35"/>
    </row>
    <row r="90" spans="2:11" x14ac:dyDescent="0.35">
      <c r="B90" s="8" t="s">
        <v>3601</v>
      </c>
      <c r="C90" s="60" t="s">
        <v>3602</v>
      </c>
      <c r="D90" s="54" t="s">
        <v>3603</v>
      </c>
      <c r="E90" s="6" t="s">
        <v>135</v>
      </c>
      <c r="F90" s="19">
        <v>119832</v>
      </c>
      <c r="G90" s="24">
        <v>717.67</v>
      </c>
      <c r="H90" s="24">
        <v>0.41</v>
      </c>
      <c r="I90" s="31"/>
      <c r="J90" s="31"/>
      <c r="K90" s="35"/>
    </row>
    <row r="91" spans="2:11" x14ac:dyDescent="0.35">
      <c r="B91" s="8" t="s">
        <v>3604</v>
      </c>
      <c r="C91" s="60" t="s">
        <v>3605</v>
      </c>
      <c r="D91" s="54" t="s">
        <v>3606</v>
      </c>
      <c r="E91" s="6" t="s">
        <v>128</v>
      </c>
      <c r="F91" s="19">
        <v>143649</v>
      </c>
      <c r="G91" s="24">
        <v>716.31</v>
      </c>
      <c r="H91" s="24">
        <v>0.41</v>
      </c>
      <c r="I91" s="31"/>
      <c r="J91" s="31"/>
      <c r="K91" s="35"/>
    </row>
    <row r="92" spans="2:11" x14ac:dyDescent="0.35">
      <c r="B92" s="8" t="s">
        <v>2721</v>
      </c>
      <c r="C92" s="60" t="s">
        <v>2722</v>
      </c>
      <c r="D92" s="54" t="s">
        <v>2723</v>
      </c>
      <c r="E92" s="6" t="s">
        <v>117</v>
      </c>
      <c r="F92" s="19">
        <v>295964</v>
      </c>
      <c r="G92" s="24">
        <v>711.38</v>
      </c>
      <c r="H92" s="24">
        <v>0.41</v>
      </c>
      <c r="I92" s="31"/>
      <c r="J92" s="31"/>
      <c r="K92" s="35"/>
    </row>
    <row r="93" spans="2:11" x14ac:dyDescent="0.35">
      <c r="B93" s="8" t="s">
        <v>571</v>
      </c>
      <c r="C93" s="60" t="s">
        <v>572</v>
      </c>
      <c r="D93" s="54" t="s">
        <v>573</v>
      </c>
      <c r="E93" s="6" t="s">
        <v>106</v>
      </c>
      <c r="F93" s="19">
        <v>52645</v>
      </c>
      <c r="G93" s="24">
        <v>711.23</v>
      </c>
      <c r="H93" s="24">
        <v>0.41</v>
      </c>
      <c r="I93" s="31"/>
      <c r="J93" s="31"/>
      <c r="K93" s="35"/>
    </row>
    <row r="94" spans="2:11" x14ac:dyDescent="0.35">
      <c r="B94" s="8" t="s">
        <v>3607</v>
      </c>
      <c r="C94" s="60" t="s">
        <v>3608</v>
      </c>
      <c r="D94" s="54" t="s">
        <v>3609</v>
      </c>
      <c r="E94" s="6" t="s">
        <v>128</v>
      </c>
      <c r="F94" s="19">
        <v>88507</v>
      </c>
      <c r="G94" s="24">
        <v>703.19</v>
      </c>
      <c r="H94" s="24">
        <v>0.4</v>
      </c>
      <c r="I94" s="31"/>
      <c r="J94" s="31"/>
      <c r="K94" s="35"/>
    </row>
    <row r="95" spans="2:11" x14ac:dyDescent="0.35">
      <c r="B95" s="8" t="s">
        <v>3610</v>
      </c>
      <c r="C95" s="60" t="s">
        <v>3611</v>
      </c>
      <c r="D95" s="54" t="s">
        <v>3612</v>
      </c>
      <c r="E95" s="6" t="s">
        <v>166</v>
      </c>
      <c r="F95" s="19">
        <v>15459</v>
      </c>
      <c r="G95" s="24">
        <v>703.08</v>
      </c>
      <c r="H95" s="24">
        <v>0.4</v>
      </c>
      <c r="I95" s="31"/>
      <c r="J95" s="31"/>
      <c r="K95" s="35"/>
    </row>
    <row r="96" spans="2:11" x14ac:dyDescent="0.35">
      <c r="B96" s="8" t="s">
        <v>2303</v>
      </c>
      <c r="C96" s="60" t="s">
        <v>2304</v>
      </c>
      <c r="D96" s="54" t="s">
        <v>2305</v>
      </c>
      <c r="E96" s="6" t="s">
        <v>2306</v>
      </c>
      <c r="F96" s="19">
        <v>56024</v>
      </c>
      <c r="G96" s="24">
        <v>696.21</v>
      </c>
      <c r="H96" s="24">
        <v>0.4</v>
      </c>
      <c r="I96" s="31"/>
      <c r="J96" s="31"/>
      <c r="K96" s="35"/>
    </row>
    <row r="97" spans="2:11" x14ac:dyDescent="0.35">
      <c r="B97" s="8" t="s">
        <v>3613</v>
      </c>
      <c r="C97" s="60" t="s">
        <v>3614</v>
      </c>
      <c r="D97" s="54" t="s">
        <v>3615</v>
      </c>
      <c r="E97" s="6" t="s">
        <v>152</v>
      </c>
      <c r="F97" s="19">
        <v>66942</v>
      </c>
      <c r="G97" s="24">
        <v>696.1</v>
      </c>
      <c r="H97" s="24">
        <v>0.4</v>
      </c>
      <c r="I97" s="31"/>
      <c r="J97" s="31"/>
      <c r="K97" s="35"/>
    </row>
    <row r="98" spans="2:11" x14ac:dyDescent="0.35">
      <c r="B98" s="8" t="s">
        <v>365</v>
      </c>
      <c r="C98" s="60" t="s">
        <v>366</v>
      </c>
      <c r="D98" s="54" t="s">
        <v>367</v>
      </c>
      <c r="E98" s="6" t="s">
        <v>253</v>
      </c>
      <c r="F98" s="19">
        <v>158169</v>
      </c>
      <c r="G98" s="24">
        <v>694.36</v>
      </c>
      <c r="H98" s="24">
        <v>0.4</v>
      </c>
      <c r="I98" s="31"/>
      <c r="J98" s="31"/>
      <c r="K98" s="35"/>
    </row>
    <row r="99" spans="2:11" x14ac:dyDescent="0.35">
      <c r="B99" s="8" t="s">
        <v>408</v>
      </c>
      <c r="C99" s="60" t="s">
        <v>409</v>
      </c>
      <c r="D99" s="54" t="s">
        <v>410</v>
      </c>
      <c r="E99" s="6" t="s">
        <v>117</v>
      </c>
      <c r="F99" s="19">
        <v>1996787</v>
      </c>
      <c r="G99" s="24">
        <v>680.31</v>
      </c>
      <c r="H99" s="24">
        <v>0.39</v>
      </c>
      <c r="I99" s="31"/>
      <c r="J99" s="31"/>
      <c r="K99" s="35"/>
    </row>
    <row r="100" spans="2:11" x14ac:dyDescent="0.35">
      <c r="B100" s="8" t="s">
        <v>3616</v>
      </c>
      <c r="C100" s="60" t="s">
        <v>3617</v>
      </c>
      <c r="D100" s="54" t="s">
        <v>3618</v>
      </c>
      <c r="E100" s="6" t="s">
        <v>166</v>
      </c>
      <c r="F100" s="19">
        <v>61551</v>
      </c>
      <c r="G100" s="24">
        <v>677.49</v>
      </c>
      <c r="H100" s="24">
        <v>0.39</v>
      </c>
      <c r="I100" s="31"/>
      <c r="J100" s="31"/>
      <c r="K100" s="35"/>
    </row>
    <row r="101" spans="2:11" x14ac:dyDescent="0.35">
      <c r="B101" s="8" t="s">
        <v>1189</v>
      </c>
      <c r="C101" s="60" t="s">
        <v>1190</v>
      </c>
      <c r="D101" s="54" t="s">
        <v>1191</v>
      </c>
      <c r="E101" s="6" t="s">
        <v>113</v>
      </c>
      <c r="F101" s="19">
        <v>624235</v>
      </c>
      <c r="G101" s="24">
        <v>667.93</v>
      </c>
      <c r="H101" s="24">
        <v>0.38</v>
      </c>
      <c r="I101" s="31"/>
      <c r="J101" s="31"/>
      <c r="K101" s="35"/>
    </row>
    <row r="102" spans="2:11" x14ac:dyDescent="0.35">
      <c r="B102" s="8" t="s">
        <v>2697</v>
      </c>
      <c r="C102" s="60" t="s">
        <v>2698</v>
      </c>
      <c r="D102" s="54" t="s">
        <v>2699</v>
      </c>
      <c r="E102" s="6" t="s">
        <v>54</v>
      </c>
      <c r="F102" s="19">
        <v>215112</v>
      </c>
      <c r="G102" s="24">
        <v>665.99</v>
      </c>
      <c r="H102" s="24">
        <v>0.38</v>
      </c>
      <c r="I102" s="31"/>
      <c r="J102" s="31"/>
      <c r="K102" s="35"/>
    </row>
    <row r="103" spans="2:11" x14ac:dyDescent="0.35">
      <c r="B103" s="8" t="s">
        <v>3619</v>
      </c>
      <c r="C103" s="60" t="s">
        <v>3620</v>
      </c>
      <c r="D103" s="54" t="s">
        <v>3621</v>
      </c>
      <c r="E103" s="6" t="s">
        <v>65</v>
      </c>
      <c r="F103" s="19">
        <v>1794721</v>
      </c>
      <c r="G103" s="24">
        <v>662.61</v>
      </c>
      <c r="H103" s="24">
        <v>0.38</v>
      </c>
      <c r="I103" s="31"/>
      <c r="J103" s="31"/>
      <c r="K103" s="35"/>
    </row>
    <row r="104" spans="2:11" x14ac:dyDescent="0.35">
      <c r="B104" s="8" t="s">
        <v>1158</v>
      </c>
      <c r="C104" s="60" t="s">
        <v>1159</v>
      </c>
      <c r="D104" s="54" t="s">
        <v>1160</v>
      </c>
      <c r="E104" s="6" t="s">
        <v>253</v>
      </c>
      <c r="F104" s="19">
        <v>495020</v>
      </c>
      <c r="G104" s="24">
        <v>662.58</v>
      </c>
      <c r="H104" s="24">
        <v>0.38</v>
      </c>
      <c r="I104" s="31"/>
      <c r="J104" s="31"/>
      <c r="K104" s="35"/>
    </row>
    <row r="105" spans="2:11" x14ac:dyDescent="0.35">
      <c r="B105" s="8" t="s">
        <v>3622</v>
      </c>
      <c r="C105" s="60" t="s">
        <v>3623</v>
      </c>
      <c r="D105" s="54" t="s">
        <v>3624</v>
      </c>
      <c r="E105" s="6" t="s">
        <v>99</v>
      </c>
      <c r="F105" s="19">
        <v>22317</v>
      </c>
      <c r="G105" s="24">
        <v>661.3</v>
      </c>
      <c r="H105" s="24">
        <v>0.38</v>
      </c>
      <c r="I105" s="31"/>
      <c r="J105" s="31"/>
      <c r="K105" s="35"/>
    </row>
    <row r="106" spans="2:11" x14ac:dyDescent="0.35">
      <c r="B106" s="8" t="s">
        <v>1950</v>
      </c>
      <c r="C106" s="60" t="s">
        <v>1951</v>
      </c>
      <c r="D106" s="54" t="s">
        <v>1952</v>
      </c>
      <c r="E106" s="6" t="s">
        <v>58</v>
      </c>
      <c r="F106" s="19">
        <v>282704</v>
      </c>
      <c r="G106" s="24">
        <v>657.37</v>
      </c>
      <c r="H106" s="24">
        <v>0.37</v>
      </c>
      <c r="I106" s="31"/>
      <c r="J106" s="31"/>
      <c r="K106" s="35"/>
    </row>
    <row r="107" spans="2:11" x14ac:dyDescent="0.35">
      <c r="B107" s="8" t="s">
        <v>3625</v>
      </c>
      <c r="C107" s="60" t="s">
        <v>3626</v>
      </c>
      <c r="D107" s="54" t="s">
        <v>3627</v>
      </c>
      <c r="E107" s="6" t="s">
        <v>128</v>
      </c>
      <c r="F107" s="19">
        <v>26093</v>
      </c>
      <c r="G107" s="24">
        <v>657.18</v>
      </c>
      <c r="H107" s="24">
        <v>0.37</v>
      </c>
      <c r="I107" s="31"/>
      <c r="J107" s="31"/>
      <c r="K107" s="35"/>
    </row>
    <row r="108" spans="2:11" x14ac:dyDescent="0.35">
      <c r="B108" s="8" t="s">
        <v>2483</v>
      </c>
      <c r="C108" s="60" t="s">
        <v>2484</v>
      </c>
      <c r="D108" s="54" t="s">
        <v>2485</v>
      </c>
      <c r="E108" s="6" t="s">
        <v>69</v>
      </c>
      <c r="F108" s="19">
        <v>130752</v>
      </c>
      <c r="G108" s="24">
        <v>652.58000000000004</v>
      </c>
      <c r="H108" s="24">
        <v>0.37</v>
      </c>
      <c r="I108" s="31"/>
      <c r="J108" s="31"/>
      <c r="K108" s="35"/>
    </row>
    <row r="109" spans="2:11" x14ac:dyDescent="0.35">
      <c r="B109" s="8" t="s">
        <v>3628</v>
      </c>
      <c r="C109" s="60" t="s">
        <v>3629</v>
      </c>
      <c r="D109" s="54" t="s">
        <v>3630</v>
      </c>
      <c r="E109" s="6" t="s">
        <v>117</v>
      </c>
      <c r="F109" s="19">
        <v>13935</v>
      </c>
      <c r="G109" s="24">
        <v>648.49</v>
      </c>
      <c r="H109" s="24">
        <v>0.37</v>
      </c>
      <c r="I109" s="31"/>
      <c r="J109" s="31"/>
      <c r="K109" s="35"/>
    </row>
    <row r="110" spans="2:11" x14ac:dyDescent="0.35">
      <c r="B110" s="8" t="s">
        <v>2492</v>
      </c>
      <c r="C110" s="60" t="s">
        <v>2493</v>
      </c>
      <c r="D110" s="54" t="s">
        <v>2494</v>
      </c>
      <c r="E110" s="6" t="s">
        <v>65</v>
      </c>
      <c r="F110" s="19">
        <v>3783</v>
      </c>
      <c r="G110" s="24">
        <v>645.15</v>
      </c>
      <c r="H110" s="24">
        <v>0.37</v>
      </c>
      <c r="I110" s="31"/>
      <c r="J110" s="31"/>
      <c r="K110" s="35"/>
    </row>
    <row r="111" spans="2:11" x14ac:dyDescent="0.35">
      <c r="B111" s="8" t="s">
        <v>2255</v>
      </c>
      <c r="C111" s="60" t="s">
        <v>2256</v>
      </c>
      <c r="D111" s="54" t="s">
        <v>2257</v>
      </c>
      <c r="E111" s="6" t="s">
        <v>88</v>
      </c>
      <c r="F111" s="19">
        <v>32870</v>
      </c>
      <c r="G111" s="24">
        <v>638.66</v>
      </c>
      <c r="H111" s="24">
        <v>0.36</v>
      </c>
      <c r="I111" s="31"/>
      <c r="J111" s="31"/>
      <c r="K111" s="35"/>
    </row>
    <row r="112" spans="2:11" x14ac:dyDescent="0.35">
      <c r="B112" s="8" t="s">
        <v>2424</v>
      </c>
      <c r="C112" s="60" t="s">
        <v>2425</v>
      </c>
      <c r="D112" s="54" t="s">
        <v>2426</v>
      </c>
      <c r="E112" s="6" t="s">
        <v>54</v>
      </c>
      <c r="F112" s="19">
        <v>813246</v>
      </c>
      <c r="G112" s="24">
        <v>638.4</v>
      </c>
      <c r="H112" s="24">
        <v>0.36</v>
      </c>
      <c r="I112" s="31"/>
      <c r="J112" s="31"/>
      <c r="K112" s="35"/>
    </row>
    <row r="113" spans="2:11" x14ac:dyDescent="0.35">
      <c r="B113" s="8" t="s">
        <v>1023</v>
      </c>
      <c r="C113" s="60" t="s">
        <v>1024</v>
      </c>
      <c r="D113" s="54" t="s">
        <v>1025</v>
      </c>
      <c r="E113" s="6" t="s">
        <v>1026</v>
      </c>
      <c r="F113" s="19">
        <v>249353</v>
      </c>
      <c r="G113" s="24">
        <v>637.84</v>
      </c>
      <c r="H113" s="24">
        <v>0.36</v>
      </c>
      <c r="I113" s="31"/>
      <c r="J113" s="31"/>
      <c r="K113" s="35"/>
    </row>
    <row r="114" spans="2:11" x14ac:dyDescent="0.35">
      <c r="B114" s="8" t="s">
        <v>2477</v>
      </c>
      <c r="C114" s="60" t="s">
        <v>2478</v>
      </c>
      <c r="D114" s="54" t="s">
        <v>2479</v>
      </c>
      <c r="E114" s="6" t="s">
        <v>80</v>
      </c>
      <c r="F114" s="19">
        <v>127322</v>
      </c>
      <c r="G114" s="24">
        <v>628.27</v>
      </c>
      <c r="H114" s="24">
        <v>0.36</v>
      </c>
      <c r="I114" s="31"/>
      <c r="J114" s="31"/>
      <c r="K114" s="35"/>
    </row>
    <row r="115" spans="2:11" x14ac:dyDescent="0.35">
      <c r="B115" s="8" t="s">
        <v>3631</v>
      </c>
      <c r="C115" s="60" t="s">
        <v>3632</v>
      </c>
      <c r="D115" s="54" t="s">
        <v>3633</v>
      </c>
      <c r="E115" s="6" t="s">
        <v>117</v>
      </c>
      <c r="F115" s="19">
        <v>46033</v>
      </c>
      <c r="G115" s="24">
        <v>617.66999999999996</v>
      </c>
      <c r="H115" s="24">
        <v>0.35</v>
      </c>
      <c r="I115" s="31"/>
      <c r="J115" s="31"/>
      <c r="K115" s="35"/>
    </row>
    <row r="116" spans="2:11" x14ac:dyDescent="0.35">
      <c r="B116" s="8" t="s">
        <v>3634</v>
      </c>
      <c r="C116" s="60" t="s">
        <v>3635</v>
      </c>
      <c r="D116" s="54" t="s">
        <v>3636</v>
      </c>
      <c r="E116" s="6" t="s">
        <v>253</v>
      </c>
      <c r="F116" s="19">
        <v>109215</v>
      </c>
      <c r="G116" s="24">
        <v>610.89</v>
      </c>
      <c r="H116" s="24">
        <v>0.35</v>
      </c>
      <c r="I116" s="31"/>
      <c r="J116" s="31"/>
      <c r="K116" s="35"/>
    </row>
    <row r="117" spans="2:11" x14ac:dyDescent="0.35">
      <c r="B117" s="8" t="s">
        <v>3637</v>
      </c>
      <c r="C117" s="60" t="s">
        <v>3638</v>
      </c>
      <c r="D117" s="54" t="s">
        <v>3639</v>
      </c>
      <c r="E117" s="6" t="s">
        <v>240</v>
      </c>
      <c r="F117" s="19">
        <v>30033</v>
      </c>
      <c r="G117" s="24">
        <v>598.38</v>
      </c>
      <c r="H117" s="24">
        <v>0.34</v>
      </c>
      <c r="I117" s="31"/>
      <c r="J117" s="31"/>
      <c r="K117" s="35"/>
    </row>
    <row r="118" spans="2:11" x14ac:dyDescent="0.35">
      <c r="B118" s="8" t="s">
        <v>2206</v>
      </c>
      <c r="C118" s="60" t="s">
        <v>2207</v>
      </c>
      <c r="D118" s="54" t="s">
        <v>2208</v>
      </c>
      <c r="E118" s="6" t="s">
        <v>603</v>
      </c>
      <c r="F118" s="19">
        <v>89549</v>
      </c>
      <c r="G118" s="24">
        <v>593.58000000000004</v>
      </c>
      <c r="H118" s="24">
        <v>0.34</v>
      </c>
      <c r="I118" s="31"/>
      <c r="J118" s="31"/>
      <c r="K118" s="35"/>
    </row>
    <row r="119" spans="2:11" x14ac:dyDescent="0.35">
      <c r="B119" s="8" t="s">
        <v>2197</v>
      </c>
      <c r="C119" s="60" t="s">
        <v>2198</v>
      </c>
      <c r="D119" s="54" t="s">
        <v>2199</v>
      </c>
      <c r="E119" s="6" t="s">
        <v>128</v>
      </c>
      <c r="F119" s="19">
        <v>55278</v>
      </c>
      <c r="G119" s="24">
        <v>588.71</v>
      </c>
      <c r="H119" s="24">
        <v>0.34</v>
      </c>
      <c r="I119" s="31"/>
      <c r="J119" s="31"/>
      <c r="K119" s="35"/>
    </row>
    <row r="120" spans="2:11" x14ac:dyDescent="0.35">
      <c r="B120" s="8" t="s">
        <v>350</v>
      </c>
      <c r="C120" s="60" t="s">
        <v>351</v>
      </c>
      <c r="D120" s="54" t="s">
        <v>352</v>
      </c>
      <c r="E120" s="6" t="s">
        <v>266</v>
      </c>
      <c r="F120" s="19">
        <v>154741</v>
      </c>
      <c r="G120" s="24">
        <v>586.54999999999995</v>
      </c>
      <c r="H120" s="24">
        <v>0.33</v>
      </c>
      <c r="I120" s="31"/>
      <c r="J120" s="31"/>
      <c r="K120" s="35"/>
    </row>
    <row r="121" spans="2:11" x14ac:dyDescent="0.35">
      <c r="B121" s="8" t="s">
        <v>3640</v>
      </c>
      <c r="C121" s="60" t="s">
        <v>3641</v>
      </c>
      <c r="D121" s="54" t="s">
        <v>3642</v>
      </c>
      <c r="E121" s="6" t="s">
        <v>88</v>
      </c>
      <c r="F121" s="19">
        <v>70579</v>
      </c>
      <c r="G121" s="24">
        <v>584.04</v>
      </c>
      <c r="H121" s="24">
        <v>0.33</v>
      </c>
      <c r="I121" s="31"/>
      <c r="J121" s="31"/>
      <c r="K121" s="35"/>
    </row>
    <row r="122" spans="2:11" x14ac:dyDescent="0.35">
      <c r="B122" s="8" t="s">
        <v>3643</v>
      </c>
      <c r="C122" s="60" t="s">
        <v>3644</v>
      </c>
      <c r="D122" s="54" t="s">
        <v>3645</v>
      </c>
      <c r="E122" s="6" t="s">
        <v>1026</v>
      </c>
      <c r="F122" s="19">
        <v>32014</v>
      </c>
      <c r="G122" s="24">
        <v>582.62</v>
      </c>
      <c r="H122" s="24">
        <v>0.33</v>
      </c>
      <c r="I122" s="31"/>
      <c r="J122" s="31"/>
      <c r="K122" s="35"/>
    </row>
    <row r="123" spans="2:11" x14ac:dyDescent="0.35">
      <c r="B123" s="8" t="s">
        <v>3646</v>
      </c>
      <c r="C123" s="60" t="s">
        <v>3647</v>
      </c>
      <c r="D123" s="54" t="s">
        <v>3648</v>
      </c>
      <c r="E123" s="6" t="s">
        <v>632</v>
      </c>
      <c r="F123" s="19">
        <v>36228</v>
      </c>
      <c r="G123" s="24">
        <v>581.53</v>
      </c>
      <c r="H123" s="24">
        <v>0.33</v>
      </c>
      <c r="I123" s="31"/>
      <c r="J123" s="31"/>
      <c r="K123" s="35"/>
    </row>
    <row r="124" spans="2:11" x14ac:dyDescent="0.35">
      <c r="B124" s="8" t="s">
        <v>149</v>
      </c>
      <c r="C124" s="60" t="s">
        <v>150</v>
      </c>
      <c r="D124" s="54" t="s">
        <v>151</v>
      </c>
      <c r="E124" s="6" t="s">
        <v>152</v>
      </c>
      <c r="F124" s="19">
        <v>1730</v>
      </c>
      <c r="G124" s="24">
        <v>578.86</v>
      </c>
      <c r="H124" s="24">
        <v>0.33</v>
      </c>
      <c r="I124" s="31"/>
      <c r="J124" s="31"/>
      <c r="K124" s="35"/>
    </row>
    <row r="125" spans="2:11" x14ac:dyDescent="0.35">
      <c r="B125" s="8" t="s">
        <v>3649</v>
      </c>
      <c r="C125" s="60" t="s">
        <v>3650</v>
      </c>
      <c r="D125" s="54" t="s">
        <v>3651</v>
      </c>
      <c r="E125" s="6" t="s">
        <v>253</v>
      </c>
      <c r="F125" s="19">
        <v>3823738</v>
      </c>
      <c r="G125" s="24">
        <v>578.53</v>
      </c>
      <c r="H125" s="24">
        <v>0.33</v>
      </c>
      <c r="I125" s="31"/>
      <c r="J125" s="31"/>
      <c r="K125" s="35"/>
    </row>
    <row r="126" spans="2:11" x14ac:dyDescent="0.35">
      <c r="B126" s="8" t="s">
        <v>2279</v>
      </c>
      <c r="C126" s="60" t="s">
        <v>2280</v>
      </c>
      <c r="D126" s="54" t="s">
        <v>2281</v>
      </c>
      <c r="E126" s="6" t="s">
        <v>113</v>
      </c>
      <c r="F126" s="19">
        <v>57534</v>
      </c>
      <c r="G126" s="24">
        <v>572.64</v>
      </c>
      <c r="H126" s="24">
        <v>0.33</v>
      </c>
      <c r="I126" s="31"/>
      <c r="J126" s="31"/>
      <c r="K126" s="35"/>
    </row>
    <row r="127" spans="2:11" x14ac:dyDescent="0.35">
      <c r="B127" s="8" t="s">
        <v>2780</v>
      </c>
      <c r="C127" s="60" t="s">
        <v>2781</v>
      </c>
      <c r="D127" s="54" t="s">
        <v>2782</v>
      </c>
      <c r="E127" s="6" t="s">
        <v>2783</v>
      </c>
      <c r="F127" s="19">
        <v>462077</v>
      </c>
      <c r="G127" s="24">
        <v>570.57000000000005</v>
      </c>
      <c r="H127" s="24">
        <v>0.33</v>
      </c>
      <c r="I127" s="31"/>
      <c r="J127" s="31"/>
      <c r="K127" s="35"/>
    </row>
    <row r="128" spans="2:11" x14ac:dyDescent="0.35">
      <c r="B128" s="8" t="s">
        <v>3652</v>
      </c>
      <c r="C128" s="60" t="s">
        <v>3653</v>
      </c>
      <c r="D128" s="54" t="s">
        <v>3654</v>
      </c>
      <c r="E128" s="6" t="s">
        <v>117</v>
      </c>
      <c r="F128" s="19">
        <v>80831</v>
      </c>
      <c r="G128" s="24">
        <v>567.67999999999995</v>
      </c>
      <c r="H128" s="24">
        <v>0.32</v>
      </c>
      <c r="I128" s="31"/>
      <c r="J128" s="31"/>
      <c r="K128" s="35"/>
    </row>
    <row r="129" spans="2:11" x14ac:dyDescent="0.35">
      <c r="B129" s="8" t="s">
        <v>616</v>
      </c>
      <c r="C129" s="60" t="s">
        <v>617</v>
      </c>
      <c r="D129" s="54" t="s">
        <v>618</v>
      </c>
      <c r="E129" s="6" t="s">
        <v>88</v>
      </c>
      <c r="F129" s="19">
        <v>127801</v>
      </c>
      <c r="G129" s="24">
        <v>567.44000000000005</v>
      </c>
      <c r="H129" s="24">
        <v>0.32</v>
      </c>
      <c r="I129" s="31"/>
      <c r="J129" s="31"/>
      <c r="K129" s="35"/>
    </row>
    <row r="130" spans="2:11" x14ac:dyDescent="0.35">
      <c r="B130" s="8" t="s">
        <v>399</v>
      </c>
      <c r="C130" s="60" t="s">
        <v>400</v>
      </c>
      <c r="D130" s="54" t="s">
        <v>401</v>
      </c>
      <c r="E130" s="6" t="s">
        <v>84</v>
      </c>
      <c r="F130" s="19">
        <v>47074</v>
      </c>
      <c r="G130" s="24">
        <v>566.82000000000005</v>
      </c>
      <c r="H130" s="24">
        <v>0.32</v>
      </c>
      <c r="I130" s="31"/>
      <c r="J130" s="31"/>
      <c r="K130" s="35"/>
    </row>
    <row r="131" spans="2:11" x14ac:dyDescent="0.35">
      <c r="B131" s="8" t="s">
        <v>600</v>
      </c>
      <c r="C131" s="60" t="s">
        <v>601</v>
      </c>
      <c r="D131" s="54" t="s">
        <v>602</v>
      </c>
      <c r="E131" s="6" t="s">
        <v>603</v>
      </c>
      <c r="F131" s="19">
        <v>55483</v>
      </c>
      <c r="G131" s="24">
        <v>565.65</v>
      </c>
      <c r="H131" s="24">
        <v>0.32</v>
      </c>
      <c r="I131" s="31"/>
      <c r="J131" s="31"/>
      <c r="K131" s="35"/>
    </row>
    <row r="132" spans="2:11" x14ac:dyDescent="0.35">
      <c r="B132" s="8" t="s">
        <v>3655</v>
      </c>
      <c r="C132" s="60" t="s">
        <v>3656</v>
      </c>
      <c r="D132" s="54" t="s">
        <v>3657</v>
      </c>
      <c r="E132" s="6" t="s">
        <v>159</v>
      </c>
      <c r="F132" s="19">
        <v>244670</v>
      </c>
      <c r="G132" s="24">
        <v>556.21</v>
      </c>
      <c r="H132" s="24">
        <v>0.32</v>
      </c>
      <c r="I132" s="31"/>
      <c r="J132" s="31"/>
      <c r="K132" s="35"/>
    </row>
    <row r="133" spans="2:11" x14ac:dyDescent="0.35">
      <c r="B133" s="8" t="s">
        <v>1183</v>
      </c>
      <c r="C133" s="60" t="s">
        <v>1184</v>
      </c>
      <c r="D133" s="54" t="s">
        <v>1185</v>
      </c>
      <c r="E133" s="6" t="s">
        <v>142</v>
      </c>
      <c r="F133" s="19">
        <v>81025</v>
      </c>
      <c r="G133" s="24">
        <v>555.75</v>
      </c>
      <c r="H133" s="24">
        <v>0.32</v>
      </c>
      <c r="I133" s="31"/>
      <c r="J133" s="31"/>
      <c r="K133" s="35"/>
    </row>
    <row r="134" spans="2:11" x14ac:dyDescent="0.35">
      <c r="B134" s="8" t="s">
        <v>3658</v>
      </c>
      <c r="C134" s="60" t="s">
        <v>3659</v>
      </c>
      <c r="D134" s="54" t="s">
        <v>3660</v>
      </c>
      <c r="E134" s="6" t="s">
        <v>343</v>
      </c>
      <c r="F134" s="19">
        <v>38524</v>
      </c>
      <c r="G134" s="24">
        <v>553.86</v>
      </c>
      <c r="H134" s="24">
        <v>0.32</v>
      </c>
      <c r="I134" s="31"/>
      <c r="J134" s="31"/>
      <c r="K134" s="35"/>
    </row>
    <row r="135" spans="2:11" x14ac:dyDescent="0.35">
      <c r="B135" s="8" t="s">
        <v>3661</v>
      </c>
      <c r="C135" s="60" t="s">
        <v>3662</v>
      </c>
      <c r="D135" s="54" t="s">
        <v>3663</v>
      </c>
      <c r="E135" s="6" t="s">
        <v>99</v>
      </c>
      <c r="F135" s="19">
        <v>45970</v>
      </c>
      <c r="G135" s="24">
        <v>553.20000000000005</v>
      </c>
      <c r="H135" s="24">
        <v>0.32</v>
      </c>
      <c r="I135" s="31"/>
      <c r="J135" s="31"/>
      <c r="K135" s="35"/>
    </row>
    <row r="136" spans="2:11" x14ac:dyDescent="0.35">
      <c r="B136" s="8" t="s">
        <v>1104</v>
      </c>
      <c r="C136" s="60" t="s">
        <v>1105</v>
      </c>
      <c r="D136" s="54" t="s">
        <v>1106</v>
      </c>
      <c r="E136" s="6" t="s">
        <v>343</v>
      </c>
      <c r="F136" s="19">
        <v>149157</v>
      </c>
      <c r="G136" s="24">
        <v>544.87</v>
      </c>
      <c r="H136" s="24">
        <v>0.31</v>
      </c>
      <c r="I136" s="31"/>
      <c r="J136" s="31"/>
      <c r="K136" s="35"/>
    </row>
    <row r="137" spans="2:11" x14ac:dyDescent="0.35">
      <c r="B137" s="8" t="s">
        <v>3664</v>
      </c>
      <c r="C137" s="60" t="s">
        <v>3665</v>
      </c>
      <c r="D137" s="54" t="s">
        <v>3666</v>
      </c>
      <c r="E137" s="6" t="s">
        <v>58</v>
      </c>
      <c r="F137" s="19">
        <v>42683</v>
      </c>
      <c r="G137" s="24">
        <v>542.92999999999995</v>
      </c>
      <c r="H137" s="24">
        <v>0.31</v>
      </c>
      <c r="I137" s="31"/>
      <c r="J137" s="31"/>
      <c r="K137" s="35"/>
    </row>
    <row r="138" spans="2:11" x14ac:dyDescent="0.35">
      <c r="B138" s="8" t="s">
        <v>3667</v>
      </c>
      <c r="C138" s="60" t="s">
        <v>3668</v>
      </c>
      <c r="D138" s="54" t="s">
        <v>3669</v>
      </c>
      <c r="E138" s="6" t="s">
        <v>451</v>
      </c>
      <c r="F138" s="19">
        <v>37784</v>
      </c>
      <c r="G138" s="24">
        <v>542.69000000000005</v>
      </c>
      <c r="H138" s="24">
        <v>0.31</v>
      </c>
      <c r="I138" s="31"/>
      <c r="J138" s="31"/>
      <c r="K138" s="35"/>
    </row>
    <row r="139" spans="2:11" x14ac:dyDescent="0.35">
      <c r="B139" s="8" t="s">
        <v>3670</v>
      </c>
      <c r="C139" s="60" t="s">
        <v>3671</v>
      </c>
      <c r="D139" s="54" t="s">
        <v>3672</v>
      </c>
      <c r="E139" s="6" t="s">
        <v>54</v>
      </c>
      <c r="F139" s="19">
        <v>3078960</v>
      </c>
      <c r="G139" s="24">
        <v>538.51</v>
      </c>
      <c r="H139" s="24">
        <v>0.31</v>
      </c>
      <c r="I139" s="31"/>
      <c r="J139" s="31"/>
      <c r="K139" s="35"/>
    </row>
    <row r="140" spans="2:11" x14ac:dyDescent="0.35">
      <c r="B140" s="8" t="s">
        <v>3673</v>
      </c>
      <c r="C140" s="60" t="s">
        <v>3674</v>
      </c>
      <c r="D140" s="54" t="s">
        <v>3675</v>
      </c>
      <c r="E140" s="6" t="s">
        <v>2306</v>
      </c>
      <c r="F140" s="19">
        <v>720224</v>
      </c>
      <c r="G140" s="24">
        <v>536.35</v>
      </c>
      <c r="H140" s="24">
        <v>0.31</v>
      </c>
      <c r="I140" s="31"/>
      <c r="J140" s="31"/>
      <c r="K140" s="35"/>
    </row>
    <row r="141" spans="2:11" x14ac:dyDescent="0.35">
      <c r="B141" s="8" t="s">
        <v>3676</v>
      </c>
      <c r="C141" s="60" t="s">
        <v>3677</v>
      </c>
      <c r="D141" s="54" t="s">
        <v>3678</v>
      </c>
      <c r="E141" s="6" t="s">
        <v>117</v>
      </c>
      <c r="F141" s="19">
        <v>16429</v>
      </c>
      <c r="G141" s="24">
        <v>536.30999999999995</v>
      </c>
      <c r="H141" s="24">
        <v>0.31</v>
      </c>
      <c r="I141" s="31"/>
      <c r="J141" s="31"/>
      <c r="K141" s="35"/>
    </row>
    <row r="142" spans="2:11" x14ac:dyDescent="0.35">
      <c r="B142" s="8" t="s">
        <v>985</v>
      </c>
      <c r="C142" s="60" t="s">
        <v>986</v>
      </c>
      <c r="D142" s="54" t="s">
        <v>987</v>
      </c>
      <c r="E142" s="6" t="s">
        <v>80</v>
      </c>
      <c r="F142" s="19">
        <v>59854</v>
      </c>
      <c r="G142" s="24">
        <v>532.85</v>
      </c>
      <c r="H142" s="24">
        <v>0.3</v>
      </c>
      <c r="I142" s="31"/>
      <c r="J142" s="31"/>
      <c r="K142" s="35"/>
    </row>
    <row r="143" spans="2:11" x14ac:dyDescent="0.35">
      <c r="B143" s="8" t="s">
        <v>2454</v>
      </c>
      <c r="C143" s="60" t="s">
        <v>2455</v>
      </c>
      <c r="D143" s="54" t="s">
        <v>2456</v>
      </c>
      <c r="E143" s="6" t="s">
        <v>99</v>
      </c>
      <c r="F143" s="19">
        <v>757357</v>
      </c>
      <c r="G143" s="24">
        <v>526.44000000000005</v>
      </c>
      <c r="H143" s="24">
        <v>0.3</v>
      </c>
      <c r="I143" s="31"/>
      <c r="J143" s="31"/>
      <c r="K143" s="35"/>
    </row>
    <row r="144" spans="2:11" x14ac:dyDescent="0.35">
      <c r="B144" s="8" t="s">
        <v>1938</v>
      </c>
      <c r="C144" s="60" t="s">
        <v>1939</v>
      </c>
      <c r="D144" s="54" t="s">
        <v>1940</v>
      </c>
      <c r="E144" s="6" t="s">
        <v>1142</v>
      </c>
      <c r="F144" s="19">
        <v>338772</v>
      </c>
      <c r="G144" s="24">
        <v>522.66</v>
      </c>
      <c r="H144" s="24">
        <v>0.3</v>
      </c>
      <c r="I144" s="31"/>
      <c r="J144" s="31"/>
      <c r="K144" s="35"/>
    </row>
    <row r="145" spans="2:11" x14ac:dyDescent="0.35">
      <c r="B145" s="8" t="s">
        <v>3679</v>
      </c>
      <c r="C145" s="60" t="s">
        <v>3680</v>
      </c>
      <c r="D145" s="54" t="s">
        <v>3681</v>
      </c>
      <c r="E145" s="6" t="s">
        <v>54</v>
      </c>
      <c r="F145" s="19">
        <v>43669</v>
      </c>
      <c r="G145" s="24">
        <v>520.62</v>
      </c>
      <c r="H145" s="24">
        <v>0.3</v>
      </c>
      <c r="I145" s="31"/>
      <c r="J145" s="31"/>
      <c r="K145" s="35"/>
    </row>
    <row r="146" spans="2:11" x14ac:dyDescent="0.35">
      <c r="B146" s="8" t="s">
        <v>3682</v>
      </c>
      <c r="C146" s="60" t="s">
        <v>3683</v>
      </c>
      <c r="D146" s="54" t="s">
        <v>3684</v>
      </c>
      <c r="E146" s="6" t="s">
        <v>152</v>
      </c>
      <c r="F146" s="19">
        <v>63075</v>
      </c>
      <c r="G146" s="24">
        <v>516.04999999999995</v>
      </c>
      <c r="H146" s="24">
        <v>0.28999999999999998</v>
      </c>
      <c r="I146" s="31"/>
      <c r="J146" s="31"/>
      <c r="K146" s="35"/>
    </row>
    <row r="147" spans="2:11" x14ac:dyDescent="0.35">
      <c r="B147" s="8" t="s">
        <v>1107</v>
      </c>
      <c r="C147" s="60" t="s">
        <v>1108</v>
      </c>
      <c r="D147" s="54" t="s">
        <v>1109</v>
      </c>
      <c r="E147" s="6" t="s">
        <v>343</v>
      </c>
      <c r="F147" s="19">
        <v>39113</v>
      </c>
      <c r="G147" s="24">
        <v>514.05999999999995</v>
      </c>
      <c r="H147" s="24">
        <v>0.28999999999999998</v>
      </c>
      <c r="I147" s="31"/>
      <c r="J147" s="31"/>
      <c r="K147" s="35"/>
    </row>
    <row r="148" spans="2:11" x14ac:dyDescent="0.35">
      <c r="B148" s="8" t="s">
        <v>3685</v>
      </c>
      <c r="C148" s="60" t="s">
        <v>3686</v>
      </c>
      <c r="D148" s="54" t="s">
        <v>3687</v>
      </c>
      <c r="E148" s="6" t="s">
        <v>128</v>
      </c>
      <c r="F148" s="19">
        <v>183113</v>
      </c>
      <c r="G148" s="24">
        <v>508.5</v>
      </c>
      <c r="H148" s="24">
        <v>0.28999999999999998</v>
      </c>
      <c r="I148" s="31"/>
      <c r="J148" s="31"/>
      <c r="K148" s="35"/>
    </row>
    <row r="149" spans="2:11" x14ac:dyDescent="0.35">
      <c r="B149" s="8" t="s">
        <v>622</v>
      </c>
      <c r="C149" s="60" t="s">
        <v>623</v>
      </c>
      <c r="D149" s="54" t="s">
        <v>624</v>
      </c>
      <c r="E149" s="6" t="s">
        <v>625</v>
      </c>
      <c r="F149" s="19">
        <v>29993</v>
      </c>
      <c r="G149" s="24">
        <v>502.02</v>
      </c>
      <c r="H149" s="24">
        <v>0.28999999999999998</v>
      </c>
      <c r="I149" s="31"/>
      <c r="J149" s="31"/>
      <c r="K149" s="35"/>
    </row>
    <row r="150" spans="2:11" x14ac:dyDescent="0.35">
      <c r="B150" s="8" t="s">
        <v>3688</v>
      </c>
      <c r="C150" s="60" t="s">
        <v>3689</v>
      </c>
      <c r="D150" s="54" t="s">
        <v>3690</v>
      </c>
      <c r="E150" s="6" t="s">
        <v>632</v>
      </c>
      <c r="F150" s="19">
        <v>23006</v>
      </c>
      <c r="G150" s="24">
        <v>501.97</v>
      </c>
      <c r="H150" s="24">
        <v>0.28999999999999998</v>
      </c>
      <c r="I150" s="31"/>
      <c r="J150" s="31"/>
      <c r="K150" s="35"/>
    </row>
    <row r="151" spans="2:11" x14ac:dyDescent="0.35">
      <c r="B151" s="8" t="s">
        <v>3691</v>
      </c>
      <c r="C151" s="60" t="s">
        <v>3692</v>
      </c>
      <c r="D151" s="54" t="s">
        <v>3693</v>
      </c>
      <c r="E151" s="6" t="s">
        <v>266</v>
      </c>
      <c r="F151" s="19">
        <v>116283</v>
      </c>
      <c r="G151" s="24">
        <v>501.59</v>
      </c>
      <c r="H151" s="24">
        <v>0.28999999999999998</v>
      </c>
      <c r="I151" s="31"/>
      <c r="J151" s="31"/>
      <c r="K151" s="35"/>
    </row>
    <row r="152" spans="2:11" x14ac:dyDescent="0.35">
      <c r="B152" s="8" t="s">
        <v>2175</v>
      </c>
      <c r="C152" s="60" t="s">
        <v>2176</v>
      </c>
      <c r="D152" s="54" t="s">
        <v>2177</v>
      </c>
      <c r="E152" s="6" t="s">
        <v>99</v>
      </c>
      <c r="F152" s="19">
        <v>92072</v>
      </c>
      <c r="G152" s="24">
        <v>496.64</v>
      </c>
      <c r="H152" s="24">
        <v>0.28000000000000003</v>
      </c>
      <c r="I152" s="31"/>
      <c r="J152" s="31"/>
      <c r="K152" s="35"/>
    </row>
    <row r="153" spans="2:11" x14ac:dyDescent="0.35">
      <c r="B153" s="8" t="s">
        <v>3694</v>
      </c>
      <c r="C153" s="60" t="s">
        <v>3695</v>
      </c>
      <c r="D153" s="54" t="s">
        <v>3696</v>
      </c>
      <c r="E153" s="6" t="s">
        <v>58</v>
      </c>
      <c r="F153" s="19">
        <v>66920</v>
      </c>
      <c r="G153" s="24">
        <v>486.01</v>
      </c>
      <c r="H153" s="24">
        <v>0.28000000000000003</v>
      </c>
      <c r="I153" s="31"/>
      <c r="J153" s="31"/>
      <c r="K153" s="35"/>
    </row>
    <row r="154" spans="2:11" x14ac:dyDescent="0.35">
      <c r="B154" s="8" t="s">
        <v>3697</v>
      </c>
      <c r="C154" s="60" t="s">
        <v>1642</v>
      </c>
      <c r="D154" s="54" t="s">
        <v>3698</v>
      </c>
      <c r="E154" s="6" t="s">
        <v>44</v>
      </c>
      <c r="F154" s="19">
        <v>350311</v>
      </c>
      <c r="G154" s="24">
        <v>485.71</v>
      </c>
      <c r="H154" s="24">
        <v>0.28000000000000003</v>
      </c>
      <c r="I154" s="31"/>
      <c r="J154" s="31"/>
      <c r="K154" s="35"/>
    </row>
    <row r="155" spans="2:11" x14ac:dyDescent="0.35">
      <c r="B155" s="8" t="s">
        <v>3699</v>
      </c>
      <c r="C155" s="60" t="s">
        <v>3700</v>
      </c>
      <c r="D155" s="54" t="s">
        <v>3701</v>
      </c>
      <c r="E155" s="6" t="s">
        <v>1142</v>
      </c>
      <c r="F155" s="19">
        <v>116642</v>
      </c>
      <c r="G155" s="24">
        <v>477.36</v>
      </c>
      <c r="H155" s="24">
        <v>0.27</v>
      </c>
      <c r="I155" s="31"/>
      <c r="J155" s="31"/>
      <c r="K155" s="35"/>
    </row>
    <row r="156" spans="2:11" x14ac:dyDescent="0.35">
      <c r="B156" s="8" t="s">
        <v>3702</v>
      </c>
      <c r="C156" s="60" t="s">
        <v>3703</v>
      </c>
      <c r="D156" s="54" t="s">
        <v>3704</v>
      </c>
      <c r="E156" s="6" t="s">
        <v>58</v>
      </c>
      <c r="F156" s="19">
        <v>66194</v>
      </c>
      <c r="G156" s="24">
        <v>476.07</v>
      </c>
      <c r="H156" s="24">
        <v>0.27</v>
      </c>
      <c r="I156" s="31"/>
      <c r="J156" s="31"/>
      <c r="K156" s="35"/>
    </row>
    <row r="157" spans="2:11" x14ac:dyDescent="0.35">
      <c r="B157" s="8" t="s">
        <v>1263</v>
      </c>
      <c r="C157" s="60" t="s">
        <v>1264</v>
      </c>
      <c r="D157" s="54" t="s">
        <v>1265</v>
      </c>
      <c r="E157" s="6" t="s">
        <v>80</v>
      </c>
      <c r="F157" s="19">
        <v>9396</v>
      </c>
      <c r="G157" s="24">
        <v>475.63</v>
      </c>
      <c r="H157" s="24">
        <v>0.27</v>
      </c>
      <c r="I157" s="31"/>
      <c r="J157" s="31"/>
      <c r="K157" s="35"/>
    </row>
    <row r="158" spans="2:11" x14ac:dyDescent="0.35">
      <c r="B158" s="8" t="s">
        <v>3705</v>
      </c>
      <c r="C158" s="60" t="s">
        <v>3706</v>
      </c>
      <c r="D158" s="54" t="s">
        <v>3707</v>
      </c>
      <c r="E158" s="6" t="s">
        <v>423</v>
      </c>
      <c r="F158" s="19">
        <v>44733</v>
      </c>
      <c r="G158" s="24">
        <v>473.28</v>
      </c>
      <c r="H158" s="24">
        <v>0.27</v>
      </c>
      <c r="I158" s="31"/>
      <c r="J158" s="31"/>
      <c r="K158" s="35"/>
    </row>
    <row r="159" spans="2:11" x14ac:dyDescent="0.35">
      <c r="B159" s="8" t="s">
        <v>3080</v>
      </c>
      <c r="C159" s="60" t="s">
        <v>3081</v>
      </c>
      <c r="D159" s="54" t="s">
        <v>3082</v>
      </c>
      <c r="E159" s="6" t="s">
        <v>2306</v>
      </c>
      <c r="F159" s="19">
        <v>77592</v>
      </c>
      <c r="G159" s="24">
        <v>469.43</v>
      </c>
      <c r="H159" s="24">
        <v>0.27</v>
      </c>
      <c r="I159" s="31"/>
      <c r="J159" s="31"/>
      <c r="K159" s="35"/>
    </row>
    <row r="160" spans="2:11" x14ac:dyDescent="0.35">
      <c r="B160" s="8" t="s">
        <v>970</v>
      </c>
      <c r="C160" s="60" t="s">
        <v>971</v>
      </c>
      <c r="D160" s="54" t="s">
        <v>972</v>
      </c>
      <c r="E160" s="6" t="s">
        <v>124</v>
      </c>
      <c r="F160" s="19">
        <v>155657</v>
      </c>
      <c r="G160" s="24">
        <v>468.68</v>
      </c>
      <c r="H160" s="24">
        <v>0.27</v>
      </c>
      <c r="I160" s="31"/>
      <c r="J160" s="31"/>
      <c r="K160" s="35"/>
    </row>
    <row r="161" spans="2:11" x14ac:dyDescent="0.35">
      <c r="B161" s="8" t="s">
        <v>3708</v>
      </c>
      <c r="C161" s="60" t="s">
        <v>755</v>
      </c>
      <c r="D161" s="54" t="s">
        <v>3709</v>
      </c>
      <c r="E161" s="6" t="s">
        <v>135</v>
      </c>
      <c r="F161" s="19">
        <v>41356</v>
      </c>
      <c r="G161" s="24">
        <v>467.61</v>
      </c>
      <c r="H161" s="24">
        <v>0.27</v>
      </c>
      <c r="I161" s="31"/>
      <c r="J161" s="31"/>
      <c r="K161" s="35"/>
    </row>
    <row r="162" spans="2:11" x14ac:dyDescent="0.35">
      <c r="B162" s="8" t="s">
        <v>1042</v>
      </c>
      <c r="C162" s="60" t="s">
        <v>1043</v>
      </c>
      <c r="D162" s="54" t="s">
        <v>1044</v>
      </c>
      <c r="E162" s="6" t="s">
        <v>124</v>
      </c>
      <c r="F162" s="19">
        <v>27095</v>
      </c>
      <c r="G162" s="24">
        <v>456.6</v>
      </c>
      <c r="H162" s="24">
        <v>0.26</v>
      </c>
      <c r="I162" s="31"/>
      <c r="J162" s="31"/>
      <c r="K162" s="35"/>
    </row>
    <row r="163" spans="2:11" x14ac:dyDescent="0.35">
      <c r="B163" s="8" t="s">
        <v>3710</v>
      </c>
      <c r="C163" s="60" t="s">
        <v>3711</v>
      </c>
      <c r="D163" s="54" t="s">
        <v>3712</v>
      </c>
      <c r="E163" s="6" t="s">
        <v>106</v>
      </c>
      <c r="F163" s="19">
        <v>137849</v>
      </c>
      <c r="G163" s="24">
        <v>456.42</v>
      </c>
      <c r="H163" s="24">
        <v>0.26</v>
      </c>
      <c r="I163" s="31"/>
      <c r="J163" s="31"/>
      <c r="K163" s="35"/>
    </row>
    <row r="164" spans="2:11" x14ac:dyDescent="0.35">
      <c r="B164" s="8" t="s">
        <v>3346</v>
      </c>
      <c r="C164" s="60" t="s">
        <v>3347</v>
      </c>
      <c r="D164" s="54" t="s">
        <v>3348</v>
      </c>
      <c r="E164" s="6" t="s">
        <v>88</v>
      </c>
      <c r="F164" s="19">
        <v>27980</v>
      </c>
      <c r="G164" s="24">
        <v>453.11</v>
      </c>
      <c r="H164" s="24">
        <v>0.26</v>
      </c>
      <c r="I164" s="31"/>
      <c r="J164" s="31"/>
      <c r="K164" s="35"/>
    </row>
    <row r="165" spans="2:11" x14ac:dyDescent="0.35">
      <c r="B165" s="8" t="s">
        <v>3713</v>
      </c>
      <c r="C165" s="60" t="s">
        <v>3714</v>
      </c>
      <c r="D165" s="54" t="s">
        <v>3715</v>
      </c>
      <c r="E165" s="6" t="s">
        <v>253</v>
      </c>
      <c r="F165" s="19">
        <v>2286234</v>
      </c>
      <c r="G165" s="24">
        <v>450.16</v>
      </c>
      <c r="H165" s="24">
        <v>0.26</v>
      </c>
      <c r="I165" s="31"/>
      <c r="J165" s="31"/>
      <c r="K165" s="35"/>
    </row>
    <row r="166" spans="2:11" x14ac:dyDescent="0.35">
      <c r="B166" s="8" t="s">
        <v>3716</v>
      </c>
      <c r="C166" s="60" t="s">
        <v>3717</v>
      </c>
      <c r="D166" s="54" t="s">
        <v>3718</v>
      </c>
      <c r="E166" s="6" t="s">
        <v>266</v>
      </c>
      <c r="F166" s="19">
        <v>6390</v>
      </c>
      <c r="G166" s="24">
        <v>447.3</v>
      </c>
      <c r="H166" s="24">
        <v>0.25</v>
      </c>
      <c r="I166" s="31"/>
      <c r="J166" s="31"/>
      <c r="K166" s="35"/>
    </row>
    <row r="167" spans="2:11" x14ac:dyDescent="0.35">
      <c r="B167" s="8" t="s">
        <v>587</v>
      </c>
      <c r="C167" s="60" t="s">
        <v>588</v>
      </c>
      <c r="D167" s="54" t="s">
        <v>589</v>
      </c>
      <c r="E167" s="6" t="s">
        <v>106</v>
      </c>
      <c r="F167" s="19">
        <v>26197</v>
      </c>
      <c r="G167" s="24">
        <v>445.17</v>
      </c>
      <c r="H167" s="24">
        <v>0.25</v>
      </c>
      <c r="I167" s="31"/>
      <c r="J167" s="31"/>
      <c r="K167" s="35"/>
    </row>
    <row r="168" spans="2:11" x14ac:dyDescent="0.35">
      <c r="B168" s="8" t="s">
        <v>2371</v>
      </c>
      <c r="C168" s="60" t="s">
        <v>2372</v>
      </c>
      <c r="D168" s="54" t="s">
        <v>2373</v>
      </c>
      <c r="E168" s="6" t="s">
        <v>500</v>
      </c>
      <c r="F168" s="19">
        <v>1331475</v>
      </c>
      <c r="G168" s="24">
        <v>440.85</v>
      </c>
      <c r="H168" s="24">
        <v>0.25</v>
      </c>
      <c r="I168" s="31"/>
      <c r="J168" s="31"/>
      <c r="K168" s="35"/>
    </row>
    <row r="169" spans="2:11" x14ac:dyDescent="0.35">
      <c r="B169" s="8" t="s">
        <v>3719</v>
      </c>
      <c r="C169" s="60" t="s">
        <v>3720</v>
      </c>
      <c r="D169" s="54" t="s">
        <v>3721</v>
      </c>
      <c r="E169" s="6" t="s">
        <v>117</v>
      </c>
      <c r="F169" s="19">
        <v>63123</v>
      </c>
      <c r="G169" s="24">
        <v>437.35</v>
      </c>
      <c r="H169" s="24">
        <v>0.25</v>
      </c>
      <c r="I169" s="31"/>
      <c r="J169" s="31"/>
      <c r="K169" s="35"/>
    </row>
    <row r="170" spans="2:11" x14ac:dyDescent="0.35">
      <c r="B170" s="8" t="s">
        <v>2223</v>
      </c>
      <c r="C170" s="60" t="s">
        <v>2224</v>
      </c>
      <c r="D170" s="54" t="s">
        <v>2225</v>
      </c>
      <c r="E170" s="6" t="s">
        <v>253</v>
      </c>
      <c r="F170" s="19">
        <v>1331431</v>
      </c>
      <c r="G170" s="24">
        <v>437.24</v>
      </c>
      <c r="H170" s="24">
        <v>0.25</v>
      </c>
      <c r="I170" s="31"/>
      <c r="J170" s="31"/>
      <c r="K170" s="35"/>
    </row>
    <row r="171" spans="2:11" x14ac:dyDescent="0.35">
      <c r="B171" s="8" t="s">
        <v>3722</v>
      </c>
      <c r="C171" s="60" t="s">
        <v>3723</v>
      </c>
      <c r="D171" s="54" t="s">
        <v>3724</v>
      </c>
      <c r="E171" s="6" t="s">
        <v>69</v>
      </c>
      <c r="F171" s="19">
        <v>71059</v>
      </c>
      <c r="G171" s="24">
        <v>436.05</v>
      </c>
      <c r="H171" s="24">
        <v>0.25</v>
      </c>
      <c r="I171" s="31"/>
      <c r="J171" s="31"/>
      <c r="K171" s="35"/>
    </row>
    <row r="172" spans="2:11" x14ac:dyDescent="0.35">
      <c r="B172" s="8" t="s">
        <v>3725</v>
      </c>
      <c r="C172" s="60" t="s">
        <v>3726</v>
      </c>
      <c r="D172" s="54" t="s">
        <v>3727</v>
      </c>
      <c r="E172" s="6" t="s">
        <v>124</v>
      </c>
      <c r="F172" s="19">
        <v>334445</v>
      </c>
      <c r="G172" s="24">
        <v>435.75</v>
      </c>
      <c r="H172" s="24">
        <v>0.25</v>
      </c>
      <c r="I172" s="31"/>
      <c r="J172" s="31"/>
      <c r="K172" s="35"/>
    </row>
    <row r="173" spans="2:11" x14ac:dyDescent="0.35">
      <c r="B173" s="8" t="s">
        <v>2374</v>
      </c>
      <c r="C173" s="60" t="s">
        <v>2375</v>
      </c>
      <c r="D173" s="54" t="s">
        <v>2376</v>
      </c>
      <c r="E173" s="6" t="s">
        <v>76</v>
      </c>
      <c r="F173" s="19">
        <v>1342838</v>
      </c>
      <c r="G173" s="24">
        <v>433.74</v>
      </c>
      <c r="H173" s="24">
        <v>0.25</v>
      </c>
      <c r="I173" s="31"/>
      <c r="J173" s="31"/>
      <c r="K173" s="35"/>
    </row>
    <row r="174" spans="2:11" x14ac:dyDescent="0.35">
      <c r="B174" s="8" t="s">
        <v>3728</v>
      </c>
      <c r="C174" s="60" t="s">
        <v>3729</v>
      </c>
      <c r="D174" s="54" t="s">
        <v>3730</v>
      </c>
      <c r="E174" s="6" t="s">
        <v>603</v>
      </c>
      <c r="F174" s="19">
        <v>108102</v>
      </c>
      <c r="G174" s="24">
        <v>432.84</v>
      </c>
      <c r="H174" s="24">
        <v>0.25</v>
      </c>
      <c r="I174" s="31"/>
      <c r="J174" s="31"/>
      <c r="K174" s="35"/>
    </row>
    <row r="175" spans="2:11" x14ac:dyDescent="0.35">
      <c r="B175" s="8" t="s">
        <v>3731</v>
      </c>
      <c r="C175" s="60" t="s">
        <v>3732</v>
      </c>
      <c r="D175" s="54" t="s">
        <v>3733</v>
      </c>
      <c r="E175" s="6" t="s">
        <v>106</v>
      </c>
      <c r="F175" s="19">
        <v>65845</v>
      </c>
      <c r="G175" s="24">
        <v>430.1</v>
      </c>
      <c r="H175" s="24">
        <v>0.25</v>
      </c>
      <c r="I175" s="31"/>
      <c r="J175" s="31"/>
      <c r="K175" s="35"/>
    </row>
    <row r="176" spans="2:11" x14ac:dyDescent="0.35">
      <c r="B176" s="8" t="s">
        <v>982</v>
      </c>
      <c r="C176" s="60" t="s">
        <v>983</v>
      </c>
      <c r="D176" s="54" t="s">
        <v>984</v>
      </c>
      <c r="E176" s="6" t="s">
        <v>92</v>
      </c>
      <c r="F176" s="19">
        <v>272913</v>
      </c>
      <c r="G176" s="24">
        <v>429.78</v>
      </c>
      <c r="H176" s="24">
        <v>0.24</v>
      </c>
      <c r="I176" s="31"/>
      <c r="J176" s="31"/>
      <c r="K176" s="35"/>
    </row>
    <row r="177" spans="2:11" x14ac:dyDescent="0.35">
      <c r="B177" s="8" t="s">
        <v>3734</v>
      </c>
      <c r="C177" s="60" t="s">
        <v>3735</v>
      </c>
      <c r="D177" s="54" t="s">
        <v>3736</v>
      </c>
      <c r="E177" s="6" t="s">
        <v>128</v>
      </c>
      <c r="F177" s="19">
        <v>192717</v>
      </c>
      <c r="G177" s="24">
        <v>428.49</v>
      </c>
      <c r="H177" s="24">
        <v>0.24</v>
      </c>
      <c r="I177" s="31"/>
      <c r="J177" s="31"/>
      <c r="K177" s="35"/>
    </row>
    <row r="178" spans="2:11" x14ac:dyDescent="0.35">
      <c r="B178" s="8" t="s">
        <v>3737</v>
      </c>
      <c r="C178" s="60" t="s">
        <v>3738</v>
      </c>
      <c r="D178" s="54" t="s">
        <v>3739</v>
      </c>
      <c r="E178" s="6" t="s">
        <v>88</v>
      </c>
      <c r="F178" s="19">
        <v>15764</v>
      </c>
      <c r="G178" s="24">
        <v>428.21</v>
      </c>
      <c r="H178" s="24">
        <v>0.24</v>
      </c>
      <c r="I178" s="31"/>
      <c r="J178" s="31"/>
      <c r="K178" s="35"/>
    </row>
    <row r="179" spans="2:11" x14ac:dyDescent="0.35">
      <c r="B179" s="8" t="s">
        <v>3740</v>
      </c>
      <c r="C179" s="60" t="s">
        <v>3741</v>
      </c>
      <c r="D179" s="54" t="s">
        <v>3742</v>
      </c>
      <c r="E179" s="6" t="s">
        <v>135</v>
      </c>
      <c r="F179" s="19">
        <v>34973</v>
      </c>
      <c r="G179" s="24">
        <v>427.23</v>
      </c>
      <c r="H179" s="24">
        <v>0.24</v>
      </c>
      <c r="I179" s="31"/>
      <c r="J179" s="31"/>
      <c r="K179" s="35"/>
    </row>
    <row r="180" spans="2:11" x14ac:dyDescent="0.35">
      <c r="B180" s="8" t="s">
        <v>3743</v>
      </c>
      <c r="C180" s="60" t="s">
        <v>3744</v>
      </c>
      <c r="D180" s="54" t="s">
        <v>3745</v>
      </c>
      <c r="E180" s="6" t="s">
        <v>159</v>
      </c>
      <c r="F180" s="19">
        <v>78558</v>
      </c>
      <c r="G180" s="24">
        <v>419.97</v>
      </c>
      <c r="H180" s="24">
        <v>0.24</v>
      </c>
      <c r="I180" s="31"/>
      <c r="J180" s="31"/>
      <c r="K180" s="35"/>
    </row>
    <row r="181" spans="2:11" x14ac:dyDescent="0.35">
      <c r="B181" s="8" t="s">
        <v>3746</v>
      </c>
      <c r="C181" s="60" t="s">
        <v>3747</v>
      </c>
      <c r="D181" s="54" t="s">
        <v>3748</v>
      </c>
      <c r="E181" s="6" t="s">
        <v>1142</v>
      </c>
      <c r="F181" s="19">
        <v>96457</v>
      </c>
      <c r="G181" s="24">
        <v>417.9</v>
      </c>
      <c r="H181" s="24">
        <v>0.24</v>
      </c>
      <c r="I181" s="31"/>
      <c r="J181" s="31"/>
      <c r="K181" s="35"/>
    </row>
    <row r="182" spans="2:11" x14ac:dyDescent="0.35">
      <c r="B182" s="8" t="s">
        <v>3749</v>
      </c>
      <c r="C182" s="60" t="s">
        <v>3750</v>
      </c>
      <c r="D182" s="54" t="s">
        <v>3751</v>
      </c>
      <c r="E182" s="6" t="s">
        <v>270</v>
      </c>
      <c r="F182" s="19">
        <v>281091</v>
      </c>
      <c r="G182" s="24">
        <v>417.45</v>
      </c>
      <c r="H182" s="24">
        <v>0.24</v>
      </c>
      <c r="I182" s="31"/>
      <c r="J182" s="31"/>
      <c r="K182" s="35"/>
    </row>
    <row r="183" spans="2:11" x14ac:dyDescent="0.35">
      <c r="B183" s="8" t="s">
        <v>3752</v>
      </c>
      <c r="C183" s="60" t="s">
        <v>1630</v>
      </c>
      <c r="D183" s="54" t="s">
        <v>3753</v>
      </c>
      <c r="E183" s="6" t="s">
        <v>44</v>
      </c>
      <c r="F183" s="19">
        <v>1340944</v>
      </c>
      <c r="G183" s="24">
        <v>408.45</v>
      </c>
      <c r="H183" s="24">
        <v>0.23</v>
      </c>
      <c r="I183" s="31"/>
      <c r="J183" s="31"/>
      <c r="K183" s="35"/>
    </row>
    <row r="184" spans="2:11" x14ac:dyDescent="0.35">
      <c r="B184" s="8" t="s">
        <v>3754</v>
      </c>
      <c r="C184" s="60" t="s">
        <v>3755</v>
      </c>
      <c r="D184" s="54" t="s">
        <v>3756</v>
      </c>
      <c r="E184" s="6" t="s">
        <v>54</v>
      </c>
      <c r="F184" s="19">
        <v>316437</v>
      </c>
      <c r="G184" s="24">
        <v>407.82</v>
      </c>
      <c r="H184" s="24">
        <v>0.23</v>
      </c>
      <c r="I184" s="31"/>
      <c r="J184" s="31"/>
      <c r="K184" s="35"/>
    </row>
    <row r="185" spans="2:11" x14ac:dyDescent="0.35">
      <c r="B185" s="8" t="s">
        <v>160</v>
      </c>
      <c r="C185" s="60" t="s">
        <v>161</v>
      </c>
      <c r="D185" s="54" t="s">
        <v>162</v>
      </c>
      <c r="E185" s="6" t="s">
        <v>117</v>
      </c>
      <c r="F185" s="19">
        <v>80152</v>
      </c>
      <c r="G185" s="24">
        <v>407.37</v>
      </c>
      <c r="H185" s="24">
        <v>0.23</v>
      </c>
      <c r="I185" s="31"/>
      <c r="J185" s="31"/>
      <c r="K185" s="35"/>
    </row>
    <row r="186" spans="2:11" x14ac:dyDescent="0.35">
      <c r="B186" s="8" t="s">
        <v>173</v>
      </c>
      <c r="C186" s="60" t="s">
        <v>174</v>
      </c>
      <c r="D186" s="54" t="s">
        <v>175</v>
      </c>
      <c r="E186" s="6" t="s">
        <v>124</v>
      </c>
      <c r="F186" s="19">
        <v>390102</v>
      </c>
      <c r="G186" s="24">
        <v>406.68</v>
      </c>
      <c r="H186" s="24">
        <v>0.23</v>
      </c>
      <c r="I186" s="31"/>
      <c r="J186" s="31"/>
      <c r="K186" s="35"/>
    </row>
    <row r="187" spans="2:11" x14ac:dyDescent="0.35">
      <c r="B187" s="8" t="s">
        <v>3757</v>
      </c>
      <c r="C187" s="60" t="s">
        <v>3758</v>
      </c>
      <c r="D187" s="54" t="s">
        <v>3759</v>
      </c>
      <c r="E187" s="6" t="s">
        <v>128</v>
      </c>
      <c r="F187" s="19">
        <v>52348</v>
      </c>
      <c r="G187" s="24">
        <v>400.36</v>
      </c>
      <c r="H187" s="24">
        <v>0.23</v>
      </c>
      <c r="I187" s="31"/>
      <c r="J187" s="31"/>
      <c r="K187" s="35"/>
    </row>
    <row r="188" spans="2:11" x14ac:dyDescent="0.35">
      <c r="B188" s="8" t="s">
        <v>3760</v>
      </c>
      <c r="C188" s="60" t="s">
        <v>3761</v>
      </c>
      <c r="D188" s="54" t="s">
        <v>3762</v>
      </c>
      <c r="E188" s="6" t="s">
        <v>240</v>
      </c>
      <c r="F188" s="19">
        <v>32333</v>
      </c>
      <c r="G188" s="24">
        <v>398.34</v>
      </c>
      <c r="H188" s="24">
        <v>0.23</v>
      </c>
      <c r="I188" s="31"/>
      <c r="J188" s="31"/>
      <c r="K188" s="35"/>
    </row>
    <row r="189" spans="2:11" x14ac:dyDescent="0.35">
      <c r="B189" s="8" t="s">
        <v>3763</v>
      </c>
      <c r="C189" s="60" t="s">
        <v>3764</v>
      </c>
      <c r="D189" s="54" t="s">
        <v>3765</v>
      </c>
      <c r="E189" s="6" t="s">
        <v>54</v>
      </c>
      <c r="F189" s="19">
        <v>39388</v>
      </c>
      <c r="G189" s="24">
        <v>397.33</v>
      </c>
      <c r="H189" s="24">
        <v>0.23</v>
      </c>
      <c r="I189" s="31"/>
      <c r="J189" s="31"/>
      <c r="K189" s="35"/>
    </row>
    <row r="190" spans="2:11" x14ac:dyDescent="0.35">
      <c r="B190" s="8" t="s">
        <v>3766</v>
      </c>
      <c r="C190" s="60" t="s">
        <v>3767</v>
      </c>
      <c r="D190" s="54" t="s">
        <v>3768</v>
      </c>
      <c r="E190" s="6" t="s">
        <v>92</v>
      </c>
      <c r="F190" s="19">
        <v>24110</v>
      </c>
      <c r="G190" s="24">
        <v>392.75</v>
      </c>
      <c r="H190" s="24">
        <v>0.22</v>
      </c>
      <c r="I190" s="31"/>
      <c r="J190" s="31"/>
      <c r="K190" s="35"/>
    </row>
    <row r="191" spans="2:11" x14ac:dyDescent="0.35">
      <c r="B191" s="8" t="s">
        <v>3769</v>
      </c>
      <c r="C191" s="60" t="s">
        <v>3770</v>
      </c>
      <c r="D191" s="54" t="s">
        <v>3771</v>
      </c>
      <c r="E191" s="6" t="s">
        <v>58</v>
      </c>
      <c r="F191" s="19">
        <v>302816</v>
      </c>
      <c r="G191" s="24">
        <v>390.69</v>
      </c>
      <c r="H191" s="24">
        <v>0.22</v>
      </c>
      <c r="I191" s="31"/>
      <c r="J191" s="31"/>
      <c r="K191" s="35"/>
    </row>
    <row r="192" spans="2:11" x14ac:dyDescent="0.35">
      <c r="B192" s="8" t="s">
        <v>3772</v>
      </c>
      <c r="C192" s="60" t="s">
        <v>3773</v>
      </c>
      <c r="D192" s="54" t="s">
        <v>3774</v>
      </c>
      <c r="E192" s="6" t="s">
        <v>142</v>
      </c>
      <c r="F192" s="19">
        <v>75578</v>
      </c>
      <c r="G192" s="24">
        <v>387.56</v>
      </c>
      <c r="H192" s="24">
        <v>0.22</v>
      </c>
      <c r="I192" s="31"/>
      <c r="J192" s="31"/>
      <c r="K192" s="35"/>
    </row>
    <row r="193" spans="2:11" x14ac:dyDescent="0.35">
      <c r="B193" s="8" t="s">
        <v>3775</v>
      </c>
      <c r="C193" s="60" t="s">
        <v>3776</v>
      </c>
      <c r="D193" s="54" t="s">
        <v>3777</v>
      </c>
      <c r="E193" s="6" t="s">
        <v>117</v>
      </c>
      <c r="F193" s="19">
        <v>100160</v>
      </c>
      <c r="G193" s="24">
        <v>386.92</v>
      </c>
      <c r="H193" s="24">
        <v>0.22</v>
      </c>
      <c r="I193" s="31"/>
      <c r="J193" s="31"/>
      <c r="K193" s="35"/>
    </row>
    <row r="194" spans="2:11" x14ac:dyDescent="0.35">
      <c r="B194" s="8" t="s">
        <v>3778</v>
      </c>
      <c r="C194" s="60" t="s">
        <v>3779</v>
      </c>
      <c r="D194" s="54" t="s">
        <v>3780</v>
      </c>
      <c r="E194" s="6" t="s">
        <v>54</v>
      </c>
      <c r="F194" s="19">
        <v>101891</v>
      </c>
      <c r="G194" s="24">
        <v>384.38</v>
      </c>
      <c r="H194" s="24">
        <v>0.22</v>
      </c>
      <c r="I194" s="31"/>
      <c r="J194" s="31"/>
      <c r="K194" s="35"/>
    </row>
    <row r="195" spans="2:11" x14ac:dyDescent="0.35">
      <c r="B195" s="8" t="s">
        <v>562</v>
      </c>
      <c r="C195" s="60" t="s">
        <v>563</v>
      </c>
      <c r="D195" s="54" t="s">
        <v>564</v>
      </c>
      <c r="E195" s="6" t="s">
        <v>58</v>
      </c>
      <c r="F195" s="19">
        <v>31338</v>
      </c>
      <c r="G195" s="24">
        <v>379.79</v>
      </c>
      <c r="H195" s="24">
        <v>0.22</v>
      </c>
      <c r="I195" s="31"/>
      <c r="J195" s="31"/>
      <c r="K195" s="35"/>
    </row>
    <row r="196" spans="2:11" x14ac:dyDescent="0.35">
      <c r="B196" s="8" t="s">
        <v>3781</v>
      </c>
      <c r="C196" s="60" t="s">
        <v>3782</v>
      </c>
      <c r="D196" s="54" t="s">
        <v>3783</v>
      </c>
      <c r="E196" s="6" t="s">
        <v>69</v>
      </c>
      <c r="F196" s="19">
        <v>89501</v>
      </c>
      <c r="G196" s="24">
        <v>377.78</v>
      </c>
      <c r="H196" s="24">
        <v>0.22</v>
      </c>
      <c r="I196" s="31"/>
      <c r="J196" s="31"/>
      <c r="K196" s="35"/>
    </row>
    <row r="197" spans="2:11" x14ac:dyDescent="0.35">
      <c r="B197" s="8" t="s">
        <v>633</v>
      </c>
      <c r="C197" s="60" t="s">
        <v>634</v>
      </c>
      <c r="D197" s="54" t="s">
        <v>635</v>
      </c>
      <c r="E197" s="6" t="s">
        <v>106</v>
      </c>
      <c r="F197" s="19">
        <v>10491</v>
      </c>
      <c r="G197" s="24">
        <v>376.27</v>
      </c>
      <c r="H197" s="24">
        <v>0.21</v>
      </c>
      <c r="I197" s="31"/>
      <c r="J197" s="31"/>
      <c r="K197" s="35"/>
    </row>
    <row r="198" spans="2:11" x14ac:dyDescent="0.35">
      <c r="B198" s="8" t="s">
        <v>1207</v>
      </c>
      <c r="C198" s="60" t="s">
        <v>1208</v>
      </c>
      <c r="D198" s="54" t="s">
        <v>1209</v>
      </c>
      <c r="E198" s="6" t="s">
        <v>76</v>
      </c>
      <c r="F198" s="19">
        <v>904904</v>
      </c>
      <c r="G198" s="24">
        <v>373.91</v>
      </c>
      <c r="H198" s="24">
        <v>0.21</v>
      </c>
      <c r="I198" s="31"/>
      <c r="J198" s="31"/>
      <c r="K198" s="35"/>
    </row>
    <row r="199" spans="2:11" x14ac:dyDescent="0.35">
      <c r="B199" s="8" t="s">
        <v>3784</v>
      </c>
      <c r="C199" s="60" t="s">
        <v>2640</v>
      </c>
      <c r="D199" s="54" t="s">
        <v>3785</v>
      </c>
      <c r="E199" s="6" t="s">
        <v>58</v>
      </c>
      <c r="F199" s="19">
        <v>85582</v>
      </c>
      <c r="G199" s="24">
        <v>373.14</v>
      </c>
      <c r="H199" s="24">
        <v>0.21</v>
      </c>
      <c r="I199" s="31"/>
      <c r="J199" s="31"/>
      <c r="K199" s="35"/>
    </row>
    <row r="200" spans="2:11" x14ac:dyDescent="0.35">
      <c r="B200" s="8" t="s">
        <v>966</v>
      </c>
      <c r="C200" s="60" t="s">
        <v>967</v>
      </c>
      <c r="D200" s="54" t="s">
        <v>968</v>
      </c>
      <c r="E200" s="6" t="s">
        <v>969</v>
      </c>
      <c r="F200" s="19">
        <v>17500</v>
      </c>
      <c r="G200" s="24">
        <v>368.73</v>
      </c>
      <c r="H200" s="24">
        <v>0.21</v>
      </c>
      <c r="I200" s="31"/>
      <c r="J200" s="31"/>
      <c r="K200" s="35"/>
    </row>
    <row r="201" spans="2:11" x14ac:dyDescent="0.35">
      <c r="B201" s="8" t="s">
        <v>3786</v>
      </c>
      <c r="C201" s="60" t="s">
        <v>3787</v>
      </c>
      <c r="D201" s="54" t="s">
        <v>3788</v>
      </c>
      <c r="E201" s="6" t="s">
        <v>128</v>
      </c>
      <c r="F201" s="19">
        <v>17867</v>
      </c>
      <c r="G201" s="24">
        <v>366.72</v>
      </c>
      <c r="H201" s="24">
        <v>0.21</v>
      </c>
      <c r="I201" s="31"/>
      <c r="J201" s="31"/>
      <c r="K201" s="35"/>
    </row>
    <row r="202" spans="2:11" x14ac:dyDescent="0.35">
      <c r="B202" s="8" t="s">
        <v>3789</v>
      </c>
      <c r="C202" s="60" t="s">
        <v>3790</v>
      </c>
      <c r="D202" s="54" t="s">
        <v>3791</v>
      </c>
      <c r="E202" s="6" t="s">
        <v>65</v>
      </c>
      <c r="F202" s="19">
        <v>32150</v>
      </c>
      <c r="G202" s="24">
        <v>364.65</v>
      </c>
      <c r="H202" s="24">
        <v>0.21</v>
      </c>
      <c r="I202" s="31"/>
      <c r="J202" s="31"/>
      <c r="K202" s="35"/>
    </row>
    <row r="203" spans="2:11" x14ac:dyDescent="0.35">
      <c r="B203" s="8" t="s">
        <v>3792</v>
      </c>
      <c r="C203" s="60" t="s">
        <v>874</v>
      </c>
      <c r="D203" s="54" t="s">
        <v>3793</v>
      </c>
      <c r="E203" s="6" t="s">
        <v>44</v>
      </c>
      <c r="F203" s="19">
        <v>440414</v>
      </c>
      <c r="G203" s="24">
        <v>362.02</v>
      </c>
      <c r="H203" s="24">
        <v>0.21</v>
      </c>
      <c r="I203" s="31"/>
      <c r="J203" s="31"/>
      <c r="K203" s="35"/>
    </row>
    <row r="204" spans="2:11" x14ac:dyDescent="0.35">
      <c r="B204" s="8" t="s">
        <v>3794</v>
      </c>
      <c r="C204" s="60" t="s">
        <v>3795</v>
      </c>
      <c r="D204" s="54" t="s">
        <v>3796</v>
      </c>
      <c r="E204" s="6" t="s">
        <v>58</v>
      </c>
      <c r="F204" s="19">
        <v>525009</v>
      </c>
      <c r="G204" s="24">
        <v>361.05</v>
      </c>
      <c r="H204" s="24">
        <v>0.21</v>
      </c>
      <c r="I204" s="31"/>
      <c r="J204" s="31"/>
      <c r="K204" s="35"/>
    </row>
    <row r="205" spans="2:11" x14ac:dyDescent="0.35">
      <c r="B205" s="8" t="s">
        <v>3797</v>
      </c>
      <c r="C205" s="60" t="s">
        <v>3798</v>
      </c>
      <c r="D205" s="54" t="s">
        <v>3799</v>
      </c>
      <c r="E205" s="6" t="s">
        <v>1173</v>
      </c>
      <c r="F205" s="19">
        <v>24864</v>
      </c>
      <c r="G205" s="24">
        <v>359.88</v>
      </c>
      <c r="H205" s="24">
        <v>0.21</v>
      </c>
      <c r="I205" s="31"/>
      <c r="J205" s="31"/>
      <c r="K205" s="35"/>
    </row>
    <row r="206" spans="2:11" x14ac:dyDescent="0.35">
      <c r="B206" s="8" t="s">
        <v>3800</v>
      </c>
      <c r="C206" s="60" t="s">
        <v>3801</v>
      </c>
      <c r="D206" s="54" t="s">
        <v>3802</v>
      </c>
      <c r="E206" s="6" t="s">
        <v>217</v>
      </c>
      <c r="F206" s="19">
        <v>132829</v>
      </c>
      <c r="G206" s="24">
        <v>359.3</v>
      </c>
      <c r="H206" s="24">
        <v>0.2</v>
      </c>
      <c r="I206" s="31"/>
      <c r="J206" s="31"/>
      <c r="K206" s="35"/>
    </row>
    <row r="207" spans="2:11" x14ac:dyDescent="0.35">
      <c r="B207" s="8" t="s">
        <v>3803</v>
      </c>
      <c r="C207" s="60" t="s">
        <v>3804</v>
      </c>
      <c r="D207" s="54" t="s">
        <v>3805</v>
      </c>
      <c r="E207" s="6" t="s">
        <v>76</v>
      </c>
      <c r="F207" s="19">
        <v>72241</v>
      </c>
      <c r="G207" s="24">
        <v>359.25</v>
      </c>
      <c r="H207" s="24">
        <v>0.2</v>
      </c>
      <c r="I207" s="31"/>
      <c r="J207" s="31"/>
      <c r="K207" s="35"/>
    </row>
    <row r="208" spans="2:11" x14ac:dyDescent="0.35">
      <c r="B208" s="8" t="s">
        <v>1083</v>
      </c>
      <c r="C208" s="60" t="s">
        <v>1084</v>
      </c>
      <c r="D208" s="54" t="s">
        <v>1085</v>
      </c>
      <c r="E208" s="6" t="s">
        <v>88</v>
      </c>
      <c r="F208" s="19">
        <v>25961</v>
      </c>
      <c r="G208" s="24">
        <v>356.6</v>
      </c>
      <c r="H208" s="24">
        <v>0.2</v>
      </c>
      <c r="I208" s="31"/>
      <c r="J208" s="31"/>
      <c r="K208" s="35"/>
    </row>
    <row r="209" spans="2:11" x14ac:dyDescent="0.35">
      <c r="B209" s="8" t="s">
        <v>3806</v>
      </c>
      <c r="C209" s="60" t="s">
        <v>3807</v>
      </c>
      <c r="D209" s="54" t="s">
        <v>3808</v>
      </c>
      <c r="E209" s="6" t="s">
        <v>69</v>
      </c>
      <c r="F209" s="19">
        <v>130413</v>
      </c>
      <c r="G209" s="24">
        <v>354.33</v>
      </c>
      <c r="H209" s="24">
        <v>0.2</v>
      </c>
      <c r="I209" s="31"/>
      <c r="J209" s="31"/>
      <c r="K209" s="35"/>
    </row>
    <row r="210" spans="2:11" x14ac:dyDescent="0.35">
      <c r="B210" s="8" t="s">
        <v>3809</v>
      </c>
      <c r="C210" s="60" t="s">
        <v>3810</v>
      </c>
      <c r="D210" s="54" t="s">
        <v>3811</v>
      </c>
      <c r="E210" s="6" t="s">
        <v>128</v>
      </c>
      <c r="F210" s="19">
        <v>19902</v>
      </c>
      <c r="G210" s="24">
        <v>353.24</v>
      </c>
      <c r="H210" s="24">
        <v>0.2</v>
      </c>
      <c r="I210" s="31"/>
      <c r="J210" s="31"/>
      <c r="K210" s="35"/>
    </row>
    <row r="211" spans="2:11" x14ac:dyDescent="0.35">
      <c r="B211" s="8" t="s">
        <v>3812</v>
      </c>
      <c r="C211" s="60" t="s">
        <v>3813</v>
      </c>
      <c r="D211" s="54" t="s">
        <v>3814</v>
      </c>
      <c r="E211" s="6" t="s">
        <v>128</v>
      </c>
      <c r="F211" s="19">
        <v>41168</v>
      </c>
      <c r="G211" s="24">
        <v>352.44</v>
      </c>
      <c r="H211" s="24">
        <v>0.2</v>
      </c>
      <c r="I211" s="31"/>
      <c r="J211" s="31"/>
      <c r="K211" s="35"/>
    </row>
    <row r="212" spans="2:11" x14ac:dyDescent="0.35">
      <c r="B212" s="8" t="s">
        <v>3815</v>
      </c>
      <c r="C212" s="60" t="s">
        <v>3816</v>
      </c>
      <c r="D212" s="54" t="s">
        <v>3817</v>
      </c>
      <c r="E212" s="6" t="s">
        <v>99</v>
      </c>
      <c r="F212" s="19">
        <v>108887</v>
      </c>
      <c r="G212" s="24">
        <v>343.97</v>
      </c>
      <c r="H212" s="24">
        <v>0.2</v>
      </c>
      <c r="I212" s="31"/>
      <c r="J212" s="31"/>
      <c r="K212" s="35"/>
    </row>
    <row r="213" spans="2:11" x14ac:dyDescent="0.35">
      <c r="B213" s="8" t="s">
        <v>3818</v>
      </c>
      <c r="C213" s="60" t="s">
        <v>3819</v>
      </c>
      <c r="D213" s="54" t="s">
        <v>3820</v>
      </c>
      <c r="E213" s="6" t="s">
        <v>117</v>
      </c>
      <c r="F213" s="19">
        <v>98248</v>
      </c>
      <c r="G213" s="24">
        <v>340.92</v>
      </c>
      <c r="H213" s="24">
        <v>0.19</v>
      </c>
      <c r="I213" s="31"/>
      <c r="J213" s="31"/>
      <c r="K213" s="35"/>
    </row>
    <row r="214" spans="2:11" x14ac:dyDescent="0.35">
      <c r="B214" s="8" t="s">
        <v>3821</v>
      </c>
      <c r="C214" s="60" t="s">
        <v>3822</v>
      </c>
      <c r="D214" s="54" t="s">
        <v>3823</v>
      </c>
      <c r="E214" s="6" t="s">
        <v>500</v>
      </c>
      <c r="F214" s="19">
        <v>113338</v>
      </c>
      <c r="G214" s="24">
        <v>336.39</v>
      </c>
      <c r="H214" s="24">
        <v>0.19</v>
      </c>
      <c r="I214" s="31"/>
      <c r="J214" s="31"/>
      <c r="K214" s="35"/>
    </row>
    <row r="215" spans="2:11" x14ac:dyDescent="0.35">
      <c r="B215" s="8" t="s">
        <v>3824</v>
      </c>
      <c r="C215" s="60" t="s">
        <v>3825</v>
      </c>
      <c r="D215" s="54" t="s">
        <v>3826</v>
      </c>
      <c r="E215" s="6" t="s">
        <v>253</v>
      </c>
      <c r="F215" s="19">
        <v>561794</v>
      </c>
      <c r="G215" s="24">
        <v>333.26</v>
      </c>
      <c r="H215" s="24">
        <v>0.19</v>
      </c>
      <c r="I215" s="31"/>
      <c r="J215" s="31"/>
      <c r="K215" s="35"/>
    </row>
    <row r="216" spans="2:11" x14ac:dyDescent="0.35">
      <c r="B216" s="8" t="s">
        <v>3827</v>
      </c>
      <c r="C216" s="60" t="s">
        <v>3828</v>
      </c>
      <c r="D216" s="54" t="s">
        <v>3829</v>
      </c>
      <c r="E216" s="6" t="s">
        <v>1173</v>
      </c>
      <c r="F216" s="19">
        <v>64995</v>
      </c>
      <c r="G216" s="24">
        <v>329.98</v>
      </c>
      <c r="H216" s="24">
        <v>0.19</v>
      </c>
      <c r="I216" s="31"/>
      <c r="J216" s="31"/>
      <c r="K216" s="35"/>
    </row>
    <row r="217" spans="2:11" x14ac:dyDescent="0.35">
      <c r="B217" s="8" t="s">
        <v>991</v>
      </c>
      <c r="C217" s="60" t="s">
        <v>992</v>
      </c>
      <c r="D217" s="54" t="s">
        <v>993</v>
      </c>
      <c r="E217" s="6" t="s">
        <v>92</v>
      </c>
      <c r="F217" s="19">
        <v>178139</v>
      </c>
      <c r="G217" s="24">
        <v>320.54000000000002</v>
      </c>
      <c r="H217" s="24">
        <v>0.18</v>
      </c>
      <c r="I217" s="31"/>
      <c r="J217" s="31"/>
      <c r="K217" s="35"/>
    </row>
    <row r="218" spans="2:11" x14ac:dyDescent="0.35">
      <c r="B218" s="8" t="s">
        <v>3830</v>
      </c>
      <c r="C218" s="60" t="s">
        <v>3831</v>
      </c>
      <c r="D218" s="54" t="s">
        <v>3832</v>
      </c>
      <c r="E218" s="6" t="s">
        <v>99</v>
      </c>
      <c r="F218" s="19">
        <v>69080</v>
      </c>
      <c r="G218" s="24">
        <v>319.01</v>
      </c>
      <c r="H218" s="24">
        <v>0.18</v>
      </c>
      <c r="I218" s="31"/>
      <c r="J218" s="31"/>
      <c r="K218" s="35"/>
    </row>
    <row r="219" spans="2:11" x14ac:dyDescent="0.35">
      <c r="B219" s="8" t="s">
        <v>3833</v>
      </c>
      <c r="C219" s="60" t="s">
        <v>3834</v>
      </c>
      <c r="D219" s="54" t="s">
        <v>3835</v>
      </c>
      <c r="E219" s="6" t="s">
        <v>253</v>
      </c>
      <c r="F219" s="19">
        <v>24033</v>
      </c>
      <c r="G219" s="24">
        <v>318.97000000000003</v>
      </c>
      <c r="H219" s="24">
        <v>0.18</v>
      </c>
      <c r="I219" s="31"/>
      <c r="J219" s="31"/>
      <c r="K219" s="35"/>
    </row>
    <row r="220" spans="2:11" x14ac:dyDescent="0.35">
      <c r="B220" s="8" t="s">
        <v>3836</v>
      </c>
      <c r="C220" s="60" t="s">
        <v>3837</v>
      </c>
      <c r="D220" s="54" t="s">
        <v>3838</v>
      </c>
      <c r="E220" s="6" t="s">
        <v>128</v>
      </c>
      <c r="F220" s="19">
        <v>67564</v>
      </c>
      <c r="G220" s="24">
        <v>316.37</v>
      </c>
      <c r="H220" s="24">
        <v>0.18</v>
      </c>
      <c r="I220" s="31"/>
      <c r="J220" s="31"/>
      <c r="K220" s="35" t="s">
        <v>4798</v>
      </c>
    </row>
    <row r="221" spans="2:11" x14ac:dyDescent="0.35">
      <c r="B221" s="8" t="s">
        <v>3839</v>
      </c>
      <c r="C221" s="60" t="s">
        <v>3840</v>
      </c>
      <c r="D221" s="54" t="s">
        <v>3841</v>
      </c>
      <c r="E221" s="6" t="s">
        <v>3565</v>
      </c>
      <c r="F221" s="19">
        <v>65036</v>
      </c>
      <c r="G221" s="24">
        <v>316.20999999999998</v>
      </c>
      <c r="H221" s="24">
        <v>0.18</v>
      </c>
      <c r="I221" s="31"/>
      <c r="J221" s="31"/>
      <c r="K221" s="35"/>
    </row>
    <row r="222" spans="2:11" x14ac:dyDescent="0.35">
      <c r="B222" s="8" t="s">
        <v>3842</v>
      </c>
      <c r="C222" s="60" t="s">
        <v>3843</v>
      </c>
      <c r="D222" s="54" t="s">
        <v>3844</v>
      </c>
      <c r="E222" s="6" t="s">
        <v>270</v>
      </c>
      <c r="F222" s="19">
        <v>189024</v>
      </c>
      <c r="G222" s="24">
        <v>315.70999999999998</v>
      </c>
      <c r="H222" s="24">
        <v>0.18</v>
      </c>
      <c r="I222" s="31"/>
      <c r="J222" s="31"/>
      <c r="K222" s="35"/>
    </row>
    <row r="223" spans="2:11" x14ac:dyDescent="0.35">
      <c r="B223" s="8" t="s">
        <v>3845</v>
      </c>
      <c r="C223" s="60" t="s">
        <v>3846</v>
      </c>
      <c r="D223" s="54" t="s">
        <v>3847</v>
      </c>
      <c r="E223" s="6" t="s">
        <v>99</v>
      </c>
      <c r="F223" s="19">
        <v>3988</v>
      </c>
      <c r="G223" s="24">
        <v>310.94</v>
      </c>
      <c r="H223" s="24">
        <v>0.18</v>
      </c>
      <c r="I223" s="31"/>
      <c r="J223" s="31"/>
      <c r="K223" s="35"/>
    </row>
    <row r="224" spans="2:11" x14ac:dyDescent="0.35">
      <c r="B224" s="8" t="s">
        <v>3848</v>
      </c>
      <c r="C224" s="60" t="s">
        <v>3849</v>
      </c>
      <c r="D224" s="54" t="s">
        <v>3850</v>
      </c>
      <c r="E224" s="6" t="s">
        <v>80</v>
      </c>
      <c r="F224" s="19">
        <v>50139</v>
      </c>
      <c r="G224" s="24">
        <v>310.24</v>
      </c>
      <c r="H224" s="24">
        <v>0.18</v>
      </c>
      <c r="I224" s="31"/>
      <c r="J224" s="31"/>
      <c r="K224" s="35"/>
    </row>
    <row r="225" spans="2:11" x14ac:dyDescent="0.35">
      <c r="B225" s="8" t="s">
        <v>3851</v>
      </c>
      <c r="C225" s="60" t="s">
        <v>3852</v>
      </c>
      <c r="D225" s="54" t="s">
        <v>3853</v>
      </c>
      <c r="E225" s="6" t="s">
        <v>106</v>
      </c>
      <c r="F225" s="19">
        <v>109576</v>
      </c>
      <c r="G225" s="24">
        <v>307.02999999999997</v>
      </c>
      <c r="H225" s="24">
        <v>0.17</v>
      </c>
      <c r="I225" s="31"/>
      <c r="J225" s="31"/>
      <c r="K225" s="35"/>
    </row>
    <row r="226" spans="2:11" x14ac:dyDescent="0.35">
      <c r="B226" s="8" t="s">
        <v>1962</v>
      </c>
      <c r="C226" s="60" t="s">
        <v>1963</v>
      </c>
      <c r="D226" s="54" t="s">
        <v>1964</v>
      </c>
      <c r="E226" s="6" t="s">
        <v>54</v>
      </c>
      <c r="F226" s="19">
        <v>122766</v>
      </c>
      <c r="G226" s="24">
        <v>304.20999999999998</v>
      </c>
      <c r="H226" s="24">
        <v>0.17</v>
      </c>
      <c r="I226" s="31"/>
      <c r="J226" s="31"/>
      <c r="K226" s="35"/>
    </row>
    <row r="227" spans="2:11" x14ac:dyDescent="0.35">
      <c r="B227" s="8" t="s">
        <v>2172</v>
      </c>
      <c r="C227" s="60" t="s">
        <v>2173</v>
      </c>
      <c r="D227" s="54" t="s">
        <v>2174</v>
      </c>
      <c r="E227" s="6" t="s">
        <v>274</v>
      </c>
      <c r="F227" s="19">
        <v>42050</v>
      </c>
      <c r="G227" s="24">
        <v>302.3</v>
      </c>
      <c r="H227" s="24">
        <v>0.17</v>
      </c>
      <c r="I227" s="31"/>
      <c r="J227" s="31"/>
      <c r="K227" s="35"/>
    </row>
    <row r="228" spans="2:11" x14ac:dyDescent="0.35">
      <c r="B228" s="8" t="s">
        <v>3854</v>
      </c>
      <c r="C228" s="60" t="s">
        <v>3855</v>
      </c>
      <c r="D228" s="54" t="s">
        <v>3856</v>
      </c>
      <c r="E228" s="6" t="s">
        <v>54</v>
      </c>
      <c r="F228" s="19">
        <v>255931</v>
      </c>
      <c r="G228" s="24">
        <v>299.67</v>
      </c>
      <c r="H228" s="24">
        <v>0.17</v>
      </c>
      <c r="I228" s="31"/>
      <c r="J228" s="31"/>
      <c r="K228" s="35"/>
    </row>
    <row r="229" spans="2:11" x14ac:dyDescent="0.35">
      <c r="B229" s="8" t="s">
        <v>3857</v>
      </c>
      <c r="C229" s="60" t="s">
        <v>3858</v>
      </c>
      <c r="D229" s="54" t="s">
        <v>3859</v>
      </c>
      <c r="E229" s="6" t="s">
        <v>166</v>
      </c>
      <c r="F229" s="19">
        <v>37116</v>
      </c>
      <c r="G229" s="24">
        <v>298.70999999999998</v>
      </c>
      <c r="H229" s="24">
        <v>0.17</v>
      </c>
      <c r="I229" s="31"/>
      <c r="J229" s="31"/>
      <c r="K229" s="35"/>
    </row>
    <row r="230" spans="2:11" x14ac:dyDescent="0.35">
      <c r="B230" s="8" t="s">
        <v>642</v>
      </c>
      <c r="C230" s="60" t="s">
        <v>643</v>
      </c>
      <c r="D230" s="54" t="s">
        <v>644</v>
      </c>
      <c r="E230" s="6" t="s">
        <v>106</v>
      </c>
      <c r="F230" s="19">
        <v>37480</v>
      </c>
      <c r="G230" s="24">
        <v>297.72000000000003</v>
      </c>
      <c r="H230" s="24">
        <v>0.17</v>
      </c>
      <c r="I230" s="31"/>
      <c r="J230" s="31"/>
      <c r="K230" s="35"/>
    </row>
    <row r="231" spans="2:11" x14ac:dyDescent="0.35">
      <c r="B231" s="8" t="s">
        <v>3860</v>
      </c>
      <c r="C231" s="60" t="s">
        <v>3861</v>
      </c>
      <c r="D231" s="54" t="s">
        <v>3862</v>
      </c>
      <c r="E231" s="6" t="s">
        <v>113</v>
      </c>
      <c r="F231" s="19">
        <v>33066</v>
      </c>
      <c r="G231" s="24">
        <v>291.77</v>
      </c>
      <c r="H231" s="24">
        <v>0.17</v>
      </c>
      <c r="I231" s="31"/>
      <c r="J231" s="31"/>
      <c r="K231" s="35"/>
    </row>
    <row r="232" spans="2:11" x14ac:dyDescent="0.35">
      <c r="B232" s="8" t="s">
        <v>118</v>
      </c>
      <c r="C232" s="60" t="s">
        <v>119</v>
      </c>
      <c r="D232" s="54" t="s">
        <v>120</v>
      </c>
      <c r="E232" s="6" t="s">
        <v>84</v>
      </c>
      <c r="F232" s="19">
        <v>254038</v>
      </c>
      <c r="G232" s="24">
        <v>288.02999999999997</v>
      </c>
      <c r="H232" s="24">
        <v>0.16</v>
      </c>
      <c r="I232" s="31"/>
      <c r="J232" s="31"/>
      <c r="K232" s="35"/>
    </row>
    <row r="233" spans="2:11" x14ac:dyDescent="0.35">
      <c r="B233" s="8" t="s">
        <v>2756</v>
      </c>
      <c r="C233" s="60" t="s">
        <v>2757</v>
      </c>
      <c r="D233" s="54" t="s">
        <v>2758</v>
      </c>
      <c r="E233" s="6" t="s">
        <v>69</v>
      </c>
      <c r="F233" s="19">
        <v>38262</v>
      </c>
      <c r="G233" s="24">
        <v>283.22000000000003</v>
      </c>
      <c r="H233" s="24">
        <v>0.16</v>
      </c>
      <c r="I233" s="31"/>
      <c r="J233" s="31"/>
      <c r="K233" s="35"/>
    </row>
    <row r="234" spans="2:11" x14ac:dyDescent="0.35">
      <c r="B234" s="8" t="s">
        <v>3863</v>
      </c>
      <c r="C234" s="60" t="s">
        <v>3864</v>
      </c>
      <c r="D234" s="54" t="s">
        <v>3865</v>
      </c>
      <c r="E234" s="6" t="s">
        <v>106</v>
      </c>
      <c r="F234" s="19">
        <v>23737</v>
      </c>
      <c r="G234" s="24">
        <v>280.33</v>
      </c>
      <c r="H234" s="24">
        <v>0.16</v>
      </c>
      <c r="I234" s="31"/>
      <c r="J234" s="31"/>
      <c r="K234" s="35"/>
    </row>
    <row r="235" spans="2:11" x14ac:dyDescent="0.35">
      <c r="B235" s="8" t="s">
        <v>3866</v>
      </c>
      <c r="C235" s="60" t="s">
        <v>3867</v>
      </c>
      <c r="D235" s="54" t="s">
        <v>3868</v>
      </c>
      <c r="E235" s="6" t="s">
        <v>152</v>
      </c>
      <c r="F235" s="19">
        <v>13044</v>
      </c>
      <c r="G235" s="24">
        <v>274.8</v>
      </c>
      <c r="H235" s="24">
        <v>0.16</v>
      </c>
      <c r="I235" s="31"/>
      <c r="J235" s="31"/>
      <c r="K235" s="35"/>
    </row>
    <row r="236" spans="2:11" x14ac:dyDescent="0.35">
      <c r="B236" s="8" t="s">
        <v>383</v>
      </c>
      <c r="C236" s="60" t="s">
        <v>384</v>
      </c>
      <c r="D236" s="54" t="s">
        <v>385</v>
      </c>
      <c r="E236" s="6" t="s">
        <v>84</v>
      </c>
      <c r="F236" s="19">
        <v>78714</v>
      </c>
      <c r="G236" s="24">
        <v>265.89999999999998</v>
      </c>
      <c r="H236" s="24">
        <v>0.15</v>
      </c>
      <c r="I236" s="31"/>
      <c r="J236" s="31"/>
      <c r="K236" s="35"/>
    </row>
    <row r="237" spans="2:11" x14ac:dyDescent="0.35">
      <c r="B237" s="8" t="s">
        <v>3869</v>
      </c>
      <c r="C237" s="60" t="s">
        <v>3870</v>
      </c>
      <c r="D237" s="54" t="s">
        <v>3871</v>
      </c>
      <c r="E237" s="6" t="s">
        <v>1026</v>
      </c>
      <c r="F237" s="19">
        <v>79806</v>
      </c>
      <c r="G237" s="24">
        <v>252.11</v>
      </c>
      <c r="H237" s="24">
        <v>0.14000000000000001</v>
      </c>
      <c r="I237" s="31"/>
      <c r="J237" s="31"/>
      <c r="K237" s="35"/>
    </row>
    <row r="238" spans="2:11" x14ac:dyDescent="0.35">
      <c r="B238" s="8" t="s">
        <v>3872</v>
      </c>
      <c r="C238" s="60" t="s">
        <v>3873</v>
      </c>
      <c r="D238" s="54" t="s">
        <v>3874</v>
      </c>
      <c r="E238" s="6" t="s">
        <v>152</v>
      </c>
      <c r="F238" s="19">
        <v>106675</v>
      </c>
      <c r="G238" s="24">
        <v>248.68</v>
      </c>
      <c r="H238" s="24">
        <v>0.14000000000000001</v>
      </c>
      <c r="I238" s="31"/>
      <c r="J238" s="31"/>
      <c r="K238" s="35"/>
    </row>
    <row r="239" spans="2:11" x14ac:dyDescent="0.35">
      <c r="B239" s="8" t="s">
        <v>3875</v>
      </c>
      <c r="C239" s="60" t="s">
        <v>3876</v>
      </c>
      <c r="D239" s="54" t="s">
        <v>3877</v>
      </c>
      <c r="E239" s="6" t="s">
        <v>2306</v>
      </c>
      <c r="F239" s="19">
        <v>76049</v>
      </c>
      <c r="G239" s="24">
        <v>240.31</v>
      </c>
      <c r="H239" s="24">
        <v>0.14000000000000001</v>
      </c>
      <c r="I239" s="31"/>
      <c r="J239" s="31"/>
      <c r="K239" s="35"/>
    </row>
    <row r="240" spans="2:11" x14ac:dyDescent="0.35">
      <c r="B240" s="8" t="s">
        <v>3878</v>
      </c>
      <c r="C240" s="60" t="s">
        <v>3879</v>
      </c>
      <c r="D240" s="54" t="s">
        <v>3880</v>
      </c>
      <c r="E240" s="6" t="s">
        <v>451</v>
      </c>
      <c r="F240" s="19">
        <v>138488</v>
      </c>
      <c r="G240" s="24">
        <v>234.45</v>
      </c>
      <c r="H240" s="24">
        <v>0.13</v>
      </c>
      <c r="I240" s="31"/>
      <c r="J240" s="31"/>
      <c r="K240" s="35"/>
    </row>
    <row r="241" spans="2:11" x14ac:dyDescent="0.35">
      <c r="B241" s="8" t="s">
        <v>3881</v>
      </c>
      <c r="C241" s="60" t="s">
        <v>3882</v>
      </c>
      <c r="D241" s="54" t="s">
        <v>3883</v>
      </c>
      <c r="E241" s="6" t="s">
        <v>99</v>
      </c>
      <c r="F241" s="19">
        <v>84152</v>
      </c>
      <c r="G241" s="24">
        <v>227.29</v>
      </c>
      <c r="H241" s="24">
        <v>0.13</v>
      </c>
      <c r="I241" s="31"/>
      <c r="J241" s="31"/>
      <c r="K241" s="35"/>
    </row>
    <row r="242" spans="2:11" x14ac:dyDescent="0.35">
      <c r="B242" s="8" t="s">
        <v>3884</v>
      </c>
      <c r="C242" s="60" t="s">
        <v>3885</v>
      </c>
      <c r="D242" s="54" t="s">
        <v>3886</v>
      </c>
      <c r="E242" s="6" t="s">
        <v>135</v>
      </c>
      <c r="F242" s="19">
        <v>30845</v>
      </c>
      <c r="G242" s="24">
        <v>224.29</v>
      </c>
      <c r="H242" s="24">
        <v>0.13</v>
      </c>
      <c r="I242" s="31"/>
      <c r="J242" s="31"/>
      <c r="K242" s="35"/>
    </row>
    <row r="243" spans="2:11" x14ac:dyDescent="0.35">
      <c r="B243" s="8" t="s">
        <v>1947</v>
      </c>
      <c r="C243" s="60" t="s">
        <v>1948</v>
      </c>
      <c r="D243" s="54" t="s">
        <v>1949</v>
      </c>
      <c r="E243" s="6" t="s">
        <v>142</v>
      </c>
      <c r="F243" s="19">
        <v>31213</v>
      </c>
      <c r="G243" s="24">
        <v>224.05</v>
      </c>
      <c r="H243" s="24">
        <v>0.13</v>
      </c>
      <c r="I243" s="31"/>
      <c r="J243" s="31"/>
      <c r="K243" s="35"/>
    </row>
    <row r="244" spans="2:11" x14ac:dyDescent="0.35">
      <c r="B244" s="8" t="s">
        <v>3887</v>
      </c>
      <c r="C244" s="60" t="s">
        <v>3888</v>
      </c>
      <c r="D244" s="54" t="s">
        <v>3889</v>
      </c>
      <c r="E244" s="6" t="s">
        <v>159</v>
      </c>
      <c r="F244" s="19">
        <v>981957</v>
      </c>
      <c r="G244" s="24">
        <v>220.35</v>
      </c>
      <c r="H244" s="24">
        <v>0.13</v>
      </c>
      <c r="I244" s="31"/>
      <c r="J244" s="31"/>
      <c r="K244" s="35"/>
    </row>
    <row r="245" spans="2:11" x14ac:dyDescent="0.35">
      <c r="B245" s="8" t="s">
        <v>3890</v>
      </c>
      <c r="C245" s="60" t="s">
        <v>3891</v>
      </c>
      <c r="D245" s="54" t="s">
        <v>3892</v>
      </c>
      <c r="E245" s="6" t="s">
        <v>54</v>
      </c>
      <c r="F245" s="19">
        <v>105221</v>
      </c>
      <c r="G245" s="24">
        <v>219.96</v>
      </c>
      <c r="H245" s="24">
        <v>0.13</v>
      </c>
      <c r="I245" s="31"/>
      <c r="J245" s="31"/>
      <c r="K245" s="35"/>
    </row>
    <row r="246" spans="2:11" x14ac:dyDescent="0.35">
      <c r="B246" s="8" t="s">
        <v>3893</v>
      </c>
      <c r="C246" s="60" t="s">
        <v>3894</v>
      </c>
      <c r="D246" s="54" t="s">
        <v>3895</v>
      </c>
      <c r="E246" s="6" t="s">
        <v>44</v>
      </c>
      <c r="F246" s="19">
        <v>892996</v>
      </c>
      <c r="G246" s="24">
        <v>207.89</v>
      </c>
      <c r="H246" s="24">
        <v>0.12</v>
      </c>
      <c r="I246" s="31"/>
      <c r="J246" s="31"/>
      <c r="K246" s="35"/>
    </row>
    <row r="247" spans="2:11" x14ac:dyDescent="0.35">
      <c r="B247" s="8" t="s">
        <v>3896</v>
      </c>
      <c r="C247" s="60" t="s">
        <v>3897</v>
      </c>
      <c r="D247" s="54" t="s">
        <v>3898</v>
      </c>
      <c r="E247" s="6" t="s">
        <v>124</v>
      </c>
      <c r="F247" s="19">
        <v>95155</v>
      </c>
      <c r="G247" s="24">
        <v>207.69</v>
      </c>
      <c r="H247" s="24">
        <v>0.12</v>
      </c>
      <c r="I247" s="31"/>
      <c r="J247" s="31"/>
      <c r="K247" s="35"/>
    </row>
    <row r="248" spans="2:11" x14ac:dyDescent="0.35">
      <c r="B248" s="8" t="s">
        <v>2738</v>
      </c>
      <c r="C248" s="60" t="s">
        <v>2739</v>
      </c>
      <c r="D248" s="54" t="s">
        <v>2740</v>
      </c>
      <c r="E248" s="6" t="s">
        <v>128</v>
      </c>
      <c r="F248" s="19">
        <v>48536</v>
      </c>
      <c r="G248" s="24">
        <v>186.79</v>
      </c>
      <c r="H248" s="24">
        <v>0.11</v>
      </c>
      <c r="I248" s="31"/>
      <c r="J248" s="31"/>
      <c r="K248" s="35"/>
    </row>
    <row r="249" spans="2:11" x14ac:dyDescent="0.35">
      <c r="B249" s="8" t="s">
        <v>3899</v>
      </c>
      <c r="C249" s="60" t="s">
        <v>3900</v>
      </c>
      <c r="D249" s="54" t="s">
        <v>3901</v>
      </c>
      <c r="E249" s="6" t="s">
        <v>3565</v>
      </c>
      <c r="F249" s="19">
        <v>75662</v>
      </c>
      <c r="G249" s="24">
        <v>186.43</v>
      </c>
      <c r="H249" s="24">
        <v>0.11</v>
      </c>
      <c r="I249" s="31"/>
      <c r="J249" s="31"/>
      <c r="K249" s="35"/>
    </row>
    <row r="250" spans="2:11" x14ac:dyDescent="0.35">
      <c r="B250" s="8" t="s">
        <v>3902</v>
      </c>
      <c r="C250" s="60" t="s">
        <v>3903</v>
      </c>
      <c r="D250" s="54" t="s">
        <v>3904</v>
      </c>
      <c r="E250" s="6" t="s">
        <v>294</v>
      </c>
      <c r="F250" s="19">
        <v>68636</v>
      </c>
      <c r="G250" s="24">
        <v>182.33</v>
      </c>
      <c r="H250" s="24">
        <v>0.1</v>
      </c>
      <c r="I250" s="31"/>
      <c r="J250" s="31"/>
      <c r="K250" s="35"/>
    </row>
    <row r="251" spans="2:11" x14ac:dyDescent="0.35">
      <c r="B251" s="8" t="s">
        <v>3905</v>
      </c>
      <c r="C251" s="60" t="s">
        <v>3906</v>
      </c>
      <c r="D251" s="54" t="s">
        <v>3907</v>
      </c>
      <c r="E251" s="6" t="s">
        <v>1026</v>
      </c>
      <c r="F251" s="19">
        <v>84354</v>
      </c>
      <c r="G251" s="24">
        <v>176.48</v>
      </c>
      <c r="H251" s="24">
        <v>0.1</v>
      </c>
      <c r="I251" s="31"/>
      <c r="J251" s="31"/>
      <c r="K251" s="35"/>
    </row>
    <row r="252" spans="2:11" x14ac:dyDescent="0.35">
      <c r="B252" s="8" t="s">
        <v>3908</v>
      </c>
      <c r="C252" s="60" t="s">
        <v>3909</v>
      </c>
      <c r="D252" s="54" t="s">
        <v>3910</v>
      </c>
      <c r="E252" s="6" t="s">
        <v>117</v>
      </c>
      <c r="F252" s="19">
        <v>31671</v>
      </c>
      <c r="G252" s="24">
        <v>176.25</v>
      </c>
      <c r="H252" s="24">
        <v>0.1</v>
      </c>
      <c r="I252" s="31"/>
      <c r="J252" s="31"/>
      <c r="K252" s="35"/>
    </row>
    <row r="253" spans="2:11" x14ac:dyDescent="0.35">
      <c r="B253" s="8" t="s">
        <v>2178</v>
      </c>
      <c r="C253" s="60" t="s">
        <v>2179</v>
      </c>
      <c r="D253" s="54" t="s">
        <v>2180</v>
      </c>
      <c r="E253" s="6" t="s">
        <v>84</v>
      </c>
      <c r="F253" s="19">
        <v>54028</v>
      </c>
      <c r="G253" s="24">
        <v>163.08000000000001</v>
      </c>
      <c r="H253" s="24">
        <v>0.09</v>
      </c>
      <c r="I253" s="31"/>
      <c r="J253" s="31"/>
      <c r="K253" s="35"/>
    </row>
    <row r="254" spans="2:11" x14ac:dyDescent="0.35">
      <c r="B254" s="8" t="s">
        <v>3911</v>
      </c>
      <c r="C254" s="60" t="s">
        <v>3912</v>
      </c>
      <c r="D254" s="54" t="s">
        <v>3913</v>
      </c>
      <c r="E254" s="6" t="s">
        <v>599</v>
      </c>
      <c r="F254" s="19">
        <v>55538</v>
      </c>
      <c r="G254" s="24">
        <v>162.37</v>
      </c>
      <c r="H254" s="24">
        <v>0.09</v>
      </c>
      <c r="I254" s="31"/>
      <c r="J254" s="31"/>
      <c r="K254" s="35"/>
    </row>
    <row r="255" spans="2:11" x14ac:dyDescent="0.35">
      <c r="B255" s="8" t="s">
        <v>3914</v>
      </c>
      <c r="C255" s="60" t="s">
        <v>3915</v>
      </c>
      <c r="D255" s="54" t="s">
        <v>3916</v>
      </c>
      <c r="E255" s="6" t="s">
        <v>128</v>
      </c>
      <c r="F255" s="19">
        <v>59034</v>
      </c>
      <c r="G255" s="24">
        <v>140.29</v>
      </c>
      <c r="H255" s="24">
        <v>0.08</v>
      </c>
      <c r="I255" s="31"/>
      <c r="J255" s="31"/>
      <c r="K255" s="35"/>
    </row>
    <row r="256" spans="2:11" x14ac:dyDescent="0.35">
      <c r="B256" s="8" t="s">
        <v>3917</v>
      </c>
      <c r="C256" s="60" t="s">
        <v>1745</v>
      </c>
      <c r="D256" s="54" t="s">
        <v>3918</v>
      </c>
      <c r="E256" s="6" t="s">
        <v>294</v>
      </c>
      <c r="F256" s="19">
        <v>394765</v>
      </c>
      <c r="G256" s="24">
        <v>135.4</v>
      </c>
      <c r="H256" s="24">
        <v>0.08</v>
      </c>
      <c r="I256" s="31"/>
      <c r="J256" s="31"/>
      <c r="K256" s="35"/>
    </row>
    <row r="257" spans="2:11" x14ac:dyDescent="0.35">
      <c r="B257" s="8" t="s">
        <v>3919</v>
      </c>
      <c r="C257" s="60" t="s">
        <v>3920</v>
      </c>
      <c r="D257" s="54" t="s">
        <v>3921</v>
      </c>
      <c r="E257" s="6" t="s">
        <v>128</v>
      </c>
      <c r="F257" s="19">
        <v>23436</v>
      </c>
      <c r="G257" s="24">
        <v>125.97</v>
      </c>
      <c r="H257" s="24">
        <v>7.0000000000000007E-2</v>
      </c>
      <c r="I257" s="31"/>
      <c r="J257" s="31"/>
      <c r="K257" s="35"/>
    </row>
    <row r="258" spans="2:11" x14ac:dyDescent="0.35">
      <c r="B258" s="8" t="s">
        <v>3922</v>
      </c>
      <c r="C258" s="60" t="s">
        <v>3923</v>
      </c>
      <c r="D258" s="54" t="s">
        <v>3924</v>
      </c>
      <c r="E258" s="6" t="s">
        <v>395</v>
      </c>
      <c r="F258" s="19">
        <v>366801</v>
      </c>
      <c r="G258" s="24">
        <v>120.31</v>
      </c>
      <c r="H258" s="24">
        <v>7.0000000000000007E-2</v>
      </c>
      <c r="I258" s="31"/>
      <c r="J258" s="31"/>
      <c r="K258" s="35"/>
    </row>
    <row r="259" spans="2:11" x14ac:dyDescent="0.35">
      <c r="B259" s="8" t="s">
        <v>3925</v>
      </c>
      <c r="C259" s="60" t="s">
        <v>3926</v>
      </c>
      <c r="D259" s="54" t="s">
        <v>3927</v>
      </c>
      <c r="E259" s="6" t="s">
        <v>1026</v>
      </c>
      <c r="F259" s="19">
        <v>118808</v>
      </c>
      <c r="G259" s="24">
        <v>67.61</v>
      </c>
      <c r="H259" s="24">
        <v>0.04</v>
      </c>
      <c r="I259" s="31"/>
      <c r="J259" s="31"/>
      <c r="K259" s="35"/>
    </row>
    <row r="260" spans="2:11" x14ac:dyDescent="0.35">
      <c r="C260" s="58" t="s">
        <v>194</v>
      </c>
      <c r="D260" s="54"/>
      <c r="E260" s="6"/>
      <c r="F260" s="19"/>
      <c r="G260" s="25">
        <v>170878.01</v>
      </c>
      <c r="H260" s="25">
        <v>97.39</v>
      </c>
      <c r="I260" s="31"/>
      <c r="J260" s="31"/>
      <c r="K260" s="35"/>
    </row>
    <row r="261" spans="2:11" x14ac:dyDescent="0.35">
      <c r="C261" s="57"/>
      <c r="D261" s="54"/>
      <c r="E261" s="6"/>
      <c r="F261" s="19"/>
      <c r="G261" s="24"/>
      <c r="H261" s="24"/>
      <c r="I261" s="31"/>
      <c r="J261" s="31"/>
      <c r="K261" s="35"/>
    </row>
    <row r="262" spans="2:11" x14ac:dyDescent="0.35">
      <c r="C262" s="59" t="s">
        <v>1210</v>
      </c>
      <c r="D262" s="54"/>
      <c r="E262" s="6"/>
      <c r="F262" s="19"/>
      <c r="G262" s="24"/>
      <c r="H262" s="24"/>
      <c r="I262" s="31"/>
      <c r="J262" s="31"/>
      <c r="K262" s="35"/>
    </row>
    <row r="263" spans="2:11" x14ac:dyDescent="0.35">
      <c r="B263" s="8" t="s">
        <v>1335</v>
      </c>
      <c r="C263" s="60" t="s">
        <v>1336</v>
      </c>
      <c r="D263" s="54" t="s">
        <v>1337</v>
      </c>
      <c r="E263" s="6" t="s">
        <v>135</v>
      </c>
      <c r="F263" s="19">
        <v>527000</v>
      </c>
      <c r="G263" s="24">
        <v>1770.88</v>
      </c>
      <c r="H263" s="24">
        <v>1.01</v>
      </c>
      <c r="I263" s="31"/>
      <c r="J263" s="31"/>
      <c r="K263" s="35"/>
    </row>
    <row r="264" spans="2:11" x14ac:dyDescent="0.35">
      <c r="B264" s="8" t="s">
        <v>3928</v>
      </c>
      <c r="C264" s="60" t="s">
        <v>3929</v>
      </c>
      <c r="D264" s="54" t="s">
        <v>3930</v>
      </c>
      <c r="E264" s="6" t="s">
        <v>135</v>
      </c>
      <c r="F264" s="19">
        <v>460340</v>
      </c>
      <c r="G264" s="24">
        <v>499.38</v>
      </c>
      <c r="H264" s="24">
        <v>0.28000000000000003</v>
      </c>
      <c r="I264" s="31"/>
      <c r="J264" s="31"/>
      <c r="K264" s="35"/>
    </row>
    <row r="265" spans="2:11" x14ac:dyDescent="0.35">
      <c r="C265" s="58" t="s">
        <v>194</v>
      </c>
      <c r="D265" s="54"/>
      <c r="E265" s="6"/>
      <c r="F265" s="19"/>
      <c r="G265" s="25">
        <v>2270.2600000000002</v>
      </c>
      <c r="H265" s="25">
        <v>1.29</v>
      </c>
      <c r="I265" s="31"/>
      <c r="J265" s="31"/>
      <c r="K265" s="35"/>
    </row>
    <row r="266" spans="2:11" x14ac:dyDescent="0.35">
      <c r="C266" s="57"/>
      <c r="D266" s="54"/>
      <c r="E266" s="6"/>
      <c r="F266" s="19"/>
      <c r="G266" s="24"/>
      <c r="H266" s="24"/>
      <c r="I266" s="31"/>
      <c r="J266" s="31"/>
      <c r="K266" s="35"/>
    </row>
    <row r="267" spans="2:11" x14ac:dyDescent="0.35">
      <c r="C267" s="58" t="s">
        <v>3</v>
      </c>
      <c r="D267" s="54"/>
      <c r="E267" s="6"/>
      <c r="F267" s="19"/>
      <c r="G267" s="24" t="s">
        <v>2</v>
      </c>
      <c r="H267" s="24" t="s">
        <v>2</v>
      </c>
      <c r="I267" s="31"/>
      <c r="J267" s="31"/>
      <c r="K267" s="35"/>
    </row>
    <row r="268" spans="2:11" x14ac:dyDescent="0.35">
      <c r="C268" s="57"/>
      <c r="D268" s="54"/>
      <c r="E268" s="6"/>
      <c r="F268" s="19"/>
      <c r="G268" s="24"/>
      <c r="H268" s="24"/>
      <c r="I268" s="31"/>
      <c r="J268" s="31"/>
      <c r="K268" s="35"/>
    </row>
    <row r="269" spans="2:11" x14ac:dyDescent="0.35">
      <c r="C269" s="58" t="s">
        <v>4</v>
      </c>
      <c r="D269" s="54"/>
      <c r="E269" s="6"/>
      <c r="F269" s="19"/>
      <c r="G269" s="24" t="s">
        <v>2</v>
      </c>
      <c r="H269" s="24" t="s">
        <v>2</v>
      </c>
      <c r="I269" s="31"/>
      <c r="J269" s="31"/>
      <c r="K269" s="35"/>
    </row>
    <row r="270" spans="2:11" x14ac:dyDescent="0.35">
      <c r="C270" s="57"/>
      <c r="D270" s="54"/>
      <c r="E270" s="6"/>
      <c r="F270" s="19"/>
      <c r="G270" s="24"/>
      <c r="H270" s="24"/>
      <c r="I270" s="31"/>
      <c r="J270" s="31"/>
      <c r="K270" s="35"/>
    </row>
    <row r="271" spans="2:11" x14ac:dyDescent="0.35">
      <c r="C271" s="58" t="s">
        <v>5</v>
      </c>
      <c r="D271" s="54"/>
      <c r="E271" s="6"/>
      <c r="F271" s="19"/>
      <c r="G271" s="24"/>
      <c r="H271" s="24"/>
      <c r="I271" s="31"/>
      <c r="J271" s="31"/>
      <c r="K271" s="35"/>
    </row>
    <row r="272" spans="2:11" x14ac:dyDescent="0.35">
      <c r="C272" s="57"/>
      <c r="D272" s="54"/>
      <c r="E272" s="6"/>
      <c r="F272" s="19"/>
      <c r="G272" s="24"/>
      <c r="H272" s="24"/>
      <c r="I272" s="31"/>
      <c r="J272" s="31"/>
      <c r="K272" s="35"/>
    </row>
    <row r="273" spans="3:11" x14ac:dyDescent="0.35">
      <c r="C273" s="58" t="s">
        <v>6</v>
      </c>
      <c r="D273" s="54"/>
      <c r="E273" s="6"/>
      <c r="F273" s="19"/>
      <c r="G273" s="24" t="s">
        <v>2</v>
      </c>
      <c r="H273" s="24" t="s">
        <v>2</v>
      </c>
      <c r="I273" s="31"/>
      <c r="J273" s="31"/>
      <c r="K273" s="35"/>
    </row>
    <row r="274" spans="3:11" x14ac:dyDescent="0.35">
      <c r="C274" s="57"/>
      <c r="D274" s="54"/>
      <c r="E274" s="6"/>
      <c r="F274" s="19"/>
      <c r="G274" s="24"/>
      <c r="H274" s="24"/>
      <c r="I274" s="31"/>
      <c r="J274" s="31"/>
      <c r="K274" s="35"/>
    </row>
    <row r="275" spans="3:11" x14ac:dyDescent="0.35">
      <c r="C275" s="58" t="s">
        <v>7</v>
      </c>
      <c r="D275" s="54"/>
      <c r="E275" s="6"/>
      <c r="F275" s="19"/>
      <c r="G275" s="24" t="s">
        <v>2</v>
      </c>
      <c r="H275" s="24" t="s">
        <v>2</v>
      </c>
      <c r="I275" s="31"/>
      <c r="J275" s="31"/>
      <c r="K275" s="35"/>
    </row>
    <row r="276" spans="3:11" x14ac:dyDescent="0.35">
      <c r="C276" s="57"/>
      <c r="D276" s="54"/>
      <c r="E276" s="6"/>
      <c r="F276" s="19"/>
      <c r="G276" s="24"/>
      <c r="H276" s="24"/>
      <c r="I276" s="31"/>
      <c r="J276" s="31"/>
      <c r="K276" s="35"/>
    </row>
    <row r="277" spans="3:11" x14ac:dyDescent="0.35">
      <c r="C277" s="58" t="s">
        <v>8</v>
      </c>
      <c r="D277" s="54"/>
      <c r="E277" s="6"/>
      <c r="F277" s="19"/>
      <c r="G277" s="24" t="s">
        <v>2</v>
      </c>
      <c r="H277" s="24" t="s">
        <v>2</v>
      </c>
      <c r="I277" s="31"/>
      <c r="J277" s="31"/>
      <c r="K277" s="35"/>
    </row>
    <row r="278" spans="3:11" x14ac:dyDescent="0.35">
      <c r="C278" s="57"/>
      <c r="D278" s="54"/>
      <c r="E278" s="6"/>
      <c r="F278" s="19"/>
      <c r="G278" s="24"/>
      <c r="H278" s="24"/>
      <c r="I278" s="31"/>
      <c r="J278" s="31"/>
      <c r="K278" s="35"/>
    </row>
    <row r="279" spans="3:11" x14ac:dyDescent="0.35">
      <c r="C279" s="58" t="s">
        <v>9</v>
      </c>
      <c r="D279" s="54"/>
      <c r="E279" s="6"/>
      <c r="F279" s="19"/>
      <c r="G279" s="24" t="s">
        <v>2</v>
      </c>
      <c r="H279" s="24" t="s">
        <v>2</v>
      </c>
      <c r="I279" s="31"/>
      <c r="J279" s="31"/>
      <c r="K279" s="35"/>
    </row>
    <row r="280" spans="3:11" x14ac:dyDescent="0.35">
      <c r="C280" s="57"/>
      <c r="D280" s="54"/>
      <c r="E280" s="6"/>
      <c r="F280" s="19"/>
      <c r="G280" s="24"/>
      <c r="H280" s="24"/>
      <c r="I280" s="31"/>
      <c r="J280" s="31"/>
      <c r="K280" s="35"/>
    </row>
    <row r="281" spans="3:11" x14ac:dyDescent="0.35">
      <c r="C281" s="58" t="s">
        <v>10</v>
      </c>
      <c r="D281" s="54"/>
      <c r="E281" s="6"/>
      <c r="F281" s="19"/>
      <c r="G281" s="24" t="s">
        <v>2</v>
      </c>
      <c r="H281" s="24" t="s">
        <v>2</v>
      </c>
      <c r="I281" s="31"/>
      <c r="J281" s="31"/>
      <c r="K281" s="35"/>
    </row>
    <row r="282" spans="3:11" x14ac:dyDescent="0.35">
      <c r="C282" s="57"/>
      <c r="D282" s="54"/>
      <c r="E282" s="6"/>
      <c r="F282" s="19"/>
      <c r="G282" s="24"/>
      <c r="H282" s="24"/>
      <c r="I282" s="31"/>
      <c r="J282" s="31"/>
      <c r="K282" s="35"/>
    </row>
    <row r="283" spans="3:11" x14ac:dyDescent="0.35">
      <c r="C283" s="58" t="s">
        <v>11</v>
      </c>
      <c r="D283" s="54"/>
      <c r="E283" s="6"/>
      <c r="F283" s="19"/>
      <c r="G283" s="24" t="s">
        <v>2</v>
      </c>
      <c r="H283" s="24" t="s">
        <v>2</v>
      </c>
      <c r="I283" s="31"/>
      <c r="J283" s="31"/>
      <c r="K283" s="35"/>
    </row>
    <row r="284" spans="3:11" x14ac:dyDescent="0.35">
      <c r="C284" s="57"/>
      <c r="D284" s="54"/>
      <c r="E284" s="6"/>
      <c r="F284" s="19"/>
      <c r="G284" s="24"/>
      <c r="H284" s="24"/>
      <c r="I284" s="31"/>
      <c r="J284" s="31"/>
      <c r="K284" s="35"/>
    </row>
    <row r="285" spans="3:11" x14ac:dyDescent="0.35">
      <c r="C285" s="58" t="s">
        <v>13</v>
      </c>
      <c r="D285" s="54"/>
      <c r="E285" s="6"/>
      <c r="F285" s="19"/>
      <c r="G285" s="24"/>
      <c r="H285" s="24"/>
      <c r="I285" s="31"/>
      <c r="J285" s="31"/>
      <c r="K285" s="35"/>
    </row>
    <row r="286" spans="3:11" x14ac:dyDescent="0.35">
      <c r="C286" s="57"/>
      <c r="D286" s="54"/>
      <c r="E286" s="6"/>
      <c r="F286" s="19"/>
      <c r="G286" s="24"/>
      <c r="H286" s="24"/>
      <c r="I286" s="31"/>
      <c r="J286" s="31"/>
      <c r="K286" s="35"/>
    </row>
    <row r="287" spans="3:11" x14ac:dyDescent="0.35">
      <c r="C287" s="58" t="s">
        <v>14</v>
      </c>
      <c r="D287" s="54"/>
      <c r="E287" s="6"/>
      <c r="F287" s="19"/>
      <c r="G287" s="24" t="s">
        <v>2</v>
      </c>
      <c r="H287" s="24" t="s">
        <v>2</v>
      </c>
      <c r="I287" s="31"/>
      <c r="J287" s="31"/>
      <c r="K287" s="35"/>
    </row>
    <row r="288" spans="3:11" x14ac:dyDescent="0.35">
      <c r="C288" s="57"/>
      <c r="D288" s="54"/>
      <c r="E288" s="6"/>
      <c r="F288" s="19"/>
      <c r="G288" s="24"/>
      <c r="H288" s="24"/>
      <c r="I288" s="31"/>
      <c r="J288" s="31"/>
      <c r="K288" s="35"/>
    </row>
    <row r="289" spans="1:11" x14ac:dyDescent="0.35">
      <c r="C289" s="58" t="s">
        <v>15</v>
      </c>
      <c r="D289" s="54"/>
      <c r="E289" s="6"/>
      <c r="F289" s="19"/>
      <c r="G289" s="24" t="s">
        <v>2</v>
      </c>
      <c r="H289" s="24" t="s">
        <v>2</v>
      </c>
      <c r="I289" s="31"/>
      <c r="J289" s="31"/>
      <c r="K289" s="35"/>
    </row>
    <row r="290" spans="1:11" x14ac:dyDescent="0.35">
      <c r="C290" s="57"/>
      <c r="D290" s="54"/>
      <c r="E290" s="6"/>
      <c r="F290" s="19"/>
      <c r="G290" s="24"/>
      <c r="H290" s="24"/>
      <c r="I290" s="31"/>
      <c r="J290" s="31"/>
      <c r="K290" s="35"/>
    </row>
    <row r="291" spans="1:11" x14ac:dyDescent="0.35">
      <c r="C291" s="58" t="s">
        <v>16</v>
      </c>
      <c r="D291" s="54"/>
      <c r="E291" s="6"/>
      <c r="F291" s="19"/>
      <c r="G291" s="24" t="s">
        <v>2</v>
      </c>
      <c r="H291" s="24" t="s">
        <v>2</v>
      </c>
      <c r="I291" s="31"/>
      <c r="J291" s="31"/>
      <c r="K291" s="35"/>
    </row>
    <row r="292" spans="1:11" x14ac:dyDescent="0.35">
      <c r="C292" s="57"/>
      <c r="D292" s="54"/>
      <c r="E292" s="6"/>
      <c r="F292" s="19"/>
      <c r="G292" s="24"/>
      <c r="H292" s="24"/>
      <c r="I292" s="31"/>
      <c r="J292" s="31"/>
      <c r="K292" s="35"/>
    </row>
    <row r="293" spans="1:11" x14ac:dyDescent="0.35">
      <c r="C293" s="58" t="s">
        <v>17</v>
      </c>
      <c r="D293" s="54"/>
      <c r="E293" s="6"/>
      <c r="F293" s="19"/>
      <c r="G293" s="24" t="s">
        <v>2</v>
      </c>
      <c r="H293" s="24" t="s">
        <v>2</v>
      </c>
      <c r="I293" s="31"/>
      <c r="J293" s="31"/>
      <c r="K293" s="35"/>
    </row>
    <row r="294" spans="1:11" x14ac:dyDescent="0.35">
      <c r="C294" s="57"/>
      <c r="D294" s="54"/>
      <c r="E294" s="6"/>
      <c r="F294" s="19"/>
      <c r="G294" s="24"/>
      <c r="H294" s="24"/>
      <c r="I294" s="31"/>
      <c r="J294" s="31"/>
      <c r="K294" s="35"/>
    </row>
    <row r="295" spans="1:11" x14ac:dyDescent="0.35">
      <c r="C295" s="58" t="s">
        <v>18</v>
      </c>
      <c r="D295" s="54"/>
      <c r="E295" s="6"/>
      <c r="F295" s="19"/>
      <c r="G295" s="24" t="s">
        <v>2</v>
      </c>
      <c r="H295" s="24" t="s">
        <v>2</v>
      </c>
      <c r="I295" s="31"/>
      <c r="J295" s="31"/>
      <c r="K295" s="35"/>
    </row>
    <row r="296" spans="1:11" x14ac:dyDescent="0.35">
      <c r="C296" s="57"/>
      <c r="D296" s="54"/>
      <c r="E296" s="6"/>
      <c r="F296" s="19"/>
      <c r="G296" s="24"/>
      <c r="H296" s="24"/>
      <c r="I296" s="31"/>
      <c r="J296" s="31"/>
      <c r="K296" s="35"/>
    </row>
    <row r="297" spans="1:11" x14ac:dyDescent="0.35">
      <c r="A297" s="10"/>
      <c r="B297" s="28"/>
      <c r="C297" s="58" t="s">
        <v>19</v>
      </c>
      <c r="D297" s="54"/>
      <c r="E297" s="6"/>
      <c r="F297" s="19"/>
      <c r="G297" s="24"/>
      <c r="H297" s="24"/>
      <c r="I297" s="31"/>
      <c r="J297" s="31"/>
      <c r="K297" s="35"/>
    </row>
    <row r="298" spans="1:11" x14ac:dyDescent="0.35">
      <c r="A298" s="28"/>
      <c r="B298" s="28"/>
      <c r="C298" s="58" t="s">
        <v>20</v>
      </c>
      <c r="D298" s="54"/>
      <c r="E298" s="6"/>
      <c r="F298" s="19"/>
      <c r="G298" s="24" t="s">
        <v>2</v>
      </c>
      <c r="H298" s="24" t="s">
        <v>2</v>
      </c>
      <c r="I298" s="31"/>
      <c r="J298" s="31"/>
      <c r="K298" s="35"/>
    </row>
    <row r="299" spans="1:11" x14ac:dyDescent="0.35">
      <c r="A299" s="28"/>
      <c r="B299" s="28"/>
      <c r="C299" s="58"/>
      <c r="D299" s="54"/>
      <c r="E299" s="6"/>
      <c r="F299" s="19"/>
      <c r="G299" s="24"/>
      <c r="H299" s="24"/>
      <c r="I299" s="31"/>
      <c r="J299" s="31"/>
      <c r="K299" s="35"/>
    </row>
    <row r="300" spans="1:11" x14ac:dyDescent="0.35">
      <c r="A300" s="28"/>
      <c r="B300" s="28"/>
      <c r="C300" s="58" t="s">
        <v>21</v>
      </c>
      <c r="D300" s="54"/>
      <c r="E300" s="6"/>
      <c r="F300" s="19"/>
      <c r="G300" s="24" t="s">
        <v>2</v>
      </c>
      <c r="H300" s="24" t="s">
        <v>2</v>
      </c>
      <c r="I300" s="31"/>
      <c r="J300" s="31"/>
      <c r="K300" s="35"/>
    </row>
    <row r="301" spans="1:11" x14ac:dyDescent="0.35">
      <c r="A301" s="28"/>
      <c r="B301" s="28"/>
      <c r="C301" s="58"/>
      <c r="D301" s="54"/>
      <c r="E301" s="6"/>
      <c r="F301" s="19"/>
      <c r="G301" s="24"/>
      <c r="H301" s="24"/>
      <c r="I301" s="31"/>
      <c r="J301" s="31"/>
      <c r="K301" s="35"/>
    </row>
    <row r="302" spans="1:11" x14ac:dyDescent="0.35">
      <c r="A302" s="28"/>
      <c r="B302" s="28"/>
      <c r="C302" s="58" t="s">
        <v>22</v>
      </c>
      <c r="D302" s="54"/>
      <c r="E302" s="6"/>
      <c r="F302" s="19"/>
      <c r="G302" s="24" t="s">
        <v>2</v>
      </c>
      <c r="H302" s="24" t="s">
        <v>2</v>
      </c>
      <c r="I302" s="31"/>
      <c r="J302" s="31"/>
      <c r="K302" s="35"/>
    </row>
    <row r="303" spans="1:11" x14ac:dyDescent="0.35">
      <c r="A303" s="28"/>
      <c r="B303" s="28"/>
      <c r="C303" s="58"/>
      <c r="D303" s="54"/>
      <c r="E303" s="6"/>
      <c r="F303" s="19"/>
      <c r="G303" s="24"/>
      <c r="H303" s="24"/>
      <c r="I303" s="31"/>
      <c r="J303" s="31"/>
      <c r="K303" s="35"/>
    </row>
    <row r="304" spans="1:11" x14ac:dyDescent="0.35">
      <c r="A304" s="28"/>
      <c r="B304" s="28"/>
      <c r="C304" s="58" t="s">
        <v>23</v>
      </c>
      <c r="D304" s="54"/>
      <c r="E304" s="6"/>
      <c r="F304" s="19"/>
      <c r="G304" s="24" t="s">
        <v>2</v>
      </c>
      <c r="H304" s="24" t="s">
        <v>2</v>
      </c>
      <c r="I304" s="31"/>
      <c r="J304" s="31"/>
      <c r="K304" s="35"/>
    </row>
    <row r="305" spans="1:54" x14ac:dyDescent="0.35">
      <c r="A305" s="28"/>
      <c r="B305" s="28"/>
      <c r="C305" s="58"/>
      <c r="D305" s="54"/>
      <c r="E305" s="6"/>
      <c r="F305" s="19"/>
      <c r="G305" s="24"/>
      <c r="H305" s="24"/>
      <c r="I305" s="31"/>
      <c r="J305" s="31"/>
      <c r="K305" s="35"/>
    </row>
    <row r="306" spans="1:54" x14ac:dyDescent="0.35">
      <c r="C306" s="59" t="s">
        <v>24</v>
      </c>
      <c r="D306" s="54"/>
      <c r="E306" s="6"/>
      <c r="F306" s="19"/>
      <c r="G306" s="24"/>
      <c r="H306" s="24"/>
      <c r="I306" s="31"/>
      <c r="J306" s="31"/>
      <c r="K306" s="35"/>
    </row>
    <row r="307" spans="1:54" x14ac:dyDescent="0.35">
      <c r="B307" s="8" t="s">
        <v>206</v>
      </c>
      <c r="C307" s="60" t="s">
        <v>207</v>
      </c>
      <c r="D307" s="54"/>
      <c r="E307" s="6"/>
      <c r="F307" s="19"/>
      <c r="G307" s="24">
        <v>6953.47</v>
      </c>
      <c r="H307" s="24">
        <v>3.96</v>
      </c>
      <c r="I307" s="31"/>
      <c r="J307" s="31"/>
      <c r="K307" s="35"/>
    </row>
    <row r="308" spans="1:54" x14ac:dyDescent="0.35">
      <c r="C308" s="58" t="s">
        <v>194</v>
      </c>
      <c r="D308" s="54"/>
      <c r="E308" s="6"/>
      <c r="F308" s="19"/>
      <c r="G308" s="25">
        <v>6953.47</v>
      </c>
      <c r="H308" s="25">
        <v>3.96</v>
      </c>
      <c r="I308" s="31"/>
      <c r="J308" s="31"/>
      <c r="K308" s="35"/>
    </row>
    <row r="309" spans="1:54" x14ac:dyDescent="0.35">
      <c r="C309" s="57"/>
      <c r="D309" s="54"/>
      <c r="E309" s="6"/>
      <c r="F309" s="19"/>
      <c r="G309" s="24"/>
      <c r="H309" s="24"/>
      <c r="I309" s="31"/>
      <c r="J309" s="31"/>
      <c r="K309" s="35"/>
    </row>
    <row r="310" spans="1:54" x14ac:dyDescent="0.35">
      <c r="A310" s="10"/>
      <c r="B310" s="28"/>
      <c r="C310" s="58" t="s">
        <v>25</v>
      </c>
      <c r="D310" s="54"/>
      <c r="E310" s="6"/>
      <c r="F310" s="19"/>
      <c r="G310" s="24"/>
      <c r="H310" s="24"/>
      <c r="I310" s="31"/>
      <c r="J310" s="31"/>
      <c r="K310" s="35"/>
    </row>
    <row r="311" spans="1:54" s="2" customFormat="1" ht="13.5" x14ac:dyDescent="0.35">
      <c r="A311" s="28"/>
      <c r="B311" s="28"/>
      <c r="C311" s="57" t="s">
        <v>4703</v>
      </c>
      <c r="D311" s="54"/>
      <c r="E311" s="6"/>
      <c r="F311" s="19"/>
      <c r="G311" s="24" t="s">
        <v>2</v>
      </c>
      <c r="H311" s="24" t="s">
        <v>2</v>
      </c>
      <c r="I311" s="31"/>
      <c r="J311" s="31"/>
      <c r="K311" s="35"/>
      <c r="L311" s="3"/>
      <c r="AI311" s="3"/>
      <c r="AV311" s="3"/>
      <c r="AX311" s="3"/>
      <c r="BB311" s="3"/>
    </row>
    <row r="312" spans="1:54" x14ac:dyDescent="0.35">
      <c r="B312" s="8"/>
      <c r="C312" s="60" t="s">
        <v>208</v>
      </c>
      <c r="D312" s="54"/>
      <c r="E312" s="6"/>
      <c r="F312" s="19"/>
      <c r="G312" s="24">
        <v>-4643.4399999999996</v>
      </c>
      <c r="H312" s="24">
        <v>-2.64</v>
      </c>
      <c r="I312" s="31"/>
      <c r="J312" s="31"/>
      <c r="K312" s="35"/>
    </row>
    <row r="313" spans="1:54" x14ac:dyDescent="0.35">
      <c r="C313" s="58" t="s">
        <v>194</v>
      </c>
      <c r="D313" s="54"/>
      <c r="E313" s="6"/>
      <c r="F313" s="19"/>
      <c r="G313" s="25">
        <v>-4643.4399999999996</v>
      </c>
      <c r="H313" s="25">
        <v>-2.64</v>
      </c>
      <c r="I313" s="31"/>
      <c r="J313" s="31"/>
      <c r="K313" s="35"/>
    </row>
    <row r="314" spans="1:54" x14ac:dyDescent="0.35">
      <c r="C314" s="57"/>
      <c r="D314" s="54"/>
      <c r="E314" s="6"/>
      <c r="F314" s="19"/>
      <c r="G314" s="24"/>
      <c r="H314" s="24"/>
      <c r="I314" s="31"/>
      <c r="J314" s="31"/>
      <c r="K314" s="35"/>
    </row>
    <row r="315" spans="1:54" x14ac:dyDescent="0.35">
      <c r="C315" s="61" t="s">
        <v>209</v>
      </c>
      <c r="D315" s="55"/>
      <c r="E315" s="5"/>
      <c r="F315" s="20"/>
      <c r="G315" s="26">
        <v>175458.3</v>
      </c>
      <c r="H315" s="26">
        <v>100</v>
      </c>
      <c r="I315" s="32"/>
      <c r="J315" s="32"/>
      <c r="K315" s="36"/>
    </row>
    <row r="318" spans="1:54" x14ac:dyDescent="0.35">
      <c r="C318" s="1" t="s">
        <v>210</v>
      </c>
    </row>
    <row r="319" spans="1:54" x14ac:dyDescent="0.35">
      <c r="C319" s="37" t="s">
        <v>211</v>
      </c>
      <c r="D319" s="37"/>
      <c r="E319" s="37"/>
      <c r="F319" s="37"/>
      <c r="G319" s="37"/>
      <c r="H319" s="37"/>
      <c r="I319" s="37"/>
      <c r="J319" s="37"/>
      <c r="K319" s="37"/>
    </row>
    <row r="320" spans="1:54" x14ac:dyDescent="0.35">
      <c r="C320" s="2" t="s">
        <v>212</v>
      </c>
    </row>
    <row r="321" spans="1:256" x14ac:dyDescent="0.35">
      <c r="C321" s="2" t="s">
        <v>213</v>
      </c>
    </row>
    <row r="322" spans="1:256" ht="30" customHeight="1" x14ac:dyDescent="0.35">
      <c r="C322" s="218" t="s">
        <v>214</v>
      </c>
      <c r="D322" s="219"/>
      <c r="E322" s="219"/>
      <c r="F322" s="219"/>
      <c r="G322" s="219"/>
      <c r="H322" s="219"/>
      <c r="I322" s="219"/>
      <c r="J322" s="219"/>
      <c r="K322" s="219"/>
    </row>
    <row r="323" spans="1:256" x14ac:dyDescent="0.35">
      <c r="C323" s="2" t="s">
        <v>215</v>
      </c>
    </row>
    <row r="325" spans="1:256" x14ac:dyDescent="0.35">
      <c r="C325" s="2" t="s">
        <v>4813</v>
      </c>
      <c r="E325" s="2" t="s">
        <v>2</v>
      </c>
    </row>
    <row r="327" spans="1:256" x14ac:dyDescent="0.35">
      <c r="C327" s="2" t="s">
        <v>4814</v>
      </c>
      <c r="E327" s="2" t="s">
        <v>2</v>
      </c>
    </row>
    <row r="329" spans="1:256" x14ac:dyDescent="0.35">
      <c r="C329" s="2" t="s">
        <v>4918</v>
      </c>
    </row>
    <row r="331" spans="1:256" x14ac:dyDescent="0.35">
      <c r="C331" s="2" t="s">
        <v>4919</v>
      </c>
    </row>
    <row r="332" spans="1:256" s="79" customFormat="1" ht="35.25" customHeight="1" x14ac:dyDescent="0.35">
      <c r="A332" s="75"/>
      <c r="B332" s="75"/>
      <c r="C332" s="80" t="s">
        <v>4820</v>
      </c>
      <c r="D332" s="84" t="s">
        <v>4821</v>
      </c>
      <c r="E332" s="84" t="s">
        <v>4822</v>
      </c>
      <c r="F332" s="76"/>
      <c r="G332" s="77"/>
      <c r="H332" s="77"/>
      <c r="I332" s="77"/>
      <c r="J332" s="77"/>
      <c r="K332" s="78"/>
      <c r="L332" s="78"/>
      <c r="M332" s="75"/>
      <c r="N332" s="75"/>
      <c r="O332" s="75"/>
      <c r="P332" s="75"/>
      <c r="Q332" s="75"/>
      <c r="R332" s="75"/>
      <c r="S332" s="75"/>
      <c r="T332" s="75"/>
      <c r="U332" s="75"/>
      <c r="V332" s="75"/>
      <c r="W332" s="75"/>
      <c r="X332" s="75"/>
      <c r="Y332" s="75"/>
      <c r="Z332" s="75"/>
      <c r="AA332" s="75"/>
      <c r="AB332" s="75"/>
      <c r="AC332" s="75"/>
      <c r="AD332" s="75"/>
      <c r="AE332" s="75"/>
      <c r="AF332" s="75"/>
      <c r="AG332" s="75"/>
      <c r="AH332" s="75"/>
      <c r="AI332" s="78"/>
      <c r="AJ332" s="75"/>
      <c r="AK332" s="75"/>
      <c r="AL332" s="75"/>
      <c r="AM332" s="75"/>
      <c r="AN332" s="75"/>
      <c r="AO332" s="75"/>
      <c r="AP332" s="75"/>
      <c r="AQ332" s="75"/>
      <c r="AR332" s="75"/>
      <c r="AS332" s="75"/>
      <c r="AT332" s="75"/>
      <c r="AU332" s="75"/>
      <c r="AV332" s="78"/>
      <c r="AW332" s="75"/>
      <c r="AX332" s="78"/>
      <c r="AY332" s="75"/>
      <c r="AZ332" s="75"/>
      <c r="BA332" s="75"/>
      <c r="BB332" s="78"/>
      <c r="BC332" s="75"/>
      <c r="BD332" s="75"/>
      <c r="BE332" s="75"/>
      <c r="BF332" s="75"/>
      <c r="BG332" s="75"/>
      <c r="BH332" s="75"/>
      <c r="BI332" s="75"/>
      <c r="BJ332" s="75"/>
      <c r="BK332" s="75"/>
      <c r="BL332" s="75"/>
      <c r="BM332" s="75"/>
      <c r="BN332" s="75"/>
      <c r="BO332" s="75"/>
      <c r="BP332" s="75"/>
      <c r="BQ332" s="75"/>
      <c r="BR332" s="75"/>
      <c r="BS332" s="75"/>
      <c r="BT332" s="75"/>
      <c r="BU332" s="75"/>
      <c r="BV332" s="75"/>
      <c r="BW332" s="75"/>
      <c r="BX332" s="75"/>
      <c r="BY332" s="75"/>
      <c r="BZ332" s="75"/>
      <c r="CA332" s="75"/>
      <c r="CB332" s="75"/>
      <c r="CC332" s="75"/>
      <c r="CD332" s="75"/>
      <c r="CE332" s="75"/>
      <c r="CF332" s="75"/>
      <c r="CG332" s="75"/>
      <c r="CH332" s="75"/>
      <c r="CI332" s="75"/>
      <c r="CJ332" s="75"/>
      <c r="CK332" s="75"/>
      <c r="CL332" s="75"/>
      <c r="CM332" s="75"/>
      <c r="CN332" s="75"/>
      <c r="CO332" s="75"/>
      <c r="CP332" s="75"/>
      <c r="CQ332" s="75"/>
      <c r="CR332" s="75"/>
      <c r="CS332" s="75"/>
      <c r="CT332" s="75"/>
      <c r="CU332" s="75"/>
      <c r="CV332" s="75"/>
      <c r="CW332" s="75"/>
      <c r="CX332" s="75"/>
      <c r="CY332" s="75"/>
      <c r="CZ332" s="75"/>
      <c r="DA332" s="75"/>
      <c r="DB332" s="75"/>
      <c r="DC332" s="75"/>
      <c r="DD332" s="75"/>
      <c r="DE332" s="75"/>
      <c r="DF332" s="75"/>
      <c r="DG332" s="75"/>
      <c r="DH332" s="75"/>
      <c r="DI332" s="75"/>
      <c r="DJ332" s="75"/>
      <c r="DK332" s="75"/>
      <c r="DL332" s="75"/>
      <c r="DM332" s="75"/>
      <c r="DN332" s="75"/>
      <c r="DO332" s="75"/>
      <c r="DP332" s="75"/>
      <c r="DQ332" s="75"/>
      <c r="DR332" s="75"/>
      <c r="DS332" s="75"/>
      <c r="DT332" s="75"/>
      <c r="DU332" s="75"/>
      <c r="DV332" s="75"/>
      <c r="DW332" s="75"/>
      <c r="DX332" s="75"/>
      <c r="DY332" s="75"/>
      <c r="DZ332" s="75"/>
      <c r="EA332" s="75"/>
      <c r="EB332" s="75"/>
      <c r="EC332" s="75"/>
      <c r="ED332" s="75"/>
      <c r="EE332" s="75"/>
      <c r="EF332" s="75"/>
      <c r="EG332" s="75"/>
      <c r="EH332" s="75"/>
      <c r="EI332" s="75"/>
      <c r="EJ332" s="75"/>
      <c r="EK332" s="75"/>
      <c r="EL332" s="75"/>
      <c r="EM332" s="75"/>
      <c r="EN332" s="75"/>
      <c r="EO332" s="75"/>
      <c r="EP332" s="75"/>
      <c r="EQ332" s="75"/>
      <c r="ER332" s="75"/>
      <c r="ES332" s="75"/>
      <c r="ET332" s="75"/>
      <c r="EU332" s="75"/>
      <c r="EV332" s="75"/>
      <c r="EW332" s="75"/>
      <c r="EX332" s="75"/>
      <c r="EY332" s="75"/>
      <c r="EZ332" s="75"/>
      <c r="FA332" s="75"/>
      <c r="FB332" s="75"/>
      <c r="FC332" s="75"/>
      <c r="FD332" s="75"/>
      <c r="FE332" s="75"/>
      <c r="FF332" s="75"/>
      <c r="FG332" s="75"/>
      <c r="FH332" s="75"/>
      <c r="FI332" s="75"/>
      <c r="FJ332" s="75"/>
      <c r="FK332" s="75"/>
      <c r="FL332" s="75"/>
      <c r="FM332" s="75"/>
      <c r="FN332" s="75"/>
      <c r="FO332" s="75"/>
      <c r="FP332" s="75"/>
      <c r="FQ332" s="75"/>
      <c r="FR332" s="75"/>
      <c r="FS332" s="75"/>
      <c r="FT332" s="75"/>
      <c r="FU332" s="75"/>
      <c r="FV332" s="75"/>
      <c r="FW332" s="75"/>
      <c r="FX332" s="75"/>
      <c r="FY332" s="75"/>
      <c r="FZ332" s="75"/>
      <c r="GA332" s="75"/>
      <c r="GB332" s="75"/>
      <c r="GC332" s="75"/>
      <c r="GD332" s="75"/>
      <c r="GE332" s="75"/>
      <c r="GF332" s="75"/>
      <c r="GG332" s="75"/>
      <c r="GH332" s="75"/>
      <c r="GI332" s="75"/>
      <c r="GJ332" s="75"/>
      <c r="GK332" s="75"/>
      <c r="GL332" s="75"/>
      <c r="GM332" s="75"/>
      <c r="GN332" s="75"/>
      <c r="GO332" s="75"/>
      <c r="GP332" s="75"/>
      <c r="GQ332" s="75"/>
      <c r="GR332" s="75"/>
      <c r="GS332" s="75"/>
      <c r="GT332" s="75"/>
      <c r="GU332" s="75"/>
      <c r="GV332" s="75"/>
      <c r="GW332" s="75"/>
      <c r="GX332" s="75"/>
      <c r="GY332" s="75"/>
      <c r="GZ332" s="75"/>
      <c r="HA332" s="75"/>
      <c r="HB332" s="75"/>
      <c r="HC332" s="75"/>
      <c r="HD332" s="75"/>
      <c r="HE332" s="75"/>
      <c r="HF332" s="75"/>
      <c r="HG332" s="75"/>
      <c r="HH332" s="75"/>
      <c r="HI332" s="75"/>
      <c r="HJ332" s="75"/>
      <c r="HK332" s="75"/>
      <c r="HL332" s="75"/>
      <c r="HM332" s="75"/>
      <c r="HN332" s="75"/>
      <c r="HO332" s="75"/>
      <c r="HP332" s="75"/>
      <c r="HQ332" s="75"/>
      <c r="HR332" s="75"/>
      <c r="HS332" s="75"/>
      <c r="HT332" s="75"/>
      <c r="HU332" s="75"/>
      <c r="HV332" s="75"/>
      <c r="HW332" s="75"/>
      <c r="HX332" s="75"/>
      <c r="HY332" s="75"/>
      <c r="HZ332" s="75"/>
      <c r="IA332" s="75"/>
      <c r="IB332" s="75"/>
      <c r="IC332" s="75"/>
      <c r="ID332" s="75"/>
      <c r="IE332" s="75"/>
      <c r="IF332" s="75"/>
      <c r="IG332" s="75"/>
      <c r="IH332" s="75"/>
      <c r="II332" s="75"/>
      <c r="IJ332" s="75"/>
      <c r="IK332" s="75"/>
      <c r="IL332" s="75"/>
      <c r="IM332" s="75"/>
      <c r="IN332" s="75"/>
      <c r="IO332" s="75"/>
      <c r="IP332" s="75"/>
      <c r="IQ332" s="75"/>
      <c r="IR332" s="75"/>
      <c r="IS332" s="75"/>
      <c r="IT332" s="75"/>
      <c r="IU332" s="75"/>
      <c r="IV332" s="75"/>
    </row>
    <row r="333" spans="1:256" s="79" customFormat="1" x14ac:dyDescent="0.35">
      <c r="A333" s="75"/>
      <c r="B333" s="75"/>
      <c r="C333" s="82" t="s">
        <v>4823</v>
      </c>
      <c r="D333" s="85">
        <v>19.651199999999999</v>
      </c>
      <c r="E333" s="85">
        <v>19.0077</v>
      </c>
      <c r="F333" s="76"/>
      <c r="G333" s="77"/>
      <c r="H333" s="77"/>
      <c r="I333" s="77"/>
      <c r="J333" s="77"/>
      <c r="K333" s="78"/>
      <c r="L333" s="78"/>
      <c r="M333" s="75"/>
      <c r="N333" s="75"/>
      <c r="O333" s="75"/>
      <c r="P333" s="75"/>
      <c r="Q333" s="75"/>
      <c r="R333" s="75"/>
      <c r="S333" s="75"/>
      <c r="T333" s="75"/>
      <c r="U333" s="75"/>
      <c r="V333" s="75"/>
      <c r="W333" s="75"/>
      <c r="X333" s="75"/>
      <c r="Y333" s="75"/>
      <c r="Z333" s="75"/>
      <c r="AA333" s="75"/>
      <c r="AB333" s="75"/>
      <c r="AC333" s="75"/>
      <c r="AD333" s="75"/>
      <c r="AE333" s="75"/>
      <c r="AF333" s="75"/>
      <c r="AG333" s="75"/>
      <c r="AH333" s="75"/>
      <c r="AI333" s="78"/>
      <c r="AJ333" s="75"/>
      <c r="AK333" s="75"/>
      <c r="AL333" s="75"/>
      <c r="AM333" s="75"/>
      <c r="AN333" s="75"/>
      <c r="AO333" s="75"/>
      <c r="AP333" s="75"/>
      <c r="AQ333" s="75"/>
      <c r="AR333" s="75"/>
      <c r="AS333" s="75"/>
      <c r="AT333" s="75"/>
      <c r="AU333" s="75"/>
      <c r="AV333" s="78"/>
      <c r="AW333" s="75"/>
      <c r="AX333" s="78"/>
      <c r="AY333" s="75"/>
      <c r="AZ333" s="75"/>
      <c r="BA333" s="75"/>
      <c r="BB333" s="78"/>
      <c r="BC333" s="75"/>
      <c r="BD333" s="75"/>
      <c r="BE333" s="75"/>
      <c r="BF333" s="75"/>
      <c r="BG333" s="75"/>
      <c r="BH333" s="75"/>
      <c r="BI333" s="75"/>
      <c r="BJ333" s="75"/>
      <c r="BK333" s="75"/>
      <c r="BL333" s="75"/>
      <c r="BM333" s="75"/>
      <c r="BN333" s="75"/>
      <c r="BO333" s="75"/>
      <c r="BP333" s="75"/>
      <c r="BQ333" s="75"/>
      <c r="BR333" s="75"/>
      <c r="BS333" s="75"/>
      <c r="BT333" s="75"/>
      <c r="BU333" s="75"/>
      <c r="BV333" s="75"/>
      <c r="BW333" s="75"/>
      <c r="BX333" s="75"/>
      <c r="BY333" s="75"/>
      <c r="BZ333" s="75"/>
      <c r="CA333" s="75"/>
      <c r="CB333" s="75"/>
      <c r="CC333" s="75"/>
      <c r="CD333" s="75"/>
      <c r="CE333" s="75"/>
      <c r="CF333" s="75"/>
      <c r="CG333" s="75"/>
      <c r="CH333" s="75"/>
      <c r="CI333" s="75"/>
      <c r="CJ333" s="75"/>
      <c r="CK333" s="75"/>
      <c r="CL333" s="75"/>
      <c r="CM333" s="75"/>
      <c r="CN333" s="75"/>
      <c r="CO333" s="75"/>
      <c r="CP333" s="75"/>
      <c r="CQ333" s="75"/>
      <c r="CR333" s="75"/>
      <c r="CS333" s="75"/>
      <c r="CT333" s="75"/>
      <c r="CU333" s="75"/>
      <c r="CV333" s="75"/>
      <c r="CW333" s="75"/>
      <c r="CX333" s="75"/>
      <c r="CY333" s="75"/>
      <c r="CZ333" s="75"/>
      <c r="DA333" s="75"/>
      <c r="DB333" s="75"/>
      <c r="DC333" s="75"/>
      <c r="DD333" s="75"/>
      <c r="DE333" s="75"/>
      <c r="DF333" s="75"/>
      <c r="DG333" s="75"/>
      <c r="DH333" s="75"/>
      <c r="DI333" s="75"/>
      <c r="DJ333" s="75"/>
      <c r="DK333" s="75"/>
      <c r="DL333" s="75"/>
      <c r="DM333" s="75"/>
      <c r="DN333" s="75"/>
      <c r="DO333" s="75"/>
      <c r="DP333" s="75"/>
      <c r="DQ333" s="75"/>
      <c r="DR333" s="75"/>
      <c r="DS333" s="75"/>
      <c r="DT333" s="75"/>
      <c r="DU333" s="75"/>
      <c r="DV333" s="75"/>
      <c r="DW333" s="75"/>
      <c r="DX333" s="75"/>
      <c r="DY333" s="75"/>
      <c r="DZ333" s="75"/>
      <c r="EA333" s="75"/>
      <c r="EB333" s="75"/>
      <c r="EC333" s="75"/>
      <c r="ED333" s="75"/>
      <c r="EE333" s="75"/>
      <c r="EF333" s="75"/>
      <c r="EG333" s="75"/>
      <c r="EH333" s="75"/>
      <c r="EI333" s="75"/>
      <c r="EJ333" s="75"/>
      <c r="EK333" s="75"/>
      <c r="EL333" s="75"/>
      <c r="EM333" s="75"/>
      <c r="EN333" s="75"/>
      <c r="EO333" s="75"/>
      <c r="EP333" s="75"/>
      <c r="EQ333" s="75"/>
      <c r="ER333" s="75"/>
      <c r="ES333" s="75"/>
      <c r="ET333" s="75"/>
      <c r="EU333" s="75"/>
      <c r="EV333" s="75"/>
      <c r="EW333" s="75"/>
      <c r="EX333" s="75"/>
      <c r="EY333" s="75"/>
      <c r="EZ333" s="75"/>
      <c r="FA333" s="75"/>
      <c r="FB333" s="75"/>
      <c r="FC333" s="75"/>
      <c r="FD333" s="75"/>
      <c r="FE333" s="75"/>
      <c r="FF333" s="75"/>
      <c r="FG333" s="75"/>
      <c r="FH333" s="75"/>
      <c r="FI333" s="75"/>
      <c r="FJ333" s="75"/>
      <c r="FK333" s="75"/>
      <c r="FL333" s="75"/>
      <c r="FM333" s="75"/>
      <c r="FN333" s="75"/>
      <c r="FO333" s="75"/>
      <c r="FP333" s="75"/>
      <c r="FQ333" s="75"/>
      <c r="FR333" s="75"/>
      <c r="FS333" s="75"/>
      <c r="FT333" s="75"/>
      <c r="FU333" s="75"/>
      <c r="FV333" s="75"/>
      <c r="FW333" s="75"/>
      <c r="FX333" s="75"/>
      <c r="FY333" s="75"/>
      <c r="FZ333" s="75"/>
      <c r="GA333" s="75"/>
      <c r="GB333" s="75"/>
      <c r="GC333" s="75"/>
      <c r="GD333" s="75"/>
      <c r="GE333" s="75"/>
      <c r="GF333" s="75"/>
      <c r="GG333" s="75"/>
      <c r="GH333" s="75"/>
      <c r="GI333" s="75"/>
      <c r="GJ333" s="75"/>
      <c r="GK333" s="75"/>
      <c r="GL333" s="75"/>
      <c r="GM333" s="75"/>
      <c r="GN333" s="75"/>
      <c r="GO333" s="75"/>
      <c r="GP333" s="75"/>
      <c r="GQ333" s="75"/>
      <c r="GR333" s="75"/>
      <c r="GS333" s="75"/>
      <c r="GT333" s="75"/>
      <c r="GU333" s="75"/>
      <c r="GV333" s="75"/>
      <c r="GW333" s="75"/>
      <c r="GX333" s="75"/>
      <c r="GY333" s="75"/>
      <c r="GZ333" s="75"/>
      <c r="HA333" s="75"/>
      <c r="HB333" s="75"/>
      <c r="HC333" s="75"/>
      <c r="HD333" s="75"/>
      <c r="HE333" s="75"/>
      <c r="HF333" s="75"/>
      <c r="HG333" s="75"/>
      <c r="HH333" s="75"/>
      <c r="HI333" s="75"/>
      <c r="HJ333" s="75"/>
      <c r="HK333" s="75"/>
      <c r="HL333" s="75"/>
      <c r="HM333" s="75"/>
      <c r="HN333" s="75"/>
      <c r="HO333" s="75"/>
      <c r="HP333" s="75"/>
      <c r="HQ333" s="75"/>
      <c r="HR333" s="75"/>
      <c r="HS333" s="75"/>
      <c r="HT333" s="75"/>
      <c r="HU333" s="75"/>
      <c r="HV333" s="75"/>
      <c r="HW333" s="75"/>
      <c r="HX333" s="75"/>
      <c r="HY333" s="75"/>
      <c r="HZ333" s="75"/>
      <c r="IA333" s="75"/>
      <c r="IB333" s="75"/>
      <c r="IC333" s="75"/>
      <c r="ID333" s="75"/>
      <c r="IE333" s="75"/>
      <c r="IF333" s="75"/>
      <c r="IG333" s="75"/>
      <c r="IH333" s="75"/>
      <c r="II333" s="75"/>
      <c r="IJ333" s="75"/>
      <c r="IK333" s="75"/>
      <c r="IL333" s="75"/>
      <c r="IM333" s="75"/>
      <c r="IN333" s="75"/>
      <c r="IO333" s="75"/>
      <c r="IP333" s="75"/>
      <c r="IQ333" s="75"/>
      <c r="IR333" s="75"/>
      <c r="IS333" s="75"/>
      <c r="IT333" s="75"/>
      <c r="IU333" s="75"/>
      <c r="IV333" s="75"/>
    </row>
    <row r="334" spans="1:256" s="79" customFormat="1" x14ac:dyDescent="0.35">
      <c r="A334" s="75"/>
      <c r="B334" s="75"/>
      <c r="C334" s="82" t="s">
        <v>4824</v>
      </c>
      <c r="D334" s="85">
        <v>19.650600000000001</v>
      </c>
      <c r="E334" s="85">
        <v>19.007200000000001</v>
      </c>
      <c r="F334" s="76"/>
      <c r="G334" s="77"/>
      <c r="H334" s="77"/>
      <c r="I334" s="77"/>
      <c r="J334" s="77"/>
      <c r="K334" s="78"/>
      <c r="L334" s="78"/>
      <c r="M334" s="75"/>
      <c r="N334" s="75"/>
      <c r="O334" s="75"/>
      <c r="P334" s="75"/>
      <c r="Q334" s="75"/>
      <c r="R334" s="75"/>
      <c r="S334" s="75"/>
      <c r="T334" s="75"/>
      <c r="U334" s="75"/>
      <c r="V334" s="75"/>
      <c r="W334" s="75"/>
      <c r="X334" s="75"/>
      <c r="Y334" s="75"/>
      <c r="Z334" s="75"/>
      <c r="AA334" s="75"/>
      <c r="AB334" s="75"/>
      <c r="AC334" s="75"/>
      <c r="AD334" s="75"/>
      <c r="AE334" s="75"/>
      <c r="AF334" s="75"/>
      <c r="AG334" s="75"/>
      <c r="AH334" s="75"/>
      <c r="AI334" s="78"/>
      <c r="AJ334" s="75"/>
      <c r="AK334" s="75"/>
      <c r="AL334" s="75"/>
      <c r="AM334" s="75"/>
      <c r="AN334" s="75"/>
      <c r="AO334" s="75"/>
      <c r="AP334" s="75"/>
      <c r="AQ334" s="75"/>
      <c r="AR334" s="75"/>
      <c r="AS334" s="75"/>
      <c r="AT334" s="75"/>
      <c r="AU334" s="75"/>
      <c r="AV334" s="78"/>
      <c r="AW334" s="75"/>
      <c r="AX334" s="78"/>
      <c r="AY334" s="75"/>
      <c r="AZ334" s="75"/>
      <c r="BA334" s="75"/>
      <c r="BB334" s="78"/>
      <c r="BC334" s="75"/>
      <c r="BD334" s="75"/>
      <c r="BE334" s="75"/>
      <c r="BF334" s="75"/>
      <c r="BG334" s="75"/>
      <c r="BH334" s="75"/>
      <c r="BI334" s="75"/>
      <c r="BJ334" s="75"/>
      <c r="BK334" s="75"/>
      <c r="BL334" s="75"/>
      <c r="BM334" s="75"/>
      <c r="BN334" s="75"/>
      <c r="BO334" s="75"/>
      <c r="BP334" s="75"/>
      <c r="BQ334" s="75"/>
      <c r="BR334" s="75"/>
      <c r="BS334" s="75"/>
      <c r="BT334" s="75"/>
      <c r="BU334" s="75"/>
      <c r="BV334" s="75"/>
      <c r="BW334" s="75"/>
      <c r="BX334" s="75"/>
      <c r="BY334" s="75"/>
      <c r="BZ334" s="75"/>
      <c r="CA334" s="75"/>
      <c r="CB334" s="75"/>
      <c r="CC334" s="75"/>
      <c r="CD334" s="75"/>
      <c r="CE334" s="75"/>
      <c r="CF334" s="75"/>
      <c r="CG334" s="75"/>
      <c r="CH334" s="75"/>
      <c r="CI334" s="75"/>
      <c r="CJ334" s="75"/>
      <c r="CK334" s="75"/>
      <c r="CL334" s="75"/>
      <c r="CM334" s="75"/>
      <c r="CN334" s="75"/>
      <c r="CO334" s="75"/>
      <c r="CP334" s="75"/>
      <c r="CQ334" s="75"/>
      <c r="CR334" s="75"/>
      <c r="CS334" s="75"/>
      <c r="CT334" s="75"/>
      <c r="CU334" s="75"/>
      <c r="CV334" s="75"/>
      <c r="CW334" s="75"/>
      <c r="CX334" s="75"/>
      <c r="CY334" s="75"/>
      <c r="CZ334" s="75"/>
      <c r="DA334" s="75"/>
      <c r="DB334" s="75"/>
      <c r="DC334" s="75"/>
      <c r="DD334" s="75"/>
      <c r="DE334" s="75"/>
      <c r="DF334" s="75"/>
      <c r="DG334" s="75"/>
      <c r="DH334" s="75"/>
      <c r="DI334" s="75"/>
      <c r="DJ334" s="75"/>
      <c r="DK334" s="75"/>
      <c r="DL334" s="75"/>
      <c r="DM334" s="75"/>
      <c r="DN334" s="75"/>
      <c r="DO334" s="75"/>
      <c r="DP334" s="75"/>
      <c r="DQ334" s="75"/>
      <c r="DR334" s="75"/>
      <c r="DS334" s="75"/>
      <c r="DT334" s="75"/>
      <c r="DU334" s="75"/>
      <c r="DV334" s="75"/>
      <c r="DW334" s="75"/>
      <c r="DX334" s="75"/>
      <c r="DY334" s="75"/>
      <c r="DZ334" s="75"/>
      <c r="EA334" s="75"/>
      <c r="EB334" s="75"/>
      <c r="EC334" s="75"/>
      <c r="ED334" s="75"/>
      <c r="EE334" s="75"/>
      <c r="EF334" s="75"/>
      <c r="EG334" s="75"/>
      <c r="EH334" s="75"/>
      <c r="EI334" s="75"/>
      <c r="EJ334" s="75"/>
      <c r="EK334" s="75"/>
      <c r="EL334" s="75"/>
      <c r="EM334" s="75"/>
      <c r="EN334" s="75"/>
      <c r="EO334" s="75"/>
      <c r="EP334" s="75"/>
      <c r="EQ334" s="75"/>
      <c r="ER334" s="75"/>
      <c r="ES334" s="75"/>
      <c r="ET334" s="75"/>
      <c r="EU334" s="75"/>
      <c r="EV334" s="75"/>
      <c r="EW334" s="75"/>
      <c r="EX334" s="75"/>
      <c r="EY334" s="75"/>
      <c r="EZ334" s="75"/>
      <c r="FA334" s="75"/>
      <c r="FB334" s="75"/>
      <c r="FC334" s="75"/>
      <c r="FD334" s="75"/>
      <c r="FE334" s="75"/>
      <c r="FF334" s="75"/>
      <c r="FG334" s="75"/>
      <c r="FH334" s="75"/>
      <c r="FI334" s="75"/>
      <c r="FJ334" s="75"/>
      <c r="FK334" s="75"/>
      <c r="FL334" s="75"/>
      <c r="FM334" s="75"/>
      <c r="FN334" s="75"/>
      <c r="FO334" s="75"/>
      <c r="FP334" s="75"/>
      <c r="FQ334" s="75"/>
      <c r="FR334" s="75"/>
      <c r="FS334" s="75"/>
      <c r="FT334" s="75"/>
      <c r="FU334" s="75"/>
      <c r="FV334" s="75"/>
      <c r="FW334" s="75"/>
      <c r="FX334" s="75"/>
      <c r="FY334" s="75"/>
      <c r="FZ334" s="75"/>
      <c r="GA334" s="75"/>
      <c r="GB334" s="75"/>
      <c r="GC334" s="75"/>
      <c r="GD334" s="75"/>
      <c r="GE334" s="75"/>
      <c r="GF334" s="75"/>
      <c r="GG334" s="75"/>
      <c r="GH334" s="75"/>
      <c r="GI334" s="75"/>
      <c r="GJ334" s="75"/>
      <c r="GK334" s="75"/>
      <c r="GL334" s="75"/>
      <c r="GM334" s="75"/>
      <c r="GN334" s="75"/>
      <c r="GO334" s="75"/>
      <c r="GP334" s="75"/>
      <c r="GQ334" s="75"/>
      <c r="GR334" s="75"/>
      <c r="GS334" s="75"/>
      <c r="GT334" s="75"/>
      <c r="GU334" s="75"/>
      <c r="GV334" s="75"/>
      <c r="GW334" s="75"/>
      <c r="GX334" s="75"/>
      <c r="GY334" s="75"/>
      <c r="GZ334" s="75"/>
      <c r="HA334" s="75"/>
      <c r="HB334" s="75"/>
      <c r="HC334" s="75"/>
      <c r="HD334" s="75"/>
      <c r="HE334" s="75"/>
      <c r="HF334" s="75"/>
      <c r="HG334" s="75"/>
      <c r="HH334" s="75"/>
      <c r="HI334" s="75"/>
      <c r="HJ334" s="75"/>
      <c r="HK334" s="75"/>
      <c r="HL334" s="75"/>
      <c r="HM334" s="75"/>
      <c r="HN334" s="75"/>
      <c r="HO334" s="75"/>
      <c r="HP334" s="75"/>
      <c r="HQ334" s="75"/>
      <c r="HR334" s="75"/>
      <c r="HS334" s="75"/>
      <c r="HT334" s="75"/>
      <c r="HU334" s="75"/>
      <c r="HV334" s="75"/>
      <c r="HW334" s="75"/>
      <c r="HX334" s="75"/>
      <c r="HY334" s="75"/>
      <c r="HZ334" s="75"/>
      <c r="IA334" s="75"/>
      <c r="IB334" s="75"/>
      <c r="IC334" s="75"/>
      <c r="ID334" s="75"/>
      <c r="IE334" s="75"/>
      <c r="IF334" s="75"/>
      <c r="IG334" s="75"/>
      <c r="IH334" s="75"/>
      <c r="II334" s="75"/>
      <c r="IJ334" s="75"/>
      <c r="IK334" s="75"/>
      <c r="IL334" s="75"/>
      <c r="IM334" s="75"/>
      <c r="IN334" s="75"/>
      <c r="IO334" s="75"/>
      <c r="IP334" s="75"/>
      <c r="IQ334" s="75"/>
      <c r="IR334" s="75"/>
      <c r="IS334" s="75"/>
      <c r="IT334" s="75"/>
      <c r="IU334" s="75"/>
      <c r="IV334" s="75"/>
    </row>
    <row r="335" spans="1:256" s="79" customFormat="1" x14ac:dyDescent="0.35">
      <c r="A335" s="75"/>
      <c r="B335" s="75"/>
      <c r="C335" s="82" t="s">
        <v>4825</v>
      </c>
      <c r="D335" s="85">
        <v>20.0503</v>
      </c>
      <c r="E335" s="85">
        <v>19.400400000000001</v>
      </c>
      <c r="F335" s="76"/>
      <c r="G335" s="77"/>
      <c r="H335" s="77"/>
      <c r="I335" s="77"/>
      <c r="J335" s="77"/>
      <c r="K335" s="78"/>
      <c r="L335" s="78"/>
      <c r="M335" s="75"/>
      <c r="N335" s="75"/>
      <c r="O335" s="75"/>
      <c r="P335" s="75"/>
      <c r="Q335" s="75"/>
      <c r="R335" s="75"/>
      <c r="S335" s="75"/>
      <c r="T335" s="75"/>
      <c r="U335" s="75"/>
      <c r="V335" s="75"/>
      <c r="W335" s="75"/>
      <c r="X335" s="75"/>
      <c r="Y335" s="75"/>
      <c r="Z335" s="75"/>
      <c r="AA335" s="75"/>
      <c r="AB335" s="75"/>
      <c r="AC335" s="75"/>
      <c r="AD335" s="75"/>
      <c r="AE335" s="75"/>
      <c r="AF335" s="75"/>
      <c r="AG335" s="75"/>
      <c r="AH335" s="75"/>
      <c r="AI335" s="78"/>
      <c r="AJ335" s="75"/>
      <c r="AK335" s="75"/>
      <c r="AL335" s="75"/>
      <c r="AM335" s="75"/>
      <c r="AN335" s="75"/>
      <c r="AO335" s="75"/>
      <c r="AP335" s="75"/>
      <c r="AQ335" s="75"/>
      <c r="AR335" s="75"/>
      <c r="AS335" s="75"/>
      <c r="AT335" s="75"/>
      <c r="AU335" s="75"/>
      <c r="AV335" s="78"/>
      <c r="AW335" s="75"/>
      <c r="AX335" s="78"/>
      <c r="AY335" s="75"/>
      <c r="AZ335" s="75"/>
      <c r="BA335" s="75"/>
      <c r="BB335" s="78"/>
      <c r="BC335" s="75"/>
      <c r="BD335" s="75"/>
      <c r="BE335" s="75"/>
      <c r="BF335" s="75"/>
      <c r="BG335" s="75"/>
      <c r="BH335" s="75"/>
      <c r="BI335" s="75"/>
      <c r="BJ335" s="75"/>
      <c r="BK335" s="75"/>
      <c r="BL335" s="75"/>
      <c r="BM335" s="75"/>
      <c r="BN335" s="75"/>
      <c r="BO335" s="75"/>
      <c r="BP335" s="75"/>
      <c r="BQ335" s="75"/>
      <c r="BR335" s="75"/>
      <c r="BS335" s="75"/>
      <c r="BT335" s="75"/>
      <c r="BU335" s="75"/>
      <c r="BV335" s="75"/>
      <c r="BW335" s="75"/>
      <c r="BX335" s="75"/>
      <c r="BY335" s="75"/>
      <c r="BZ335" s="75"/>
      <c r="CA335" s="75"/>
      <c r="CB335" s="75"/>
      <c r="CC335" s="75"/>
      <c r="CD335" s="75"/>
      <c r="CE335" s="75"/>
      <c r="CF335" s="75"/>
      <c r="CG335" s="75"/>
      <c r="CH335" s="75"/>
      <c r="CI335" s="75"/>
      <c r="CJ335" s="75"/>
      <c r="CK335" s="75"/>
      <c r="CL335" s="75"/>
      <c r="CM335" s="75"/>
      <c r="CN335" s="75"/>
      <c r="CO335" s="75"/>
      <c r="CP335" s="75"/>
      <c r="CQ335" s="75"/>
      <c r="CR335" s="75"/>
      <c r="CS335" s="75"/>
      <c r="CT335" s="75"/>
      <c r="CU335" s="75"/>
      <c r="CV335" s="75"/>
      <c r="CW335" s="75"/>
      <c r="CX335" s="75"/>
      <c r="CY335" s="75"/>
      <c r="CZ335" s="75"/>
      <c r="DA335" s="75"/>
      <c r="DB335" s="75"/>
      <c r="DC335" s="75"/>
      <c r="DD335" s="75"/>
      <c r="DE335" s="75"/>
      <c r="DF335" s="75"/>
      <c r="DG335" s="75"/>
      <c r="DH335" s="75"/>
      <c r="DI335" s="75"/>
      <c r="DJ335" s="75"/>
      <c r="DK335" s="75"/>
      <c r="DL335" s="75"/>
      <c r="DM335" s="75"/>
      <c r="DN335" s="75"/>
      <c r="DO335" s="75"/>
      <c r="DP335" s="75"/>
      <c r="DQ335" s="75"/>
      <c r="DR335" s="75"/>
      <c r="DS335" s="75"/>
      <c r="DT335" s="75"/>
      <c r="DU335" s="75"/>
      <c r="DV335" s="75"/>
      <c r="DW335" s="75"/>
      <c r="DX335" s="75"/>
      <c r="DY335" s="75"/>
      <c r="DZ335" s="75"/>
      <c r="EA335" s="75"/>
      <c r="EB335" s="75"/>
      <c r="EC335" s="75"/>
      <c r="ED335" s="75"/>
      <c r="EE335" s="75"/>
      <c r="EF335" s="75"/>
      <c r="EG335" s="75"/>
      <c r="EH335" s="75"/>
      <c r="EI335" s="75"/>
      <c r="EJ335" s="75"/>
      <c r="EK335" s="75"/>
      <c r="EL335" s="75"/>
      <c r="EM335" s="75"/>
      <c r="EN335" s="75"/>
      <c r="EO335" s="75"/>
      <c r="EP335" s="75"/>
      <c r="EQ335" s="75"/>
      <c r="ER335" s="75"/>
      <c r="ES335" s="75"/>
      <c r="ET335" s="75"/>
      <c r="EU335" s="75"/>
      <c r="EV335" s="75"/>
      <c r="EW335" s="75"/>
      <c r="EX335" s="75"/>
      <c r="EY335" s="75"/>
      <c r="EZ335" s="75"/>
      <c r="FA335" s="75"/>
      <c r="FB335" s="75"/>
      <c r="FC335" s="75"/>
      <c r="FD335" s="75"/>
      <c r="FE335" s="75"/>
      <c r="FF335" s="75"/>
      <c r="FG335" s="75"/>
      <c r="FH335" s="75"/>
      <c r="FI335" s="75"/>
      <c r="FJ335" s="75"/>
      <c r="FK335" s="75"/>
      <c r="FL335" s="75"/>
      <c r="FM335" s="75"/>
      <c r="FN335" s="75"/>
      <c r="FO335" s="75"/>
      <c r="FP335" s="75"/>
      <c r="FQ335" s="75"/>
      <c r="FR335" s="75"/>
      <c r="FS335" s="75"/>
      <c r="FT335" s="75"/>
      <c r="FU335" s="75"/>
      <c r="FV335" s="75"/>
      <c r="FW335" s="75"/>
      <c r="FX335" s="75"/>
      <c r="FY335" s="75"/>
      <c r="FZ335" s="75"/>
      <c r="GA335" s="75"/>
      <c r="GB335" s="75"/>
      <c r="GC335" s="75"/>
      <c r="GD335" s="75"/>
      <c r="GE335" s="75"/>
      <c r="GF335" s="75"/>
      <c r="GG335" s="75"/>
      <c r="GH335" s="75"/>
      <c r="GI335" s="75"/>
      <c r="GJ335" s="75"/>
      <c r="GK335" s="75"/>
      <c r="GL335" s="75"/>
      <c r="GM335" s="75"/>
      <c r="GN335" s="75"/>
      <c r="GO335" s="75"/>
      <c r="GP335" s="75"/>
      <c r="GQ335" s="75"/>
      <c r="GR335" s="75"/>
      <c r="GS335" s="75"/>
      <c r="GT335" s="75"/>
      <c r="GU335" s="75"/>
      <c r="GV335" s="75"/>
      <c r="GW335" s="75"/>
      <c r="GX335" s="75"/>
      <c r="GY335" s="75"/>
      <c r="GZ335" s="75"/>
      <c r="HA335" s="75"/>
      <c r="HB335" s="75"/>
      <c r="HC335" s="75"/>
      <c r="HD335" s="75"/>
      <c r="HE335" s="75"/>
      <c r="HF335" s="75"/>
      <c r="HG335" s="75"/>
      <c r="HH335" s="75"/>
      <c r="HI335" s="75"/>
      <c r="HJ335" s="75"/>
      <c r="HK335" s="75"/>
      <c r="HL335" s="75"/>
      <c r="HM335" s="75"/>
      <c r="HN335" s="75"/>
      <c r="HO335" s="75"/>
      <c r="HP335" s="75"/>
      <c r="HQ335" s="75"/>
      <c r="HR335" s="75"/>
      <c r="HS335" s="75"/>
      <c r="HT335" s="75"/>
      <c r="HU335" s="75"/>
      <c r="HV335" s="75"/>
      <c r="HW335" s="75"/>
      <c r="HX335" s="75"/>
      <c r="HY335" s="75"/>
      <c r="HZ335" s="75"/>
      <c r="IA335" s="75"/>
      <c r="IB335" s="75"/>
      <c r="IC335" s="75"/>
      <c r="ID335" s="75"/>
      <c r="IE335" s="75"/>
      <c r="IF335" s="75"/>
      <c r="IG335" s="75"/>
      <c r="IH335" s="75"/>
      <c r="II335" s="75"/>
      <c r="IJ335" s="75"/>
      <c r="IK335" s="75"/>
      <c r="IL335" s="75"/>
      <c r="IM335" s="75"/>
      <c r="IN335" s="75"/>
      <c r="IO335" s="75"/>
      <c r="IP335" s="75"/>
      <c r="IQ335" s="75"/>
      <c r="IR335" s="75"/>
      <c r="IS335" s="75"/>
      <c r="IT335" s="75"/>
      <c r="IU335" s="75"/>
      <c r="IV335" s="75"/>
    </row>
    <row r="336" spans="1:256" s="79" customFormat="1" x14ac:dyDescent="0.35">
      <c r="A336" s="75"/>
      <c r="B336" s="75"/>
      <c r="C336" s="82" t="s">
        <v>4826</v>
      </c>
      <c r="D336" s="85">
        <v>20.050799999999999</v>
      </c>
      <c r="E336" s="85">
        <v>19.4009</v>
      </c>
      <c r="F336" s="76"/>
      <c r="G336" s="77"/>
      <c r="H336" s="77"/>
      <c r="I336" s="77"/>
      <c r="J336" s="77"/>
      <c r="K336" s="78"/>
      <c r="L336" s="78"/>
      <c r="M336" s="75"/>
      <c r="N336" s="75"/>
      <c r="O336" s="75"/>
      <c r="P336" s="75"/>
      <c r="Q336" s="75"/>
      <c r="R336" s="75"/>
      <c r="S336" s="75"/>
      <c r="T336" s="75"/>
      <c r="U336" s="75"/>
      <c r="V336" s="75"/>
      <c r="W336" s="75"/>
      <c r="X336" s="75"/>
      <c r="Y336" s="75"/>
      <c r="Z336" s="75"/>
      <c r="AA336" s="75"/>
      <c r="AB336" s="75"/>
      <c r="AC336" s="75"/>
      <c r="AD336" s="75"/>
      <c r="AE336" s="75"/>
      <c r="AF336" s="75"/>
      <c r="AG336" s="75"/>
      <c r="AH336" s="75"/>
      <c r="AI336" s="78"/>
      <c r="AJ336" s="75"/>
      <c r="AK336" s="75"/>
      <c r="AL336" s="75"/>
      <c r="AM336" s="75"/>
      <c r="AN336" s="75"/>
      <c r="AO336" s="75"/>
      <c r="AP336" s="75"/>
      <c r="AQ336" s="75"/>
      <c r="AR336" s="75"/>
      <c r="AS336" s="75"/>
      <c r="AT336" s="75"/>
      <c r="AU336" s="75"/>
      <c r="AV336" s="78"/>
      <c r="AW336" s="75"/>
      <c r="AX336" s="78"/>
      <c r="AY336" s="75"/>
      <c r="AZ336" s="75"/>
      <c r="BA336" s="75"/>
      <c r="BB336" s="78"/>
      <c r="BC336" s="75"/>
      <c r="BD336" s="75"/>
      <c r="BE336" s="75"/>
      <c r="BF336" s="75"/>
      <c r="BG336" s="75"/>
      <c r="BH336" s="75"/>
      <c r="BI336" s="75"/>
      <c r="BJ336" s="75"/>
      <c r="BK336" s="75"/>
      <c r="BL336" s="75"/>
      <c r="BM336" s="75"/>
      <c r="BN336" s="75"/>
      <c r="BO336" s="75"/>
      <c r="BP336" s="75"/>
      <c r="BQ336" s="75"/>
      <c r="BR336" s="75"/>
      <c r="BS336" s="75"/>
      <c r="BT336" s="75"/>
      <c r="BU336" s="75"/>
      <c r="BV336" s="75"/>
      <c r="BW336" s="75"/>
      <c r="BX336" s="75"/>
      <c r="BY336" s="75"/>
      <c r="BZ336" s="75"/>
      <c r="CA336" s="75"/>
      <c r="CB336" s="75"/>
      <c r="CC336" s="75"/>
      <c r="CD336" s="75"/>
      <c r="CE336" s="75"/>
      <c r="CF336" s="75"/>
      <c r="CG336" s="75"/>
      <c r="CH336" s="75"/>
      <c r="CI336" s="75"/>
      <c r="CJ336" s="75"/>
      <c r="CK336" s="75"/>
      <c r="CL336" s="75"/>
      <c r="CM336" s="75"/>
      <c r="CN336" s="75"/>
      <c r="CO336" s="75"/>
      <c r="CP336" s="75"/>
      <c r="CQ336" s="75"/>
      <c r="CR336" s="75"/>
      <c r="CS336" s="75"/>
      <c r="CT336" s="75"/>
      <c r="CU336" s="75"/>
      <c r="CV336" s="75"/>
      <c r="CW336" s="75"/>
      <c r="CX336" s="75"/>
      <c r="CY336" s="75"/>
      <c r="CZ336" s="75"/>
      <c r="DA336" s="75"/>
      <c r="DB336" s="75"/>
      <c r="DC336" s="75"/>
      <c r="DD336" s="75"/>
      <c r="DE336" s="75"/>
      <c r="DF336" s="75"/>
      <c r="DG336" s="75"/>
      <c r="DH336" s="75"/>
      <c r="DI336" s="75"/>
      <c r="DJ336" s="75"/>
      <c r="DK336" s="75"/>
      <c r="DL336" s="75"/>
      <c r="DM336" s="75"/>
      <c r="DN336" s="75"/>
      <c r="DO336" s="75"/>
      <c r="DP336" s="75"/>
      <c r="DQ336" s="75"/>
      <c r="DR336" s="75"/>
      <c r="DS336" s="75"/>
      <c r="DT336" s="75"/>
      <c r="DU336" s="75"/>
      <c r="DV336" s="75"/>
      <c r="DW336" s="75"/>
      <c r="DX336" s="75"/>
      <c r="DY336" s="75"/>
      <c r="DZ336" s="75"/>
      <c r="EA336" s="75"/>
      <c r="EB336" s="75"/>
      <c r="EC336" s="75"/>
      <c r="ED336" s="75"/>
      <c r="EE336" s="75"/>
      <c r="EF336" s="75"/>
      <c r="EG336" s="75"/>
      <c r="EH336" s="75"/>
      <c r="EI336" s="75"/>
      <c r="EJ336" s="75"/>
      <c r="EK336" s="75"/>
      <c r="EL336" s="75"/>
      <c r="EM336" s="75"/>
      <c r="EN336" s="75"/>
      <c r="EO336" s="75"/>
      <c r="EP336" s="75"/>
      <c r="EQ336" s="75"/>
      <c r="ER336" s="75"/>
      <c r="ES336" s="75"/>
      <c r="ET336" s="75"/>
      <c r="EU336" s="75"/>
      <c r="EV336" s="75"/>
      <c r="EW336" s="75"/>
      <c r="EX336" s="75"/>
      <c r="EY336" s="75"/>
      <c r="EZ336" s="75"/>
      <c r="FA336" s="75"/>
      <c r="FB336" s="75"/>
      <c r="FC336" s="75"/>
      <c r="FD336" s="75"/>
      <c r="FE336" s="75"/>
      <c r="FF336" s="75"/>
      <c r="FG336" s="75"/>
      <c r="FH336" s="75"/>
      <c r="FI336" s="75"/>
      <c r="FJ336" s="75"/>
      <c r="FK336" s="75"/>
      <c r="FL336" s="75"/>
      <c r="FM336" s="75"/>
      <c r="FN336" s="75"/>
      <c r="FO336" s="75"/>
      <c r="FP336" s="75"/>
      <c r="FQ336" s="75"/>
      <c r="FR336" s="75"/>
      <c r="FS336" s="75"/>
      <c r="FT336" s="75"/>
      <c r="FU336" s="75"/>
      <c r="FV336" s="75"/>
      <c r="FW336" s="75"/>
      <c r="FX336" s="75"/>
      <c r="FY336" s="75"/>
      <c r="FZ336" s="75"/>
      <c r="GA336" s="75"/>
      <c r="GB336" s="75"/>
      <c r="GC336" s="75"/>
      <c r="GD336" s="75"/>
      <c r="GE336" s="75"/>
      <c r="GF336" s="75"/>
      <c r="GG336" s="75"/>
      <c r="GH336" s="75"/>
      <c r="GI336" s="75"/>
      <c r="GJ336" s="75"/>
      <c r="GK336" s="75"/>
      <c r="GL336" s="75"/>
      <c r="GM336" s="75"/>
      <c r="GN336" s="75"/>
      <c r="GO336" s="75"/>
      <c r="GP336" s="75"/>
      <c r="GQ336" s="75"/>
      <c r="GR336" s="75"/>
      <c r="GS336" s="75"/>
      <c r="GT336" s="75"/>
      <c r="GU336" s="75"/>
      <c r="GV336" s="75"/>
      <c r="GW336" s="75"/>
      <c r="GX336" s="75"/>
      <c r="GY336" s="75"/>
      <c r="GZ336" s="75"/>
      <c r="HA336" s="75"/>
      <c r="HB336" s="75"/>
      <c r="HC336" s="75"/>
      <c r="HD336" s="75"/>
      <c r="HE336" s="75"/>
      <c r="HF336" s="75"/>
      <c r="HG336" s="75"/>
      <c r="HH336" s="75"/>
      <c r="HI336" s="75"/>
      <c r="HJ336" s="75"/>
      <c r="HK336" s="75"/>
      <c r="HL336" s="75"/>
      <c r="HM336" s="75"/>
      <c r="HN336" s="75"/>
      <c r="HO336" s="75"/>
      <c r="HP336" s="75"/>
      <c r="HQ336" s="75"/>
      <c r="HR336" s="75"/>
      <c r="HS336" s="75"/>
      <c r="HT336" s="75"/>
      <c r="HU336" s="75"/>
      <c r="HV336" s="75"/>
      <c r="HW336" s="75"/>
      <c r="HX336" s="75"/>
      <c r="HY336" s="75"/>
      <c r="HZ336" s="75"/>
      <c r="IA336" s="75"/>
      <c r="IB336" s="75"/>
      <c r="IC336" s="75"/>
      <c r="ID336" s="75"/>
      <c r="IE336" s="75"/>
      <c r="IF336" s="75"/>
      <c r="IG336" s="75"/>
      <c r="IH336" s="75"/>
      <c r="II336" s="75"/>
      <c r="IJ336" s="75"/>
      <c r="IK336" s="75"/>
      <c r="IL336" s="75"/>
      <c r="IM336" s="75"/>
      <c r="IN336" s="75"/>
      <c r="IO336" s="75"/>
      <c r="IP336" s="75"/>
      <c r="IQ336" s="75"/>
      <c r="IR336" s="75"/>
      <c r="IS336" s="75"/>
      <c r="IT336" s="75"/>
      <c r="IU336" s="75"/>
      <c r="IV336" s="75"/>
    </row>
    <row r="337" spans="1:256" s="79" customFormat="1" ht="85" customHeight="1" x14ac:dyDescent="0.35">
      <c r="A337" s="75"/>
      <c r="B337" s="75"/>
      <c r="C337" s="215" t="s">
        <v>4860</v>
      </c>
      <c r="D337" s="216"/>
      <c r="E337" s="217"/>
      <c r="F337" s="76"/>
      <c r="G337" s="77"/>
      <c r="H337" s="77"/>
      <c r="I337" s="77"/>
      <c r="J337" s="77"/>
      <c r="K337" s="78"/>
      <c r="L337" s="78"/>
      <c r="M337" s="75"/>
      <c r="N337" s="75"/>
      <c r="O337" s="75"/>
      <c r="P337" s="75"/>
      <c r="Q337" s="75"/>
      <c r="R337" s="75"/>
      <c r="S337" s="75"/>
      <c r="T337" s="75"/>
      <c r="U337" s="75"/>
      <c r="V337" s="75"/>
      <c r="W337" s="75"/>
      <c r="X337" s="75"/>
      <c r="Y337" s="75"/>
      <c r="Z337" s="75"/>
      <c r="AA337" s="75"/>
      <c r="AB337" s="75"/>
      <c r="AC337" s="75"/>
      <c r="AD337" s="75"/>
      <c r="AE337" s="75"/>
      <c r="AF337" s="75"/>
      <c r="AG337" s="75"/>
      <c r="AH337" s="75"/>
      <c r="AI337" s="78"/>
      <c r="AJ337" s="75"/>
      <c r="AK337" s="75"/>
      <c r="AL337" s="75"/>
      <c r="AM337" s="75"/>
      <c r="AN337" s="75"/>
      <c r="AO337" s="75"/>
      <c r="AP337" s="75"/>
      <c r="AQ337" s="75"/>
      <c r="AR337" s="75"/>
      <c r="AS337" s="75"/>
      <c r="AT337" s="75"/>
      <c r="AU337" s="75"/>
      <c r="AV337" s="78"/>
      <c r="AW337" s="75"/>
      <c r="AX337" s="78"/>
      <c r="AY337" s="75"/>
      <c r="AZ337" s="75"/>
      <c r="BA337" s="75"/>
      <c r="BB337" s="78"/>
      <c r="BC337" s="75"/>
      <c r="BD337" s="75"/>
      <c r="BE337" s="75"/>
      <c r="BF337" s="75"/>
      <c r="BG337" s="75"/>
      <c r="BH337" s="75"/>
      <c r="BI337" s="75"/>
      <c r="BJ337" s="75"/>
      <c r="BK337" s="75"/>
      <c r="BL337" s="75"/>
      <c r="BM337" s="75"/>
      <c r="BN337" s="75"/>
      <c r="BO337" s="75"/>
      <c r="BP337" s="75"/>
      <c r="BQ337" s="75"/>
      <c r="BR337" s="75"/>
      <c r="BS337" s="75"/>
      <c r="BT337" s="75"/>
      <c r="BU337" s="75"/>
      <c r="BV337" s="75"/>
      <c r="BW337" s="75"/>
      <c r="BX337" s="75"/>
      <c r="BY337" s="75"/>
      <c r="BZ337" s="75"/>
      <c r="CA337" s="75"/>
      <c r="CB337" s="75"/>
      <c r="CC337" s="75"/>
      <c r="CD337" s="75"/>
      <c r="CE337" s="75"/>
      <c r="CF337" s="75"/>
      <c r="CG337" s="75"/>
      <c r="CH337" s="75"/>
      <c r="CI337" s="75"/>
      <c r="CJ337" s="75"/>
      <c r="CK337" s="75"/>
      <c r="CL337" s="75"/>
      <c r="CM337" s="75"/>
      <c r="CN337" s="75"/>
      <c r="CO337" s="75"/>
      <c r="CP337" s="75"/>
      <c r="CQ337" s="75"/>
      <c r="CR337" s="75"/>
      <c r="CS337" s="75"/>
      <c r="CT337" s="75"/>
      <c r="CU337" s="75"/>
      <c r="CV337" s="75"/>
      <c r="CW337" s="75"/>
      <c r="CX337" s="75"/>
      <c r="CY337" s="75"/>
      <c r="CZ337" s="75"/>
      <c r="DA337" s="75"/>
      <c r="DB337" s="75"/>
      <c r="DC337" s="75"/>
      <c r="DD337" s="75"/>
      <c r="DE337" s="75"/>
      <c r="DF337" s="75"/>
      <c r="DG337" s="75"/>
      <c r="DH337" s="75"/>
      <c r="DI337" s="75"/>
      <c r="DJ337" s="75"/>
      <c r="DK337" s="75"/>
      <c r="DL337" s="75"/>
      <c r="DM337" s="75"/>
      <c r="DN337" s="75"/>
      <c r="DO337" s="75"/>
      <c r="DP337" s="75"/>
      <c r="DQ337" s="75"/>
      <c r="DR337" s="75"/>
      <c r="DS337" s="75"/>
      <c r="DT337" s="75"/>
      <c r="DU337" s="75"/>
      <c r="DV337" s="75"/>
      <c r="DW337" s="75"/>
      <c r="DX337" s="75"/>
      <c r="DY337" s="75"/>
      <c r="DZ337" s="75"/>
      <c r="EA337" s="75"/>
      <c r="EB337" s="75"/>
      <c r="EC337" s="75"/>
      <c r="ED337" s="75"/>
      <c r="EE337" s="75"/>
      <c r="EF337" s="75"/>
      <c r="EG337" s="75"/>
      <c r="EH337" s="75"/>
      <c r="EI337" s="75"/>
      <c r="EJ337" s="75"/>
      <c r="EK337" s="75"/>
      <c r="EL337" s="75"/>
      <c r="EM337" s="75"/>
      <c r="EN337" s="75"/>
      <c r="EO337" s="75"/>
      <c r="EP337" s="75"/>
      <c r="EQ337" s="75"/>
      <c r="ER337" s="75"/>
      <c r="ES337" s="75"/>
      <c r="ET337" s="75"/>
      <c r="EU337" s="75"/>
      <c r="EV337" s="75"/>
      <c r="EW337" s="75"/>
      <c r="EX337" s="75"/>
      <c r="EY337" s="75"/>
      <c r="EZ337" s="75"/>
      <c r="FA337" s="75"/>
      <c r="FB337" s="75"/>
      <c r="FC337" s="75"/>
      <c r="FD337" s="75"/>
      <c r="FE337" s="75"/>
      <c r="FF337" s="75"/>
      <c r="FG337" s="75"/>
      <c r="FH337" s="75"/>
      <c r="FI337" s="75"/>
      <c r="FJ337" s="75"/>
      <c r="FK337" s="75"/>
      <c r="FL337" s="75"/>
      <c r="FM337" s="75"/>
      <c r="FN337" s="75"/>
      <c r="FO337" s="75"/>
      <c r="FP337" s="75"/>
      <c r="FQ337" s="75"/>
      <c r="FR337" s="75"/>
      <c r="FS337" s="75"/>
      <c r="FT337" s="75"/>
      <c r="FU337" s="75"/>
      <c r="FV337" s="75"/>
      <c r="FW337" s="75"/>
      <c r="FX337" s="75"/>
      <c r="FY337" s="75"/>
      <c r="FZ337" s="75"/>
      <c r="GA337" s="75"/>
      <c r="GB337" s="75"/>
      <c r="GC337" s="75"/>
      <c r="GD337" s="75"/>
      <c r="GE337" s="75"/>
      <c r="GF337" s="75"/>
      <c r="GG337" s="75"/>
      <c r="GH337" s="75"/>
      <c r="GI337" s="75"/>
      <c r="GJ337" s="75"/>
      <c r="GK337" s="75"/>
      <c r="GL337" s="75"/>
      <c r="GM337" s="75"/>
      <c r="GN337" s="75"/>
      <c r="GO337" s="75"/>
      <c r="GP337" s="75"/>
      <c r="GQ337" s="75"/>
      <c r="GR337" s="75"/>
      <c r="GS337" s="75"/>
      <c r="GT337" s="75"/>
      <c r="GU337" s="75"/>
      <c r="GV337" s="75"/>
      <c r="GW337" s="75"/>
      <c r="GX337" s="75"/>
      <c r="GY337" s="75"/>
      <c r="GZ337" s="75"/>
      <c r="HA337" s="75"/>
      <c r="HB337" s="75"/>
      <c r="HC337" s="75"/>
      <c r="HD337" s="75"/>
      <c r="HE337" s="75"/>
      <c r="HF337" s="75"/>
      <c r="HG337" s="75"/>
      <c r="HH337" s="75"/>
      <c r="HI337" s="75"/>
      <c r="HJ337" s="75"/>
      <c r="HK337" s="75"/>
      <c r="HL337" s="75"/>
      <c r="HM337" s="75"/>
      <c r="HN337" s="75"/>
      <c r="HO337" s="75"/>
      <c r="HP337" s="75"/>
      <c r="HQ337" s="75"/>
      <c r="HR337" s="75"/>
      <c r="HS337" s="75"/>
      <c r="HT337" s="75"/>
      <c r="HU337" s="75"/>
      <c r="HV337" s="75"/>
      <c r="HW337" s="75"/>
      <c r="HX337" s="75"/>
      <c r="HY337" s="75"/>
      <c r="HZ337" s="75"/>
      <c r="IA337" s="75"/>
      <c r="IB337" s="75"/>
      <c r="IC337" s="75"/>
      <c r="ID337" s="75"/>
      <c r="IE337" s="75"/>
      <c r="IF337" s="75"/>
      <c r="IG337" s="75"/>
      <c r="IH337" s="75"/>
      <c r="II337" s="75"/>
      <c r="IJ337" s="75"/>
      <c r="IK337" s="75"/>
      <c r="IL337" s="75"/>
      <c r="IM337" s="75"/>
      <c r="IN337" s="75"/>
      <c r="IO337" s="75"/>
      <c r="IP337" s="75"/>
      <c r="IQ337" s="75"/>
      <c r="IR337" s="75"/>
      <c r="IS337" s="75"/>
      <c r="IT337" s="75"/>
      <c r="IU337" s="75"/>
      <c r="IV337" s="75"/>
    </row>
    <row r="339" spans="1:256" x14ac:dyDescent="0.35">
      <c r="C339" s="2" t="s">
        <v>4920</v>
      </c>
      <c r="E339" s="2" t="s">
        <v>2</v>
      </c>
    </row>
    <row r="341" spans="1:256" x14ac:dyDescent="0.35">
      <c r="C341" s="2" t="s">
        <v>4921</v>
      </c>
      <c r="E341" s="2" t="s">
        <v>2</v>
      </c>
    </row>
    <row r="343" spans="1:256" x14ac:dyDescent="0.35">
      <c r="C343" s="2" t="s">
        <v>4815</v>
      </c>
      <c r="E343" s="2" t="s">
        <v>2</v>
      </c>
    </row>
    <row r="345" spans="1:256" x14ac:dyDescent="0.35">
      <c r="C345" s="2" t="s">
        <v>4816</v>
      </c>
      <c r="E345" s="2" t="s">
        <v>2</v>
      </c>
    </row>
    <row r="347" spans="1:256" x14ac:dyDescent="0.35">
      <c r="C347" s="2" t="s">
        <v>4817</v>
      </c>
      <c r="E347" s="92">
        <v>0.36983542977876699</v>
      </c>
    </row>
    <row r="349" spans="1:256" x14ac:dyDescent="0.35">
      <c r="C349" s="2" t="s">
        <v>4819</v>
      </c>
      <c r="E349" s="93" t="s">
        <v>4818</v>
      </c>
    </row>
    <row r="351" spans="1:256" x14ac:dyDescent="0.35">
      <c r="C351" s="2" t="s">
        <v>4922</v>
      </c>
      <c r="E351" s="2" t="s">
        <v>2</v>
      </c>
    </row>
    <row r="353" spans="3:5" x14ac:dyDescent="0.35">
      <c r="C353" s="2" t="s">
        <v>4864</v>
      </c>
    </row>
    <row r="355" spans="3:5" x14ac:dyDescent="0.35">
      <c r="C355" s="1" t="s">
        <v>5102</v>
      </c>
      <c r="E355" s="156" t="s">
        <v>5103</v>
      </c>
    </row>
    <row r="356" spans="3:5" x14ac:dyDescent="0.35">
      <c r="E356" s="2" t="s">
        <v>5154</v>
      </c>
    </row>
  </sheetData>
  <mergeCells count="2">
    <mergeCell ref="C322:K322"/>
    <mergeCell ref="C337:E337"/>
  </mergeCells>
  <hyperlinks>
    <hyperlink ref="J2" location="'Index'!A1" display="'Index'!A1" xr:uid="{02C1FDEE-BEF8-4428-A236-E86725E5B8E4}"/>
  </hyperlinks>
  <pageMargins left="0.7" right="0.7" top="0.75" bottom="0.75" header="0.3" footer="0.3"/>
  <pageSetup orientation="portrait" horizontalDpi="4294967293"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1CDC8-28CD-420B-8032-58987AAD1C88}">
  <sheetPr codeName="Sheet1"/>
  <dimension ref="A1:IV101"/>
  <sheetViews>
    <sheetView showGridLines="0" zoomScale="90" zoomScaleNormal="90" workbookViewId="0">
      <pane ySplit="6" topLeftCell="A8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3931</v>
      </c>
      <c r="J2" s="38" t="s">
        <v>4365</v>
      </c>
    </row>
    <row r="3" spans="1:54" ht="16" x14ac:dyDescent="0.4">
      <c r="C3" s="1" t="s">
        <v>28</v>
      </c>
      <c r="D3" s="21" t="s">
        <v>3932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3933</v>
      </c>
      <c r="C24" s="60" t="s">
        <v>3934</v>
      </c>
      <c r="D24" s="54" t="s">
        <v>3935</v>
      </c>
      <c r="E24" s="6" t="s">
        <v>205</v>
      </c>
      <c r="F24" s="19">
        <v>242490000</v>
      </c>
      <c r="G24" s="24">
        <v>247916.44</v>
      </c>
      <c r="H24" s="24">
        <v>93.98</v>
      </c>
      <c r="I24" s="31">
        <v>7.3420161799999999</v>
      </c>
      <c r="J24" s="31"/>
      <c r="K24" s="35"/>
    </row>
    <row r="25" spans="1:11" x14ac:dyDescent="0.35">
      <c r="C25" s="58" t="s">
        <v>194</v>
      </c>
      <c r="D25" s="54"/>
      <c r="E25" s="6"/>
      <c r="F25" s="19"/>
      <c r="G25" s="25">
        <v>247916.44</v>
      </c>
      <c r="H25" s="25">
        <v>93.98</v>
      </c>
      <c r="I25" s="31"/>
      <c r="J25" s="31"/>
      <c r="K25" s="35"/>
    </row>
    <row r="26" spans="1:11" x14ac:dyDescent="0.35">
      <c r="C26" s="57"/>
      <c r="D26" s="54"/>
      <c r="E26" s="6"/>
      <c r="F26" s="19"/>
      <c r="G26" s="24"/>
      <c r="H26" s="24"/>
      <c r="I26" s="31"/>
      <c r="J26" s="31"/>
      <c r="K26" s="35"/>
    </row>
    <row r="27" spans="1:11" x14ac:dyDescent="0.35">
      <c r="C27" s="58" t="s">
        <v>10</v>
      </c>
      <c r="D27" s="54"/>
      <c r="E27" s="6"/>
      <c r="F27" s="19"/>
      <c r="G27" s="24" t="s">
        <v>2</v>
      </c>
      <c r="H27" s="24" t="s">
        <v>2</v>
      </c>
      <c r="I27" s="31"/>
      <c r="J27" s="31"/>
      <c r="K27" s="35"/>
    </row>
    <row r="28" spans="1:11" x14ac:dyDescent="0.35">
      <c r="C28" s="57"/>
      <c r="D28" s="54"/>
      <c r="E28" s="6"/>
      <c r="F28" s="19"/>
      <c r="G28" s="24"/>
      <c r="H28" s="24"/>
      <c r="I28" s="31"/>
      <c r="J28" s="31"/>
      <c r="K28" s="35"/>
    </row>
    <row r="29" spans="1:11" x14ac:dyDescent="0.35">
      <c r="C29" s="58" t="s">
        <v>11</v>
      </c>
      <c r="D29" s="54"/>
      <c r="E29" s="6"/>
      <c r="F29" s="19"/>
      <c r="G29" s="24" t="s">
        <v>2</v>
      </c>
      <c r="H29" s="24" t="s">
        <v>2</v>
      </c>
      <c r="I29" s="31"/>
      <c r="J29" s="31"/>
      <c r="K29" s="35"/>
    </row>
    <row r="30" spans="1:11" x14ac:dyDescent="0.35">
      <c r="C30" s="57"/>
      <c r="D30" s="54"/>
      <c r="E30" s="6"/>
      <c r="F30" s="19"/>
      <c r="G30" s="24"/>
      <c r="H30" s="24"/>
      <c r="I30" s="31"/>
      <c r="J30" s="31"/>
      <c r="K30" s="35"/>
    </row>
    <row r="31" spans="1:11" x14ac:dyDescent="0.35">
      <c r="C31" s="58" t="s">
        <v>13</v>
      </c>
      <c r="D31" s="54"/>
      <c r="E31" s="6"/>
      <c r="F31" s="19"/>
      <c r="G31" s="24"/>
      <c r="H31" s="24"/>
      <c r="I31" s="31"/>
      <c r="J31" s="31"/>
      <c r="K31" s="35"/>
    </row>
    <row r="32" spans="1:11" x14ac:dyDescent="0.35">
      <c r="C32" s="57"/>
      <c r="D32" s="54"/>
      <c r="E32" s="6"/>
      <c r="F32" s="19"/>
      <c r="G32" s="24"/>
      <c r="H32" s="24"/>
      <c r="I32" s="31"/>
      <c r="J32" s="31"/>
      <c r="K32" s="35"/>
    </row>
    <row r="33" spans="1:11" x14ac:dyDescent="0.35">
      <c r="C33" s="58" t="s">
        <v>14</v>
      </c>
      <c r="D33" s="54"/>
      <c r="E33" s="6"/>
      <c r="F33" s="19"/>
      <c r="G33" s="24" t="s">
        <v>2</v>
      </c>
      <c r="H33" s="24" t="s">
        <v>2</v>
      </c>
      <c r="I33" s="31"/>
      <c r="J33" s="31"/>
      <c r="K33" s="35"/>
    </row>
    <row r="34" spans="1:11" x14ac:dyDescent="0.35">
      <c r="C34" s="57"/>
      <c r="D34" s="54"/>
      <c r="E34" s="6"/>
      <c r="F34" s="19"/>
      <c r="G34" s="24"/>
      <c r="H34" s="24"/>
      <c r="I34" s="31"/>
      <c r="J34" s="31"/>
      <c r="K34" s="35"/>
    </row>
    <row r="35" spans="1:11" x14ac:dyDescent="0.35">
      <c r="C35" s="58" t="s">
        <v>15</v>
      </c>
      <c r="D35" s="54"/>
      <c r="E35" s="6"/>
      <c r="F35" s="19"/>
      <c r="G35" s="24" t="s">
        <v>2</v>
      </c>
      <c r="H35" s="24" t="s">
        <v>2</v>
      </c>
      <c r="I35" s="31"/>
      <c r="J35" s="31"/>
      <c r="K35" s="35"/>
    </row>
    <row r="36" spans="1:11" x14ac:dyDescent="0.35">
      <c r="C36" s="57"/>
      <c r="D36" s="54"/>
      <c r="E36" s="6"/>
      <c r="F36" s="19"/>
      <c r="G36" s="24"/>
      <c r="H36" s="24"/>
      <c r="I36" s="31"/>
      <c r="J36" s="31"/>
      <c r="K36" s="35"/>
    </row>
    <row r="37" spans="1:11" x14ac:dyDescent="0.35">
      <c r="C37" s="58" t="s">
        <v>16</v>
      </c>
      <c r="D37" s="54"/>
      <c r="E37" s="6"/>
      <c r="F37" s="19"/>
      <c r="G37" s="24" t="s">
        <v>2</v>
      </c>
      <c r="H37" s="24" t="s">
        <v>2</v>
      </c>
      <c r="I37" s="31"/>
      <c r="J37" s="31"/>
      <c r="K37" s="35"/>
    </row>
    <row r="38" spans="1:11" x14ac:dyDescent="0.35">
      <c r="C38" s="57"/>
      <c r="D38" s="54"/>
      <c r="E38" s="6"/>
      <c r="F38" s="19"/>
      <c r="G38" s="24"/>
      <c r="H38" s="24"/>
      <c r="I38" s="31"/>
      <c r="J38" s="31"/>
      <c r="K38" s="35"/>
    </row>
    <row r="39" spans="1:11" x14ac:dyDescent="0.35">
      <c r="C39" s="58" t="s">
        <v>17</v>
      </c>
      <c r="D39" s="54"/>
      <c r="E39" s="6"/>
      <c r="F39" s="19"/>
      <c r="G39" s="24" t="s">
        <v>2</v>
      </c>
      <c r="H39" s="24" t="s">
        <v>2</v>
      </c>
      <c r="I39" s="31"/>
      <c r="J39" s="31"/>
      <c r="K39" s="35"/>
    </row>
    <row r="40" spans="1:11" x14ac:dyDescent="0.35">
      <c r="C40" s="57"/>
      <c r="D40" s="54"/>
      <c r="E40" s="6"/>
      <c r="F40" s="19"/>
      <c r="G40" s="24"/>
      <c r="H40" s="24"/>
      <c r="I40" s="31"/>
      <c r="J40" s="31"/>
      <c r="K40" s="35"/>
    </row>
    <row r="41" spans="1:11" x14ac:dyDescent="0.35">
      <c r="C41" s="58" t="s">
        <v>18</v>
      </c>
      <c r="D41" s="54"/>
      <c r="E41" s="6"/>
      <c r="F41" s="19"/>
      <c r="G41" s="24" t="s">
        <v>2</v>
      </c>
      <c r="H41" s="24" t="s">
        <v>2</v>
      </c>
      <c r="I41" s="31"/>
      <c r="J41" s="31"/>
      <c r="K41" s="35"/>
    </row>
    <row r="42" spans="1:11" x14ac:dyDescent="0.35">
      <c r="C42" s="57"/>
      <c r="D42" s="54"/>
      <c r="E42" s="6"/>
      <c r="F42" s="19"/>
      <c r="G42" s="24"/>
      <c r="H42" s="24"/>
      <c r="I42" s="31"/>
      <c r="J42" s="31"/>
      <c r="K42" s="35"/>
    </row>
    <row r="43" spans="1:11" x14ac:dyDescent="0.35">
      <c r="A43" s="10"/>
      <c r="B43" s="28"/>
      <c r="C43" s="58" t="s">
        <v>19</v>
      </c>
      <c r="D43" s="54"/>
      <c r="E43" s="6"/>
      <c r="F43" s="19"/>
      <c r="G43" s="24"/>
      <c r="H43" s="24"/>
      <c r="I43" s="31"/>
      <c r="J43" s="31"/>
      <c r="K43" s="35"/>
    </row>
    <row r="44" spans="1:11" x14ac:dyDescent="0.35">
      <c r="A44" s="28"/>
      <c r="B44" s="28"/>
      <c r="C44" s="58" t="s">
        <v>20</v>
      </c>
      <c r="D44" s="54"/>
      <c r="E44" s="6"/>
      <c r="F44" s="19"/>
      <c r="G44" s="24" t="s">
        <v>2</v>
      </c>
      <c r="H44" s="24" t="s">
        <v>2</v>
      </c>
      <c r="I44" s="31"/>
      <c r="J44" s="31"/>
      <c r="K44" s="35"/>
    </row>
    <row r="45" spans="1:11" x14ac:dyDescent="0.35">
      <c r="A45" s="28"/>
      <c r="B45" s="28"/>
      <c r="C45" s="58"/>
      <c r="D45" s="54"/>
      <c r="E45" s="6"/>
      <c r="F45" s="19"/>
      <c r="G45" s="24"/>
      <c r="H45" s="24"/>
      <c r="I45" s="31"/>
      <c r="J45" s="31"/>
      <c r="K45" s="35"/>
    </row>
    <row r="46" spans="1:11" x14ac:dyDescent="0.35">
      <c r="A46" s="28"/>
      <c r="B46" s="28"/>
      <c r="C46" s="58" t="s">
        <v>21</v>
      </c>
      <c r="D46" s="54"/>
      <c r="E46" s="6"/>
      <c r="F46" s="19"/>
      <c r="G46" s="24" t="s">
        <v>2</v>
      </c>
      <c r="H46" s="24" t="s">
        <v>2</v>
      </c>
      <c r="I46" s="31"/>
      <c r="J46" s="31"/>
      <c r="K46" s="35"/>
    </row>
    <row r="47" spans="1:11" x14ac:dyDescent="0.35">
      <c r="A47" s="28"/>
      <c r="B47" s="28"/>
      <c r="C47" s="58"/>
      <c r="D47" s="54"/>
      <c r="E47" s="6"/>
      <c r="F47" s="19"/>
      <c r="G47" s="24"/>
      <c r="H47" s="24"/>
      <c r="I47" s="31"/>
      <c r="J47" s="31"/>
      <c r="K47" s="35"/>
    </row>
    <row r="48" spans="1:11" x14ac:dyDescent="0.35">
      <c r="A48" s="28"/>
      <c r="B48" s="28"/>
      <c r="C48" s="58" t="s">
        <v>22</v>
      </c>
      <c r="D48" s="54"/>
      <c r="E48" s="6"/>
      <c r="F48" s="19"/>
      <c r="G48" s="24" t="s">
        <v>2</v>
      </c>
      <c r="H48" s="24" t="s">
        <v>2</v>
      </c>
      <c r="I48" s="31"/>
      <c r="J48" s="31"/>
      <c r="K48" s="35"/>
    </row>
    <row r="49" spans="1:54" x14ac:dyDescent="0.35">
      <c r="A49" s="28"/>
      <c r="B49" s="28"/>
      <c r="C49" s="58"/>
      <c r="D49" s="54"/>
      <c r="E49" s="6"/>
      <c r="F49" s="19"/>
      <c r="G49" s="24"/>
      <c r="H49" s="24"/>
      <c r="I49" s="31"/>
      <c r="J49" s="31"/>
      <c r="K49" s="35"/>
    </row>
    <row r="50" spans="1:54" x14ac:dyDescent="0.35">
      <c r="A50" s="28"/>
      <c r="B50" s="28"/>
      <c r="C50" s="58" t="s">
        <v>23</v>
      </c>
      <c r="D50" s="54"/>
      <c r="E50" s="6"/>
      <c r="F50" s="19"/>
      <c r="G50" s="24" t="s">
        <v>2</v>
      </c>
      <c r="H50" s="24" t="s">
        <v>2</v>
      </c>
      <c r="I50" s="31"/>
      <c r="J50" s="31"/>
      <c r="K50" s="35"/>
    </row>
    <row r="51" spans="1:54" x14ac:dyDescent="0.35">
      <c r="A51" s="28"/>
      <c r="B51" s="28"/>
      <c r="C51" s="58"/>
      <c r="D51" s="54"/>
      <c r="E51" s="6"/>
      <c r="F51" s="19"/>
      <c r="G51" s="24"/>
      <c r="H51" s="24"/>
      <c r="I51" s="31"/>
      <c r="J51" s="31"/>
      <c r="K51" s="35"/>
    </row>
    <row r="52" spans="1:54" x14ac:dyDescent="0.35">
      <c r="C52" s="59" t="s">
        <v>24</v>
      </c>
      <c r="D52" s="54"/>
      <c r="E52" s="6"/>
      <c r="F52" s="19"/>
      <c r="G52" s="24"/>
      <c r="H52" s="24"/>
      <c r="I52" s="31"/>
      <c r="J52" s="31"/>
      <c r="K52" s="35"/>
    </row>
    <row r="53" spans="1:54" x14ac:dyDescent="0.35">
      <c r="B53" s="8" t="s">
        <v>206</v>
      </c>
      <c r="C53" s="60" t="s">
        <v>207</v>
      </c>
      <c r="D53" s="54"/>
      <c r="E53" s="6"/>
      <c r="F53" s="19"/>
      <c r="G53" s="24">
        <v>11048.31</v>
      </c>
      <c r="H53" s="24">
        <v>4.1900000000000004</v>
      </c>
      <c r="I53" s="31"/>
      <c r="J53" s="31"/>
      <c r="K53" s="35"/>
    </row>
    <row r="54" spans="1:54" x14ac:dyDescent="0.35">
      <c r="C54" s="58" t="s">
        <v>194</v>
      </c>
      <c r="D54" s="54"/>
      <c r="E54" s="6"/>
      <c r="F54" s="19"/>
      <c r="G54" s="25">
        <v>11048.31</v>
      </c>
      <c r="H54" s="25">
        <v>4.1900000000000004</v>
      </c>
      <c r="I54" s="31"/>
      <c r="J54" s="31"/>
      <c r="K54" s="35"/>
    </row>
    <row r="55" spans="1:54" x14ac:dyDescent="0.35">
      <c r="C55" s="57"/>
      <c r="D55" s="54"/>
      <c r="E55" s="6"/>
      <c r="F55" s="19"/>
      <c r="G55" s="24"/>
      <c r="H55" s="24"/>
      <c r="I55" s="31"/>
      <c r="J55" s="31"/>
      <c r="K55" s="35"/>
    </row>
    <row r="56" spans="1:54" x14ac:dyDescent="0.35">
      <c r="A56" s="10"/>
      <c r="B56" s="28"/>
      <c r="C56" s="58" t="s">
        <v>25</v>
      </c>
      <c r="D56" s="54"/>
      <c r="E56" s="6"/>
      <c r="F56" s="19"/>
      <c r="G56" s="24"/>
      <c r="H56" s="24"/>
      <c r="I56" s="31"/>
      <c r="J56" s="31"/>
      <c r="K56" s="35"/>
    </row>
    <row r="57" spans="1:54" s="2" customFormat="1" ht="13.5" x14ac:dyDescent="0.35">
      <c r="A57" s="28"/>
      <c r="B57" s="28"/>
      <c r="C57" s="57" t="s">
        <v>4703</v>
      </c>
      <c r="D57" s="54"/>
      <c r="E57" s="6"/>
      <c r="F57" s="19"/>
      <c r="G57" s="24" t="s">
        <v>2</v>
      </c>
      <c r="H57" s="24" t="s">
        <v>2</v>
      </c>
      <c r="I57" s="31"/>
      <c r="J57" s="31"/>
      <c r="K57" s="35"/>
      <c r="L57" s="3"/>
      <c r="AI57" s="3"/>
      <c r="AV57" s="3"/>
      <c r="AX57" s="3"/>
      <c r="BB57" s="3"/>
    </row>
    <row r="58" spans="1:54" x14ac:dyDescent="0.35">
      <c r="B58" s="8"/>
      <c r="C58" s="60" t="s">
        <v>208</v>
      </c>
      <c r="D58" s="54"/>
      <c r="E58" s="6"/>
      <c r="F58" s="19"/>
      <c r="G58" s="24">
        <v>4836.17</v>
      </c>
      <c r="H58" s="24">
        <v>1.83</v>
      </c>
      <c r="I58" s="31"/>
      <c r="J58" s="31"/>
      <c r="K58" s="35"/>
    </row>
    <row r="59" spans="1:54" x14ac:dyDescent="0.35">
      <c r="C59" s="58" t="s">
        <v>194</v>
      </c>
      <c r="D59" s="54"/>
      <c r="E59" s="6"/>
      <c r="F59" s="19"/>
      <c r="G59" s="25">
        <v>4836.17</v>
      </c>
      <c r="H59" s="25">
        <v>1.83</v>
      </c>
      <c r="I59" s="31"/>
      <c r="J59" s="31"/>
      <c r="K59" s="35"/>
    </row>
    <row r="60" spans="1:54" x14ac:dyDescent="0.35">
      <c r="C60" s="57"/>
      <c r="D60" s="54"/>
      <c r="E60" s="6"/>
      <c r="F60" s="19"/>
      <c r="G60" s="24"/>
      <c r="H60" s="24"/>
      <c r="I60" s="31"/>
      <c r="J60" s="31"/>
      <c r="K60" s="35"/>
    </row>
    <row r="61" spans="1:54" x14ac:dyDescent="0.35">
      <c r="C61" s="61" t="s">
        <v>209</v>
      </c>
      <c r="D61" s="55"/>
      <c r="E61" s="5"/>
      <c r="F61" s="20"/>
      <c r="G61" s="26">
        <v>263800.92</v>
      </c>
      <c r="H61" s="26">
        <v>100</v>
      </c>
      <c r="I61" s="32"/>
      <c r="J61" s="32"/>
      <c r="K61" s="36"/>
    </row>
    <row r="64" spans="1:54" x14ac:dyDescent="0.35">
      <c r="C64" s="1" t="s">
        <v>210</v>
      </c>
    </row>
    <row r="65" spans="1:256" x14ac:dyDescent="0.35">
      <c r="C65" s="37" t="s">
        <v>211</v>
      </c>
      <c r="D65" s="37"/>
      <c r="E65" s="37"/>
      <c r="F65" s="37"/>
      <c r="G65" s="37"/>
      <c r="H65" s="37"/>
      <c r="I65" s="37"/>
      <c r="J65" s="37"/>
      <c r="K65" s="37"/>
    </row>
    <row r="66" spans="1:256" x14ac:dyDescent="0.35">
      <c r="C66" s="2" t="s">
        <v>212</v>
      </c>
    </row>
    <row r="67" spans="1:256" x14ac:dyDescent="0.35">
      <c r="C67" s="2" t="s">
        <v>213</v>
      </c>
    </row>
    <row r="68" spans="1:256" ht="30" customHeight="1" x14ac:dyDescent="0.35">
      <c r="C68" s="218" t="s">
        <v>214</v>
      </c>
      <c r="D68" s="219"/>
      <c r="E68" s="219"/>
      <c r="F68" s="219"/>
      <c r="G68" s="219"/>
      <c r="H68" s="219"/>
      <c r="I68" s="219"/>
      <c r="J68" s="219"/>
      <c r="K68" s="219"/>
    </row>
    <row r="69" spans="1:256" x14ac:dyDescent="0.35">
      <c r="C69" s="2" t="s">
        <v>215</v>
      </c>
    </row>
    <row r="70" spans="1:256" x14ac:dyDescent="0.35">
      <c r="C70" s="2" t="s">
        <v>4925</v>
      </c>
    </row>
    <row r="72" spans="1:256" x14ac:dyDescent="0.35">
      <c r="C72" s="2" t="s">
        <v>4813</v>
      </c>
      <c r="E72" s="2" t="s">
        <v>2</v>
      </c>
    </row>
    <row r="74" spans="1:256" x14ac:dyDescent="0.35">
      <c r="C74" s="2" t="s">
        <v>4814</v>
      </c>
      <c r="E74" s="2" t="s">
        <v>2</v>
      </c>
    </row>
    <row r="76" spans="1:256" x14ac:dyDescent="0.35">
      <c r="C76" s="2" t="s">
        <v>4918</v>
      </c>
    </row>
    <row r="78" spans="1:256" x14ac:dyDescent="0.35">
      <c r="C78" s="2" t="s">
        <v>4919</v>
      </c>
    </row>
    <row r="79" spans="1:256" s="79" customFormat="1" ht="35.25" customHeight="1" x14ac:dyDescent="0.35">
      <c r="A79" s="75"/>
      <c r="B79" s="75"/>
      <c r="C79" s="80" t="s">
        <v>4820</v>
      </c>
      <c r="D79" s="84" t="s">
        <v>4821</v>
      </c>
      <c r="E79" s="84" t="s">
        <v>4822</v>
      </c>
      <c r="F79" s="76"/>
      <c r="G79" s="77"/>
      <c r="H79" s="77"/>
      <c r="I79" s="77"/>
      <c r="J79" s="77"/>
      <c r="K79" s="78"/>
      <c r="L79" s="78"/>
      <c r="M79" s="75"/>
      <c r="N79" s="75"/>
      <c r="O79" s="75"/>
      <c r="P79" s="75"/>
      <c r="Q79" s="75"/>
      <c r="R79" s="75"/>
      <c r="S79" s="75"/>
      <c r="T79" s="75"/>
      <c r="U79" s="75"/>
      <c r="V79" s="75"/>
      <c r="W79" s="75"/>
      <c r="X79" s="75"/>
      <c r="Y79" s="75"/>
      <c r="Z79" s="75"/>
      <c r="AA79" s="75"/>
      <c r="AB79" s="75"/>
      <c r="AC79" s="75"/>
      <c r="AD79" s="75"/>
      <c r="AE79" s="75"/>
      <c r="AF79" s="75"/>
      <c r="AG79" s="75"/>
      <c r="AH79" s="75"/>
      <c r="AI79" s="78"/>
      <c r="AJ79" s="75"/>
      <c r="AK79" s="75"/>
      <c r="AL79" s="75"/>
      <c r="AM79" s="75"/>
      <c r="AN79" s="75"/>
      <c r="AO79" s="75"/>
      <c r="AP79" s="75"/>
      <c r="AQ79" s="75"/>
      <c r="AR79" s="75"/>
      <c r="AS79" s="75"/>
      <c r="AT79" s="75"/>
      <c r="AU79" s="75"/>
      <c r="AV79" s="78"/>
      <c r="AW79" s="75"/>
      <c r="AX79" s="78"/>
      <c r="AY79" s="75"/>
      <c r="AZ79" s="75"/>
      <c r="BA79" s="75"/>
      <c r="BB79" s="78"/>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row>
    <row r="80" spans="1:256" s="79" customFormat="1" x14ac:dyDescent="0.35">
      <c r="A80" s="75"/>
      <c r="B80" s="75"/>
      <c r="C80" s="82" t="s">
        <v>4823</v>
      </c>
      <c r="D80" s="85">
        <v>13.4023</v>
      </c>
      <c r="E80" s="85">
        <v>13.2668</v>
      </c>
      <c r="F80" s="76"/>
      <c r="G80" s="77"/>
      <c r="H80" s="77"/>
      <c r="I80" s="77"/>
      <c r="J80" s="77"/>
      <c r="K80" s="78"/>
      <c r="L80" s="78"/>
      <c r="M80" s="75"/>
      <c r="N80" s="75"/>
      <c r="O80" s="75"/>
      <c r="P80" s="75"/>
      <c r="Q80" s="75"/>
      <c r="R80" s="75"/>
      <c r="S80" s="75"/>
      <c r="T80" s="75"/>
      <c r="U80" s="75"/>
      <c r="V80" s="75"/>
      <c r="W80" s="75"/>
      <c r="X80" s="75"/>
      <c r="Y80" s="75"/>
      <c r="Z80" s="75"/>
      <c r="AA80" s="75"/>
      <c r="AB80" s="75"/>
      <c r="AC80" s="75"/>
      <c r="AD80" s="75"/>
      <c r="AE80" s="75"/>
      <c r="AF80" s="75"/>
      <c r="AG80" s="75"/>
      <c r="AH80" s="75"/>
      <c r="AI80" s="78"/>
      <c r="AJ80" s="75"/>
      <c r="AK80" s="75"/>
      <c r="AL80" s="75"/>
      <c r="AM80" s="75"/>
      <c r="AN80" s="75"/>
      <c r="AO80" s="75"/>
      <c r="AP80" s="75"/>
      <c r="AQ80" s="75"/>
      <c r="AR80" s="75"/>
      <c r="AS80" s="75"/>
      <c r="AT80" s="75"/>
      <c r="AU80" s="75"/>
      <c r="AV80" s="78"/>
      <c r="AW80" s="75"/>
      <c r="AX80" s="78"/>
      <c r="AY80" s="75"/>
      <c r="AZ80" s="75"/>
      <c r="BA80" s="75"/>
      <c r="BB80" s="78"/>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75"/>
      <c r="FA80" s="75"/>
      <c r="FB80" s="75"/>
      <c r="FC80" s="75"/>
      <c r="FD80" s="75"/>
      <c r="FE80" s="75"/>
      <c r="FF80" s="75"/>
      <c r="FG80" s="75"/>
      <c r="FH80" s="75"/>
      <c r="FI80" s="75"/>
      <c r="FJ80" s="75"/>
      <c r="FK80" s="75"/>
      <c r="FL80" s="75"/>
      <c r="FM80" s="75"/>
      <c r="FN80" s="75"/>
      <c r="FO80" s="75"/>
      <c r="FP80" s="75"/>
      <c r="FQ80" s="75"/>
      <c r="FR80" s="75"/>
      <c r="FS80" s="75"/>
      <c r="FT80" s="75"/>
      <c r="FU80" s="75"/>
      <c r="FV80" s="75"/>
      <c r="FW80" s="75"/>
      <c r="FX80" s="75"/>
      <c r="FY80" s="75"/>
      <c r="FZ80" s="75"/>
      <c r="GA80" s="75"/>
      <c r="GB80" s="75"/>
      <c r="GC80" s="75"/>
      <c r="GD80" s="75"/>
      <c r="GE80" s="75"/>
      <c r="GF80" s="75"/>
      <c r="GG80" s="75"/>
      <c r="GH80" s="75"/>
      <c r="GI80" s="75"/>
      <c r="GJ80" s="75"/>
      <c r="GK80" s="75"/>
      <c r="GL80" s="75"/>
      <c r="GM80" s="75"/>
      <c r="GN80" s="75"/>
      <c r="GO80" s="75"/>
      <c r="GP80" s="75"/>
      <c r="GQ80" s="75"/>
      <c r="GR80" s="75"/>
      <c r="GS80" s="75"/>
      <c r="GT80" s="75"/>
      <c r="GU80" s="75"/>
      <c r="GV80" s="75"/>
      <c r="GW80" s="75"/>
      <c r="GX80" s="75"/>
      <c r="GY80" s="75"/>
      <c r="GZ80" s="75"/>
      <c r="HA80" s="75"/>
      <c r="HB80" s="75"/>
      <c r="HC80" s="75"/>
      <c r="HD80" s="75"/>
      <c r="HE80" s="75"/>
      <c r="HF80" s="75"/>
      <c r="HG80" s="75"/>
      <c r="HH80" s="75"/>
      <c r="HI80" s="75"/>
      <c r="HJ80" s="75"/>
      <c r="HK80" s="75"/>
      <c r="HL80" s="75"/>
      <c r="HM80" s="75"/>
      <c r="HN80" s="75"/>
      <c r="HO80" s="75"/>
      <c r="HP80" s="75"/>
      <c r="HQ80" s="75"/>
      <c r="HR80" s="75"/>
      <c r="HS80" s="75"/>
      <c r="HT80" s="75"/>
      <c r="HU80" s="75"/>
      <c r="HV80" s="75"/>
      <c r="HW80" s="75"/>
      <c r="HX80" s="75"/>
      <c r="HY80" s="75"/>
      <c r="HZ80" s="75"/>
      <c r="IA80" s="75"/>
      <c r="IB80" s="75"/>
      <c r="IC80" s="75"/>
      <c r="ID80" s="75"/>
      <c r="IE80" s="75"/>
      <c r="IF80" s="75"/>
      <c r="IG80" s="75"/>
      <c r="IH80" s="75"/>
      <c r="II80" s="75"/>
      <c r="IJ80" s="75"/>
      <c r="IK80" s="75"/>
      <c r="IL80" s="75"/>
      <c r="IM80" s="75"/>
      <c r="IN80" s="75"/>
      <c r="IO80" s="75"/>
      <c r="IP80" s="75"/>
      <c r="IQ80" s="75"/>
      <c r="IR80" s="75"/>
      <c r="IS80" s="75"/>
      <c r="IT80" s="75"/>
      <c r="IU80" s="75"/>
      <c r="IV80" s="75"/>
    </row>
    <row r="81" spans="1:256" s="79" customFormat="1" x14ac:dyDescent="0.35">
      <c r="A81" s="75"/>
      <c r="B81" s="75"/>
      <c r="C81" s="82" t="s">
        <v>4824</v>
      </c>
      <c r="D81" s="85">
        <v>13.401899999999999</v>
      </c>
      <c r="E81" s="85">
        <v>13.266299999999999</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4825</v>
      </c>
      <c r="D82" s="85">
        <v>13.5288</v>
      </c>
      <c r="E82" s="85">
        <v>13.394299999999999</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2" t="s">
        <v>4826</v>
      </c>
      <c r="D83" s="85">
        <v>13.5288</v>
      </c>
      <c r="E83" s="85">
        <v>13.394299999999999</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ht="85" customHeight="1" x14ac:dyDescent="0.35">
      <c r="A84" s="75"/>
      <c r="B84" s="75"/>
      <c r="C84" s="215" t="s">
        <v>4860</v>
      </c>
      <c r="D84" s="216"/>
      <c r="E84" s="217"/>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6" spans="1:256" x14ac:dyDescent="0.35">
      <c r="C86" s="2" t="s">
        <v>4920</v>
      </c>
      <c r="E86" s="2" t="s">
        <v>2</v>
      </c>
    </row>
    <row r="88" spans="1:256" x14ac:dyDescent="0.35">
      <c r="C88" s="2" t="s">
        <v>4921</v>
      </c>
      <c r="E88" s="2" t="s">
        <v>2</v>
      </c>
    </row>
    <row r="90" spans="1:256" x14ac:dyDescent="0.35">
      <c r="C90" s="2" t="s">
        <v>4815</v>
      </c>
      <c r="E90" s="2" t="s">
        <v>2</v>
      </c>
    </row>
    <row r="92" spans="1:256" x14ac:dyDescent="0.35">
      <c r="C92" s="2" t="s">
        <v>4816</v>
      </c>
      <c r="E92" s="2" t="s">
        <v>2</v>
      </c>
    </row>
    <row r="94" spans="1:256" x14ac:dyDescent="0.35">
      <c r="C94" s="2" t="s">
        <v>4817</v>
      </c>
      <c r="E94" s="92" t="s">
        <v>4818</v>
      </c>
    </row>
    <row r="96" spans="1:256" x14ac:dyDescent="0.35">
      <c r="C96" s="2" t="s">
        <v>4819</v>
      </c>
      <c r="E96" s="93" t="s">
        <v>4908</v>
      </c>
    </row>
    <row r="98" spans="3:5" x14ac:dyDescent="0.35">
      <c r="C98" s="2" t="s">
        <v>4922</v>
      </c>
      <c r="E98" s="2" t="s">
        <v>2</v>
      </c>
    </row>
    <row r="100" spans="3:5" x14ac:dyDescent="0.35">
      <c r="C100" s="1" t="s">
        <v>5102</v>
      </c>
      <c r="E100" s="156" t="s">
        <v>5103</v>
      </c>
    </row>
    <row r="101" spans="3:5" x14ac:dyDescent="0.35">
      <c r="E101" s="2" t="s">
        <v>5155</v>
      </c>
    </row>
  </sheetData>
  <mergeCells count="2">
    <mergeCell ref="C68:K68"/>
    <mergeCell ref="C84:E84"/>
  </mergeCells>
  <hyperlinks>
    <hyperlink ref="J2" location="'Index'!A1" display="'Index'!A1" xr:uid="{D94525E6-8323-4937-B36C-741EC9C89399}"/>
  </hyperlinks>
  <pageMargins left="0.7" right="0.7" top="0.75" bottom="0.75" header="0.3" footer="0.3"/>
  <pageSetup orientation="portrait" horizontalDpi="4294967293"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484FA-DAE1-4D36-B2FC-CA37F1992167}">
  <sheetPr codeName="Sheet1"/>
  <dimension ref="A1:IV101"/>
  <sheetViews>
    <sheetView showGridLines="0" zoomScale="90" zoomScaleNormal="90" workbookViewId="0">
      <pane ySplit="6" topLeftCell="A8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3936</v>
      </c>
      <c r="J2" s="38" t="s">
        <v>4365</v>
      </c>
    </row>
    <row r="3" spans="1:54" ht="16" x14ac:dyDescent="0.4">
      <c r="C3" s="1" t="s">
        <v>28</v>
      </c>
      <c r="D3" s="21" t="s">
        <v>3937</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3044</v>
      </c>
      <c r="C24" s="60" t="s">
        <v>3045</v>
      </c>
      <c r="D24" s="54" t="s">
        <v>3046</v>
      </c>
      <c r="E24" s="6" t="s">
        <v>205</v>
      </c>
      <c r="F24" s="19">
        <v>184608300</v>
      </c>
      <c r="G24" s="24">
        <v>186529.89</v>
      </c>
      <c r="H24" s="24">
        <v>93.72</v>
      </c>
      <c r="I24" s="31">
        <v>6.7573765999999997</v>
      </c>
      <c r="J24" s="31"/>
      <c r="K24" s="35"/>
    </row>
    <row r="25" spans="1:11" x14ac:dyDescent="0.35">
      <c r="C25" s="58" t="s">
        <v>194</v>
      </c>
      <c r="D25" s="54"/>
      <c r="E25" s="6"/>
      <c r="F25" s="19"/>
      <c r="G25" s="25">
        <v>186529.89</v>
      </c>
      <c r="H25" s="25">
        <v>93.72</v>
      </c>
      <c r="I25" s="31"/>
      <c r="J25" s="31"/>
      <c r="K25" s="35"/>
    </row>
    <row r="26" spans="1:11" x14ac:dyDescent="0.35">
      <c r="C26" s="57"/>
      <c r="D26" s="54"/>
      <c r="E26" s="6"/>
      <c r="F26" s="19"/>
      <c r="G26" s="24"/>
      <c r="H26" s="24"/>
      <c r="I26" s="31"/>
      <c r="J26" s="31"/>
      <c r="K26" s="35"/>
    </row>
    <row r="27" spans="1:11" x14ac:dyDescent="0.35">
      <c r="C27" s="58" t="s">
        <v>10</v>
      </c>
      <c r="D27" s="54"/>
      <c r="E27" s="6"/>
      <c r="F27" s="19"/>
      <c r="G27" s="24" t="s">
        <v>2</v>
      </c>
      <c r="H27" s="24" t="s">
        <v>2</v>
      </c>
      <c r="I27" s="31"/>
      <c r="J27" s="31"/>
      <c r="K27" s="35"/>
    </row>
    <row r="28" spans="1:11" x14ac:dyDescent="0.35">
      <c r="C28" s="57"/>
      <c r="D28" s="54"/>
      <c r="E28" s="6"/>
      <c r="F28" s="19"/>
      <c r="G28" s="24"/>
      <c r="H28" s="24"/>
      <c r="I28" s="31"/>
      <c r="J28" s="31"/>
      <c r="K28" s="35"/>
    </row>
    <row r="29" spans="1:11" x14ac:dyDescent="0.35">
      <c r="C29" s="58" t="s">
        <v>11</v>
      </c>
      <c r="D29" s="54"/>
      <c r="E29" s="6"/>
      <c r="F29" s="19"/>
      <c r="G29" s="24" t="s">
        <v>2</v>
      </c>
      <c r="H29" s="24" t="s">
        <v>2</v>
      </c>
      <c r="I29" s="31"/>
      <c r="J29" s="31"/>
      <c r="K29" s="35"/>
    </row>
    <row r="30" spans="1:11" x14ac:dyDescent="0.35">
      <c r="C30" s="57"/>
      <c r="D30" s="54"/>
      <c r="E30" s="6"/>
      <c r="F30" s="19"/>
      <c r="G30" s="24"/>
      <c r="H30" s="24"/>
      <c r="I30" s="31"/>
      <c r="J30" s="31"/>
      <c r="K30" s="35"/>
    </row>
    <row r="31" spans="1:11" x14ac:dyDescent="0.35">
      <c r="C31" s="58" t="s">
        <v>13</v>
      </c>
      <c r="D31" s="54"/>
      <c r="E31" s="6"/>
      <c r="F31" s="19"/>
      <c r="G31" s="24"/>
      <c r="H31" s="24"/>
      <c r="I31" s="31"/>
      <c r="J31" s="31"/>
      <c r="K31" s="35"/>
    </row>
    <row r="32" spans="1:11" x14ac:dyDescent="0.35">
      <c r="C32" s="57"/>
      <c r="D32" s="54"/>
      <c r="E32" s="6"/>
      <c r="F32" s="19"/>
      <c r="G32" s="24"/>
      <c r="H32" s="24"/>
      <c r="I32" s="31"/>
      <c r="J32" s="31"/>
      <c r="K32" s="35"/>
    </row>
    <row r="33" spans="1:11" x14ac:dyDescent="0.35">
      <c r="C33" s="58" t="s">
        <v>14</v>
      </c>
      <c r="D33" s="54"/>
      <c r="E33" s="6"/>
      <c r="F33" s="19"/>
      <c r="G33" s="24" t="s">
        <v>2</v>
      </c>
      <c r="H33" s="24" t="s">
        <v>2</v>
      </c>
      <c r="I33" s="31"/>
      <c r="J33" s="31"/>
      <c r="K33" s="35"/>
    </row>
    <row r="34" spans="1:11" x14ac:dyDescent="0.35">
      <c r="C34" s="57"/>
      <c r="D34" s="54"/>
      <c r="E34" s="6"/>
      <c r="F34" s="19"/>
      <c r="G34" s="24"/>
      <c r="H34" s="24"/>
      <c r="I34" s="31"/>
      <c r="J34" s="31"/>
      <c r="K34" s="35"/>
    </row>
    <row r="35" spans="1:11" x14ac:dyDescent="0.35">
      <c r="C35" s="58" t="s">
        <v>15</v>
      </c>
      <c r="D35" s="54"/>
      <c r="E35" s="6"/>
      <c r="F35" s="19"/>
      <c r="G35" s="24" t="s">
        <v>2</v>
      </c>
      <c r="H35" s="24" t="s">
        <v>2</v>
      </c>
      <c r="I35" s="31"/>
      <c r="J35" s="31"/>
      <c r="K35" s="35"/>
    </row>
    <row r="36" spans="1:11" x14ac:dyDescent="0.35">
      <c r="C36" s="57"/>
      <c r="D36" s="54"/>
      <c r="E36" s="6"/>
      <c r="F36" s="19"/>
      <c r="G36" s="24"/>
      <c r="H36" s="24"/>
      <c r="I36" s="31"/>
      <c r="J36" s="31"/>
      <c r="K36" s="35"/>
    </row>
    <row r="37" spans="1:11" x14ac:dyDescent="0.35">
      <c r="C37" s="58" t="s">
        <v>16</v>
      </c>
      <c r="D37" s="54"/>
      <c r="E37" s="6"/>
      <c r="F37" s="19"/>
      <c r="G37" s="24" t="s">
        <v>2</v>
      </c>
      <c r="H37" s="24" t="s">
        <v>2</v>
      </c>
      <c r="I37" s="31"/>
      <c r="J37" s="31"/>
      <c r="K37" s="35"/>
    </row>
    <row r="38" spans="1:11" x14ac:dyDescent="0.35">
      <c r="C38" s="57"/>
      <c r="D38" s="54"/>
      <c r="E38" s="6"/>
      <c r="F38" s="19"/>
      <c r="G38" s="24"/>
      <c r="H38" s="24"/>
      <c r="I38" s="31"/>
      <c r="J38" s="31"/>
      <c r="K38" s="35"/>
    </row>
    <row r="39" spans="1:11" x14ac:dyDescent="0.35">
      <c r="C39" s="58" t="s">
        <v>17</v>
      </c>
      <c r="D39" s="54"/>
      <c r="E39" s="6"/>
      <c r="F39" s="19"/>
      <c r="G39" s="24" t="s">
        <v>2</v>
      </c>
      <c r="H39" s="24" t="s">
        <v>2</v>
      </c>
      <c r="I39" s="31"/>
      <c r="J39" s="31"/>
      <c r="K39" s="35"/>
    </row>
    <row r="40" spans="1:11" x14ac:dyDescent="0.35">
      <c r="C40" s="57"/>
      <c r="D40" s="54"/>
      <c r="E40" s="6"/>
      <c r="F40" s="19"/>
      <c r="G40" s="24"/>
      <c r="H40" s="24"/>
      <c r="I40" s="31"/>
      <c r="J40" s="31"/>
      <c r="K40" s="35"/>
    </row>
    <row r="41" spans="1:11" x14ac:dyDescent="0.35">
      <c r="C41" s="58" t="s">
        <v>18</v>
      </c>
      <c r="D41" s="54"/>
      <c r="E41" s="6"/>
      <c r="F41" s="19"/>
      <c r="G41" s="24" t="s">
        <v>2</v>
      </c>
      <c r="H41" s="24" t="s">
        <v>2</v>
      </c>
      <c r="I41" s="31"/>
      <c r="J41" s="31"/>
      <c r="K41" s="35"/>
    </row>
    <row r="42" spans="1:11" x14ac:dyDescent="0.35">
      <c r="C42" s="57"/>
      <c r="D42" s="54"/>
      <c r="E42" s="6"/>
      <c r="F42" s="19"/>
      <c r="G42" s="24"/>
      <c r="H42" s="24"/>
      <c r="I42" s="31"/>
      <c r="J42" s="31"/>
      <c r="K42" s="35"/>
    </row>
    <row r="43" spans="1:11" x14ac:dyDescent="0.35">
      <c r="A43" s="10"/>
      <c r="B43" s="28"/>
      <c r="C43" s="58" t="s">
        <v>19</v>
      </c>
      <c r="D43" s="54"/>
      <c r="E43" s="6"/>
      <c r="F43" s="19"/>
      <c r="G43" s="24"/>
      <c r="H43" s="24"/>
      <c r="I43" s="31"/>
      <c r="J43" s="31"/>
      <c r="K43" s="35"/>
    </row>
    <row r="44" spans="1:11" x14ac:dyDescent="0.35">
      <c r="A44" s="28"/>
      <c r="B44" s="28"/>
      <c r="C44" s="58" t="s">
        <v>20</v>
      </c>
      <c r="D44" s="54"/>
      <c r="E44" s="6"/>
      <c r="F44" s="19"/>
      <c r="G44" s="24" t="s">
        <v>2</v>
      </c>
      <c r="H44" s="24" t="s">
        <v>2</v>
      </c>
      <c r="I44" s="31"/>
      <c r="J44" s="31"/>
      <c r="K44" s="35"/>
    </row>
    <row r="45" spans="1:11" x14ac:dyDescent="0.35">
      <c r="A45" s="28"/>
      <c r="B45" s="28"/>
      <c r="C45" s="58"/>
      <c r="D45" s="54"/>
      <c r="E45" s="6"/>
      <c r="F45" s="19"/>
      <c r="G45" s="24"/>
      <c r="H45" s="24"/>
      <c r="I45" s="31"/>
      <c r="J45" s="31"/>
      <c r="K45" s="35"/>
    </row>
    <row r="46" spans="1:11" x14ac:dyDescent="0.35">
      <c r="A46" s="28"/>
      <c r="B46" s="28"/>
      <c r="C46" s="58" t="s">
        <v>21</v>
      </c>
      <c r="D46" s="54"/>
      <c r="E46" s="6"/>
      <c r="F46" s="19"/>
      <c r="G46" s="24" t="s">
        <v>2</v>
      </c>
      <c r="H46" s="24" t="s">
        <v>2</v>
      </c>
      <c r="I46" s="31"/>
      <c r="J46" s="31"/>
      <c r="K46" s="35"/>
    </row>
    <row r="47" spans="1:11" x14ac:dyDescent="0.35">
      <c r="A47" s="28"/>
      <c r="B47" s="28"/>
      <c r="C47" s="58"/>
      <c r="D47" s="54"/>
      <c r="E47" s="6"/>
      <c r="F47" s="19"/>
      <c r="G47" s="24"/>
      <c r="H47" s="24"/>
      <c r="I47" s="31"/>
      <c r="J47" s="31"/>
      <c r="K47" s="35"/>
    </row>
    <row r="48" spans="1:11" x14ac:dyDescent="0.35">
      <c r="A48" s="28"/>
      <c r="B48" s="28"/>
      <c r="C48" s="58" t="s">
        <v>22</v>
      </c>
      <c r="D48" s="54"/>
      <c r="E48" s="6"/>
      <c r="F48" s="19"/>
      <c r="G48" s="24" t="s">
        <v>2</v>
      </c>
      <c r="H48" s="24" t="s">
        <v>2</v>
      </c>
      <c r="I48" s="31"/>
      <c r="J48" s="31"/>
      <c r="K48" s="35"/>
    </row>
    <row r="49" spans="1:54" x14ac:dyDescent="0.35">
      <c r="A49" s="28"/>
      <c r="B49" s="28"/>
      <c r="C49" s="58"/>
      <c r="D49" s="54"/>
      <c r="E49" s="6"/>
      <c r="F49" s="19"/>
      <c r="G49" s="24"/>
      <c r="H49" s="24"/>
      <c r="I49" s="31"/>
      <c r="J49" s="31"/>
      <c r="K49" s="35"/>
    </row>
    <row r="50" spans="1:54" x14ac:dyDescent="0.35">
      <c r="A50" s="28"/>
      <c r="B50" s="28"/>
      <c r="C50" s="58" t="s">
        <v>23</v>
      </c>
      <c r="D50" s="54"/>
      <c r="E50" s="6"/>
      <c r="F50" s="19"/>
      <c r="G50" s="24" t="s">
        <v>2</v>
      </c>
      <c r="H50" s="24" t="s">
        <v>2</v>
      </c>
      <c r="I50" s="31"/>
      <c r="J50" s="31"/>
      <c r="K50" s="35"/>
    </row>
    <row r="51" spans="1:54" x14ac:dyDescent="0.35">
      <c r="A51" s="28"/>
      <c r="B51" s="28"/>
      <c r="C51" s="58"/>
      <c r="D51" s="54"/>
      <c r="E51" s="6"/>
      <c r="F51" s="19"/>
      <c r="G51" s="24"/>
      <c r="H51" s="24"/>
      <c r="I51" s="31"/>
      <c r="J51" s="31"/>
      <c r="K51" s="35"/>
    </row>
    <row r="52" spans="1:54" x14ac:dyDescent="0.35">
      <c r="C52" s="59" t="s">
        <v>24</v>
      </c>
      <c r="D52" s="54"/>
      <c r="E52" s="6"/>
      <c r="F52" s="19"/>
      <c r="G52" s="24"/>
      <c r="H52" s="24"/>
      <c r="I52" s="31"/>
      <c r="J52" s="31"/>
      <c r="K52" s="35"/>
    </row>
    <row r="53" spans="1:54" x14ac:dyDescent="0.35">
      <c r="B53" s="8" t="s">
        <v>206</v>
      </c>
      <c r="C53" s="60" t="s">
        <v>207</v>
      </c>
      <c r="D53" s="54"/>
      <c r="E53" s="6"/>
      <c r="F53" s="19"/>
      <c r="G53" s="24">
        <v>6719.63</v>
      </c>
      <c r="H53" s="24">
        <v>3.38</v>
      </c>
      <c r="I53" s="31"/>
      <c r="J53" s="31"/>
      <c r="K53" s="35"/>
    </row>
    <row r="54" spans="1:54" x14ac:dyDescent="0.35">
      <c r="C54" s="58" t="s">
        <v>194</v>
      </c>
      <c r="D54" s="54"/>
      <c r="E54" s="6"/>
      <c r="F54" s="19"/>
      <c r="G54" s="25">
        <v>6719.63</v>
      </c>
      <c r="H54" s="25">
        <v>3.38</v>
      </c>
      <c r="I54" s="31"/>
      <c r="J54" s="31"/>
      <c r="K54" s="35"/>
    </row>
    <row r="55" spans="1:54" x14ac:dyDescent="0.35">
      <c r="C55" s="57"/>
      <c r="D55" s="54"/>
      <c r="E55" s="6"/>
      <c r="F55" s="19"/>
      <c r="G55" s="24"/>
      <c r="H55" s="24"/>
      <c r="I55" s="31"/>
      <c r="J55" s="31"/>
      <c r="K55" s="35"/>
    </row>
    <row r="56" spans="1:54" x14ac:dyDescent="0.35">
      <c r="A56" s="10"/>
      <c r="B56" s="28"/>
      <c r="C56" s="58" t="s">
        <v>25</v>
      </c>
      <c r="D56" s="54"/>
      <c r="E56" s="6"/>
      <c r="F56" s="19"/>
      <c r="G56" s="24"/>
      <c r="H56" s="24"/>
      <c r="I56" s="31"/>
      <c r="J56" s="31"/>
      <c r="K56" s="35"/>
    </row>
    <row r="57" spans="1:54" s="2" customFormat="1" ht="13.5" x14ac:dyDescent="0.35">
      <c r="A57" s="28"/>
      <c r="B57" s="28"/>
      <c r="C57" s="57" t="s">
        <v>4703</v>
      </c>
      <c r="D57" s="54"/>
      <c r="E57" s="6"/>
      <c r="F57" s="19"/>
      <c r="G57" s="24" t="s">
        <v>2</v>
      </c>
      <c r="H57" s="24" t="s">
        <v>2</v>
      </c>
      <c r="I57" s="31"/>
      <c r="J57" s="31"/>
      <c r="K57" s="35"/>
      <c r="L57" s="3"/>
      <c r="AI57" s="3"/>
      <c r="AV57" s="3"/>
      <c r="AX57" s="3"/>
      <c r="BB57" s="3"/>
    </row>
    <row r="58" spans="1:54" x14ac:dyDescent="0.35">
      <c r="B58" s="8"/>
      <c r="C58" s="60" t="s">
        <v>208</v>
      </c>
      <c r="D58" s="54"/>
      <c r="E58" s="6"/>
      <c r="F58" s="19"/>
      <c r="G58" s="24">
        <v>5787.1</v>
      </c>
      <c r="H58" s="24">
        <v>2.9000000000000004</v>
      </c>
      <c r="I58" s="31"/>
      <c r="J58" s="31"/>
      <c r="K58" s="35"/>
    </row>
    <row r="59" spans="1:54" x14ac:dyDescent="0.35">
      <c r="C59" s="58" t="s">
        <v>194</v>
      </c>
      <c r="D59" s="54"/>
      <c r="E59" s="6"/>
      <c r="F59" s="19"/>
      <c r="G59" s="25">
        <v>5787.1</v>
      </c>
      <c r="H59" s="25">
        <v>2.9000000000000004</v>
      </c>
      <c r="I59" s="31"/>
      <c r="J59" s="31"/>
      <c r="K59" s="35"/>
    </row>
    <row r="60" spans="1:54" x14ac:dyDescent="0.35">
      <c r="C60" s="57"/>
      <c r="D60" s="54"/>
      <c r="E60" s="6"/>
      <c r="F60" s="19"/>
      <c r="G60" s="24"/>
      <c r="H60" s="24"/>
      <c r="I60" s="31"/>
      <c r="J60" s="31"/>
      <c r="K60" s="35"/>
    </row>
    <row r="61" spans="1:54" x14ac:dyDescent="0.35">
      <c r="C61" s="61" t="s">
        <v>209</v>
      </c>
      <c r="D61" s="55"/>
      <c r="E61" s="5"/>
      <c r="F61" s="20"/>
      <c r="G61" s="26">
        <v>199036.62</v>
      </c>
      <c r="H61" s="26">
        <v>100</v>
      </c>
      <c r="I61" s="32"/>
      <c r="J61" s="32"/>
      <c r="K61" s="36"/>
    </row>
    <row r="64" spans="1:54" x14ac:dyDescent="0.35">
      <c r="C64" s="1" t="s">
        <v>210</v>
      </c>
    </row>
    <row r="65" spans="1:256" x14ac:dyDescent="0.35">
      <c r="C65" s="37" t="s">
        <v>211</v>
      </c>
      <c r="D65" s="37"/>
      <c r="E65" s="37"/>
      <c r="F65" s="37"/>
      <c r="G65" s="37"/>
      <c r="H65" s="37"/>
      <c r="I65" s="37"/>
      <c r="J65" s="37"/>
      <c r="K65" s="37"/>
    </row>
    <row r="66" spans="1:256" x14ac:dyDescent="0.35">
      <c r="C66" s="2" t="s">
        <v>212</v>
      </c>
    </row>
    <row r="67" spans="1:256" x14ac:dyDescent="0.35">
      <c r="C67" s="2" t="s">
        <v>213</v>
      </c>
    </row>
    <row r="68" spans="1:256" ht="30" customHeight="1" x14ac:dyDescent="0.35">
      <c r="C68" s="218" t="s">
        <v>214</v>
      </c>
      <c r="D68" s="219"/>
      <c r="E68" s="219"/>
      <c r="F68" s="219"/>
      <c r="G68" s="219"/>
      <c r="H68" s="219"/>
      <c r="I68" s="219"/>
      <c r="J68" s="219"/>
      <c r="K68" s="219"/>
    </row>
    <row r="69" spans="1:256" x14ac:dyDescent="0.35">
      <c r="C69" s="2" t="s">
        <v>215</v>
      </c>
    </row>
    <row r="70" spans="1:256" x14ac:dyDescent="0.35">
      <c r="C70" s="2" t="s">
        <v>4926</v>
      </c>
    </row>
    <row r="72" spans="1:256" x14ac:dyDescent="0.35">
      <c r="C72" s="2" t="s">
        <v>4813</v>
      </c>
      <c r="E72" s="2" t="s">
        <v>2</v>
      </c>
    </row>
    <row r="74" spans="1:256" x14ac:dyDescent="0.35">
      <c r="C74" s="2" t="s">
        <v>4814</v>
      </c>
      <c r="E74" s="2" t="s">
        <v>2</v>
      </c>
    </row>
    <row r="76" spans="1:256" x14ac:dyDescent="0.35">
      <c r="C76" s="2" t="s">
        <v>4918</v>
      </c>
    </row>
    <row r="78" spans="1:256" x14ac:dyDescent="0.35">
      <c r="C78" s="2" t="s">
        <v>4919</v>
      </c>
    </row>
    <row r="79" spans="1:256" s="79" customFormat="1" ht="35.25" customHeight="1" x14ac:dyDescent="0.35">
      <c r="A79" s="75"/>
      <c r="B79" s="75"/>
      <c r="C79" s="80" t="s">
        <v>4820</v>
      </c>
      <c r="D79" s="84" t="s">
        <v>4821</v>
      </c>
      <c r="E79" s="84" t="s">
        <v>4822</v>
      </c>
      <c r="F79" s="76"/>
      <c r="G79" s="77"/>
      <c r="H79" s="77"/>
      <c r="I79" s="77"/>
      <c r="J79" s="77"/>
      <c r="K79" s="78"/>
      <c r="L79" s="78"/>
      <c r="M79" s="75"/>
      <c r="N79" s="75"/>
      <c r="O79" s="75"/>
      <c r="P79" s="75"/>
      <c r="Q79" s="75"/>
      <c r="R79" s="75"/>
      <c r="S79" s="75"/>
      <c r="T79" s="75"/>
      <c r="U79" s="75"/>
      <c r="V79" s="75"/>
      <c r="W79" s="75"/>
      <c r="X79" s="75"/>
      <c r="Y79" s="75"/>
      <c r="Z79" s="75"/>
      <c r="AA79" s="75"/>
      <c r="AB79" s="75"/>
      <c r="AC79" s="75"/>
      <c r="AD79" s="75"/>
      <c r="AE79" s="75"/>
      <c r="AF79" s="75"/>
      <c r="AG79" s="75"/>
      <c r="AH79" s="75"/>
      <c r="AI79" s="78"/>
      <c r="AJ79" s="75"/>
      <c r="AK79" s="75"/>
      <c r="AL79" s="75"/>
      <c r="AM79" s="75"/>
      <c r="AN79" s="75"/>
      <c r="AO79" s="75"/>
      <c r="AP79" s="75"/>
      <c r="AQ79" s="75"/>
      <c r="AR79" s="75"/>
      <c r="AS79" s="75"/>
      <c r="AT79" s="75"/>
      <c r="AU79" s="75"/>
      <c r="AV79" s="78"/>
      <c r="AW79" s="75"/>
      <c r="AX79" s="78"/>
      <c r="AY79" s="75"/>
      <c r="AZ79" s="75"/>
      <c r="BA79" s="75"/>
      <c r="BB79" s="78"/>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row>
    <row r="80" spans="1:256" s="79" customFormat="1" x14ac:dyDescent="0.35">
      <c r="A80" s="75"/>
      <c r="B80" s="75"/>
      <c r="C80" s="82" t="s">
        <v>4823</v>
      </c>
      <c r="D80" s="85">
        <v>13.2819</v>
      </c>
      <c r="E80" s="85">
        <v>13.252599999999999</v>
      </c>
      <c r="F80" s="76"/>
      <c r="G80" s="77"/>
      <c r="H80" s="77"/>
      <c r="I80" s="77"/>
      <c r="J80" s="77"/>
      <c r="K80" s="78"/>
      <c r="L80" s="78"/>
      <c r="M80" s="75"/>
      <c r="N80" s="75"/>
      <c r="O80" s="75"/>
      <c r="P80" s="75"/>
      <c r="Q80" s="75"/>
      <c r="R80" s="75"/>
      <c r="S80" s="75"/>
      <c r="T80" s="75"/>
      <c r="U80" s="75"/>
      <c r="V80" s="75"/>
      <c r="W80" s="75"/>
      <c r="X80" s="75"/>
      <c r="Y80" s="75"/>
      <c r="Z80" s="75"/>
      <c r="AA80" s="75"/>
      <c r="AB80" s="75"/>
      <c r="AC80" s="75"/>
      <c r="AD80" s="75"/>
      <c r="AE80" s="75"/>
      <c r="AF80" s="75"/>
      <c r="AG80" s="75"/>
      <c r="AH80" s="75"/>
      <c r="AI80" s="78"/>
      <c r="AJ80" s="75"/>
      <c r="AK80" s="75"/>
      <c r="AL80" s="75"/>
      <c r="AM80" s="75"/>
      <c r="AN80" s="75"/>
      <c r="AO80" s="75"/>
      <c r="AP80" s="75"/>
      <c r="AQ80" s="75"/>
      <c r="AR80" s="75"/>
      <c r="AS80" s="75"/>
      <c r="AT80" s="75"/>
      <c r="AU80" s="75"/>
      <c r="AV80" s="78"/>
      <c r="AW80" s="75"/>
      <c r="AX80" s="78"/>
      <c r="AY80" s="75"/>
      <c r="AZ80" s="75"/>
      <c r="BA80" s="75"/>
      <c r="BB80" s="78"/>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75"/>
      <c r="FA80" s="75"/>
      <c r="FB80" s="75"/>
      <c r="FC80" s="75"/>
      <c r="FD80" s="75"/>
      <c r="FE80" s="75"/>
      <c r="FF80" s="75"/>
      <c r="FG80" s="75"/>
      <c r="FH80" s="75"/>
      <c r="FI80" s="75"/>
      <c r="FJ80" s="75"/>
      <c r="FK80" s="75"/>
      <c r="FL80" s="75"/>
      <c r="FM80" s="75"/>
      <c r="FN80" s="75"/>
      <c r="FO80" s="75"/>
      <c r="FP80" s="75"/>
      <c r="FQ80" s="75"/>
      <c r="FR80" s="75"/>
      <c r="FS80" s="75"/>
      <c r="FT80" s="75"/>
      <c r="FU80" s="75"/>
      <c r="FV80" s="75"/>
      <c r="FW80" s="75"/>
      <c r="FX80" s="75"/>
      <c r="FY80" s="75"/>
      <c r="FZ80" s="75"/>
      <c r="GA80" s="75"/>
      <c r="GB80" s="75"/>
      <c r="GC80" s="75"/>
      <c r="GD80" s="75"/>
      <c r="GE80" s="75"/>
      <c r="GF80" s="75"/>
      <c r="GG80" s="75"/>
      <c r="GH80" s="75"/>
      <c r="GI80" s="75"/>
      <c r="GJ80" s="75"/>
      <c r="GK80" s="75"/>
      <c r="GL80" s="75"/>
      <c r="GM80" s="75"/>
      <c r="GN80" s="75"/>
      <c r="GO80" s="75"/>
      <c r="GP80" s="75"/>
      <c r="GQ80" s="75"/>
      <c r="GR80" s="75"/>
      <c r="GS80" s="75"/>
      <c r="GT80" s="75"/>
      <c r="GU80" s="75"/>
      <c r="GV80" s="75"/>
      <c r="GW80" s="75"/>
      <c r="GX80" s="75"/>
      <c r="GY80" s="75"/>
      <c r="GZ80" s="75"/>
      <c r="HA80" s="75"/>
      <c r="HB80" s="75"/>
      <c r="HC80" s="75"/>
      <c r="HD80" s="75"/>
      <c r="HE80" s="75"/>
      <c r="HF80" s="75"/>
      <c r="HG80" s="75"/>
      <c r="HH80" s="75"/>
      <c r="HI80" s="75"/>
      <c r="HJ80" s="75"/>
      <c r="HK80" s="75"/>
      <c r="HL80" s="75"/>
      <c r="HM80" s="75"/>
      <c r="HN80" s="75"/>
      <c r="HO80" s="75"/>
      <c r="HP80" s="75"/>
      <c r="HQ80" s="75"/>
      <c r="HR80" s="75"/>
      <c r="HS80" s="75"/>
      <c r="HT80" s="75"/>
      <c r="HU80" s="75"/>
      <c r="HV80" s="75"/>
      <c r="HW80" s="75"/>
      <c r="HX80" s="75"/>
      <c r="HY80" s="75"/>
      <c r="HZ80" s="75"/>
      <c r="IA80" s="75"/>
      <c r="IB80" s="75"/>
      <c r="IC80" s="75"/>
      <c r="ID80" s="75"/>
      <c r="IE80" s="75"/>
      <c r="IF80" s="75"/>
      <c r="IG80" s="75"/>
      <c r="IH80" s="75"/>
      <c r="II80" s="75"/>
      <c r="IJ80" s="75"/>
      <c r="IK80" s="75"/>
      <c r="IL80" s="75"/>
      <c r="IM80" s="75"/>
      <c r="IN80" s="75"/>
      <c r="IO80" s="75"/>
      <c r="IP80" s="75"/>
      <c r="IQ80" s="75"/>
      <c r="IR80" s="75"/>
      <c r="IS80" s="75"/>
      <c r="IT80" s="75"/>
      <c r="IU80" s="75"/>
      <c r="IV80" s="75"/>
    </row>
    <row r="81" spans="1:256" s="79" customFormat="1" x14ac:dyDescent="0.35">
      <c r="A81" s="75"/>
      <c r="B81" s="75"/>
      <c r="C81" s="82" t="s">
        <v>4824</v>
      </c>
      <c r="D81" s="85">
        <v>13.281000000000001</v>
      </c>
      <c r="E81" s="85">
        <v>13.251799999999999</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4825</v>
      </c>
      <c r="D82" s="85">
        <v>13.401400000000001</v>
      </c>
      <c r="E82" s="85">
        <v>13.3743</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2" t="s">
        <v>4826</v>
      </c>
      <c r="D83" s="85">
        <v>13.401400000000001</v>
      </c>
      <c r="E83" s="85">
        <v>13.3742</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ht="85" customHeight="1" x14ac:dyDescent="0.35">
      <c r="A84" s="75"/>
      <c r="B84" s="75"/>
      <c r="C84" s="215" t="s">
        <v>4860</v>
      </c>
      <c r="D84" s="216"/>
      <c r="E84" s="217"/>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6" spans="1:256" x14ac:dyDescent="0.35">
      <c r="C86" s="2" t="s">
        <v>4920</v>
      </c>
      <c r="E86" s="2" t="s">
        <v>2</v>
      </c>
    </row>
    <row r="88" spans="1:256" x14ac:dyDescent="0.35">
      <c r="C88" s="2" t="s">
        <v>4921</v>
      </c>
      <c r="E88" s="2" t="s">
        <v>2</v>
      </c>
    </row>
    <row r="90" spans="1:256" x14ac:dyDescent="0.35">
      <c r="C90" s="2" t="s">
        <v>4815</v>
      </c>
      <c r="E90" s="2" t="s">
        <v>2</v>
      </c>
    </row>
    <row r="92" spans="1:256" x14ac:dyDescent="0.35">
      <c r="C92" s="2" t="s">
        <v>4816</v>
      </c>
      <c r="E92" s="2" t="s">
        <v>2</v>
      </c>
    </row>
    <row r="94" spans="1:256" x14ac:dyDescent="0.35">
      <c r="C94" s="2" t="s">
        <v>4817</v>
      </c>
      <c r="E94" s="92" t="s">
        <v>4818</v>
      </c>
    </row>
    <row r="96" spans="1:256" x14ac:dyDescent="0.35">
      <c r="C96" s="2" t="s">
        <v>4819</v>
      </c>
      <c r="E96" s="93" t="s">
        <v>4909</v>
      </c>
    </row>
    <row r="98" spans="3:5" x14ac:dyDescent="0.35">
      <c r="C98" s="2" t="s">
        <v>4922</v>
      </c>
      <c r="E98" s="2" t="s">
        <v>2</v>
      </c>
    </row>
    <row r="100" spans="3:5" x14ac:dyDescent="0.35">
      <c r="C100" s="1" t="s">
        <v>5102</v>
      </c>
      <c r="E100" s="156" t="s">
        <v>5103</v>
      </c>
    </row>
    <row r="101" spans="3:5" x14ac:dyDescent="0.35">
      <c r="E101" s="2" t="s">
        <v>5156</v>
      </c>
    </row>
  </sheetData>
  <mergeCells count="2">
    <mergeCell ref="C68:K68"/>
    <mergeCell ref="C84:E84"/>
  </mergeCells>
  <hyperlinks>
    <hyperlink ref="J2" location="'Index'!A1" display="'Index'!A1" xr:uid="{0E954306-E9BE-4925-9430-3C269E4584FD}"/>
  </hyperlinks>
  <pageMargins left="0.7" right="0.7" top="0.75" bottom="0.75" header="0.3" footer="0.3"/>
  <pageSetup orientation="portrait" horizontalDpi="4294967293"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87D41-30E1-4827-81E2-155BCF51DC42}">
  <sheetPr codeName="Sheet1"/>
  <dimension ref="A1:IV125"/>
  <sheetViews>
    <sheetView showGridLines="0" zoomScale="90" zoomScaleNormal="90" workbookViewId="0">
      <pane ySplit="6" topLeftCell="A10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3938</v>
      </c>
      <c r="J2" s="38" t="s">
        <v>4365</v>
      </c>
    </row>
    <row r="3" spans="1:54" ht="16" x14ac:dyDescent="0.4">
      <c r="C3" s="1" t="s">
        <v>28</v>
      </c>
      <c r="D3" s="21" t="s">
        <v>3939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2590</v>
      </c>
      <c r="C24" s="60" t="s">
        <v>2591</v>
      </c>
      <c r="D24" s="54" t="s">
        <v>2592</v>
      </c>
      <c r="E24" s="6" t="s">
        <v>205</v>
      </c>
      <c r="F24" s="19">
        <v>6500000</v>
      </c>
      <c r="G24" s="24">
        <v>6555.26</v>
      </c>
      <c r="H24" s="24">
        <v>2.96</v>
      </c>
      <c r="I24" s="31">
        <v>6.2284293780000004</v>
      </c>
      <c r="J24" s="31"/>
      <c r="K24" s="35"/>
    </row>
    <row r="25" spans="1:11" x14ac:dyDescent="0.35">
      <c r="C25" s="58" t="s">
        <v>194</v>
      </c>
      <c r="D25" s="54"/>
      <c r="E25" s="6"/>
      <c r="F25" s="19"/>
      <c r="G25" s="25">
        <v>6555.26</v>
      </c>
      <c r="H25" s="25">
        <v>2.96</v>
      </c>
      <c r="I25" s="31"/>
      <c r="J25" s="31"/>
      <c r="K25" s="35"/>
    </row>
    <row r="26" spans="1:11" x14ac:dyDescent="0.35">
      <c r="C26" s="57"/>
      <c r="D26" s="54"/>
      <c r="E26" s="6"/>
      <c r="F26" s="19"/>
      <c r="G26" s="24"/>
      <c r="H26" s="24"/>
      <c r="I26" s="31"/>
      <c r="J26" s="31"/>
      <c r="K26" s="35"/>
    </row>
    <row r="27" spans="1:11" x14ac:dyDescent="0.35">
      <c r="C27" s="59" t="s">
        <v>10</v>
      </c>
      <c r="D27" s="54"/>
      <c r="E27" s="6"/>
      <c r="F27" s="19"/>
      <c r="G27" s="24"/>
      <c r="H27" s="24"/>
      <c r="I27" s="31"/>
      <c r="J27" s="31"/>
      <c r="K27" s="35"/>
    </row>
    <row r="28" spans="1:11" x14ac:dyDescent="0.35">
      <c r="B28" s="8" t="s">
        <v>3940</v>
      </c>
      <c r="C28" s="60" t="s">
        <v>3941</v>
      </c>
      <c r="D28" s="54" t="s">
        <v>3942</v>
      </c>
      <c r="E28" s="6" t="s">
        <v>205</v>
      </c>
      <c r="F28" s="19">
        <v>42000000</v>
      </c>
      <c r="G28" s="24">
        <v>42260.4</v>
      </c>
      <c r="H28" s="24">
        <v>19.07</v>
      </c>
      <c r="I28" s="31">
        <v>6.4766205000000001</v>
      </c>
      <c r="J28" s="31"/>
      <c r="K28" s="35"/>
    </row>
    <row r="29" spans="1:11" x14ac:dyDescent="0.35">
      <c r="B29" s="8" t="s">
        <v>3943</v>
      </c>
      <c r="C29" s="60" t="s">
        <v>3944</v>
      </c>
      <c r="D29" s="54" t="s">
        <v>3945</v>
      </c>
      <c r="E29" s="6" t="s">
        <v>205</v>
      </c>
      <c r="F29" s="19">
        <v>34500000</v>
      </c>
      <c r="G29" s="24">
        <v>34729.39</v>
      </c>
      <c r="H29" s="24">
        <v>15.67</v>
      </c>
      <c r="I29" s="31">
        <v>6.4766205000000001</v>
      </c>
      <c r="J29" s="31"/>
      <c r="K29" s="35"/>
    </row>
    <row r="30" spans="1:11" x14ac:dyDescent="0.35">
      <c r="B30" s="8" t="s">
        <v>3946</v>
      </c>
      <c r="C30" s="60" t="s">
        <v>3947</v>
      </c>
      <c r="D30" s="54" t="s">
        <v>3948</v>
      </c>
      <c r="E30" s="6" t="s">
        <v>205</v>
      </c>
      <c r="F30" s="19">
        <v>26000000</v>
      </c>
      <c r="G30" s="24">
        <v>26229.03</v>
      </c>
      <c r="H30" s="24">
        <v>11.84</v>
      </c>
      <c r="I30" s="31">
        <v>6.5488704999999996</v>
      </c>
      <c r="J30" s="31"/>
      <c r="K30" s="35"/>
    </row>
    <row r="31" spans="1:11" x14ac:dyDescent="0.35">
      <c r="B31" s="8" t="s">
        <v>3949</v>
      </c>
      <c r="C31" s="60" t="s">
        <v>3950</v>
      </c>
      <c r="D31" s="54" t="s">
        <v>3951</v>
      </c>
      <c r="E31" s="6" t="s">
        <v>205</v>
      </c>
      <c r="F31" s="19">
        <v>23000000</v>
      </c>
      <c r="G31" s="24">
        <v>22965.06</v>
      </c>
      <c r="H31" s="24">
        <v>10.36</v>
      </c>
      <c r="I31" s="31">
        <v>6.5385204999999997</v>
      </c>
      <c r="J31" s="31"/>
      <c r="K31" s="35"/>
    </row>
    <row r="32" spans="1:11" x14ac:dyDescent="0.35">
      <c r="B32" s="8" t="s">
        <v>3952</v>
      </c>
      <c r="C32" s="60" t="s">
        <v>3953</v>
      </c>
      <c r="D32" s="54" t="s">
        <v>3954</v>
      </c>
      <c r="E32" s="6" t="s">
        <v>205</v>
      </c>
      <c r="F32" s="19">
        <v>18500000</v>
      </c>
      <c r="G32" s="24">
        <v>18662.97</v>
      </c>
      <c r="H32" s="24">
        <v>8.42</v>
      </c>
      <c r="I32" s="31">
        <v>6.6204815349999997</v>
      </c>
      <c r="J32" s="31"/>
      <c r="K32" s="35"/>
    </row>
    <row r="33" spans="2:11" x14ac:dyDescent="0.35">
      <c r="B33" s="8" t="s">
        <v>3955</v>
      </c>
      <c r="C33" s="60" t="s">
        <v>3956</v>
      </c>
      <c r="D33" s="54" t="s">
        <v>3957</v>
      </c>
      <c r="E33" s="6" t="s">
        <v>205</v>
      </c>
      <c r="F33" s="19">
        <v>15748800</v>
      </c>
      <c r="G33" s="24">
        <v>15874.46</v>
      </c>
      <c r="H33" s="24">
        <v>7.16</v>
      </c>
      <c r="I33" s="31">
        <v>6.5488704999999996</v>
      </c>
      <c r="J33" s="31"/>
      <c r="K33" s="35"/>
    </row>
    <row r="34" spans="2:11" x14ac:dyDescent="0.35">
      <c r="B34" s="8" t="s">
        <v>3958</v>
      </c>
      <c r="C34" s="60" t="s">
        <v>3959</v>
      </c>
      <c r="D34" s="54" t="s">
        <v>3960</v>
      </c>
      <c r="E34" s="6" t="s">
        <v>205</v>
      </c>
      <c r="F34" s="19">
        <v>6500000</v>
      </c>
      <c r="G34" s="24">
        <v>6548.09</v>
      </c>
      <c r="H34" s="24">
        <v>2.95</v>
      </c>
      <c r="I34" s="31">
        <v>6.4766205000000001</v>
      </c>
      <c r="J34" s="31"/>
      <c r="K34" s="35"/>
    </row>
    <row r="35" spans="2:11" x14ac:dyDescent="0.35">
      <c r="B35" s="8" t="s">
        <v>3961</v>
      </c>
      <c r="C35" s="60" t="s">
        <v>3962</v>
      </c>
      <c r="D35" s="54" t="s">
        <v>3963</v>
      </c>
      <c r="E35" s="6" t="s">
        <v>205</v>
      </c>
      <c r="F35" s="19">
        <v>5500000</v>
      </c>
      <c r="G35" s="24">
        <v>5548.33</v>
      </c>
      <c r="H35" s="24">
        <v>2.5</v>
      </c>
      <c r="I35" s="31">
        <v>6.6330944949999999</v>
      </c>
      <c r="J35" s="31"/>
      <c r="K35" s="35"/>
    </row>
    <row r="36" spans="2:11" x14ac:dyDescent="0.35">
      <c r="B36" s="8" t="s">
        <v>3964</v>
      </c>
      <c r="C36" s="60" t="s">
        <v>3965</v>
      </c>
      <c r="D36" s="54" t="s">
        <v>3966</v>
      </c>
      <c r="E36" s="6" t="s">
        <v>205</v>
      </c>
      <c r="F36" s="19">
        <v>5450000</v>
      </c>
      <c r="G36" s="24">
        <v>5483.36</v>
      </c>
      <c r="H36" s="24">
        <v>2.4700000000000002</v>
      </c>
      <c r="I36" s="31">
        <v>6.4766205000000001</v>
      </c>
      <c r="J36" s="31"/>
      <c r="K36" s="35"/>
    </row>
    <row r="37" spans="2:11" x14ac:dyDescent="0.35">
      <c r="B37" s="8" t="s">
        <v>3967</v>
      </c>
      <c r="C37" s="60" t="s">
        <v>3968</v>
      </c>
      <c r="D37" s="54" t="s">
        <v>3969</v>
      </c>
      <c r="E37" s="6" t="s">
        <v>205</v>
      </c>
      <c r="F37" s="19">
        <v>3500000</v>
      </c>
      <c r="G37" s="24">
        <v>3531.97</v>
      </c>
      <c r="H37" s="24">
        <v>1.59</v>
      </c>
      <c r="I37" s="31">
        <v>6.6058316350000004</v>
      </c>
      <c r="J37" s="31"/>
      <c r="K37" s="35"/>
    </row>
    <row r="38" spans="2:11" x14ac:dyDescent="0.35">
      <c r="B38" s="8" t="s">
        <v>3970</v>
      </c>
      <c r="C38" s="60" t="s">
        <v>3971</v>
      </c>
      <c r="D38" s="54" t="s">
        <v>3972</v>
      </c>
      <c r="E38" s="6" t="s">
        <v>205</v>
      </c>
      <c r="F38" s="19">
        <v>3200000</v>
      </c>
      <c r="G38" s="24">
        <v>3221.33</v>
      </c>
      <c r="H38" s="24">
        <v>1.45</v>
      </c>
      <c r="I38" s="31">
        <v>6.577020375</v>
      </c>
      <c r="J38" s="31"/>
      <c r="K38" s="35"/>
    </row>
    <row r="39" spans="2:11" x14ac:dyDescent="0.35">
      <c r="B39" s="8" t="s">
        <v>3973</v>
      </c>
      <c r="C39" s="60" t="s">
        <v>3974</v>
      </c>
      <c r="D39" s="54" t="s">
        <v>3975</v>
      </c>
      <c r="E39" s="6" t="s">
        <v>205</v>
      </c>
      <c r="F39" s="19">
        <v>2500000</v>
      </c>
      <c r="G39" s="24">
        <v>2520.06</v>
      </c>
      <c r="H39" s="24">
        <v>1.1399999999999999</v>
      </c>
      <c r="I39" s="31">
        <v>6.62554161</v>
      </c>
      <c r="J39" s="31"/>
      <c r="K39" s="35"/>
    </row>
    <row r="40" spans="2:11" x14ac:dyDescent="0.35">
      <c r="B40" s="8" t="s">
        <v>3366</v>
      </c>
      <c r="C40" s="60" t="s">
        <v>3367</v>
      </c>
      <c r="D40" s="54" t="s">
        <v>3368</v>
      </c>
      <c r="E40" s="6" t="s">
        <v>205</v>
      </c>
      <c r="F40" s="19">
        <v>2000000</v>
      </c>
      <c r="G40" s="24">
        <v>2013.88</v>
      </c>
      <c r="H40" s="24">
        <v>0.91</v>
      </c>
      <c r="I40" s="31">
        <v>6.3666953749999999</v>
      </c>
      <c r="J40" s="31"/>
      <c r="K40" s="35"/>
    </row>
    <row r="41" spans="2:11" x14ac:dyDescent="0.35">
      <c r="B41" s="8" t="s">
        <v>3976</v>
      </c>
      <c r="C41" s="60" t="s">
        <v>3977</v>
      </c>
      <c r="D41" s="54" t="s">
        <v>3978</v>
      </c>
      <c r="E41" s="6" t="s">
        <v>205</v>
      </c>
      <c r="F41" s="19">
        <v>1500000</v>
      </c>
      <c r="G41" s="24">
        <v>1512.39</v>
      </c>
      <c r="H41" s="24">
        <v>0.68</v>
      </c>
      <c r="I41" s="31">
        <v>6.6029280349999997</v>
      </c>
      <c r="J41" s="31"/>
      <c r="K41" s="35"/>
    </row>
    <row r="42" spans="2:11" x14ac:dyDescent="0.35">
      <c r="B42" s="8" t="s">
        <v>3979</v>
      </c>
      <c r="C42" s="60" t="s">
        <v>3980</v>
      </c>
      <c r="D42" s="54" t="s">
        <v>3981</v>
      </c>
      <c r="E42" s="6" t="s">
        <v>205</v>
      </c>
      <c r="F42" s="19">
        <v>1500000</v>
      </c>
      <c r="G42" s="24">
        <v>1510.58</v>
      </c>
      <c r="H42" s="24">
        <v>0.68</v>
      </c>
      <c r="I42" s="31">
        <v>6.5591544849999996</v>
      </c>
      <c r="J42" s="31"/>
      <c r="K42" s="35"/>
    </row>
    <row r="43" spans="2:11" x14ac:dyDescent="0.35">
      <c r="B43" s="8" t="s">
        <v>3982</v>
      </c>
      <c r="C43" s="60" t="s">
        <v>3983</v>
      </c>
      <c r="D43" s="54" t="s">
        <v>3984</v>
      </c>
      <c r="E43" s="6" t="s">
        <v>205</v>
      </c>
      <c r="F43" s="19">
        <v>1500000</v>
      </c>
      <c r="G43" s="24">
        <v>1497.86</v>
      </c>
      <c r="H43" s="24">
        <v>0.68</v>
      </c>
      <c r="I43" s="31">
        <v>6.5385204999999997</v>
      </c>
      <c r="J43" s="31"/>
      <c r="K43" s="35"/>
    </row>
    <row r="44" spans="2:11" x14ac:dyDescent="0.35">
      <c r="B44" s="8" t="s">
        <v>3985</v>
      </c>
      <c r="C44" s="60" t="s">
        <v>3986</v>
      </c>
      <c r="D44" s="54" t="s">
        <v>3987</v>
      </c>
      <c r="E44" s="6" t="s">
        <v>205</v>
      </c>
      <c r="F44" s="19">
        <v>1200000</v>
      </c>
      <c r="G44" s="24">
        <v>1210</v>
      </c>
      <c r="H44" s="24">
        <v>0.55000000000000004</v>
      </c>
      <c r="I44" s="31">
        <v>6.631404485</v>
      </c>
      <c r="J44" s="31"/>
      <c r="K44" s="35"/>
    </row>
    <row r="45" spans="2:11" x14ac:dyDescent="0.35">
      <c r="B45" s="8" t="s">
        <v>3988</v>
      </c>
      <c r="C45" s="60" t="s">
        <v>3989</v>
      </c>
      <c r="D45" s="54" t="s">
        <v>3990</v>
      </c>
      <c r="E45" s="6" t="s">
        <v>205</v>
      </c>
      <c r="F45" s="19">
        <v>1000000</v>
      </c>
      <c r="G45" s="24">
        <v>1007.91</v>
      </c>
      <c r="H45" s="24">
        <v>0.45</v>
      </c>
      <c r="I45" s="31">
        <v>6.6492703750000004</v>
      </c>
      <c r="J45" s="31"/>
      <c r="K45" s="35"/>
    </row>
    <row r="46" spans="2:11" x14ac:dyDescent="0.35">
      <c r="B46" s="8" t="s">
        <v>3991</v>
      </c>
      <c r="C46" s="60" t="s">
        <v>3992</v>
      </c>
      <c r="D46" s="54" t="s">
        <v>3993</v>
      </c>
      <c r="E46" s="6" t="s">
        <v>205</v>
      </c>
      <c r="F46" s="19">
        <v>1000000</v>
      </c>
      <c r="G46" s="24">
        <v>1005.95</v>
      </c>
      <c r="H46" s="24">
        <v>0.45</v>
      </c>
      <c r="I46" s="31">
        <v>6.5413130449999999</v>
      </c>
      <c r="J46" s="31"/>
      <c r="K46" s="35"/>
    </row>
    <row r="47" spans="2:11" x14ac:dyDescent="0.35">
      <c r="B47" s="8" t="s">
        <v>3994</v>
      </c>
      <c r="C47" s="60" t="s">
        <v>3995</v>
      </c>
      <c r="D47" s="54" t="s">
        <v>3996</v>
      </c>
      <c r="E47" s="6" t="s">
        <v>205</v>
      </c>
      <c r="F47" s="19">
        <v>1000000</v>
      </c>
      <c r="G47" s="24">
        <v>1005.52</v>
      </c>
      <c r="H47" s="24">
        <v>0.45</v>
      </c>
      <c r="I47" s="31">
        <v>6.5757588299999998</v>
      </c>
      <c r="J47" s="31"/>
      <c r="K47" s="35"/>
    </row>
    <row r="48" spans="2:11" x14ac:dyDescent="0.35">
      <c r="B48" s="8" t="s">
        <v>3997</v>
      </c>
      <c r="C48" s="60" t="s">
        <v>3998</v>
      </c>
      <c r="D48" s="54" t="s">
        <v>3999</v>
      </c>
      <c r="E48" s="6" t="s">
        <v>205</v>
      </c>
      <c r="F48" s="19">
        <v>500000</v>
      </c>
      <c r="G48" s="24">
        <v>503.65</v>
      </c>
      <c r="H48" s="24">
        <v>0.23</v>
      </c>
      <c r="I48" s="31">
        <v>6.5505033800000003</v>
      </c>
      <c r="J48" s="31"/>
      <c r="K48" s="35"/>
    </row>
    <row r="49" spans="2:11" x14ac:dyDescent="0.35">
      <c r="B49" s="8" t="s">
        <v>3369</v>
      </c>
      <c r="C49" s="60" t="s">
        <v>3370</v>
      </c>
      <c r="D49" s="54" t="s">
        <v>3371</v>
      </c>
      <c r="E49" s="6" t="s">
        <v>205</v>
      </c>
      <c r="F49" s="19">
        <v>474700</v>
      </c>
      <c r="G49" s="24">
        <v>478.17</v>
      </c>
      <c r="H49" s="24">
        <v>0.22</v>
      </c>
      <c r="I49" s="31">
        <v>6.2936821849999998</v>
      </c>
      <c r="J49" s="31"/>
      <c r="K49" s="35"/>
    </row>
    <row r="50" spans="2:11" x14ac:dyDescent="0.35">
      <c r="B50" s="8" t="s">
        <v>3384</v>
      </c>
      <c r="C50" s="60" t="s">
        <v>3385</v>
      </c>
      <c r="D50" s="54" t="s">
        <v>3386</v>
      </c>
      <c r="E50" s="6" t="s">
        <v>205</v>
      </c>
      <c r="F50" s="19">
        <v>25000</v>
      </c>
      <c r="G50" s="24">
        <v>25.17</v>
      </c>
      <c r="H50" s="24">
        <v>0.01</v>
      </c>
      <c r="I50" s="31">
        <v>6.2936821849999998</v>
      </c>
      <c r="J50" s="31"/>
      <c r="K50" s="35"/>
    </row>
    <row r="51" spans="2:11" x14ac:dyDescent="0.35">
      <c r="C51" s="58" t="s">
        <v>194</v>
      </c>
      <c r="D51" s="54"/>
      <c r="E51" s="6"/>
      <c r="F51" s="19"/>
      <c r="G51" s="25">
        <v>199345.53</v>
      </c>
      <c r="H51" s="25">
        <v>89.93</v>
      </c>
      <c r="I51" s="31"/>
      <c r="J51" s="31"/>
      <c r="K51" s="35"/>
    </row>
    <row r="52" spans="2:11" x14ac:dyDescent="0.35">
      <c r="C52" s="57"/>
      <c r="D52" s="54"/>
      <c r="E52" s="6"/>
      <c r="F52" s="19"/>
      <c r="G52" s="24"/>
      <c r="H52" s="24"/>
      <c r="I52" s="31"/>
      <c r="J52" s="31"/>
      <c r="K52" s="35"/>
    </row>
    <row r="53" spans="2:11" x14ac:dyDescent="0.35">
      <c r="C53" s="58" t="s">
        <v>11</v>
      </c>
      <c r="D53" s="54"/>
      <c r="E53" s="6"/>
      <c r="F53" s="19"/>
      <c r="G53" s="24" t="s">
        <v>2</v>
      </c>
      <c r="H53" s="24" t="s">
        <v>2</v>
      </c>
      <c r="I53" s="31"/>
      <c r="J53" s="31"/>
      <c r="K53" s="35"/>
    </row>
    <row r="54" spans="2:11" x14ac:dyDescent="0.35">
      <c r="C54" s="57"/>
      <c r="D54" s="54"/>
      <c r="E54" s="6"/>
      <c r="F54" s="19"/>
      <c r="G54" s="24"/>
      <c r="H54" s="24"/>
      <c r="I54" s="31"/>
      <c r="J54" s="31"/>
      <c r="K54" s="35"/>
    </row>
    <row r="55" spans="2:11" x14ac:dyDescent="0.35">
      <c r="C55" s="58" t="s">
        <v>13</v>
      </c>
      <c r="D55" s="54"/>
      <c r="E55" s="6"/>
      <c r="F55" s="19"/>
      <c r="G55" s="24"/>
      <c r="H55" s="24"/>
      <c r="I55" s="31"/>
      <c r="J55" s="31"/>
      <c r="K55" s="35"/>
    </row>
    <row r="56" spans="2:11" x14ac:dyDescent="0.35">
      <c r="C56" s="57"/>
      <c r="D56" s="54"/>
      <c r="E56" s="6"/>
      <c r="F56" s="19"/>
      <c r="G56" s="24"/>
      <c r="H56" s="24"/>
      <c r="I56" s="31"/>
      <c r="J56" s="31"/>
      <c r="K56" s="35"/>
    </row>
    <row r="57" spans="2:11" x14ac:dyDescent="0.35">
      <c r="C57" s="58" t="s">
        <v>14</v>
      </c>
      <c r="D57" s="54"/>
      <c r="E57" s="6"/>
      <c r="F57" s="19"/>
      <c r="G57" s="24" t="s">
        <v>2</v>
      </c>
      <c r="H57" s="24" t="s">
        <v>2</v>
      </c>
      <c r="I57" s="31"/>
      <c r="J57" s="31"/>
      <c r="K57" s="35"/>
    </row>
    <row r="58" spans="2:11" x14ac:dyDescent="0.35">
      <c r="C58" s="57"/>
      <c r="D58" s="54"/>
      <c r="E58" s="6"/>
      <c r="F58" s="19"/>
      <c r="G58" s="24"/>
      <c r="H58" s="24"/>
      <c r="I58" s="31"/>
      <c r="J58" s="31"/>
      <c r="K58" s="35"/>
    </row>
    <row r="59" spans="2:11" x14ac:dyDescent="0.35">
      <c r="C59" s="58" t="s">
        <v>15</v>
      </c>
      <c r="D59" s="54"/>
      <c r="E59" s="6"/>
      <c r="F59" s="19"/>
      <c r="G59" s="24" t="s">
        <v>2</v>
      </c>
      <c r="H59" s="24" t="s">
        <v>2</v>
      </c>
      <c r="I59" s="31"/>
      <c r="J59" s="31"/>
      <c r="K59" s="35"/>
    </row>
    <row r="60" spans="2:11" x14ac:dyDescent="0.35">
      <c r="C60" s="57"/>
      <c r="D60" s="54"/>
      <c r="E60" s="6"/>
      <c r="F60" s="19"/>
      <c r="G60" s="24"/>
      <c r="H60" s="24"/>
      <c r="I60" s="31"/>
      <c r="J60" s="31"/>
      <c r="K60" s="35"/>
    </row>
    <row r="61" spans="2:11" x14ac:dyDescent="0.35">
      <c r="C61" s="58" t="s">
        <v>16</v>
      </c>
      <c r="D61" s="54"/>
      <c r="E61" s="6"/>
      <c r="F61" s="19"/>
      <c r="G61" s="24" t="s">
        <v>2</v>
      </c>
      <c r="H61" s="24" t="s">
        <v>2</v>
      </c>
      <c r="I61" s="31"/>
      <c r="J61" s="31"/>
      <c r="K61" s="35"/>
    </row>
    <row r="62" spans="2:11" x14ac:dyDescent="0.35">
      <c r="C62" s="57"/>
      <c r="D62" s="54"/>
      <c r="E62" s="6"/>
      <c r="F62" s="19"/>
      <c r="G62" s="24"/>
      <c r="H62" s="24"/>
      <c r="I62" s="31"/>
      <c r="J62" s="31"/>
      <c r="K62" s="35"/>
    </row>
    <row r="63" spans="2:11" x14ac:dyDescent="0.35">
      <c r="C63" s="58" t="s">
        <v>17</v>
      </c>
      <c r="D63" s="54"/>
      <c r="E63" s="6"/>
      <c r="F63" s="19"/>
      <c r="G63" s="24" t="s">
        <v>2</v>
      </c>
      <c r="H63" s="24" t="s">
        <v>2</v>
      </c>
      <c r="I63" s="31"/>
      <c r="J63" s="31"/>
      <c r="K63" s="35"/>
    </row>
    <row r="64" spans="2:11" x14ac:dyDescent="0.35">
      <c r="C64" s="57"/>
      <c r="D64" s="54"/>
      <c r="E64" s="6"/>
      <c r="F64" s="19"/>
      <c r="G64" s="24"/>
      <c r="H64" s="24"/>
      <c r="I64" s="31"/>
      <c r="J64" s="31"/>
      <c r="K64" s="35"/>
    </row>
    <row r="65" spans="1:11" x14ac:dyDescent="0.35">
      <c r="C65" s="58" t="s">
        <v>18</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A67" s="10"/>
      <c r="B67" s="28"/>
      <c r="C67" s="58" t="s">
        <v>19</v>
      </c>
      <c r="D67" s="54"/>
      <c r="E67" s="6"/>
      <c r="F67" s="19"/>
      <c r="G67" s="24"/>
      <c r="H67" s="24"/>
      <c r="I67" s="31"/>
      <c r="J67" s="31"/>
      <c r="K67" s="35"/>
    </row>
    <row r="68" spans="1:11" x14ac:dyDescent="0.35">
      <c r="A68" s="28"/>
      <c r="B68" s="28"/>
      <c r="C68" s="58" t="s">
        <v>20</v>
      </c>
      <c r="D68" s="54"/>
      <c r="E68" s="6"/>
      <c r="F68" s="19"/>
      <c r="G68" s="24" t="s">
        <v>2</v>
      </c>
      <c r="H68" s="24" t="s">
        <v>2</v>
      </c>
      <c r="I68" s="31"/>
      <c r="J68" s="31"/>
      <c r="K68" s="35"/>
    </row>
    <row r="69" spans="1:11" x14ac:dyDescent="0.35">
      <c r="A69" s="28"/>
      <c r="B69" s="28"/>
      <c r="C69" s="58"/>
      <c r="D69" s="54"/>
      <c r="E69" s="6"/>
      <c r="F69" s="19"/>
      <c r="G69" s="24"/>
      <c r="H69" s="24"/>
      <c r="I69" s="31"/>
      <c r="J69" s="31"/>
      <c r="K69" s="35"/>
    </row>
    <row r="70" spans="1:11" x14ac:dyDescent="0.35">
      <c r="A70" s="28"/>
      <c r="B70" s="28"/>
      <c r="C70" s="58" t="s">
        <v>21</v>
      </c>
      <c r="D70" s="54"/>
      <c r="E70" s="6"/>
      <c r="F70" s="19"/>
      <c r="G70" s="24" t="s">
        <v>2</v>
      </c>
      <c r="H70" s="24" t="s">
        <v>2</v>
      </c>
      <c r="I70" s="31"/>
      <c r="J70" s="31"/>
      <c r="K70" s="35"/>
    </row>
    <row r="71" spans="1:11" x14ac:dyDescent="0.35">
      <c r="A71" s="28"/>
      <c r="B71" s="28"/>
      <c r="C71" s="58"/>
      <c r="D71" s="54"/>
      <c r="E71" s="6"/>
      <c r="F71" s="19"/>
      <c r="G71" s="24"/>
      <c r="H71" s="24"/>
      <c r="I71" s="31"/>
      <c r="J71" s="31"/>
      <c r="K71" s="35"/>
    </row>
    <row r="72" spans="1:11" x14ac:dyDescent="0.35">
      <c r="A72" s="28"/>
      <c r="B72" s="28"/>
      <c r="C72" s="58" t="s">
        <v>22</v>
      </c>
      <c r="D72" s="54"/>
      <c r="E72" s="6"/>
      <c r="F72" s="19"/>
      <c r="G72" s="24" t="s">
        <v>2</v>
      </c>
      <c r="H72" s="24" t="s">
        <v>2</v>
      </c>
      <c r="I72" s="31"/>
      <c r="J72" s="31"/>
      <c r="K72" s="35"/>
    </row>
    <row r="73" spans="1:11" x14ac:dyDescent="0.35">
      <c r="A73" s="28"/>
      <c r="B73" s="28"/>
      <c r="C73" s="58"/>
      <c r="D73" s="54"/>
      <c r="E73" s="6"/>
      <c r="F73" s="19"/>
      <c r="G73" s="24"/>
      <c r="H73" s="24"/>
      <c r="I73" s="31"/>
      <c r="J73" s="31"/>
      <c r="K73" s="35"/>
    </row>
    <row r="74" spans="1:11" x14ac:dyDescent="0.35">
      <c r="A74" s="28"/>
      <c r="B74" s="28"/>
      <c r="C74" s="58" t="s">
        <v>23</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C76" s="59" t="s">
        <v>24</v>
      </c>
      <c r="D76" s="54"/>
      <c r="E76" s="6"/>
      <c r="F76" s="19"/>
      <c r="G76" s="24"/>
      <c r="H76" s="24"/>
      <c r="I76" s="31"/>
      <c r="J76" s="31"/>
      <c r="K76" s="35"/>
    </row>
    <row r="77" spans="1:11" x14ac:dyDescent="0.35">
      <c r="B77" s="8" t="s">
        <v>206</v>
      </c>
      <c r="C77" s="60" t="s">
        <v>207</v>
      </c>
      <c r="D77" s="54"/>
      <c r="E77" s="6"/>
      <c r="F77" s="19"/>
      <c r="G77" s="24">
        <v>16164.84</v>
      </c>
      <c r="H77" s="24">
        <v>7.29</v>
      </c>
      <c r="I77" s="31"/>
      <c r="J77" s="31"/>
      <c r="K77" s="35"/>
    </row>
    <row r="78" spans="1:11" x14ac:dyDescent="0.35">
      <c r="C78" s="58" t="s">
        <v>194</v>
      </c>
      <c r="D78" s="54"/>
      <c r="E78" s="6"/>
      <c r="F78" s="19"/>
      <c r="G78" s="25">
        <v>16164.84</v>
      </c>
      <c r="H78" s="25">
        <v>7.29</v>
      </c>
      <c r="I78" s="31"/>
      <c r="J78" s="31"/>
      <c r="K78" s="35"/>
    </row>
    <row r="79" spans="1:11" x14ac:dyDescent="0.35">
      <c r="C79" s="57"/>
      <c r="D79" s="54"/>
      <c r="E79" s="6"/>
      <c r="F79" s="19"/>
      <c r="G79" s="24"/>
      <c r="H79" s="24"/>
      <c r="I79" s="31"/>
      <c r="J79" s="31"/>
      <c r="K79" s="35"/>
    </row>
    <row r="80" spans="1:11" x14ac:dyDescent="0.35">
      <c r="A80" s="10"/>
      <c r="B80" s="28"/>
      <c r="C80" s="58" t="s">
        <v>25</v>
      </c>
      <c r="D80" s="54"/>
      <c r="E80" s="6"/>
      <c r="F80" s="19"/>
      <c r="G80" s="24"/>
      <c r="H80" s="24"/>
      <c r="I80" s="31"/>
      <c r="J80" s="31"/>
      <c r="K80" s="35"/>
    </row>
    <row r="81" spans="1:54" s="2" customFormat="1" ht="13.5" x14ac:dyDescent="0.35">
      <c r="A81" s="28"/>
      <c r="B81" s="28"/>
      <c r="C81" s="57" t="s">
        <v>4703</v>
      </c>
      <c r="D81" s="54"/>
      <c r="E81" s="6"/>
      <c r="F81" s="19"/>
      <c r="G81" s="24" t="s">
        <v>2</v>
      </c>
      <c r="H81" s="24" t="s">
        <v>2</v>
      </c>
      <c r="I81" s="31"/>
      <c r="J81" s="31"/>
      <c r="K81" s="35"/>
      <c r="L81" s="3"/>
      <c r="AI81" s="3"/>
      <c r="AV81" s="3"/>
      <c r="AX81" s="3"/>
      <c r="BB81" s="3"/>
    </row>
    <row r="82" spans="1:54" x14ac:dyDescent="0.35">
      <c r="B82" s="8"/>
      <c r="C82" s="60" t="s">
        <v>208</v>
      </c>
      <c r="D82" s="54"/>
      <c r="E82" s="6"/>
      <c r="F82" s="19"/>
      <c r="G82" s="24">
        <v>-452.32</v>
      </c>
      <c r="H82" s="24">
        <v>-0.18000000000000002</v>
      </c>
      <c r="I82" s="31"/>
      <c r="J82" s="31"/>
      <c r="K82" s="35"/>
    </row>
    <row r="83" spans="1:54" x14ac:dyDescent="0.35">
      <c r="C83" s="58" t="s">
        <v>194</v>
      </c>
      <c r="D83" s="54"/>
      <c r="E83" s="6"/>
      <c r="F83" s="19"/>
      <c r="G83" s="25">
        <v>-452.32</v>
      </c>
      <c r="H83" s="25">
        <v>-0.18000000000000002</v>
      </c>
      <c r="I83" s="31"/>
      <c r="J83" s="31"/>
      <c r="K83" s="35"/>
    </row>
    <row r="84" spans="1:54" x14ac:dyDescent="0.35">
      <c r="C84" s="57"/>
      <c r="D84" s="54"/>
      <c r="E84" s="6"/>
      <c r="F84" s="19"/>
      <c r="G84" s="24"/>
      <c r="H84" s="24"/>
      <c r="I84" s="31"/>
      <c r="J84" s="31"/>
      <c r="K84" s="35"/>
    </row>
    <row r="85" spans="1:54" x14ac:dyDescent="0.35">
      <c r="C85" s="61" t="s">
        <v>209</v>
      </c>
      <c r="D85" s="55"/>
      <c r="E85" s="5"/>
      <c r="F85" s="20"/>
      <c r="G85" s="26">
        <v>221613.31</v>
      </c>
      <c r="H85" s="26">
        <v>100</v>
      </c>
      <c r="I85" s="32"/>
      <c r="J85" s="32"/>
      <c r="K85" s="36"/>
    </row>
    <row r="88" spans="1:54" x14ac:dyDescent="0.35">
      <c r="C88" s="1" t="s">
        <v>210</v>
      </c>
    </row>
    <row r="89" spans="1:54" x14ac:dyDescent="0.35">
      <c r="C89" s="37" t="s">
        <v>211</v>
      </c>
      <c r="D89" s="37"/>
      <c r="E89" s="37"/>
      <c r="F89" s="37"/>
      <c r="G89" s="37"/>
      <c r="H89" s="37"/>
      <c r="I89" s="37"/>
      <c r="J89" s="37"/>
      <c r="K89" s="37"/>
    </row>
    <row r="90" spans="1:54" x14ac:dyDescent="0.35">
      <c r="C90" s="2" t="s">
        <v>212</v>
      </c>
    </row>
    <row r="91" spans="1:54" x14ac:dyDescent="0.35">
      <c r="C91" s="2" t="s">
        <v>213</v>
      </c>
    </row>
    <row r="92" spans="1:54" ht="30" customHeight="1" x14ac:dyDescent="0.35">
      <c r="C92" s="218" t="s">
        <v>214</v>
      </c>
      <c r="D92" s="219"/>
      <c r="E92" s="219"/>
      <c r="F92" s="219"/>
      <c r="G92" s="219"/>
      <c r="H92" s="219"/>
      <c r="I92" s="219"/>
      <c r="J92" s="219"/>
      <c r="K92" s="219"/>
    </row>
    <row r="93" spans="1:54" x14ac:dyDescent="0.35">
      <c r="C93" s="2" t="s">
        <v>215</v>
      </c>
    </row>
    <row r="94" spans="1:54" x14ac:dyDescent="0.35">
      <c r="C94" s="2" t="s">
        <v>4927</v>
      </c>
    </row>
    <row r="96" spans="1:54" x14ac:dyDescent="0.35">
      <c r="C96" s="2" t="s">
        <v>4813</v>
      </c>
      <c r="E96" s="2" t="s">
        <v>2</v>
      </c>
    </row>
    <row r="98" spans="1:256" x14ac:dyDescent="0.35">
      <c r="C98" s="2" t="s">
        <v>4814</v>
      </c>
      <c r="E98" s="2" t="s">
        <v>2</v>
      </c>
    </row>
    <row r="100" spans="1:256" x14ac:dyDescent="0.35">
      <c r="C100" s="2" t="s">
        <v>4918</v>
      </c>
    </row>
    <row r="102" spans="1:256" x14ac:dyDescent="0.35">
      <c r="C102" s="2" t="s">
        <v>4919</v>
      </c>
    </row>
    <row r="103" spans="1:256" s="79" customFormat="1" ht="35.25" customHeight="1" x14ac:dyDescent="0.35">
      <c r="A103" s="75"/>
      <c r="B103" s="75"/>
      <c r="C103" s="80" t="s">
        <v>4820</v>
      </c>
      <c r="D103" s="84" t="s">
        <v>4821</v>
      </c>
      <c r="E103" s="84" t="s">
        <v>4822</v>
      </c>
      <c r="F103" s="76"/>
      <c r="G103" s="77"/>
      <c r="H103" s="77"/>
      <c r="I103" s="77"/>
      <c r="J103" s="77"/>
      <c r="K103" s="78"/>
      <c r="L103" s="78"/>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8"/>
      <c r="AJ103" s="75"/>
      <c r="AK103" s="75"/>
      <c r="AL103" s="75"/>
      <c r="AM103" s="75"/>
      <c r="AN103" s="75"/>
      <c r="AO103" s="75"/>
      <c r="AP103" s="75"/>
      <c r="AQ103" s="75"/>
      <c r="AR103" s="75"/>
      <c r="AS103" s="75"/>
      <c r="AT103" s="75"/>
      <c r="AU103" s="75"/>
      <c r="AV103" s="78"/>
      <c r="AW103" s="75"/>
      <c r="AX103" s="78"/>
      <c r="AY103" s="75"/>
      <c r="AZ103" s="75"/>
      <c r="BA103" s="75"/>
      <c r="BB103" s="78"/>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C103" s="75"/>
      <c r="CD103" s="75"/>
      <c r="CE103" s="75"/>
      <c r="CF103" s="75"/>
      <c r="CG103" s="75"/>
      <c r="CH103" s="75"/>
      <c r="CI103" s="75"/>
      <c r="CJ103" s="75"/>
      <c r="CK103" s="75"/>
      <c r="CL103" s="75"/>
      <c r="CM103" s="75"/>
      <c r="CN103" s="75"/>
      <c r="CO103" s="75"/>
      <c r="CP103" s="75"/>
      <c r="CQ103" s="75"/>
      <c r="CR103" s="75"/>
      <c r="CS103" s="75"/>
      <c r="CT103" s="75"/>
      <c r="CU103" s="75"/>
      <c r="CV103" s="75"/>
      <c r="CW103" s="75"/>
      <c r="CX103" s="75"/>
      <c r="CY103" s="75"/>
      <c r="CZ103" s="75"/>
      <c r="DA103" s="75"/>
      <c r="DB103" s="75"/>
      <c r="DC103" s="75"/>
      <c r="DD103" s="75"/>
      <c r="DE103" s="75"/>
      <c r="DF103" s="75"/>
      <c r="DG103" s="75"/>
      <c r="DH103" s="75"/>
      <c r="DI103" s="75"/>
      <c r="DJ103" s="75"/>
      <c r="DK103" s="75"/>
      <c r="DL103" s="75"/>
      <c r="DM103" s="75"/>
      <c r="DN103" s="75"/>
      <c r="DO103" s="75"/>
      <c r="DP103" s="75"/>
      <c r="DQ103" s="75"/>
      <c r="DR103" s="75"/>
      <c r="DS103" s="75"/>
      <c r="DT103" s="75"/>
      <c r="DU103" s="75"/>
      <c r="DV103" s="75"/>
      <c r="DW103" s="75"/>
      <c r="DX103" s="75"/>
      <c r="DY103" s="75"/>
      <c r="DZ103" s="75"/>
      <c r="EA103" s="75"/>
      <c r="EB103" s="75"/>
      <c r="EC103" s="75"/>
      <c r="ED103" s="75"/>
      <c r="EE103" s="75"/>
      <c r="EF103" s="75"/>
      <c r="EG103" s="75"/>
      <c r="EH103" s="75"/>
      <c r="EI103" s="75"/>
      <c r="EJ103" s="75"/>
      <c r="EK103" s="75"/>
      <c r="EL103" s="75"/>
      <c r="EM103" s="75"/>
      <c r="EN103" s="75"/>
      <c r="EO103" s="75"/>
      <c r="EP103" s="75"/>
      <c r="EQ103" s="75"/>
      <c r="ER103" s="75"/>
      <c r="ES103" s="75"/>
      <c r="ET103" s="75"/>
      <c r="EU103" s="75"/>
      <c r="EV103" s="75"/>
      <c r="EW103" s="75"/>
      <c r="EX103" s="75"/>
      <c r="EY103" s="75"/>
      <c r="EZ103" s="75"/>
      <c r="FA103" s="75"/>
      <c r="FB103" s="75"/>
      <c r="FC103" s="75"/>
      <c r="FD103" s="75"/>
      <c r="FE103" s="75"/>
      <c r="FF103" s="75"/>
      <c r="FG103" s="75"/>
      <c r="FH103" s="75"/>
      <c r="FI103" s="75"/>
      <c r="FJ103" s="75"/>
      <c r="FK103" s="75"/>
      <c r="FL103" s="75"/>
      <c r="FM103" s="75"/>
      <c r="FN103" s="75"/>
      <c r="FO103" s="75"/>
      <c r="FP103" s="75"/>
      <c r="FQ103" s="75"/>
      <c r="FR103" s="75"/>
      <c r="FS103" s="75"/>
      <c r="FT103" s="75"/>
      <c r="FU103" s="75"/>
      <c r="FV103" s="75"/>
      <c r="FW103" s="75"/>
      <c r="FX103" s="75"/>
      <c r="FY103" s="75"/>
      <c r="FZ103" s="75"/>
      <c r="GA103" s="75"/>
      <c r="GB103" s="75"/>
      <c r="GC103" s="75"/>
      <c r="GD103" s="75"/>
      <c r="GE103" s="75"/>
      <c r="GF103" s="75"/>
      <c r="GG103" s="75"/>
      <c r="GH103" s="75"/>
      <c r="GI103" s="75"/>
      <c r="GJ103" s="75"/>
      <c r="GK103" s="75"/>
      <c r="GL103" s="75"/>
      <c r="GM103" s="75"/>
      <c r="GN103" s="75"/>
      <c r="GO103" s="75"/>
      <c r="GP103" s="75"/>
      <c r="GQ103" s="75"/>
      <c r="GR103" s="75"/>
      <c r="GS103" s="75"/>
      <c r="GT103" s="75"/>
      <c r="GU103" s="75"/>
      <c r="GV103" s="75"/>
      <c r="GW103" s="75"/>
      <c r="GX103" s="75"/>
      <c r="GY103" s="75"/>
      <c r="GZ103" s="75"/>
      <c r="HA103" s="75"/>
      <c r="HB103" s="75"/>
      <c r="HC103" s="75"/>
      <c r="HD103" s="75"/>
      <c r="HE103" s="75"/>
      <c r="HF103" s="75"/>
      <c r="HG103" s="75"/>
      <c r="HH103" s="75"/>
      <c r="HI103" s="75"/>
      <c r="HJ103" s="75"/>
      <c r="HK103" s="75"/>
      <c r="HL103" s="75"/>
      <c r="HM103" s="75"/>
      <c r="HN103" s="75"/>
      <c r="HO103" s="75"/>
      <c r="HP103" s="75"/>
      <c r="HQ103" s="75"/>
      <c r="HR103" s="75"/>
      <c r="HS103" s="75"/>
      <c r="HT103" s="75"/>
      <c r="HU103" s="75"/>
      <c r="HV103" s="75"/>
      <c r="HW103" s="75"/>
      <c r="HX103" s="75"/>
      <c r="HY103" s="75"/>
      <c r="HZ103" s="75"/>
      <c r="IA103" s="75"/>
      <c r="IB103" s="75"/>
      <c r="IC103" s="75"/>
      <c r="ID103" s="75"/>
      <c r="IE103" s="75"/>
      <c r="IF103" s="75"/>
      <c r="IG103" s="75"/>
      <c r="IH103" s="75"/>
      <c r="II103" s="75"/>
      <c r="IJ103" s="75"/>
      <c r="IK103" s="75"/>
      <c r="IL103" s="75"/>
      <c r="IM103" s="75"/>
      <c r="IN103" s="75"/>
      <c r="IO103" s="75"/>
      <c r="IP103" s="75"/>
      <c r="IQ103" s="75"/>
      <c r="IR103" s="75"/>
      <c r="IS103" s="75"/>
      <c r="IT103" s="75"/>
      <c r="IU103" s="75"/>
      <c r="IV103" s="75"/>
    </row>
    <row r="104" spans="1:256" s="79" customFormat="1" x14ac:dyDescent="0.35">
      <c r="A104" s="75"/>
      <c r="B104" s="75"/>
      <c r="C104" s="82" t="s">
        <v>4823</v>
      </c>
      <c r="D104" s="85">
        <v>13.1861</v>
      </c>
      <c r="E104" s="85">
        <v>13.22</v>
      </c>
      <c r="F104" s="76"/>
      <c r="G104" s="77"/>
      <c r="H104" s="77"/>
      <c r="I104" s="77"/>
      <c r="J104" s="77"/>
      <c r="K104" s="78"/>
      <c r="L104" s="78"/>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8"/>
      <c r="AJ104" s="75"/>
      <c r="AK104" s="75"/>
      <c r="AL104" s="75"/>
      <c r="AM104" s="75"/>
      <c r="AN104" s="75"/>
      <c r="AO104" s="75"/>
      <c r="AP104" s="75"/>
      <c r="AQ104" s="75"/>
      <c r="AR104" s="75"/>
      <c r="AS104" s="75"/>
      <c r="AT104" s="75"/>
      <c r="AU104" s="75"/>
      <c r="AV104" s="78"/>
      <c r="AW104" s="75"/>
      <c r="AX104" s="78"/>
      <c r="AY104" s="75"/>
      <c r="AZ104" s="75"/>
      <c r="BA104" s="75"/>
      <c r="BB104" s="78"/>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75"/>
      <c r="CD104" s="75"/>
      <c r="CE104" s="75"/>
      <c r="CF104" s="75"/>
      <c r="CG104" s="75"/>
      <c r="CH104" s="75"/>
      <c r="CI104" s="75"/>
      <c r="CJ104" s="75"/>
      <c r="CK104" s="75"/>
      <c r="CL104" s="75"/>
      <c r="CM104" s="75"/>
      <c r="CN104" s="75"/>
      <c r="CO104" s="75"/>
      <c r="CP104" s="75"/>
      <c r="CQ104" s="75"/>
      <c r="CR104" s="75"/>
      <c r="CS104" s="75"/>
      <c r="CT104" s="75"/>
      <c r="CU104" s="75"/>
      <c r="CV104" s="75"/>
      <c r="CW104" s="75"/>
      <c r="CX104" s="75"/>
      <c r="CY104" s="75"/>
      <c r="CZ104" s="75"/>
      <c r="DA104" s="75"/>
      <c r="DB104" s="75"/>
      <c r="DC104" s="75"/>
      <c r="DD104" s="75"/>
      <c r="DE104" s="75"/>
      <c r="DF104" s="75"/>
      <c r="DG104" s="75"/>
      <c r="DH104" s="75"/>
      <c r="DI104" s="75"/>
      <c r="DJ104" s="75"/>
      <c r="DK104" s="75"/>
      <c r="DL104" s="75"/>
      <c r="DM104" s="75"/>
      <c r="DN104" s="75"/>
      <c r="DO104" s="75"/>
      <c r="DP104" s="75"/>
      <c r="DQ104" s="75"/>
      <c r="DR104" s="75"/>
      <c r="DS104" s="75"/>
      <c r="DT104" s="75"/>
      <c r="DU104" s="75"/>
      <c r="DV104" s="75"/>
      <c r="DW104" s="75"/>
      <c r="DX104" s="75"/>
      <c r="DY104" s="75"/>
      <c r="DZ104" s="75"/>
      <c r="EA104" s="75"/>
      <c r="EB104" s="75"/>
      <c r="EC104" s="75"/>
      <c r="ED104" s="75"/>
      <c r="EE104" s="75"/>
      <c r="EF104" s="75"/>
      <c r="EG104" s="75"/>
      <c r="EH104" s="75"/>
      <c r="EI104" s="75"/>
      <c r="EJ104" s="75"/>
      <c r="EK104" s="75"/>
      <c r="EL104" s="75"/>
      <c r="EM104" s="75"/>
      <c r="EN104" s="75"/>
      <c r="EO104" s="75"/>
      <c r="EP104" s="75"/>
      <c r="EQ104" s="75"/>
      <c r="ER104" s="75"/>
      <c r="ES104" s="75"/>
      <c r="ET104" s="75"/>
      <c r="EU104" s="75"/>
      <c r="EV104" s="75"/>
      <c r="EW104" s="75"/>
      <c r="EX104" s="75"/>
      <c r="EY104" s="75"/>
      <c r="EZ104" s="75"/>
      <c r="FA104" s="75"/>
      <c r="FB104" s="75"/>
      <c r="FC104" s="75"/>
      <c r="FD104" s="75"/>
      <c r="FE104" s="75"/>
      <c r="FF104" s="75"/>
      <c r="FG104" s="75"/>
      <c r="FH104" s="75"/>
      <c r="FI104" s="75"/>
      <c r="FJ104" s="75"/>
      <c r="FK104" s="75"/>
      <c r="FL104" s="75"/>
      <c r="FM104" s="75"/>
      <c r="FN104" s="75"/>
      <c r="FO104" s="75"/>
      <c r="FP104" s="75"/>
      <c r="FQ104" s="75"/>
      <c r="FR104" s="75"/>
      <c r="FS104" s="75"/>
      <c r="FT104" s="75"/>
      <c r="FU104" s="75"/>
      <c r="FV104" s="75"/>
      <c r="FW104" s="75"/>
      <c r="FX104" s="75"/>
      <c r="FY104" s="75"/>
      <c r="FZ104" s="75"/>
      <c r="GA104" s="75"/>
      <c r="GB104" s="75"/>
      <c r="GC104" s="75"/>
      <c r="GD104" s="75"/>
      <c r="GE104" s="75"/>
      <c r="GF104" s="75"/>
      <c r="GG104" s="75"/>
      <c r="GH104" s="75"/>
      <c r="GI104" s="75"/>
      <c r="GJ104" s="75"/>
      <c r="GK104" s="75"/>
      <c r="GL104" s="75"/>
      <c r="GM104" s="75"/>
      <c r="GN104" s="75"/>
      <c r="GO104" s="75"/>
      <c r="GP104" s="75"/>
      <c r="GQ104" s="75"/>
      <c r="GR104" s="75"/>
      <c r="GS104" s="75"/>
      <c r="GT104" s="75"/>
      <c r="GU104" s="75"/>
      <c r="GV104" s="75"/>
      <c r="GW104" s="75"/>
      <c r="GX104" s="75"/>
      <c r="GY104" s="75"/>
      <c r="GZ104" s="75"/>
      <c r="HA104" s="75"/>
      <c r="HB104" s="75"/>
      <c r="HC104" s="75"/>
      <c r="HD104" s="75"/>
      <c r="HE104" s="75"/>
      <c r="HF104" s="75"/>
      <c r="HG104" s="75"/>
      <c r="HH104" s="75"/>
      <c r="HI104" s="75"/>
      <c r="HJ104" s="75"/>
      <c r="HK104" s="75"/>
      <c r="HL104" s="75"/>
      <c r="HM104" s="75"/>
      <c r="HN104" s="75"/>
      <c r="HO104" s="75"/>
      <c r="HP104" s="75"/>
      <c r="HQ104" s="75"/>
      <c r="HR104" s="75"/>
      <c r="HS104" s="75"/>
      <c r="HT104" s="75"/>
      <c r="HU104" s="75"/>
      <c r="HV104" s="75"/>
      <c r="HW104" s="75"/>
      <c r="HX104" s="75"/>
      <c r="HY104" s="75"/>
      <c r="HZ104" s="75"/>
      <c r="IA104" s="75"/>
      <c r="IB104" s="75"/>
      <c r="IC104" s="75"/>
      <c r="ID104" s="75"/>
      <c r="IE104" s="75"/>
      <c r="IF104" s="75"/>
      <c r="IG104" s="75"/>
      <c r="IH104" s="75"/>
      <c r="II104" s="75"/>
      <c r="IJ104" s="75"/>
      <c r="IK104" s="75"/>
      <c r="IL104" s="75"/>
      <c r="IM104" s="75"/>
      <c r="IN104" s="75"/>
      <c r="IO104" s="75"/>
      <c r="IP104" s="75"/>
      <c r="IQ104" s="75"/>
      <c r="IR104" s="75"/>
      <c r="IS104" s="75"/>
      <c r="IT104" s="75"/>
      <c r="IU104" s="75"/>
      <c r="IV104" s="75"/>
    </row>
    <row r="105" spans="1:256" s="79" customFormat="1" x14ac:dyDescent="0.35">
      <c r="A105" s="75"/>
      <c r="B105" s="75"/>
      <c r="C105" s="82" t="s">
        <v>4824</v>
      </c>
      <c r="D105" s="85">
        <v>13.185600000000001</v>
      </c>
      <c r="E105" s="85">
        <v>13.2195</v>
      </c>
      <c r="F105" s="76"/>
      <c r="G105" s="77"/>
      <c r="H105" s="77"/>
      <c r="I105" s="77"/>
      <c r="J105" s="77"/>
      <c r="K105" s="78"/>
      <c r="L105" s="78"/>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8"/>
      <c r="AJ105" s="75"/>
      <c r="AK105" s="75"/>
      <c r="AL105" s="75"/>
      <c r="AM105" s="75"/>
      <c r="AN105" s="75"/>
      <c r="AO105" s="75"/>
      <c r="AP105" s="75"/>
      <c r="AQ105" s="75"/>
      <c r="AR105" s="75"/>
      <c r="AS105" s="75"/>
      <c r="AT105" s="75"/>
      <c r="AU105" s="75"/>
      <c r="AV105" s="78"/>
      <c r="AW105" s="75"/>
      <c r="AX105" s="78"/>
      <c r="AY105" s="75"/>
      <c r="AZ105" s="75"/>
      <c r="BA105" s="75"/>
      <c r="BB105" s="78"/>
      <c r="BC105" s="75"/>
      <c r="BD105" s="75"/>
      <c r="BE105" s="75"/>
      <c r="BF105" s="75"/>
      <c r="BG105" s="75"/>
      <c r="BH105" s="75"/>
      <c r="BI105" s="75"/>
      <c r="BJ105" s="75"/>
      <c r="BK105" s="75"/>
      <c r="BL105" s="75"/>
      <c r="BM105" s="75"/>
      <c r="BN105" s="75"/>
      <c r="BO105" s="75"/>
      <c r="BP105" s="75"/>
      <c r="BQ105" s="75"/>
      <c r="BR105" s="75"/>
      <c r="BS105" s="75"/>
      <c r="BT105" s="75"/>
      <c r="BU105" s="75"/>
      <c r="BV105" s="75"/>
      <c r="BW105" s="75"/>
      <c r="BX105" s="75"/>
      <c r="BY105" s="75"/>
      <c r="BZ105" s="75"/>
      <c r="CA105" s="75"/>
      <c r="CB105" s="75"/>
      <c r="CC105" s="75"/>
      <c r="CD105" s="75"/>
      <c r="CE105" s="75"/>
      <c r="CF105" s="75"/>
      <c r="CG105" s="75"/>
      <c r="CH105" s="75"/>
      <c r="CI105" s="75"/>
      <c r="CJ105" s="75"/>
      <c r="CK105" s="75"/>
      <c r="CL105" s="75"/>
      <c r="CM105" s="75"/>
      <c r="CN105" s="75"/>
      <c r="CO105" s="75"/>
      <c r="CP105" s="75"/>
      <c r="CQ105" s="75"/>
      <c r="CR105" s="75"/>
      <c r="CS105" s="75"/>
      <c r="CT105" s="75"/>
      <c r="CU105" s="75"/>
      <c r="CV105" s="75"/>
      <c r="CW105" s="75"/>
      <c r="CX105" s="75"/>
      <c r="CY105" s="75"/>
      <c r="CZ105" s="75"/>
      <c r="DA105" s="75"/>
      <c r="DB105" s="75"/>
      <c r="DC105" s="75"/>
      <c r="DD105" s="75"/>
      <c r="DE105" s="75"/>
      <c r="DF105" s="75"/>
      <c r="DG105" s="75"/>
      <c r="DH105" s="75"/>
      <c r="DI105" s="75"/>
      <c r="DJ105" s="75"/>
      <c r="DK105" s="75"/>
      <c r="DL105" s="75"/>
      <c r="DM105" s="75"/>
      <c r="DN105" s="75"/>
      <c r="DO105" s="75"/>
      <c r="DP105" s="75"/>
      <c r="DQ105" s="75"/>
      <c r="DR105" s="75"/>
      <c r="DS105" s="75"/>
      <c r="DT105" s="75"/>
      <c r="DU105" s="75"/>
      <c r="DV105" s="75"/>
      <c r="DW105" s="75"/>
      <c r="DX105" s="75"/>
      <c r="DY105" s="75"/>
      <c r="DZ105" s="75"/>
      <c r="EA105" s="75"/>
      <c r="EB105" s="75"/>
      <c r="EC105" s="75"/>
      <c r="ED105" s="75"/>
      <c r="EE105" s="75"/>
      <c r="EF105" s="75"/>
      <c r="EG105" s="75"/>
      <c r="EH105" s="75"/>
      <c r="EI105" s="75"/>
      <c r="EJ105" s="75"/>
      <c r="EK105" s="75"/>
      <c r="EL105" s="75"/>
      <c r="EM105" s="75"/>
      <c r="EN105" s="75"/>
      <c r="EO105" s="75"/>
      <c r="EP105" s="75"/>
      <c r="EQ105" s="75"/>
      <c r="ER105" s="75"/>
      <c r="ES105" s="75"/>
      <c r="ET105" s="75"/>
      <c r="EU105" s="75"/>
      <c r="EV105" s="75"/>
      <c r="EW105" s="75"/>
      <c r="EX105" s="75"/>
      <c r="EY105" s="75"/>
      <c r="EZ105" s="75"/>
      <c r="FA105" s="75"/>
      <c r="FB105" s="75"/>
      <c r="FC105" s="75"/>
      <c r="FD105" s="75"/>
      <c r="FE105" s="75"/>
      <c r="FF105" s="75"/>
      <c r="FG105" s="75"/>
      <c r="FH105" s="75"/>
      <c r="FI105" s="75"/>
      <c r="FJ105" s="75"/>
      <c r="FK105" s="75"/>
      <c r="FL105" s="75"/>
      <c r="FM105" s="75"/>
      <c r="FN105" s="75"/>
      <c r="FO105" s="75"/>
      <c r="FP105" s="75"/>
      <c r="FQ105" s="75"/>
      <c r="FR105" s="75"/>
      <c r="FS105" s="75"/>
      <c r="FT105" s="75"/>
      <c r="FU105" s="75"/>
      <c r="FV105" s="75"/>
      <c r="FW105" s="75"/>
      <c r="FX105" s="75"/>
      <c r="FY105" s="75"/>
      <c r="FZ105" s="75"/>
      <c r="GA105" s="75"/>
      <c r="GB105" s="75"/>
      <c r="GC105" s="75"/>
      <c r="GD105" s="75"/>
      <c r="GE105" s="75"/>
      <c r="GF105" s="75"/>
      <c r="GG105" s="75"/>
      <c r="GH105" s="75"/>
      <c r="GI105" s="75"/>
      <c r="GJ105" s="75"/>
      <c r="GK105" s="75"/>
      <c r="GL105" s="75"/>
      <c r="GM105" s="75"/>
      <c r="GN105" s="75"/>
      <c r="GO105" s="75"/>
      <c r="GP105" s="75"/>
      <c r="GQ105" s="75"/>
      <c r="GR105" s="75"/>
      <c r="GS105" s="75"/>
      <c r="GT105" s="75"/>
      <c r="GU105" s="75"/>
      <c r="GV105" s="75"/>
      <c r="GW105" s="75"/>
      <c r="GX105" s="75"/>
      <c r="GY105" s="75"/>
      <c r="GZ105" s="75"/>
      <c r="HA105" s="75"/>
      <c r="HB105" s="75"/>
      <c r="HC105" s="75"/>
      <c r="HD105" s="75"/>
      <c r="HE105" s="75"/>
      <c r="HF105" s="75"/>
      <c r="HG105" s="75"/>
      <c r="HH105" s="75"/>
      <c r="HI105" s="75"/>
      <c r="HJ105" s="75"/>
      <c r="HK105" s="75"/>
      <c r="HL105" s="75"/>
      <c r="HM105" s="75"/>
      <c r="HN105" s="75"/>
      <c r="HO105" s="75"/>
      <c r="HP105" s="75"/>
      <c r="HQ105" s="75"/>
      <c r="HR105" s="75"/>
      <c r="HS105" s="75"/>
      <c r="HT105" s="75"/>
      <c r="HU105" s="75"/>
      <c r="HV105" s="75"/>
      <c r="HW105" s="75"/>
      <c r="HX105" s="75"/>
      <c r="HY105" s="75"/>
      <c r="HZ105" s="75"/>
      <c r="IA105" s="75"/>
      <c r="IB105" s="75"/>
      <c r="IC105" s="75"/>
      <c r="ID105" s="75"/>
      <c r="IE105" s="75"/>
      <c r="IF105" s="75"/>
      <c r="IG105" s="75"/>
      <c r="IH105" s="75"/>
      <c r="II105" s="75"/>
      <c r="IJ105" s="75"/>
      <c r="IK105" s="75"/>
      <c r="IL105" s="75"/>
      <c r="IM105" s="75"/>
      <c r="IN105" s="75"/>
      <c r="IO105" s="75"/>
      <c r="IP105" s="75"/>
      <c r="IQ105" s="75"/>
      <c r="IR105" s="75"/>
      <c r="IS105" s="75"/>
      <c r="IT105" s="75"/>
      <c r="IU105" s="75"/>
      <c r="IV105" s="75"/>
    </row>
    <row r="106" spans="1:256" s="79" customFormat="1" x14ac:dyDescent="0.35">
      <c r="A106" s="75"/>
      <c r="B106" s="75"/>
      <c r="C106" s="82" t="s">
        <v>4825</v>
      </c>
      <c r="D106" s="85">
        <v>13.280900000000001</v>
      </c>
      <c r="E106" s="85">
        <v>13.3172</v>
      </c>
      <c r="F106" s="76"/>
      <c r="G106" s="77"/>
      <c r="H106" s="77"/>
      <c r="I106" s="77"/>
      <c r="J106" s="77"/>
      <c r="K106" s="78"/>
      <c r="L106" s="78"/>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8"/>
      <c r="AJ106" s="75"/>
      <c r="AK106" s="75"/>
      <c r="AL106" s="75"/>
      <c r="AM106" s="75"/>
      <c r="AN106" s="75"/>
      <c r="AO106" s="75"/>
      <c r="AP106" s="75"/>
      <c r="AQ106" s="75"/>
      <c r="AR106" s="75"/>
      <c r="AS106" s="75"/>
      <c r="AT106" s="75"/>
      <c r="AU106" s="75"/>
      <c r="AV106" s="78"/>
      <c r="AW106" s="75"/>
      <c r="AX106" s="78"/>
      <c r="AY106" s="75"/>
      <c r="AZ106" s="75"/>
      <c r="BA106" s="75"/>
      <c r="BB106" s="78"/>
      <c r="BC106" s="75"/>
      <c r="BD106" s="75"/>
      <c r="BE106" s="75"/>
      <c r="BF106" s="7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5"/>
      <c r="CD106" s="75"/>
      <c r="CE106" s="75"/>
      <c r="CF106" s="75"/>
      <c r="CG106" s="75"/>
      <c r="CH106" s="75"/>
      <c r="CI106" s="75"/>
      <c r="CJ106" s="75"/>
      <c r="CK106" s="75"/>
      <c r="CL106" s="75"/>
      <c r="CM106" s="75"/>
      <c r="CN106" s="75"/>
      <c r="CO106" s="75"/>
      <c r="CP106" s="75"/>
      <c r="CQ106" s="75"/>
      <c r="CR106" s="75"/>
      <c r="CS106" s="75"/>
      <c r="CT106" s="75"/>
      <c r="CU106" s="75"/>
      <c r="CV106" s="75"/>
      <c r="CW106" s="75"/>
      <c r="CX106" s="75"/>
      <c r="CY106" s="75"/>
      <c r="CZ106" s="75"/>
      <c r="DA106" s="75"/>
      <c r="DB106" s="75"/>
      <c r="DC106" s="75"/>
      <c r="DD106" s="75"/>
      <c r="DE106" s="75"/>
      <c r="DF106" s="75"/>
      <c r="DG106" s="75"/>
      <c r="DH106" s="75"/>
      <c r="DI106" s="75"/>
      <c r="DJ106" s="75"/>
      <c r="DK106" s="75"/>
      <c r="DL106" s="75"/>
      <c r="DM106" s="75"/>
      <c r="DN106" s="75"/>
      <c r="DO106" s="75"/>
      <c r="DP106" s="75"/>
      <c r="DQ106" s="75"/>
      <c r="DR106" s="75"/>
      <c r="DS106" s="75"/>
      <c r="DT106" s="75"/>
      <c r="DU106" s="75"/>
      <c r="DV106" s="75"/>
      <c r="DW106" s="75"/>
      <c r="DX106" s="75"/>
      <c r="DY106" s="75"/>
      <c r="DZ106" s="75"/>
      <c r="EA106" s="75"/>
      <c r="EB106" s="75"/>
      <c r="EC106" s="75"/>
      <c r="ED106" s="75"/>
      <c r="EE106" s="75"/>
      <c r="EF106" s="75"/>
      <c r="EG106" s="75"/>
      <c r="EH106" s="75"/>
      <c r="EI106" s="75"/>
      <c r="EJ106" s="75"/>
      <c r="EK106" s="75"/>
      <c r="EL106" s="75"/>
      <c r="EM106" s="75"/>
      <c r="EN106" s="75"/>
      <c r="EO106" s="75"/>
      <c r="EP106" s="75"/>
      <c r="EQ106" s="75"/>
      <c r="ER106" s="75"/>
      <c r="ES106" s="75"/>
      <c r="ET106" s="75"/>
      <c r="EU106" s="75"/>
      <c r="EV106" s="75"/>
      <c r="EW106" s="75"/>
      <c r="EX106" s="75"/>
      <c r="EY106" s="75"/>
      <c r="EZ106" s="75"/>
      <c r="FA106" s="75"/>
      <c r="FB106" s="75"/>
      <c r="FC106" s="75"/>
      <c r="FD106" s="75"/>
      <c r="FE106" s="75"/>
      <c r="FF106" s="75"/>
      <c r="FG106" s="75"/>
      <c r="FH106" s="75"/>
      <c r="FI106" s="75"/>
      <c r="FJ106" s="75"/>
      <c r="FK106" s="75"/>
      <c r="FL106" s="75"/>
      <c r="FM106" s="75"/>
      <c r="FN106" s="75"/>
      <c r="FO106" s="75"/>
      <c r="FP106" s="75"/>
      <c r="FQ106" s="75"/>
      <c r="FR106" s="75"/>
      <c r="FS106" s="75"/>
      <c r="FT106" s="75"/>
      <c r="FU106" s="75"/>
      <c r="FV106" s="75"/>
      <c r="FW106" s="75"/>
      <c r="FX106" s="75"/>
      <c r="FY106" s="75"/>
      <c r="FZ106" s="75"/>
      <c r="GA106" s="75"/>
      <c r="GB106" s="75"/>
      <c r="GC106" s="75"/>
      <c r="GD106" s="75"/>
      <c r="GE106" s="75"/>
      <c r="GF106" s="75"/>
      <c r="GG106" s="75"/>
      <c r="GH106" s="75"/>
      <c r="GI106" s="75"/>
      <c r="GJ106" s="75"/>
      <c r="GK106" s="75"/>
      <c r="GL106" s="75"/>
      <c r="GM106" s="75"/>
      <c r="GN106" s="75"/>
      <c r="GO106" s="75"/>
      <c r="GP106" s="75"/>
      <c r="GQ106" s="75"/>
      <c r="GR106" s="75"/>
      <c r="GS106" s="75"/>
      <c r="GT106" s="75"/>
      <c r="GU106" s="75"/>
      <c r="GV106" s="75"/>
      <c r="GW106" s="75"/>
      <c r="GX106" s="75"/>
      <c r="GY106" s="75"/>
      <c r="GZ106" s="75"/>
      <c r="HA106" s="75"/>
      <c r="HB106" s="75"/>
      <c r="HC106" s="75"/>
      <c r="HD106" s="75"/>
      <c r="HE106" s="75"/>
      <c r="HF106" s="75"/>
      <c r="HG106" s="75"/>
      <c r="HH106" s="75"/>
      <c r="HI106" s="75"/>
      <c r="HJ106" s="75"/>
      <c r="HK106" s="75"/>
      <c r="HL106" s="75"/>
      <c r="HM106" s="75"/>
      <c r="HN106" s="75"/>
      <c r="HO106" s="75"/>
      <c r="HP106" s="75"/>
      <c r="HQ106" s="75"/>
      <c r="HR106" s="75"/>
      <c r="HS106" s="75"/>
      <c r="HT106" s="75"/>
      <c r="HU106" s="75"/>
      <c r="HV106" s="75"/>
      <c r="HW106" s="75"/>
      <c r="HX106" s="75"/>
      <c r="HY106" s="75"/>
      <c r="HZ106" s="75"/>
      <c r="IA106" s="75"/>
      <c r="IB106" s="75"/>
      <c r="IC106" s="75"/>
      <c r="ID106" s="75"/>
      <c r="IE106" s="75"/>
      <c r="IF106" s="75"/>
      <c r="IG106" s="75"/>
      <c r="IH106" s="75"/>
      <c r="II106" s="75"/>
      <c r="IJ106" s="75"/>
      <c r="IK106" s="75"/>
      <c r="IL106" s="75"/>
      <c r="IM106" s="75"/>
      <c r="IN106" s="75"/>
      <c r="IO106" s="75"/>
      <c r="IP106" s="75"/>
      <c r="IQ106" s="75"/>
      <c r="IR106" s="75"/>
      <c r="IS106" s="75"/>
      <c r="IT106" s="75"/>
      <c r="IU106" s="75"/>
      <c r="IV106" s="75"/>
    </row>
    <row r="107" spans="1:256" s="79" customFormat="1" x14ac:dyDescent="0.35">
      <c r="A107" s="75"/>
      <c r="B107" s="75"/>
      <c r="C107" s="82" t="s">
        <v>4826</v>
      </c>
      <c r="D107" s="85">
        <v>13.274900000000001</v>
      </c>
      <c r="E107" s="85">
        <v>13.311199999999999</v>
      </c>
      <c r="F107" s="76"/>
      <c r="G107" s="77"/>
      <c r="H107" s="77"/>
      <c r="I107" s="77"/>
      <c r="J107" s="77"/>
      <c r="K107" s="78"/>
      <c r="L107" s="78"/>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8"/>
      <c r="AJ107" s="75"/>
      <c r="AK107" s="75"/>
      <c r="AL107" s="75"/>
      <c r="AM107" s="75"/>
      <c r="AN107" s="75"/>
      <c r="AO107" s="75"/>
      <c r="AP107" s="75"/>
      <c r="AQ107" s="75"/>
      <c r="AR107" s="75"/>
      <c r="AS107" s="75"/>
      <c r="AT107" s="75"/>
      <c r="AU107" s="75"/>
      <c r="AV107" s="78"/>
      <c r="AW107" s="75"/>
      <c r="AX107" s="78"/>
      <c r="AY107" s="75"/>
      <c r="AZ107" s="75"/>
      <c r="BA107" s="75"/>
      <c r="BB107" s="78"/>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5"/>
      <c r="DJ107" s="75"/>
      <c r="DK107" s="75"/>
      <c r="DL107" s="75"/>
      <c r="DM107" s="75"/>
      <c r="DN107" s="75"/>
      <c r="DO107" s="75"/>
      <c r="DP107" s="75"/>
      <c r="DQ107" s="75"/>
      <c r="DR107" s="75"/>
      <c r="DS107" s="75"/>
      <c r="DT107" s="75"/>
      <c r="DU107" s="75"/>
      <c r="DV107" s="75"/>
      <c r="DW107" s="75"/>
      <c r="DX107" s="75"/>
      <c r="DY107" s="75"/>
      <c r="DZ107" s="75"/>
      <c r="EA107" s="75"/>
      <c r="EB107" s="75"/>
      <c r="EC107" s="75"/>
      <c r="ED107" s="75"/>
      <c r="EE107" s="75"/>
      <c r="EF107" s="75"/>
      <c r="EG107" s="75"/>
      <c r="EH107" s="75"/>
      <c r="EI107" s="75"/>
      <c r="EJ107" s="75"/>
      <c r="EK107" s="75"/>
      <c r="EL107" s="75"/>
      <c r="EM107" s="75"/>
      <c r="EN107" s="75"/>
      <c r="EO107" s="75"/>
      <c r="EP107" s="75"/>
      <c r="EQ107" s="75"/>
      <c r="ER107" s="75"/>
      <c r="ES107" s="75"/>
      <c r="ET107" s="75"/>
      <c r="EU107" s="75"/>
      <c r="EV107" s="75"/>
      <c r="EW107" s="75"/>
      <c r="EX107" s="75"/>
      <c r="EY107" s="75"/>
      <c r="EZ107" s="75"/>
      <c r="FA107" s="75"/>
      <c r="FB107" s="75"/>
      <c r="FC107" s="75"/>
      <c r="FD107" s="75"/>
      <c r="FE107" s="75"/>
      <c r="FF107" s="75"/>
      <c r="FG107" s="75"/>
      <c r="FH107" s="75"/>
      <c r="FI107" s="75"/>
      <c r="FJ107" s="75"/>
      <c r="FK107" s="75"/>
      <c r="FL107" s="75"/>
      <c r="FM107" s="75"/>
      <c r="FN107" s="75"/>
      <c r="FO107" s="75"/>
      <c r="FP107" s="75"/>
      <c r="FQ107" s="75"/>
      <c r="FR107" s="75"/>
      <c r="FS107" s="75"/>
      <c r="FT107" s="75"/>
      <c r="FU107" s="75"/>
      <c r="FV107" s="75"/>
      <c r="FW107" s="75"/>
      <c r="FX107" s="75"/>
      <c r="FY107" s="75"/>
      <c r="FZ107" s="75"/>
      <c r="GA107" s="75"/>
      <c r="GB107" s="75"/>
      <c r="GC107" s="75"/>
      <c r="GD107" s="75"/>
      <c r="GE107" s="75"/>
      <c r="GF107" s="75"/>
      <c r="GG107" s="75"/>
      <c r="GH107" s="75"/>
      <c r="GI107" s="75"/>
      <c r="GJ107" s="75"/>
      <c r="GK107" s="75"/>
      <c r="GL107" s="75"/>
      <c r="GM107" s="75"/>
      <c r="GN107" s="75"/>
      <c r="GO107" s="75"/>
      <c r="GP107" s="75"/>
      <c r="GQ107" s="75"/>
      <c r="GR107" s="75"/>
      <c r="GS107" s="75"/>
      <c r="GT107" s="75"/>
      <c r="GU107" s="75"/>
      <c r="GV107" s="75"/>
      <c r="GW107" s="75"/>
      <c r="GX107" s="75"/>
      <c r="GY107" s="75"/>
      <c r="GZ107" s="75"/>
      <c r="HA107" s="75"/>
      <c r="HB107" s="75"/>
      <c r="HC107" s="75"/>
      <c r="HD107" s="75"/>
      <c r="HE107" s="75"/>
      <c r="HF107" s="75"/>
      <c r="HG107" s="75"/>
      <c r="HH107" s="75"/>
      <c r="HI107" s="75"/>
      <c r="HJ107" s="75"/>
      <c r="HK107" s="75"/>
      <c r="HL107" s="75"/>
      <c r="HM107" s="75"/>
      <c r="HN107" s="75"/>
      <c r="HO107" s="75"/>
      <c r="HP107" s="75"/>
      <c r="HQ107" s="75"/>
      <c r="HR107" s="75"/>
      <c r="HS107" s="75"/>
      <c r="HT107" s="75"/>
      <c r="HU107" s="75"/>
      <c r="HV107" s="75"/>
      <c r="HW107" s="75"/>
      <c r="HX107" s="75"/>
      <c r="HY107" s="75"/>
      <c r="HZ107" s="75"/>
      <c r="IA107" s="75"/>
      <c r="IB107" s="75"/>
      <c r="IC107" s="75"/>
      <c r="ID107" s="75"/>
      <c r="IE107" s="75"/>
      <c r="IF107" s="75"/>
      <c r="IG107" s="75"/>
      <c r="IH107" s="75"/>
      <c r="II107" s="75"/>
      <c r="IJ107" s="75"/>
      <c r="IK107" s="75"/>
      <c r="IL107" s="75"/>
      <c r="IM107" s="75"/>
      <c r="IN107" s="75"/>
      <c r="IO107" s="75"/>
      <c r="IP107" s="75"/>
      <c r="IQ107" s="75"/>
      <c r="IR107" s="75"/>
      <c r="IS107" s="75"/>
      <c r="IT107" s="75"/>
      <c r="IU107" s="75"/>
      <c r="IV107" s="75"/>
    </row>
    <row r="108" spans="1:256" s="79" customFormat="1" ht="85" customHeight="1" x14ac:dyDescent="0.35">
      <c r="A108" s="75"/>
      <c r="B108" s="75"/>
      <c r="C108" s="215" t="s">
        <v>4860</v>
      </c>
      <c r="D108" s="216"/>
      <c r="E108" s="217"/>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10" spans="1:256" x14ac:dyDescent="0.35">
      <c r="C110" s="2" t="s">
        <v>4920</v>
      </c>
      <c r="E110" s="2" t="s">
        <v>2</v>
      </c>
    </row>
    <row r="112" spans="1:256" x14ac:dyDescent="0.35">
      <c r="C112" s="2" t="s">
        <v>4921</v>
      </c>
      <c r="E112" s="2" t="s">
        <v>2</v>
      </c>
    </row>
    <row r="114" spans="3:5" x14ac:dyDescent="0.35">
      <c r="C114" s="2" t="s">
        <v>4815</v>
      </c>
      <c r="E114" s="2" t="s">
        <v>2</v>
      </c>
    </row>
    <row r="116" spans="3:5" x14ac:dyDescent="0.35">
      <c r="C116" s="2" t="s">
        <v>4816</v>
      </c>
      <c r="E116" s="2" t="s">
        <v>2</v>
      </c>
    </row>
    <row r="118" spans="3:5" x14ac:dyDescent="0.35">
      <c r="C118" s="2" t="s">
        <v>4817</v>
      </c>
      <c r="E118" s="92" t="s">
        <v>4818</v>
      </c>
    </row>
    <row r="120" spans="3:5" x14ac:dyDescent="0.35">
      <c r="C120" s="2" t="s">
        <v>4819</v>
      </c>
      <c r="E120" s="93" t="s">
        <v>4910</v>
      </c>
    </row>
    <row r="122" spans="3:5" x14ac:dyDescent="0.35">
      <c r="C122" s="2" t="s">
        <v>4922</v>
      </c>
      <c r="E122" s="2" t="s">
        <v>2</v>
      </c>
    </row>
    <row r="124" spans="3:5" x14ac:dyDescent="0.35">
      <c r="C124" s="1" t="s">
        <v>5102</v>
      </c>
      <c r="E124" s="156" t="s">
        <v>5103</v>
      </c>
    </row>
    <row r="125" spans="3:5" x14ac:dyDescent="0.35">
      <c r="E125" s="2" t="s">
        <v>5157</v>
      </c>
    </row>
  </sheetData>
  <mergeCells count="2">
    <mergeCell ref="C92:K92"/>
    <mergeCell ref="C108:E108"/>
  </mergeCells>
  <hyperlinks>
    <hyperlink ref="J2" location="'Index'!A1" display="'Index'!A1" xr:uid="{34982C27-BFFC-43A4-A1CE-79BFFE0CA5E1}"/>
  </hyperlinks>
  <pageMargins left="0.7" right="0.7" top="0.75" bottom="0.75" header="0.3" footer="0.3"/>
  <pageSetup orientation="portrait" horizontalDpi="4294967293"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AD328-E702-4FA7-8254-180490935AAC}">
  <sheetPr codeName="Sheet1"/>
  <dimension ref="A1:IV107"/>
  <sheetViews>
    <sheetView showGridLines="0" zoomScale="90" zoomScaleNormal="90" workbookViewId="0">
      <pane ySplit="6" topLeftCell="A9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4000</v>
      </c>
      <c r="J2" s="38" t="s">
        <v>4365</v>
      </c>
    </row>
    <row r="3" spans="1:54" ht="16" x14ac:dyDescent="0.4">
      <c r="C3" s="1" t="s">
        <v>28</v>
      </c>
      <c r="D3" s="21" t="s">
        <v>4001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2228</v>
      </c>
      <c r="C24" s="60" t="s">
        <v>2229</v>
      </c>
      <c r="D24" s="54" t="s">
        <v>2230</v>
      </c>
      <c r="E24" s="6" t="s">
        <v>205</v>
      </c>
      <c r="F24" s="19">
        <v>49000000</v>
      </c>
      <c r="G24" s="24">
        <v>48990.05</v>
      </c>
      <c r="H24" s="24">
        <v>39.32</v>
      </c>
      <c r="I24" s="31">
        <v>7.859114763</v>
      </c>
      <c r="J24" s="31"/>
      <c r="K24" s="35"/>
    </row>
    <row r="25" spans="1:11" x14ac:dyDescent="0.35">
      <c r="B25" s="8" t="s">
        <v>833</v>
      </c>
      <c r="C25" s="60" t="s">
        <v>834</v>
      </c>
      <c r="D25" s="54" t="s">
        <v>835</v>
      </c>
      <c r="E25" s="6" t="s">
        <v>205</v>
      </c>
      <c r="F25" s="19">
        <v>33500000</v>
      </c>
      <c r="G25" s="24">
        <v>32950.870000000003</v>
      </c>
      <c r="H25" s="24">
        <v>26.45</v>
      </c>
      <c r="I25" s="31">
        <v>7.3062956330000004</v>
      </c>
      <c r="J25" s="31"/>
      <c r="K25" s="35"/>
    </row>
    <row r="26" spans="1:11" x14ac:dyDescent="0.35">
      <c r="B26" s="8" t="s">
        <v>946</v>
      </c>
      <c r="C26" s="60" t="s">
        <v>947</v>
      </c>
      <c r="D26" s="54" t="s">
        <v>948</v>
      </c>
      <c r="E26" s="6" t="s">
        <v>205</v>
      </c>
      <c r="F26" s="19">
        <v>19000000</v>
      </c>
      <c r="G26" s="24">
        <v>17043.95</v>
      </c>
      <c r="H26" s="24">
        <v>13.68</v>
      </c>
      <c r="I26" s="31">
        <v>7.8915173989999996</v>
      </c>
      <c r="J26" s="31"/>
      <c r="K26" s="35"/>
    </row>
    <row r="27" spans="1:11" x14ac:dyDescent="0.35">
      <c r="B27" s="8" t="s">
        <v>2231</v>
      </c>
      <c r="C27" s="60" t="s">
        <v>2232</v>
      </c>
      <c r="D27" s="54" t="s">
        <v>2233</v>
      </c>
      <c r="E27" s="6" t="s">
        <v>205</v>
      </c>
      <c r="F27" s="19">
        <v>6242500</v>
      </c>
      <c r="G27" s="24">
        <v>6006.8</v>
      </c>
      <c r="H27" s="24">
        <v>4.82</v>
      </c>
      <c r="I27" s="31">
        <v>7.8768428200000002</v>
      </c>
      <c r="J27" s="31"/>
      <c r="K27" s="35"/>
    </row>
    <row r="28" spans="1:11" x14ac:dyDescent="0.35">
      <c r="C28" s="58" t="s">
        <v>194</v>
      </c>
      <c r="D28" s="54"/>
      <c r="E28" s="6"/>
      <c r="F28" s="19"/>
      <c r="G28" s="25">
        <v>104991.67</v>
      </c>
      <c r="H28" s="25">
        <v>84.27</v>
      </c>
      <c r="I28" s="31"/>
      <c r="J28" s="31"/>
      <c r="K28" s="35"/>
    </row>
    <row r="29" spans="1:11" x14ac:dyDescent="0.35">
      <c r="C29" s="57"/>
      <c r="D29" s="54"/>
      <c r="E29" s="6"/>
      <c r="F29" s="19"/>
      <c r="G29" s="24"/>
      <c r="H29" s="24"/>
      <c r="I29" s="31"/>
      <c r="J29" s="31"/>
      <c r="K29" s="35"/>
    </row>
    <row r="30" spans="1:11" x14ac:dyDescent="0.35">
      <c r="C30" s="59" t="s">
        <v>10</v>
      </c>
      <c r="D30" s="54"/>
      <c r="E30" s="6"/>
      <c r="F30" s="19"/>
      <c r="G30" s="24"/>
      <c r="H30" s="24"/>
      <c r="I30" s="31"/>
      <c r="J30" s="31"/>
      <c r="K30" s="35"/>
    </row>
    <row r="31" spans="1:11" x14ac:dyDescent="0.35">
      <c r="B31" s="8" t="s">
        <v>845</v>
      </c>
      <c r="C31" s="60" t="s">
        <v>846</v>
      </c>
      <c r="D31" s="54" t="s">
        <v>847</v>
      </c>
      <c r="E31" s="6" t="s">
        <v>205</v>
      </c>
      <c r="F31" s="19">
        <v>7500000</v>
      </c>
      <c r="G31" s="24">
        <v>7448.22</v>
      </c>
      <c r="H31" s="24">
        <v>5.98</v>
      </c>
      <c r="I31" s="31">
        <v>7.9943615750000001</v>
      </c>
      <c r="J31" s="31"/>
      <c r="K31" s="35"/>
    </row>
    <row r="32" spans="1:11" x14ac:dyDescent="0.35">
      <c r="C32" s="58" t="s">
        <v>194</v>
      </c>
      <c r="D32" s="54"/>
      <c r="E32" s="6"/>
      <c r="F32" s="19"/>
      <c r="G32" s="25">
        <v>7448.22</v>
      </c>
      <c r="H32" s="25">
        <v>5.98</v>
      </c>
      <c r="I32" s="31"/>
      <c r="J32" s="31"/>
      <c r="K32" s="35"/>
    </row>
    <row r="33" spans="1:11" x14ac:dyDescent="0.35">
      <c r="C33" s="57"/>
      <c r="D33" s="54"/>
      <c r="E33" s="6"/>
      <c r="F33" s="19"/>
      <c r="G33" s="24"/>
      <c r="H33" s="24"/>
      <c r="I33" s="31"/>
      <c r="J33" s="31"/>
      <c r="K33" s="35"/>
    </row>
    <row r="34" spans="1:11" x14ac:dyDescent="0.35">
      <c r="C34" s="58" t="s">
        <v>11</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13</v>
      </c>
      <c r="D36" s="54"/>
      <c r="E36" s="6"/>
      <c r="F36" s="19"/>
      <c r="G36" s="24"/>
      <c r="H36" s="24"/>
      <c r="I36" s="31"/>
      <c r="J36" s="31"/>
      <c r="K36" s="35"/>
    </row>
    <row r="37" spans="1:11" x14ac:dyDescent="0.35">
      <c r="C37" s="57"/>
      <c r="D37" s="54"/>
      <c r="E37" s="6"/>
      <c r="F37" s="19"/>
      <c r="G37" s="24"/>
      <c r="H37" s="24"/>
      <c r="I37" s="31"/>
      <c r="J37" s="31"/>
      <c r="K37" s="35"/>
    </row>
    <row r="38" spans="1:11" x14ac:dyDescent="0.35">
      <c r="C38" s="58" t="s">
        <v>14</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15</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C42" s="58" t="s">
        <v>16</v>
      </c>
      <c r="D42" s="54"/>
      <c r="E42" s="6"/>
      <c r="F42" s="19"/>
      <c r="G42" s="24" t="s">
        <v>2</v>
      </c>
      <c r="H42" s="24" t="s">
        <v>2</v>
      </c>
      <c r="I42" s="31"/>
      <c r="J42" s="31"/>
      <c r="K42" s="35"/>
    </row>
    <row r="43" spans="1:11" x14ac:dyDescent="0.35">
      <c r="C43" s="57"/>
      <c r="D43" s="54"/>
      <c r="E43" s="6"/>
      <c r="F43" s="19"/>
      <c r="G43" s="24"/>
      <c r="H43" s="24"/>
      <c r="I43" s="31"/>
      <c r="J43" s="31"/>
      <c r="K43" s="35"/>
    </row>
    <row r="44" spans="1:11" x14ac:dyDescent="0.35">
      <c r="C44" s="58" t="s">
        <v>17</v>
      </c>
      <c r="D44" s="54"/>
      <c r="E44" s="6"/>
      <c r="F44" s="19"/>
      <c r="G44" s="24" t="s">
        <v>2</v>
      </c>
      <c r="H44" s="24" t="s">
        <v>2</v>
      </c>
      <c r="I44" s="31"/>
      <c r="J44" s="31"/>
      <c r="K44" s="35"/>
    </row>
    <row r="45" spans="1:11" x14ac:dyDescent="0.35">
      <c r="C45" s="57"/>
      <c r="D45" s="54"/>
      <c r="E45" s="6"/>
      <c r="F45" s="19"/>
      <c r="G45" s="24"/>
      <c r="H45" s="24"/>
      <c r="I45" s="31"/>
      <c r="J45" s="31"/>
      <c r="K45" s="35"/>
    </row>
    <row r="46" spans="1:11" x14ac:dyDescent="0.35">
      <c r="C46" s="58" t="s">
        <v>18</v>
      </c>
      <c r="D46" s="54"/>
      <c r="E46" s="6"/>
      <c r="F46" s="19"/>
      <c r="G46" s="24" t="s">
        <v>2</v>
      </c>
      <c r="H46" s="24" t="s">
        <v>2</v>
      </c>
      <c r="I46" s="31"/>
      <c r="J46" s="31"/>
      <c r="K46" s="35"/>
    </row>
    <row r="47" spans="1:11" x14ac:dyDescent="0.35">
      <c r="C47" s="57"/>
      <c r="D47" s="54"/>
      <c r="E47" s="6"/>
      <c r="F47" s="19"/>
      <c r="G47" s="24"/>
      <c r="H47" s="24"/>
      <c r="I47" s="31"/>
      <c r="J47" s="31"/>
      <c r="K47" s="35"/>
    </row>
    <row r="48" spans="1:11" x14ac:dyDescent="0.35">
      <c r="A48" s="10"/>
      <c r="B48" s="28"/>
      <c r="C48" s="58" t="s">
        <v>19</v>
      </c>
      <c r="D48" s="54"/>
      <c r="E48" s="6"/>
      <c r="F48" s="19"/>
      <c r="G48" s="24"/>
      <c r="H48" s="24"/>
      <c r="I48" s="31"/>
      <c r="J48" s="31"/>
      <c r="K48" s="35"/>
    </row>
    <row r="49" spans="1:54" x14ac:dyDescent="0.35">
      <c r="A49" s="28"/>
      <c r="B49" s="28"/>
      <c r="C49" s="58" t="s">
        <v>20</v>
      </c>
      <c r="D49" s="54"/>
      <c r="E49" s="6"/>
      <c r="F49" s="19"/>
      <c r="G49" s="24" t="s">
        <v>2</v>
      </c>
      <c r="H49" s="24" t="s">
        <v>2</v>
      </c>
      <c r="I49" s="31"/>
      <c r="J49" s="31"/>
      <c r="K49" s="35"/>
    </row>
    <row r="50" spans="1:54" x14ac:dyDescent="0.35">
      <c r="A50" s="28"/>
      <c r="B50" s="28"/>
      <c r="C50" s="58"/>
      <c r="D50" s="54"/>
      <c r="E50" s="6"/>
      <c r="F50" s="19"/>
      <c r="G50" s="24"/>
      <c r="H50" s="24"/>
      <c r="I50" s="31"/>
      <c r="J50" s="31"/>
      <c r="K50" s="35"/>
    </row>
    <row r="51" spans="1:54" x14ac:dyDescent="0.35">
      <c r="C51" s="59" t="s">
        <v>21</v>
      </c>
      <c r="D51" s="54"/>
      <c r="E51" s="6"/>
      <c r="F51" s="19"/>
      <c r="G51" s="24"/>
      <c r="H51" s="24"/>
      <c r="I51" s="31"/>
      <c r="J51" s="31"/>
      <c r="K51" s="35"/>
    </row>
    <row r="52" spans="1:54" x14ac:dyDescent="0.35">
      <c r="B52" s="8" t="s">
        <v>952</v>
      </c>
      <c r="C52" s="60" t="s">
        <v>4754</v>
      </c>
      <c r="D52" s="54" t="s">
        <v>953</v>
      </c>
      <c r="E52" s="6" t="s">
        <v>954</v>
      </c>
      <c r="F52" s="19">
        <v>6833.4260000000004</v>
      </c>
      <c r="G52" s="24">
        <v>820.45</v>
      </c>
      <c r="H52" s="24">
        <v>0.66</v>
      </c>
      <c r="I52" s="31">
        <v>5.82</v>
      </c>
      <c r="J52" s="31"/>
      <c r="K52" s="35"/>
    </row>
    <row r="53" spans="1:54" x14ac:dyDescent="0.35">
      <c r="C53" s="58" t="s">
        <v>194</v>
      </c>
      <c r="D53" s="54"/>
      <c r="E53" s="6"/>
      <c r="F53" s="19"/>
      <c r="G53" s="25">
        <v>820.45</v>
      </c>
      <c r="H53" s="25">
        <v>0.66</v>
      </c>
      <c r="I53" s="31"/>
      <c r="J53" s="31"/>
      <c r="K53" s="35"/>
    </row>
    <row r="54" spans="1:54" x14ac:dyDescent="0.35">
      <c r="C54" s="57"/>
      <c r="D54" s="54"/>
      <c r="E54" s="6"/>
      <c r="F54" s="19"/>
      <c r="G54" s="24"/>
      <c r="H54" s="24"/>
      <c r="I54" s="31"/>
      <c r="J54" s="31"/>
      <c r="K54" s="35"/>
    </row>
    <row r="55" spans="1:54" x14ac:dyDescent="0.35">
      <c r="C55" s="58" t="s">
        <v>22</v>
      </c>
      <c r="D55" s="54"/>
      <c r="E55" s="6"/>
      <c r="F55" s="19"/>
      <c r="G55" s="24" t="s">
        <v>2</v>
      </c>
      <c r="H55" s="24" t="s">
        <v>2</v>
      </c>
      <c r="I55" s="31"/>
      <c r="J55" s="31"/>
      <c r="K55" s="35"/>
    </row>
    <row r="56" spans="1:54" x14ac:dyDescent="0.35">
      <c r="C56" s="57"/>
      <c r="D56" s="54"/>
      <c r="E56" s="6"/>
      <c r="F56" s="19"/>
      <c r="G56" s="24"/>
      <c r="H56" s="24"/>
      <c r="I56" s="31"/>
      <c r="J56" s="31"/>
      <c r="K56" s="35"/>
    </row>
    <row r="57" spans="1:54" x14ac:dyDescent="0.35">
      <c r="C57" s="58" t="s">
        <v>23</v>
      </c>
      <c r="D57" s="54"/>
      <c r="E57" s="6"/>
      <c r="F57" s="19"/>
      <c r="G57" s="24" t="s">
        <v>2</v>
      </c>
      <c r="H57" s="24" t="s">
        <v>2</v>
      </c>
      <c r="I57" s="31"/>
      <c r="J57" s="31"/>
      <c r="K57" s="35"/>
    </row>
    <row r="58" spans="1:54" x14ac:dyDescent="0.35">
      <c r="C58" s="57"/>
      <c r="D58" s="54"/>
      <c r="E58" s="6"/>
      <c r="F58" s="19"/>
      <c r="G58" s="24"/>
      <c r="H58" s="24"/>
      <c r="I58" s="31"/>
      <c r="J58" s="31"/>
      <c r="K58" s="35"/>
    </row>
    <row r="59" spans="1:54" x14ac:dyDescent="0.35">
      <c r="C59" s="59" t="s">
        <v>24</v>
      </c>
      <c r="D59" s="54"/>
      <c r="E59" s="6"/>
      <c r="F59" s="19"/>
      <c r="G59" s="24"/>
      <c r="H59" s="24"/>
      <c r="I59" s="31"/>
      <c r="J59" s="31"/>
      <c r="K59" s="35"/>
    </row>
    <row r="60" spans="1:54" x14ac:dyDescent="0.35">
      <c r="B60" s="8" t="s">
        <v>206</v>
      </c>
      <c r="C60" s="60" t="s">
        <v>207</v>
      </c>
      <c r="D60" s="54"/>
      <c r="E60" s="6"/>
      <c r="F60" s="19"/>
      <c r="G60" s="24">
        <v>10664.24</v>
      </c>
      <c r="H60" s="24">
        <v>8.56</v>
      </c>
      <c r="I60" s="31"/>
      <c r="J60" s="31"/>
      <c r="K60" s="35"/>
    </row>
    <row r="61" spans="1:54" x14ac:dyDescent="0.35">
      <c r="C61" s="58" t="s">
        <v>194</v>
      </c>
      <c r="D61" s="54"/>
      <c r="E61" s="6"/>
      <c r="F61" s="19"/>
      <c r="G61" s="25">
        <v>10664.24</v>
      </c>
      <c r="H61" s="25">
        <v>8.56</v>
      </c>
      <c r="I61" s="31"/>
      <c r="J61" s="31"/>
      <c r="K61" s="35"/>
    </row>
    <row r="62" spans="1:54" x14ac:dyDescent="0.35">
      <c r="C62" s="57"/>
      <c r="D62" s="54"/>
      <c r="E62" s="6"/>
      <c r="F62" s="19"/>
      <c r="G62" s="24"/>
      <c r="H62" s="24"/>
      <c r="I62" s="31"/>
      <c r="J62" s="31"/>
      <c r="K62" s="35"/>
    </row>
    <row r="63" spans="1:54" x14ac:dyDescent="0.35">
      <c r="A63" s="10"/>
      <c r="B63" s="28"/>
      <c r="C63" s="58" t="s">
        <v>25</v>
      </c>
      <c r="D63" s="54"/>
      <c r="E63" s="6"/>
      <c r="F63" s="19"/>
      <c r="G63" s="24"/>
      <c r="H63" s="24"/>
      <c r="I63" s="31"/>
      <c r="J63" s="31"/>
      <c r="K63" s="35"/>
    </row>
    <row r="64" spans="1:54" s="2" customFormat="1" ht="13.5" x14ac:dyDescent="0.35">
      <c r="A64" s="28"/>
      <c r="B64" s="28"/>
      <c r="C64" s="57" t="s">
        <v>4703</v>
      </c>
      <c r="D64" s="54"/>
      <c r="E64" s="6"/>
      <c r="F64" s="19"/>
      <c r="G64" s="24" t="s">
        <v>2</v>
      </c>
      <c r="H64" s="24" t="s">
        <v>2</v>
      </c>
      <c r="I64" s="31"/>
      <c r="J64" s="31"/>
      <c r="K64" s="35"/>
      <c r="L64" s="3"/>
      <c r="AI64" s="3"/>
      <c r="AV64" s="3"/>
      <c r="AX64" s="3"/>
      <c r="BB64" s="3"/>
    </row>
    <row r="65" spans="2:11" x14ac:dyDescent="0.35">
      <c r="B65" s="8"/>
      <c r="C65" s="60" t="s">
        <v>208</v>
      </c>
      <c r="D65" s="54"/>
      <c r="E65" s="6"/>
      <c r="F65" s="19"/>
      <c r="G65" s="24">
        <v>657.14</v>
      </c>
      <c r="H65" s="24">
        <v>0.53</v>
      </c>
      <c r="I65" s="31"/>
      <c r="J65" s="31"/>
      <c r="K65" s="35"/>
    </row>
    <row r="66" spans="2:11" x14ac:dyDescent="0.35">
      <c r="C66" s="58" t="s">
        <v>194</v>
      </c>
      <c r="D66" s="54"/>
      <c r="E66" s="6"/>
      <c r="F66" s="19"/>
      <c r="G66" s="25">
        <v>657.14</v>
      </c>
      <c r="H66" s="25">
        <v>0.53</v>
      </c>
      <c r="I66" s="31"/>
      <c r="J66" s="31"/>
      <c r="K66" s="35"/>
    </row>
    <row r="67" spans="2:11" x14ac:dyDescent="0.35">
      <c r="C67" s="57"/>
      <c r="D67" s="54"/>
      <c r="E67" s="6"/>
      <c r="F67" s="19"/>
      <c r="G67" s="24"/>
      <c r="H67" s="24"/>
      <c r="I67" s="31"/>
      <c r="J67" s="31"/>
      <c r="K67" s="35"/>
    </row>
    <row r="68" spans="2:11" x14ac:dyDescent="0.35">
      <c r="C68" s="61" t="s">
        <v>209</v>
      </c>
      <c r="D68" s="55"/>
      <c r="E68" s="5"/>
      <c r="F68" s="20"/>
      <c r="G68" s="26">
        <v>124581.72</v>
      </c>
      <c r="H68" s="26">
        <v>100</v>
      </c>
      <c r="I68" s="32"/>
      <c r="J68" s="32"/>
      <c r="K68" s="36"/>
    </row>
    <row r="71" spans="2:11" x14ac:dyDescent="0.35">
      <c r="C71" s="1" t="s">
        <v>210</v>
      </c>
    </row>
    <row r="72" spans="2:11" x14ac:dyDescent="0.35">
      <c r="C72" s="37" t="s">
        <v>211</v>
      </c>
      <c r="D72" s="37"/>
      <c r="E72" s="37"/>
      <c r="F72" s="37"/>
      <c r="G72" s="37"/>
      <c r="H72" s="37"/>
      <c r="I72" s="37"/>
      <c r="J72" s="37"/>
      <c r="K72" s="37"/>
    </row>
    <row r="73" spans="2:11" x14ac:dyDescent="0.35">
      <c r="C73" s="2" t="s">
        <v>212</v>
      </c>
    </row>
    <row r="74" spans="2:11" x14ac:dyDescent="0.35">
      <c r="C74" s="2" t="s">
        <v>213</v>
      </c>
    </row>
    <row r="75" spans="2:11" ht="30" customHeight="1" x14ac:dyDescent="0.35">
      <c r="C75" s="218" t="s">
        <v>214</v>
      </c>
      <c r="D75" s="219"/>
      <c r="E75" s="219"/>
      <c r="F75" s="219"/>
      <c r="G75" s="219"/>
      <c r="H75" s="219"/>
      <c r="I75" s="219"/>
      <c r="J75" s="219"/>
      <c r="K75" s="219"/>
    </row>
    <row r="76" spans="2:11" x14ac:dyDescent="0.35">
      <c r="C76" s="2" t="s">
        <v>215</v>
      </c>
    </row>
    <row r="78" spans="2:11" x14ac:dyDescent="0.35">
      <c r="C78" s="2" t="s">
        <v>4813</v>
      </c>
      <c r="E78" s="2" t="s">
        <v>2</v>
      </c>
    </row>
    <row r="80" spans="2:11" x14ac:dyDescent="0.35">
      <c r="C80" s="2" t="s">
        <v>4814</v>
      </c>
      <c r="E80" s="2" t="s">
        <v>2</v>
      </c>
    </row>
    <row r="82" spans="1:256" x14ac:dyDescent="0.35">
      <c r="C82" s="2" t="s">
        <v>4918</v>
      </c>
    </row>
    <row r="84" spans="1:256" x14ac:dyDescent="0.35">
      <c r="C84" s="2" t="s">
        <v>4919</v>
      </c>
    </row>
    <row r="85" spans="1:256" s="79" customFormat="1" ht="35.25" customHeight="1" x14ac:dyDescent="0.35">
      <c r="A85" s="75"/>
      <c r="B85" s="75"/>
      <c r="C85" s="80" t="s">
        <v>4820</v>
      </c>
      <c r="D85" s="84" t="s">
        <v>4821</v>
      </c>
      <c r="E85" s="84" t="s">
        <v>4822</v>
      </c>
      <c r="F85" s="76"/>
      <c r="G85" s="77"/>
      <c r="H85" s="77"/>
      <c r="I85" s="77"/>
      <c r="J85" s="77"/>
      <c r="K85" s="78"/>
      <c r="L85" s="78"/>
      <c r="M85" s="75"/>
      <c r="N85" s="75"/>
      <c r="O85" s="75"/>
      <c r="P85" s="75"/>
      <c r="Q85" s="75"/>
      <c r="R85" s="75"/>
      <c r="S85" s="75"/>
      <c r="T85" s="75"/>
      <c r="U85" s="75"/>
      <c r="V85" s="75"/>
      <c r="W85" s="75"/>
      <c r="X85" s="75"/>
      <c r="Y85" s="75"/>
      <c r="Z85" s="75"/>
      <c r="AA85" s="75"/>
      <c r="AB85" s="75"/>
      <c r="AC85" s="75"/>
      <c r="AD85" s="75"/>
      <c r="AE85" s="75"/>
      <c r="AF85" s="75"/>
      <c r="AG85" s="75"/>
      <c r="AH85" s="75"/>
      <c r="AI85" s="78"/>
      <c r="AJ85" s="75"/>
      <c r="AK85" s="75"/>
      <c r="AL85" s="75"/>
      <c r="AM85" s="75"/>
      <c r="AN85" s="75"/>
      <c r="AO85" s="75"/>
      <c r="AP85" s="75"/>
      <c r="AQ85" s="75"/>
      <c r="AR85" s="75"/>
      <c r="AS85" s="75"/>
      <c r="AT85" s="75"/>
      <c r="AU85" s="75"/>
      <c r="AV85" s="78"/>
      <c r="AW85" s="75"/>
      <c r="AX85" s="78"/>
      <c r="AY85" s="75"/>
      <c r="AZ85" s="75"/>
      <c r="BA85" s="75"/>
      <c r="BB85" s="78"/>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c r="HA85" s="75"/>
      <c r="HB85" s="75"/>
      <c r="HC85" s="75"/>
      <c r="HD85" s="75"/>
      <c r="HE85" s="75"/>
      <c r="HF85" s="75"/>
      <c r="HG85" s="75"/>
      <c r="HH85" s="75"/>
      <c r="HI85" s="75"/>
      <c r="HJ85" s="75"/>
      <c r="HK85" s="75"/>
      <c r="HL85" s="75"/>
      <c r="HM85" s="75"/>
      <c r="HN85" s="75"/>
      <c r="HO85" s="75"/>
      <c r="HP85" s="75"/>
      <c r="HQ85" s="75"/>
      <c r="HR85" s="75"/>
      <c r="HS85" s="75"/>
      <c r="HT85" s="75"/>
      <c r="HU85" s="75"/>
      <c r="HV85" s="75"/>
      <c r="HW85" s="75"/>
      <c r="HX85" s="75"/>
      <c r="HY85" s="75"/>
      <c r="HZ85" s="75"/>
      <c r="IA85" s="75"/>
      <c r="IB85" s="75"/>
      <c r="IC85" s="75"/>
      <c r="ID85" s="75"/>
      <c r="IE85" s="75"/>
      <c r="IF85" s="75"/>
      <c r="IG85" s="75"/>
      <c r="IH85" s="75"/>
      <c r="II85" s="75"/>
      <c r="IJ85" s="75"/>
      <c r="IK85" s="75"/>
      <c r="IL85" s="75"/>
      <c r="IM85" s="75"/>
      <c r="IN85" s="75"/>
      <c r="IO85" s="75"/>
      <c r="IP85" s="75"/>
      <c r="IQ85" s="75"/>
      <c r="IR85" s="75"/>
      <c r="IS85" s="75"/>
      <c r="IT85" s="75"/>
      <c r="IU85" s="75"/>
      <c r="IV85" s="75"/>
    </row>
    <row r="86" spans="1:256" s="79" customFormat="1" x14ac:dyDescent="0.35">
      <c r="A86" s="75"/>
      <c r="B86" s="75"/>
      <c r="C86" s="82" t="s">
        <v>4823</v>
      </c>
      <c r="D86" s="85">
        <v>12.5466</v>
      </c>
      <c r="E86" s="85">
        <v>12.497</v>
      </c>
      <c r="F86" s="76"/>
      <c r="G86" s="77"/>
      <c r="H86" s="77"/>
      <c r="I86" s="77"/>
      <c r="J86" s="77"/>
      <c r="K86" s="78"/>
      <c r="L86" s="78"/>
      <c r="M86" s="75"/>
      <c r="N86" s="75"/>
      <c r="O86" s="75"/>
      <c r="P86" s="75"/>
      <c r="Q86" s="75"/>
      <c r="R86" s="75"/>
      <c r="S86" s="75"/>
      <c r="T86" s="75"/>
      <c r="U86" s="75"/>
      <c r="V86" s="75"/>
      <c r="W86" s="75"/>
      <c r="X86" s="75"/>
      <c r="Y86" s="75"/>
      <c r="Z86" s="75"/>
      <c r="AA86" s="75"/>
      <c r="AB86" s="75"/>
      <c r="AC86" s="75"/>
      <c r="AD86" s="75"/>
      <c r="AE86" s="75"/>
      <c r="AF86" s="75"/>
      <c r="AG86" s="75"/>
      <c r="AH86" s="75"/>
      <c r="AI86" s="78"/>
      <c r="AJ86" s="75"/>
      <c r="AK86" s="75"/>
      <c r="AL86" s="75"/>
      <c r="AM86" s="75"/>
      <c r="AN86" s="75"/>
      <c r="AO86" s="75"/>
      <c r="AP86" s="75"/>
      <c r="AQ86" s="75"/>
      <c r="AR86" s="75"/>
      <c r="AS86" s="75"/>
      <c r="AT86" s="75"/>
      <c r="AU86" s="75"/>
      <c r="AV86" s="78"/>
      <c r="AW86" s="75"/>
      <c r="AX86" s="78"/>
      <c r="AY86" s="75"/>
      <c r="AZ86" s="75"/>
      <c r="BA86" s="75"/>
      <c r="BB86" s="78"/>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75"/>
      <c r="FA86" s="75"/>
      <c r="FB86" s="75"/>
      <c r="FC86" s="75"/>
      <c r="FD86" s="75"/>
      <c r="FE86" s="75"/>
      <c r="FF86" s="75"/>
      <c r="FG86" s="75"/>
      <c r="FH86" s="75"/>
      <c r="FI86" s="75"/>
      <c r="FJ86" s="75"/>
      <c r="FK86" s="75"/>
      <c r="FL86" s="75"/>
      <c r="FM86" s="75"/>
      <c r="FN86" s="75"/>
      <c r="FO86" s="75"/>
      <c r="FP86" s="75"/>
      <c r="FQ86" s="75"/>
      <c r="FR86" s="75"/>
      <c r="FS86" s="75"/>
      <c r="FT86" s="75"/>
      <c r="FU86" s="75"/>
      <c r="FV86" s="75"/>
      <c r="FW86" s="75"/>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75"/>
      <c r="HA86" s="75"/>
      <c r="HB86" s="75"/>
      <c r="HC86" s="75"/>
      <c r="HD86" s="75"/>
      <c r="HE86" s="75"/>
      <c r="HF86" s="75"/>
      <c r="HG86" s="75"/>
      <c r="HH86" s="75"/>
      <c r="HI86" s="75"/>
      <c r="HJ86" s="75"/>
      <c r="HK86" s="75"/>
      <c r="HL86" s="75"/>
      <c r="HM86" s="75"/>
      <c r="HN86" s="75"/>
      <c r="HO86" s="75"/>
      <c r="HP86" s="75"/>
      <c r="HQ86" s="75"/>
      <c r="HR86" s="75"/>
      <c r="HS86" s="75"/>
      <c r="HT86" s="75"/>
      <c r="HU86" s="75"/>
      <c r="HV86" s="75"/>
      <c r="HW86" s="75"/>
      <c r="HX86" s="75"/>
      <c r="HY86" s="75"/>
      <c r="HZ86" s="75"/>
      <c r="IA86" s="75"/>
      <c r="IB86" s="75"/>
      <c r="IC86" s="75"/>
      <c r="ID86" s="75"/>
      <c r="IE86" s="75"/>
      <c r="IF86" s="75"/>
      <c r="IG86" s="75"/>
      <c r="IH86" s="75"/>
      <c r="II86" s="75"/>
      <c r="IJ86" s="75"/>
      <c r="IK86" s="75"/>
      <c r="IL86" s="75"/>
      <c r="IM86" s="75"/>
      <c r="IN86" s="75"/>
      <c r="IO86" s="75"/>
      <c r="IP86" s="75"/>
      <c r="IQ86" s="75"/>
      <c r="IR86" s="75"/>
      <c r="IS86" s="75"/>
      <c r="IT86" s="75"/>
      <c r="IU86" s="75"/>
      <c r="IV86" s="75"/>
    </row>
    <row r="87" spans="1:256" s="79" customFormat="1" x14ac:dyDescent="0.35">
      <c r="A87" s="75"/>
      <c r="B87" s="75"/>
      <c r="C87" s="82" t="s">
        <v>4824</v>
      </c>
      <c r="D87" s="85">
        <v>12.5464</v>
      </c>
      <c r="E87" s="85">
        <v>12.4968</v>
      </c>
      <c r="F87" s="76"/>
      <c r="G87" s="77"/>
      <c r="H87" s="77"/>
      <c r="I87" s="77"/>
      <c r="J87" s="77"/>
      <c r="K87" s="78"/>
      <c r="L87" s="78"/>
      <c r="M87" s="75"/>
      <c r="N87" s="75"/>
      <c r="O87" s="75"/>
      <c r="P87" s="75"/>
      <c r="Q87" s="75"/>
      <c r="R87" s="75"/>
      <c r="S87" s="75"/>
      <c r="T87" s="75"/>
      <c r="U87" s="75"/>
      <c r="V87" s="75"/>
      <c r="W87" s="75"/>
      <c r="X87" s="75"/>
      <c r="Y87" s="75"/>
      <c r="Z87" s="75"/>
      <c r="AA87" s="75"/>
      <c r="AB87" s="75"/>
      <c r="AC87" s="75"/>
      <c r="AD87" s="75"/>
      <c r="AE87" s="75"/>
      <c r="AF87" s="75"/>
      <c r="AG87" s="75"/>
      <c r="AH87" s="75"/>
      <c r="AI87" s="78"/>
      <c r="AJ87" s="75"/>
      <c r="AK87" s="75"/>
      <c r="AL87" s="75"/>
      <c r="AM87" s="75"/>
      <c r="AN87" s="75"/>
      <c r="AO87" s="75"/>
      <c r="AP87" s="75"/>
      <c r="AQ87" s="75"/>
      <c r="AR87" s="75"/>
      <c r="AS87" s="75"/>
      <c r="AT87" s="75"/>
      <c r="AU87" s="75"/>
      <c r="AV87" s="78"/>
      <c r="AW87" s="75"/>
      <c r="AX87" s="78"/>
      <c r="AY87" s="75"/>
      <c r="AZ87" s="75"/>
      <c r="BA87" s="75"/>
      <c r="BB87" s="78"/>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5"/>
      <c r="DJ87" s="75"/>
      <c r="DK87" s="75"/>
      <c r="DL87" s="75"/>
      <c r="DM87" s="75"/>
      <c r="DN87" s="75"/>
      <c r="DO87" s="75"/>
      <c r="DP87" s="75"/>
      <c r="DQ87" s="75"/>
      <c r="DR87" s="75"/>
      <c r="DS87" s="75"/>
      <c r="DT87" s="75"/>
      <c r="DU87" s="75"/>
      <c r="DV87" s="75"/>
      <c r="DW87" s="75"/>
      <c r="DX87" s="75"/>
      <c r="DY87" s="75"/>
      <c r="DZ87" s="75"/>
      <c r="EA87" s="75"/>
      <c r="EB87" s="75"/>
      <c r="EC87" s="75"/>
      <c r="ED87" s="75"/>
      <c r="EE87" s="75"/>
      <c r="EF87" s="75"/>
      <c r="EG87" s="75"/>
      <c r="EH87" s="75"/>
      <c r="EI87" s="75"/>
      <c r="EJ87" s="75"/>
      <c r="EK87" s="75"/>
      <c r="EL87" s="75"/>
      <c r="EM87" s="75"/>
      <c r="EN87" s="75"/>
      <c r="EO87" s="75"/>
      <c r="EP87" s="75"/>
      <c r="EQ87" s="75"/>
      <c r="ER87" s="75"/>
      <c r="ES87" s="75"/>
      <c r="ET87" s="75"/>
      <c r="EU87" s="75"/>
      <c r="EV87" s="75"/>
      <c r="EW87" s="75"/>
      <c r="EX87" s="75"/>
      <c r="EY87" s="75"/>
      <c r="EZ87" s="75"/>
      <c r="FA87" s="75"/>
      <c r="FB87" s="75"/>
      <c r="FC87" s="75"/>
      <c r="FD87" s="75"/>
      <c r="FE87" s="75"/>
      <c r="FF87" s="75"/>
      <c r="FG87" s="75"/>
      <c r="FH87" s="75"/>
      <c r="FI87" s="75"/>
      <c r="FJ87" s="75"/>
      <c r="FK87" s="75"/>
      <c r="FL87" s="75"/>
      <c r="FM87" s="75"/>
      <c r="FN87" s="75"/>
      <c r="FO87" s="75"/>
      <c r="FP87" s="75"/>
      <c r="FQ87" s="75"/>
      <c r="FR87" s="75"/>
      <c r="FS87" s="75"/>
      <c r="FT87" s="75"/>
      <c r="FU87" s="75"/>
      <c r="FV87" s="75"/>
      <c r="FW87" s="75"/>
      <c r="FX87" s="75"/>
      <c r="FY87" s="75"/>
      <c r="FZ87" s="75"/>
      <c r="GA87" s="75"/>
      <c r="GB87" s="75"/>
      <c r="GC87" s="75"/>
      <c r="GD87" s="75"/>
      <c r="GE87" s="75"/>
      <c r="GF87" s="75"/>
      <c r="GG87" s="75"/>
      <c r="GH87" s="75"/>
      <c r="GI87" s="75"/>
      <c r="GJ87" s="75"/>
      <c r="GK87" s="75"/>
      <c r="GL87" s="75"/>
      <c r="GM87" s="75"/>
      <c r="GN87" s="75"/>
      <c r="GO87" s="75"/>
      <c r="GP87" s="75"/>
      <c r="GQ87" s="75"/>
      <c r="GR87" s="75"/>
      <c r="GS87" s="75"/>
      <c r="GT87" s="75"/>
      <c r="GU87" s="75"/>
      <c r="GV87" s="75"/>
      <c r="GW87" s="75"/>
      <c r="GX87" s="75"/>
      <c r="GY87" s="75"/>
      <c r="GZ87" s="75"/>
      <c r="HA87" s="75"/>
      <c r="HB87" s="75"/>
      <c r="HC87" s="75"/>
      <c r="HD87" s="75"/>
      <c r="HE87" s="75"/>
      <c r="HF87" s="75"/>
      <c r="HG87" s="75"/>
      <c r="HH87" s="75"/>
      <c r="HI87" s="75"/>
      <c r="HJ87" s="75"/>
      <c r="HK87" s="75"/>
      <c r="HL87" s="75"/>
      <c r="HM87" s="75"/>
      <c r="HN87" s="75"/>
      <c r="HO87" s="75"/>
      <c r="HP87" s="75"/>
      <c r="HQ87" s="75"/>
      <c r="HR87" s="75"/>
      <c r="HS87" s="75"/>
      <c r="HT87" s="75"/>
      <c r="HU87" s="75"/>
      <c r="HV87" s="75"/>
      <c r="HW87" s="75"/>
      <c r="HX87" s="75"/>
      <c r="HY87" s="75"/>
      <c r="HZ87" s="75"/>
      <c r="IA87" s="75"/>
      <c r="IB87" s="75"/>
      <c r="IC87" s="75"/>
      <c r="ID87" s="75"/>
      <c r="IE87" s="75"/>
      <c r="IF87" s="75"/>
      <c r="IG87" s="75"/>
      <c r="IH87" s="75"/>
      <c r="II87" s="75"/>
      <c r="IJ87" s="75"/>
      <c r="IK87" s="75"/>
      <c r="IL87" s="75"/>
      <c r="IM87" s="75"/>
      <c r="IN87" s="75"/>
      <c r="IO87" s="75"/>
      <c r="IP87" s="75"/>
      <c r="IQ87" s="75"/>
      <c r="IR87" s="75"/>
      <c r="IS87" s="75"/>
      <c r="IT87" s="75"/>
      <c r="IU87" s="75"/>
      <c r="IV87" s="75"/>
    </row>
    <row r="88" spans="1:256" s="79" customFormat="1" x14ac:dyDescent="0.35">
      <c r="A88" s="75"/>
      <c r="B88" s="75"/>
      <c r="C88" s="82" t="s">
        <v>4825</v>
      </c>
      <c r="D88" s="85">
        <v>12.738</v>
      </c>
      <c r="E88" s="85">
        <v>12.6913</v>
      </c>
      <c r="F88" s="76"/>
      <c r="G88" s="77"/>
      <c r="H88" s="77"/>
      <c r="I88" s="77"/>
      <c r="J88" s="77"/>
      <c r="K88" s="78"/>
      <c r="L88" s="78"/>
      <c r="M88" s="75"/>
      <c r="N88" s="75"/>
      <c r="O88" s="75"/>
      <c r="P88" s="75"/>
      <c r="Q88" s="75"/>
      <c r="R88" s="75"/>
      <c r="S88" s="75"/>
      <c r="T88" s="75"/>
      <c r="U88" s="75"/>
      <c r="V88" s="75"/>
      <c r="W88" s="75"/>
      <c r="X88" s="75"/>
      <c r="Y88" s="75"/>
      <c r="Z88" s="75"/>
      <c r="AA88" s="75"/>
      <c r="AB88" s="75"/>
      <c r="AC88" s="75"/>
      <c r="AD88" s="75"/>
      <c r="AE88" s="75"/>
      <c r="AF88" s="75"/>
      <c r="AG88" s="75"/>
      <c r="AH88" s="75"/>
      <c r="AI88" s="78"/>
      <c r="AJ88" s="75"/>
      <c r="AK88" s="75"/>
      <c r="AL88" s="75"/>
      <c r="AM88" s="75"/>
      <c r="AN88" s="75"/>
      <c r="AO88" s="75"/>
      <c r="AP88" s="75"/>
      <c r="AQ88" s="75"/>
      <c r="AR88" s="75"/>
      <c r="AS88" s="75"/>
      <c r="AT88" s="75"/>
      <c r="AU88" s="75"/>
      <c r="AV88" s="78"/>
      <c r="AW88" s="75"/>
      <c r="AX88" s="78"/>
      <c r="AY88" s="75"/>
      <c r="AZ88" s="75"/>
      <c r="BA88" s="75"/>
      <c r="BB88" s="78"/>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75"/>
      <c r="DO88" s="75"/>
      <c r="DP88" s="75"/>
      <c r="DQ88" s="75"/>
      <c r="DR88" s="75"/>
      <c r="DS88" s="75"/>
      <c r="DT88" s="75"/>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c r="EX88" s="75"/>
      <c r="EY88" s="75"/>
      <c r="EZ88" s="75"/>
      <c r="FA88" s="75"/>
      <c r="FB88" s="75"/>
      <c r="FC88" s="75"/>
      <c r="FD88" s="75"/>
      <c r="FE88" s="75"/>
      <c r="FF88" s="75"/>
      <c r="FG88" s="75"/>
      <c r="FH88" s="75"/>
      <c r="FI88" s="75"/>
      <c r="FJ88" s="75"/>
      <c r="FK88" s="75"/>
      <c r="FL88" s="75"/>
      <c r="FM88" s="75"/>
      <c r="FN88" s="75"/>
      <c r="FO88" s="75"/>
      <c r="FP88" s="75"/>
      <c r="FQ88" s="75"/>
      <c r="FR88" s="75"/>
      <c r="FS88" s="75"/>
      <c r="FT88" s="75"/>
      <c r="FU88" s="75"/>
      <c r="FV88" s="75"/>
      <c r="FW88" s="75"/>
      <c r="FX88" s="75"/>
      <c r="FY88" s="75"/>
      <c r="FZ88" s="75"/>
      <c r="GA88" s="75"/>
      <c r="GB88" s="75"/>
      <c r="GC88" s="75"/>
      <c r="GD88" s="75"/>
      <c r="GE88" s="75"/>
      <c r="GF88" s="75"/>
      <c r="GG88" s="75"/>
      <c r="GH88" s="75"/>
      <c r="GI88" s="75"/>
      <c r="GJ88" s="75"/>
      <c r="GK88" s="75"/>
      <c r="GL88" s="75"/>
      <c r="GM88" s="75"/>
      <c r="GN88" s="75"/>
      <c r="GO88" s="75"/>
      <c r="GP88" s="75"/>
      <c r="GQ88" s="75"/>
      <c r="GR88" s="75"/>
      <c r="GS88" s="75"/>
      <c r="GT88" s="75"/>
      <c r="GU88" s="75"/>
      <c r="GV88" s="75"/>
      <c r="GW88" s="75"/>
      <c r="GX88" s="75"/>
      <c r="GY88" s="75"/>
      <c r="GZ88" s="75"/>
      <c r="HA88" s="75"/>
      <c r="HB88" s="75"/>
      <c r="HC88" s="75"/>
      <c r="HD88" s="75"/>
      <c r="HE88" s="75"/>
      <c r="HF88" s="75"/>
      <c r="HG88" s="75"/>
      <c r="HH88" s="75"/>
      <c r="HI88" s="75"/>
      <c r="HJ88" s="75"/>
      <c r="HK88" s="75"/>
      <c r="HL88" s="75"/>
      <c r="HM88" s="75"/>
      <c r="HN88" s="75"/>
      <c r="HO88" s="75"/>
      <c r="HP88" s="75"/>
      <c r="HQ88" s="75"/>
      <c r="HR88" s="75"/>
      <c r="HS88" s="75"/>
      <c r="HT88" s="75"/>
      <c r="HU88" s="75"/>
      <c r="HV88" s="75"/>
      <c r="HW88" s="75"/>
      <c r="HX88" s="75"/>
      <c r="HY88" s="75"/>
      <c r="HZ88" s="75"/>
      <c r="IA88" s="75"/>
      <c r="IB88" s="75"/>
      <c r="IC88" s="75"/>
      <c r="ID88" s="75"/>
      <c r="IE88" s="75"/>
      <c r="IF88" s="75"/>
      <c r="IG88" s="75"/>
      <c r="IH88" s="75"/>
      <c r="II88" s="75"/>
      <c r="IJ88" s="75"/>
      <c r="IK88" s="75"/>
      <c r="IL88" s="75"/>
      <c r="IM88" s="75"/>
      <c r="IN88" s="75"/>
      <c r="IO88" s="75"/>
      <c r="IP88" s="75"/>
      <c r="IQ88" s="75"/>
      <c r="IR88" s="75"/>
      <c r="IS88" s="75"/>
      <c r="IT88" s="75"/>
      <c r="IU88" s="75"/>
      <c r="IV88" s="75"/>
    </row>
    <row r="89" spans="1:256" s="79" customFormat="1" x14ac:dyDescent="0.35">
      <c r="A89" s="75"/>
      <c r="B89" s="75"/>
      <c r="C89" s="82" t="s">
        <v>4826</v>
      </c>
      <c r="D89" s="85">
        <v>12.7376</v>
      </c>
      <c r="E89" s="85">
        <v>12.691000000000001</v>
      </c>
      <c r="F89" s="76"/>
      <c r="G89" s="77"/>
      <c r="H89" s="77"/>
      <c r="I89" s="77"/>
      <c r="J89" s="77"/>
      <c r="K89" s="78"/>
      <c r="L89" s="78"/>
      <c r="M89" s="75"/>
      <c r="N89" s="75"/>
      <c r="O89" s="75"/>
      <c r="P89" s="75"/>
      <c r="Q89" s="75"/>
      <c r="R89" s="75"/>
      <c r="S89" s="75"/>
      <c r="T89" s="75"/>
      <c r="U89" s="75"/>
      <c r="V89" s="75"/>
      <c r="W89" s="75"/>
      <c r="X89" s="75"/>
      <c r="Y89" s="75"/>
      <c r="Z89" s="75"/>
      <c r="AA89" s="75"/>
      <c r="AB89" s="75"/>
      <c r="AC89" s="75"/>
      <c r="AD89" s="75"/>
      <c r="AE89" s="75"/>
      <c r="AF89" s="75"/>
      <c r="AG89" s="75"/>
      <c r="AH89" s="75"/>
      <c r="AI89" s="78"/>
      <c r="AJ89" s="75"/>
      <c r="AK89" s="75"/>
      <c r="AL89" s="75"/>
      <c r="AM89" s="75"/>
      <c r="AN89" s="75"/>
      <c r="AO89" s="75"/>
      <c r="AP89" s="75"/>
      <c r="AQ89" s="75"/>
      <c r="AR89" s="75"/>
      <c r="AS89" s="75"/>
      <c r="AT89" s="75"/>
      <c r="AU89" s="75"/>
      <c r="AV89" s="78"/>
      <c r="AW89" s="75"/>
      <c r="AX89" s="78"/>
      <c r="AY89" s="75"/>
      <c r="AZ89" s="75"/>
      <c r="BA89" s="75"/>
      <c r="BB89" s="78"/>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row>
    <row r="90" spans="1:256" s="79" customFormat="1" ht="85" customHeight="1" x14ac:dyDescent="0.35">
      <c r="A90" s="75"/>
      <c r="B90" s="75"/>
      <c r="C90" s="215" t="s">
        <v>4860</v>
      </c>
      <c r="D90" s="216"/>
      <c r="E90" s="217"/>
      <c r="F90" s="76"/>
      <c r="G90" s="77"/>
      <c r="H90" s="77"/>
      <c r="I90" s="77"/>
      <c r="J90" s="77"/>
      <c r="K90" s="78"/>
      <c r="L90" s="78"/>
      <c r="M90" s="75"/>
      <c r="N90" s="75"/>
      <c r="O90" s="75"/>
      <c r="P90" s="75"/>
      <c r="Q90" s="75"/>
      <c r="R90" s="75"/>
      <c r="S90" s="75"/>
      <c r="T90" s="75"/>
      <c r="U90" s="75"/>
      <c r="V90" s="75"/>
      <c r="W90" s="75"/>
      <c r="X90" s="75"/>
      <c r="Y90" s="75"/>
      <c r="Z90" s="75"/>
      <c r="AA90" s="75"/>
      <c r="AB90" s="75"/>
      <c r="AC90" s="75"/>
      <c r="AD90" s="75"/>
      <c r="AE90" s="75"/>
      <c r="AF90" s="75"/>
      <c r="AG90" s="75"/>
      <c r="AH90" s="75"/>
      <c r="AI90" s="78"/>
      <c r="AJ90" s="75"/>
      <c r="AK90" s="75"/>
      <c r="AL90" s="75"/>
      <c r="AM90" s="75"/>
      <c r="AN90" s="75"/>
      <c r="AO90" s="75"/>
      <c r="AP90" s="75"/>
      <c r="AQ90" s="75"/>
      <c r="AR90" s="75"/>
      <c r="AS90" s="75"/>
      <c r="AT90" s="75"/>
      <c r="AU90" s="75"/>
      <c r="AV90" s="78"/>
      <c r="AW90" s="75"/>
      <c r="AX90" s="78"/>
      <c r="AY90" s="75"/>
      <c r="AZ90" s="75"/>
      <c r="BA90" s="75"/>
      <c r="BB90" s="78"/>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75"/>
      <c r="FA90" s="75"/>
      <c r="FB90" s="75"/>
      <c r="FC90" s="75"/>
      <c r="FD90" s="75"/>
      <c r="FE90" s="75"/>
      <c r="FF90" s="75"/>
      <c r="FG90" s="75"/>
      <c r="FH90" s="75"/>
      <c r="FI90" s="75"/>
      <c r="FJ90" s="75"/>
      <c r="FK90" s="75"/>
      <c r="FL90" s="75"/>
      <c r="FM90" s="75"/>
      <c r="FN90" s="75"/>
      <c r="FO90" s="75"/>
      <c r="FP90" s="75"/>
      <c r="FQ90" s="75"/>
      <c r="FR90" s="75"/>
      <c r="FS90" s="75"/>
      <c r="FT90" s="75"/>
      <c r="FU90" s="75"/>
      <c r="FV90" s="75"/>
      <c r="FW90" s="75"/>
      <c r="FX90" s="75"/>
      <c r="FY90" s="75"/>
      <c r="FZ90" s="75"/>
      <c r="GA90" s="75"/>
      <c r="GB90" s="75"/>
      <c r="GC90" s="75"/>
      <c r="GD90" s="75"/>
      <c r="GE90" s="75"/>
      <c r="GF90" s="75"/>
      <c r="GG90" s="75"/>
      <c r="GH90" s="75"/>
      <c r="GI90" s="75"/>
      <c r="GJ90" s="75"/>
      <c r="GK90" s="75"/>
      <c r="GL90" s="75"/>
      <c r="GM90" s="75"/>
      <c r="GN90" s="75"/>
      <c r="GO90" s="75"/>
      <c r="GP90" s="75"/>
      <c r="GQ90" s="75"/>
      <c r="GR90" s="75"/>
      <c r="GS90" s="75"/>
      <c r="GT90" s="75"/>
      <c r="GU90" s="75"/>
      <c r="GV90" s="75"/>
      <c r="GW90" s="75"/>
      <c r="GX90" s="75"/>
      <c r="GY90" s="75"/>
      <c r="GZ90" s="75"/>
      <c r="HA90" s="75"/>
      <c r="HB90" s="75"/>
      <c r="HC90" s="75"/>
      <c r="HD90" s="75"/>
      <c r="HE90" s="75"/>
      <c r="HF90" s="75"/>
      <c r="HG90" s="75"/>
      <c r="HH90" s="75"/>
      <c r="HI90" s="75"/>
      <c r="HJ90" s="75"/>
      <c r="HK90" s="75"/>
      <c r="HL90" s="75"/>
      <c r="HM90" s="75"/>
      <c r="HN90" s="75"/>
      <c r="HO90" s="75"/>
      <c r="HP90" s="75"/>
      <c r="HQ90" s="75"/>
      <c r="HR90" s="75"/>
      <c r="HS90" s="75"/>
      <c r="HT90" s="75"/>
      <c r="HU90" s="75"/>
      <c r="HV90" s="75"/>
      <c r="HW90" s="75"/>
      <c r="HX90" s="75"/>
      <c r="HY90" s="75"/>
      <c r="HZ90" s="75"/>
      <c r="IA90" s="75"/>
      <c r="IB90" s="75"/>
      <c r="IC90" s="75"/>
      <c r="ID90" s="75"/>
      <c r="IE90" s="75"/>
      <c r="IF90" s="75"/>
      <c r="IG90" s="75"/>
      <c r="IH90" s="75"/>
      <c r="II90" s="75"/>
      <c r="IJ90" s="75"/>
      <c r="IK90" s="75"/>
      <c r="IL90" s="75"/>
      <c r="IM90" s="75"/>
      <c r="IN90" s="75"/>
      <c r="IO90" s="75"/>
      <c r="IP90" s="75"/>
      <c r="IQ90" s="75"/>
      <c r="IR90" s="75"/>
      <c r="IS90" s="75"/>
      <c r="IT90" s="75"/>
      <c r="IU90" s="75"/>
      <c r="IV90" s="75"/>
    </row>
    <row r="92" spans="1:256" x14ac:dyDescent="0.35">
      <c r="C92" s="2" t="s">
        <v>4920</v>
      </c>
      <c r="E92" s="2" t="s">
        <v>2</v>
      </c>
    </row>
    <row r="94" spans="1:256" x14ac:dyDescent="0.35">
      <c r="C94" s="2" t="s">
        <v>4921</v>
      </c>
      <c r="E94" s="2" t="s">
        <v>2</v>
      </c>
    </row>
    <row r="96" spans="1:256" x14ac:dyDescent="0.35">
      <c r="C96" s="2" t="s">
        <v>4815</v>
      </c>
      <c r="E96" s="2" t="s">
        <v>2</v>
      </c>
    </row>
    <row r="98" spans="3:5" x14ac:dyDescent="0.35">
      <c r="C98" s="2" t="s">
        <v>4816</v>
      </c>
      <c r="E98" s="2" t="s">
        <v>2</v>
      </c>
    </row>
    <row r="100" spans="3:5" x14ac:dyDescent="0.35">
      <c r="C100" s="2" t="s">
        <v>4817</v>
      </c>
      <c r="E100" s="92" t="s">
        <v>4818</v>
      </c>
    </row>
    <row r="102" spans="3:5" x14ac:dyDescent="0.35">
      <c r="C102" s="2" t="s">
        <v>4819</v>
      </c>
      <c r="E102" s="93" t="s">
        <v>4911</v>
      </c>
    </row>
    <row r="104" spans="3:5" x14ac:dyDescent="0.35">
      <c r="C104" s="2" t="s">
        <v>4922</v>
      </c>
      <c r="E104" s="2" t="s">
        <v>2</v>
      </c>
    </row>
    <row r="106" spans="3:5" x14ac:dyDescent="0.35">
      <c r="C106" s="1" t="s">
        <v>5102</v>
      </c>
      <c r="E106" s="156" t="s">
        <v>5103</v>
      </c>
    </row>
    <row r="107" spans="3:5" x14ac:dyDescent="0.35">
      <c r="E107" s="2" t="s">
        <v>5144</v>
      </c>
    </row>
  </sheetData>
  <mergeCells count="2">
    <mergeCell ref="C75:K75"/>
    <mergeCell ref="C90:E90"/>
  </mergeCells>
  <hyperlinks>
    <hyperlink ref="J2" location="'Index'!A1" display="'Index'!A1" xr:uid="{D9A2E1DE-B346-45F3-9FFD-3E01058ECEA0}"/>
  </hyperlinks>
  <pageMargins left="0.7" right="0.7" top="0.75" bottom="0.75" header="0.3" footer="0.3"/>
  <pageSetup orientation="portrait" horizontalDpi="4294967293"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B3C10-D4D8-4DE4-84A6-E5EB0BCE9A62}">
  <sheetPr codeName="Sheet1"/>
  <dimension ref="A1:IV223"/>
  <sheetViews>
    <sheetView showGridLines="0" zoomScale="90" zoomScaleNormal="90" workbookViewId="0">
      <pane ySplit="6" topLeftCell="A20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4002</v>
      </c>
      <c r="J2" s="38" t="s">
        <v>4365</v>
      </c>
    </row>
    <row r="3" spans="1:54" ht="16" x14ac:dyDescent="0.4">
      <c r="C3" s="1" t="s">
        <v>28</v>
      </c>
      <c r="D3" s="21" t="s">
        <v>4003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41</v>
      </c>
      <c r="C11" s="60" t="s">
        <v>42</v>
      </c>
      <c r="D11" s="54" t="s">
        <v>43</v>
      </c>
      <c r="E11" s="6" t="s">
        <v>44</v>
      </c>
      <c r="F11" s="19">
        <v>2900000</v>
      </c>
      <c r="G11" s="24">
        <v>38329.300000000003</v>
      </c>
      <c r="H11" s="24">
        <v>4.76</v>
      </c>
      <c r="I11" s="31"/>
      <c r="J11" s="31"/>
      <c r="K11" s="35"/>
    </row>
    <row r="12" spans="1:54" x14ac:dyDescent="0.35">
      <c r="B12" s="8" t="s">
        <v>365</v>
      </c>
      <c r="C12" s="60" t="s">
        <v>366</v>
      </c>
      <c r="D12" s="54" t="s">
        <v>367</v>
      </c>
      <c r="E12" s="6" t="s">
        <v>253</v>
      </c>
      <c r="F12" s="19">
        <v>7477638</v>
      </c>
      <c r="G12" s="24">
        <v>32826.83</v>
      </c>
      <c r="H12" s="24">
        <v>4.07</v>
      </c>
      <c r="I12" s="31"/>
      <c r="J12" s="31"/>
      <c r="K12" s="35"/>
    </row>
    <row r="13" spans="1:54" x14ac:dyDescent="0.35">
      <c r="B13" s="8" t="s">
        <v>51</v>
      </c>
      <c r="C13" s="60" t="s">
        <v>52</v>
      </c>
      <c r="D13" s="54" t="s">
        <v>53</v>
      </c>
      <c r="E13" s="6" t="s">
        <v>54</v>
      </c>
      <c r="F13" s="19">
        <v>831446</v>
      </c>
      <c r="G13" s="24">
        <v>31262.37</v>
      </c>
      <c r="H13" s="24">
        <v>3.88</v>
      </c>
      <c r="I13" s="31"/>
      <c r="J13" s="31"/>
      <c r="K13" s="35"/>
    </row>
    <row r="14" spans="1:54" x14ac:dyDescent="0.35">
      <c r="B14" s="8" t="s">
        <v>659</v>
      </c>
      <c r="C14" s="60" t="s">
        <v>660</v>
      </c>
      <c r="D14" s="54" t="s">
        <v>661</v>
      </c>
      <c r="E14" s="6" t="s">
        <v>270</v>
      </c>
      <c r="F14" s="19">
        <v>7853400</v>
      </c>
      <c r="G14" s="24">
        <v>31036.639999999999</v>
      </c>
      <c r="H14" s="24">
        <v>3.85</v>
      </c>
      <c r="I14" s="31"/>
      <c r="J14" s="31"/>
      <c r="K14" s="35"/>
    </row>
    <row r="15" spans="1:54" x14ac:dyDescent="0.35">
      <c r="B15" s="8" t="s">
        <v>48</v>
      </c>
      <c r="C15" s="60" t="s">
        <v>49</v>
      </c>
      <c r="D15" s="54" t="s">
        <v>50</v>
      </c>
      <c r="E15" s="6" t="s">
        <v>44</v>
      </c>
      <c r="F15" s="19">
        <v>6600000</v>
      </c>
      <c r="G15" s="24">
        <v>27522</v>
      </c>
      <c r="H15" s="24">
        <v>3.42</v>
      </c>
      <c r="I15" s="31"/>
      <c r="J15" s="31"/>
      <c r="K15" s="35"/>
    </row>
    <row r="16" spans="1:54" x14ac:dyDescent="0.35">
      <c r="B16" s="8" t="s">
        <v>656</v>
      </c>
      <c r="C16" s="60" t="s">
        <v>657</v>
      </c>
      <c r="D16" s="54" t="s">
        <v>658</v>
      </c>
      <c r="E16" s="6" t="s">
        <v>217</v>
      </c>
      <c r="F16" s="19">
        <v>420000</v>
      </c>
      <c r="G16" s="24">
        <v>20932.8</v>
      </c>
      <c r="H16" s="24">
        <v>2.6</v>
      </c>
      <c r="I16" s="31"/>
      <c r="J16" s="31"/>
      <c r="K16" s="35"/>
    </row>
    <row r="17" spans="2:11" x14ac:dyDescent="0.35">
      <c r="B17" s="8" t="s">
        <v>254</v>
      </c>
      <c r="C17" s="60" t="s">
        <v>255</v>
      </c>
      <c r="D17" s="54" t="s">
        <v>256</v>
      </c>
      <c r="E17" s="6" t="s">
        <v>88</v>
      </c>
      <c r="F17" s="19">
        <v>1200000</v>
      </c>
      <c r="G17" s="24">
        <v>20064</v>
      </c>
      <c r="H17" s="24">
        <v>2.4900000000000002</v>
      </c>
      <c r="I17" s="31"/>
      <c r="J17" s="31"/>
      <c r="K17" s="35"/>
    </row>
    <row r="18" spans="2:11" x14ac:dyDescent="0.35">
      <c r="B18" s="8" t="s">
        <v>396</v>
      </c>
      <c r="C18" s="60" t="s">
        <v>397</v>
      </c>
      <c r="D18" s="54" t="s">
        <v>398</v>
      </c>
      <c r="E18" s="6" t="s">
        <v>218</v>
      </c>
      <c r="F18" s="19">
        <v>4800000</v>
      </c>
      <c r="G18" s="24">
        <v>19819.2</v>
      </c>
      <c r="H18" s="24">
        <v>2.46</v>
      </c>
      <c r="I18" s="31"/>
      <c r="J18" s="31"/>
      <c r="K18" s="35"/>
    </row>
    <row r="19" spans="2:11" x14ac:dyDescent="0.35">
      <c r="B19" s="8" t="s">
        <v>227</v>
      </c>
      <c r="C19" s="60" t="s">
        <v>228</v>
      </c>
      <c r="D19" s="54" t="s">
        <v>229</v>
      </c>
      <c r="E19" s="6" t="s">
        <v>230</v>
      </c>
      <c r="F19" s="19">
        <v>676437</v>
      </c>
      <c r="G19" s="24">
        <v>19639.669999999998</v>
      </c>
      <c r="H19" s="24">
        <v>2.44</v>
      </c>
      <c r="I19" s="31"/>
      <c r="J19" s="31"/>
      <c r="K19" s="35"/>
    </row>
    <row r="20" spans="2:11" x14ac:dyDescent="0.35">
      <c r="B20" s="8" t="s">
        <v>461</v>
      </c>
      <c r="C20" s="60" t="s">
        <v>462</v>
      </c>
      <c r="D20" s="54" t="s">
        <v>463</v>
      </c>
      <c r="E20" s="6" t="s">
        <v>58</v>
      </c>
      <c r="F20" s="19">
        <v>1140154</v>
      </c>
      <c r="G20" s="24">
        <v>18470.490000000002</v>
      </c>
      <c r="H20" s="24">
        <v>2.29</v>
      </c>
      <c r="I20" s="31"/>
      <c r="J20" s="31"/>
      <c r="K20" s="35"/>
    </row>
    <row r="21" spans="2:11" x14ac:dyDescent="0.35">
      <c r="B21" s="8" t="s">
        <v>1080</v>
      </c>
      <c r="C21" s="60" t="s">
        <v>1081</v>
      </c>
      <c r="D21" s="54" t="s">
        <v>1082</v>
      </c>
      <c r="E21" s="6" t="s">
        <v>88</v>
      </c>
      <c r="F21" s="19">
        <v>860000</v>
      </c>
      <c r="G21" s="24">
        <v>18003.240000000002</v>
      </c>
      <c r="H21" s="24">
        <v>2.23</v>
      </c>
      <c r="I21" s="31"/>
      <c r="J21" s="31"/>
      <c r="K21" s="35"/>
    </row>
    <row r="22" spans="2:11" x14ac:dyDescent="0.35">
      <c r="B22" s="8" t="s">
        <v>482</v>
      </c>
      <c r="C22" s="60" t="s">
        <v>483</v>
      </c>
      <c r="D22" s="54" t="s">
        <v>484</v>
      </c>
      <c r="E22" s="6" t="s">
        <v>65</v>
      </c>
      <c r="F22" s="19">
        <v>600000</v>
      </c>
      <c r="G22" s="24">
        <v>17700</v>
      </c>
      <c r="H22" s="24">
        <v>2.2000000000000002</v>
      </c>
      <c r="I22" s="31"/>
      <c r="J22" s="31"/>
      <c r="K22" s="35"/>
    </row>
    <row r="23" spans="2:11" x14ac:dyDescent="0.35">
      <c r="B23" s="8" t="s">
        <v>136</v>
      </c>
      <c r="C23" s="60" t="s">
        <v>137</v>
      </c>
      <c r="D23" s="54" t="s">
        <v>138</v>
      </c>
      <c r="E23" s="6" t="s">
        <v>117</v>
      </c>
      <c r="F23" s="19">
        <v>450000</v>
      </c>
      <c r="G23" s="24">
        <v>17536.95</v>
      </c>
      <c r="H23" s="24">
        <v>2.1800000000000002</v>
      </c>
      <c r="I23" s="31"/>
      <c r="J23" s="31"/>
      <c r="K23" s="35"/>
    </row>
    <row r="24" spans="2:11" x14ac:dyDescent="0.35">
      <c r="B24" s="8" t="s">
        <v>81</v>
      </c>
      <c r="C24" s="60" t="s">
        <v>82</v>
      </c>
      <c r="D24" s="54" t="s">
        <v>83</v>
      </c>
      <c r="E24" s="6" t="s">
        <v>84</v>
      </c>
      <c r="F24" s="19">
        <v>155000</v>
      </c>
      <c r="G24" s="24">
        <v>16981.8</v>
      </c>
      <c r="H24" s="24">
        <v>2.11</v>
      </c>
      <c r="I24" s="31"/>
      <c r="J24" s="31"/>
      <c r="K24" s="35"/>
    </row>
    <row r="25" spans="2:11" x14ac:dyDescent="0.35">
      <c r="B25" s="8" t="s">
        <v>66</v>
      </c>
      <c r="C25" s="60" t="s">
        <v>67</v>
      </c>
      <c r="D25" s="54" t="s">
        <v>68</v>
      </c>
      <c r="E25" s="6" t="s">
        <v>69</v>
      </c>
      <c r="F25" s="19">
        <v>1090000</v>
      </c>
      <c r="G25" s="24">
        <v>16611.599999999999</v>
      </c>
      <c r="H25" s="24">
        <v>2.06</v>
      </c>
      <c r="I25" s="31"/>
      <c r="J25" s="31"/>
      <c r="K25" s="35"/>
    </row>
    <row r="26" spans="2:11" x14ac:dyDescent="0.35">
      <c r="B26" s="8" t="s">
        <v>424</v>
      </c>
      <c r="C26" s="60" t="s">
        <v>425</v>
      </c>
      <c r="D26" s="54" t="s">
        <v>426</v>
      </c>
      <c r="E26" s="6" t="s">
        <v>88</v>
      </c>
      <c r="F26" s="19">
        <v>900000</v>
      </c>
      <c r="G26" s="24">
        <v>16349.4</v>
      </c>
      <c r="H26" s="24">
        <v>2.0299999999999998</v>
      </c>
      <c r="I26" s="31"/>
      <c r="J26" s="31"/>
      <c r="K26" s="35"/>
    </row>
    <row r="27" spans="2:11" x14ac:dyDescent="0.35">
      <c r="B27" s="8" t="s">
        <v>639</v>
      </c>
      <c r="C27" s="60" t="s">
        <v>640</v>
      </c>
      <c r="D27" s="54" t="s">
        <v>641</v>
      </c>
      <c r="E27" s="6" t="s">
        <v>142</v>
      </c>
      <c r="F27" s="19">
        <v>1210000</v>
      </c>
      <c r="G27" s="24">
        <v>15851</v>
      </c>
      <c r="H27" s="24">
        <v>1.97</v>
      </c>
      <c r="I27" s="31"/>
      <c r="J27" s="31"/>
      <c r="K27" s="35"/>
    </row>
    <row r="28" spans="2:11" x14ac:dyDescent="0.35">
      <c r="B28" s="8" t="s">
        <v>185</v>
      </c>
      <c r="C28" s="60" t="s">
        <v>186</v>
      </c>
      <c r="D28" s="54" t="s">
        <v>187</v>
      </c>
      <c r="E28" s="6" t="s">
        <v>88</v>
      </c>
      <c r="F28" s="19">
        <v>4050000</v>
      </c>
      <c r="G28" s="24">
        <v>14997.15</v>
      </c>
      <c r="H28" s="24">
        <v>1.86</v>
      </c>
      <c r="I28" s="31"/>
      <c r="J28" s="31"/>
      <c r="K28" s="35"/>
    </row>
    <row r="29" spans="2:11" x14ac:dyDescent="0.35">
      <c r="B29" s="8" t="s">
        <v>491</v>
      </c>
      <c r="C29" s="60" t="s">
        <v>492</v>
      </c>
      <c r="D29" s="54" t="s">
        <v>493</v>
      </c>
      <c r="E29" s="6" t="s">
        <v>58</v>
      </c>
      <c r="F29" s="19">
        <v>4710254</v>
      </c>
      <c r="G29" s="24">
        <v>14877.34</v>
      </c>
      <c r="H29" s="24">
        <v>1.85</v>
      </c>
      <c r="I29" s="31"/>
      <c r="J29" s="31"/>
      <c r="K29" s="35"/>
    </row>
    <row r="30" spans="2:11" x14ac:dyDescent="0.35">
      <c r="B30" s="8" t="s">
        <v>3518</v>
      </c>
      <c r="C30" s="60" t="s">
        <v>216</v>
      </c>
      <c r="D30" s="54" t="s">
        <v>3519</v>
      </c>
      <c r="E30" s="6" t="s">
        <v>217</v>
      </c>
      <c r="F30" s="19">
        <v>932591</v>
      </c>
      <c r="G30" s="24">
        <v>14548.42</v>
      </c>
      <c r="H30" s="24">
        <v>1.81</v>
      </c>
      <c r="I30" s="31"/>
      <c r="J30" s="31"/>
      <c r="K30" s="35"/>
    </row>
    <row r="31" spans="2:11" x14ac:dyDescent="0.35">
      <c r="B31" s="8" t="s">
        <v>476</v>
      </c>
      <c r="C31" s="60" t="s">
        <v>477</v>
      </c>
      <c r="D31" s="54" t="s">
        <v>478</v>
      </c>
      <c r="E31" s="6" t="s">
        <v>65</v>
      </c>
      <c r="F31" s="19">
        <v>202000</v>
      </c>
      <c r="G31" s="24">
        <v>14443</v>
      </c>
      <c r="H31" s="24">
        <v>1.79</v>
      </c>
      <c r="I31" s="31"/>
      <c r="J31" s="31"/>
      <c r="K31" s="35"/>
    </row>
    <row r="32" spans="2:11" x14ac:dyDescent="0.35">
      <c r="B32" s="8" t="s">
        <v>85</v>
      </c>
      <c r="C32" s="60" t="s">
        <v>86</v>
      </c>
      <c r="D32" s="54" t="s">
        <v>87</v>
      </c>
      <c r="E32" s="6" t="s">
        <v>88</v>
      </c>
      <c r="F32" s="19">
        <v>154000</v>
      </c>
      <c r="G32" s="24">
        <v>14308.91</v>
      </c>
      <c r="H32" s="24">
        <v>1.78</v>
      </c>
      <c r="I32" s="31"/>
      <c r="J32" s="31"/>
      <c r="K32" s="35"/>
    </row>
    <row r="33" spans="2:11" x14ac:dyDescent="0.35">
      <c r="B33" s="8" t="s">
        <v>464</v>
      </c>
      <c r="C33" s="60" t="s">
        <v>465</v>
      </c>
      <c r="D33" s="54" t="s">
        <v>466</v>
      </c>
      <c r="E33" s="6" t="s">
        <v>128</v>
      </c>
      <c r="F33" s="19">
        <v>672644</v>
      </c>
      <c r="G33" s="24">
        <v>13413.19</v>
      </c>
      <c r="H33" s="24">
        <v>1.66</v>
      </c>
      <c r="I33" s="31"/>
      <c r="J33" s="31"/>
      <c r="K33" s="35"/>
    </row>
    <row r="34" spans="2:11" x14ac:dyDescent="0.35">
      <c r="B34" s="8" t="s">
        <v>1158</v>
      </c>
      <c r="C34" s="60" t="s">
        <v>1159</v>
      </c>
      <c r="D34" s="54" t="s">
        <v>1160</v>
      </c>
      <c r="E34" s="6" t="s">
        <v>253</v>
      </c>
      <c r="F34" s="19">
        <v>10000000</v>
      </c>
      <c r="G34" s="24">
        <v>13385</v>
      </c>
      <c r="H34" s="24">
        <v>1.66</v>
      </c>
      <c r="I34" s="31"/>
      <c r="J34" s="31"/>
      <c r="K34" s="35"/>
    </row>
    <row r="35" spans="2:11" x14ac:dyDescent="0.35">
      <c r="B35" s="8" t="s">
        <v>340</v>
      </c>
      <c r="C35" s="60" t="s">
        <v>341</v>
      </c>
      <c r="D35" s="54" t="s">
        <v>342</v>
      </c>
      <c r="E35" s="6" t="s">
        <v>343</v>
      </c>
      <c r="F35" s="19">
        <v>660000</v>
      </c>
      <c r="G35" s="24">
        <v>13114.2</v>
      </c>
      <c r="H35" s="24">
        <v>1.63</v>
      </c>
      <c r="I35" s="31"/>
      <c r="J35" s="31"/>
      <c r="K35" s="35"/>
    </row>
    <row r="36" spans="2:11" x14ac:dyDescent="0.35">
      <c r="B36" s="8" t="s">
        <v>73</v>
      </c>
      <c r="C36" s="60" t="s">
        <v>74</v>
      </c>
      <c r="D36" s="54" t="s">
        <v>75</v>
      </c>
      <c r="E36" s="6" t="s">
        <v>76</v>
      </c>
      <c r="F36" s="19">
        <v>1037500</v>
      </c>
      <c r="G36" s="24">
        <v>13004.03</v>
      </c>
      <c r="H36" s="24">
        <v>1.61</v>
      </c>
      <c r="I36" s="31"/>
      <c r="J36" s="31"/>
      <c r="K36" s="35"/>
    </row>
    <row r="37" spans="2:11" x14ac:dyDescent="0.35">
      <c r="B37" s="8" t="s">
        <v>2169</v>
      </c>
      <c r="C37" s="60" t="s">
        <v>2170</v>
      </c>
      <c r="D37" s="54" t="s">
        <v>2171</v>
      </c>
      <c r="E37" s="6" t="s">
        <v>88</v>
      </c>
      <c r="F37" s="19">
        <v>450000</v>
      </c>
      <c r="G37" s="24">
        <v>12461.85</v>
      </c>
      <c r="H37" s="24">
        <v>1.55</v>
      </c>
      <c r="I37" s="31"/>
      <c r="J37" s="31"/>
      <c r="K37" s="35"/>
    </row>
    <row r="38" spans="2:11" x14ac:dyDescent="0.35">
      <c r="B38" s="8" t="s">
        <v>170</v>
      </c>
      <c r="C38" s="60" t="s">
        <v>171</v>
      </c>
      <c r="D38" s="54" t="s">
        <v>172</v>
      </c>
      <c r="E38" s="6" t="s">
        <v>69</v>
      </c>
      <c r="F38" s="19">
        <v>700000</v>
      </c>
      <c r="G38" s="24">
        <v>12243.7</v>
      </c>
      <c r="H38" s="24">
        <v>1.52</v>
      </c>
      <c r="I38" s="31"/>
      <c r="J38" s="31"/>
      <c r="K38" s="35"/>
    </row>
    <row r="39" spans="2:11" x14ac:dyDescent="0.35">
      <c r="B39" s="8" t="s">
        <v>77</v>
      </c>
      <c r="C39" s="60" t="s">
        <v>78</v>
      </c>
      <c r="D39" s="54" t="s">
        <v>79</v>
      </c>
      <c r="E39" s="6" t="s">
        <v>80</v>
      </c>
      <c r="F39" s="19">
        <v>500000</v>
      </c>
      <c r="G39" s="24">
        <v>12013</v>
      </c>
      <c r="H39" s="24">
        <v>1.49</v>
      </c>
      <c r="I39" s="31"/>
      <c r="J39" s="31"/>
      <c r="K39" s="35"/>
    </row>
    <row r="40" spans="2:11" x14ac:dyDescent="0.35">
      <c r="B40" s="8" t="s">
        <v>70</v>
      </c>
      <c r="C40" s="60" t="s">
        <v>71</v>
      </c>
      <c r="D40" s="54" t="s">
        <v>72</v>
      </c>
      <c r="E40" s="6" t="s">
        <v>65</v>
      </c>
      <c r="F40" s="19">
        <v>283000</v>
      </c>
      <c r="G40" s="24">
        <v>11619.98</v>
      </c>
      <c r="H40" s="24">
        <v>1.44</v>
      </c>
      <c r="I40" s="31"/>
      <c r="J40" s="31"/>
      <c r="K40" s="35"/>
    </row>
    <row r="41" spans="2:11" x14ac:dyDescent="0.35">
      <c r="B41" s="8" t="s">
        <v>535</v>
      </c>
      <c r="C41" s="60" t="s">
        <v>536</v>
      </c>
      <c r="D41" s="54" t="s">
        <v>537</v>
      </c>
      <c r="E41" s="6" t="s">
        <v>343</v>
      </c>
      <c r="F41" s="19">
        <v>1503750</v>
      </c>
      <c r="G41" s="24">
        <v>11578.88</v>
      </c>
      <c r="H41" s="24">
        <v>1.44</v>
      </c>
      <c r="I41" s="31"/>
      <c r="J41" s="31"/>
      <c r="K41" s="35"/>
    </row>
    <row r="42" spans="2:11" x14ac:dyDescent="0.35">
      <c r="B42" s="8" t="s">
        <v>337</v>
      </c>
      <c r="C42" s="60" t="s">
        <v>338</v>
      </c>
      <c r="D42" s="54" t="s">
        <v>339</v>
      </c>
      <c r="E42" s="6" t="s">
        <v>65</v>
      </c>
      <c r="F42" s="19">
        <v>220000</v>
      </c>
      <c r="G42" s="24">
        <v>11530.2</v>
      </c>
      <c r="H42" s="24">
        <v>1.43</v>
      </c>
      <c r="I42" s="31"/>
      <c r="J42" s="31"/>
      <c r="K42" s="35"/>
    </row>
    <row r="43" spans="2:11" x14ac:dyDescent="0.35">
      <c r="B43" s="8" t="s">
        <v>103</v>
      </c>
      <c r="C43" s="60" t="s">
        <v>104</v>
      </c>
      <c r="D43" s="54" t="s">
        <v>105</v>
      </c>
      <c r="E43" s="6" t="s">
        <v>106</v>
      </c>
      <c r="F43" s="19">
        <v>772373</v>
      </c>
      <c r="G43" s="24">
        <v>11316.04</v>
      </c>
      <c r="H43" s="24">
        <v>1.4</v>
      </c>
      <c r="I43" s="31"/>
      <c r="J43" s="31"/>
      <c r="K43" s="35"/>
    </row>
    <row r="44" spans="2:11" x14ac:dyDescent="0.35">
      <c r="B44" s="8" t="s">
        <v>455</v>
      </c>
      <c r="C44" s="60" t="s">
        <v>456</v>
      </c>
      <c r="D44" s="54" t="s">
        <v>457</v>
      </c>
      <c r="E44" s="6" t="s">
        <v>294</v>
      </c>
      <c r="F44" s="19">
        <v>600000</v>
      </c>
      <c r="G44" s="24">
        <v>10542</v>
      </c>
      <c r="H44" s="24">
        <v>1.31</v>
      </c>
      <c r="I44" s="31"/>
      <c r="J44" s="31"/>
      <c r="K44" s="35"/>
    </row>
    <row r="45" spans="2:11" x14ac:dyDescent="0.35">
      <c r="B45" s="8" t="s">
        <v>610</v>
      </c>
      <c r="C45" s="60" t="s">
        <v>611</v>
      </c>
      <c r="D45" s="54" t="s">
        <v>612</v>
      </c>
      <c r="E45" s="6" t="s">
        <v>343</v>
      </c>
      <c r="F45" s="19">
        <v>1509500</v>
      </c>
      <c r="G45" s="24">
        <v>10523.48</v>
      </c>
      <c r="H45" s="24">
        <v>1.31</v>
      </c>
      <c r="I45" s="31"/>
      <c r="J45" s="31"/>
      <c r="K45" s="35"/>
    </row>
    <row r="46" spans="2:11" x14ac:dyDescent="0.35">
      <c r="B46" s="8" t="s">
        <v>139</v>
      </c>
      <c r="C46" s="60" t="s">
        <v>140</v>
      </c>
      <c r="D46" s="54" t="s">
        <v>141</v>
      </c>
      <c r="E46" s="6" t="s">
        <v>142</v>
      </c>
      <c r="F46" s="19">
        <v>215000</v>
      </c>
      <c r="G46" s="24">
        <v>10384.5</v>
      </c>
      <c r="H46" s="24">
        <v>1.29</v>
      </c>
      <c r="I46" s="31"/>
      <c r="J46" s="31"/>
      <c r="K46" s="35"/>
    </row>
    <row r="47" spans="2:11" x14ac:dyDescent="0.35">
      <c r="B47" s="8" t="s">
        <v>291</v>
      </c>
      <c r="C47" s="60" t="s">
        <v>292</v>
      </c>
      <c r="D47" s="54" t="s">
        <v>293</v>
      </c>
      <c r="E47" s="6" t="s">
        <v>294</v>
      </c>
      <c r="F47" s="19">
        <v>2750000</v>
      </c>
      <c r="G47" s="24">
        <v>10263</v>
      </c>
      <c r="H47" s="24">
        <v>1.27</v>
      </c>
      <c r="I47" s="31"/>
      <c r="J47" s="31"/>
      <c r="K47" s="35"/>
    </row>
    <row r="48" spans="2:11" x14ac:dyDescent="0.35">
      <c r="B48" s="8" t="s">
        <v>125</v>
      </c>
      <c r="C48" s="60" t="s">
        <v>126</v>
      </c>
      <c r="D48" s="54" t="s">
        <v>127</v>
      </c>
      <c r="E48" s="6" t="s">
        <v>128</v>
      </c>
      <c r="F48" s="19">
        <v>300000</v>
      </c>
      <c r="G48" s="24">
        <v>9408</v>
      </c>
      <c r="H48" s="24">
        <v>1.17</v>
      </c>
      <c r="I48" s="31"/>
      <c r="J48" s="31"/>
      <c r="K48" s="35"/>
    </row>
    <row r="49" spans="2:11" x14ac:dyDescent="0.35">
      <c r="B49" s="8" t="s">
        <v>163</v>
      </c>
      <c r="C49" s="60" t="s">
        <v>164</v>
      </c>
      <c r="D49" s="54" t="s">
        <v>165</v>
      </c>
      <c r="E49" s="6" t="s">
        <v>166</v>
      </c>
      <c r="F49" s="19">
        <v>284782</v>
      </c>
      <c r="G49" s="24">
        <v>9194.4699999999993</v>
      </c>
      <c r="H49" s="24">
        <v>1.1399999999999999</v>
      </c>
      <c r="I49" s="31"/>
      <c r="J49" s="31"/>
      <c r="K49" s="35"/>
    </row>
    <row r="50" spans="2:11" x14ac:dyDescent="0.35">
      <c r="B50" s="8" t="s">
        <v>497</v>
      </c>
      <c r="C50" s="60" t="s">
        <v>498</v>
      </c>
      <c r="D50" s="54" t="s">
        <v>499</v>
      </c>
      <c r="E50" s="6" t="s">
        <v>500</v>
      </c>
      <c r="F50" s="19">
        <v>4050000</v>
      </c>
      <c r="G50" s="24">
        <v>9144.9</v>
      </c>
      <c r="H50" s="24">
        <v>1.1299999999999999</v>
      </c>
      <c r="I50" s="31"/>
      <c r="J50" s="31"/>
      <c r="K50" s="35"/>
    </row>
    <row r="51" spans="2:11" x14ac:dyDescent="0.35">
      <c r="B51" s="8" t="s">
        <v>2194</v>
      </c>
      <c r="C51" s="60" t="s">
        <v>2195</v>
      </c>
      <c r="D51" s="54" t="s">
        <v>2196</v>
      </c>
      <c r="E51" s="6" t="s">
        <v>500</v>
      </c>
      <c r="F51" s="19">
        <v>2000000</v>
      </c>
      <c r="G51" s="24">
        <v>8973</v>
      </c>
      <c r="H51" s="24">
        <v>1.1100000000000001</v>
      </c>
      <c r="I51" s="31"/>
      <c r="J51" s="31"/>
      <c r="K51" s="35"/>
    </row>
    <row r="52" spans="2:11" x14ac:dyDescent="0.35">
      <c r="B52" s="8" t="s">
        <v>2432</v>
      </c>
      <c r="C52" s="60" t="s">
        <v>2433</v>
      </c>
      <c r="D52" s="54" t="s">
        <v>2434</v>
      </c>
      <c r="E52" s="6" t="s">
        <v>217</v>
      </c>
      <c r="F52" s="19">
        <v>2000000</v>
      </c>
      <c r="G52" s="24">
        <v>8950</v>
      </c>
      <c r="H52" s="24">
        <v>1.1100000000000001</v>
      </c>
      <c r="I52" s="31"/>
      <c r="J52" s="31"/>
      <c r="K52" s="35"/>
    </row>
    <row r="53" spans="2:11" x14ac:dyDescent="0.35">
      <c r="B53" s="8" t="s">
        <v>191</v>
      </c>
      <c r="C53" s="60" t="s">
        <v>192</v>
      </c>
      <c r="D53" s="54" t="s">
        <v>193</v>
      </c>
      <c r="E53" s="6" t="s">
        <v>80</v>
      </c>
      <c r="F53" s="19">
        <v>800000</v>
      </c>
      <c r="G53" s="24">
        <v>8560</v>
      </c>
      <c r="H53" s="24">
        <v>1.06</v>
      </c>
      <c r="I53" s="31"/>
      <c r="J53" s="31"/>
      <c r="K53" s="35"/>
    </row>
    <row r="54" spans="2:11" x14ac:dyDescent="0.35">
      <c r="B54" s="8" t="s">
        <v>547</v>
      </c>
      <c r="C54" s="60" t="s">
        <v>548</v>
      </c>
      <c r="D54" s="54" t="s">
        <v>549</v>
      </c>
      <c r="E54" s="6" t="s">
        <v>423</v>
      </c>
      <c r="F54" s="19">
        <v>5000000</v>
      </c>
      <c r="G54" s="24">
        <v>8527.5</v>
      </c>
      <c r="H54" s="24">
        <v>1.06</v>
      </c>
      <c r="I54" s="31"/>
      <c r="J54" s="31"/>
      <c r="K54" s="35"/>
    </row>
    <row r="55" spans="2:11" x14ac:dyDescent="0.35">
      <c r="B55" s="8" t="s">
        <v>160</v>
      </c>
      <c r="C55" s="60" t="s">
        <v>161</v>
      </c>
      <c r="D55" s="54" t="s">
        <v>162</v>
      </c>
      <c r="E55" s="6" t="s">
        <v>117</v>
      </c>
      <c r="F55" s="19">
        <v>1390000</v>
      </c>
      <c r="G55" s="24">
        <v>7064.68</v>
      </c>
      <c r="H55" s="24">
        <v>0.88</v>
      </c>
      <c r="I55" s="31"/>
      <c r="J55" s="31"/>
      <c r="K55" s="35"/>
    </row>
    <row r="56" spans="2:11" x14ac:dyDescent="0.35">
      <c r="B56" s="8" t="s">
        <v>2211</v>
      </c>
      <c r="C56" s="60" t="s">
        <v>2212</v>
      </c>
      <c r="D56" s="54" t="s">
        <v>2213</v>
      </c>
      <c r="E56" s="6" t="s">
        <v>218</v>
      </c>
      <c r="F56" s="19">
        <v>1225000</v>
      </c>
      <c r="G56" s="24">
        <v>6933.5</v>
      </c>
      <c r="H56" s="24">
        <v>0.86</v>
      </c>
      <c r="I56" s="31"/>
      <c r="J56" s="31"/>
      <c r="K56" s="35"/>
    </row>
    <row r="57" spans="2:11" x14ac:dyDescent="0.35">
      <c r="B57" s="8" t="s">
        <v>4004</v>
      </c>
      <c r="C57" s="60" t="s">
        <v>4005</v>
      </c>
      <c r="D57" s="54" t="s">
        <v>4006</v>
      </c>
      <c r="E57" s="6" t="s">
        <v>88</v>
      </c>
      <c r="F57" s="19">
        <v>176506</v>
      </c>
      <c r="G57" s="24">
        <v>6712.17</v>
      </c>
      <c r="H57" s="24">
        <v>0.83</v>
      </c>
      <c r="I57" s="31"/>
      <c r="J57" s="31"/>
      <c r="K57" s="35"/>
    </row>
    <row r="58" spans="2:11" x14ac:dyDescent="0.35">
      <c r="B58" s="8" t="s">
        <v>2365</v>
      </c>
      <c r="C58" s="60" t="s">
        <v>2366</v>
      </c>
      <c r="D58" s="54" t="s">
        <v>2367</v>
      </c>
      <c r="E58" s="6" t="s">
        <v>128</v>
      </c>
      <c r="F58" s="19">
        <v>170533</v>
      </c>
      <c r="G58" s="24">
        <v>4720.18</v>
      </c>
      <c r="H58" s="24">
        <v>0.59</v>
      </c>
      <c r="I58" s="31"/>
      <c r="J58" s="31"/>
      <c r="K58" s="35"/>
    </row>
    <row r="59" spans="2:11" x14ac:dyDescent="0.35">
      <c r="B59" s="8" t="s">
        <v>313</v>
      </c>
      <c r="C59" s="60" t="s">
        <v>314</v>
      </c>
      <c r="D59" s="54" t="s">
        <v>315</v>
      </c>
      <c r="E59" s="6" t="s">
        <v>253</v>
      </c>
      <c r="F59" s="19">
        <v>952381</v>
      </c>
      <c r="G59" s="24">
        <v>4711.43</v>
      </c>
      <c r="H59" s="24">
        <v>0.57999999999999996</v>
      </c>
      <c r="I59" s="31"/>
      <c r="J59" s="31"/>
      <c r="K59" s="35"/>
    </row>
    <row r="60" spans="2:11" x14ac:dyDescent="0.35">
      <c r="B60" s="8" t="s">
        <v>507</v>
      </c>
      <c r="C60" s="60" t="s">
        <v>508</v>
      </c>
      <c r="D60" s="54" t="s">
        <v>509</v>
      </c>
      <c r="E60" s="6" t="s">
        <v>117</v>
      </c>
      <c r="F60" s="19">
        <v>3051</v>
      </c>
      <c r="G60" s="24">
        <v>1437.02</v>
      </c>
      <c r="H60" s="24">
        <v>0.18</v>
      </c>
      <c r="I60" s="31"/>
      <c r="J60" s="31"/>
      <c r="K60" s="35"/>
    </row>
    <row r="61" spans="2:11" x14ac:dyDescent="0.35">
      <c r="B61" s="8" t="s">
        <v>2371</v>
      </c>
      <c r="C61" s="60" t="s">
        <v>2372</v>
      </c>
      <c r="D61" s="54" t="s">
        <v>2373</v>
      </c>
      <c r="E61" s="6" t="s">
        <v>500</v>
      </c>
      <c r="F61" s="19">
        <v>2800000</v>
      </c>
      <c r="G61" s="24">
        <v>927.08</v>
      </c>
      <c r="H61" s="24">
        <v>0.12</v>
      </c>
      <c r="I61" s="31"/>
      <c r="J61" s="31"/>
      <c r="K61" s="35"/>
    </row>
    <row r="62" spans="2:11" x14ac:dyDescent="0.35">
      <c r="B62" s="8" t="s">
        <v>2223</v>
      </c>
      <c r="C62" s="60" t="s">
        <v>2224</v>
      </c>
      <c r="D62" s="54" t="s">
        <v>2225</v>
      </c>
      <c r="E62" s="6" t="s">
        <v>253</v>
      </c>
      <c r="F62" s="19">
        <v>2800000</v>
      </c>
      <c r="G62" s="24">
        <v>919.52</v>
      </c>
      <c r="H62" s="24">
        <v>0.11</v>
      </c>
      <c r="I62" s="31"/>
      <c r="J62" s="31"/>
      <c r="K62" s="35"/>
    </row>
    <row r="63" spans="2:11" x14ac:dyDescent="0.35">
      <c r="B63" s="8" t="s">
        <v>2374</v>
      </c>
      <c r="C63" s="60" t="s">
        <v>2375</v>
      </c>
      <c r="D63" s="54" t="s">
        <v>2376</v>
      </c>
      <c r="E63" s="6" t="s">
        <v>76</v>
      </c>
      <c r="F63" s="19">
        <v>2800000</v>
      </c>
      <c r="G63" s="24">
        <v>904.4</v>
      </c>
      <c r="H63" s="24">
        <v>0.11</v>
      </c>
      <c r="I63" s="31"/>
      <c r="J63" s="31"/>
      <c r="K63" s="35"/>
    </row>
    <row r="64" spans="2:11" x14ac:dyDescent="0.35">
      <c r="B64" s="8" t="s">
        <v>2307</v>
      </c>
      <c r="C64" s="60" t="s">
        <v>2308</v>
      </c>
      <c r="D64" s="54" t="s">
        <v>2309</v>
      </c>
      <c r="E64" s="6" t="s">
        <v>217</v>
      </c>
      <c r="F64" s="19">
        <v>132839</v>
      </c>
      <c r="G64" s="24">
        <v>159.62</v>
      </c>
      <c r="H64" s="24">
        <v>0.02</v>
      </c>
      <c r="I64" s="31"/>
      <c r="J64" s="31"/>
      <c r="K64" s="35"/>
    </row>
    <row r="65" spans="2:11" x14ac:dyDescent="0.35">
      <c r="C65" s="58" t="s">
        <v>194</v>
      </c>
      <c r="D65" s="54"/>
      <c r="E65" s="6"/>
      <c r="F65" s="19"/>
      <c r="G65" s="25">
        <v>726752.63</v>
      </c>
      <c r="H65" s="25">
        <v>90.2</v>
      </c>
      <c r="I65" s="31"/>
      <c r="J65" s="31"/>
      <c r="K65" s="35"/>
    </row>
    <row r="66" spans="2:11" x14ac:dyDescent="0.35">
      <c r="C66" s="57"/>
      <c r="D66" s="54"/>
      <c r="E66" s="6"/>
      <c r="F66" s="19"/>
      <c r="G66" s="24"/>
      <c r="H66" s="24"/>
      <c r="I66" s="31"/>
      <c r="J66" s="31"/>
      <c r="K66" s="35"/>
    </row>
    <row r="67" spans="2:11" x14ac:dyDescent="0.35">
      <c r="C67" s="59" t="s">
        <v>1210</v>
      </c>
      <c r="D67" s="54"/>
      <c r="E67" s="6"/>
      <c r="F67" s="19"/>
      <c r="G67" s="24"/>
      <c r="H67" s="24"/>
      <c r="I67" s="31"/>
      <c r="J67" s="31"/>
      <c r="K67" s="35"/>
    </row>
    <row r="68" spans="2:11" x14ac:dyDescent="0.35">
      <c r="B68" s="8" t="s">
        <v>1211</v>
      </c>
      <c r="C68" s="60" t="s">
        <v>1212</v>
      </c>
      <c r="D68" s="54" t="s">
        <v>1213</v>
      </c>
      <c r="E68" s="6" t="s">
        <v>135</v>
      </c>
      <c r="F68" s="19">
        <v>4909067</v>
      </c>
      <c r="G68" s="24">
        <v>21325.97</v>
      </c>
      <c r="H68" s="24">
        <v>2.65</v>
      </c>
      <c r="I68" s="31"/>
      <c r="J68" s="31"/>
      <c r="K68" s="35"/>
    </row>
    <row r="69" spans="2:11" x14ac:dyDescent="0.35">
      <c r="B69" s="8" t="s">
        <v>4007</v>
      </c>
      <c r="C69" s="60" t="s">
        <v>2657</v>
      </c>
      <c r="D69" s="54" t="s">
        <v>4008</v>
      </c>
      <c r="E69" s="6" t="s">
        <v>135</v>
      </c>
      <c r="F69" s="19">
        <v>12010584</v>
      </c>
      <c r="G69" s="24">
        <v>20093.71</v>
      </c>
      <c r="H69" s="24">
        <v>2.4900000000000002</v>
      </c>
      <c r="I69" s="31"/>
      <c r="J69" s="31"/>
      <c r="K69" s="35"/>
    </row>
    <row r="70" spans="2:11" x14ac:dyDescent="0.35">
      <c r="B70" s="8" t="s">
        <v>1335</v>
      </c>
      <c r="C70" s="60" t="s">
        <v>1336</v>
      </c>
      <c r="D70" s="54" t="s">
        <v>1337</v>
      </c>
      <c r="E70" s="6" t="s">
        <v>135</v>
      </c>
      <c r="F70" s="19">
        <v>4054745</v>
      </c>
      <c r="G70" s="24">
        <v>13625.16</v>
      </c>
      <c r="H70" s="24">
        <v>1.69</v>
      </c>
      <c r="I70" s="31"/>
      <c r="J70" s="31"/>
      <c r="K70" s="35"/>
    </row>
    <row r="71" spans="2:11" x14ac:dyDescent="0.35">
      <c r="B71" s="8" t="s">
        <v>1332</v>
      </c>
      <c r="C71" s="60" t="s">
        <v>1333</v>
      </c>
      <c r="D71" s="54" t="s">
        <v>1334</v>
      </c>
      <c r="E71" s="6" t="s">
        <v>135</v>
      </c>
      <c r="F71" s="19">
        <v>1976000</v>
      </c>
      <c r="G71" s="24">
        <v>9893.0400000000009</v>
      </c>
      <c r="H71" s="24">
        <v>1.23</v>
      </c>
      <c r="I71" s="31"/>
      <c r="J71" s="31"/>
      <c r="K71" s="35"/>
    </row>
    <row r="72" spans="2:11" x14ac:dyDescent="0.35">
      <c r="C72" s="58" t="s">
        <v>194</v>
      </c>
      <c r="D72" s="54"/>
      <c r="E72" s="6"/>
      <c r="F72" s="19"/>
      <c r="G72" s="25">
        <v>64937.88</v>
      </c>
      <c r="H72" s="25">
        <v>8.06</v>
      </c>
      <c r="I72" s="31"/>
      <c r="J72" s="31"/>
      <c r="K72" s="35"/>
    </row>
    <row r="73" spans="2:11" x14ac:dyDescent="0.35">
      <c r="C73" s="57"/>
      <c r="D73" s="54"/>
      <c r="E73" s="6"/>
      <c r="F73" s="19"/>
      <c r="G73" s="24"/>
      <c r="H73" s="24"/>
      <c r="I73" s="31"/>
      <c r="J73" s="31"/>
      <c r="K73" s="35"/>
    </row>
    <row r="74" spans="2:11" x14ac:dyDescent="0.35">
      <c r="C74" s="58" t="s">
        <v>3</v>
      </c>
      <c r="D74" s="54"/>
      <c r="E74" s="6"/>
      <c r="F74" s="19"/>
      <c r="G74" s="24" t="s">
        <v>2</v>
      </c>
      <c r="H74" s="24" t="s">
        <v>2</v>
      </c>
      <c r="I74" s="31"/>
      <c r="J74" s="31"/>
      <c r="K74" s="35"/>
    </row>
    <row r="75" spans="2:11" x14ac:dyDescent="0.35">
      <c r="C75" s="57"/>
      <c r="D75" s="54"/>
      <c r="E75" s="6"/>
      <c r="F75" s="19"/>
      <c r="G75" s="24"/>
      <c r="H75" s="24"/>
      <c r="I75" s="31"/>
      <c r="J75" s="31"/>
      <c r="K75" s="35"/>
    </row>
    <row r="76" spans="2:11" x14ac:dyDescent="0.35">
      <c r="C76" s="58" t="s">
        <v>4</v>
      </c>
      <c r="D76" s="54"/>
      <c r="E76" s="6"/>
      <c r="F76" s="19"/>
      <c r="G76" s="24" t="s">
        <v>2</v>
      </c>
      <c r="H76" s="24" t="s">
        <v>2</v>
      </c>
      <c r="I76" s="31"/>
      <c r="J76" s="31"/>
      <c r="K76" s="35"/>
    </row>
    <row r="77" spans="2:11" x14ac:dyDescent="0.35">
      <c r="C77" s="57"/>
      <c r="D77" s="54"/>
      <c r="E77" s="6"/>
      <c r="F77" s="19"/>
      <c r="G77" s="24"/>
      <c r="H77" s="24"/>
      <c r="I77" s="31"/>
      <c r="J77" s="31"/>
      <c r="K77" s="35"/>
    </row>
    <row r="78" spans="2:11" x14ac:dyDescent="0.35">
      <c r="C78" s="58" t="s">
        <v>5</v>
      </c>
      <c r="D78" s="54"/>
      <c r="E78" s="6"/>
      <c r="F78" s="19"/>
      <c r="G78" s="24"/>
      <c r="H78" s="24"/>
      <c r="I78" s="31"/>
      <c r="J78" s="31"/>
      <c r="K78" s="35"/>
    </row>
    <row r="79" spans="2:11" x14ac:dyDescent="0.35">
      <c r="C79" s="57"/>
      <c r="D79" s="54"/>
      <c r="E79" s="6"/>
      <c r="F79" s="19"/>
      <c r="G79" s="24"/>
      <c r="H79" s="24"/>
      <c r="I79" s="31"/>
      <c r="J79" s="31"/>
      <c r="K79" s="35"/>
    </row>
    <row r="80" spans="2:11" x14ac:dyDescent="0.35">
      <c r="C80" s="58" t="s">
        <v>6</v>
      </c>
      <c r="D80" s="54"/>
      <c r="E80" s="6"/>
      <c r="F80" s="19"/>
      <c r="G80" s="24" t="s">
        <v>2</v>
      </c>
      <c r="H80" s="24" t="s">
        <v>2</v>
      </c>
      <c r="I80" s="31"/>
      <c r="J80" s="31"/>
      <c r="K80" s="35"/>
    </row>
    <row r="81" spans="1:11" x14ac:dyDescent="0.35">
      <c r="C81" s="57"/>
      <c r="D81" s="54"/>
      <c r="E81" s="6"/>
      <c r="F81" s="19"/>
      <c r="G81" s="24"/>
      <c r="H81" s="24"/>
      <c r="I81" s="31"/>
      <c r="J81" s="31"/>
      <c r="K81" s="35"/>
    </row>
    <row r="82" spans="1:11" x14ac:dyDescent="0.35">
      <c r="C82" s="58" t="s">
        <v>7</v>
      </c>
      <c r="D82" s="54"/>
      <c r="E82" s="6"/>
      <c r="F82" s="19"/>
      <c r="G82" s="24" t="s">
        <v>2</v>
      </c>
      <c r="H82" s="24" t="s">
        <v>2</v>
      </c>
      <c r="I82" s="31"/>
      <c r="J82" s="31"/>
      <c r="K82" s="35"/>
    </row>
    <row r="83" spans="1:11" x14ac:dyDescent="0.35">
      <c r="C83" s="57"/>
      <c r="D83" s="54"/>
      <c r="E83" s="6"/>
      <c r="F83" s="19"/>
      <c r="G83" s="24"/>
      <c r="H83" s="24"/>
      <c r="I83" s="31"/>
      <c r="J83" s="31"/>
      <c r="K83" s="35"/>
    </row>
    <row r="84" spans="1:11" x14ac:dyDescent="0.35">
      <c r="C84" s="58" t="s">
        <v>8</v>
      </c>
      <c r="D84" s="54"/>
      <c r="E84" s="6"/>
      <c r="F84" s="19"/>
      <c r="G84" s="24" t="s">
        <v>2</v>
      </c>
      <c r="H84" s="24" t="s">
        <v>2</v>
      </c>
      <c r="I84" s="31"/>
      <c r="J84" s="31"/>
      <c r="K84" s="35"/>
    </row>
    <row r="85" spans="1:11" x14ac:dyDescent="0.35">
      <c r="C85" s="57"/>
      <c r="D85" s="54"/>
      <c r="E85" s="6"/>
      <c r="F85" s="19"/>
      <c r="G85" s="24"/>
      <c r="H85" s="24"/>
      <c r="I85" s="31"/>
      <c r="J85" s="31"/>
      <c r="K85" s="35"/>
    </row>
    <row r="86" spans="1:11" x14ac:dyDescent="0.35">
      <c r="C86" s="58" t="s">
        <v>9</v>
      </c>
      <c r="D86" s="54"/>
      <c r="E86" s="6"/>
      <c r="F86" s="19"/>
      <c r="G86" s="24" t="s">
        <v>2</v>
      </c>
      <c r="H86" s="24" t="s">
        <v>2</v>
      </c>
      <c r="I86" s="31"/>
      <c r="J86" s="31"/>
      <c r="K86" s="35"/>
    </row>
    <row r="87" spans="1:11" x14ac:dyDescent="0.35">
      <c r="C87" s="57"/>
      <c r="D87" s="54"/>
      <c r="E87" s="6"/>
      <c r="F87" s="19"/>
      <c r="G87" s="24"/>
      <c r="H87" s="24"/>
      <c r="I87" s="31"/>
      <c r="J87" s="31"/>
      <c r="K87" s="35"/>
    </row>
    <row r="88" spans="1:11" x14ac:dyDescent="0.35">
      <c r="C88" s="58" t="s">
        <v>10</v>
      </c>
      <c r="D88" s="54"/>
      <c r="E88" s="6"/>
      <c r="F88" s="19"/>
      <c r="G88" s="24" t="s">
        <v>2</v>
      </c>
      <c r="H88" s="24" t="s">
        <v>2</v>
      </c>
      <c r="I88" s="31"/>
      <c r="J88" s="31"/>
      <c r="K88" s="35"/>
    </row>
    <row r="89" spans="1:11" x14ac:dyDescent="0.35">
      <c r="C89" s="57"/>
      <c r="D89" s="54"/>
      <c r="E89" s="6"/>
      <c r="F89" s="19"/>
      <c r="G89" s="24"/>
      <c r="H89" s="24"/>
      <c r="I89" s="31"/>
      <c r="J89" s="31"/>
      <c r="K89" s="35"/>
    </row>
    <row r="90" spans="1:11" x14ac:dyDescent="0.35">
      <c r="C90" s="58" t="s">
        <v>11</v>
      </c>
      <c r="D90" s="54"/>
      <c r="E90" s="6"/>
      <c r="F90" s="19"/>
      <c r="G90" s="24" t="s">
        <v>2</v>
      </c>
      <c r="H90" s="24" t="s">
        <v>2</v>
      </c>
      <c r="I90" s="31"/>
      <c r="J90" s="31"/>
      <c r="K90" s="35"/>
    </row>
    <row r="91" spans="1:11" x14ac:dyDescent="0.35">
      <c r="C91" s="57"/>
      <c r="D91" s="54"/>
      <c r="E91" s="6"/>
      <c r="F91" s="19"/>
      <c r="G91" s="24"/>
      <c r="H91" s="24"/>
      <c r="I91" s="31"/>
      <c r="J91" s="31"/>
      <c r="K91" s="35"/>
    </row>
    <row r="92" spans="1:11" x14ac:dyDescent="0.35">
      <c r="A92" s="10"/>
      <c r="B92" s="28"/>
      <c r="C92" s="58" t="s">
        <v>13</v>
      </c>
      <c r="D92" s="54"/>
      <c r="E92" s="6"/>
      <c r="F92" s="19"/>
      <c r="G92" s="24"/>
      <c r="H92" s="24"/>
      <c r="I92" s="31"/>
      <c r="J92" s="31"/>
      <c r="K92" s="35"/>
    </row>
    <row r="93" spans="1:11" x14ac:dyDescent="0.35">
      <c r="A93" s="28"/>
      <c r="B93" s="28"/>
      <c r="C93" s="58" t="s">
        <v>14</v>
      </c>
      <c r="D93" s="54"/>
      <c r="E93" s="6"/>
      <c r="F93" s="19"/>
      <c r="G93" s="24" t="s">
        <v>2</v>
      </c>
      <c r="H93" s="24" t="s">
        <v>2</v>
      </c>
      <c r="I93" s="31"/>
      <c r="J93" s="31"/>
      <c r="K93" s="35"/>
    </row>
    <row r="94" spans="1:11" x14ac:dyDescent="0.35">
      <c r="A94" s="28"/>
      <c r="B94" s="28"/>
      <c r="C94" s="58"/>
      <c r="D94" s="54"/>
      <c r="E94" s="6"/>
      <c r="F94" s="19"/>
      <c r="G94" s="24"/>
      <c r="H94" s="24"/>
      <c r="I94" s="31"/>
      <c r="J94" s="31"/>
      <c r="K94" s="35"/>
    </row>
    <row r="95" spans="1:11" x14ac:dyDescent="0.35">
      <c r="A95" s="28"/>
      <c r="B95" s="28"/>
      <c r="C95" s="58" t="s">
        <v>15</v>
      </c>
      <c r="D95" s="54"/>
      <c r="E95" s="6"/>
      <c r="F95" s="19"/>
      <c r="G95" s="24" t="s">
        <v>2</v>
      </c>
      <c r="H95" s="24" t="s">
        <v>2</v>
      </c>
      <c r="I95" s="31"/>
      <c r="J95" s="31"/>
      <c r="K95" s="35"/>
    </row>
    <row r="96" spans="1:11" x14ac:dyDescent="0.35">
      <c r="A96" s="28"/>
      <c r="B96" s="28"/>
      <c r="C96" s="58"/>
      <c r="D96" s="54"/>
      <c r="E96" s="6"/>
      <c r="F96" s="19"/>
      <c r="G96" s="24"/>
      <c r="H96" s="24"/>
      <c r="I96" s="31"/>
      <c r="J96" s="31"/>
      <c r="K96" s="35"/>
    </row>
    <row r="97" spans="1:11" x14ac:dyDescent="0.35">
      <c r="C97" s="59" t="s">
        <v>16</v>
      </c>
      <c r="D97" s="54"/>
      <c r="E97" s="6"/>
      <c r="F97" s="19"/>
      <c r="G97" s="24"/>
      <c r="H97" s="24"/>
      <c r="I97" s="31"/>
      <c r="J97" s="31"/>
      <c r="K97" s="35"/>
    </row>
    <row r="98" spans="1:11" x14ac:dyDescent="0.35">
      <c r="B98" s="8" t="s">
        <v>202</v>
      </c>
      <c r="C98" s="60" t="s">
        <v>203</v>
      </c>
      <c r="D98" s="54" t="s">
        <v>204</v>
      </c>
      <c r="E98" s="6" t="s">
        <v>205</v>
      </c>
      <c r="F98" s="19">
        <v>500000</v>
      </c>
      <c r="G98" s="24">
        <v>496.44</v>
      </c>
      <c r="H98" s="24">
        <v>0.06</v>
      </c>
      <c r="I98" s="31">
        <v>5.3459000000000003</v>
      </c>
      <c r="J98" s="31"/>
      <c r="K98" s="35"/>
    </row>
    <row r="99" spans="1:11" x14ac:dyDescent="0.35">
      <c r="C99" s="58" t="s">
        <v>194</v>
      </c>
      <c r="D99" s="54"/>
      <c r="E99" s="6"/>
      <c r="F99" s="19"/>
      <c r="G99" s="25">
        <v>496.44</v>
      </c>
      <c r="H99" s="25">
        <v>0.06</v>
      </c>
      <c r="I99" s="31"/>
      <c r="J99" s="31"/>
      <c r="K99" s="35"/>
    </row>
    <row r="100" spans="1:11" x14ac:dyDescent="0.35">
      <c r="C100" s="57"/>
      <c r="D100" s="54"/>
      <c r="E100" s="6"/>
      <c r="F100" s="19"/>
      <c r="G100" s="24"/>
      <c r="H100" s="24"/>
      <c r="I100" s="31"/>
      <c r="J100" s="31"/>
      <c r="K100" s="35"/>
    </row>
    <row r="101" spans="1:11" x14ac:dyDescent="0.35">
      <c r="C101" s="58" t="s">
        <v>17</v>
      </c>
      <c r="D101" s="54"/>
      <c r="E101" s="6"/>
      <c r="F101" s="19"/>
      <c r="G101" s="24" t="s">
        <v>2</v>
      </c>
      <c r="H101" s="24" t="s">
        <v>2</v>
      </c>
      <c r="I101" s="31"/>
      <c r="J101" s="31"/>
      <c r="K101" s="35"/>
    </row>
    <row r="102" spans="1:11" x14ac:dyDescent="0.35">
      <c r="C102" s="57"/>
      <c r="D102" s="54"/>
      <c r="E102" s="6"/>
      <c r="F102" s="19"/>
      <c r="G102" s="24"/>
      <c r="H102" s="24"/>
      <c r="I102" s="31"/>
      <c r="J102" s="31"/>
      <c r="K102" s="35"/>
    </row>
    <row r="103" spans="1:11" x14ac:dyDescent="0.35">
      <c r="C103" s="58" t="s">
        <v>18</v>
      </c>
      <c r="D103" s="54"/>
      <c r="E103" s="6"/>
      <c r="F103" s="19"/>
      <c r="G103" s="24" t="s">
        <v>2</v>
      </c>
      <c r="H103" s="24" t="s">
        <v>2</v>
      </c>
      <c r="I103" s="31"/>
      <c r="J103" s="31"/>
      <c r="K103" s="35"/>
    </row>
    <row r="104" spans="1:11" x14ac:dyDescent="0.35">
      <c r="C104" s="57"/>
      <c r="D104" s="54"/>
      <c r="E104" s="6"/>
      <c r="F104" s="19"/>
      <c r="G104" s="24"/>
      <c r="H104" s="24"/>
      <c r="I104" s="31"/>
      <c r="J104" s="31"/>
      <c r="K104" s="35"/>
    </row>
    <row r="105" spans="1:11" x14ac:dyDescent="0.35">
      <c r="A105" s="10"/>
      <c r="B105" s="28"/>
      <c r="C105" s="58" t="s">
        <v>19</v>
      </c>
      <c r="D105" s="54"/>
      <c r="E105" s="6"/>
      <c r="F105" s="19"/>
      <c r="G105" s="24"/>
      <c r="H105" s="24"/>
      <c r="I105" s="31"/>
      <c r="J105" s="31"/>
      <c r="K105" s="35"/>
    </row>
    <row r="106" spans="1:11" x14ac:dyDescent="0.35">
      <c r="A106" s="28"/>
      <c r="B106" s="28"/>
      <c r="C106" s="58" t="s">
        <v>20</v>
      </c>
      <c r="D106" s="54"/>
      <c r="E106" s="6"/>
      <c r="F106" s="19"/>
      <c r="G106" s="24" t="s">
        <v>2</v>
      </c>
      <c r="H106" s="24" t="s">
        <v>2</v>
      </c>
      <c r="I106" s="31"/>
      <c r="J106" s="31"/>
      <c r="K106" s="35"/>
    </row>
    <row r="107" spans="1:11" x14ac:dyDescent="0.35">
      <c r="A107" s="28"/>
      <c r="B107" s="28"/>
      <c r="C107" s="58"/>
      <c r="D107" s="54"/>
      <c r="E107" s="6"/>
      <c r="F107" s="19"/>
      <c r="G107" s="24"/>
      <c r="H107" s="24"/>
      <c r="I107" s="31"/>
      <c r="J107" s="31"/>
      <c r="K107" s="35"/>
    </row>
    <row r="108" spans="1:11" x14ac:dyDescent="0.35">
      <c r="A108" s="28"/>
      <c r="B108" s="28"/>
      <c r="C108" s="58" t="s">
        <v>21</v>
      </c>
      <c r="D108" s="54"/>
      <c r="E108" s="6"/>
      <c r="F108" s="19"/>
      <c r="G108" s="24" t="s">
        <v>2</v>
      </c>
      <c r="H108" s="24" t="s">
        <v>2</v>
      </c>
      <c r="I108" s="31"/>
      <c r="J108" s="31"/>
      <c r="K108" s="35"/>
    </row>
    <row r="109" spans="1:11" x14ac:dyDescent="0.35">
      <c r="A109" s="28"/>
      <c r="B109" s="28"/>
      <c r="C109" s="58"/>
      <c r="D109" s="54"/>
      <c r="E109" s="6"/>
      <c r="F109" s="19"/>
      <c r="G109" s="24"/>
      <c r="H109" s="24"/>
      <c r="I109" s="31"/>
      <c r="J109" s="31"/>
      <c r="K109" s="35"/>
    </row>
    <row r="110" spans="1:11" x14ac:dyDescent="0.35">
      <c r="A110" s="28"/>
      <c r="B110" s="28"/>
      <c r="C110" s="58" t="s">
        <v>22</v>
      </c>
      <c r="D110" s="54"/>
      <c r="E110" s="6"/>
      <c r="F110" s="19"/>
      <c r="G110" s="24" t="s">
        <v>2</v>
      </c>
      <c r="H110" s="24" t="s">
        <v>2</v>
      </c>
      <c r="I110" s="31"/>
      <c r="J110" s="31"/>
      <c r="K110" s="35"/>
    </row>
    <row r="111" spans="1:11" x14ac:dyDescent="0.35">
      <c r="A111" s="28"/>
      <c r="B111" s="28"/>
      <c r="C111" s="58"/>
      <c r="D111" s="54"/>
      <c r="E111" s="6"/>
      <c r="F111" s="19"/>
      <c r="G111" s="24"/>
      <c r="H111" s="24"/>
      <c r="I111" s="31"/>
      <c r="J111" s="31"/>
      <c r="K111" s="35"/>
    </row>
    <row r="112" spans="1:11" x14ac:dyDescent="0.35">
      <c r="A112" s="28"/>
      <c r="B112" s="28"/>
      <c r="C112" s="58" t="s">
        <v>23</v>
      </c>
      <c r="D112" s="54"/>
      <c r="E112" s="6"/>
      <c r="F112" s="19"/>
      <c r="G112" s="24" t="s">
        <v>2</v>
      </c>
      <c r="H112" s="24" t="s">
        <v>2</v>
      </c>
      <c r="I112" s="31"/>
      <c r="J112" s="31"/>
      <c r="K112" s="35"/>
    </row>
    <row r="113" spans="1:54" x14ac:dyDescent="0.35">
      <c r="A113" s="28"/>
      <c r="B113" s="28"/>
      <c r="C113" s="58"/>
      <c r="D113" s="54"/>
      <c r="E113" s="6"/>
      <c r="F113" s="19"/>
      <c r="G113" s="24"/>
      <c r="H113" s="24"/>
      <c r="I113" s="31"/>
      <c r="J113" s="31"/>
      <c r="K113" s="35"/>
    </row>
    <row r="114" spans="1:54" x14ac:dyDescent="0.35">
      <c r="C114" s="59" t="s">
        <v>24</v>
      </c>
      <c r="D114" s="54"/>
      <c r="E114" s="6"/>
      <c r="F114" s="19"/>
      <c r="G114" s="24"/>
      <c r="H114" s="24"/>
      <c r="I114" s="31"/>
      <c r="J114" s="31"/>
      <c r="K114" s="35"/>
    </row>
    <row r="115" spans="1:54" x14ac:dyDescent="0.35">
      <c r="B115" s="8" t="s">
        <v>206</v>
      </c>
      <c r="C115" s="60" t="s">
        <v>207</v>
      </c>
      <c r="D115" s="54"/>
      <c r="E115" s="6"/>
      <c r="F115" s="19"/>
      <c r="G115" s="24">
        <v>6222.24</v>
      </c>
      <c r="H115" s="24">
        <v>0.77</v>
      </c>
      <c r="I115" s="31"/>
      <c r="J115" s="31"/>
      <c r="K115" s="35"/>
    </row>
    <row r="116" spans="1:54" x14ac:dyDescent="0.35">
      <c r="C116" s="58" t="s">
        <v>194</v>
      </c>
      <c r="D116" s="54"/>
      <c r="E116" s="6"/>
      <c r="F116" s="19"/>
      <c r="G116" s="25">
        <v>6222.24</v>
      </c>
      <c r="H116" s="25">
        <v>0.77</v>
      </c>
      <c r="I116" s="31"/>
      <c r="J116" s="31"/>
      <c r="K116" s="35"/>
    </row>
    <row r="117" spans="1:54" x14ac:dyDescent="0.35">
      <c r="C117" s="57"/>
      <c r="D117" s="54"/>
      <c r="E117" s="6"/>
      <c r="F117" s="19"/>
      <c r="G117" s="24"/>
      <c r="H117" s="24"/>
      <c r="I117" s="31"/>
      <c r="J117" s="31"/>
      <c r="K117" s="35"/>
    </row>
    <row r="118" spans="1:54" x14ac:dyDescent="0.35">
      <c r="A118" s="10"/>
      <c r="B118" s="28"/>
      <c r="C118" s="58" t="s">
        <v>25</v>
      </c>
      <c r="D118" s="54"/>
      <c r="E118" s="6"/>
      <c r="F118" s="19"/>
      <c r="G118" s="24"/>
      <c r="H118" s="24"/>
      <c r="I118" s="31"/>
      <c r="J118" s="31"/>
      <c r="K118" s="35"/>
    </row>
    <row r="119" spans="1:54" s="2" customFormat="1" ht="13.5" x14ac:dyDescent="0.35">
      <c r="A119" s="28"/>
      <c r="B119" s="28"/>
      <c r="C119" s="57" t="s">
        <v>4703</v>
      </c>
      <c r="D119" s="54"/>
      <c r="E119" s="6"/>
      <c r="F119" s="19"/>
      <c r="G119" s="24">
        <v>5500</v>
      </c>
      <c r="H119" s="24">
        <v>0.68</v>
      </c>
      <c r="I119" s="31"/>
      <c r="J119" s="31"/>
      <c r="K119" s="35"/>
      <c r="L119" s="3"/>
      <c r="AI119" s="3"/>
      <c r="AV119" s="3"/>
      <c r="AX119" s="3"/>
      <c r="BB119" s="3"/>
    </row>
    <row r="120" spans="1:54" x14ac:dyDescent="0.35">
      <c r="B120" s="8"/>
      <c r="C120" s="60" t="s">
        <v>208</v>
      </c>
      <c r="D120" s="54"/>
      <c r="E120" s="6"/>
      <c r="F120" s="19"/>
      <c r="G120" s="24">
        <v>1957.6499999999996</v>
      </c>
      <c r="H120" s="24">
        <v>0.23</v>
      </c>
      <c r="I120" s="31"/>
      <c r="J120" s="31"/>
      <c r="K120" s="35"/>
    </row>
    <row r="121" spans="1:54" x14ac:dyDescent="0.35">
      <c r="C121" s="58" t="s">
        <v>194</v>
      </c>
      <c r="D121" s="54"/>
      <c r="E121" s="6"/>
      <c r="F121" s="19"/>
      <c r="G121" s="25">
        <v>7457.65</v>
      </c>
      <c r="H121" s="25">
        <v>0.91</v>
      </c>
      <c r="I121" s="31"/>
      <c r="J121" s="31"/>
      <c r="K121" s="35"/>
    </row>
    <row r="122" spans="1:54" x14ac:dyDescent="0.35">
      <c r="C122" s="57"/>
      <c r="D122" s="54"/>
      <c r="E122" s="6"/>
      <c r="F122" s="19"/>
      <c r="G122" s="24"/>
      <c r="H122" s="24"/>
      <c r="I122" s="31"/>
      <c r="J122" s="31"/>
      <c r="K122" s="35"/>
    </row>
    <row r="123" spans="1:54" x14ac:dyDescent="0.35">
      <c r="C123" s="61" t="s">
        <v>209</v>
      </c>
      <c r="D123" s="55"/>
      <c r="E123" s="5"/>
      <c r="F123" s="20"/>
      <c r="G123" s="26">
        <v>805866.84</v>
      </c>
      <c r="H123" s="26">
        <v>100</v>
      </c>
      <c r="I123" s="32"/>
      <c r="J123" s="32"/>
      <c r="K123" s="36"/>
    </row>
    <row r="126" spans="1:54" x14ac:dyDescent="0.35">
      <c r="C126" s="1" t="s">
        <v>210</v>
      </c>
    </row>
    <row r="127" spans="1:54" x14ac:dyDescent="0.35">
      <c r="C127" s="37" t="s">
        <v>211</v>
      </c>
      <c r="D127" s="37"/>
      <c r="E127" s="37"/>
      <c r="F127" s="37"/>
      <c r="G127" s="37"/>
      <c r="H127" s="37"/>
      <c r="I127" s="37"/>
      <c r="J127" s="37"/>
      <c r="K127" s="37"/>
    </row>
    <row r="128" spans="1:54" x14ac:dyDescent="0.35">
      <c r="C128" s="2" t="s">
        <v>212</v>
      </c>
    </row>
    <row r="129" spans="1:256" x14ac:dyDescent="0.35">
      <c r="C129" s="2" t="s">
        <v>213</v>
      </c>
    </row>
    <row r="130" spans="1:256" ht="30" customHeight="1" x14ac:dyDescent="0.35">
      <c r="C130" s="218" t="s">
        <v>214</v>
      </c>
      <c r="D130" s="219"/>
      <c r="E130" s="219"/>
      <c r="F130" s="219"/>
      <c r="G130" s="219"/>
      <c r="H130" s="219"/>
      <c r="I130" s="219"/>
      <c r="J130" s="219"/>
      <c r="K130" s="219"/>
    </row>
    <row r="131" spans="1:256" x14ac:dyDescent="0.35">
      <c r="C131" s="2" t="s">
        <v>215</v>
      </c>
    </row>
    <row r="132" spans="1:256" x14ac:dyDescent="0.35">
      <c r="C132" s="2" t="s">
        <v>4740</v>
      </c>
    </row>
    <row r="134" spans="1:256" x14ac:dyDescent="0.35">
      <c r="C134" s="2" t="s">
        <v>4813</v>
      </c>
      <c r="E134" s="2" t="s">
        <v>2</v>
      </c>
    </row>
    <row r="136" spans="1:256" x14ac:dyDescent="0.35">
      <c r="C136" s="2" t="s">
        <v>4814</v>
      </c>
      <c r="E136" s="2" t="s">
        <v>2</v>
      </c>
    </row>
    <row r="138" spans="1:256" x14ac:dyDescent="0.35">
      <c r="C138" s="2" t="s">
        <v>4918</v>
      </c>
    </row>
    <row r="140" spans="1:256" x14ac:dyDescent="0.35">
      <c r="C140" s="2" t="s">
        <v>4919</v>
      </c>
    </row>
    <row r="141" spans="1:256" s="79" customFormat="1" ht="35.25" customHeight="1" x14ac:dyDescent="0.35">
      <c r="A141" s="75"/>
      <c r="B141" s="75"/>
      <c r="C141" s="80" t="s">
        <v>4820</v>
      </c>
      <c r="D141" s="84" t="s">
        <v>4821</v>
      </c>
      <c r="E141" s="84" t="s">
        <v>4822</v>
      </c>
      <c r="F141" s="76"/>
      <c r="G141" s="77"/>
      <c r="H141" s="77"/>
      <c r="I141" s="77"/>
      <c r="J141" s="77"/>
      <c r="K141" s="78"/>
      <c r="L141" s="78"/>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8"/>
      <c r="AJ141" s="75"/>
      <c r="AK141" s="75"/>
      <c r="AL141" s="75"/>
      <c r="AM141" s="75"/>
      <c r="AN141" s="75"/>
      <c r="AO141" s="75"/>
      <c r="AP141" s="75"/>
      <c r="AQ141" s="75"/>
      <c r="AR141" s="75"/>
      <c r="AS141" s="75"/>
      <c r="AT141" s="75"/>
      <c r="AU141" s="75"/>
      <c r="AV141" s="78"/>
      <c r="AW141" s="75"/>
      <c r="AX141" s="78"/>
      <c r="AY141" s="75"/>
      <c r="AZ141" s="75"/>
      <c r="BA141" s="75"/>
      <c r="BB141" s="78"/>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c r="CA141" s="75"/>
      <c r="CB141" s="75"/>
      <c r="CC141" s="75"/>
      <c r="CD141" s="75"/>
      <c r="CE141" s="75"/>
      <c r="CF141" s="75"/>
      <c r="CG141" s="75"/>
      <c r="CH141" s="75"/>
      <c r="CI141" s="75"/>
      <c r="CJ141" s="75"/>
      <c r="CK141" s="75"/>
      <c r="CL141" s="75"/>
      <c r="CM141" s="75"/>
      <c r="CN141" s="75"/>
      <c r="CO141" s="75"/>
      <c r="CP141" s="75"/>
      <c r="CQ141" s="75"/>
      <c r="CR141" s="75"/>
      <c r="CS141" s="75"/>
      <c r="CT141" s="75"/>
      <c r="CU141" s="75"/>
      <c r="CV141" s="75"/>
      <c r="CW141" s="75"/>
      <c r="CX141" s="75"/>
      <c r="CY141" s="75"/>
      <c r="CZ141" s="75"/>
      <c r="DA141" s="75"/>
      <c r="DB141" s="75"/>
      <c r="DC141" s="75"/>
      <c r="DD141" s="75"/>
      <c r="DE141" s="75"/>
      <c r="DF141" s="75"/>
      <c r="DG141" s="75"/>
      <c r="DH141" s="75"/>
      <c r="DI141" s="75"/>
      <c r="DJ141" s="75"/>
      <c r="DK141" s="75"/>
      <c r="DL141" s="75"/>
      <c r="DM141" s="75"/>
      <c r="DN141" s="75"/>
      <c r="DO141" s="75"/>
      <c r="DP141" s="75"/>
      <c r="DQ141" s="75"/>
      <c r="DR141" s="75"/>
      <c r="DS141" s="75"/>
      <c r="DT141" s="75"/>
      <c r="DU141" s="75"/>
      <c r="DV141" s="75"/>
      <c r="DW141" s="75"/>
      <c r="DX141" s="75"/>
      <c r="DY141" s="75"/>
      <c r="DZ141" s="75"/>
      <c r="EA141" s="75"/>
      <c r="EB141" s="75"/>
      <c r="EC141" s="75"/>
      <c r="ED141" s="75"/>
      <c r="EE141" s="75"/>
      <c r="EF141" s="75"/>
      <c r="EG141" s="75"/>
      <c r="EH141" s="75"/>
      <c r="EI141" s="75"/>
      <c r="EJ141" s="75"/>
      <c r="EK141" s="75"/>
      <c r="EL141" s="75"/>
      <c r="EM141" s="75"/>
      <c r="EN141" s="75"/>
      <c r="EO141" s="75"/>
      <c r="EP141" s="75"/>
      <c r="EQ141" s="75"/>
      <c r="ER141" s="75"/>
      <c r="ES141" s="75"/>
      <c r="ET141" s="75"/>
      <c r="EU141" s="75"/>
      <c r="EV141" s="75"/>
      <c r="EW141" s="75"/>
      <c r="EX141" s="75"/>
      <c r="EY141" s="75"/>
      <c r="EZ141" s="75"/>
      <c r="FA141" s="75"/>
      <c r="FB141" s="75"/>
      <c r="FC141" s="75"/>
      <c r="FD141" s="75"/>
      <c r="FE141" s="75"/>
      <c r="FF141" s="75"/>
      <c r="FG141" s="75"/>
      <c r="FH141" s="75"/>
      <c r="FI141" s="75"/>
      <c r="FJ141" s="75"/>
      <c r="FK141" s="75"/>
      <c r="FL141" s="75"/>
      <c r="FM141" s="75"/>
      <c r="FN141" s="75"/>
      <c r="FO141" s="75"/>
      <c r="FP141" s="75"/>
      <c r="FQ141" s="75"/>
      <c r="FR141" s="75"/>
      <c r="FS141" s="75"/>
      <c r="FT141" s="75"/>
      <c r="FU141" s="75"/>
      <c r="FV141" s="75"/>
      <c r="FW141" s="75"/>
      <c r="FX141" s="75"/>
      <c r="FY141" s="75"/>
      <c r="FZ141" s="75"/>
      <c r="GA141" s="75"/>
      <c r="GB141" s="75"/>
      <c r="GC141" s="75"/>
      <c r="GD141" s="75"/>
      <c r="GE141" s="75"/>
      <c r="GF141" s="75"/>
      <c r="GG141" s="75"/>
      <c r="GH141" s="75"/>
      <c r="GI141" s="75"/>
      <c r="GJ141" s="75"/>
      <c r="GK141" s="75"/>
      <c r="GL141" s="75"/>
      <c r="GM141" s="75"/>
      <c r="GN141" s="75"/>
      <c r="GO141" s="75"/>
      <c r="GP141" s="75"/>
      <c r="GQ141" s="75"/>
      <c r="GR141" s="75"/>
      <c r="GS141" s="75"/>
      <c r="GT141" s="75"/>
      <c r="GU141" s="75"/>
      <c r="GV141" s="75"/>
      <c r="GW141" s="75"/>
      <c r="GX141" s="75"/>
      <c r="GY141" s="75"/>
      <c r="GZ141" s="75"/>
      <c r="HA141" s="75"/>
      <c r="HB141" s="75"/>
      <c r="HC141" s="75"/>
      <c r="HD141" s="75"/>
      <c r="HE141" s="75"/>
      <c r="HF141" s="75"/>
      <c r="HG141" s="75"/>
      <c r="HH141" s="75"/>
      <c r="HI141" s="75"/>
      <c r="HJ141" s="75"/>
      <c r="HK141" s="75"/>
      <c r="HL141" s="75"/>
      <c r="HM141" s="75"/>
      <c r="HN141" s="75"/>
      <c r="HO141" s="75"/>
      <c r="HP141" s="75"/>
      <c r="HQ141" s="75"/>
      <c r="HR141" s="75"/>
      <c r="HS141" s="75"/>
      <c r="HT141" s="75"/>
      <c r="HU141" s="75"/>
      <c r="HV141" s="75"/>
      <c r="HW141" s="75"/>
      <c r="HX141" s="75"/>
      <c r="HY141" s="75"/>
      <c r="HZ141" s="75"/>
      <c r="IA141" s="75"/>
      <c r="IB141" s="75"/>
      <c r="IC141" s="75"/>
      <c r="ID141" s="75"/>
      <c r="IE141" s="75"/>
      <c r="IF141" s="75"/>
      <c r="IG141" s="75"/>
      <c r="IH141" s="75"/>
      <c r="II141" s="75"/>
      <c r="IJ141" s="75"/>
      <c r="IK141" s="75"/>
      <c r="IL141" s="75"/>
      <c r="IM141" s="75"/>
      <c r="IN141" s="75"/>
      <c r="IO141" s="75"/>
      <c r="IP141" s="75"/>
      <c r="IQ141" s="75"/>
      <c r="IR141" s="75"/>
      <c r="IS141" s="75"/>
      <c r="IT141" s="75"/>
      <c r="IU141" s="75"/>
      <c r="IV141" s="75"/>
    </row>
    <row r="142" spans="1:256" s="79" customFormat="1" x14ac:dyDescent="0.35">
      <c r="A142" s="75"/>
      <c r="B142" s="75"/>
      <c r="C142" s="82" t="s">
        <v>4823</v>
      </c>
      <c r="D142" s="85">
        <v>15.9054</v>
      </c>
      <c r="E142" s="85">
        <v>15.0947</v>
      </c>
      <c r="F142" s="76"/>
      <c r="G142" s="77"/>
      <c r="H142" s="77"/>
      <c r="I142" s="77"/>
      <c r="J142" s="77"/>
      <c r="K142" s="78"/>
      <c r="L142" s="78"/>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8"/>
      <c r="AJ142" s="75"/>
      <c r="AK142" s="75"/>
      <c r="AL142" s="75"/>
      <c r="AM142" s="75"/>
      <c r="AN142" s="75"/>
      <c r="AO142" s="75"/>
      <c r="AP142" s="75"/>
      <c r="AQ142" s="75"/>
      <c r="AR142" s="75"/>
      <c r="AS142" s="75"/>
      <c r="AT142" s="75"/>
      <c r="AU142" s="75"/>
      <c r="AV142" s="78"/>
      <c r="AW142" s="75"/>
      <c r="AX142" s="78"/>
      <c r="AY142" s="75"/>
      <c r="AZ142" s="75"/>
      <c r="BA142" s="75"/>
      <c r="BB142" s="78"/>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c r="CA142" s="75"/>
      <c r="CB142" s="75"/>
      <c r="CC142" s="75"/>
      <c r="CD142" s="75"/>
      <c r="CE142" s="75"/>
      <c r="CF142" s="75"/>
      <c r="CG142" s="75"/>
      <c r="CH142" s="75"/>
      <c r="CI142" s="75"/>
      <c r="CJ142" s="75"/>
      <c r="CK142" s="75"/>
      <c r="CL142" s="75"/>
      <c r="CM142" s="75"/>
      <c r="CN142" s="75"/>
      <c r="CO142" s="75"/>
      <c r="CP142" s="75"/>
      <c r="CQ142" s="75"/>
      <c r="CR142" s="75"/>
      <c r="CS142" s="75"/>
      <c r="CT142" s="75"/>
      <c r="CU142" s="75"/>
      <c r="CV142" s="75"/>
      <c r="CW142" s="75"/>
      <c r="CX142" s="75"/>
      <c r="CY142" s="75"/>
      <c r="CZ142" s="75"/>
      <c r="DA142" s="75"/>
      <c r="DB142" s="75"/>
      <c r="DC142" s="75"/>
      <c r="DD142" s="75"/>
      <c r="DE142" s="75"/>
      <c r="DF142" s="75"/>
      <c r="DG142" s="75"/>
      <c r="DH142" s="75"/>
      <c r="DI142" s="75"/>
      <c r="DJ142" s="75"/>
      <c r="DK142" s="75"/>
      <c r="DL142" s="75"/>
      <c r="DM142" s="75"/>
      <c r="DN142" s="75"/>
      <c r="DO142" s="75"/>
      <c r="DP142" s="75"/>
      <c r="DQ142" s="75"/>
      <c r="DR142" s="75"/>
      <c r="DS142" s="75"/>
      <c r="DT142" s="75"/>
      <c r="DU142" s="75"/>
      <c r="DV142" s="75"/>
      <c r="DW142" s="75"/>
      <c r="DX142" s="75"/>
      <c r="DY142" s="75"/>
      <c r="DZ142" s="75"/>
      <c r="EA142" s="75"/>
      <c r="EB142" s="75"/>
      <c r="EC142" s="75"/>
      <c r="ED142" s="75"/>
      <c r="EE142" s="75"/>
      <c r="EF142" s="75"/>
      <c r="EG142" s="75"/>
      <c r="EH142" s="75"/>
      <c r="EI142" s="75"/>
      <c r="EJ142" s="75"/>
      <c r="EK142" s="75"/>
      <c r="EL142" s="75"/>
      <c r="EM142" s="75"/>
      <c r="EN142" s="75"/>
      <c r="EO142" s="75"/>
      <c r="EP142" s="75"/>
      <c r="EQ142" s="75"/>
      <c r="ER142" s="75"/>
      <c r="ES142" s="75"/>
      <c r="ET142" s="75"/>
      <c r="EU142" s="75"/>
      <c r="EV142" s="75"/>
      <c r="EW142" s="75"/>
      <c r="EX142" s="75"/>
      <c r="EY142" s="75"/>
      <c r="EZ142" s="75"/>
      <c r="FA142" s="75"/>
      <c r="FB142" s="75"/>
      <c r="FC142" s="75"/>
      <c r="FD142" s="75"/>
      <c r="FE142" s="75"/>
      <c r="FF142" s="75"/>
      <c r="FG142" s="75"/>
      <c r="FH142" s="75"/>
      <c r="FI142" s="75"/>
      <c r="FJ142" s="75"/>
      <c r="FK142" s="75"/>
      <c r="FL142" s="75"/>
      <c r="FM142" s="75"/>
      <c r="FN142" s="75"/>
      <c r="FO142" s="75"/>
      <c r="FP142" s="75"/>
      <c r="FQ142" s="75"/>
      <c r="FR142" s="75"/>
      <c r="FS142" s="75"/>
      <c r="FT142" s="75"/>
      <c r="FU142" s="75"/>
      <c r="FV142" s="75"/>
      <c r="FW142" s="75"/>
      <c r="FX142" s="75"/>
      <c r="FY142" s="75"/>
      <c r="FZ142" s="75"/>
      <c r="GA142" s="75"/>
      <c r="GB142" s="75"/>
      <c r="GC142" s="75"/>
      <c r="GD142" s="75"/>
      <c r="GE142" s="75"/>
      <c r="GF142" s="75"/>
      <c r="GG142" s="75"/>
      <c r="GH142" s="75"/>
      <c r="GI142" s="75"/>
      <c r="GJ142" s="75"/>
      <c r="GK142" s="75"/>
      <c r="GL142" s="75"/>
      <c r="GM142" s="75"/>
      <c r="GN142" s="75"/>
      <c r="GO142" s="75"/>
      <c r="GP142" s="75"/>
      <c r="GQ142" s="75"/>
      <c r="GR142" s="75"/>
      <c r="GS142" s="75"/>
      <c r="GT142" s="75"/>
      <c r="GU142" s="75"/>
      <c r="GV142" s="75"/>
      <c r="GW142" s="75"/>
      <c r="GX142" s="75"/>
      <c r="GY142" s="75"/>
      <c r="GZ142" s="75"/>
      <c r="HA142" s="75"/>
      <c r="HB142" s="75"/>
      <c r="HC142" s="75"/>
      <c r="HD142" s="75"/>
      <c r="HE142" s="75"/>
      <c r="HF142" s="75"/>
      <c r="HG142" s="75"/>
      <c r="HH142" s="75"/>
      <c r="HI142" s="75"/>
      <c r="HJ142" s="75"/>
      <c r="HK142" s="75"/>
      <c r="HL142" s="75"/>
      <c r="HM142" s="75"/>
      <c r="HN142" s="75"/>
      <c r="HO142" s="75"/>
      <c r="HP142" s="75"/>
      <c r="HQ142" s="75"/>
      <c r="HR142" s="75"/>
      <c r="HS142" s="75"/>
      <c r="HT142" s="75"/>
      <c r="HU142" s="75"/>
      <c r="HV142" s="75"/>
      <c r="HW142" s="75"/>
      <c r="HX142" s="75"/>
      <c r="HY142" s="75"/>
      <c r="HZ142" s="75"/>
      <c r="IA142" s="75"/>
      <c r="IB142" s="75"/>
      <c r="IC142" s="75"/>
      <c r="ID142" s="75"/>
      <c r="IE142" s="75"/>
      <c r="IF142" s="75"/>
      <c r="IG142" s="75"/>
      <c r="IH142" s="75"/>
      <c r="II142" s="75"/>
      <c r="IJ142" s="75"/>
      <c r="IK142" s="75"/>
      <c r="IL142" s="75"/>
      <c r="IM142" s="75"/>
      <c r="IN142" s="75"/>
      <c r="IO142" s="75"/>
      <c r="IP142" s="75"/>
      <c r="IQ142" s="75"/>
      <c r="IR142" s="75"/>
      <c r="IS142" s="75"/>
      <c r="IT142" s="75"/>
      <c r="IU142" s="75"/>
      <c r="IV142" s="75"/>
    </row>
    <row r="143" spans="1:256" s="79" customFormat="1" x14ac:dyDescent="0.35">
      <c r="A143" s="75"/>
      <c r="B143" s="75"/>
      <c r="C143" s="82" t="s">
        <v>4824</v>
      </c>
      <c r="D143" s="85">
        <v>15.9056</v>
      </c>
      <c r="E143" s="85">
        <v>15.094900000000001</v>
      </c>
      <c r="F143" s="76"/>
      <c r="G143" s="77"/>
      <c r="H143" s="77"/>
      <c r="I143" s="77"/>
      <c r="J143" s="77"/>
      <c r="K143" s="78"/>
      <c r="L143" s="78"/>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8"/>
      <c r="AJ143" s="75"/>
      <c r="AK143" s="75"/>
      <c r="AL143" s="75"/>
      <c r="AM143" s="75"/>
      <c r="AN143" s="75"/>
      <c r="AO143" s="75"/>
      <c r="AP143" s="75"/>
      <c r="AQ143" s="75"/>
      <c r="AR143" s="75"/>
      <c r="AS143" s="75"/>
      <c r="AT143" s="75"/>
      <c r="AU143" s="75"/>
      <c r="AV143" s="78"/>
      <c r="AW143" s="75"/>
      <c r="AX143" s="78"/>
      <c r="AY143" s="75"/>
      <c r="AZ143" s="75"/>
      <c r="BA143" s="75"/>
      <c r="BB143" s="78"/>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c r="CA143" s="75"/>
      <c r="CB143" s="75"/>
      <c r="CC143" s="75"/>
      <c r="CD143" s="75"/>
      <c r="CE143" s="75"/>
      <c r="CF143" s="75"/>
      <c r="CG143" s="75"/>
      <c r="CH143" s="75"/>
      <c r="CI143" s="75"/>
      <c r="CJ143" s="75"/>
      <c r="CK143" s="75"/>
      <c r="CL143" s="75"/>
      <c r="CM143" s="75"/>
      <c r="CN143" s="75"/>
      <c r="CO143" s="75"/>
      <c r="CP143" s="75"/>
      <c r="CQ143" s="75"/>
      <c r="CR143" s="75"/>
      <c r="CS143" s="75"/>
      <c r="CT143" s="75"/>
      <c r="CU143" s="75"/>
      <c r="CV143" s="75"/>
      <c r="CW143" s="75"/>
      <c r="CX143" s="75"/>
      <c r="CY143" s="75"/>
      <c r="CZ143" s="75"/>
      <c r="DA143" s="75"/>
      <c r="DB143" s="75"/>
      <c r="DC143" s="75"/>
      <c r="DD143" s="75"/>
      <c r="DE143" s="75"/>
      <c r="DF143" s="75"/>
      <c r="DG143" s="75"/>
      <c r="DH143" s="75"/>
      <c r="DI143" s="75"/>
      <c r="DJ143" s="75"/>
      <c r="DK143" s="75"/>
      <c r="DL143" s="75"/>
      <c r="DM143" s="75"/>
      <c r="DN143" s="75"/>
      <c r="DO143" s="75"/>
      <c r="DP143" s="75"/>
      <c r="DQ143" s="75"/>
      <c r="DR143" s="75"/>
      <c r="DS143" s="75"/>
      <c r="DT143" s="75"/>
      <c r="DU143" s="75"/>
      <c r="DV143" s="75"/>
      <c r="DW143" s="75"/>
      <c r="DX143" s="75"/>
      <c r="DY143" s="75"/>
      <c r="DZ143" s="75"/>
      <c r="EA143" s="75"/>
      <c r="EB143" s="75"/>
      <c r="EC143" s="75"/>
      <c r="ED143" s="75"/>
      <c r="EE143" s="75"/>
      <c r="EF143" s="75"/>
      <c r="EG143" s="75"/>
      <c r="EH143" s="75"/>
      <c r="EI143" s="75"/>
      <c r="EJ143" s="75"/>
      <c r="EK143" s="75"/>
      <c r="EL143" s="75"/>
      <c r="EM143" s="75"/>
      <c r="EN143" s="75"/>
      <c r="EO143" s="75"/>
      <c r="EP143" s="75"/>
      <c r="EQ143" s="75"/>
      <c r="ER143" s="75"/>
      <c r="ES143" s="75"/>
      <c r="ET143" s="75"/>
      <c r="EU143" s="75"/>
      <c r="EV143" s="75"/>
      <c r="EW143" s="75"/>
      <c r="EX143" s="75"/>
      <c r="EY143" s="75"/>
      <c r="EZ143" s="75"/>
      <c r="FA143" s="75"/>
      <c r="FB143" s="75"/>
      <c r="FC143" s="75"/>
      <c r="FD143" s="75"/>
      <c r="FE143" s="75"/>
      <c r="FF143" s="75"/>
      <c r="FG143" s="75"/>
      <c r="FH143" s="75"/>
      <c r="FI143" s="75"/>
      <c r="FJ143" s="75"/>
      <c r="FK143" s="75"/>
      <c r="FL143" s="75"/>
      <c r="FM143" s="75"/>
      <c r="FN143" s="75"/>
      <c r="FO143" s="75"/>
      <c r="FP143" s="75"/>
      <c r="FQ143" s="75"/>
      <c r="FR143" s="75"/>
      <c r="FS143" s="75"/>
      <c r="FT143" s="75"/>
      <c r="FU143" s="75"/>
      <c r="FV143" s="75"/>
      <c r="FW143" s="75"/>
      <c r="FX143" s="75"/>
      <c r="FY143" s="75"/>
      <c r="FZ143" s="75"/>
      <c r="GA143" s="75"/>
      <c r="GB143" s="75"/>
      <c r="GC143" s="75"/>
      <c r="GD143" s="75"/>
      <c r="GE143" s="75"/>
      <c r="GF143" s="75"/>
      <c r="GG143" s="75"/>
      <c r="GH143" s="75"/>
      <c r="GI143" s="75"/>
      <c r="GJ143" s="75"/>
      <c r="GK143" s="75"/>
      <c r="GL143" s="75"/>
      <c r="GM143" s="75"/>
      <c r="GN143" s="75"/>
      <c r="GO143" s="75"/>
      <c r="GP143" s="75"/>
      <c r="GQ143" s="75"/>
      <c r="GR143" s="75"/>
      <c r="GS143" s="75"/>
      <c r="GT143" s="75"/>
      <c r="GU143" s="75"/>
      <c r="GV143" s="75"/>
      <c r="GW143" s="75"/>
      <c r="GX143" s="75"/>
      <c r="GY143" s="75"/>
      <c r="GZ143" s="75"/>
      <c r="HA143" s="75"/>
      <c r="HB143" s="75"/>
      <c r="HC143" s="75"/>
      <c r="HD143" s="75"/>
      <c r="HE143" s="75"/>
      <c r="HF143" s="75"/>
      <c r="HG143" s="75"/>
      <c r="HH143" s="75"/>
      <c r="HI143" s="75"/>
      <c r="HJ143" s="75"/>
      <c r="HK143" s="75"/>
      <c r="HL143" s="75"/>
      <c r="HM143" s="75"/>
      <c r="HN143" s="75"/>
      <c r="HO143" s="75"/>
      <c r="HP143" s="75"/>
      <c r="HQ143" s="75"/>
      <c r="HR143" s="75"/>
      <c r="HS143" s="75"/>
      <c r="HT143" s="75"/>
      <c r="HU143" s="75"/>
      <c r="HV143" s="75"/>
      <c r="HW143" s="75"/>
      <c r="HX143" s="75"/>
      <c r="HY143" s="75"/>
      <c r="HZ143" s="75"/>
      <c r="IA143" s="75"/>
      <c r="IB143" s="75"/>
      <c r="IC143" s="75"/>
      <c r="ID143" s="75"/>
      <c r="IE143" s="75"/>
      <c r="IF143" s="75"/>
      <c r="IG143" s="75"/>
      <c r="IH143" s="75"/>
      <c r="II143" s="75"/>
      <c r="IJ143" s="75"/>
      <c r="IK143" s="75"/>
      <c r="IL143" s="75"/>
      <c r="IM143" s="75"/>
      <c r="IN143" s="75"/>
      <c r="IO143" s="75"/>
      <c r="IP143" s="75"/>
      <c r="IQ143" s="75"/>
      <c r="IR143" s="75"/>
      <c r="IS143" s="75"/>
      <c r="IT143" s="75"/>
      <c r="IU143" s="75"/>
      <c r="IV143" s="75"/>
    </row>
    <row r="144" spans="1:256" s="79" customFormat="1" x14ac:dyDescent="0.35">
      <c r="A144" s="75"/>
      <c r="B144" s="75"/>
      <c r="C144" s="82" t="s">
        <v>4825</v>
      </c>
      <c r="D144" s="85">
        <v>16.475899999999999</v>
      </c>
      <c r="E144" s="85">
        <v>15.6478</v>
      </c>
      <c r="F144" s="76"/>
      <c r="G144" s="77"/>
      <c r="H144" s="77"/>
      <c r="I144" s="77"/>
      <c r="J144" s="77"/>
      <c r="K144" s="78"/>
      <c r="L144" s="78"/>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8"/>
      <c r="AJ144" s="75"/>
      <c r="AK144" s="75"/>
      <c r="AL144" s="75"/>
      <c r="AM144" s="75"/>
      <c r="AN144" s="75"/>
      <c r="AO144" s="75"/>
      <c r="AP144" s="75"/>
      <c r="AQ144" s="75"/>
      <c r="AR144" s="75"/>
      <c r="AS144" s="75"/>
      <c r="AT144" s="75"/>
      <c r="AU144" s="75"/>
      <c r="AV144" s="78"/>
      <c r="AW144" s="75"/>
      <c r="AX144" s="78"/>
      <c r="AY144" s="75"/>
      <c r="AZ144" s="75"/>
      <c r="BA144" s="75"/>
      <c r="BB144" s="78"/>
      <c r="BC144" s="75"/>
      <c r="BD144" s="75"/>
      <c r="BE144" s="75"/>
      <c r="BF144" s="75"/>
      <c r="BG144" s="75"/>
      <c r="BH144" s="75"/>
      <c r="BI144" s="75"/>
      <c r="BJ144" s="75"/>
      <c r="BK144" s="75"/>
      <c r="BL144" s="75"/>
      <c r="BM144" s="75"/>
      <c r="BN144" s="75"/>
      <c r="BO144" s="75"/>
      <c r="BP144" s="75"/>
      <c r="BQ144" s="75"/>
      <c r="BR144" s="75"/>
      <c r="BS144" s="75"/>
      <c r="BT144" s="75"/>
      <c r="BU144" s="75"/>
      <c r="BV144" s="75"/>
      <c r="BW144" s="75"/>
      <c r="BX144" s="75"/>
      <c r="BY144" s="75"/>
      <c r="BZ144" s="75"/>
      <c r="CA144" s="75"/>
      <c r="CB144" s="75"/>
      <c r="CC144" s="75"/>
      <c r="CD144" s="75"/>
      <c r="CE144" s="75"/>
      <c r="CF144" s="75"/>
      <c r="CG144" s="75"/>
      <c r="CH144" s="75"/>
      <c r="CI144" s="75"/>
      <c r="CJ144" s="75"/>
      <c r="CK144" s="75"/>
      <c r="CL144" s="75"/>
      <c r="CM144" s="75"/>
      <c r="CN144" s="75"/>
      <c r="CO144" s="75"/>
      <c r="CP144" s="75"/>
      <c r="CQ144" s="75"/>
      <c r="CR144" s="75"/>
      <c r="CS144" s="75"/>
      <c r="CT144" s="75"/>
      <c r="CU144" s="75"/>
      <c r="CV144" s="75"/>
      <c r="CW144" s="75"/>
      <c r="CX144" s="75"/>
      <c r="CY144" s="75"/>
      <c r="CZ144" s="75"/>
      <c r="DA144" s="75"/>
      <c r="DB144" s="75"/>
      <c r="DC144" s="75"/>
      <c r="DD144" s="75"/>
      <c r="DE144" s="75"/>
      <c r="DF144" s="75"/>
      <c r="DG144" s="75"/>
      <c r="DH144" s="75"/>
      <c r="DI144" s="75"/>
      <c r="DJ144" s="75"/>
      <c r="DK144" s="75"/>
      <c r="DL144" s="75"/>
      <c r="DM144" s="75"/>
      <c r="DN144" s="75"/>
      <c r="DO144" s="75"/>
      <c r="DP144" s="75"/>
      <c r="DQ144" s="75"/>
      <c r="DR144" s="75"/>
      <c r="DS144" s="75"/>
      <c r="DT144" s="75"/>
      <c r="DU144" s="75"/>
      <c r="DV144" s="75"/>
      <c r="DW144" s="75"/>
      <c r="DX144" s="75"/>
      <c r="DY144" s="75"/>
      <c r="DZ144" s="75"/>
      <c r="EA144" s="75"/>
      <c r="EB144" s="75"/>
      <c r="EC144" s="75"/>
      <c r="ED144" s="75"/>
      <c r="EE144" s="75"/>
      <c r="EF144" s="75"/>
      <c r="EG144" s="75"/>
      <c r="EH144" s="75"/>
      <c r="EI144" s="75"/>
      <c r="EJ144" s="75"/>
      <c r="EK144" s="75"/>
      <c r="EL144" s="75"/>
      <c r="EM144" s="75"/>
      <c r="EN144" s="75"/>
      <c r="EO144" s="75"/>
      <c r="EP144" s="75"/>
      <c r="EQ144" s="75"/>
      <c r="ER144" s="75"/>
      <c r="ES144" s="75"/>
      <c r="ET144" s="75"/>
      <c r="EU144" s="75"/>
      <c r="EV144" s="75"/>
      <c r="EW144" s="75"/>
      <c r="EX144" s="75"/>
      <c r="EY144" s="75"/>
      <c r="EZ144" s="75"/>
      <c r="FA144" s="75"/>
      <c r="FB144" s="75"/>
      <c r="FC144" s="75"/>
      <c r="FD144" s="75"/>
      <c r="FE144" s="75"/>
      <c r="FF144" s="75"/>
      <c r="FG144" s="75"/>
      <c r="FH144" s="75"/>
      <c r="FI144" s="75"/>
      <c r="FJ144" s="75"/>
      <c r="FK144" s="75"/>
      <c r="FL144" s="75"/>
      <c r="FM144" s="75"/>
      <c r="FN144" s="75"/>
      <c r="FO144" s="75"/>
      <c r="FP144" s="75"/>
      <c r="FQ144" s="75"/>
      <c r="FR144" s="75"/>
      <c r="FS144" s="75"/>
      <c r="FT144" s="75"/>
      <c r="FU144" s="75"/>
      <c r="FV144" s="75"/>
      <c r="FW144" s="75"/>
      <c r="FX144" s="75"/>
      <c r="FY144" s="75"/>
      <c r="FZ144" s="75"/>
      <c r="GA144" s="75"/>
      <c r="GB144" s="75"/>
      <c r="GC144" s="75"/>
      <c r="GD144" s="75"/>
      <c r="GE144" s="75"/>
      <c r="GF144" s="75"/>
      <c r="GG144" s="75"/>
      <c r="GH144" s="75"/>
      <c r="GI144" s="75"/>
      <c r="GJ144" s="75"/>
      <c r="GK144" s="75"/>
      <c r="GL144" s="75"/>
      <c r="GM144" s="75"/>
      <c r="GN144" s="75"/>
      <c r="GO144" s="75"/>
      <c r="GP144" s="75"/>
      <c r="GQ144" s="75"/>
      <c r="GR144" s="75"/>
      <c r="GS144" s="75"/>
      <c r="GT144" s="75"/>
      <c r="GU144" s="75"/>
      <c r="GV144" s="75"/>
      <c r="GW144" s="75"/>
      <c r="GX144" s="75"/>
      <c r="GY144" s="75"/>
      <c r="GZ144" s="75"/>
      <c r="HA144" s="75"/>
      <c r="HB144" s="75"/>
      <c r="HC144" s="75"/>
      <c r="HD144" s="75"/>
      <c r="HE144" s="75"/>
      <c r="HF144" s="75"/>
      <c r="HG144" s="75"/>
      <c r="HH144" s="75"/>
      <c r="HI144" s="75"/>
      <c r="HJ144" s="75"/>
      <c r="HK144" s="75"/>
      <c r="HL144" s="75"/>
      <c r="HM144" s="75"/>
      <c r="HN144" s="75"/>
      <c r="HO144" s="75"/>
      <c r="HP144" s="75"/>
      <c r="HQ144" s="75"/>
      <c r="HR144" s="75"/>
      <c r="HS144" s="75"/>
      <c r="HT144" s="75"/>
      <c r="HU144" s="75"/>
      <c r="HV144" s="75"/>
      <c r="HW144" s="75"/>
      <c r="HX144" s="75"/>
      <c r="HY144" s="75"/>
      <c r="HZ144" s="75"/>
      <c r="IA144" s="75"/>
      <c r="IB144" s="75"/>
      <c r="IC144" s="75"/>
      <c r="ID144" s="75"/>
      <c r="IE144" s="75"/>
      <c r="IF144" s="75"/>
      <c r="IG144" s="75"/>
      <c r="IH144" s="75"/>
      <c r="II144" s="75"/>
      <c r="IJ144" s="75"/>
      <c r="IK144" s="75"/>
      <c r="IL144" s="75"/>
      <c r="IM144" s="75"/>
      <c r="IN144" s="75"/>
      <c r="IO144" s="75"/>
      <c r="IP144" s="75"/>
      <c r="IQ144" s="75"/>
      <c r="IR144" s="75"/>
      <c r="IS144" s="75"/>
      <c r="IT144" s="75"/>
      <c r="IU144" s="75"/>
      <c r="IV144" s="75"/>
    </row>
    <row r="145" spans="1:256" s="79" customFormat="1" x14ac:dyDescent="0.35">
      <c r="A145" s="75"/>
      <c r="B145" s="75"/>
      <c r="C145" s="82" t="s">
        <v>4826</v>
      </c>
      <c r="D145" s="85">
        <v>16.474799999999998</v>
      </c>
      <c r="E145" s="85">
        <v>15.646599999999999</v>
      </c>
      <c r="F145" s="76"/>
      <c r="G145" s="77"/>
      <c r="H145" s="77"/>
      <c r="I145" s="77"/>
      <c r="J145" s="77"/>
      <c r="K145" s="78"/>
      <c r="L145" s="78"/>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8"/>
      <c r="AJ145" s="75"/>
      <c r="AK145" s="75"/>
      <c r="AL145" s="75"/>
      <c r="AM145" s="75"/>
      <c r="AN145" s="75"/>
      <c r="AO145" s="75"/>
      <c r="AP145" s="75"/>
      <c r="AQ145" s="75"/>
      <c r="AR145" s="75"/>
      <c r="AS145" s="75"/>
      <c r="AT145" s="75"/>
      <c r="AU145" s="75"/>
      <c r="AV145" s="78"/>
      <c r="AW145" s="75"/>
      <c r="AX145" s="78"/>
      <c r="AY145" s="75"/>
      <c r="AZ145" s="75"/>
      <c r="BA145" s="75"/>
      <c r="BB145" s="78"/>
      <c r="BC145" s="75"/>
      <c r="BD145" s="75"/>
      <c r="BE145" s="75"/>
      <c r="BF145" s="75"/>
      <c r="BG145" s="75"/>
      <c r="BH145" s="75"/>
      <c r="BI145" s="75"/>
      <c r="BJ145" s="75"/>
      <c r="BK145" s="75"/>
      <c r="BL145" s="75"/>
      <c r="BM145" s="75"/>
      <c r="BN145" s="75"/>
      <c r="BO145" s="75"/>
      <c r="BP145" s="75"/>
      <c r="BQ145" s="75"/>
      <c r="BR145" s="75"/>
      <c r="BS145" s="75"/>
      <c r="BT145" s="75"/>
      <c r="BU145" s="75"/>
      <c r="BV145" s="75"/>
      <c r="BW145" s="75"/>
      <c r="BX145" s="75"/>
      <c r="BY145" s="75"/>
      <c r="BZ145" s="75"/>
      <c r="CA145" s="75"/>
      <c r="CB145" s="75"/>
      <c r="CC145" s="75"/>
      <c r="CD145" s="75"/>
      <c r="CE145" s="75"/>
      <c r="CF145" s="75"/>
      <c r="CG145" s="75"/>
      <c r="CH145" s="75"/>
      <c r="CI145" s="75"/>
      <c r="CJ145" s="75"/>
      <c r="CK145" s="75"/>
      <c r="CL145" s="75"/>
      <c r="CM145" s="75"/>
      <c r="CN145" s="75"/>
      <c r="CO145" s="75"/>
      <c r="CP145" s="75"/>
      <c r="CQ145" s="75"/>
      <c r="CR145" s="75"/>
      <c r="CS145" s="75"/>
      <c r="CT145" s="75"/>
      <c r="CU145" s="75"/>
      <c r="CV145" s="75"/>
      <c r="CW145" s="75"/>
      <c r="CX145" s="75"/>
      <c r="CY145" s="75"/>
      <c r="CZ145" s="75"/>
      <c r="DA145" s="75"/>
      <c r="DB145" s="75"/>
      <c r="DC145" s="75"/>
      <c r="DD145" s="75"/>
      <c r="DE145" s="75"/>
      <c r="DF145" s="75"/>
      <c r="DG145" s="75"/>
      <c r="DH145" s="75"/>
      <c r="DI145" s="75"/>
      <c r="DJ145" s="75"/>
      <c r="DK145" s="75"/>
      <c r="DL145" s="75"/>
      <c r="DM145" s="75"/>
      <c r="DN145" s="75"/>
      <c r="DO145" s="75"/>
      <c r="DP145" s="75"/>
      <c r="DQ145" s="75"/>
      <c r="DR145" s="75"/>
      <c r="DS145" s="75"/>
      <c r="DT145" s="75"/>
      <c r="DU145" s="75"/>
      <c r="DV145" s="75"/>
      <c r="DW145" s="75"/>
      <c r="DX145" s="75"/>
      <c r="DY145" s="75"/>
      <c r="DZ145" s="75"/>
      <c r="EA145" s="75"/>
      <c r="EB145" s="75"/>
      <c r="EC145" s="75"/>
      <c r="ED145" s="75"/>
      <c r="EE145" s="75"/>
      <c r="EF145" s="75"/>
      <c r="EG145" s="75"/>
      <c r="EH145" s="75"/>
      <c r="EI145" s="75"/>
      <c r="EJ145" s="75"/>
      <c r="EK145" s="75"/>
      <c r="EL145" s="75"/>
      <c r="EM145" s="75"/>
      <c r="EN145" s="75"/>
      <c r="EO145" s="75"/>
      <c r="EP145" s="75"/>
      <c r="EQ145" s="75"/>
      <c r="ER145" s="75"/>
      <c r="ES145" s="75"/>
      <c r="ET145" s="75"/>
      <c r="EU145" s="75"/>
      <c r="EV145" s="75"/>
      <c r="EW145" s="75"/>
      <c r="EX145" s="75"/>
      <c r="EY145" s="75"/>
      <c r="EZ145" s="75"/>
      <c r="FA145" s="75"/>
      <c r="FB145" s="75"/>
      <c r="FC145" s="75"/>
      <c r="FD145" s="75"/>
      <c r="FE145" s="75"/>
      <c r="FF145" s="75"/>
      <c r="FG145" s="75"/>
      <c r="FH145" s="75"/>
      <c r="FI145" s="75"/>
      <c r="FJ145" s="75"/>
      <c r="FK145" s="75"/>
      <c r="FL145" s="75"/>
      <c r="FM145" s="75"/>
      <c r="FN145" s="75"/>
      <c r="FO145" s="75"/>
      <c r="FP145" s="75"/>
      <c r="FQ145" s="75"/>
      <c r="FR145" s="75"/>
      <c r="FS145" s="75"/>
      <c r="FT145" s="75"/>
      <c r="FU145" s="75"/>
      <c r="FV145" s="75"/>
      <c r="FW145" s="75"/>
      <c r="FX145" s="75"/>
      <c r="FY145" s="75"/>
      <c r="FZ145" s="75"/>
      <c r="GA145" s="75"/>
      <c r="GB145" s="75"/>
      <c r="GC145" s="75"/>
      <c r="GD145" s="75"/>
      <c r="GE145" s="75"/>
      <c r="GF145" s="75"/>
      <c r="GG145" s="75"/>
      <c r="GH145" s="75"/>
      <c r="GI145" s="75"/>
      <c r="GJ145" s="75"/>
      <c r="GK145" s="75"/>
      <c r="GL145" s="75"/>
      <c r="GM145" s="75"/>
      <c r="GN145" s="75"/>
      <c r="GO145" s="75"/>
      <c r="GP145" s="75"/>
      <c r="GQ145" s="75"/>
      <c r="GR145" s="75"/>
      <c r="GS145" s="75"/>
      <c r="GT145" s="75"/>
      <c r="GU145" s="75"/>
      <c r="GV145" s="75"/>
      <c r="GW145" s="75"/>
      <c r="GX145" s="75"/>
      <c r="GY145" s="75"/>
      <c r="GZ145" s="75"/>
      <c r="HA145" s="75"/>
      <c r="HB145" s="75"/>
      <c r="HC145" s="75"/>
      <c r="HD145" s="75"/>
      <c r="HE145" s="75"/>
      <c r="HF145" s="75"/>
      <c r="HG145" s="75"/>
      <c r="HH145" s="75"/>
      <c r="HI145" s="75"/>
      <c r="HJ145" s="75"/>
      <c r="HK145" s="75"/>
      <c r="HL145" s="75"/>
      <c r="HM145" s="75"/>
      <c r="HN145" s="75"/>
      <c r="HO145" s="75"/>
      <c r="HP145" s="75"/>
      <c r="HQ145" s="75"/>
      <c r="HR145" s="75"/>
      <c r="HS145" s="75"/>
      <c r="HT145" s="75"/>
      <c r="HU145" s="75"/>
      <c r="HV145" s="75"/>
      <c r="HW145" s="75"/>
      <c r="HX145" s="75"/>
      <c r="HY145" s="75"/>
      <c r="HZ145" s="75"/>
      <c r="IA145" s="75"/>
      <c r="IB145" s="75"/>
      <c r="IC145" s="75"/>
      <c r="ID145" s="75"/>
      <c r="IE145" s="75"/>
      <c r="IF145" s="75"/>
      <c r="IG145" s="75"/>
      <c r="IH145" s="75"/>
      <c r="II145" s="75"/>
      <c r="IJ145" s="75"/>
      <c r="IK145" s="75"/>
      <c r="IL145" s="75"/>
      <c r="IM145" s="75"/>
      <c r="IN145" s="75"/>
      <c r="IO145" s="75"/>
      <c r="IP145" s="75"/>
      <c r="IQ145" s="75"/>
      <c r="IR145" s="75"/>
      <c r="IS145" s="75"/>
      <c r="IT145" s="75"/>
      <c r="IU145" s="75"/>
      <c r="IV145" s="75"/>
    </row>
    <row r="146" spans="1:256" s="79" customFormat="1" ht="85" customHeight="1" x14ac:dyDescent="0.35">
      <c r="A146" s="75"/>
      <c r="B146" s="75"/>
      <c r="C146" s="215" t="s">
        <v>4860</v>
      </c>
      <c r="D146" s="216"/>
      <c r="E146" s="217"/>
      <c r="F146" s="76"/>
      <c r="G146" s="77"/>
      <c r="H146" s="77"/>
      <c r="I146" s="77"/>
      <c r="J146" s="77"/>
      <c r="K146" s="78"/>
      <c r="L146" s="78"/>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8"/>
      <c r="AJ146" s="75"/>
      <c r="AK146" s="75"/>
      <c r="AL146" s="75"/>
      <c r="AM146" s="75"/>
      <c r="AN146" s="75"/>
      <c r="AO146" s="75"/>
      <c r="AP146" s="75"/>
      <c r="AQ146" s="75"/>
      <c r="AR146" s="75"/>
      <c r="AS146" s="75"/>
      <c r="AT146" s="75"/>
      <c r="AU146" s="75"/>
      <c r="AV146" s="78"/>
      <c r="AW146" s="75"/>
      <c r="AX146" s="78"/>
      <c r="AY146" s="75"/>
      <c r="AZ146" s="75"/>
      <c r="BA146" s="75"/>
      <c r="BB146" s="78"/>
      <c r="BC146" s="75"/>
      <c r="BD146" s="75"/>
      <c r="BE146" s="75"/>
      <c r="BF146" s="75"/>
      <c r="BG146" s="75"/>
      <c r="BH146" s="75"/>
      <c r="BI146" s="75"/>
      <c r="BJ146" s="75"/>
      <c r="BK146" s="75"/>
      <c r="BL146" s="75"/>
      <c r="BM146" s="75"/>
      <c r="BN146" s="75"/>
      <c r="BO146" s="75"/>
      <c r="BP146" s="75"/>
      <c r="BQ146" s="75"/>
      <c r="BR146" s="75"/>
      <c r="BS146" s="75"/>
      <c r="BT146" s="75"/>
      <c r="BU146" s="75"/>
      <c r="BV146" s="75"/>
      <c r="BW146" s="75"/>
      <c r="BX146" s="75"/>
      <c r="BY146" s="75"/>
      <c r="BZ146" s="75"/>
      <c r="CA146" s="75"/>
      <c r="CB146" s="75"/>
      <c r="CC146" s="75"/>
      <c r="CD146" s="75"/>
      <c r="CE146" s="75"/>
      <c r="CF146" s="75"/>
      <c r="CG146" s="75"/>
      <c r="CH146" s="75"/>
      <c r="CI146" s="75"/>
      <c r="CJ146" s="75"/>
      <c r="CK146" s="75"/>
      <c r="CL146" s="75"/>
      <c r="CM146" s="75"/>
      <c r="CN146" s="75"/>
      <c r="CO146" s="75"/>
      <c r="CP146" s="75"/>
      <c r="CQ146" s="75"/>
      <c r="CR146" s="75"/>
      <c r="CS146" s="75"/>
      <c r="CT146" s="75"/>
      <c r="CU146" s="75"/>
      <c r="CV146" s="75"/>
      <c r="CW146" s="75"/>
      <c r="CX146" s="75"/>
      <c r="CY146" s="75"/>
      <c r="CZ146" s="75"/>
      <c r="DA146" s="75"/>
      <c r="DB146" s="75"/>
      <c r="DC146" s="75"/>
      <c r="DD146" s="75"/>
      <c r="DE146" s="75"/>
      <c r="DF146" s="75"/>
      <c r="DG146" s="75"/>
      <c r="DH146" s="75"/>
      <c r="DI146" s="75"/>
      <c r="DJ146" s="75"/>
      <c r="DK146" s="75"/>
      <c r="DL146" s="75"/>
      <c r="DM146" s="75"/>
      <c r="DN146" s="75"/>
      <c r="DO146" s="75"/>
      <c r="DP146" s="75"/>
      <c r="DQ146" s="75"/>
      <c r="DR146" s="75"/>
      <c r="DS146" s="75"/>
      <c r="DT146" s="75"/>
      <c r="DU146" s="75"/>
      <c r="DV146" s="75"/>
      <c r="DW146" s="75"/>
      <c r="DX146" s="75"/>
      <c r="DY146" s="75"/>
      <c r="DZ146" s="75"/>
      <c r="EA146" s="75"/>
      <c r="EB146" s="75"/>
      <c r="EC146" s="75"/>
      <c r="ED146" s="75"/>
      <c r="EE146" s="75"/>
      <c r="EF146" s="75"/>
      <c r="EG146" s="75"/>
      <c r="EH146" s="75"/>
      <c r="EI146" s="75"/>
      <c r="EJ146" s="75"/>
      <c r="EK146" s="75"/>
      <c r="EL146" s="75"/>
      <c r="EM146" s="75"/>
      <c r="EN146" s="75"/>
      <c r="EO146" s="75"/>
      <c r="EP146" s="75"/>
      <c r="EQ146" s="75"/>
      <c r="ER146" s="75"/>
      <c r="ES146" s="75"/>
      <c r="ET146" s="75"/>
      <c r="EU146" s="75"/>
      <c r="EV146" s="75"/>
      <c r="EW146" s="75"/>
      <c r="EX146" s="75"/>
      <c r="EY146" s="75"/>
      <c r="EZ146" s="75"/>
      <c r="FA146" s="75"/>
      <c r="FB146" s="75"/>
      <c r="FC146" s="75"/>
      <c r="FD146" s="75"/>
      <c r="FE146" s="75"/>
      <c r="FF146" s="75"/>
      <c r="FG146" s="75"/>
      <c r="FH146" s="75"/>
      <c r="FI146" s="75"/>
      <c r="FJ146" s="75"/>
      <c r="FK146" s="75"/>
      <c r="FL146" s="75"/>
      <c r="FM146" s="75"/>
      <c r="FN146" s="75"/>
      <c r="FO146" s="75"/>
      <c r="FP146" s="75"/>
      <c r="FQ146" s="75"/>
      <c r="FR146" s="75"/>
      <c r="FS146" s="75"/>
      <c r="FT146" s="75"/>
      <c r="FU146" s="75"/>
      <c r="FV146" s="75"/>
      <c r="FW146" s="75"/>
      <c r="FX146" s="75"/>
      <c r="FY146" s="75"/>
      <c r="FZ146" s="75"/>
      <c r="GA146" s="75"/>
      <c r="GB146" s="75"/>
      <c r="GC146" s="75"/>
      <c r="GD146" s="75"/>
      <c r="GE146" s="75"/>
      <c r="GF146" s="75"/>
      <c r="GG146" s="75"/>
      <c r="GH146" s="75"/>
      <c r="GI146" s="75"/>
      <c r="GJ146" s="75"/>
      <c r="GK146" s="75"/>
      <c r="GL146" s="75"/>
      <c r="GM146" s="75"/>
      <c r="GN146" s="75"/>
      <c r="GO146" s="75"/>
      <c r="GP146" s="75"/>
      <c r="GQ146" s="75"/>
      <c r="GR146" s="75"/>
      <c r="GS146" s="75"/>
      <c r="GT146" s="75"/>
      <c r="GU146" s="75"/>
      <c r="GV146" s="75"/>
      <c r="GW146" s="75"/>
      <c r="GX146" s="75"/>
      <c r="GY146" s="75"/>
      <c r="GZ146" s="75"/>
      <c r="HA146" s="75"/>
      <c r="HB146" s="75"/>
      <c r="HC146" s="75"/>
      <c r="HD146" s="75"/>
      <c r="HE146" s="75"/>
      <c r="HF146" s="75"/>
      <c r="HG146" s="75"/>
      <c r="HH146" s="75"/>
      <c r="HI146" s="75"/>
      <c r="HJ146" s="75"/>
      <c r="HK146" s="75"/>
      <c r="HL146" s="75"/>
      <c r="HM146" s="75"/>
      <c r="HN146" s="75"/>
      <c r="HO146" s="75"/>
      <c r="HP146" s="75"/>
      <c r="HQ146" s="75"/>
      <c r="HR146" s="75"/>
      <c r="HS146" s="75"/>
      <c r="HT146" s="75"/>
      <c r="HU146" s="75"/>
      <c r="HV146" s="75"/>
      <c r="HW146" s="75"/>
      <c r="HX146" s="75"/>
      <c r="HY146" s="75"/>
      <c r="HZ146" s="75"/>
      <c r="IA146" s="75"/>
      <c r="IB146" s="75"/>
      <c r="IC146" s="75"/>
      <c r="ID146" s="75"/>
      <c r="IE146" s="75"/>
      <c r="IF146" s="75"/>
      <c r="IG146" s="75"/>
      <c r="IH146" s="75"/>
      <c r="II146" s="75"/>
      <c r="IJ146" s="75"/>
      <c r="IK146" s="75"/>
      <c r="IL146" s="75"/>
      <c r="IM146" s="75"/>
      <c r="IN146" s="75"/>
      <c r="IO146" s="75"/>
      <c r="IP146" s="75"/>
      <c r="IQ146" s="75"/>
      <c r="IR146" s="75"/>
      <c r="IS146" s="75"/>
      <c r="IT146" s="75"/>
      <c r="IU146" s="75"/>
      <c r="IV146" s="75"/>
    </row>
    <row r="148" spans="1:256" x14ac:dyDescent="0.35">
      <c r="C148" s="2" t="s">
        <v>4920</v>
      </c>
      <c r="E148" s="2" t="s">
        <v>2</v>
      </c>
    </row>
    <row r="150" spans="1:256" x14ac:dyDescent="0.35">
      <c r="C150" s="2" t="s">
        <v>4921</v>
      </c>
      <c r="E150" s="2" t="s">
        <v>2</v>
      </c>
    </row>
    <row r="152" spans="1:256" x14ac:dyDescent="0.35">
      <c r="C152" s="2" t="s">
        <v>4815</v>
      </c>
    </row>
    <row r="154" spans="1:256" s="112" customFormat="1" ht="13.5" x14ac:dyDescent="0.35">
      <c r="C154" s="113" t="s">
        <v>4982</v>
      </c>
      <c r="D154" s="113"/>
      <c r="E154" s="113"/>
      <c r="F154" s="114"/>
      <c r="G154" s="114"/>
      <c r="H154" s="115"/>
    </row>
    <row r="155" spans="1:256" s="112" customFormat="1" ht="40.5" x14ac:dyDescent="0.3">
      <c r="C155" s="100" t="s">
        <v>4983</v>
      </c>
      <c r="D155" s="100" t="s">
        <v>4984</v>
      </c>
      <c r="E155" s="100" t="s">
        <v>4376</v>
      </c>
      <c r="F155" s="100" t="s">
        <v>4985</v>
      </c>
      <c r="G155" s="100" t="s">
        <v>4986</v>
      </c>
      <c r="H155" s="135" t="s">
        <v>4987</v>
      </c>
    </row>
    <row r="156" spans="1:256" s="112" customFormat="1" ht="13.5" x14ac:dyDescent="0.3">
      <c r="C156" s="108" t="s">
        <v>4988</v>
      </c>
      <c r="D156" s="100"/>
      <c r="E156" s="100"/>
      <c r="F156" s="100"/>
      <c r="G156" s="100"/>
      <c r="H156" s="135"/>
    </row>
    <row r="157" spans="1:256" s="112" customFormat="1" ht="13.5" x14ac:dyDescent="0.35">
      <c r="C157" s="116"/>
      <c r="D157" s="116"/>
      <c r="E157" s="116"/>
      <c r="F157" s="116"/>
      <c r="G157" s="116"/>
      <c r="H157" s="115"/>
    </row>
    <row r="158" spans="1:256" s="112" customFormat="1" ht="13.5" x14ac:dyDescent="0.35">
      <c r="C158" s="114" t="s">
        <v>4989</v>
      </c>
      <c r="D158" s="114"/>
      <c r="E158" s="114"/>
      <c r="F158" s="114"/>
      <c r="G158" s="114"/>
      <c r="H158" s="115"/>
    </row>
    <row r="159" spans="1:256" s="112" customFormat="1" ht="13.5" x14ac:dyDescent="0.35">
      <c r="C159" s="119"/>
      <c r="D159" s="119"/>
      <c r="E159" s="119"/>
      <c r="F159" s="114"/>
      <c r="G159" s="114"/>
      <c r="H159" s="115"/>
    </row>
    <row r="160" spans="1:256" s="112" customFormat="1" ht="13.5" x14ac:dyDescent="0.35">
      <c r="C160" s="119" t="s">
        <v>4990</v>
      </c>
      <c r="D160" s="119"/>
      <c r="E160" s="1"/>
      <c r="F160" s="114"/>
      <c r="G160" s="114"/>
      <c r="H160" s="115"/>
    </row>
    <row r="161" spans="3:13" s="112" customFormat="1" ht="13.5" x14ac:dyDescent="0.35">
      <c r="C161" s="114" t="s">
        <v>4991</v>
      </c>
      <c r="D161" s="114"/>
      <c r="E161" s="114"/>
      <c r="F161" s="102" t="s">
        <v>4988</v>
      </c>
      <c r="G161" s="114"/>
      <c r="H161" s="115"/>
    </row>
    <row r="162" spans="3:13" s="112" customFormat="1" ht="13.5" x14ac:dyDescent="0.35">
      <c r="C162" s="114" t="s">
        <v>4992</v>
      </c>
      <c r="D162" s="114"/>
      <c r="E162" s="114"/>
      <c r="F162" s="102" t="s">
        <v>4988</v>
      </c>
      <c r="G162" s="114"/>
      <c r="H162" s="115"/>
    </row>
    <row r="163" spans="3:13" s="112" customFormat="1" ht="13.5" x14ac:dyDescent="0.35">
      <c r="C163" s="114" t="s">
        <v>4993</v>
      </c>
      <c r="D163" s="114"/>
      <c r="E163" s="114"/>
      <c r="F163" s="102" t="s">
        <v>4988</v>
      </c>
      <c r="G163" s="103"/>
      <c r="H163" s="120"/>
    </row>
    <row r="164" spans="3:13" s="112" customFormat="1" ht="13.5" x14ac:dyDescent="0.35">
      <c r="C164" s="114" t="s">
        <v>4994</v>
      </c>
      <c r="D164" s="114"/>
      <c r="E164" s="114"/>
      <c r="F164" s="102" t="s">
        <v>4988</v>
      </c>
      <c r="G164" s="103"/>
      <c r="H164" s="120"/>
    </row>
    <row r="165" spans="3:13" s="112" customFormat="1" ht="13.5" x14ac:dyDescent="0.35">
      <c r="C165" s="114" t="s">
        <v>4995</v>
      </c>
      <c r="D165" s="114"/>
      <c r="E165" s="114"/>
      <c r="F165" s="102" t="s">
        <v>4988</v>
      </c>
      <c r="G165" s="103"/>
      <c r="H165" s="120"/>
    </row>
    <row r="166" spans="3:13" s="112" customFormat="1" ht="13.5" x14ac:dyDescent="0.35">
      <c r="C166" s="114" t="s">
        <v>4996</v>
      </c>
      <c r="D166" s="114"/>
      <c r="E166" s="114"/>
      <c r="F166" s="102" t="s">
        <v>4988</v>
      </c>
      <c r="G166" s="103"/>
      <c r="H166" s="120"/>
    </row>
    <row r="167" spans="3:13" s="112" customFormat="1" ht="13.5" x14ac:dyDescent="0.35">
      <c r="C167" s="114" t="s">
        <v>4997</v>
      </c>
      <c r="D167" s="114"/>
      <c r="E167" s="114"/>
      <c r="F167" s="102" t="s">
        <v>4988</v>
      </c>
      <c r="G167" s="103"/>
      <c r="H167" s="120"/>
    </row>
    <row r="168" spans="3:13" s="112" customFormat="1" ht="13.5" x14ac:dyDescent="0.35">
      <c r="C168" s="114" t="s">
        <v>4998</v>
      </c>
      <c r="D168" s="114"/>
      <c r="E168" s="114"/>
      <c r="F168" s="102" t="s">
        <v>4988</v>
      </c>
      <c r="G168" s="103"/>
      <c r="H168" s="120"/>
    </row>
    <row r="169" spans="3:13" s="112" customFormat="1" ht="13.5" x14ac:dyDescent="0.35">
      <c r="C169" s="114" t="s">
        <v>4999</v>
      </c>
      <c r="D169" s="114"/>
      <c r="E169" s="114"/>
      <c r="F169" s="102" t="s">
        <v>4988</v>
      </c>
      <c r="G169" s="103"/>
      <c r="H169" s="120"/>
      <c r="J169" s="121"/>
      <c r="K169" s="104"/>
      <c r="L169" s="122"/>
      <c r="M169" s="122"/>
    </row>
    <row r="170" spans="3:13" s="112" customFormat="1" ht="13.5" x14ac:dyDescent="0.35">
      <c r="C170" s="105"/>
      <c r="D170" s="105"/>
      <c r="E170" s="105"/>
      <c r="F170" s="106"/>
      <c r="G170" s="103"/>
      <c r="H170" s="120"/>
    </row>
    <row r="171" spans="3:13" s="112" customFormat="1" ht="13.5" x14ac:dyDescent="0.35">
      <c r="C171" s="114"/>
      <c r="D171" s="114"/>
      <c r="E171" s="114"/>
      <c r="F171" s="106"/>
      <c r="G171" s="106"/>
      <c r="H171" s="120"/>
    </row>
    <row r="172" spans="3:13" s="112" customFormat="1" ht="13.5" x14ac:dyDescent="0.35">
      <c r="C172" s="136" t="s">
        <v>5000</v>
      </c>
      <c r="D172" s="136"/>
      <c r="E172" s="48"/>
      <c r="F172" s="101"/>
      <c r="G172" s="101"/>
      <c r="H172" s="137"/>
    </row>
    <row r="173" spans="3:13" s="112" customFormat="1" ht="40.5" x14ac:dyDescent="0.3">
      <c r="C173" s="100" t="s">
        <v>4983</v>
      </c>
      <c r="D173" s="100" t="s">
        <v>4984</v>
      </c>
      <c r="E173" s="100" t="s">
        <v>4376</v>
      </c>
      <c r="F173" s="100" t="s">
        <v>4985</v>
      </c>
      <c r="G173" s="100" t="s">
        <v>4986</v>
      </c>
      <c r="H173" s="135" t="s">
        <v>4987</v>
      </c>
    </row>
    <row r="174" spans="3:13" s="112" customFormat="1" ht="13.5" x14ac:dyDescent="0.35">
      <c r="C174" s="108" t="s">
        <v>4988</v>
      </c>
      <c r="D174" s="107"/>
      <c r="E174" s="108"/>
      <c r="F174" s="109"/>
      <c r="G174" s="109"/>
      <c r="H174" s="109"/>
    </row>
    <row r="175" spans="3:13" s="112" customFormat="1" ht="13.5" x14ac:dyDescent="0.3">
      <c r="C175" s="118"/>
      <c r="D175" s="118"/>
      <c r="E175" s="118"/>
      <c r="F175" s="118"/>
      <c r="G175" s="118"/>
      <c r="H175" s="118"/>
    </row>
    <row r="176" spans="3:13" s="112" customFormat="1" ht="13.5" x14ac:dyDescent="0.35">
      <c r="C176" s="114" t="s">
        <v>5018</v>
      </c>
      <c r="D176" s="114"/>
      <c r="E176" s="114"/>
      <c r="F176" s="114"/>
      <c r="G176" s="114"/>
      <c r="H176" s="114"/>
    </row>
    <row r="177" spans="3:9" s="112" customFormat="1" ht="13.5" x14ac:dyDescent="0.35">
      <c r="C177" s="119"/>
      <c r="D177" s="119"/>
      <c r="E177" s="119"/>
      <c r="F177" s="114"/>
      <c r="G177" s="114"/>
      <c r="H177" s="115"/>
    </row>
    <row r="178" spans="3:9" s="112" customFormat="1" ht="13.5" x14ac:dyDescent="0.35">
      <c r="C178" s="119" t="s">
        <v>5002</v>
      </c>
      <c r="D178" s="119"/>
      <c r="E178" s="1"/>
      <c r="F178" s="114"/>
      <c r="G178" s="114"/>
      <c r="H178" s="115"/>
    </row>
    <row r="179" spans="3:9" s="112" customFormat="1" ht="13.5" x14ac:dyDescent="0.35">
      <c r="C179" s="114" t="s">
        <v>4991</v>
      </c>
      <c r="D179" s="114"/>
      <c r="E179" s="114"/>
      <c r="F179" s="110">
        <v>7</v>
      </c>
      <c r="G179" s="114"/>
      <c r="H179" s="115"/>
    </row>
    <row r="180" spans="3:9" s="112" customFormat="1" ht="13.5" x14ac:dyDescent="0.35">
      <c r="C180" s="114" t="s">
        <v>4992</v>
      </c>
      <c r="D180" s="114"/>
      <c r="E180" s="114"/>
      <c r="F180" s="110">
        <v>2693</v>
      </c>
      <c r="G180" s="114"/>
      <c r="H180" s="115"/>
    </row>
    <row r="181" spans="3:9" s="112" customFormat="1" ht="13.5" x14ac:dyDescent="0.35">
      <c r="C181" s="114" t="s">
        <v>4993</v>
      </c>
      <c r="D181" s="114"/>
      <c r="E181" s="114"/>
      <c r="F181" s="110">
        <v>0</v>
      </c>
      <c r="G181" s="103"/>
      <c r="H181" s="120"/>
    </row>
    <row r="182" spans="3:9" s="112" customFormat="1" ht="13.5" x14ac:dyDescent="0.35">
      <c r="C182" s="114" t="s">
        <v>4994</v>
      </c>
      <c r="D182" s="114"/>
      <c r="E182" s="114"/>
      <c r="F182" s="110">
        <v>2700</v>
      </c>
      <c r="G182" s="103"/>
      <c r="H182" s="120"/>
    </row>
    <row r="183" spans="3:9" s="112" customFormat="1" ht="13.5" x14ac:dyDescent="0.35">
      <c r="C183" s="114" t="s">
        <v>4995</v>
      </c>
      <c r="D183" s="114"/>
      <c r="E183" s="114"/>
      <c r="F183" s="110">
        <v>4503125.38</v>
      </c>
      <c r="G183" s="103"/>
      <c r="H183" s="120"/>
    </row>
    <row r="184" spans="3:9" s="112" customFormat="1" ht="13.5" x14ac:dyDescent="0.35">
      <c r="C184" s="114" t="s">
        <v>4996</v>
      </c>
      <c r="D184" s="114"/>
      <c r="E184" s="114"/>
      <c r="F184" s="110">
        <v>2078833712.9499998</v>
      </c>
      <c r="G184" s="103"/>
      <c r="H184" s="120"/>
    </row>
    <row r="185" spans="3:9" s="112" customFormat="1" ht="13.5" x14ac:dyDescent="0.35">
      <c r="C185" s="114" t="s">
        <v>4997</v>
      </c>
      <c r="D185" s="114"/>
      <c r="E185" s="114"/>
      <c r="F185" s="110">
        <v>0</v>
      </c>
      <c r="G185" s="103"/>
      <c r="H185" s="120"/>
    </row>
    <row r="186" spans="3:9" s="112" customFormat="1" ht="13.5" x14ac:dyDescent="0.35">
      <c r="C186" s="114" t="s">
        <v>4998</v>
      </c>
      <c r="D186" s="114"/>
      <c r="E186" s="114"/>
      <c r="F186" s="110">
        <v>1961632400</v>
      </c>
      <c r="G186" s="103"/>
      <c r="H186" s="120"/>
    </row>
    <row r="187" spans="3:9" s="112" customFormat="1" ht="13.5" x14ac:dyDescent="0.3">
      <c r="C187" s="37" t="s">
        <v>4999</v>
      </c>
      <c r="D187" s="37"/>
      <c r="E187" s="37"/>
      <c r="F187" s="155">
        <f>+F186+F185-F184-F183</f>
        <v>-121704438.3299998</v>
      </c>
      <c r="G187" s="126"/>
      <c r="H187" s="127"/>
    </row>
    <row r="188" spans="3:9" s="112" customFormat="1" ht="13.5" x14ac:dyDescent="0.35">
      <c r="C188" s="114"/>
      <c r="D188" s="114"/>
      <c r="E188" s="114"/>
      <c r="F188" s="128"/>
      <c r="G188" s="129"/>
      <c r="H188" s="115"/>
    </row>
    <row r="189" spans="3:9" s="112" customFormat="1" ht="13.5" x14ac:dyDescent="0.35">
      <c r="C189" s="119" t="s">
        <v>5003</v>
      </c>
      <c r="D189" s="119"/>
      <c r="E189" s="113"/>
      <c r="F189" s="114"/>
      <c r="G189" s="130"/>
      <c r="H189" s="115"/>
      <c r="I189" s="131"/>
    </row>
    <row r="190" spans="3:9" s="112" customFormat="1" ht="40.5" x14ac:dyDescent="0.35">
      <c r="C190" s="100" t="s">
        <v>4983</v>
      </c>
      <c r="D190" s="100" t="s">
        <v>5004</v>
      </c>
      <c r="E190" s="100" t="s">
        <v>5005</v>
      </c>
      <c r="F190" s="100" t="s">
        <v>5006</v>
      </c>
      <c r="G190" s="130"/>
      <c r="H190" s="115"/>
    </row>
    <row r="191" spans="3:9" s="112" customFormat="1" ht="13.5" x14ac:dyDescent="0.35">
      <c r="C191" s="220" t="s">
        <v>4988</v>
      </c>
      <c r="D191" s="220"/>
      <c r="E191" s="220"/>
      <c r="F191" s="220"/>
      <c r="G191" s="130"/>
      <c r="H191" s="115"/>
    </row>
    <row r="192" spans="3:9" s="112" customFormat="1" ht="13.5" x14ac:dyDescent="0.35">
      <c r="C192" s="114" t="s">
        <v>5007</v>
      </c>
      <c r="D192" s="114"/>
      <c r="E192" s="114"/>
      <c r="F192" s="114"/>
      <c r="G192" s="130"/>
      <c r="H192" s="115"/>
    </row>
    <row r="193" spans="3:8" s="112" customFormat="1" ht="13.5" x14ac:dyDescent="0.35">
      <c r="C193" s="132"/>
      <c r="D193" s="132"/>
      <c r="E193" s="132"/>
      <c r="F193" s="114"/>
      <c r="G193" s="130"/>
      <c r="H193" s="115"/>
    </row>
    <row r="194" spans="3:8" s="112" customFormat="1" ht="13.5" x14ac:dyDescent="0.35">
      <c r="C194" s="119" t="s">
        <v>5008</v>
      </c>
      <c r="D194" s="119"/>
      <c r="E194" s="1"/>
      <c r="F194" s="114"/>
      <c r="G194" s="114"/>
      <c r="H194" s="115"/>
    </row>
    <row r="195" spans="3:8" s="112" customFormat="1" ht="13.5" x14ac:dyDescent="0.35">
      <c r="C195" s="114" t="s">
        <v>5009</v>
      </c>
      <c r="D195" s="114"/>
      <c r="E195" s="114"/>
      <c r="F195" s="114" t="s">
        <v>4988</v>
      </c>
      <c r="G195" s="114"/>
      <c r="H195" s="115"/>
    </row>
    <row r="196" spans="3:8" s="112" customFormat="1" ht="13.5" x14ac:dyDescent="0.35">
      <c r="C196" s="114" t="s">
        <v>5010</v>
      </c>
      <c r="D196" s="114"/>
      <c r="E196" s="114"/>
      <c r="F196" s="114" t="s">
        <v>4988</v>
      </c>
      <c r="G196" s="114"/>
      <c r="H196" s="115"/>
    </row>
    <row r="197" spans="3:8" s="112" customFormat="1" ht="13.5" x14ac:dyDescent="0.35">
      <c r="C197" s="114" t="s">
        <v>5011</v>
      </c>
      <c r="D197" s="114"/>
      <c r="E197" s="114"/>
      <c r="F197" s="114" t="s">
        <v>4988</v>
      </c>
      <c r="G197" s="114"/>
      <c r="H197" s="115"/>
    </row>
    <row r="198" spans="3:8" s="112" customFormat="1" ht="13.5" x14ac:dyDescent="0.35">
      <c r="C198" s="105" t="s">
        <v>5012</v>
      </c>
      <c r="D198" s="105"/>
      <c r="E198" s="105"/>
      <c r="F198" s="114"/>
      <c r="G198" s="114"/>
      <c r="H198" s="115"/>
    </row>
    <row r="199" spans="3:8" s="112" customFormat="1" ht="13.5" x14ac:dyDescent="0.35">
      <c r="C199" s="105"/>
      <c r="D199" s="105"/>
      <c r="E199" s="105"/>
      <c r="F199" s="114"/>
      <c r="G199" s="114"/>
      <c r="H199" s="115"/>
    </row>
    <row r="200" spans="3:8" s="112" customFormat="1" ht="13.5" x14ac:dyDescent="0.35">
      <c r="C200" s="113" t="s">
        <v>5013</v>
      </c>
      <c r="D200" s="113"/>
      <c r="E200" s="113"/>
      <c r="F200" s="114"/>
      <c r="G200" s="130"/>
      <c r="H200" s="115"/>
    </row>
    <row r="201" spans="3:8" s="112" customFormat="1" ht="40.5" x14ac:dyDescent="0.35">
      <c r="C201" s="100" t="s">
        <v>4983</v>
      </c>
      <c r="D201" s="100" t="s">
        <v>4756</v>
      </c>
      <c r="E201" s="100" t="s">
        <v>5004</v>
      </c>
      <c r="F201" s="100" t="s">
        <v>5005</v>
      </c>
      <c r="G201" s="100" t="s">
        <v>5014</v>
      </c>
      <c r="H201" s="115"/>
    </row>
    <row r="202" spans="3:8" s="112" customFormat="1" ht="13.5" x14ac:dyDescent="0.35">
      <c r="C202" s="220" t="s">
        <v>4988</v>
      </c>
      <c r="D202" s="220"/>
      <c r="E202" s="220"/>
      <c r="F202" s="220"/>
      <c r="G202" s="220"/>
      <c r="H202" s="115"/>
    </row>
    <row r="203" spans="3:8" s="112" customFormat="1" ht="13.5" x14ac:dyDescent="0.35">
      <c r="C203" s="221" t="s">
        <v>5015</v>
      </c>
      <c r="D203" s="221"/>
      <c r="E203" s="221"/>
      <c r="F203" s="221"/>
      <c r="G203" s="221"/>
      <c r="H203" s="115"/>
    </row>
    <row r="204" spans="3:8" s="112" customFormat="1" ht="13.5" x14ac:dyDescent="0.35">
      <c r="C204" s="133"/>
      <c r="D204" s="111"/>
      <c r="E204" s="111"/>
      <c r="F204" s="111"/>
      <c r="G204" s="111"/>
      <c r="H204" s="115"/>
    </row>
    <row r="205" spans="3:8" s="112" customFormat="1" ht="13.5" x14ac:dyDescent="0.35">
      <c r="C205" s="1" t="s">
        <v>5016</v>
      </c>
      <c r="D205" s="1"/>
      <c r="E205" s="1"/>
      <c r="F205" s="114"/>
      <c r="G205" s="114"/>
      <c r="H205" s="115"/>
    </row>
    <row r="206" spans="3:8" s="112" customFormat="1" ht="13.5" x14ac:dyDescent="0.35">
      <c r="C206" s="114" t="s">
        <v>5009</v>
      </c>
      <c r="D206" s="114"/>
      <c r="E206" s="114"/>
      <c r="F206" s="114" t="s">
        <v>4988</v>
      </c>
      <c r="G206" s="114"/>
      <c r="H206" s="115"/>
    </row>
    <row r="207" spans="3:8" s="112" customFormat="1" ht="13.5" x14ac:dyDescent="0.35">
      <c r="C207" s="114" t="s">
        <v>5010</v>
      </c>
      <c r="D207" s="114"/>
      <c r="E207" s="114"/>
      <c r="F207" s="114" t="s">
        <v>4988</v>
      </c>
      <c r="G207" s="114"/>
      <c r="H207" s="115"/>
    </row>
    <row r="208" spans="3:8" s="112" customFormat="1" ht="13.5" x14ac:dyDescent="0.35">
      <c r="C208" s="114" t="s">
        <v>5011</v>
      </c>
      <c r="D208" s="114"/>
      <c r="E208" s="114"/>
      <c r="F208" s="114" t="s">
        <v>4988</v>
      </c>
      <c r="G208" s="114"/>
      <c r="H208" s="115"/>
    </row>
    <row r="209" spans="3:8" s="112" customFormat="1" ht="13" x14ac:dyDescent="0.3">
      <c r="H209" s="134"/>
    </row>
    <row r="210" spans="3:8" s="112" customFormat="1" ht="13.5" x14ac:dyDescent="0.35">
      <c r="C210" s="119" t="s">
        <v>5017</v>
      </c>
      <c r="H210" s="134"/>
    </row>
    <row r="211" spans="3:8" s="112" customFormat="1" ht="13.5" x14ac:dyDescent="0.35">
      <c r="C211" s="119"/>
      <c r="H211" s="134"/>
    </row>
    <row r="212" spans="3:8" x14ac:dyDescent="0.35">
      <c r="C212" s="2" t="s">
        <v>4816</v>
      </c>
      <c r="E212" s="2" t="s">
        <v>2</v>
      </c>
    </row>
    <row r="214" spans="3:8" x14ac:dyDescent="0.35">
      <c r="C214" s="2" t="s">
        <v>4817</v>
      </c>
      <c r="E214" s="92">
        <v>0.69820438583883981</v>
      </c>
    </row>
    <row r="216" spans="3:8" x14ac:dyDescent="0.35">
      <c r="C216" s="2" t="s">
        <v>4819</v>
      </c>
      <c r="E216" s="93" t="s">
        <v>4818</v>
      </c>
    </row>
    <row r="218" spans="3:8" x14ac:dyDescent="0.35">
      <c r="C218" s="2" t="s">
        <v>4922</v>
      </c>
      <c r="E218" s="2" t="s">
        <v>2</v>
      </c>
    </row>
    <row r="220" spans="3:8" x14ac:dyDescent="0.35">
      <c r="C220" s="2" t="s">
        <v>4864</v>
      </c>
    </row>
    <row r="222" spans="3:8" x14ac:dyDescent="0.35">
      <c r="C222" s="1" t="s">
        <v>5102</v>
      </c>
      <c r="E222" s="156" t="s">
        <v>5103</v>
      </c>
    </row>
    <row r="223" spans="3:8" x14ac:dyDescent="0.35">
      <c r="E223" s="2" t="s">
        <v>5158</v>
      </c>
    </row>
  </sheetData>
  <mergeCells count="5">
    <mergeCell ref="C130:K130"/>
    <mergeCell ref="C146:E146"/>
    <mergeCell ref="C191:F191"/>
    <mergeCell ref="C202:G202"/>
    <mergeCell ref="C203:G203"/>
  </mergeCells>
  <hyperlinks>
    <hyperlink ref="J2" location="'Index'!A1" display="'Index'!A1" xr:uid="{23852D38-0DBE-47ED-9592-2859118A6982}"/>
  </hyperlinks>
  <pageMargins left="0.7" right="0.7" top="0.75" bottom="0.75" header="0.3" footer="0.3"/>
  <pageSetup orientation="portrait" horizontalDpi="4294967293"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4C3A3-1EF8-42BD-AD3C-0BBFA1900958}">
  <sheetPr codeName="Sheet1"/>
  <dimension ref="A1:IV132"/>
  <sheetViews>
    <sheetView showGridLines="0" zoomScale="90" zoomScaleNormal="90" workbookViewId="0">
      <pane ySplit="6" topLeftCell="A11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4009</v>
      </c>
      <c r="J2" s="38" t="s">
        <v>4365</v>
      </c>
    </row>
    <row r="3" spans="1:54" ht="16" x14ac:dyDescent="0.4">
      <c r="C3" s="1" t="s">
        <v>28</v>
      </c>
      <c r="D3" s="21" t="s">
        <v>4010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511360</v>
      </c>
      <c r="G11" s="24">
        <v>3629.12</v>
      </c>
      <c r="H11" s="24">
        <v>12.6</v>
      </c>
      <c r="I11" s="31"/>
      <c r="J11" s="31"/>
      <c r="K11" s="35"/>
    </row>
    <row r="12" spans="1:54" x14ac:dyDescent="0.35">
      <c r="B12" s="8" t="s">
        <v>41</v>
      </c>
      <c r="C12" s="60" t="s">
        <v>42</v>
      </c>
      <c r="D12" s="54" t="s">
        <v>43</v>
      </c>
      <c r="E12" s="6" t="s">
        <v>44</v>
      </c>
      <c r="F12" s="19">
        <v>240524</v>
      </c>
      <c r="G12" s="24">
        <v>3180.93</v>
      </c>
      <c r="H12" s="24">
        <v>11.04</v>
      </c>
      <c r="I12" s="31"/>
      <c r="J12" s="31"/>
      <c r="K12" s="35"/>
    </row>
    <row r="13" spans="1:54" x14ac:dyDescent="0.35">
      <c r="B13" s="8" t="s">
        <v>448</v>
      </c>
      <c r="C13" s="60" t="s">
        <v>449</v>
      </c>
      <c r="D13" s="54" t="s">
        <v>450</v>
      </c>
      <c r="E13" s="6" t="s">
        <v>451</v>
      </c>
      <c r="F13" s="19">
        <v>222246</v>
      </c>
      <c r="G13" s="24">
        <v>2639.17</v>
      </c>
      <c r="H13" s="24">
        <v>9.16</v>
      </c>
      <c r="I13" s="31"/>
      <c r="J13" s="31"/>
      <c r="K13" s="35"/>
    </row>
    <row r="14" spans="1:54" x14ac:dyDescent="0.35">
      <c r="B14" s="8" t="s">
        <v>455</v>
      </c>
      <c r="C14" s="60" t="s">
        <v>456</v>
      </c>
      <c r="D14" s="54" t="s">
        <v>457</v>
      </c>
      <c r="E14" s="6" t="s">
        <v>294</v>
      </c>
      <c r="F14" s="19">
        <v>104580</v>
      </c>
      <c r="G14" s="24">
        <v>1838.67</v>
      </c>
      <c r="H14" s="24">
        <v>6.38</v>
      </c>
      <c r="I14" s="31"/>
      <c r="J14" s="31"/>
      <c r="K14" s="35"/>
    </row>
    <row r="15" spans="1:54" x14ac:dyDescent="0.35">
      <c r="B15" s="8" t="s">
        <v>51</v>
      </c>
      <c r="C15" s="60" t="s">
        <v>52</v>
      </c>
      <c r="D15" s="54" t="s">
        <v>53</v>
      </c>
      <c r="E15" s="6" t="s">
        <v>54</v>
      </c>
      <c r="F15" s="19">
        <v>39197</v>
      </c>
      <c r="G15" s="24">
        <v>1471.89</v>
      </c>
      <c r="H15" s="24">
        <v>5.1100000000000003</v>
      </c>
      <c r="I15" s="31"/>
      <c r="J15" s="31"/>
      <c r="K15" s="35"/>
    </row>
    <row r="16" spans="1:54" x14ac:dyDescent="0.35">
      <c r="B16" s="8" t="s">
        <v>59</v>
      </c>
      <c r="C16" s="60" t="s">
        <v>60</v>
      </c>
      <c r="D16" s="54" t="s">
        <v>61</v>
      </c>
      <c r="E16" s="6" t="s">
        <v>44</v>
      </c>
      <c r="F16" s="19">
        <v>139220</v>
      </c>
      <c r="G16" s="24">
        <v>1337.49</v>
      </c>
      <c r="H16" s="24">
        <v>4.6399999999999997</v>
      </c>
      <c r="I16" s="31"/>
      <c r="J16" s="31"/>
      <c r="K16" s="35"/>
    </row>
    <row r="17" spans="2:11" x14ac:dyDescent="0.35">
      <c r="B17" s="8" t="s">
        <v>322</v>
      </c>
      <c r="C17" s="60" t="s">
        <v>323</v>
      </c>
      <c r="D17" s="54" t="s">
        <v>324</v>
      </c>
      <c r="E17" s="6" t="s">
        <v>69</v>
      </c>
      <c r="F17" s="19">
        <v>118331</v>
      </c>
      <c r="G17" s="24">
        <v>1177.3900000000001</v>
      </c>
      <c r="H17" s="24">
        <v>4.09</v>
      </c>
      <c r="I17" s="31"/>
      <c r="J17" s="31"/>
      <c r="K17" s="35"/>
    </row>
    <row r="18" spans="2:11" x14ac:dyDescent="0.35">
      <c r="B18" s="8" t="s">
        <v>221</v>
      </c>
      <c r="C18" s="60" t="s">
        <v>222</v>
      </c>
      <c r="D18" s="54" t="s">
        <v>223</v>
      </c>
      <c r="E18" s="6" t="s">
        <v>44</v>
      </c>
      <c r="F18" s="19">
        <v>95983</v>
      </c>
      <c r="G18" s="24">
        <v>1176.75</v>
      </c>
      <c r="H18" s="24">
        <v>4.08</v>
      </c>
      <c r="I18" s="31"/>
      <c r="J18" s="31"/>
      <c r="K18" s="35"/>
    </row>
    <row r="19" spans="2:11" x14ac:dyDescent="0.35">
      <c r="B19" s="8" t="s">
        <v>48</v>
      </c>
      <c r="C19" s="60" t="s">
        <v>49</v>
      </c>
      <c r="D19" s="54" t="s">
        <v>50</v>
      </c>
      <c r="E19" s="6" t="s">
        <v>44</v>
      </c>
      <c r="F19" s="19">
        <v>246716</v>
      </c>
      <c r="G19" s="24">
        <v>1030.29</v>
      </c>
      <c r="H19" s="24">
        <v>3.58</v>
      </c>
      <c r="I19" s="31"/>
      <c r="J19" s="31"/>
      <c r="K19" s="35"/>
    </row>
    <row r="20" spans="2:11" x14ac:dyDescent="0.35">
      <c r="B20" s="8" t="s">
        <v>482</v>
      </c>
      <c r="C20" s="60" t="s">
        <v>483</v>
      </c>
      <c r="D20" s="54" t="s">
        <v>484</v>
      </c>
      <c r="E20" s="6" t="s">
        <v>65</v>
      </c>
      <c r="F20" s="19">
        <v>30009</v>
      </c>
      <c r="G20" s="24">
        <v>884.49</v>
      </c>
      <c r="H20" s="24">
        <v>3.07</v>
      </c>
      <c r="I20" s="31"/>
      <c r="J20" s="31"/>
      <c r="K20" s="35"/>
    </row>
    <row r="21" spans="2:11" x14ac:dyDescent="0.35">
      <c r="B21" s="8" t="s">
        <v>55</v>
      </c>
      <c r="C21" s="60" t="s">
        <v>56</v>
      </c>
      <c r="D21" s="54" t="s">
        <v>57</v>
      </c>
      <c r="E21" s="6" t="s">
        <v>58</v>
      </c>
      <c r="F21" s="19">
        <v>89729</v>
      </c>
      <c r="G21" s="24">
        <v>862.52</v>
      </c>
      <c r="H21" s="24">
        <v>2.99</v>
      </c>
      <c r="I21" s="31"/>
      <c r="J21" s="31"/>
      <c r="K21" s="35"/>
    </row>
    <row r="22" spans="2:11" x14ac:dyDescent="0.35">
      <c r="B22" s="8" t="s">
        <v>671</v>
      </c>
      <c r="C22" s="60" t="s">
        <v>672</v>
      </c>
      <c r="D22" s="54" t="s">
        <v>673</v>
      </c>
      <c r="E22" s="6" t="s">
        <v>284</v>
      </c>
      <c r="F22" s="19">
        <v>323357</v>
      </c>
      <c r="G22" s="24">
        <v>852.85</v>
      </c>
      <c r="H22" s="24">
        <v>2.96</v>
      </c>
      <c r="I22" s="31"/>
      <c r="J22" s="31"/>
      <c r="K22" s="35"/>
    </row>
    <row r="23" spans="2:11" x14ac:dyDescent="0.35">
      <c r="B23" s="8" t="s">
        <v>960</v>
      </c>
      <c r="C23" s="60" t="s">
        <v>961</v>
      </c>
      <c r="D23" s="54" t="s">
        <v>962</v>
      </c>
      <c r="E23" s="6" t="s">
        <v>92</v>
      </c>
      <c r="F23" s="19">
        <v>242584</v>
      </c>
      <c r="G23" s="24">
        <v>774.93</v>
      </c>
      <c r="H23" s="24">
        <v>2.69</v>
      </c>
      <c r="I23" s="31"/>
      <c r="J23" s="31"/>
      <c r="K23" s="35"/>
    </row>
    <row r="24" spans="2:11" x14ac:dyDescent="0.35">
      <c r="B24" s="8" t="s">
        <v>488</v>
      </c>
      <c r="C24" s="60" t="s">
        <v>489</v>
      </c>
      <c r="D24" s="54" t="s">
        <v>490</v>
      </c>
      <c r="E24" s="6" t="s">
        <v>69</v>
      </c>
      <c r="F24" s="19">
        <v>33954</v>
      </c>
      <c r="G24" s="24">
        <v>696.06</v>
      </c>
      <c r="H24" s="24">
        <v>2.42</v>
      </c>
      <c r="I24" s="31"/>
      <c r="J24" s="31"/>
      <c r="K24" s="35"/>
    </row>
    <row r="25" spans="2:11" x14ac:dyDescent="0.35">
      <c r="B25" s="8" t="s">
        <v>424</v>
      </c>
      <c r="C25" s="60" t="s">
        <v>425</v>
      </c>
      <c r="D25" s="54" t="s">
        <v>426</v>
      </c>
      <c r="E25" s="6" t="s">
        <v>88</v>
      </c>
      <c r="F25" s="19">
        <v>36188</v>
      </c>
      <c r="G25" s="24">
        <v>658.62</v>
      </c>
      <c r="H25" s="24">
        <v>2.29</v>
      </c>
      <c r="I25" s="31"/>
      <c r="J25" s="31"/>
      <c r="K25" s="35"/>
    </row>
    <row r="26" spans="2:11" x14ac:dyDescent="0.35">
      <c r="B26" s="8" t="s">
        <v>963</v>
      </c>
      <c r="C26" s="60" t="s">
        <v>964</v>
      </c>
      <c r="D26" s="54" t="s">
        <v>965</v>
      </c>
      <c r="E26" s="6" t="s">
        <v>80</v>
      </c>
      <c r="F26" s="19">
        <v>13687</v>
      </c>
      <c r="G26" s="24">
        <v>628.23</v>
      </c>
      <c r="H26" s="24">
        <v>2.1800000000000002</v>
      </c>
      <c r="I26" s="31"/>
      <c r="J26" s="31"/>
      <c r="K26" s="35"/>
    </row>
    <row r="27" spans="2:11" x14ac:dyDescent="0.35">
      <c r="B27" s="8" t="s">
        <v>281</v>
      </c>
      <c r="C27" s="60" t="s">
        <v>282</v>
      </c>
      <c r="D27" s="54" t="s">
        <v>283</v>
      </c>
      <c r="E27" s="6" t="s">
        <v>284</v>
      </c>
      <c r="F27" s="19">
        <v>29925</v>
      </c>
      <c r="G27" s="24">
        <v>563.11</v>
      </c>
      <c r="H27" s="24">
        <v>1.95</v>
      </c>
      <c r="I27" s="31"/>
      <c r="J27" s="31"/>
      <c r="K27" s="35"/>
    </row>
    <row r="28" spans="2:11" x14ac:dyDescent="0.35">
      <c r="B28" s="8" t="s">
        <v>62</v>
      </c>
      <c r="C28" s="60" t="s">
        <v>63</v>
      </c>
      <c r="D28" s="54" t="s">
        <v>64</v>
      </c>
      <c r="E28" s="6" t="s">
        <v>65</v>
      </c>
      <c r="F28" s="19">
        <v>4320</v>
      </c>
      <c r="G28" s="24">
        <v>516.20000000000005</v>
      </c>
      <c r="H28" s="24">
        <v>1.79</v>
      </c>
      <c r="I28" s="31"/>
      <c r="J28" s="31"/>
      <c r="K28" s="35"/>
    </row>
    <row r="29" spans="2:11" x14ac:dyDescent="0.35">
      <c r="B29" s="8" t="s">
        <v>1228</v>
      </c>
      <c r="C29" s="60" t="s">
        <v>1229</v>
      </c>
      <c r="D29" s="54" t="s">
        <v>1230</v>
      </c>
      <c r="E29" s="6" t="s">
        <v>253</v>
      </c>
      <c r="F29" s="19">
        <v>159250</v>
      </c>
      <c r="G29" s="24">
        <v>512.79</v>
      </c>
      <c r="H29" s="24">
        <v>1.78</v>
      </c>
      <c r="I29" s="31"/>
      <c r="J29" s="31"/>
      <c r="K29" s="35"/>
    </row>
    <row r="30" spans="2:11" x14ac:dyDescent="0.35">
      <c r="B30" s="8" t="s">
        <v>344</v>
      </c>
      <c r="C30" s="60" t="s">
        <v>345</v>
      </c>
      <c r="D30" s="54" t="s">
        <v>346</v>
      </c>
      <c r="E30" s="6" t="s">
        <v>76</v>
      </c>
      <c r="F30" s="19">
        <v>276144</v>
      </c>
      <c r="G30" s="24">
        <v>509.9</v>
      </c>
      <c r="H30" s="24">
        <v>1.77</v>
      </c>
      <c r="I30" s="31"/>
      <c r="J30" s="31"/>
      <c r="K30" s="35"/>
    </row>
    <row r="31" spans="2:11" x14ac:dyDescent="0.35">
      <c r="B31" s="8" t="s">
        <v>1231</v>
      </c>
      <c r="C31" s="60" t="s">
        <v>1232</v>
      </c>
      <c r="D31" s="54" t="s">
        <v>1233</v>
      </c>
      <c r="E31" s="6" t="s">
        <v>890</v>
      </c>
      <c r="F31" s="19">
        <v>26253</v>
      </c>
      <c r="G31" s="24">
        <v>468.89</v>
      </c>
      <c r="H31" s="24">
        <v>1.63</v>
      </c>
      <c r="I31" s="31"/>
      <c r="J31" s="31"/>
      <c r="K31" s="35"/>
    </row>
    <row r="32" spans="2:11" x14ac:dyDescent="0.35">
      <c r="B32" s="8" t="s">
        <v>1234</v>
      </c>
      <c r="C32" s="60" t="s">
        <v>1235</v>
      </c>
      <c r="D32" s="54" t="s">
        <v>1236</v>
      </c>
      <c r="E32" s="6" t="s">
        <v>632</v>
      </c>
      <c r="F32" s="19">
        <v>120049</v>
      </c>
      <c r="G32" s="24">
        <v>468.01</v>
      </c>
      <c r="H32" s="24">
        <v>1.62</v>
      </c>
      <c r="I32" s="31"/>
      <c r="J32" s="31"/>
      <c r="K32" s="35"/>
    </row>
    <row r="33" spans="2:11" x14ac:dyDescent="0.35">
      <c r="B33" s="8" t="s">
        <v>334</v>
      </c>
      <c r="C33" s="60" t="s">
        <v>335</v>
      </c>
      <c r="D33" s="54" t="s">
        <v>336</v>
      </c>
      <c r="E33" s="6" t="s">
        <v>69</v>
      </c>
      <c r="F33" s="19">
        <v>35471</v>
      </c>
      <c r="G33" s="24">
        <v>435.94</v>
      </c>
      <c r="H33" s="24">
        <v>1.51</v>
      </c>
      <c r="I33" s="31"/>
      <c r="J33" s="31"/>
      <c r="K33" s="35"/>
    </row>
    <row r="34" spans="2:11" x14ac:dyDescent="0.35">
      <c r="B34" s="8" t="s">
        <v>81</v>
      </c>
      <c r="C34" s="60" t="s">
        <v>82</v>
      </c>
      <c r="D34" s="54" t="s">
        <v>83</v>
      </c>
      <c r="E34" s="6" t="s">
        <v>84</v>
      </c>
      <c r="F34" s="19">
        <v>3950</v>
      </c>
      <c r="G34" s="24">
        <v>433.51</v>
      </c>
      <c r="H34" s="24">
        <v>1.5</v>
      </c>
      <c r="I34" s="31"/>
      <c r="J34" s="31"/>
      <c r="K34" s="35"/>
    </row>
    <row r="35" spans="2:11" x14ac:dyDescent="0.35">
      <c r="B35" s="8" t="s">
        <v>1240</v>
      </c>
      <c r="C35" s="60" t="s">
        <v>1241</v>
      </c>
      <c r="D35" s="54" t="s">
        <v>1242</v>
      </c>
      <c r="E35" s="6" t="s">
        <v>253</v>
      </c>
      <c r="F35" s="19">
        <v>152745</v>
      </c>
      <c r="G35" s="24">
        <v>397.82</v>
      </c>
      <c r="H35" s="24">
        <v>1.38</v>
      </c>
      <c r="I35" s="31"/>
      <c r="J35" s="31"/>
      <c r="K35" s="35"/>
    </row>
    <row r="36" spans="2:11" x14ac:dyDescent="0.35">
      <c r="B36" s="8" t="s">
        <v>656</v>
      </c>
      <c r="C36" s="60" t="s">
        <v>657</v>
      </c>
      <c r="D36" s="54" t="s">
        <v>658</v>
      </c>
      <c r="E36" s="6" t="s">
        <v>217</v>
      </c>
      <c r="F36" s="19">
        <v>7517</v>
      </c>
      <c r="G36" s="24">
        <v>374.35</v>
      </c>
      <c r="H36" s="24">
        <v>1.3</v>
      </c>
      <c r="I36" s="31"/>
      <c r="J36" s="31"/>
      <c r="K36" s="35"/>
    </row>
    <row r="37" spans="2:11" x14ac:dyDescent="0.35">
      <c r="B37" s="8" t="s">
        <v>77</v>
      </c>
      <c r="C37" s="60" t="s">
        <v>78</v>
      </c>
      <c r="D37" s="54" t="s">
        <v>79</v>
      </c>
      <c r="E37" s="6" t="s">
        <v>80</v>
      </c>
      <c r="F37" s="19">
        <v>15111</v>
      </c>
      <c r="G37" s="24">
        <v>364.67</v>
      </c>
      <c r="H37" s="24">
        <v>1.27</v>
      </c>
      <c r="I37" s="31"/>
      <c r="J37" s="31"/>
      <c r="K37" s="35"/>
    </row>
    <row r="38" spans="2:11" x14ac:dyDescent="0.35">
      <c r="B38" s="8" t="s">
        <v>66</v>
      </c>
      <c r="C38" s="60" t="s">
        <v>67</v>
      </c>
      <c r="D38" s="54" t="s">
        <v>68</v>
      </c>
      <c r="E38" s="6" t="s">
        <v>69</v>
      </c>
      <c r="F38" s="19">
        <v>21352</v>
      </c>
      <c r="G38" s="24">
        <v>327.29000000000002</v>
      </c>
      <c r="H38" s="24">
        <v>1.1399999999999999</v>
      </c>
      <c r="I38" s="31"/>
      <c r="J38" s="31"/>
      <c r="K38" s="35"/>
    </row>
    <row r="39" spans="2:11" x14ac:dyDescent="0.35">
      <c r="B39" s="8" t="s">
        <v>319</v>
      </c>
      <c r="C39" s="60" t="s">
        <v>320</v>
      </c>
      <c r="D39" s="54" t="s">
        <v>321</v>
      </c>
      <c r="E39" s="6" t="s">
        <v>58</v>
      </c>
      <c r="F39" s="19">
        <v>18794</v>
      </c>
      <c r="G39" s="24">
        <v>325.66000000000003</v>
      </c>
      <c r="H39" s="24">
        <v>1.1299999999999999</v>
      </c>
      <c r="I39" s="31"/>
      <c r="J39" s="31"/>
      <c r="K39" s="35"/>
    </row>
    <row r="40" spans="2:11" x14ac:dyDescent="0.35">
      <c r="B40" s="8" t="s">
        <v>976</v>
      </c>
      <c r="C40" s="60" t="s">
        <v>977</v>
      </c>
      <c r="D40" s="54" t="s">
        <v>978</v>
      </c>
      <c r="E40" s="6" t="s">
        <v>92</v>
      </c>
      <c r="F40" s="19">
        <v>11081</v>
      </c>
      <c r="G40" s="24">
        <v>290.67</v>
      </c>
      <c r="H40" s="24">
        <v>1.01</v>
      </c>
      <c r="I40" s="31"/>
      <c r="J40" s="31"/>
      <c r="K40" s="35"/>
    </row>
    <row r="41" spans="2:11" x14ac:dyDescent="0.35">
      <c r="C41" s="58" t="s">
        <v>194</v>
      </c>
      <c r="D41" s="54"/>
      <c r="E41" s="6"/>
      <c r="F41" s="19"/>
      <c r="G41" s="25">
        <v>28828.21</v>
      </c>
      <c r="H41" s="25">
        <v>100.06</v>
      </c>
      <c r="I41" s="31"/>
      <c r="J41" s="31"/>
      <c r="K41" s="35"/>
    </row>
    <row r="42" spans="2:11" x14ac:dyDescent="0.35">
      <c r="C42" s="57"/>
      <c r="D42" s="54"/>
      <c r="E42" s="6"/>
      <c r="F42" s="19"/>
      <c r="G42" s="24"/>
      <c r="H42" s="24"/>
      <c r="I42" s="31"/>
      <c r="J42" s="31"/>
      <c r="K42" s="35"/>
    </row>
    <row r="43" spans="2:11" x14ac:dyDescent="0.35">
      <c r="C43" s="58" t="s">
        <v>3</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8" t="s">
        <v>4</v>
      </c>
      <c r="D45" s="54"/>
      <c r="E45" s="6"/>
      <c r="F45" s="19"/>
      <c r="G45" s="24" t="s">
        <v>2</v>
      </c>
      <c r="H45" s="24" t="s">
        <v>2</v>
      </c>
      <c r="I45" s="31"/>
      <c r="J45" s="31"/>
      <c r="K45" s="35"/>
    </row>
    <row r="46" spans="2:11" x14ac:dyDescent="0.35">
      <c r="C46" s="57"/>
      <c r="D46" s="54"/>
      <c r="E46" s="6"/>
      <c r="F46" s="19"/>
      <c r="G46" s="24"/>
      <c r="H46" s="24"/>
      <c r="I46" s="31"/>
      <c r="J46" s="31"/>
      <c r="K46" s="35"/>
    </row>
    <row r="47" spans="2:11" x14ac:dyDescent="0.35">
      <c r="C47" s="58" t="s">
        <v>5</v>
      </c>
      <c r="D47" s="54"/>
      <c r="E47" s="6"/>
      <c r="F47" s="19"/>
      <c r="G47" s="24"/>
      <c r="H47" s="24"/>
      <c r="I47" s="31"/>
      <c r="J47" s="31"/>
      <c r="K47" s="35"/>
    </row>
    <row r="48" spans="2:11" x14ac:dyDescent="0.35">
      <c r="C48" s="57"/>
      <c r="D48" s="54"/>
      <c r="E48" s="6"/>
      <c r="F48" s="19"/>
      <c r="G48" s="24"/>
      <c r="H48" s="24"/>
      <c r="I48" s="31"/>
      <c r="J48" s="31"/>
      <c r="K48" s="35"/>
    </row>
    <row r="49" spans="3:11" x14ac:dyDescent="0.35">
      <c r="C49" s="58" t="s">
        <v>6</v>
      </c>
      <c r="D49" s="54"/>
      <c r="E49" s="6"/>
      <c r="F49" s="19"/>
      <c r="G49" s="24" t="s">
        <v>2</v>
      </c>
      <c r="H49" s="24" t="s">
        <v>2</v>
      </c>
      <c r="I49" s="31"/>
      <c r="J49" s="31"/>
      <c r="K49" s="35"/>
    </row>
    <row r="50" spans="3:11" x14ac:dyDescent="0.35">
      <c r="C50" s="57"/>
      <c r="D50" s="54"/>
      <c r="E50" s="6"/>
      <c r="F50" s="19"/>
      <c r="G50" s="24"/>
      <c r="H50" s="24"/>
      <c r="I50" s="31"/>
      <c r="J50" s="31"/>
      <c r="K50" s="35"/>
    </row>
    <row r="51" spans="3:11" x14ac:dyDescent="0.35">
      <c r="C51" s="58" t="s">
        <v>7</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8</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9</v>
      </c>
      <c r="D55" s="54"/>
      <c r="E55" s="6"/>
      <c r="F55" s="19"/>
      <c r="G55" s="24" t="s">
        <v>2</v>
      </c>
      <c r="H55" s="24" t="s">
        <v>2</v>
      </c>
      <c r="I55" s="31"/>
      <c r="J55" s="31"/>
      <c r="K55" s="35"/>
    </row>
    <row r="56" spans="3:11" x14ac:dyDescent="0.35">
      <c r="C56" s="57"/>
      <c r="D56" s="54"/>
      <c r="E56" s="6"/>
      <c r="F56" s="19"/>
      <c r="G56" s="24"/>
      <c r="H56" s="24"/>
      <c r="I56" s="31"/>
      <c r="J56" s="31"/>
      <c r="K56" s="35"/>
    </row>
    <row r="57" spans="3:11" x14ac:dyDescent="0.35">
      <c r="C57" s="58" t="s">
        <v>10</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11</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13</v>
      </c>
      <c r="D61" s="54"/>
      <c r="E61" s="6"/>
      <c r="F61" s="19"/>
      <c r="G61" s="24"/>
      <c r="H61" s="24"/>
      <c r="I61" s="31"/>
      <c r="J61" s="31"/>
      <c r="K61" s="35"/>
    </row>
    <row r="62" spans="3:11" x14ac:dyDescent="0.35">
      <c r="C62" s="57"/>
      <c r="D62" s="54"/>
      <c r="E62" s="6"/>
      <c r="F62" s="19"/>
      <c r="G62" s="24"/>
      <c r="H62" s="24"/>
      <c r="I62" s="31"/>
      <c r="J62" s="31"/>
      <c r="K62" s="35"/>
    </row>
    <row r="63" spans="3:11" x14ac:dyDescent="0.35">
      <c r="C63" s="58" t="s">
        <v>14</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15</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16</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17</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18</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A73" s="10"/>
      <c r="B73" s="28"/>
      <c r="C73" s="58" t="s">
        <v>19</v>
      </c>
      <c r="D73" s="54"/>
      <c r="E73" s="6"/>
      <c r="F73" s="19"/>
      <c r="G73" s="24"/>
      <c r="H73" s="24"/>
      <c r="I73" s="31"/>
      <c r="J73" s="31"/>
      <c r="K73" s="35"/>
    </row>
    <row r="74" spans="1:11" x14ac:dyDescent="0.35">
      <c r="A74" s="28"/>
      <c r="B74" s="28"/>
      <c r="C74" s="58" t="s">
        <v>20</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21</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22</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23</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C82" s="59" t="s">
        <v>24</v>
      </c>
      <c r="D82" s="54"/>
      <c r="E82" s="6"/>
      <c r="F82" s="19"/>
      <c r="G82" s="24"/>
      <c r="H82" s="24"/>
      <c r="I82" s="31"/>
      <c r="J82" s="31"/>
      <c r="K82" s="35"/>
    </row>
    <row r="83" spans="1:54" x14ac:dyDescent="0.35">
      <c r="B83" s="8" t="s">
        <v>206</v>
      </c>
      <c r="C83" s="60" t="s">
        <v>207</v>
      </c>
      <c r="D83" s="54"/>
      <c r="E83" s="6"/>
      <c r="F83" s="19"/>
      <c r="G83" s="24">
        <v>75.150000000000006</v>
      </c>
      <c r="H83" s="24">
        <v>0.26</v>
      </c>
      <c r="I83" s="31"/>
      <c r="J83" s="31"/>
      <c r="K83" s="35"/>
    </row>
    <row r="84" spans="1:54" x14ac:dyDescent="0.35">
      <c r="C84" s="58" t="s">
        <v>194</v>
      </c>
      <c r="D84" s="54"/>
      <c r="E84" s="6"/>
      <c r="F84" s="19"/>
      <c r="G84" s="25">
        <v>75.150000000000006</v>
      </c>
      <c r="H84" s="25">
        <v>0.26</v>
      </c>
      <c r="I84" s="31"/>
      <c r="J84" s="31"/>
      <c r="K84" s="35"/>
    </row>
    <row r="85" spans="1:54" x14ac:dyDescent="0.35">
      <c r="C85" s="57"/>
      <c r="D85" s="54"/>
      <c r="E85" s="6"/>
      <c r="F85" s="19"/>
      <c r="G85" s="24"/>
      <c r="H85" s="24"/>
      <c r="I85" s="31"/>
      <c r="J85" s="31"/>
      <c r="K85" s="35"/>
    </row>
    <row r="86" spans="1:54" x14ac:dyDescent="0.35">
      <c r="A86" s="10"/>
      <c r="B86" s="28"/>
      <c r="C86" s="58" t="s">
        <v>25</v>
      </c>
      <c r="D86" s="54"/>
      <c r="E86" s="6"/>
      <c r="F86" s="19"/>
      <c r="G86" s="24"/>
      <c r="H86" s="24"/>
      <c r="I86" s="31"/>
      <c r="J86" s="31"/>
      <c r="K86" s="35"/>
    </row>
    <row r="87" spans="1:54" s="2" customFormat="1" ht="13.5" x14ac:dyDescent="0.35">
      <c r="A87" s="28"/>
      <c r="B87" s="28"/>
      <c r="C87" s="57" t="s">
        <v>4703</v>
      </c>
      <c r="D87" s="54"/>
      <c r="E87" s="6"/>
      <c r="F87" s="19"/>
      <c r="G87" s="24" t="s">
        <v>2</v>
      </c>
      <c r="H87" s="24" t="s">
        <v>2</v>
      </c>
      <c r="I87" s="31"/>
      <c r="J87" s="31"/>
      <c r="K87" s="35"/>
      <c r="L87" s="3"/>
      <c r="AI87" s="3"/>
      <c r="AV87" s="3"/>
      <c r="AX87" s="3"/>
      <c r="BB87" s="3"/>
    </row>
    <row r="88" spans="1:54" x14ac:dyDescent="0.35">
      <c r="B88" s="8"/>
      <c r="C88" s="60" t="s">
        <v>208</v>
      </c>
      <c r="D88" s="54"/>
      <c r="E88" s="6"/>
      <c r="F88" s="19"/>
      <c r="G88" s="24">
        <v>-92.63</v>
      </c>
      <c r="H88" s="24">
        <v>-0.32</v>
      </c>
      <c r="I88" s="31"/>
      <c r="J88" s="31"/>
      <c r="K88" s="35"/>
    </row>
    <row r="89" spans="1:54" x14ac:dyDescent="0.35">
      <c r="C89" s="58" t="s">
        <v>194</v>
      </c>
      <c r="D89" s="54"/>
      <c r="E89" s="6"/>
      <c r="F89" s="19"/>
      <c r="G89" s="25">
        <v>-92.63</v>
      </c>
      <c r="H89" s="25">
        <v>-0.32</v>
      </c>
      <c r="I89" s="31"/>
      <c r="J89" s="31"/>
      <c r="K89" s="35"/>
    </row>
    <row r="90" spans="1:54" x14ac:dyDescent="0.35">
      <c r="C90" s="57"/>
      <c r="D90" s="54"/>
      <c r="E90" s="6"/>
      <c r="F90" s="19"/>
      <c r="G90" s="24"/>
      <c r="H90" s="24"/>
      <c r="I90" s="31"/>
      <c r="J90" s="31"/>
      <c r="K90" s="35"/>
    </row>
    <row r="91" spans="1:54" x14ac:dyDescent="0.35">
      <c r="C91" s="61" t="s">
        <v>209</v>
      </c>
      <c r="D91" s="55"/>
      <c r="E91" s="5"/>
      <c r="F91" s="20"/>
      <c r="G91" s="26">
        <v>28810.73</v>
      </c>
      <c r="H91" s="26">
        <v>100.00000000000001</v>
      </c>
      <c r="I91" s="32"/>
      <c r="J91" s="32"/>
      <c r="K91" s="36"/>
    </row>
    <row r="94" spans="1:54" x14ac:dyDescent="0.35">
      <c r="C94" s="1" t="s">
        <v>210</v>
      </c>
    </row>
    <row r="95" spans="1:54" x14ac:dyDescent="0.35">
      <c r="C95" s="37" t="s">
        <v>211</v>
      </c>
      <c r="D95" s="37"/>
      <c r="E95" s="37"/>
      <c r="F95" s="37"/>
      <c r="G95" s="37"/>
      <c r="H95" s="37"/>
      <c r="I95" s="37"/>
      <c r="J95" s="37"/>
      <c r="K95" s="37"/>
    </row>
    <row r="96" spans="1:54" x14ac:dyDescent="0.35">
      <c r="C96" s="2" t="s">
        <v>212</v>
      </c>
    </row>
    <row r="97" spans="1:256" x14ac:dyDescent="0.35">
      <c r="C97" s="2" t="s">
        <v>213</v>
      </c>
    </row>
    <row r="98" spans="1:256" ht="30" customHeight="1" x14ac:dyDescent="0.35">
      <c r="C98" s="218" t="s">
        <v>214</v>
      </c>
      <c r="D98" s="219"/>
      <c r="E98" s="219"/>
      <c r="F98" s="219"/>
      <c r="G98" s="219"/>
      <c r="H98" s="219"/>
      <c r="I98" s="219"/>
      <c r="J98" s="219"/>
      <c r="K98" s="219"/>
    </row>
    <row r="99" spans="1:256" x14ac:dyDescent="0.35">
      <c r="C99" s="2" t="s">
        <v>215</v>
      </c>
    </row>
    <row r="101" spans="1:256" x14ac:dyDescent="0.35">
      <c r="C101" s="2" t="s">
        <v>4813</v>
      </c>
      <c r="E101" s="2" t="s">
        <v>2</v>
      </c>
    </row>
    <row r="103" spans="1:256" x14ac:dyDescent="0.35">
      <c r="C103" s="2" t="s">
        <v>4814</v>
      </c>
      <c r="E103" s="2" t="s">
        <v>2</v>
      </c>
    </row>
    <row r="105" spans="1:256" x14ac:dyDescent="0.35">
      <c r="C105" s="2" t="s">
        <v>4918</v>
      </c>
    </row>
    <row r="107" spans="1:256" x14ac:dyDescent="0.35">
      <c r="C107" s="2" t="s">
        <v>4919</v>
      </c>
    </row>
    <row r="108" spans="1:256" s="79" customFormat="1" ht="35.25" customHeight="1" x14ac:dyDescent="0.35">
      <c r="A108" s="75"/>
      <c r="B108" s="75"/>
      <c r="C108" s="80" t="s">
        <v>4820</v>
      </c>
      <c r="D108" s="84" t="s">
        <v>4821</v>
      </c>
      <c r="E108" s="84" t="s">
        <v>4822</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2" t="s">
        <v>4823</v>
      </c>
      <c r="D109" s="85">
        <v>12.613</v>
      </c>
      <c r="E109" s="85">
        <v>11.877800000000001</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0" spans="1:256" s="79" customFormat="1" x14ac:dyDescent="0.35">
      <c r="A110" s="75"/>
      <c r="B110" s="75"/>
      <c r="C110" s="82" t="s">
        <v>4824</v>
      </c>
      <c r="D110" s="85">
        <v>12.613</v>
      </c>
      <c r="E110" s="85">
        <v>11.877800000000001</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4825</v>
      </c>
      <c r="D111" s="85">
        <v>12.7043</v>
      </c>
      <c r="E111" s="85">
        <v>11.9658</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x14ac:dyDescent="0.35">
      <c r="A112" s="75"/>
      <c r="B112" s="75"/>
      <c r="C112" s="82" t="s">
        <v>4826</v>
      </c>
      <c r="D112" s="85">
        <v>12.703799999999999</v>
      </c>
      <c r="E112" s="85">
        <v>11.965299999999999</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ht="85" customHeight="1" x14ac:dyDescent="0.35">
      <c r="A113" s="75"/>
      <c r="B113" s="75"/>
      <c r="C113" s="215" t="s">
        <v>4860</v>
      </c>
      <c r="D113" s="216"/>
      <c r="E113" s="217"/>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5" spans="1:256" x14ac:dyDescent="0.35">
      <c r="C115" s="2" t="s">
        <v>4920</v>
      </c>
      <c r="E115" s="2" t="s">
        <v>2</v>
      </c>
    </row>
    <row r="117" spans="1:256" x14ac:dyDescent="0.35">
      <c r="C117" s="2" t="s">
        <v>4921</v>
      </c>
      <c r="E117" s="2" t="s">
        <v>2</v>
      </c>
    </row>
    <row r="119" spans="1:256" x14ac:dyDescent="0.35">
      <c r="C119" s="2" t="s">
        <v>4815</v>
      </c>
      <c r="E119" s="2" t="s">
        <v>2</v>
      </c>
    </row>
    <row r="121" spans="1:256" x14ac:dyDescent="0.35">
      <c r="C121" s="2" t="s">
        <v>4816</v>
      </c>
      <c r="E121" s="2" t="s">
        <v>2</v>
      </c>
    </row>
    <row r="123" spans="1:256" x14ac:dyDescent="0.35">
      <c r="C123" s="2" t="s">
        <v>4817</v>
      </c>
      <c r="E123" s="92">
        <v>0.52120748404971984</v>
      </c>
    </row>
    <row r="125" spans="1:256" x14ac:dyDescent="0.35">
      <c r="C125" s="2" t="s">
        <v>4819</v>
      </c>
      <c r="E125" s="93" t="s">
        <v>4818</v>
      </c>
    </row>
    <row r="127" spans="1:256" x14ac:dyDescent="0.35">
      <c r="C127" s="2" t="s">
        <v>4922</v>
      </c>
      <c r="E127" s="2" t="s">
        <v>2</v>
      </c>
    </row>
    <row r="129" spans="3:5" x14ac:dyDescent="0.35">
      <c r="C129" s="2" t="s">
        <v>4864</v>
      </c>
    </row>
    <row r="131" spans="3:5" x14ac:dyDescent="0.35">
      <c r="C131" s="1" t="s">
        <v>5102</v>
      </c>
      <c r="E131" s="156" t="s">
        <v>5103</v>
      </c>
    </row>
    <row r="132" spans="3:5" x14ac:dyDescent="0.35">
      <c r="E132" s="2" t="s">
        <v>5134</v>
      </c>
    </row>
  </sheetData>
  <mergeCells count="2">
    <mergeCell ref="C98:K98"/>
    <mergeCell ref="C113:E113"/>
  </mergeCells>
  <hyperlinks>
    <hyperlink ref="J2" location="'Index'!A1" display="'Index'!A1" xr:uid="{B0875FD2-3C08-4EE7-88CF-0C390C64D406}"/>
  </hyperlinks>
  <pageMargins left="0.7" right="0.7" top="0.75" bottom="0.75" header="0.3" footer="0.3"/>
  <pageSetup orientation="portrait" horizontalDpi="4294967293"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91AE4-BCFB-4B0A-99BE-46D9885FC9A9}">
  <sheetPr codeName="Sheet1"/>
  <dimension ref="A1:IV126"/>
  <sheetViews>
    <sheetView showGridLines="0" zoomScale="90" zoomScaleNormal="90" workbookViewId="0">
      <pane ySplit="6" topLeftCell="A108"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20.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4011</v>
      </c>
      <c r="J2" s="38" t="s">
        <v>4365</v>
      </c>
    </row>
    <row r="3" spans="1:54" ht="16" x14ac:dyDescent="0.4">
      <c r="C3" s="1" t="s">
        <v>28</v>
      </c>
      <c r="D3" s="21" t="s">
        <v>4012</v>
      </c>
      <c r="F3" s="72" t="s">
        <v>4799</v>
      </c>
      <c r="G3" s="13" t="s">
        <v>4334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A43" s="28"/>
      <c r="B43" s="28"/>
      <c r="C43" s="58" t="s">
        <v>20</v>
      </c>
      <c r="D43" s="54"/>
      <c r="E43" s="6"/>
      <c r="F43" s="19"/>
      <c r="G43" s="24" t="s">
        <v>2</v>
      </c>
      <c r="H43" s="24" t="s">
        <v>2</v>
      </c>
      <c r="I43" s="31"/>
      <c r="J43" s="31"/>
      <c r="K43" s="35"/>
    </row>
    <row r="44" spans="1:11" x14ac:dyDescent="0.35">
      <c r="A44" s="28"/>
      <c r="B44" s="28"/>
      <c r="C44" s="58"/>
      <c r="D44" s="54"/>
      <c r="E44" s="6"/>
      <c r="F44" s="19"/>
      <c r="G44" s="24"/>
      <c r="H44" s="24"/>
      <c r="I44" s="31"/>
      <c r="J44" s="31"/>
      <c r="K44" s="35"/>
    </row>
    <row r="45" spans="1:11" x14ac:dyDescent="0.35">
      <c r="A45" s="28"/>
      <c r="B45" s="28"/>
      <c r="C45" s="58" t="s">
        <v>21</v>
      </c>
      <c r="D45" s="54"/>
      <c r="E45" s="6"/>
      <c r="F45" s="19"/>
      <c r="G45" s="24" t="s">
        <v>2</v>
      </c>
      <c r="H45" s="24" t="s">
        <v>2</v>
      </c>
      <c r="I45" s="31"/>
      <c r="J45" s="31"/>
      <c r="K45" s="35"/>
    </row>
    <row r="46" spans="1:11" x14ac:dyDescent="0.35">
      <c r="A46" s="28"/>
      <c r="B46" s="28"/>
      <c r="C46" s="58"/>
      <c r="D46" s="54"/>
      <c r="E46" s="6"/>
      <c r="F46" s="19"/>
      <c r="G46" s="24"/>
      <c r="H46" s="24"/>
      <c r="I46" s="31"/>
      <c r="J46" s="31"/>
      <c r="K46" s="35"/>
    </row>
    <row r="47" spans="1:11" x14ac:dyDescent="0.35">
      <c r="A47" s="28"/>
      <c r="B47" s="28"/>
      <c r="C47" s="58" t="s">
        <v>22</v>
      </c>
      <c r="D47" s="54"/>
      <c r="E47" s="6"/>
      <c r="F47" s="19"/>
      <c r="G47" s="24" t="s">
        <v>2</v>
      </c>
      <c r="H47" s="24" t="s">
        <v>2</v>
      </c>
      <c r="I47" s="31"/>
      <c r="J47" s="31"/>
      <c r="K47" s="35"/>
    </row>
    <row r="48" spans="1:11" x14ac:dyDescent="0.35">
      <c r="A48" s="28"/>
      <c r="B48" s="28"/>
      <c r="C48" s="58"/>
      <c r="D48" s="54"/>
      <c r="E48" s="6"/>
      <c r="F48" s="19"/>
      <c r="G48" s="24"/>
      <c r="H48" s="24"/>
      <c r="I48" s="31"/>
      <c r="J48" s="31"/>
      <c r="K48" s="35"/>
    </row>
    <row r="49" spans="1:54" x14ac:dyDescent="0.35">
      <c r="A49" s="28"/>
      <c r="B49" s="28"/>
      <c r="C49" s="58" t="s">
        <v>23</v>
      </c>
      <c r="D49" s="54"/>
      <c r="E49" s="6"/>
      <c r="F49" s="19"/>
      <c r="G49" s="24" t="s">
        <v>2</v>
      </c>
      <c r="H49" s="24" t="s">
        <v>2</v>
      </c>
      <c r="I49" s="31"/>
      <c r="J49" s="31"/>
      <c r="K49" s="35"/>
    </row>
    <row r="50" spans="1:54" x14ac:dyDescent="0.35">
      <c r="A50" s="28"/>
      <c r="B50" s="28"/>
      <c r="C50" s="58"/>
      <c r="D50" s="54"/>
      <c r="E50" s="6"/>
      <c r="F50" s="19"/>
      <c r="G50" s="24"/>
      <c r="H50" s="24"/>
      <c r="I50" s="31"/>
      <c r="J50" s="31"/>
      <c r="K50" s="35"/>
    </row>
    <row r="51" spans="1:54" x14ac:dyDescent="0.35">
      <c r="C51" s="59" t="s">
        <v>24</v>
      </c>
      <c r="D51" s="54"/>
      <c r="E51" s="6"/>
      <c r="F51" s="19"/>
      <c r="G51" s="24"/>
      <c r="H51" s="24"/>
      <c r="I51" s="31"/>
      <c r="J51" s="31"/>
      <c r="K51" s="35"/>
    </row>
    <row r="52" spans="1:54" x14ac:dyDescent="0.35">
      <c r="B52" s="8" t="s">
        <v>206</v>
      </c>
      <c r="C52" s="60" t="s">
        <v>207</v>
      </c>
      <c r="D52" s="54"/>
      <c r="E52" s="6"/>
      <c r="F52" s="19"/>
      <c r="G52" s="24">
        <v>4603.29</v>
      </c>
      <c r="H52" s="24">
        <v>99.48</v>
      </c>
      <c r="I52" s="31"/>
      <c r="J52" s="31"/>
      <c r="K52" s="35"/>
    </row>
    <row r="53" spans="1:54" x14ac:dyDescent="0.35">
      <c r="C53" s="58" t="s">
        <v>194</v>
      </c>
      <c r="D53" s="54"/>
      <c r="E53" s="6"/>
      <c r="F53" s="19"/>
      <c r="G53" s="25">
        <v>4603.29</v>
      </c>
      <c r="H53" s="25">
        <v>99.48</v>
      </c>
      <c r="I53" s="31"/>
      <c r="J53" s="31"/>
      <c r="K53" s="35"/>
    </row>
    <row r="54" spans="1:54" x14ac:dyDescent="0.35">
      <c r="C54" s="57"/>
      <c r="D54" s="54"/>
      <c r="E54" s="6"/>
      <c r="F54" s="19"/>
      <c r="G54" s="24"/>
      <c r="H54" s="24"/>
      <c r="I54" s="31"/>
      <c r="J54" s="31"/>
      <c r="K54" s="35"/>
    </row>
    <row r="55" spans="1:54" x14ac:dyDescent="0.35">
      <c r="A55" s="10"/>
      <c r="B55" s="28"/>
      <c r="C55" s="58" t="s">
        <v>25</v>
      </c>
      <c r="D55" s="54"/>
      <c r="E55" s="6"/>
      <c r="F55" s="19"/>
      <c r="G55" s="24"/>
      <c r="H55" s="24"/>
      <c r="I55" s="31"/>
      <c r="J55" s="31"/>
      <c r="K55" s="35"/>
    </row>
    <row r="56" spans="1:54" s="2" customFormat="1" ht="13.5" x14ac:dyDescent="0.35">
      <c r="A56" s="28"/>
      <c r="B56" s="28"/>
      <c r="C56" s="57" t="s">
        <v>4703</v>
      </c>
      <c r="D56" s="54"/>
      <c r="E56" s="6"/>
      <c r="F56" s="19"/>
      <c r="G56" s="24" t="s">
        <v>2</v>
      </c>
      <c r="H56" s="24" t="s">
        <v>2</v>
      </c>
      <c r="I56" s="31"/>
      <c r="J56" s="31"/>
      <c r="K56" s="35"/>
      <c r="L56" s="3"/>
      <c r="AI56" s="3"/>
      <c r="AV56" s="3"/>
      <c r="AX56" s="3"/>
      <c r="BB56" s="3"/>
    </row>
    <row r="57" spans="1:54" x14ac:dyDescent="0.35">
      <c r="B57" s="8"/>
      <c r="C57" s="60" t="s">
        <v>208</v>
      </c>
      <c r="D57" s="54"/>
      <c r="E57" s="6"/>
      <c r="F57" s="19"/>
      <c r="G57" s="24">
        <v>24.18</v>
      </c>
      <c r="H57" s="24">
        <v>0.52</v>
      </c>
      <c r="I57" s="31"/>
      <c r="J57" s="31"/>
      <c r="K57" s="35"/>
    </row>
    <row r="58" spans="1:54" x14ac:dyDescent="0.35">
      <c r="C58" s="58" t="s">
        <v>194</v>
      </c>
      <c r="D58" s="54"/>
      <c r="E58" s="6"/>
      <c r="F58" s="19"/>
      <c r="G58" s="25">
        <v>24.18</v>
      </c>
      <c r="H58" s="25">
        <v>0.52</v>
      </c>
      <c r="I58" s="31"/>
      <c r="J58" s="31"/>
      <c r="K58" s="35"/>
    </row>
    <row r="59" spans="1:54" x14ac:dyDescent="0.35">
      <c r="C59" s="57"/>
      <c r="D59" s="54"/>
      <c r="E59" s="6"/>
      <c r="F59" s="19"/>
      <c r="G59" s="24"/>
      <c r="H59" s="24"/>
      <c r="I59" s="31"/>
      <c r="J59" s="31"/>
      <c r="K59" s="35"/>
    </row>
    <row r="60" spans="1:54" x14ac:dyDescent="0.35">
      <c r="C60" s="61" t="s">
        <v>209</v>
      </c>
      <c r="D60" s="55"/>
      <c r="E60" s="5"/>
      <c r="F60" s="20"/>
      <c r="G60" s="26">
        <v>4627.47</v>
      </c>
      <c r="H60" s="26">
        <v>100</v>
      </c>
      <c r="I60" s="32"/>
      <c r="J60" s="32"/>
      <c r="K60" s="36"/>
    </row>
    <row r="63" spans="1:54" x14ac:dyDescent="0.35">
      <c r="C63" s="1" t="s">
        <v>210</v>
      </c>
    </row>
    <row r="64" spans="1:54" x14ac:dyDescent="0.35">
      <c r="C64" s="37" t="s">
        <v>211</v>
      </c>
      <c r="D64" s="37"/>
      <c r="E64" s="37"/>
      <c r="F64" s="37"/>
      <c r="G64" s="37"/>
      <c r="H64" s="37"/>
      <c r="I64" s="37"/>
      <c r="J64" s="37"/>
      <c r="K64" s="37"/>
    </row>
    <row r="65" spans="1:256" x14ac:dyDescent="0.35">
      <c r="C65" s="2" t="s">
        <v>212</v>
      </c>
    </row>
    <row r="66" spans="1:256" x14ac:dyDescent="0.35">
      <c r="C66" s="2" t="s">
        <v>213</v>
      </c>
    </row>
    <row r="67" spans="1:256" ht="30" customHeight="1" x14ac:dyDescent="0.35">
      <c r="C67" s="218" t="s">
        <v>214</v>
      </c>
      <c r="D67" s="219"/>
      <c r="E67" s="219"/>
      <c r="F67" s="219"/>
      <c r="G67" s="219"/>
      <c r="H67" s="219"/>
      <c r="I67" s="219"/>
      <c r="J67" s="219"/>
      <c r="K67" s="219"/>
    </row>
    <row r="68" spans="1:256" x14ac:dyDescent="0.35">
      <c r="C68" s="2" t="s">
        <v>215</v>
      </c>
    </row>
    <row r="69" spans="1:256" x14ac:dyDescent="0.35">
      <c r="C69" s="2" t="s">
        <v>4924</v>
      </c>
    </row>
    <row r="71" spans="1:256" x14ac:dyDescent="0.35">
      <c r="C71" s="2" t="s">
        <v>4813</v>
      </c>
      <c r="E71" s="2" t="s">
        <v>2</v>
      </c>
    </row>
    <row r="73" spans="1:256" x14ac:dyDescent="0.35">
      <c r="C73" s="2" t="s">
        <v>4814</v>
      </c>
      <c r="E73" s="2" t="s">
        <v>2</v>
      </c>
    </row>
    <row r="75" spans="1:256" x14ac:dyDescent="0.35">
      <c r="C75" s="2" t="s">
        <v>4918</v>
      </c>
    </row>
    <row r="77" spans="1:256" x14ac:dyDescent="0.35">
      <c r="C77" s="2" t="s">
        <v>4919</v>
      </c>
    </row>
    <row r="78" spans="1:256" s="79" customFormat="1" ht="35.25" customHeight="1" x14ac:dyDescent="0.35">
      <c r="A78" s="75"/>
      <c r="B78" s="75"/>
      <c r="C78" s="80" t="s">
        <v>4820</v>
      </c>
      <c r="D78" s="84" t="s">
        <v>4821</v>
      </c>
      <c r="E78" s="84" t="s">
        <v>4822</v>
      </c>
      <c r="F78" s="76"/>
      <c r="G78" s="77"/>
      <c r="H78" s="77"/>
      <c r="I78" s="77"/>
      <c r="J78" s="77"/>
      <c r="K78" s="78"/>
      <c r="L78" s="78"/>
      <c r="M78" s="75"/>
      <c r="N78" s="75"/>
      <c r="O78" s="75"/>
      <c r="P78" s="75"/>
      <c r="Q78" s="75"/>
      <c r="R78" s="75"/>
      <c r="S78" s="75"/>
      <c r="T78" s="75"/>
      <c r="U78" s="75"/>
      <c r="V78" s="75"/>
      <c r="W78" s="75"/>
      <c r="X78" s="75"/>
      <c r="Y78" s="75"/>
      <c r="Z78" s="75"/>
      <c r="AA78" s="75"/>
      <c r="AB78" s="75"/>
      <c r="AC78" s="75"/>
      <c r="AD78" s="75"/>
      <c r="AE78" s="75"/>
      <c r="AF78" s="75"/>
      <c r="AG78" s="75"/>
      <c r="AH78" s="75"/>
      <c r="AI78" s="78"/>
      <c r="AJ78" s="75"/>
      <c r="AK78" s="75"/>
      <c r="AL78" s="75"/>
      <c r="AM78" s="75"/>
      <c r="AN78" s="75"/>
      <c r="AO78" s="75"/>
      <c r="AP78" s="75"/>
      <c r="AQ78" s="75"/>
      <c r="AR78" s="75"/>
      <c r="AS78" s="75"/>
      <c r="AT78" s="75"/>
      <c r="AU78" s="75"/>
      <c r="AV78" s="78"/>
      <c r="AW78" s="75"/>
      <c r="AX78" s="78"/>
      <c r="AY78" s="75"/>
      <c r="AZ78" s="75"/>
      <c r="BA78" s="75"/>
      <c r="BB78" s="78"/>
      <c r="BC78" s="75"/>
      <c r="BD78" s="75"/>
      <c r="BE78" s="75"/>
      <c r="BF78" s="75"/>
      <c r="BG78" s="75"/>
      <c r="BH78" s="75"/>
      <c r="BI78" s="75"/>
      <c r="BJ78" s="75"/>
      <c r="BK78" s="75"/>
      <c r="BL78" s="75"/>
      <c r="BM78" s="75"/>
      <c r="BN78" s="75"/>
      <c r="BO78" s="75"/>
      <c r="BP78" s="75"/>
      <c r="BQ78" s="75"/>
      <c r="BR78" s="75"/>
      <c r="BS78" s="75"/>
      <c r="BT78" s="75"/>
      <c r="BU78" s="75"/>
      <c r="BV78" s="75"/>
      <c r="BW78" s="75"/>
      <c r="BX78" s="75"/>
      <c r="BY78" s="75"/>
      <c r="BZ78" s="75"/>
      <c r="CA78" s="75"/>
      <c r="CB78" s="75"/>
      <c r="CC78" s="75"/>
      <c r="CD78" s="75"/>
      <c r="CE78" s="75"/>
      <c r="CF78" s="75"/>
      <c r="CG78" s="75"/>
      <c r="CH78" s="75"/>
      <c r="CI78" s="75"/>
      <c r="CJ78" s="75"/>
      <c r="CK78" s="75"/>
      <c r="CL78" s="75"/>
      <c r="CM78" s="75"/>
      <c r="CN78" s="75"/>
      <c r="CO78" s="75"/>
      <c r="CP78" s="75"/>
      <c r="CQ78" s="75"/>
      <c r="CR78" s="75"/>
      <c r="CS78" s="75"/>
      <c r="CT78" s="75"/>
      <c r="CU78" s="75"/>
      <c r="CV78" s="75"/>
      <c r="CW78" s="75"/>
      <c r="CX78" s="75"/>
      <c r="CY78" s="75"/>
      <c r="CZ78" s="75"/>
      <c r="DA78" s="75"/>
      <c r="DB78" s="75"/>
      <c r="DC78" s="75"/>
      <c r="DD78" s="75"/>
      <c r="DE78" s="75"/>
      <c r="DF78" s="75"/>
      <c r="DG78" s="75"/>
      <c r="DH78" s="75"/>
      <c r="DI78" s="75"/>
      <c r="DJ78" s="75"/>
      <c r="DK78" s="75"/>
      <c r="DL78" s="75"/>
      <c r="DM78" s="75"/>
      <c r="DN78" s="75"/>
      <c r="DO78" s="75"/>
      <c r="DP78" s="75"/>
      <c r="DQ78" s="75"/>
      <c r="DR78" s="75"/>
      <c r="DS78" s="75"/>
      <c r="DT78" s="75"/>
      <c r="DU78" s="75"/>
      <c r="DV78" s="75"/>
      <c r="DW78" s="75"/>
      <c r="DX78" s="75"/>
      <c r="DY78" s="75"/>
      <c r="DZ78" s="75"/>
      <c r="EA78" s="75"/>
      <c r="EB78" s="75"/>
      <c r="EC78" s="75"/>
      <c r="ED78" s="75"/>
      <c r="EE78" s="75"/>
      <c r="EF78" s="75"/>
      <c r="EG78" s="75"/>
      <c r="EH78" s="75"/>
      <c r="EI78" s="75"/>
      <c r="EJ78" s="75"/>
      <c r="EK78" s="75"/>
      <c r="EL78" s="75"/>
      <c r="EM78" s="75"/>
      <c r="EN78" s="75"/>
      <c r="EO78" s="75"/>
      <c r="EP78" s="75"/>
      <c r="EQ78" s="75"/>
      <c r="ER78" s="75"/>
      <c r="ES78" s="75"/>
      <c r="ET78" s="75"/>
      <c r="EU78" s="75"/>
      <c r="EV78" s="75"/>
      <c r="EW78" s="75"/>
      <c r="EX78" s="75"/>
      <c r="EY78" s="75"/>
      <c r="EZ78" s="75"/>
      <c r="FA78" s="75"/>
      <c r="FB78" s="75"/>
      <c r="FC78" s="75"/>
      <c r="FD78" s="75"/>
      <c r="FE78" s="75"/>
      <c r="FF78" s="75"/>
      <c r="FG78" s="75"/>
      <c r="FH78" s="75"/>
      <c r="FI78" s="75"/>
      <c r="FJ78" s="75"/>
      <c r="FK78" s="75"/>
      <c r="FL78" s="75"/>
      <c r="FM78" s="75"/>
      <c r="FN78" s="75"/>
      <c r="FO78" s="75"/>
      <c r="FP78" s="75"/>
      <c r="FQ78" s="75"/>
      <c r="FR78" s="75"/>
      <c r="FS78" s="75"/>
      <c r="FT78" s="75"/>
      <c r="FU78" s="75"/>
      <c r="FV78" s="75"/>
      <c r="FW78" s="75"/>
      <c r="FX78" s="75"/>
      <c r="FY78" s="75"/>
      <c r="FZ78" s="75"/>
      <c r="GA78" s="75"/>
      <c r="GB78" s="75"/>
      <c r="GC78" s="75"/>
      <c r="GD78" s="75"/>
      <c r="GE78" s="75"/>
      <c r="GF78" s="75"/>
      <c r="GG78" s="75"/>
      <c r="GH78" s="75"/>
      <c r="GI78" s="75"/>
      <c r="GJ78" s="75"/>
      <c r="GK78" s="75"/>
      <c r="GL78" s="75"/>
      <c r="GM78" s="75"/>
      <c r="GN78" s="75"/>
      <c r="GO78" s="75"/>
      <c r="GP78" s="75"/>
      <c r="GQ78" s="75"/>
      <c r="GR78" s="75"/>
      <c r="GS78" s="75"/>
      <c r="GT78" s="75"/>
      <c r="GU78" s="75"/>
      <c r="GV78" s="75"/>
      <c r="GW78" s="75"/>
      <c r="GX78" s="75"/>
      <c r="GY78" s="75"/>
      <c r="GZ78" s="75"/>
      <c r="HA78" s="75"/>
      <c r="HB78" s="75"/>
      <c r="HC78" s="75"/>
      <c r="HD78" s="75"/>
      <c r="HE78" s="75"/>
      <c r="HF78" s="75"/>
      <c r="HG78" s="75"/>
      <c r="HH78" s="75"/>
      <c r="HI78" s="75"/>
      <c r="HJ78" s="75"/>
      <c r="HK78" s="75"/>
      <c r="HL78" s="75"/>
      <c r="HM78" s="75"/>
      <c r="HN78" s="75"/>
      <c r="HO78" s="75"/>
      <c r="HP78" s="75"/>
      <c r="HQ78" s="75"/>
      <c r="HR78" s="75"/>
      <c r="HS78" s="75"/>
      <c r="HT78" s="75"/>
      <c r="HU78" s="75"/>
      <c r="HV78" s="75"/>
      <c r="HW78" s="75"/>
      <c r="HX78" s="75"/>
      <c r="HY78" s="75"/>
      <c r="HZ78" s="75"/>
      <c r="IA78" s="75"/>
      <c r="IB78" s="75"/>
      <c r="IC78" s="75"/>
      <c r="ID78" s="75"/>
      <c r="IE78" s="75"/>
      <c r="IF78" s="75"/>
      <c r="IG78" s="75"/>
      <c r="IH78" s="75"/>
      <c r="II78" s="75"/>
      <c r="IJ78" s="75"/>
      <c r="IK78" s="75"/>
      <c r="IL78" s="75"/>
      <c r="IM78" s="75"/>
      <c r="IN78" s="75"/>
      <c r="IO78" s="75"/>
      <c r="IP78" s="75"/>
      <c r="IQ78" s="75"/>
      <c r="IR78" s="75"/>
      <c r="IS78" s="75"/>
      <c r="IT78" s="75"/>
      <c r="IU78" s="75"/>
      <c r="IV78" s="75"/>
    </row>
    <row r="79" spans="1:256" s="79" customFormat="1" x14ac:dyDescent="0.35">
      <c r="A79" s="75"/>
      <c r="B79" s="75"/>
      <c r="C79" s="81" t="s">
        <v>4857</v>
      </c>
      <c r="D79" s="86">
        <v>1000</v>
      </c>
      <c r="E79" s="86">
        <v>1000</v>
      </c>
      <c r="F79" s="76"/>
      <c r="G79" s="77"/>
      <c r="H79" s="77"/>
      <c r="I79" s="77"/>
      <c r="J79" s="77"/>
      <c r="K79" s="78"/>
      <c r="L79" s="78"/>
      <c r="M79" s="75"/>
      <c r="N79" s="75"/>
      <c r="O79" s="75"/>
      <c r="P79" s="75"/>
      <c r="Q79" s="75"/>
      <c r="R79" s="75"/>
      <c r="S79" s="75"/>
      <c r="T79" s="75"/>
      <c r="U79" s="75"/>
      <c r="V79" s="75"/>
      <c r="W79" s="75"/>
      <c r="X79" s="75"/>
      <c r="Y79" s="75"/>
      <c r="Z79" s="75"/>
      <c r="AA79" s="75"/>
      <c r="AB79" s="75"/>
      <c r="AC79" s="75"/>
      <c r="AD79" s="75"/>
      <c r="AE79" s="75"/>
      <c r="AF79" s="75"/>
      <c r="AG79" s="75"/>
      <c r="AH79" s="75"/>
      <c r="AI79" s="78"/>
      <c r="AJ79" s="75"/>
      <c r="AK79" s="75"/>
      <c r="AL79" s="75"/>
      <c r="AM79" s="75"/>
      <c r="AN79" s="75"/>
      <c r="AO79" s="75"/>
      <c r="AP79" s="75"/>
      <c r="AQ79" s="75"/>
      <c r="AR79" s="75"/>
      <c r="AS79" s="75"/>
      <c r="AT79" s="75"/>
      <c r="AU79" s="75"/>
      <c r="AV79" s="78"/>
      <c r="AW79" s="75"/>
      <c r="AX79" s="78"/>
      <c r="AY79" s="75"/>
      <c r="AZ79" s="75"/>
      <c r="BA79" s="75"/>
      <c r="BB79" s="78"/>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row>
    <row r="81" spans="1:256" x14ac:dyDescent="0.35">
      <c r="C81" s="2" t="s">
        <v>4920</v>
      </c>
    </row>
    <row r="82" spans="1:256" x14ac:dyDescent="0.35">
      <c r="C82" s="237" t="s">
        <v>4857</v>
      </c>
      <c r="D82" s="237"/>
      <c r="E82" s="237"/>
    </row>
    <row r="83" spans="1:256" s="79" customFormat="1" ht="40.5" x14ac:dyDescent="0.35">
      <c r="A83" s="75"/>
      <c r="B83" s="75"/>
      <c r="C83" s="83" t="s">
        <v>4861</v>
      </c>
      <c r="D83" s="83" t="s">
        <v>4862</v>
      </c>
      <c r="E83" s="83" t="s">
        <v>4863</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ht="13.5" customHeight="1" x14ac:dyDescent="0.35">
      <c r="A84"/>
      <c r="B84"/>
      <c r="C84" s="89">
        <v>46266</v>
      </c>
      <c r="D84" s="90">
        <v>0.12112000000000001</v>
      </c>
      <c r="E84" s="90">
        <v>0.12112000000000001</v>
      </c>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ht="13.5" customHeight="1" x14ac:dyDescent="0.35">
      <c r="A85"/>
      <c r="B85"/>
      <c r="C85" s="89">
        <v>46267</v>
      </c>
      <c r="D85" s="90">
        <v>0.11766</v>
      </c>
      <c r="E85" s="90">
        <v>0.11766</v>
      </c>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row>
    <row r="86" spans="1:256" ht="13.5" customHeight="1" x14ac:dyDescent="0.35">
      <c r="A86"/>
      <c r="B86"/>
      <c r="C86" s="89">
        <v>46268</v>
      </c>
      <c r="D86" s="90">
        <v>0.11206000000000001</v>
      </c>
      <c r="E86" s="90">
        <v>0.11206000000000001</v>
      </c>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row>
    <row r="87" spans="1:256" ht="13.5" customHeight="1" x14ac:dyDescent="0.35">
      <c r="A87"/>
      <c r="B87"/>
      <c r="C87" s="89">
        <v>46269</v>
      </c>
      <c r="D87" s="90">
        <v>0.10563</v>
      </c>
      <c r="E87" s="90">
        <v>0.10563</v>
      </c>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ht="13.5" customHeight="1" x14ac:dyDescent="0.35">
      <c r="A88"/>
      <c r="B88"/>
      <c r="C88" s="89">
        <v>46271</v>
      </c>
      <c r="D88" s="90">
        <v>0.21168000000000001</v>
      </c>
      <c r="E88" s="90">
        <v>0.21168000000000001</v>
      </c>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ht="13.5" customHeight="1" x14ac:dyDescent="0.35">
      <c r="A89"/>
      <c r="B89"/>
      <c r="C89" s="89">
        <v>46272</v>
      </c>
      <c r="D89" s="90">
        <v>0.11401</v>
      </c>
      <c r="E89" s="90">
        <v>0.11401</v>
      </c>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ht="13.5" customHeight="1" x14ac:dyDescent="0.35">
      <c r="A90"/>
      <c r="B90"/>
      <c r="C90" s="89">
        <v>46273</v>
      </c>
      <c r="D90" s="90">
        <v>0.11502</v>
      </c>
      <c r="E90" s="90">
        <v>0.11502</v>
      </c>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13.5" customHeight="1" x14ac:dyDescent="0.35">
      <c r="A91"/>
      <c r="B91"/>
      <c r="C91" s="89">
        <v>46274</v>
      </c>
      <c r="D91" s="90">
        <v>0.11575000000000001</v>
      </c>
      <c r="E91" s="90">
        <v>0.11575000000000001</v>
      </c>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ht="13.5" customHeight="1" x14ac:dyDescent="0.35">
      <c r="A92"/>
      <c r="B92"/>
      <c r="C92" s="89">
        <v>46275</v>
      </c>
      <c r="D92" s="90">
        <v>0.11643000000000001</v>
      </c>
      <c r="E92" s="90">
        <v>0.11643000000000001</v>
      </c>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row>
    <row r="93" spans="1:256" ht="13.5" customHeight="1" x14ac:dyDescent="0.35">
      <c r="A93"/>
      <c r="B93"/>
      <c r="C93" s="89">
        <v>46276</v>
      </c>
      <c r="D93" s="90">
        <v>0.11615</v>
      </c>
      <c r="E93" s="90">
        <v>0.11615</v>
      </c>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13.5" customHeight="1" x14ac:dyDescent="0.35">
      <c r="A94"/>
      <c r="B94"/>
      <c r="C94" s="89">
        <v>46278</v>
      </c>
      <c r="D94" s="90">
        <v>0.23277</v>
      </c>
      <c r="E94" s="90">
        <v>0.23277</v>
      </c>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ht="13.5" customHeight="1" x14ac:dyDescent="0.35">
      <c r="A95"/>
      <c r="B95"/>
      <c r="C95" s="89">
        <v>46279</v>
      </c>
      <c r="D95" s="90">
        <v>0.11654</v>
      </c>
      <c r="E95" s="90">
        <v>0.11654</v>
      </c>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ht="13.5" customHeight="1" x14ac:dyDescent="0.35">
      <c r="A96"/>
      <c r="B96"/>
      <c r="C96" s="89">
        <v>46280</v>
      </c>
      <c r="D96" s="90">
        <v>0.12214999999999999</v>
      </c>
      <c r="E96" s="90">
        <v>0.12214999999999999</v>
      </c>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ht="13.5" customHeight="1" x14ac:dyDescent="0.35">
      <c r="A97"/>
      <c r="B97"/>
      <c r="C97" s="89">
        <v>46281</v>
      </c>
      <c r="D97" s="90">
        <v>0.12159</v>
      </c>
      <c r="E97" s="90">
        <v>0.12159</v>
      </c>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ht="13.5" customHeight="1" x14ac:dyDescent="0.35">
      <c r="A98"/>
      <c r="B98"/>
      <c r="C98" s="89">
        <v>46282</v>
      </c>
      <c r="D98" s="90">
        <v>0.12432</v>
      </c>
      <c r="E98" s="90">
        <v>0.12432</v>
      </c>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row>
    <row r="99" spans="1:256" ht="13.5" customHeight="1" x14ac:dyDescent="0.35">
      <c r="A99"/>
      <c r="B99"/>
      <c r="C99" s="89">
        <v>46283</v>
      </c>
      <c r="D99" s="90">
        <v>0.12698999999999999</v>
      </c>
      <c r="E99" s="90">
        <v>0.12698999999999999</v>
      </c>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row>
    <row r="100" spans="1:256" ht="13.5" customHeight="1" x14ac:dyDescent="0.35">
      <c r="A100"/>
      <c r="B100"/>
      <c r="C100" s="89">
        <v>46285</v>
      </c>
      <c r="D100" s="90">
        <v>0.25425999999999999</v>
      </c>
      <c r="E100" s="90">
        <v>0.25425999999999999</v>
      </c>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row>
    <row r="101" spans="1:256" ht="13.5" customHeight="1" x14ac:dyDescent="0.35">
      <c r="A101"/>
      <c r="B101"/>
      <c r="C101" s="89">
        <v>46286</v>
      </c>
      <c r="D101" s="90">
        <v>0.13028000000000001</v>
      </c>
      <c r="E101" s="90">
        <v>0.13028000000000001</v>
      </c>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row>
    <row r="102" spans="1:256" ht="13.5" customHeight="1" x14ac:dyDescent="0.35">
      <c r="A102"/>
      <c r="B102"/>
      <c r="C102" s="89">
        <v>46287</v>
      </c>
      <c r="D102" s="90">
        <v>0.13020999999999999</v>
      </c>
      <c r="E102" s="90">
        <v>0.13020999999999999</v>
      </c>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ht="13.5" customHeight="1" x14ac:dyDescent="0.35">
      <c r="A103"/>
      <c r="B103"/>
      <c r="C103" s="89">
        <v>46288</v>
      </c>
      <c r="D103" s="90">
        <v>0.12772</v>
      </c>
      <c r="E103" s="90">
        <v>0.12772</v>
      </c>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row>
    <row r="104" spans="1:256" ht="13.5" customHeight="1" x14ac:dyDescent="0.35">
      <c r="A104"/>
      <c r="B104"/>
      <c r="C104" s="89">
        <v>46289</v>
      </c>
      <c r="D104" s="90">
        <v>0.128</v>
      </c>
      <c r="E104" s="90">
        <v>0.128</v>
      </c>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row>
    <row r="105" spans="1:256" ht="13.5" customHeight="1" x14ac:dyDescent="0.35">
      <c r="A105"/>
      <c r="B105"/>
      <c r="C105" s="89">
        <v>46290</v>
      </c>
      <c r="D105" s="90">
        <v>0.12903999999999999</v>
      </c>
      <c r="E105" s="90">
        <v>0.12903999999999999</v>
      </c>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row>
    <row r="106" spans="1:256" ht="13.5" customHeight="1" x14ac:dyDescent="0.35">
      <c r="A106"/>
      <c r="B106"/>
      <c r="C106" s="89">
        <v>46292</v>
      </c>
      <c r="D106" s="90">
        <v>0.25861000000000001</v>
      </c>
      <c r="E106" s="90">
        <v>0.25861000000000001</v>
      </c>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row>
    <row r="107" spans="1:256" ht="13.5" customHeight="1" x14ac:dyDescent="0.35">
      <c r="A107"/>
      <c r="B107"/>
      <c r="C107" s="89">
        <v>46293</v>
      </c>
      <c r="D107" s="90">
        <v>0.12792000000000001</v>
      </c>
      <c r="E107" s="90">
        <v>0.12792000000000001</v>
      </c>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row>
    <row r="108" spans="1:256" ht="13.5" customHeight="1" x14ac:dyDescent="0.35">
      <c r="A108"/>
      <c r="B108"/>
      <c r="C108" s="89">
        <v>46294</v>
      </c>
      <c r="D108" s="90">
        <v>0.12708</v>
      </c>
      <c r="E108" s="90">
        <v>0.12708</v>
      </c>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ht="13.5" customHeight="1" x14ac:dyDescent="0.35">
      <c r="A109"/>
      <c r="B109"/>
      <c r="C109" s="87">
        <v>46295</v>
      </c>
      <c r="D109" s="88">
        <v>0.12573999999999999</v>
      </c>
      <c r="E109" s="88">
        <v>0.12573999999999999</v>
      </c>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row>
    <row r="111" spans="1:256" x14ac:dyDescent="0.35">
      <c r="C111" s="2" t="s">
        <v>4921</v>
      </c>
      <c r="E111" s="2" t="s">
        <v>2</v>
      </c>
    </row>
    <row r="113" spans="3:5" x14ac:dyDescent="0.35">
      <c r="C113" s="2" t="s">
        <v>4815</v>
      </c>
      <c r="E113" s="2" t="s">
        <v>2</v>
      </c>
    </row>
    <row r="115" spans="3:5" x14ac:dyDescent="0.35">
      <c r="C115" s="2" t="s">
        <v>4816</v>
      </c>
      <c r="E115" s="2" t="s">
        <v>2</v>
      </c>
    </row>
    <row r="117" spans="3:5" x14ac:dyDescent="0.35">
      <c r="C117" s="2" t="s">
        <v>4817</v>
      </c>
      <c r="E117" s="92">
        <v>0</v>
      </c>
    </row>
    <row r="119" spans="3:5" x14ac:dyDescent="0.35">
      <c r="C119" s="2" t="s">
        <v>4819</v>
      </c>
      <c r="E119" s="93" t="s">
        <v>4871</v>
      </c>
    </row>
    <row r="121" spans="3:5" x14ac:dyDescent="0.35">
      <c r="C121" s="2" t="s">
        <v>4922</v>
      </c>
      <c r="E121" s="2" t="s">
        <v>2</v>
      </c>
    </row>
    <row r="123" spans="3:5" x14ac:dyDescent="0.35">
      <c r="C123" s="2" t="s">
        <v>4864</v>
      </c>
    </row>
    <row r="125" spans="3:5" x14ac:dyDescent="0.35">
      <c r="C125" s="1" t="s">
        <v>5102</v>
      </c>
      <c r="E125" s="156" t="s">
        <v>5103</v>
      </c>
    </row>
    <row r="126" spans="3:5" x14ac:dyDescent="0.35">
      <c r="E126" s="2" t="s">
        <v>5159</v>
      </c>
    </row>
  </sheetData>
  <mergeCells count="2">
    <mergeCell ref="C67:K67"/>
    <mergeCell ref="C82:E82"/>
  </mergeCells>
  <hyperlinks>
    <hyperlink ref="J2" location="'Index'!A1" display="'Index'!A1" xr:uid="{CB9BBD5E-38AB-4D75-AEAE-F94468F2ADAB}"/>
  </hyperlinks>
  <pageMargins left="0.7" right="0.7" top="0.75" bottom="0.75" header="0.3" footer="0.3"/>
  <pageSetup orientation="portrait" horizontalDpi="4294967293"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0A08-0D60-4CB7-A476-2F7B8F1BE88C}">
  <sheetPr codeName="Sheet1"/>
  <dimension ref="A1:IV152"/>
  <sheetViews>
    <sheetView showGridLines="0" zoomScale="90" zoomScaleNormal="90" workbookViewId="0">
      <pane ySplit="6" topLeftCell="A13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4013</v>
      </c>
      <c r="J2" s="38" t="s">
        <v>4365</v>
      </c>
    </row>
    <row r="3" spans="1:54" ht="16" x14ac:dyDescent="0.4">
      <c r="C3" s="1" t="s">
        <v>28</v>
      </c>
      <c r="D3" s="21" t="s">
        <v>4014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48</v>
      </c>
      <c r="C11" s="60" t="s">
        <v>49</v>
      </c>
      <c r="D11" s="54" t="s">
        <v>50</v>
      </c>
      <c r="E11" s="6" t="s">
        <v>44</v>
      </c>
      <c r="F11" s="19">
        <v>504671</v>
      </c>
      <c r="G11" s="24">
        <v>2104.48</v>
      </c>
      <c r="H11" s="24">
        <v>2.11</v>
      </c>
      <c r="I11" s="31"/>
      <c r="J11" s="31"/>
      <c r="K11" s="35"/>
    </row>
    <row r="12" spans="1:54" x14ac:dyDescent="0.35">
      <c r="B12" s="8" t="s">
        <v>1246</v>
      </c>
      <c r="C12" s="60" t="s">
        <v>1247</v>
      </c>
      <c r="D12" s="54" t="s">
        <v>1248</v>
      </c>
      <c r="E12" s="6" t="s">
        <v>88</v>
      </c>
      <c r="F12" s="19">
        <v>169765</v>
      </c>
      <c r="G12" s="24">
        <v>2093.1999999999998</v>
      </c>
      <c r="H12" s="24">
        <v>2.1</v>
      </c>
      <c r="I12" s="31"/>
      <c r="J12" s="31"/>
      <c r="K12" s="35"/>
    </row>
    <row r="13" spans="1:54" x14ac:dyDescent="0.35">
      <c r="B13" s="8" t="s">
        <v>656</v>
      </c>
      <c r="C13" s="60" t="s">
        <v>657</v>
      </c>
      <c r="D13" s="54" t="s">
        <v>658</v>
      </c>
      <c r="E13" s="6" t="s">
        <v>217</v>
      </c>
      <c r="F13" s="19">
        <v>41273</v>
      </c>
      <c r="G13" s="24">
        <v>2057.0500000000002</v>
      </c>
      <c r="H13" s="24">
        <v>2.0699999999999998</v>
      </c>
      <c r="I13" s="31"/>
      <c r="J13" s="31"/>
      <c r="K13" s="35"/>
    </row>
    <row r="14" spans="1:54" x14ac:dyDescent="0.35">
      <c r="B14" s="8" t="s">
        <v>1231</v>
      </c>
      <c r="C14" s="60" t="s">
        <v>1232</v>
      </c>
      <c r="D14" s="54" t="s">
        <v>1233</v>
      </c>
      <c r="E14" s="6" t="s">
        <v>890</v>
      </c>
      <c r="F14" s="19">
        <v>114030</v>
      </c>
      <c r="G14" s="24">
        <v>2050.6</v>
      </c>
      <c r="H14" s="24">
        <v>2.06</v>
      </c>
      <c r="I14" s="31"/>
      <c r="J14" s="31"/>
      <c r="K14" s="35"/>
    </row>
    <row r="15" spans="1:54" x14ac:dyDescent="0.35">
      <c r="B15" s="8" t="s">
        <v>221</v>
      </c>
      <c r="C15" s="60" t="s">
        <v>222</v>
      </c>
      <c r="D15" s="54" t="s">
        <v>223</v>
      </c>
      <c r="E15" s="6" t="s">
        <v>44</v>
      </c>
      <c r="F15" s="19">
        <v>166793</v>
      </c>
      <c r="G15" s="24">
        <v>2044.88</v>
      </c>
      <c r="H15" s="24">
        <v>2.0499999999999998</v>
      </c>
      <c r="I15" s="31"/>
      <c r="J15" s="31"/>
      <c r="K15" s="35"/>
    </row>
    <row r="16" spans="1:54" x14ac:dyDescent="0.35">
      <c r="B16" s="8" t="s">
        <v>392</v>
      </c>
      <c r="C16" s="60" t="s">
        <v>393</v>
      </c>
      <c r="D16" s="54" t="s">
        <v>394</v>
      </c>
      <c r="E16" s="6" t="s">
        <v>395</v>
      </c>
      <c r="F16" s="19">
        <v>478496</v>
      </c>
      <c r="G16" s="24">
        <v>2033.61</v>
      </c>
      <c r="H16" s="24">
        <v>2.04</v>
      </c>
      <c r="I16" s="31"/>
      <c r="J16" s="31"/>
      <c r="K16" s="35"/>
    </row>
    <row r="17" spans="2:11" x14ac:dyDescent="0.35">
      <c r="B17" s="8" t="s">
        <v>41</v>
      </c>
      <c r="C17" s="60" t="s">
        <v>42</v>
      </c>
      <c r="D17" s="54" t="s">
        <v>43</v>
      </c>
      <c r="E17" s="6" t="s">
        <v>44</v>
      </c>
      <c r="F17" s="19">
        <v>153668</v>
      </c>
      <c r="G17" s="24">
        <v>2031.03</v>
      </c>
      <c r="H17" s="24">
        <v>2.04</v>
      </c>
      <c r="I17" s="31"/>
      <c r="J17" s="31"/>
      <c r="K17" s="35"/>
    </row>
    <row r="18" spans="2:11" x14ac:dyDescent="0.35">
      <c r="B18" s="8" t="s">
        <v>227</v>
      </c>
      <c r="C18" s="60" t="s">
        <v>228</v>
      </c>
      <c r="D18" s="54" t="s">
        <v>229</v>
      </c>
      <c r="E18" s="6" t="s">
        <v>230</v>
      </c>
      <c r="F18" s="19">
        <v>69908</v>
      </c>
      <c r="G18" s="24">
        <v>2029.71</v>
      </c>
      <c r="H18" s="24">
        <v>2.04</v>
      </c>
      <c r="I18" s="31"/>
      <c r="J18" s="31"/>
      <c r="K18" s="35"/>
    </row>
    <row r="19" spans="2:11" x14ac:dyDescent="0.35">
      <c r="B19" s="8" t="s">
        <v>322</v>
      </c>
      <c r="C19" s="60" t="s">
        <v>323</v>
      </c>
      <c r="D19" s="54" t="s">
        <v>324</v>
      </c>
      <c r="E19" s="6" t="s">
        <v>69</v>
      </c>
      <c r="F19" s="19">
        <v>203847</v>
      </c>
      <c r="G19" s="24">
        <v>2026.44</v>
      </c>
      <c r="H19" s="24">
        <v>2.04</v>
      </c>
      <c r="I19" s="31"/>
      <c r="J19" s="31"/>
      <c r="K19" s="35"/>
    </row>
    <row r="20" spans="2:11" x14ac:dyDescent="0.35">
      <c r="B20" s="8" t="s">
        <v>62</v>
      </c>
      <c r="C20" s="60" t="s">
        <v>63</v>
      </c>
      <c r="D20" s="54" t="s">
        <v>64</v>
      </c>
      <c r="E20" s="6" t="s">
        <v>65</v>
      </c>
      <c r="F20" s="19">
        <v>16900</v>
      </c>
      <c r="G20" s="24">
        <v>2022.42</v>
      </c>
      <c r="H20" s="24">
        <v>2.0299999999999998</v>
      </c>
      <c r="I20" s="31"/>
      <c r="J20" s="31"/>
      <c r="K20" s="35"/>
    </row>
    <row r="21" spans="2:11" x14ac:dyDescent="0.35">
      <c r="B21" s="8" t="s">
        <v>1237</v>
      </c>
      <c r="C21" s="60" t="s">
        <v>1238</v>
      </c>
      <c r="D21" s="54" t="s">
        <v>1239</v>
      </c>
      <c r="E21" s="6" t="s">
        <v>58</v>
      </c>
      <c r="F21" s="19">
        <v>205097</v>
      </c>
      <c r="G21" s="24">
        <v>2015.49</v>
      </c>
      <c r="H21" s="24">
        <v>2.02</v>
      </c>
      <c r="I21" s="31"/>
      <c r="J21" s="31"/>
      <c r="K21" s="35"/>
    </row>
    <row r="22" spans="2:11" x14ac:dyDescent="0.35">
      <c r="B22" s="8" t="s">
        <v>1228</v>
      </c>
      <c r="C22" s="60" t="s">
        <v>1229</v>
      </c>
      <c r="D22" s="54" t="s">
        <v>1230</v>
      </c>
      <c r="E22" s="6" t="s">
        <v>253</v>
      </c>
      <c r="F22" s="19">
        <v>624272</v>
      </c>
      <c r="G22" s="24">
        <v>2014.84</v>
      </c>
      <c r="H22" s="24">
        <v>2.02</v>
      </c>
      <c r="I22" s="31"/>
      <c r="J22" s="31"/>
      <c r="K22" s="35"/>
    </row>
    <row r="23" spans="2:11" x14ac:dyDescent="0.35">
      <c r="B23" s="8" t="s">
        <v>1234</v>
      </c>
      <c r="C23" s="60" t="s">
        <v>1235</v>
      </c>
      <c r="D23" s="54" t="s">
        <v>1236</v>
      </c>
      <c r="E23" s="6" t="s">
        <v>632</v>
      </c>
      <c r="F23" s="19">
        <v>518072</v>
      </c>
      <c r="G23" s="24">
        <v>2011.67</v>
      </c>
      <c r="H23" s="24">
        <v>2.02</v>
      </c>
      <c r="I23" s="31"/>
      <c r="J23" s="31"/>
      <c r="K23" s="35"/>
    </row>
    <row r="24" spans="2:11" x14ac:dyDescent="0.35">
      <c r="B24" s="8" t="s">
        <v>488</v>
      </c>
      <c r="C24" s="60" t="s">
        <v>489</v>
      </c>
      <c r="D24" s="54" t="s">
        <v>490</v>
      </c>
      <c r="E24" s="6" t="s">
        <v>69</v>
      </c>
      <c r="F24" s="19">
        <v>97928</v>
      </c>
      <c r="G24" s="24">
        <v>2008.11</v>
      </c>
      <c r="H24" s="24">
        <v>2.02</v>
      </c>
      <c r="I24" s="31"/>
      <c r="J24" s="31"/>
      <c r="K24" s="35"/>
    </row>
    <row r="25" spans="2:11" x14ac:dyDescent="0.35">
      <c r="B25" s="8" t="s">
        <v>66</v>
      </c>
      <c r="C25" s="60" t="s">
        <v>67</v>
      </c>
      <c r="D25" s="54" t="s">
        <v>68</v>
      </c>
      <c r="E25" s="6" t="s">
        <v>69</v>
      </c>
      <c r="F25" s="19">
        <v>131710</v>
      </c>
      <c r="G25" s="24">
        <v>2007.26</v>
      </c>
      <c r="H25" s="24">
        <v>2.02</v>
      </c>
      <c r="I25" s="31"/>
      <c r="J25" s="31"/>
      <c r="K25" s="35"/>
    </row>
    <row r="26" spans="2:11" x14ac:dyDescent="0.35">
      <c r="B26" s="8" t="s">
        <v>455</v>
      </c>
      <c r="C26" s="60" t="s">
        <v>456</v>
      </c>
      <c r="D26" s="54" t="s">
        <v>457</v>
      </c>
      <c r="E26" s="6" t="s">
        <v>294</v>
      </c>
      <c r="F26" s="19">
        <v>114197</v>
      </c>
      <c r="G26" s="24">
        <v>2006.44</v>
      </c>
      <c r="H26" s="24">
        <v>2.02</v>
      </c>
      <c r="I26" s="31"/>
      <c r="J26" s="31"/>
      <c r="K26" s="35"/>
    </row>
    <row r="27" spans="2:11" x14ac:dyDescent="0.35">
      <c r="B27" s="8" t="s">
        <v>77</v>
      </c>
      <c r="C27" s="60" t="s">
        <v>78</v>
      </c>
      <c r="D27" s="54" t="s">
        <v>79</v>
      </c>
      <c r="E27" s="6" t="s">
        <v>80</v>
      </c>
      <c r="F27" s="19">
        <v>83424</v>
      </c>
      <c r="G27" s="24">
        <v>2004.35</v>
      </c>
      <c r="H27" s="24">
        <v>2.0099999999999998</v>
      </c>
      <c r="I27" s="31"/>
      <c r="J27" s="31"/>
      <c r="K27" s="35"/>
    </row>
    <row r="28" spans="2:11" x14ac:dyDescent="0.35">
      <c r="B28" s="8" t="s">
        <v>976</v>
      </c>
      <c r="C28" s="60" t="s">
        <v>977</v>
      </c>
      <c r="D28" s="54" t="s">
        <v>978</v>
      </c>
      <c r="E28" s="6" t="s">
        <v>92</v>
      </c>
      <c r="F28" s="19">
        <v>76382</v>
      </c>
      <c r="G28" s="24">
        <v>2002.43</v>
      </c>
      <c r="H28" s="24">
        <v>2.0099999999999998</v>
      </c>
      <c r="I28" s="31"/>
      <c r="J28" s="31"/>
      <c r="K28" s="35"/>
    </row>
    <row r="29" spans="2:11" x14ac:dyDescent="0.35">
      <c r="B29" s="8" t="s">
        <v>81</v>
      </c>
      <c r="C29" s="60" t="s">
        <v>82</v>
      </c>
      <c r="D29" s="54" t="s">
        <v>83</v>
      </c>
      <c r="E29" s="6" t="s">
        <v>84</v>
      </c>
      <c r="F29" s="19">
        <v>18277</v>
      </c>
      <c r="G29" s="24">
        <v>2002.43</v>
      </c>
      <c r="H29" s="24">
        <v>2.0099999999999998</v>
      </c>
      <c r="I29" s="31"/>
      <c r="J29" s="31"/>
      <c r="K29" s="35"/>
    </row>
    <row r="30" spans="2:11" x14ac:dyDescent="0.35">
      <c r="B30" s="8" t="s">
        <v>267</v>
      </c>
      <c r="C30" s="60" t="s">
        <v>268</v>
      </c>
      <c r="D30" s="54" t="s">
        <v>269</v>
      </c>
      <c r="E30" s="6" t="s">
        <v>270</v>
      </c>
      <c r="F30" s="19">
        <v>383968</v>
      </c>
      <c r="G30" s="24">
        <v>2001.24</v>
      </c>
      <c r="H30" s="24">
        <v>2.0099999999999998</v>
      </c>
      <c r="I30" s="31"/>
      <c r="J30" s="31"/>
      <c r="K30" s="35"/>
    </row>
    <row r="31" spans="2:11" x14ac:dyDescent="0.35">
      <c r="B31" s="8" t="s">
        <v>73</v>
      </c>
      <c r="C31" s="60" t="s">
        <v>74</v>
      </c>
      <c r="D31" s="54" t="s">
        <v>75</v>
      </c>
      <c r="E31" s="6" t="s">
        <v>76</v>
      </c>
      <c r="F31" s="19">
        <v>159661</v>
      </c>
      <c r="G31" s="24">
        <v>2001.19</v>
      </c>
      <c r="H31" s="24">
        <v>2.0099999999999998</v>
      </c>
      <c r="I31" s="31"/>
      <c r="J31" s="31"/>
      <c r="K31" s="35"/>
    </row>
    <row r="32" spans="2:11" x14ac:dyDescent="0.35">
      <c r="B32" s="8" t="s">
        <v>424</v>
      </c>
      <c r="C32" s="60" t="s">
        <v>425</v>
      </c>
      <c r="D32" s="54" t="s">
        <v>426</v>
      </c>
      <c r="E32" s="6" t="s">
        <v>88</v>
      </c>
      <c r="F32" s="19">
        <v>110078</v>
      </c>
      <c r="G32" s="24">
        <v>1999.68</v>
      </c>
      <c r="H32" s="24">
        <v>2.0099999999999998</v>
      </c>
      <c r="I32" s="31"/>
      <c r="J32" s="31"/>
      <c r="K32" s="35"/>
    </row>
    <row r="33" spans="2:11" x14ac:dyDescent="0.35">
      <c r="B33" s="8" t="s">
        <v>344</v>
      </c>
      <c r="C33" s="60" t="s">
        <v>345</v>
      </c>
      <c r="D33" s="54" t="s">
        <v>346</v>
      </c>
      <c r="E33" s="6" t="s">
        <v>76</v>
      </c>
      <c r="F33" s="19">
        <v>1084680</v>
      </c>
      <c r="G33" s="24">
        <v>1999.07</v>
      </c>
      <c r="H33" s="24">
        <v>2.0099999999999998</v>
      </c>
      <c r="I33" s="31"/>
      <c r="J33" s="31"/>
      <c r="K33" s="35"/>
    </row>
    <row r="34" spans="2:11" x14ac:dyDescent="0.35">
      <c r="B34" s="8" t="s">
        <v>334</v>
      </c>
      <c r="C34" s="60" t="s">
        <v>335</v>
      </c>
      <c r="D34" s="54" t="s">
        <v>336</v>
      </c>
      <c r="E34" s="6" t="s">
        <v>69</v>
      </c>
      <c r="F34" s="19">
        <v>162073</v>
      </c>
      <c r="G34" s="24">
        <v>1993.5</v>
      </c>
      <c r="H34" s="24">
        <v>2</v>
      </c>
      <c r="I34" s="31"/>
      <c r="J34" s="31"/>
      <c r="K34" s="35"/>
    </row>
    <row r="35" spans="2:11" x14ac:dyDescent="0.35">
      <c r="B35" s="8" t="s">
        <v>319</v>
      </c>
      <c r="C35" s="60" t="s">
        <v>320</v>
      </c>
      <c r="D35" s="54" t="s">
        <v>321</v>
      </c>
      <c r="E35" s="6" t="s">
        <v>58</v>
      </c>
      <c r="F35" s="19">
        <v>115125</v>
      </c>
      <c r="G35" s="24">
        <v>1992.81</v>
      </c>
      <c r="H35" s="24">
        <v>2</v>
      </c>
      <c r="I35" s="31"/>
      <c r="J35" s="31"/>
      <c r="K35" s="35"/>
    </row>
    <row r="36" spans="2:11" x14ac:dyDescent="0.35">
      <c r="B36" s="8" t="s">
        <v>671</v>
      </c>
      <c r="C36" s="60" t="s">
        <v>672</v>
      </c>
      <c r="D36" s="54" t="s">
        <v>673</v>
      </c>
      <c r="E36" s="6" t="s">
        <v>284</v>
      </c>
      <c r="F36" s="19">
        <v>757946</v>
      </c>
      <c r="G36" s="24">
        <v>1991.5</v>
      </c>
      <c r="H36" s="24">
        <v>2</v>
      </c>
      <c r="I36" s="31"/>
      <c r="J36" s="31"/>
      <c r="K36" s="35"/>
    </row>
    <row r="37" spans="2:11" x14ac:dyDescent="0.35">
      <c r="B37" s="8" t="s">
        <v>59</v>
      </c>
      <c r="C37" s="60" t="s">
        <v>60</v>
      </c>
      <c r="D37" s="54" t="s">
        <v>61</v>
      </c>
      <c r="E37" s="6" t="s">
        <v>44</v>
      </c>
      <c r="F37" s="19">
        <v>207413</v>
      </c>
      <c r="G37" s="24">
        <v>1990.13</v>
      </c>
      <c r="H37" s="24">
        <v>2</v>
      </c>
      <c r="I37" s="31"/>
      <c r="J37" s="31"/>
      <c r="K37" s="35"/>
    </row>
    <row r="38" spans="2:11" x14ac:dyDescent="0.35">
      <c r="B38" s="8" t="s">
        <v>405</v>
      </c>
      <c r="C38" s="60" t="s">
        <v>406</v>
      </c>
      <c r="D38" s="54" t="s">
        <v>407</v>
      </c>
      <c r="E38" s="6" t="s">
        <v>65</v>
      </c>
      <c r="F38" s="19">
        <v>701971</v>
      </c>
      <c r="G38" s="24">
        <v>1990.09</v>
      </c>
      <c r="H38" s="24">
        <v>2</v>
      </c>
      <c r="I38" s="31"/>
      <c r="J38" s="31"/>
      <c r="K38" s="35"/>
    </row>
    <row r="39" spans="2:11" x14ac:dyDescent="0.35">
      <c r="B39" s="8" t="s">
        <v>1243</v>
      </c>
      <c r="C39" s="60" t="s">
        <v>1244</v>
      </c>
      <c r="D39" s="54" t="s">
        <v>1245</v>
      </c>
      <c r="E39" s="6" t="s">
        <v>270</v>
      </c>
      <c r="F39" s="19">
        <v>117042</v>
      </c>
      <c r="G39" s="24">
        <v>1985.5</v>
      </c>
      <c r="H39" s="24">
        <v>1.99</v>
      </c>
      <c r="I39" s="31"/>
      <c r="J39" s="31"/>
      <c r="K39" s="35"/>
    </row>
    <row r="40" spans="2:11" x14ac:dyDescent="0.35">
      <c r="B40" s="8" t="s">
        <v>482</v>
      </c>
      <c r="C40" s="60" t="s">
        <v>483</v>
      </c>
      <c r="D40" s="54" t="s">
        <v>484</v>
      </c>
      <c r="E40" s="6" t="s">
        <v>65</v>
      </c>
      <c r="F40" s="19">
        <v>67179</v>
      </c>
      <c r="G40" s="24">
        <v>1981.78</v>
      </c>
      <c r="H40" s="24">
        <v>1.99</v>
      </c>
      <c r="I40" s="31"/>
      <c r="J40" s="31"/>
      <c r="K40" s="35"/>
    </row>
    <row r="41" spans="2:11" x14ac:dyDescent="0.35">
      <c r="B41" s="8" t="s">
        <v>476</v>
      </c>
      <c r="C41" s="60" t="s">
        <v>477</v>
      </c>
      <c r="D41" s="54" t="s">
        <v>478</v>
      </c>
      <c r="E41" s="6" t="s">
        <v>65</v>
      </c>
      <c r="F41" s="19">
        <v>27702</v>
      </c>
      <c r="G41" s="24">
        <v>1980.69</v>
      </c>
      <c r="H41" s="24">
        <v>1.99</v>
      </c>
      <c r="I41" s="31"/>
      <c r="J41" s="31"/>
      <c r="K41" s="35"/>
    </row>
    <row r="42" spans="2:11" x14ac:dyDescent="0.35">
      <c r="B42" s="8" t="s">
        <v>51</v>
      </c>
      <c r="C42" s="60" t="s">
        <v>52</v>
      </c>
      <c r="D42" s="54" t="s">
        <v>53</v>
      </c>
      <c r="E42" s="6" t="s">
        <v>54</v>
      </c>
      <c r="F42" s="19">
        <v>52599</v>
      </c>
      <c r="G42" s="24">
        <v>1977.72</v>
      </c>
      <c r="H42" s="24">
        <v>1.99</v>
      </c>
      <c r="I42" s="31"/>
      <c r="J42" s="31"/>
      <c r="K42" s="35"/>
    </row>
    <row r="43" spans="2:11" x14ac:dyDescent="0.35">
      <c r="B43" s="8" t="s">
        <v>541</v>
      </c>
      <c r="C43" s="60" t="s">
        <v>542</v>
      </c>
      <c r="D43" s="54" t="s">
        <v>543</v>
      </c>
      <c r="E43" s="6" t="s">
        <v>113</v>
      </c>
      <c r="F43" s="19">
        <v>63884</v>
      </c>
      <c r="G43" s="24">
        <v>1975.29</v>
      </c>
      <c r="H43" s="24">
        <v>1.98</v>
      </c>
      <c r="I43" s="31"/>
      <c r="J43" s="31"/>
      <c r="K43" s="35"/>
    </row>
    <row r="44" spans="2:11" x14ac:dyDescent="0.35">
      <c r="B44" s="8" t="s">
        <v>448</v>
      </c>
      <c r="C44" s="60" t="s">
        <v>449</v>
      </c>
      <c r="D44" s="54" t="s">
        <v>450</v>
      </c>
      <c r="E44" s="6" t="s">
        <v>451</v>
      </c>
      <c r="F44" s="19">
        <v>166303</v>
      </c>
      <c r="G44" s="24">
        <v>1974.02</v>
      </c>
      <c r="H44" s="24">
        <v>1.98</v>
      </c>
      <c r="I44" s="31"/>
      <c r="J44" s="31"/>
      <c r="K44" s="35"/>
    </row>
    <row r="45" spans="2:11" x14ac:dyDescent="0.35">
      <c r="B45" s="8" t="s">
        <v>281</v>
      </c>
      <c r="C45" s="60" t="s">
        <v>282</v>
      </c>
      <c r="D45" s="54" t="s">
        <v>283</v>
      </c>
      <c r="E45" s="6" t="s">
        <v>284</v>
      </c>
      <c r="F45" s="19">
        <v>104940</v>
      </c>
      <c r="G45" s="24">
        <v>1971.93</v>
      </c>
      <c r="H45" s="24">
        <v>1.98</v>
      </c>
      <c r="I45" s="31"/>
      <c r="J45" s="31"/>
      <c r="K45" s="35"/>
    </row>
    <row r="46" spans="2:11" x14ac:dyDescent="0.35">
      <c r="B46" s="8" t="s">
        <v>1240</v>
      </c>
      <c r="C46" s="60" t="s">
        <v>1241</v>
      </c>
      <c r="D46" s="54" t="s">
        <v>1242</v>
      </c>
      <c r="E46" s="6" t="s">
        <v>253</v>
      </c>
      <c r="F46" s="19">
        <v>756539</v>
      </c>
      <c r="G46" s="24">
        <v>1970.78</v>
      </c>
      <c r="H46" s="24">
        <v>1.98</v>
      </c>
      <c r="I46" s="31"/>
      <c r="J46" s="31"/>
      <c r="K46" s="35"/>
    </row>
    <row r="47" spans="2:11" x14ac:dyDescent="0.35">
      <c r="B47" s="8" t="s">
        <v>1252</v>
      </c>
      <c r="C47" s="60" t="s">
        <v>1253</v>
      </c>
      <c r="D47" s="54" t="s">
        <v>1254</v>
      </c>
      <c r="E47" s="6" t="s">
        <v>603</v>
      </c>
      <c r="F47" s="19">
        <v>207371</v>
      </c>
      <c r="G47" s="24">
        <v>1968.99</v>
      </c>
      <c r="H47" s="24">
        <v>1.98</v>
      </c>
      <c r="I47" s="31"/>
      <c r="J47" s="31"/>
      <c r="K47" s="35"/>
    </row>
    <row r="48" spans="2:11" x14ac:dyDescent="0.35">
      <c r="B48" s="8" t="s">
        <v>458</v>
      </c>
      <c r="C48" s="60" t="s">
        <v>459</v>
      </c>
      <c r="D48" s="54" t="s">
        <v>460</v>
      </c>
      <c r="E48" s="6" t="s">
        <v>218</v>
      </c>
      <c r="F48" s="19">
        <v>208687</v>
      </c>
      <c r="G48" s="24">
        <v>1965.41</v>
      </c>
      <c r="H48" s="24">
        <v>1.97</v>
      </c>
      <c r="I48" s="31"/>
      <c r="J48" s="31"/>
      <c r="K48" s="35"/>
    </row>
    <row r="49" spans="2:11" x14ac:dyDescent="0.35">
      <c r="B49" s="8" t="s">
        <v>1130</v>
      </c>
      <c r="C49" s="60" t="s">
        <v>1131</v>
      </c>
      <c r="D49" s="54" t="s">
        <v>1132</v>
      </c>
      <c r="E49" s="6" t="s">
        <v>65</v>
      </c>
      <c r="F49" s="19">
        <v>18073</v>
      </c>
      <c r="G49" s="24">
        <v>1965.26</v>
      </c>
      <c r="H49" s="24">
        <v>1.97</v>
      </c>
      <c r="I49" s="31"/>
      <c r="J49" s="31"/>
      <c r="K49" s="35"/>
    </row>
    <row r="50" spans="2:11" x14ac:dyDescent="0.35">
      <c r="B50" s="8" t="s">
        <v>45</v>
      </c>
      <c r="C50" s="60" t="s">
        <v>46</v>
      </c>
      <c r="D50" s="54" t="s">
        <v>47</v>
      </c>
      <c r="E50" s="6" t="s">
        <v>44</v>
      </c>
      <c r="F50" s="19">
        <v>277172</v>
      </c>
      <c r="G50" s="24">
        <v>1964.32</v>
      </c>
      <c r="H50" s="24">
        <v>1.97</v>
      </c>
      <c r="I50" s="31"/>
      <c r="J50" s="31"/>
      <c r="K50" s="35"/>
    </row>
    <row r="51" spans="2:11" x14ac:dyDescent="0.35">
      <c r="B51" s="8" t="s">
        <v>55</v>
      </c>
      <c r="C51" s="60" t="s">
        <v>56</v>
      </c>
      <c r="D51" s="54" t="s">
        <v>57</v>
      </c>
      <c r="E51" s="6" t="s">
        <v>58</v>
      </c>
      <c r="F51" s="19">
        <v>204521</v>
      </c>
      <c r="G51" s="24">
        <v>1962.17</v>
      </c>
      <c r="H51" s="24">
        <v>1.97</v>
      </c>
      <c r="I51" s="31"/>
      <c r="J51" s="31"/>
      <c r="K51" s="35"/>
    </row>
    <row r="52" spans="2:11" x14ac:dyDescent="0.35">
      <c r="B52" s="8" t="s">
        <v>452</v>
      </c>
      <c r="C52" s="60" t="s">
        <v>453</v>
      </c>
      <c r="D52" s="54" t="s">
        <v>454</v>
      </c>
      <c r="E52" s="6" t="s">
        <v>88</v>
      </c>
      <c r="F52" s="19">
        <v>145665</v>
      </c>
      <c r="G52" s="24">
        <v>1960.65</v>
      </c>
      <c r="H52" s="24">
        <v>1.97</v>
      </c>
      <c r="I52" s="31"/>
      <c r="J52" s="31"/>
      <c r="K52" s="35"/>
    </row>
    <row r="53" spans="2:11" x14ac:dyDescent="0.35">
      <c r="B53" s="8" t="s">
        <v>639</v>
      </c>
      <c r="C53" s="60" t="s">
        <v>640</v>
      </c>
      <c r="D53" s="54" t="s">
        <v>641</v>
      </c>
      <c r="E53" s="6" t="s">
        <v>142</v>
      </c>
      <c r="F53" s="19">
        <v>149631</v>
      </c>
      <c r="G53" s="24">
        <v>1960.17</v>
      </c>
      <c r="H53" s="24">
        <v>1.97</v>
      </c>
      <c r="I53" s="31"/>
      <c r="J53" s="31"/>
      <c r="K53" s="35"/>
    </row>
    <row r="54" spans="2:11" x14ac:dyDescent="0.35">
      <c r="B54" s="8" t="s">
        <v>1146</v>
      </c>
      <c r="C54" s="60" t="s">
        <v>1147</v>
      </c>
      <c r="D54" s="54" t="s">
        <v>1148</v>
      </c>
      <c r="E54" s="6" t="s">
        <v>84</v>
      </c>
      <c r="F54" s="19">
        <v>63894</v>
      </c>
      <c r="G54" s="24">
        <v>1956.37</v>
      </c>
      <c r="H54" s="24">
        <v>1.97</v>
      </c>
      <c r="I54" s="31"/>
      <c r="J54" s="31"/>
      <c r="K54" s="35"/>
    </row>
    <row r="55" spans="2:11" x14ac:dyDescent="0.35">
      <c r="B55" s="8" t="s">
        <v>497</v>
      </c>
      <c r="C55" s="60" t="s">
        <v>498</v>
      </c>
      <c r="D55" s="54" t="s">
        <v>499</v>
      </c>
      <c r="E55" s="6" t="s">
        <v>500</v>
      </c>
      <c r="F55" s="19">
        <v>864441</v>
      </c>
      <c r="G55" s="24">
        <v>1951.91</v>
      </c>
      <c r="H55" s="24">
        <v>1.96</v>
      </c>
      <c r="I55" s="31"/>
      <c r="J55" s="31"/>
      <c r="K55" s="35"/>
    </row>
    <row r="56" spans="2:11" x14ac:dyDescent="0.35">
      <c r="B56" s="8" t="s">
        <v>1249</v>
      </c>
      <c r="C56" s="60" t="s">
        <v>1250</v>
      </c>
      <c r="D56" s="54" t="s">
        <v>1251</v>
      </c>
      <c r="E56" s="6" t="s">
        <v>58</v>
      </c>
      <c r="F56" s="19">
        <v>898181</v>
      </c>
      <c r="G56" s="24">
        <v>1947.97</v>
      </c>
      <c r="H56" s="24">
        <v>1.96</v>
      </c>
      <c r="I56" s="31"/>
      <c r="J56" s="31"/>
      <c r="K56" s="35"/>
    </row>
    <row r="57" spans="2:11" x14ac:dyDescent="0.35">
      <c r="B57" s="8" t="s">
        <v>960</v>
      </c>
      <c r="C57" s="60" t="s">
        <v>961</v>
      </c>
      <c r="D57" s="54" t="s">
        <v>962</v>
      </c>
      <c r="E57" s="6" t="s">
        <v>92</v>
      </c>
      <c r="F57" s="19">
        <v>608619</v>
      </c>
      <c r="G57" s="24">
        <v>1947.58</v>
      </c>
      <c r="H57" s="24">
        <v>1.96</v>
      </c>
      <c r="I57" s="31"/>
      <c r="J57" s="31"/>
      <c r="K57" s="35"/>
    </row>
    <row r="58" spans="2:11" x14ac:dyDescent="0.35">
      <c r="B58" s="8" t="s">
        <v>963</v>
      </c>
      <c r="C58" s="60" t="s">
        <v>964</v>
      </c>
      <c r="D58" s="54" t="s">
        <v>965</v>
      </c>
      <c r="E58" s="6" t="s">
        <v>80</v>
      </c>
      <c r="F58" s="19">
        <v>41746</v>
      </c>
      <c r="G58" s="24">
        <v>1914.89</v>
      </c>
      <c r="H58" s="24">
        <v>1.92</v>
      </c>
      <c r="I58" s="31"/>
      <c r="J58" s="31"/>
      <c r="K58" s="35"/>
    </row>
    <row r="59" spans="2:11" x14ac:dyDescent="0.35">
      <c r="B59" s="8" t="s">
        <v>1068</v>
      </c>
      <c r="C59" s="60" t="s">
        <v>1069</v>
      </c>
      <c r="D59" s="54" t="s">
        <v>1070</v>
      </c>
      <c r="E59" s="6" t="s">
        <v>343</v>
      </c>
      <c r="F59" s="19">
        <v>22937</v>
      </c>
      <c r="G59" s="24">
        <v>1872.92</v>
      </c>
      <c r="H59" s="24">
        <v>1.88</v>
      </c>
      <c r="I59" s="31"/>
      <c r="J59" s="31"/>
      <c r="K59" s="35"/>
    </row>
    <row r="60" spans="2:11" x14ac:dyDescent="0.35">
      <c r="B60" s="8" t="s">
        <v>677</v>
      </c>
      <c r="C60" s="60" t="s">
        <v>678</v>
      </c>
      <c r="D60" s="54" t="s">
        <v>679</v>
      </c>
      <c r="E60" s="6" t="s">
        <v>343</v>
      </c>
      <c r="F60" s="19">
        <v>201072</v>
      </c>
      <c r="G60" s="24">
        <v>1869.57</v>
      </c>
      <c r="H60" s="24">
        <v>1.88</v>
      </c>
      <c r="I60" s="31"/>
      <c r="J60" s="31"/>
      <c r="K60" s="35"/>
    </row>
    <row r="61" spans="2:11" x14ac:dyDescent="0.35">
      <c r="C61" s="58" t="s">
        <v>194</v>
      </c>
      <c r="D61" s="54"/>
      <c r="E61" s="6"/>
      <c r="F61" s="19"/>
      <c r="G61" s="25">
        <v>99551.54</v>
      </c>
      <c r="H61" s="25">
        <v>99.98</v>
      </c>
      <c r="I61" s="31"/>
      <c r="J61" s="31"/>
      <c r="K61" s="35"/>
    </row>
    <row r="62" spans="2:11" x14ac:dyDescent="0.35">
      <c r="C62" s="57"/>
      <c r="D62" s="54"/>
      <c r="E62" s="6"/>
      <c r="F62" s="19"/>
      <c r="G62" s="24"/>
      <c r="H62" s="24"/>
      <c r="I62" s="31"/>
      <c r="J62" s="31"/>
      <c r="K62" s="35"/>
    </row>
    <row r="63" spans="2:11" x14ac:dyDescent="0.35">
      <c r="C63" s="58" t="s">
        <v>3</v>
      </c>
      <c r="D63" s="54"/>
      <c r="E63" s="6"/>
      <c r="F63" s="19"/>
      <c r="G63" s="24" t="s">
        <v>2</v>
      </c>
      <c r="H63" s="24" t="s">
        <v>2</v>
      </c>
      <c r="I63" s="31"/>
      <c r="J63" s="31"/>
      <c r="K63" s="35"/>
    </row>
    <row r="64" spans="2:11" x14ac:dyDescent="0.35">
      <c r="C64" s="57"/>
      <c r="D64" s="54"/>
      <c r="E64" s="6"/>
      <c r="F64" s="19"/>
      <c r="G64" s="24"/>
      <c r="H64" s="24"/>
      <c r="I64" s="31"/>
      <c r="J64" s="31"/>
      <c r="K64" s="35"/>
    </row>
    <row r="65" spans="3:11" x14ac:dyDescent="0.35">
      <c r="C65" s="58" t="s">
        <v>4</v>
      </c>
      <c r="D65" s="54"/>
      <c r="E65" s="6"/>
      <c r="F65" s="19"/>
      <c r="G65" s="24" t="s">
        <v>2</v>
      </c>
      <c r="H65" s="24" t="s">
        <v>2</v>
      </c>
      <c r="I65" s="31"/>
      <c r="J65" s="31"/>
      <c r="K65" s="35"/>
    </row>
    <row r="66" spans="3:11" x14ac:dyDescent="0.35">
      <c r="C66" s="57"/>
      <c r="D66" s="54"/>
      <c r="E66" s="6"/>
      <c r="F66" s="19"/>
      <c r="G66" s="24"/>
      <c r="H66" s="24"/>
      <c r="I66" s="31"/>
      <c r="J66" s="31"/>
      <c r="K66" s="35"/>
    </row>
    <row r="67" spans="3:11" x14ac:dyDescent="0.35">
      <c r="C67" s="58" t="s">
        <v>5</v>
      </c>
      <c r="D67" s="54"/>
      <c r="E67" s="6"/>
      <c r="F67" s="19"/>
      <c r="G67" s="24"/>
      <c r="H67" s="24"/>
      <c r="I67" s="31"/>
      <c r="J67" s="31"/>
      <c r="K67" s="35"/>
    </row>
    <row r="68" spans="3:11" x14ac:dyDescent="0.35">
      <c r="C68" s="57"/>
      <c r="D68" s="54"/>
      <c r="E68" s="6"/>
      <c r="F68" s="19"/>
      <c r="G68" s="24"/>
      <c r="H68" s="24"/>
      <c r="I68" s="31"/>
      <c r="J68" s="31"/>
      <c r="K68" s="35"/>
    </row>
    <row r="69" spans="3:11" x14ac:dyDescent="0.35">
      <c r="C69" s="58" t="s">
        <v>6</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7</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8</v>
      </c>
      <c r="D73" s="54"/>
      <c r="E73" s="6"/>
      <c r="F73" s="19"/>
      <c r="G73" s="24" t="s">
        <v>2</v>
      </c>
      <c r="H73" s="24" t="s">
        <v>2</v>
      </c>
      <c r="I73" s="31"/>
      <c r="J73" s="31"/>
      <c r="K73" s="35"/>
    </row>
    <row r="74" spans="3:11" x14ac:dyDescent="0.35">
      <c r="C74" s="57"/>
      <c r="D74" s="54"/>
      <c r="E74" s="6"/>
      <c r="F74" s="19"/>
      <c r="G74" s="24"/>
      <c r="H74" s="24"/>
      <c r="I74" s="31"/>
      <c r="J74" s="31"/>
      <c r="K74" s="35"/>
    </row>
    <row r="75" spans="3:11" x14ac:dyDescent="0.35">
      <c r="C75" s="58" t="s">
        <v>9</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10</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11</v>
      </c>
      <c r="D79" s="54"/>
      <c r="E79" s="6"/>
      <c r="F79" s="19"/>
      <c r="G79" s="24" t="s">
        <v>2</v>
      </c>
      <c r="H79" s="24" t="s">
        <v>2</v>
      </c>
      <c r="I79" s="31"/>
      <c r="J79" s="31"/>
      <c r="K79" s="35"/>
    </row>
    <row r="80" spans="3:11" x14ac:dyDescent="0.35">
      <c r="C80" s="57"/>
      <c r="D80" s="54"/>
      <c r="E80" s="6"/>
      <c r="F80" s="19"/>
      <c r="G80" s="24"/>
      <c r="H80" s="24"/>
      <c r="I80" s="31"/>
      <c r="J80" s="31"/>
      <c r="K80" s="35"/>
    </row>
    <row r="81" spans="1:11" x14ac:dyDescent="0.35">
      <c r="C81" s="58" t="s">
        <v>13</v>
      </c>
      <c r="D81" s="54"/>
      <c r="E81" s="6"/>
      <c r="F81" s="19"/>
      <c r="G81" s="24"/>
      <c r="H81" s="24"/>
      <c r="I81" s="31"/>
      <c r="J81" s="31"/>
      <c r="K81" s="35"/>
    </row>
    <row r="82" spans="1:11" x14ac:dyDescent="0.35">
      <c r="C82" s="57"/>
      <c r="D82" s="54"/>
      <c r="E82" s="6"/>
      <c r="F82" s="19"/>
      <c r="G82" s="24"/>
      <c r="H82" s="24"/>
      <c r="I82" s="31"/>
      <c r="J82" s="31"/>
      <c r="K82" s="35"/>
    </row>
    <row r="83" spans="1:11" x14ac:dyDescent="0.35">
      <c r="C83" s="58" t="s">
        <v>14</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C85" s="58" t="s">
        <v>15</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C87" s="58" t="s">
        <v>16</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C89" s="58" t="s">
        <v>17</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C91" s="58" t="s">
        <v>18</v>
      </c>
      <c r="D91" s="54"/>
      <c r="E91" s="6"/>
      <c r="F91" s="19"/>
      <c r="G91" s="24" t="s">
        <v>2</v>
      </c>
      <c r="H91" s="24" t="s">
        <v>2</v>
      </c>
      <c r="I91" s="31"/>
      <c r="J91" s="31"/>
      <c r="K91" s="35"/>
    </row>
    <row r="92" spans="1:11" x14ac:dyDescent="0.35">
      <c r="C92" s="57"/>
      <c r="D92" s="54"/>
      <c r="E92" s="6"/>
      <c r="F92" s="19"/>
      <c r="G92" s="24"/>
      <c r="H92" s="24"/>
      <c r="I92" s="31"/>
      <c r="J92" s="31"/>
      <c r="K92" s="35"/>
    </row>
    <row r="93" spans="1:11" x14ac:dyDescent="0.35">
      <c r="A93" s="10"/>
      <c r="B93" s="28"/>
      <c r="C93" s="58" t="s">
        <v>19</v>
      </c>
      <c r="D93" s="54"/>
      <c r="E93" s="6"/>
      <c r="F93" s="19"/>
      <c r="G93" s="24"/>
      <c r="H93" s="24"/>
      <c r="I93" s="31"/>
      <c r="J93" s="31"/>
      <c r="K93" s="35"/>
    </row>
    <row r="94" spans="1:11" x14ac:dyDescent="0.35">
      <c r="A94" s="28"/>
      <c r="B94" s="28"/>
      <c r="C94" s="58" t="s">
        <v>20</v>
      </c>
      <c r="D94" s="54"/>
      <c r="E94" s="6"/>
      <c r="F94" s="19"/>
      <c r="G94" s="24" t="s">
        <v>2</v>
      </c>
      <c r="H94" s="24" t="s">
        <v>2</v>
      </c>
      <c r="I94" s="31"/>
      <c r="J94" s="31"/>
      <c r="K94" s="35"/>
    </row>
    <row r="95" spans="1:11" x14ac:dyDescent="0.35">
      <c r="A95" s="28"/>
      <c r="B95" s="28"/>
      <c r="C95" s="58"/>
      <c r="D95" s="54"/>
      <c r="E95" s="6"/>
      <c r="F95" s="19"/>
      <c r="G95" s="24"/>
      <c r="H95" s="24"/>
      <c r="I95" s="31"/>
      <c r="J95" s="31"/>
      <c r="K95" s="35"/>
    </row>
    <row r="96" spans="1:11" x14ac:dyDescent="0.35">
      <c r="A96" s="28"/>
      <c r="B96" s="28"/>
      <c r="C96" s="58" t="s">
        <v>21</v>
      </c>
      <c r="D96" s="54"/>
      <c r="E96" s="6"/>
      <c r="F96" s="19"/>
      <c r="G96" s="24" t="s">
        <v>2</v>
      </c>
      <c r="H96" s="24" t="s">
        <v>2</v>
      </c>
      <c r="I96" s="31"/>
      <c r="J96" s="31"/>
      <c r="K96" s="35"/>
    </row>
    <row r="97" spans="1:54" x14ac:dyDescent="0.35">
      <c r="A97" s="28"/>
      <c r="B97" s="28"/>
      <c r="C97" s="58"/>
      <c r="D97" s="54"/>
      <c r="E97" s="6"/>
      <c r="F97" s="19"/>
      <c r="G97" s="24"/>
      <c r="H97" s="24"/>
      <c r="I97" s="31"/>
      <c r="J97" s="31"/>
      <c r="K97" s="35"/>
    </row>
    <row r="98" spans="1:54" x14ac:dyDescent="0.35">
      <c r="A98" s="28"/>
      <c r="B98" s="28"/>
      <c r="C98" s="58" t="s">
        <v>22</v>
      </c>
      <c r="D98" s="54"/>
      <c r="E98" s="6"/>
      <c r="F98" s="19"/>
      <c r="G98" s="24" t="s">
        <v>2</v>
      </c>
      <c r="H98" s="24" t="s">
        <v>2</v>
      </c>
      <c r="I98" s="31"/>
      <c r="J98" s="31"/>
      <c r="K98" s="35"/>
    </row>
    <row r="99" spans="1:54" x14ac:dyDescent="0.35">
      <c r="A99" s="28"/>
      <c r="B99" s="28"/>
      <c r="C99" s="58"/>
      <c r="D99" s="54"/>
      <c r="E99" s="6"/>
      <c r="F99" s="19"/>
      <c r="G99" s="24"/>
      <c r="H99" s="24"/>
      <c r="I99" s="31"/>
      <c r="J99" s="31"/>
      <c r="K99" s="35"/>
    </row>
    <row r="100" spans="1:54" x14ac:dyDescent="0.35">
      <c r="A100" s="28"/>
      <c r="B100" s="28"/>
      <c r="C100" s="58" t="s">
        <v>23</v>
      </c>
      <c r="D100" s="54"/>
      <c r="E100" s="6"/>
      <c r="F100" s="19"/>
      <c r="G100" s="24" t="s">
        <v>2</v>
      </c>
      <c r="H100" s="24" t="s">
        <v>2</v>
      </c>
      <c r="I100" s="31"/>
      <c r="J100" s="31"/>
      <c r="K100" s="35"/>
    </row>
    <row r="101" spans="1:54" x14ac:dyDescent="0.35">
      <c r="A101" s="28"/>
      <c r="B101" s="28"/>
      <c r="C101" s="58"/>
      <c r="D101" s="54"/>
      <c r="E101" s="6"/>
      <c r="F101" s="19"/>
      <c r="G101" s="24"/>
      <c r="H101" s="24"/>
      <c r="I101" s="31"/>
      <c r="J101" s="31"/>
      <c r="K101" s="35"/>
    </row>
    <row r="102" spans="1:54" x14ac:dyDescent="0.35">
      <c r="C102" s="59" t="s">
        <v>24</v>
      </c>
      <c r="D102" s="54"/>
      <c r="E102" s="6"/>
      <c r="F102" s="19"/>
      <c r="G102" s="24"/>
      <c r="H102" s="24"/>
      <c r="I102" s="31"/>
      <c r="J102" s="31"/>
      <c r="K102" s="35"/>
    </row>
    <row r="103" spans="1:54" x14ac:dyDescent="0.35">
      <c r="B103" s="8" t="s">
        <v>206</v>
      </c>
      <c r="C103" s="60" t="s">
        <v>207</v>
      </c>
      <c r="D103" s="54"/>
      <c r="E103" s="6"/>
      <c r="F103" s="19"/>
      <c r="G103" s="24">
        <v>477.67</v>
      </c>
      <c r="H103" s="24">
        <v>0.48</v>
      </c>
      <c r="I103" s="31"/>
      <c r="J103" s="31"/>
      <c r="K103" s="35"/>
    </row>
    <row r="104" spans="1:54" x14ac:dyDescent="0.35">
      <c r="C104" s="58" t="s">
        <v>194</v>
      </c>
      <c r="D104" s="54"/>
      <c r="E104" s="6"/>
      <c r="F104" s="19"/>
      <c r="G104" s="25">
        <v>477.67</v>
      </c>
      <c r="H104" s="25">
        <v>0.48</v>
      </c>
      <c r="I104" s="31"/>
      <c r="J104" s="31"/>
      <c r="K104" s="35"/>
    </row>
    <row r="105" spans="1:54" x14ac:dyDescent="0.35">
      <c r="C105" s="57"/>
      <c r="D105" s="54"/>
      <c r="E105" s="6"/>
      <c r="F105" s="19"/>
      <c r="G105" s="24"/>
      <c r="H105" s="24"/>
      <c r="I105" s="31"/>
      <c r="J105" s="31"/>
      <c r="K105" s="35"/>
    </row>
    <row r="106" spans="1:54" x14ac:dyDescent="0.35">
      <c r="A106" s="10"/>
      <c r="B106" s="28"/>
      <c r="C106" s="58" t="s">
        <v>25</v>
      </c>
      <c r="D106" s="54"/>
      <c r="E106" s="6"/>
      <c r="F106" s="19"/>
      <c r="G106" s="24"/>
      <c r="H106" s="24"/>
      <c r="I106" s="31"/>
      <c r="J106" s="31"/>
      <c r="K106" s="35"/>
    </row>
    <row r="107" spans="1:54" s="2" customFormat="1" ht="13.5" x14ac:dyDescent="0.35">
      <c r="A107" s="28"/>
      <c r="B107" s="28"/>
      <c r="C107" s="57" t="s">
        <v>4703</v>
      </c>
      <c r="D107" s="54"/>
      <c r="E107" s="6"/>
      <c r="F107" s="19"/>
      <c r="G107" s="24" t="s">
        <v>2</v>
      </c>
      <c r="H107" s="24" t="s">
        <v>2</v>
      </c>
      <c r="I107" s="31"/>
      <c r="J107" s="31"/>
      <c r="K107" s="35"/>
      <c r="L107" s="3"/>
      <c r="AI107" s="3"/>
      <c r="AV107" s="3"/>
      <c r="AX107" s="3"/>
      <c r="BB107" s="3"/>
    </row>
    <row r="108" spans="1:54" x14ac:dyDescent="0.35">
      <c r="B108" s="8"/>
      <c r="C108" s="60" t="s">
        <v>208</v>
      </c>
      <c r="D108" s="54"/>
      <c r="E108" s="6"/>
      <c r="F108" s="19"/>
      <c r="G108" s="24">
        <v>-483.28</v>
      </c>
      <c r="H108" s="24">
        <v>-0.45999999999999996</v>
      </c>
      <c r="I108" s="31"/>
      <c r="J108" s="31"/>
      <c r="K108" s="35"/>
    </row>
    <row r="109" spans="1:54" x14ac:dyDescent="0.35">
      <c r="C109" s="58" t="s">
        <v>194</v>
      </c>
      <c r="D109" s="54"/>
      <c r="E109" s="6"/>
      <c r="F109" s="19"/>
      <c r="G109" s="25">
        <v>-483.28</v>
      </c>
      <c r="H109" s="25">
        <v>-0.45999999999999996</v>
      </c>
      <c r="I109" s="31"/>
      <c r="J109" s="31"/>
      <c r="K109" s="35"/>
    </row>
    <row r="110" spans="1:54" x14ac:dyDescent="0.35">
      <c r="C110" s="57"/>
      <c r="D110" s="54"/>
      <c r="E110" s="6"/>
      <c r="F110" s="19"/>
      <c r="G110" s="24"/>
      <c r="H110" s="24"/>
      <c r="I110" s="31"/>
      <c r="J110" s="31"/>
      <c r="K110" s="35"/>
    </row>
    <row r="111" spans="1:54" x14ac:dyDescent="0.35">
      <c r="C111" s="61" t="s">
        <v>209</v>
      </c>
      <c r="D111" s="55"/>
      <c r="E111" s="5"/>
      <c r="F111" s="20"/>
      <c r="G111" s="26">
        <v>99545.93</v>
      </c>
      <c r="H111" s="26">
        <v>100.00000000000001</v>
      </c>
      <c r="I111" s="32"/>
      <c r="J111" s="32"/>
      <c r="K111" s="36"/>
    </row>
    <row r="114" spans="1:256" x14ac:dyDescent="0.35">
      <c r="C114" s="1" t="s">
        <v>210</v>
      </c>
    </row>
    <row r="115" spans="1:256" x14ac:dyDescent="0.35">
      <c r="C115" s="37" t="s">
        <v>211</v>
      </c>
      <c r="D115" s="37"/>
      <c r="E115" s="37"/>
      <c r="F115" s="37"/>
      <c r="G115" s="37"/>
      <c r="H115" s="37"/>
      <c r="I115" s="37"/>
      <c r="J115" s="37"/>
      <c r="K115" s="37"/>
    </row>
    <row r="116" spans="1:256" x14ac:dyDescent="0.35">
      <c r="C116" s="2" t="s">
        <v>212</v>
      </c>
    </row>
    <row r="117" spans="1:256" x14ac:dyDescent="0.35">
      <c r="C117" s="2" t="s">
        <v>213</v>
      </c>
    </row>
    <row r="118" spans="1:256" ht="30" customHeight="1" x14ac:dyDescent="0.35">
      <c r="C118" s="218" t="s">
        <v>214</v>
      </c>
      <c r="D118" s="219"/>
      <c r="E118" s="219"/>
      <c r="F118" s="219"/>
      <c r="G118" s="219"/>
      <c r="H118" s="219"/>
      <c r="I118" s="219"/>
      <c r="J118" s="219"/>
      <c r="K118" s="219"/>
    </row>
    <row r="119" spans="1:256" x14ac:dyDescent="0.35">
      <c r="C119" s="2" t="s">
        <v>215</v>
      </c>
    </row>
    <row r="121" spans="1:256" x14ac:dyDescent="0.35">
      <c r="C121" s="2" t="s">
        <v>4813</v>
      </c>
      <c r="E121" s="2" t="s">
        <v>2</v>
      </c>
    </row>
    <row r="123" spans="1:256" x14ac:dyDescent="0.35">
      <c r="C123" s="2" t="s">
        <v>4814</v>
      </c>
      <c r="E123" s="2" t="s">
        <v>2</v>
      </c>
    </row>
    <row r="125" spans="1:256" x14ac:dyDescent="0.35">
      <c r="C125" s="2" t="s">
        <v>4918</v>
      </c>
    </row>
    <row r="127" spans="1:256" x14ac:dyDescent="0.35">
      <c r="C127" s="2" t="s">
        <v>4919</v>
      </c>
    </row>
    <row r="128" spans="1:256" s="79" customFormat="1" ht="35.25" customHeight="1" x14ac:dyDescent="0.35">
      <c r="A128" s="75"/>
      <c r="B128" s="75"/>
      <c r="C128" s="80" t="s">
        <v>4820</v>
      </c>
      <c r="D128" s="84" t="s">
        <v>4821</v>
      </c>
      <c r="E128" s="84" t="s">
        <v>4822</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2" t="s">
        <v>4823</v>
      </c>
      <c r="D129" s="85">
        <v>12.172700000000001</v>
      </c>
      <c r="E129" s="85">
        <v>11.401999999999999</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0" spans="1:256" s="79" customFormat="1" x14ac:dyDescent="0.35">
      <c r="A130" s="75"/>
      <c r="B130" s="75"/>
      <c r="C130" s="82" t="s">
        <v>4824</v>
      </c>
      <c r="D130" s="85">
        <v>12.172800000000001</v>
      </c>
      <c r="E130" s="85">
        <v>11.402100000000001</v>
      </c>
      <c r="F130" s="76"/>
      <c r="G130" s="77"/>
      <c r="H130" s="77"/>
      <c r="I130" s="77"/>
      <c r="J130" s="77"/>
      <c r="K130" s="78"/>
      <c r="L130" s="78"/>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8"/>
      <c r="AJ130" s="75"/>
      <c r="AK130" s="75"/>
      <c r="AL130" s="75"/>
      <c r="AM130" s="75"/>
      <c r="AN130" s="75"/>
      <c r="AO130" s="75"/>
      <c r="AP130" s="75"/>
      <c r="AQ130" s="75"/>
      <c r="AR130" s="75"/>
      <c r="AS130" s="75"/>
      <c r="AT130" s="75"/>
      <c r="AU130" s="75"/>
      <c r="AV130" s="78"/>
      <c r="AW130" s="75"/>
      <c r="AX130" s="78"/>
      <c r="AY130" s="75"/>
      <c r="AZ130" s="75"/>
      <c r="BA130" s="75"/>
      <c r="BB130" s="78"/>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row>
    <row r="131" spans="1:256" s="79" customFormat="1" x14ac:dyDescent="0.35">
      <c r="A131" s="75"/>
      <c r="B131" s="75"/>
      <c r="C131" s="82" t="s">
        <v>4825</v>
      </c>
      <c r="D131" s="85">
        <v>12.327400000000001</v>
      </c>
      <c r="E131" s="85">
        <v>11.551399999999999</v>
      </c>
      <c r="F131" s="76"/>
      <c r="G131" s="77"/>
      <c r="H131" s="77"/>
      <c r="I131" s="77"/>
      <c r="J131" s="77"/>
      <c r="K131" s="78"/>
      <c r="L131" s="78"/>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8"/>
      <c r="AJ131" s="75"/>
      <c r="AK131" s="75"/>
      <c r="AL131" s="75"/>
      <c r="AM131" s="75"/>
      <c r="AN131" s="75"/>
      <c r="AO131" s="75"/>
      <c r="AP131" s="75"/>
      <c r="AQ131" s="75"/>
      <c r="AR131" s="75"/>
      <c r="AS131" s="75"/>
      <c r="AT131" s="75"/>
      <c r="AU131" s="75"/>
      <c r="AV131" s="78"/>
      <c r="AW131" s="75"/>
      <c r="AX131" s="78"/>
      <c r="AY131" s="75"/>
      <c r="AZ131" s="75"/>
      <c r="BA131" s="75"/>
      <c r="BB131" s="78"/>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75"/>
      <c r="FA131" s="75"/>
      <c r="FB131" s="75"/>
      <c r="FC131" s="75"/>
      <c r="FD131" s="75"/>
      <c r="FE131" s="75"/>
      <c r="FF131" s="75"/>
      <c r="FG131" s="75"/>
      <c r="FH131" s="75"/>
      <c r="FI131" s="75"/>
      <c r="FJ131" s="75"/>
      <c r="FK131" s="75"/>
      <c r="FL131" s="75"/>
      <c r="FM131" s="75"/>
      <c r="FN131" s="75"/>
      <c r="FO131" s="75"/>
      <c r="FP131" s="75"/>
      <c r="FQ131" s="75"/>
      <c r="FR131" s="75"/>
      <c r="FS131" s="75"/>
      <c r="FT131" s="75"/>
      <c r="FU131" s="75"/>
      <c r="FV131" s="75"/>
      <c r="FW131" s="75"/>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row>
    <row r="132" spans="1:256" s="79" customFormat="1" x14ac:dyDescent="0.35">
      <c r="A132" s="75"/>
      <c r="B132" s="75"/>
      <c r="C132" s="82" t="s">
        <v>4826</v>
      </c>
      <c r="D132" s="85">
        <v>12.328200000000001</v>
      </c>
      <c r="E132" s="85">
        <v>11.552099999999999</v>
      </c>
      <c r="F132" s="76"/>
      <c r="G132" s="77"/>
      <c r="H132" s="77"/>
      <c r="I132" s="77"/>
      <c r="J132" s="77"/>
      <c r="K132" s="78"/>
      <c r="L132" s="78"/>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8"/>
      <c r="AJ132" s="75"/>
      <c r="AK132" s="75"/>
      <c r="AL132" s="75"/>
      <c r="AM132" s="75"/>
      <c r="AN132" s="75"/>
      <c r="AO132" s="75"/>
      <c r="AP132" s="75"/>
      <c r="AQ132" s="75"/>
      <c r="AR132" s="75"/>
      <c r="AS132" s="75"/>
      <c r="AT132" s="75"/>
      <c r="AU132" s="75"/>
      <c r="AV132" s="78"/>
      <c r="AW132" s="75"/>
      <c r="AX132" s="78"/>
      <c r="AY132" s="75"/>
      <c r="AZ132" s="75"/>
      <c r="BA132" s="75"/>
      <c r="BB132" s="78"/>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75"/>
      <c r="FA132" s="75"/>
      <c r="FB132" s="75"/>
      <c r="FC132" s="75"/>
      <c r="FD132" s="75"/>
      <c r="FE132" s="75"/>
      <c r="FF132" s="75"/>
      <c r="FG132" s="75"/>
      <c r="FH132" s="75"/>
      <c r="FI132" s="75"/>
      <c r="FJ132" s="75"/>
      <c r="FK132" s="75"/>
      <c r="FL132" s="75"/>
      <c r="FM132" s="75"/>
      <c r="FN132" s="75"/>
      <c r="FO132" s="75"/>
      <c r="FP132" s="75"/>
      <c r="FQ132" s="75"/>
      <c r="FR132" s="75"/>
      <c r="FS132" s="75"/>
      <c r="FT132" s="75"/>
      <c r="FU132" s="75"/>
      <c r="FV132" s="75"/>
      <c r="FW132" s="75"/>
      <c r="FX132" s="75"/>
      <c r="FY132" s="75"/>
      <c r="FZ132" s="75"/>
      <c r="GA132" s="75"/>
      <c r="GB132" s="75"/>
      <c r="GC132" s="75"/>
      <c r="GD132" s="75"/>
      <c r="GE132" s="75"/>
      <c r="GF132" s="75"/>
      <c r="GG132" s="75"/>
      <c r="GH132" s="75"/>
      <c r="GI132" s="75"/>
      <c r="GJ132" s="75"/>
      <c r="GK132" s="75"/>
      <c r="GL132" s="75"/>
      <c r="GM132" s="75"/>
      <c r="GN132" s="75"/>
      <c r="GO132" s="75"/>
      <c r="GP132" s="75"/>
      <c r="GQ132" s="75"/>
      <c r="GR132" s="75"/>
      <c r="GS132" s="75"/>
      <c r="GT132" s="75"/>
      <c r="GU132" s="75"/>
      <c r="GV132" s="75"/>
      <c r="GW132" s="75"/>
      <c r="GX132" s="75"/>
      <c r="GY132" s="75"/>
      <c r="GZ132" s="75"/>
      <c r="HA132" s="75"/>
      <c r="HB132" s="75"/>
      <c r="HC132" s="75"/>
      <c r="HD132" s="75"/>
      <c r="HE132" s="75"/>
      <c r="HF132" s="75"/>
      <c r="HG132" s="75"/>
      <c r="HH132" s="75"/>
      <c r="HI132" s="75"/>
      <c r="HJ132" s="75"/>
      <c r="HK132" s="75"/>
      <c r="HL132" s="75"/>
      <c r="HM132" s="75"/>
      <c r="HN132" s="75"/>
      <c r="HO132" s="75"/>
      <c r="HP132" s="75"/>
      <c r="HQ132" s="75"/>
      <c r="HR132" s="75"/>
      <c r="HS132" s="75"/>
      <c r="HT132" s="75"/>
      <c r="HU132" s="75"/>
      <c r="HV132" s="75"/>
      <c r="HW132" s="75"/>
      <c r="HX132" s="75"/>
      <c r="HY132" s="75"/>
      <c r="HZ132" s="75"/>
      <c r="IA132" s="75"/>
      <c r="IB132" s="75"/>
      <c r="IC132" s="75"/>
      <c r="ID132" s="75"/>
      <c r="IE132" s="75"/>
      <c r="IF132" s="75"/>
      <c r="IG132" s="75"/>
      <c r="IH132" s="75"/>
      <c r="II132" s="75"/>
      <c r="IJ132" s="75"/>
      <c r="IK132" s="75"/>
      <c r="IL132" s="75"/>
      <c r="IM132" s="75"/>
      <c r="IN132" s="75"/>
      <c r="IO132" s="75"/>
      <c r="IP132" s="75"/>
      <c r="IQ132" s="75"/>
      <c r="IR132" s="75"/>
      <c r="IS132" s="75"/>
      <c r="IT132" s="75"/>
      <c r="IU132" s="75"/>
      <c r="IV132" s="75"/>
    </row>
    <row r="133" spans="1:256" s="79" customFormat="1" ht="85" customHeight="1" x14ac:dyDescent="0.35">
      <c r="A133" s="75"/>
      <c r="B133" s="75"/>
      <c r="C133" s="215" t="s">
        <v>4860</v>
      </c>
      <c r="D133" s="216"/>
      <c r="E133" s="217"/>
      <c r="F133" s="76"/>
      <c r="G133" s="77"/>
      <c r="H133" s="77"/>
      <c r="I133" s="77"/>
      <c r="J133" s="77"/>
      <c r="K133" s="78"/>
      <c r="L133" s="78"/>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8"/>
      <c r="AJ133" s="75"/>
      <c r="AK133" s="75"/>
      <c r="AL133" s="75"/>
      <c r="AM133" s="75"/>
      <c r="AN133" s="75"/>
      <c r="AO133" s="75"/>
      <c r="AP133" s="75"/>
      <c r="AQ133" s="75"/>
      <c r="AR133" s="75"/>
      <c r="AS133" s="75"/>
      <c r="AT133" s="75"/>
      <c r="AU133" s="75"/>
      <c r="AV133" s="78"/>
      <c r="AW133" s="75"/>
      <c r="AX133" s="78"/>
      <c r="AY133" s="75"/>
      <c r="AZ133" s="75"/>
      <c r="BA133" s="75"/>
      <c r="BB133" s="78"/>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5"/>
      <c r="DO133" s="75"/>
      <c r="DP133" s="75"/>
      <c r="DQ133" s="75"/>
      <c r="DR133" s="75"/>
      <c r="DS133" s="75"/>
      <c r="DT133" s="75"/>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c r="EX133" s="75"/>
      <c r="EY133" s="75"/>
      <c r="EZ133" s="75"/>
      <c r="FA133" s="75"/>
      <c r="FB133" s="75"/>
      <c r="FC133" s="75"/>
      <c r="FD133" s="75"/>
      <c r="FE133" s="75"/>
      <c r="FF133" s="75"/>
      <c r="FG133" s="75"/>
      <c r="FH133" s="75"/>
      <c r="FI133" s="75"/>
      <c r="FJ133" s="75"/>
      <c r="FK133" s="75"/>
      <c r="FL133" s="75"/>
      <c r="FM133" s="75"/>
      <c r="FN133" s="75"/>
      <c r="FO133" s="75"/>
      <c r="FP133" s="75"/>
      <c r="FQ133" s="75"/>
      <c r="FR133" s="75"/>
      <c r="FS133" s="75"/>
      <c r="FT133" s="75"/>
      <c r="FU133" s="75"/>
      <c r="FV133" s="75"/>
      <c r="FW133" s="75"/>
      <c r="FX133" s="75"/>
      <c r="FY133" s="75"/>
      <c r="FZ133" s="75"/>
      <c r="GA133" s="75"/>
      <c r="GB133" s="75"/>
      <c r="GC133" s="75"/>
      <c r="GD133" s="75"/>
      <c r="GE133" s="75"/>
      <c r="GF133" s="75"/>
      <c r="GG133" s="75"/>
      <c r="GH133" s="75"/>
      <c r="GI133" s="75"/>
      <c r="GJ133" s="75"/>
      <c r="GK133" s="75"/>
      <c r="GL133" s="75"/>
      <c r="GM133" s="75"/>
      <c r="GN133" s="75"/>
      <c r="GO133" s="75"/>
      <c r="GP133" s="75"/>
      <c r="GQ133" s="75"/>
      <c r="GR133" s="75"/>
      <c r="GS133" s="75"/>
      <c r="GT133" s="75"/>
      <c r="GU133" s="75"/>
      <c r="GV133" s="75"/>
      <c r="GW133" s="75"/>
      <c r="GX133" s="75"/>
      <c r="GY133" s="75"/>
      <c r="GZ133" s="75"/>
      <c r="HA133" s="75"/>
      <c r="HB133" s="75"/>
      <c r="HC133" s="75"/>
      <c r="HD133" s="75"/>
      <c r="HE133" s="75"/>
      <c r="HF133" s="75"/>
      <c r="HG133" s="75"/>
      <c r="HH133" s="75"/>
      <c r="HI133" s="75"/>
      <c r="HJ133" s="75"/>
      <c r="HK133" s="75"/>
      <c r="HL133" s="75"/>
      <c r="HM133" s="75"/>
      <c r="HN133" s="75"/>
      <c r="HO133" s="75"/>
      <c r="HP133" s="75"/>
      <c r="HQ133" s="75"/>
      <c r="HR133" s="75"/>
      <c r="HS133" s="75"/>
      <c r="HT133" s="75"/>
      <c r="HU133" s="75"/>
      <c r="HV133" s="75"/>
      <c r="HW133" s="75"/>
      <c r="HX133" s="75"/>
      <c r="HY133" s="75"/>
      <c r="HZ133" s="75"/>
      <c r="IA133" s="75"/>
      <c r="IB133" s="75"/>
      <c r="IC133" s="75"/>
      <c r="ID133" s="75"/>
      <c r="IE133" s="75"/>
      <c r="IF133" s="75"/>
      <c r="IG133" s="75"/>
      <c r="IH133" s="75"/>
      <c r="II133" s="75"/>
      <c r="IJ133" s="75"/>
      <c r="IK133" s="75"/>
      <c r="IL133" s="75"/>
      <c r="IM133" s="75"/>
      <c r="IN133" s="75"/>
      <c r="IO133" s="75"/>
      <c r="IP133" s="75"/>
      <c r="IQ133" s="75"/>
      <c r="IR133" s="75"/>
      <c r="IS133" s="75"/>
      <c r="IT133" s="75"/>
      <c r="IU133" s="75"/>
      <c r="IV133" s="75"/>
    </row>
    <row r="135" spans="1:256" x14ac:dyDescent="0.35">
      <c r="C135" s="2" t="s">
        <v>4920</v>
      </c>
      <c r="E135" s="2" t="s">
        <v>2</v>
      </c>
    </row>
    <row r="137" spans="1:256" x14ac:dyDescent="0.35">
      <c r="C137" s="2" t="s">
        <v>4921</v>
      </c>
      <c r="E137" s="2" t="s">
        <v>2</v>
      </c>
    </row>
    <row r="139" spans="1:256" x14ac:dyDescent="0.35">
      <c r="C139" s="2" t="s">
        <v>4815</v>
      </c>
      <c r="E139" s="2" t="s">
        <v>2</v>
      </c>
    </row>
    <row r="141" spans="1:256" x14ac:dyDescent="0.35">
      <c r="C141" s="2" t="s">
        <v>4816</v>
      </c>
      <c r="E141" s="2" t="s">
        <v>2</v>
      </c>
    </row>
    <row r="143" spans="1:256" x14ac:dyDescent="0.35">
      <c r="C143" s="2" t="s">
        <v>4817</v>
      </c>
      <c r="E143" s="92">
        <v>0.28348374693018308</v>
      </c>
    </row>
    <row r="145" spans="3:5" x14ac:dyDescent="0.35">
      <c r="C145" s="2" t="s">
        <v>4819</v>
      </c>
      <c r="E145" s="93" t="s">
        <v>4818</v>
      </c>
    </row>
    <row r="147" spans="3:5" x14ac:dyDescent="0.35">
      <c r="C147" s="2" t="s">
        <v>4922</v>
      </c>
      <c r="E147" s="2" t="s">
        <v>2</v>
      </c>
    </row>
    <row r="149" spans="3:5" x14ac:dyDescent="0.35">
      <c r="C149" s="2" t="s">
        <v>4864</v>
      </c>
    </row>
    <row r="151" spans="3:5" x14ac:dyDescent="0.35">
      <c r="C151" s="1" t="s">
        <v>5102</v>
      </c>
      <c r="E151" s="156" t="s">
        <v>5103</v>
      </c>
    </row>
    <row r="152" spans="3:5" x14ac:dyDescent="0.35">
      <c r="E152" s="2" t="s">
        <v>5160</v>
      </c>
    </row>
  </sheetData>
  <mergeCells count="2">
    <mergeCell ref="C118:K118"/>
    <mergeCell ref="C133:E133"/>
  </mergeCells>
  <hyperlinks>
    <hyperlink ref="J2" location="'Index'!A1" display="'Index'!A1" xr:uid="{FCD72A59-B577-4C3F-ACCB-51F7AF2949BF}"/>
  </hyperlinks>
  <pageMargins left="0.7" right="0.7" top="0.75" bottom="0.75" header="0.3" footer="0.3"/>
  <pageSetup orientation="portrait" horizontalDpi="4294967293"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F7978-086D-4BB4-AFF7-069626BA0BEB}">
  <sheetPr codeName="Sheet1"/>
  <dimension ref="A1:IV141"/>
  <sheetViews>
    <sheetView showGridLines="0" zoomScale="90" zoomScaleNormal="90" workbookViewId="0">
      <pane ySplit="6" topLeftCell="A123"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4015</v>
      </c>
      <c r="J2" s="38" t="s">
        <v>4365</v>
      </c>
    </row>
    <row r="3" spans="1:54" ht="16" x14ac:dyDescent="0.4">
      <c r="C3" s="1" t="s">
        <v>28</v>
      </c>
      <c r="D3" s="21" t="s">
        <v>4016</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448</v>
      </c>
      <c r="C11" s="60" t="s">
        <v>449</v>
      </c>
      <c r="D11" s="54" t="s">
        <v>450</v>
      </c>
      <c r="E11" s="6" t="s">
        <v>451</v>
      </c>
      <c r="F11" s="19">
        <v>5945000</v>
      </c>
      <c r="G11" s="24">
        <v>70567.149999999994</v>
      </c>
      <c r="H11" s="24">
        <v>8.86</v>
      </c>
      <c r="I11" s="31"/>
      <c r="J11" s="31"/>
      <c r="K11" s="35"/>
    </row>
    <row r="12" spans="1:54" x14ac:dyDescent="0.35">
      <c r="B12" s="8" t="s">
        <v>547</v>
      </c>
      <c r="C12" s="60" t="s">
        <v>548</v>
      </c>
      <c r="D12" s="54" t="s">
        <v>549</v>
      </c>
      <c r="E12" s="6" t="s">
        <v>423</v>
      </c>
      <c r="F12" s="19">
        <v>37434819</v>
      </c>
      <c r="G12" s="24">
        <v>63845.08</v>
      </c>
      <c r="H12" s="24">
        <v>8.01</v>
      </c>
      <c r="I12" s="31"/>
      <c r="J12" s="31"/>
      <c r="K12" s="35"/>
    </row>
    <row r="13" spans="1:54" x14ac:dyDescent="0.35">
      <c r="B13" s="8" t="s">
        <v>497</v>
      </c>
      <c r="C13" s="60" t="s">
        <v>498</v>
      </c>
      <c r="D13" s="54" t="s">
        <v>499</v>
      </c>
      <c r="E13" s="6" t="s">
        <v>500</v>
      </c>
      <c r="F13" s="19">
        <v>27310276</v>
      </c>
      <c r="G13" s="24">
        <v>61666.6</v>
      </c>
      <c r="H13" s="24">
        <v>7.74</v>
      </c>
      <c r="I13" s="31"/>
      <c r="J13" s="31"/>
      <c r="K13" s="35"/>
    </row>
    <row r="14" spans="1:54" x14ac:dyDescent="0.35">
      <c r="B14" s="8" t="s">
        <v>420</v>
      </c>
      <c r="C14" s="60" t="s">
        <v>421</v>
      </c>
      <c r="D14" s="54" t="s">
        <v>422</v>
      </c>
      <c r="E14" s="6" t="s">
        <v>423</v>
      </c>
      <c r="F14" s="19">
        <v>18798534</v>
      </c>
      <c r="G14" s="24">
        <v>44661.56</v>
      </c>
      <c r="H14" s="24">
        <v>5.61</v>
      </c>
      <c r="I14" s="31"/>
      <c r="J14" s="31"/>
      <c r="K14" s="35"/>
    </row>
    <row r="15" spans="1:54" x14ac:dyDescent="0.35">
      <c r="B15" s="8" t="s">
        <v>2291</v>
      </c>
      <c r="C15" s="60" t="s">
        <v>2292</v>
      </c>
      <c r="D15" s="54" t="s">
        <v>2293</v>
      </c>
      <c r="E15" s="6" t="s">
        <v>54</v>
      </c>
      <c r="F15" s="19">
        <v>2925891</v>
      </c>
      <c r="G15" s="24">
        <v>40394.85</v>
      </c>
      <c r="H15" s="24">
        <v>5.07</v>
      </c>
      <c r="I15" s="31"/>
      <c r="J15" s="31"/>
      <c r="K15" s="35"/>
    </row>
    <row r="16" spans="1:54" x14ac:dyDescent="0.35">
      <c r="B16" s="8" t="s">
        <v>1164</v>
      </c>
      <c r="C16" s="60" t="s">
        <v>1165</v>
      </c>
      <c r="D16" s="54" t="s">
        <v>1166</v>
      </c>
      <c r="E16" s="6" t="s">
        <v>423</v>
      </c>
      <c r="F16" s="19">
        <v>13219320</v>
      </c>
      <c r="G16" s="24">
        <v>37608.97</v>
      </c>
      <c r="H16" s="24">
        <v>4.72</v>
      </c>
      <c r="I16" s="31"/>
      <c r="J16" s="31"/>
      <c r="K16" s="35"/>
    </row>
    <row r="17" spans="2:11" x14ac:dyDescent="0.35">
      <c r="B17" s="8" t="s">
        <v>2253</v>
      </c>
      <c r="C17" s="60" t="s">
        <v>1431</v>
      </c>
      <c r="D17" s="54" t="s">
        <v>2254</v>
      </c>
      <c r="E17" s="6" t="s">
        <v>451</v>
      </c>
      <c r="F17" s="19">
        <v>12163692</v>
      </c>
      <c r="G17" s="24">
        <v>36880.31</v>
      </c>
      <c r="H17" s="24">
        <v>4.63</v>
      </c>
      <c r="I17" s="31"/>
      <c r="J17" s="31"/>
      <c r="K17" s="35"/>
    </row>
    <row r="18" spans="2:11" x14ac:dyDescent="0.35">
      <c r="B18" s="8" t="s">
        <v>1228</v>
      </c>
      <c r="C18" s="60" t="s">
        <v>1229</v>
      </c>
      <c r="D18" s="54" t="s">
        <v>1230</v>
      </c>
      <c r="E18" s="6" t="s">
        <v>253</v>
      </c>
      <c r="F18" s="19">
        <v>11245170</v>
      </c>
      <c r="G18" s="24">
        <v>36293.79</v>
      </c>
      <c r="H18" s="24">
        <v>4.5599999999999996</v>
      </c>
      <c r="I18" s="31"/>
      <c r="J18" s="31"/>
      <c r="K18" s="35"/>
    </row>
    <row r="19" spans="2:11" x14ac:dyDescent="0.35">
      <c r="B19" s="8" t="s">
        <v>4017</v>
      </c>
      <c r="C19" s="60" t="s">
        <v>4018</v>
      </c>
      <c r="D19" s="54" t="s">
        <v>4019</v>
      </c>
      <c r="E19" s="6" t="s">
        <v>451</v>
      </c>
      <c r="F19" s="19">
        <v>4269217</v>
      </c>
      <c r="G19" s="24">
        <v>30687.13</v>
      </c>
      <c r="H19" s="24">
        <v>3.85</v>
      </c>
      <c r="I19" s="31"/>
      <c r="J19" s="31"/>
      <c r="K19" s="35"/>
    </row>
    <row r="20" spans="2:11" x14ac:dyDescent="0.35">
      <c r="B20" s="8" t="s">
        <v>313</v>
      </c>
      <c r="C20" s="60" t="s">
        <v>314</v>
      </c>
      <c r="D20" s="54" t="s">
        <v>315</v>
      </c>
      <c r="E20" s="6" t="s">
        <v>253</v>
      </c>
      <c r="F20" s="19">
        <v>6076446</v>
      </c>
      <c r="G20" s="24">
        <v>30060.18</v>
      </c>
      <c r="H20" s="24">
        <v>3.77</v>
      </c>
      <c r="I20" s="31"/>
      <c r="J20" s="31"/>
      <c r="K20" s="35"/>
    </row>
    <row r="21" spans="2:11" x14ac:dyDescent="0.35">
      <c r="B21" s="8" t="s">
        <v>146</v>
      </c>
      <c r="C21" s="60" t="s">
        <v>147</v>
      </c>
      <c r="D21" s="54" t="s">
        <v>148</v>
      </c>
      <c r="E21" s="6" t="s">
        <v>99</v>
      </c>
      <c r="F21" s="19">
        <v>883474</v>
      </c>
      <c r="G21" s="24">
        <v>29969.21</v>
      </c>
      <c r="H21" s="24">
        <v>3.76</v>
      </c>
      <c r="I21" s="31"/>
      <c r="J21" s="31"/>
      <c r="K21" s="35"/>
    </row>
    <row r="22" spans="2:11" x14ac:dyDescent="0.35">
      <c r="B22" s="8" t="s">
        <v>250</v>
      </c>
      <c r="C22" s="60" t="s">
        <v>251</v>
      </c>
      <c r="D22" s="54" t="s">
        <v>252</v>
      </c>
      <c r="E22" s="6" t="s">
        <v>253</v>
      </c>
      <c r="F22" s="19">
        <v>2285360</v>
      </c>
      <c r="G22" s="24">
        <v>28473.3</v>
      </c>
      <c r="H22" s="24">
        <v>3.57</v>
      </c>
      <c r="I22" s="31"/>
      <c r="J22" s="31"/>
      <c r="K22" s="35"/>
    </row>
    <row r="23" spans="2:11" x14ac:dyDescent="0.35">
      <c r="B23" s="8" t="s">
        <v>149</v>
      </c>
      <c r="C23" s="60" t="s">
        <v>150</v>
      </c>
      <c r="D23" s="54" t="s">
        <v>151</v>
      </c>
      <c r="E23" s="6" t="s">
        <v>152</v>
      </c>
      <c r="F23" s="19">
        <v>75150</v>
      </c>
      <c r="G23" s="24">
        <v>25145.19</v>
      </c>
      <c r="H23" s="24">
        <v>3.16</v>
      </c>
      <c r="I23" s="31"/>
      <c r="J23" s="31"/>
      <c r="K23" s="35"/>
    </row>
    <row r="24" spans="2:11" x14ac:dyDescent="0.35">
      <c r="B24" s="8" t="s">
        <v>1136</v>
      </c>
      <c r="C24" s="60" t="s">
        <v>1137</v>
      </c>
      <c r="D24" s="54" t="s">
        <v>1138</v>
      </c>
      <c r="E24" s="6" t="s">
        <v>451</v>
      </c>
      <c r="F24" s="19">
        <v>17647288</v>
      </c>
      <c r="G24" s="24">
        <v>23811.49</v>
      </c>
      <c r="H24" s="24">
        <v>2.99</v>
      </c>
      <c r="I24" s="31"/>
      <c r="J24" s="31"/>
      <c r="K24" s="35"/>
    </row>
    <row r="25" spans="2:11" x14ac:dyDescent="0.35">
      <c r="B25" s="8" t="s">
        <v>3836</v>
      </c>
      <c r="C25" s="60" t="s">
        <v>3837</v>
      </c>
      <c r="D25" s="54" t="s">
        <v>3838</v>
      </c>
      <c r="E25" s="6" t="s">
        <v>128</v>
      </c>
      <c r="F25" s="19">
        <v>4644741</v>
      </c>
      <c r="G25" s="24">
        <v>21749</v>
      </c>
      <c r="H25" s="24">
        <v>2.73</v>
      </c>
      <c r="I25" s="31"/>
      <c r="J25" s="31"/>
      <c r="K25" s="35" t="s">
        <v>4798</v>
      </c>
    </row>
    <row r="26" spans="2:11" x14ac:dyDescent="0.35">
      <c r="B26" s="8" t="s">
        <v>2703</v>
      </c>
      <c r="C26" s="60" t="s">
        <v>2704</v>
      </c>
      <c r="D26" s="54" t="s">
        <v>2705</v>
      </c>
      <c r="E26" s="6" t="s">
        <v>423</v>
      </c>
      <c r="F26" s="19">
        <v>11183665</v>
      </c>
      <c r="G26" s="24">
        <v>16284.53</v>
      </c>
      <c r="H26" s="24">
        <v>2.04</v>
      </c>
      <c r="I26" s="31"/>
      <c r="J26" s="31"/>
      <c r="K26" s="35"/>
    </row>
    <row r="27" spans="2:11" x14ac:dyDescent="0.35">
      <c r="B27" s="8" t="s">
        <v>1158</v>
      </c>
      <c r="C27" s="60" t="s">
        <v>1159</v>
      </c>
      <c r="D27" s="54" t="s">
        <v>1160</v>
      </c>
      <c r="E27" s="6" t="s">
        <v>253</v>
      </c>
      <c r="F27" s="19">
        <v>12114574</v>
      </c>
      <c r="G27" s="24">
        <v>16215.36</v>
      </c>
      <c r="H27" s="24">
        <v>2.04</v>
      </c>
      <c r="I27" s="31"/>
      <c r="J27" s="31"/>
      <c r="K27" s="35"/>
    </row>
    <row r="28" spans="2:11" x14ac:dyDescent="0.35">
      <c r="B28" s="8" t="s">
        <v>1257</v>
      </c>
      <c r="C28" s="60" t="s">
        <v>1258</v>
      </c>
      <c r="D28" s="54" t="s">
        <v>1259</v>
      </c>
      <c r="E28" s="6" t="s">
        <v>99</v>
      </c>
      <c r="F28" s="19">
        <v>2400993</v>
      </c>
      <c r="G28" s="24">
        <v>14420.36</v>
      </c>
      <c r="H28" s="24">
        <v>1.81</v>
      </c>
      <c r="I28" s="31"/>
      <c r="J28" s="31"/>
      <c r="K28" s="35"/>
    </row>
    <row r="29" spans="2:11" x14ac:dyDescent="0.35">
      <c r="B29" s="8" t="s">
        <v>2387</v>
      </c>
      <c r="C29" s="60" t="s">
        <v>788</v>
      </c>
      <c r="D29" s="54" t="s">
        <v>2388</v>
      </c>
      <c r="E29" s="6" t="s">
        <v>58</v>
      </c>
      <c r="F29" s="19">
        <v>4257426</v>
      </c>
      <c r="G29" s="24">
        <v>13857.92</v>
      </c>
      <c r="H29" s="24">
        <v>1.74</v>
      </c>
      <c r="I29" s="31"/>
      <c r="J29" s="31"/>
      <c r="K29" s="35"/>
    </row>
    <row r="30" spans="2:11" x14ac:dyDescent="0.35">
      <c r="B30" s="8" t="s">
        <v>2472</v>
      </c>
      <c r="C30" s="60" t="s">
        <v>785</v>
      </c>
      <c r="D30" s="54" t="s">
        <v>2473</v>
      </c>
      <c r="E30" s="6" t="s">
        <v>58</v>
      </c>
      <c r="F30" s="19">
        <v>4325000</v>
      </c>
      <c r="G30" s="24">
        <v>12931.75</v>
      </c>
      <c r="H30" s="24">
        <v>1.62</v>
      </c>
      <c r="I30" s="31"/>
      <c r="J30" s="31"/>
      <c r="K30" s="35"/>
    </row>
    <row r="31" spans="2:11" x14ac:dyDescent="0.35">
      <c r="B31" s="8" t="s">
        <v>96</v>
      </c>
      <c r="C31" s="60" t="s">
        <v>97</v>
      </c>
      <c r="D31" s="54" t="s">
        <v>98</v>
      </c>
      <c r="E31" s="6" t="s">
        <v>99</v>
      </c>
      <c r="F31" s="19">
        <v>334518</v>
      </c>
      <c r="G31" s="24">
        <v>12462.8</v>
      </c>
      <c r="H31" s="24">
        <v>1.56</v>
      </c>
      <c r="I31" s="31"/>
      <c r="J31" s="31"/>
      <c r="K31" s="35"/>
    </row>
    <row r="32" spans="2:11" x14ac:dyDescent="0.35">
      <c r="B32" s="8" t="s">
        <v>1133</v>
      </c>
      <c r="C32" s="60" t="s">
        <v>1134</v>
      </c>
      <c r="D32" s="54" t="s">
        <v>1135</v>
      </c>
      <c r="E32" s="6" t="s">
        <v>253</v>
      </c>
      <c r="F32" s="19">
        <v>15745621</v>
      </c>
      <c r="G32" s="24">
        <v>11464.39</v>
      </c>
      <c r="H32" s="24">
        <v>1.44</v>
      </c>
      <c r="I32" s="31"/>
      <c r="J32" s="31"/>
      <c r="K32" s="35"/>
    </row>
    <row r="33" spans="2:11" x14ac:dyDescent="0.35">
      <c r="B33" s="8" t="s">
        <v>227</v>
      </c>
      <c r="C33" s="60" t="s">
        <v>228</v>
      </c>
      <c r="D33" s="54" t="s">
        <v>229</v>
      </c>
      <c r="E33" s="6" t="s">
        <v>230</v>
      </c>
      <c r="F33" s="19">
        <v>376437</v>
      </c>
      <c r="G33" s="24">
        <v>10929.47</v>
      </c>
      <c r="H33" s="24">
        <v>1.37</v>
      </c>
      <c r="I33" s="31"/>
      <c r="J33" s="31"/>
      <c r="K33" s="35"/>
    </row>
    <row r="34" spans="2:11" x14ac:dyDescent="0.35">
      <c r="B34" s="8" t="s">
        <v>2466</v>
      </c>
      <c r="C34" s="60" t="s">
        <v>2467</v>
      </c>
      <c r="D34" s="54" t="s">
        <v>2468</v>
      </c>
      <c r="E34" s="6" t="s">
        <v>117</v>
      </c>
      <c r="F34" s="19">
        <v>452514</v>
      </c>
      <c r="G34" s="24">
        <v>10747.21</v>
      </c>
      <c r="H34" s="24">
        <v>1.35</v>
      </c>
      <c r="I34" s="31"/>
      <c r="J34" s="31"/>
      <c r="K34" s="35"/>
    </row>
    <row r="35" spans="2:11" x14ac:dyDescent="0.35">
      <c r="B35" s="8" t="s">
        <v>260</v>
      </c>
      <c r="C35" s="60" t="s">
        <v>261</v>
      </c>
      <c r="D35" s="54" t="s">
        <v>262</v>
      </c>
      <c r="E35" s="6" t="s">
        <v>84</v>
      </c>
      <c r="F35" s="19">
        <v>45000</v>
      </c>
      <c r="G35" s="24">
        <v>10055.25</v>
      </c>
      <c r="H35" s="24">
        <v>1.26</v>
      </c>
      <c r="I35" s="31"/>
      <c r="J35" s="31"/>
      <c r="K35" s="35"/>
    </row>
    <row r="36" spans="2:11" x14ac:dyDescent="0.35">
      <c r="B36" s="8" t="s">
        <v>81</v>
      </c>
      <c r="C36" s="60" t="s">
        <v>82</v>
      </c>
      <c r="D36" s="54" t="s">
        <v>83</v>
      </c>
      <c r="E36" s="6" t="s">
        <v>84</v>
      </c>
      <c r="F36" s="19">
        <v>90000</v>
      </c>
      <c r="G36" s="24">
        <v>9860.4</v>
      </c>
      <c r="H36" s="24">
        <v>1.24</v>
      </c>
      <c r="I36" s="31"/>
      <c r="J36" s="31"/>
      <c r="K36" s="35"/>
    </row>
    <row r="37" spans="2:11" x14ac:dyDescent="0.35">
      <c r="B37" s="8" t="s">
        <v>430</v>
      </c>
      <c r="C37" s="60" t="s">
        <v>431</v>
      </c>
      <c r="D37" s="54" t="s">
        <v>432</v>
      </c>
      <c r="E37" s="6" t="s">
        <v>423</v>
      </c>
      <c r="F37" s="19">
        <v>6266178</v>
      </c>
      <c r="G37" s="24">
        <v>9048.36</v>
      </c>
      <c r="H37" s="24">
        <v>1.1399999999999999</v>
      </c>
      <c r="I37" s="31"/>
      <c r="J37" s="31"/>
      <c r="K37" s="35"/>
    </row>
    <row r="38" spans="2:11" x14ac:dyDescent="0.35">
      <c r="B38" s="8" t="s">
        <v>2762</v>
      </c>
      <c r="C38" s="60" t="s">
        <v>2763</v>
      </c>
      <c r="D38" s="54" t="s">
        <v>2764</v>
      </c>
      <c r="E38" s="6" t="s">
        <v>106</v>
      </c>
      <c r="F38" s="19">
        <v>4378853</v>
      </c>
      <c r="G38" s="24">
        <v>8141.16</v>
      </c>
      <c r="H38" s="24">
        <v>1.02</v>
      </c>
      <c r="I38" s="31"/>
      <c r="J38" s="31"/>
      <c r="K38" s="35"/>
    </row>
    <row r="39" spans="2:11" x14ac:dyDescent="0.35">
      <c r="B39" s="8" t="s">
        <v>1240</v>
      </c>
      <c r="C39" s="60" t="s">
        <v>1241</v>
      </c>
      <c r="D39" s="54" t="s">
        <v>1242</v>
      </c>
      <c r="E39" s="6" t="s">
        <v>253</v>
      </c>
      <c r="F39" s="19">
        <v>3010964</v>
      </c>
      <c r="G39" s="24">
        <v>7843.56</v>
      </c>
      <c r="H39" s="24">
        <v>0.98</v>
      </c>
      <c r="I39" s="31"/>
      <c r="J39" s="31"/>
      <c r="K39" s="35"/>
    </row>
    <row r="40" spans="2:11" x14ac:dyDescent="0.35">
      <c r="B40" s="8" t="s">
        <v>3914</v>
      </c>
      <c r="C40" s="60" t="s">
        <v>3915</v>
      </c>
      <c r="D40" s="54" t="s">
        <v>3916</v>
      </c>
      <c r="E40" s="6" t="s">
        <v>128</v>
      </c>
      <c r="F40" s="19">
        <v>3151787</v>
      </c>
      <c r="G40" s="24">
        <v>7490.22</v>
      </c>
      <c r="H40" s="24">
        <v>0.94</v>
      </c>
      <c r="I40" s="31"/>
      <c r="J40" s="31"/>
      <c r="K40" s="35"/>
    </row>
    <row r="41" spans="2:11" x14ac:dyDescent="0.35">
      <c r="B41" s="8" t="s">
        <v>3589</v>
      </c>
      <c r="C41" s="60" t="s">
        <v>3590</v>
      </c>
      <c r="D41" s="54" t="s">
        <v>3591</v>
      </c>
      <c r="E41" s="6" t="s">
        <v>451</v>
      </c>
      <c r="F41" s="19">
        <v>3500000</v>
      </c>
      <c r="G41" s="24">
        <v>7018.2</v>
      </c>
      <c r="H41" s="24">
        <v>0.88</v>
      </c>
      <c r="I41" s="31"/>
      <c r="J41" s="31"/>
      <c r="K41" s="35"/>
    </row>
    <row r="42" spans="2:11" x14ac:dyDescent="0.35">
      <c r="B42" s="8" t="s">
        <v>1189</v>
      </c>
      <c r="C42" s="60" t="s">
        <v>1190</v>
      </c>
      <c r="D42" s="54" t="s">
        <v>1191</v>
      </c>
      <c r="E42" s="6" t="s">
        <v>113</v>
      </c>
      <c r="F42" s="19">
        <v>5704650</v>
      </c>
      <c r="G42" s="24">
        <v>6103.98</v>
      </c>
      <c r="H42" s="24">
        <v>0.77</v>
      </c>
      <c r="I42" s="31"/>
      <c r="J42" s="31"/>
      <c r="K42" s="35"/>
    </row>
    <row r="43" spans="2:11" x14ac:dyDescent="0.35">
      <c r="B43" s="8" t="s">
        <v>3778</v>
      </c>
      <c r="C43" s="60" t="s">
        <v>3779</v>
      </c>
      <c r="D43" s="54" t="s">
        <v>3780</v>
      </c>
      <c r="E43" s="6" t="s">
        <v>54</v>
      </c>
      <c r="F43" s="19">
        <v>900000</v>
      </c>
      <c r="G43" s="24">
        <v>3395.25</v>
      </c>
      <c r="H43" s="24">
        <v>0.43</v>
      </c>
      <c r="I43" s="31"/>
      <c r="J43" s="31"/>
      <c r="K43" s="35"/>
    </row>
    <row r="44" spans="2:11" x14ac:dyDescent="0.35">
      <c r="B44" s="8" t="s">
        <v>2371</v>
      </c>
      <c r="C44" s="60" t="s">
        <v>2372</v>
      </c>
      <c r="D44" s="54" t="s">
        <v>2373</v>
      </c>
      <c r="E44" s="6" t="s">
        <v>500</v>
      </c>
      <c r="F44" s="19">
        <v>6654348</v>
      </c>
      <c r="G44" s="24">
        <v>2203.25</v>
      </c>
      <c r="H44" s="24">
        <v>0.28000000000000003</v>
      </c>
      <c r="I44" s="31"/>
      <c r="J44" s="31"/>
      <c r="K44" s="35"/>
    </row>
    <row r="45" spans="2:11" x14ac:dyDescent="0.35">
      <c r="B45" s="8" t="s">
        <v>2548</v>
      </c>
      <c r="C45" s="60" t="s">
        <v>2549</v>
      </c>
      <c r="D45" s="54" t="s">
        <v>2550</v>
      </c>
      <c r="E45" s="6" t="s">
        <v>253</v>
      </c>
      <c r="F45" s="19">
        <v>666633</v>
      </c>
      <c r="G45" s="24">
        <v>1821.91</v>
      </c>
      <c r="H45" s="24">
        <v>0.23</v>
      </c>
      <c r="I45" s="31"/>
      <c r="J45" s="31"/>
      <c r="K45" s="35"/>
    </row>
    <row r="46" spans="2:11" x14ac:dyDescent="0.35">
      <c r="B46" s="8" t="s">
        <v>2203</v>
      </c>
      <c r="C46" s="60" t="s">
        <v>2204</v>
      </c>
      <c r="D46" s="54" t="s">
        <v>2205</v>
      </c>
      <c r="E46" s="6" t="s">
        <v>128</v>
      </c>
      <c r="F46" s="19">
        <v>316761</v>
      </c>
      <c r="G46" s="24">
        <v>712.17</v>
      </c>
      <c r="H46" s="24">
        <v>0.09</v>
      </c>
      <c r="I46" s="31"/>
      <c r="J46" s="31"/>
      <c r="K46" s="35"/>
    </row>
    <row r="47" spans="2:11" x14ac:dyDescent="0.35">
      <c r="B47" s="8" t="s">
        <v>383</v>
      </c>
      <c r="C47" s="60" t="s">
        <v>384</v>
      </c>
      <c r="D47" s="54" t="s">
        <v>385</v>
      </c>
      <c r="E47" s="6" t="s">
        <v>84</v>
      </c>
      <c r="F47" s="19">
        <v>203776</v>
      </c>
      <c r="G47" s="24">
        <v>688.36</v>
      </c>
      <c r="H47" s="24">
        <v>0.09</v>
      </c>
      <c r="I47" s="31"/>
      <c r="J47" s="31"/>
      <c r="K47" s="35"/>
    </row>
    <row r="48" spans="2:11" x14ac:dyDescent="0.35">
      <c r="B48" s="8" t="s">
        <v>2194</v>
      </c>
      <c r="C48" s="60" t="s">
        <v>2195</v>
      </c>
      <c r="D48" s="54" t="s">
        <v>2196</v>
      </c>
      <c r="E48" s="6" t="s">
        <v>500</v>
      </c>
      <c r="F48" s="19">
        <v>121912</v>
      </c>
      <c r="G48" s="24">
        <v>546.96</v>
      </c>
      <c r="H48" s="24">
        <v>7.0000000000000007E-2</v>
      </c>
      <c r="I48" s="31"/>
      <c r="J48" s="31"/>
      <c r="K48" s="35"/>
    </row>
    <row r="49" spans="3:11" x14ac:dyDescent="0.35">
      <c r="C49" s="58" t="s">
        <v>194</v>
      </c>
      <c r="D49" s="54"/>
      <c r="E49" s="6"/>
      <c r="F49" s="19"/>
      <c r="G49" s="25">
        <v>776056.63</v>
      </c>
      <c r="H49" s="25">
        <v>97.42</v>
      </c>
      <c r="I49" s="31"/>
      <c r="J49" s="31"/>
      <c r="K49" s="35"/>
    </row>
    <row r="50" spans="3:11" x14ac:dyDescent="0.35">
      <c r="C50" s="57"/>
      <c r="D50" s="54"/>
      <c r="E50" s="6"/>
      <c r="F50" s="19"/>
      <c r="G50" s="24"/>
      <c r="H50" s="24"/>
      <c r="I50" s="31"/>
      <c r="J50" s="31"/>
      <c r="K50" s="35"/>
    </row>
    <row r="51" spans="3:11" x14ac:dyDescent="0.35">
      <c r="C51" s="58" t="s">
        <v>3</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4</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5</v>
      </c>
      <c r="D55" s="54"/>
      <c r="E55" s="6"/>
      <c r="F55" s="19"/>
      <c r="G55" s="24"/>
      <c r="H55" s="24"/>
      <c r="I55" s="31"/>
      <c r="J55" s="31"/>
      <c r="K55" s="35"/>
    </row>
    <row r="56" spans="3:11" x14ac:dyDescent="0.35">
      <c r="C56" s="57"/>
      <c r="D56" s="54"/>
      <c r="E56" s="6"/>
      <c r="F56" s="19"/>
      <c r="G56" s="24"/>
      <c r="H56" s="24"/>
      <c r="I56" s="31"/>
      <c r="J56" s="31"/>
      <c r="K56" s="35"/>
    </row>
    <row r="57" spans="3:11" x14ac:dyDescent="0.35">
      <c r="C57" s="58" t="s">
        <v>6</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7</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8</v>
      </c>
      <c r="D61" s="54"/>
      <c r="E61" s="6"/>
      <c r="F61" s="19"/>
      <c r="G61" s="24" t="s">
        <v>2</v>
      </c>
      <c r="H61" s="24" t="s">
        <v>2</v>
      </c>
      <c r="I61" s="31"/>
      <c r="J61" s="31"/>
      <c r="K61" s="35"/>
    </row>
    <row r="62" spans="3:11" x14ac:dyDescent="0.35">
      <c r="C62" s="57"/>
      <c r="D62" s="54"/>
      <c r="E62" s="6"/>
      <c r="F62" s="19"/>
      <c r="G62" s="24"/>
      <c r="H62" s="24"/>
      <c r="I62" s="31"/>
      <c r="J62" s="31"/>
      <c r="K62" s="35"/>
    </row>
    <row r="63" spans="3:11" x14ac:dyDescent="0.35">
      <c r="C63" s="58" t="s">
        <v>9</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10</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11</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A69" s="10"/>
      <c r="B69" s="28"/>
      <c r="C69" s="58" t="s">
        <v>13</v>
      </c>
      <c r="D69" s="54"/>
      <c r="E69" s="6"/>
      <c r="F69" s="19"/>
      <c r="G69" s="24"/>
      <c r="H69" s="24"/>
      <c r="I69" s="31"/>
      <c r="J69" s="31"/>
      <c r="K69" s="35"/>
    </row>
    <row r="70" spans="1:11" x14ac:dyDescent="0.35">
      <c r="A70" s="28"/>
      <c r="B70" s="28"/>
      <c r="C70" s="58" t="s">
        <v>14</v>
      </c>
      <c r="D70" s="54"/>
      <c r="E70" s="6"/>
      <c r="F70" s="19"/>
      <c r="G70" s="24" t="s">
        <v>2</v>
      </c>
      <c r="H70" s="24" t="s">
        <v>2</v>
      </c>
      <c r="I70" s="31"/>
      <c r="J70" s="31"/>
      <c r="K70" s="35"/>
    </row>
    <row r="71" spans="1:11" x14ac:dyDescent="0.35">
      <c r="A71" s="28"/>
      <c r="B71" s="28"/>
      <c r="C71" s="58"/>
      <c r="D71" s="54"/>
      <c r="E71" s="6"/>
      <c r="F71" s="19"/>
      <c r="G71" s="24"/>
      <c r="H71" s="24"/>
      <c r="I71" s="31"/>
      <c r="J71" s="31"/>
      <c r="K71" s="35"/>
    </row>
    <row r="72" spans="1:11" x14ac:dyDescent="0.35">
      <c r="A72" s="28"/>
      <c r="B72" s="28"/>
      <c r="C72" s="58" t="s">
        <v>15</v>
      </c>
      <c r="D72" s="54"/>
      <c r="E72" s="6"/>
      <c r="F72" s="19"/>
      <c r="G72" s="24" t="s">
        <v>2</v>
      </c>
      <c r="H72" s="24" t="s">
        <v>2</v>
      </c>
      <c r="I72" s="31"/>
      <c r="J72" s="31"/>
      <c r="K72" s="35"/>
    </row>
    <row r="73" spans="1:11" x14ac:dyDescent="0.35">
      <c r="A73" s="28"/>
      <c r="B73" s="28"/>
      <c r="C73" s="58"/>
      <c r="D73" s="54"/>
      <c r="E73" s="6"/>
      <c r="F73" s="19"/>
      <c r="G73" s="24"/>
      <c r="H73" s="24"/>
      <c r="I73" s="31"/>
      <c r="J73" s="31"/>
      <c r="K73" s="35"/>
    </row>
    <row r="74" spans="1:11" x14ac:dyDescent="0.35">
      <c r="C74" s="59" t="s">
        <v>16</v>
      </c>
      <c r="D74" s="54"/>
      <c r="E74" s="6"/>
      <c r="F74" s="19"/>
      <c r="G74" s="24"/>
      <c r="H74" s="24"/>
      <c r="I74" s="31"/>
      <c r="J74" s="31"/>
      <c r="K74" s="35"/>
    </row>
    <row r="75" spans="1:11" x14ac:dyDescent="0.35">
      <c r="B75" s="8" t="s">
        <v>202</v>
      </c>
      <c r="C75" s="60" t="s">
        <v>203</v>
      </c>
      <c r="D75" s="54" t="s">
        <v>204</v>
      </c>
      <c r="E75" s="6" t="s">
        <v>205</v>
      </c>
      <c r="F75" s="19">
        <v>500000</v>
      </c>
      <c r="G75" s="24">
        <v>496.44</v>
      </c>
      <c r="H75" s="24">
        <v>0.06</v>
      </c>
      <c r="I75" s="31">
        <v>5.3459000000000003</v>
      </c>
      <c r="J75" s="31"/>
      <c r="K75" s="35"/>
    </row>
    <row r="76" spans="1:11" x14ac:dyDescent="0.35">
      <c r="C76" s="58" t="s">
        <v>194</v>
      </c>
      <c r="D76" s="54"/>
      <c r="E76" s="6"/>
      <c r="F76" s="19"/>
      <c r="G76" s="25">
        <v>496.44</v>
      </c>
      <c r="H76" s="25">
        <v>0.06</v>
      </c>
      <c r="I76" s="31"/>
      <c r="J76" s="31"/>
      <c r="K76" s="35"/>
    </row>
    <row r="77" spans="1:11" x14ac:dyDescent="0.35">
      <c r="C77" s="57"/>
      <c r="D77" s="54"/>
      <c r="E77" s="6"/>
      <c r="F77" s="19"/>
      <c r="G77" s="24"/>
      <c r="H77" s="24"/>
      <c r="I77" s="31"/>
      <c r="J77" s="31"/>
      <c r="K77" s="35"/>
    </row>
    <row r="78" spans="1:11" x14ac:dyDescent="0.35">
      <c r="C78" s="58" t="s">
        <v>17</v>
      </c>
      <c r="D78" s="54"/>
      <c r="E78" s="6"/>
      <c r="F78" s="19"/>
      <c r="G78" s="24" t="s">
        <v>2</v>
      </c>
      <c r="H78" s="24" t="s">
        <v>2</v>
      </c>
      <c r="I78" s="31"/>
      <c r="J78" s="31"/>
      <c r="K78" s="35"/>
    </row>
    <row r="79" spans="1:11" x14ac:dyDescent="0.35">
      <c r="C79" s="57"/>
      <c r="D79" s="54"/>
      <c r="E79" s="6"/>
      <c r="F79" s="19"/>
      <c r="G79" s="24"/>
      <c r="H79" s="24"/>
      <c r="I79" s="31"/>
      <c r="J79" s="31"/>
      <c r="K79" s="35"/>
    </row>
    <row r="80" spans="1:11" x14ac:dyDescent="0.35">
      <c r="C80" s="58" t="s">
        <v>18</v>
      </c>
      <c r="D80" s="54"/>
      <c r="E80" s="6"/>
      <c r="F80" s="19"/>
      <c r="G80" s="24" t="s">
        <v>2</v>
      </c>
      <c r="H80" s="24" t="s">
        <v>2</v>
      </c>
      <c r="I80" s="31"/>
      <c r="J80" s="31"/>
      <c r="K80" s="35"/>
    </row>
    <row r="81" spans="1:54" x14ac:dyDescent="0.35">
      <c r="C81" s="57"/>
      <c r="D81" s="54"/>
      <c r="E81" s="6"/>
      <c r="F81" s="19"/>
      <c r="G81" s="24"/>
      <c r="H81" s="24"/>
      <c r="I81" s="31"/>
      <c r="J81" s="31"/>
      <c r="K81" s="35"/>
    </row>
    <row r="82" spans="1:54" x14ac:dyDescent="0.35">
      <c r="A82" s="10"/>
      <c r="B82" s="28"/>
      <c r="C82" s="58" t="s">
        <v>19</v>
      </c>
      <c r="D82" s="54"/>
      <c r="E82" s="6"/>
      <c r="F82" s="19"/>
      <c r="G82" s="24"/>
      <c r="H82" s="24"/>
      <c r="I82" s="31"/>
      <c r="J82" s="31"/>
      <c r="K82" s="35"/>
    </row>
    <row r="83" spans="1:54" x14ac:dyDescent="0.35">
      <c r="A83" s="28"/>
      <c r="B83" s="28"/>
      <c r="C83" s="58" t="s">
        <v>20</v>
      </c>
      <c r="D83" s="54"/>
      <c r="E83" s="6"/>
      <c r="F83" s="19"/>
      <c r="G83" s="24" t="s">
        <v>2</v>
      </c>
      <c r="H83" s="24" t="s">
        <v>2</v>
      </c>
      <c r="I83" s="31"/>
      <c r="J83" s="31"/>
      <c r="K83" s="35"/>
    </row>
    <row r="84" spans="1:54" x14ac:dyDescent="0.35">
      <c r="A84" s="28"/>
      <c r="B84" s="28"/>
      <c r="C84" s="58"/>
      <c r="D84" s="54"/>
      <c r="E84" s="6"/>
      <c r="F84" s="19"/>
      <c r="G84" s="24"/>
      <c r="H84" s="24"/>
      <c r="I84" s="31"/>
      <c r="J84" s="31"/>
      <c r="K84" s="35"/>
    </row>
    <row r="85" spans="1:54" x14ac:dyDescent="0.35">
      <c r="A85" s="28"/>
      <c r="B85" s="28"/>
      <c r="C85" s="58" t="s">
        <v>21</v>
      </c>
      <c r="D85" s="54"/>
      <c r="E85" s="6"/>
      <c r="F85" s="19"/>
      <c r="G85" s="24" t="s">
        <v>2</v>
      </c>
      <c r="H85" s="24" t="s">
        <v>2</v>
      </c>
      <c r="I85" s="31"/>
      <c r="J85" s="31"/>
      <c r="K85" s="35"/>
    </row>
    <row r="86" spans="1:54" x14ac:dyDescent="0.35">
      <c r="A86" s="28"/>
      <c r="B86" s="28"/>
      <c r="C86" s="58"/>
      <c r="D86" s="54"/>
      <c r="E86" s="6"/>
      <c r="F86" s="19"/>
      <c r="G86" s="24"/>
      <c r="H86" s="24"/>
      <c r="I86" s="31"/>
      <c r="J86" s="31"/>
      <c r="K86" s="35"/>
    </row>
    <row r="87" spans="1:54" x14ac:dyDescent="0.35">
      <c r="A87" s="28"/>
      <c r="B87" s="28"/>
      <c r="C87" s="58" t="s">
        <v>22</v>
      </c>
      <c r="D87" s="54"/>
      <c r="E87" s="6"/>
      <c r="F87" s="19"/>
      <c r="G87" s="24" t="s">
        <v>2</v>
      </c>
      <c r="H87" s="24" t="s">
        <v>2</v>
      </c>
      <c r="I87" s="31"/>
      <c r="J87" s="31"/>
      <c r="K87" s="35"/>
    </row>
    <row r="88" spans="1:54" x14ac:dyDescent="0.35">
      <c r="A88" s="28"/>
      <c r="B88" s="28"/>
      <c r="C88" s="58"/>
      <c r="D88" s="54"/>
      <c r="E88" s="6"/>
      <c r="F88" s="19"/>
      <c r="G88" s="24"/>
      <c r="H88" s="24"/>
      <c r="I88" s="31"/>
      <c r="J88" s="31"/>
      <c r="K88" s="35"/>
    </row>
    <row r="89" spans="1:54" x14ac:dyDescent="0.35">
      <c r="A89" s="28"/>
      <c r="B89" s="28"/>
      <c r="C89" s="58" t="s">
        <v>23</v>
      </c>
      <c r="D89" s="54"/>
      <c r="E89" s="6"/>
      <c r="F89" s="19"/>
      <c r="G89" s="24" t="s">
        <v>2</v>
      </c>
      <c r="H89" s="24" t="s">
        <v>2</v>
      </c>
      <c r="I89" s="31"/>
      <c r="J89" s="31"/>
      <c r="K89" s="35"/>
    </row>
    <row r="90" spans="1:54" x14ac:dyDescent="0.35">
      <c r="A90" s="28"/>
      <c r="B90" s="28"/>
      <c r="C90" s="58"/>
      <c r="D90" s="54"/>
      <c r="E90" s="6"/>
      <c r="F90" s="19"/>
      <c r="G90" s="24"/>
      <c r="H90" s="24"/>
      <c r="I90" s="31"/>
      <c r="J90" s="31"/>
      <c r="K90" s="35"/>
    </row>
    <row r="91" spans="1:54" x14ac:dyDescent="0.35">
      <c r="C91" s="59" t="s">
        <v>24</v>
      </c>
      <c r="D91" s="54"/>
      <c r="E91" s="6"/>
      <c r="F91" s="19"/>
      <c r="G91" s="24"/>
      <c r="H91" s="24"/>
      <c r="I91" s="31"/>
      <c r="J91" s="31"/>
      <c r="K91" s="35"/>
    </row>
    <row r="92" spans="1:54" x14ac:dyDescent="0.35">
      <c r="B92" s="8" t="s">
        <v>206</v>
      </c>
      <c r="C92" s="60" t="s">
        <v>207</v>
      </c>
      <c r="D92" s="54"/>
      <c r="E92" s="6"/>
      <c r="F92" s="19"/>
      <c r="G92" s="24">
        <v>17826.650000000001</v>
      </c>
      <c r="H92" s="24">
        <v>2.2400000000000002</v>
      </c>
      <c r="I92" s="31"/>
      <c r="J92" s="31"/>
      <c r="K92" s="35"/>
    </row>
    <row r="93" spans="1:54" x14ac:dyDescent="0.35">
      <c r="C93" s="58" t="s">
        <v>194</v>
      </c>
      <c r="D93" s="54"/>
      <c r="E93" s="6"/>
      <c r="F93" s="19"/>
      <c r="G93" s="25">
        <v>17826.650000000001</v>
      </c>
      <c r="H93" s="25">
        <v>2.2400000000000002</v>
      </c>
      <c r="I93" s="31"/>
      <c r="J93" s="31"/>
      <c r="K93" s="35"/>
    </row>
    <row r="94" spans="1:54" x14ac:dyDescent="0.35">
      <c r="C94" s="57"/>
      <c r="D94" s="54"/>
      <c r="E94" s="6"/>
      <c r="F94" s="19"/>
      <c r="G94" s="24"/>
      <c r="H94" s="24"/>
      <c r="I94" s="31"/>
      <c r="J94" s="31"/>
      <c r="K94" s="35"/>
    </row>
    <row r="95" spans="1:54" x14ac:dyDescent="0.35">
      <c r="A95" s="10"/>
      <c r="B95" s="28"/>
      <c r="C95" s="58" t="s">
        <v>25</v>
      </c>
      <c r="D95" s="54"/>
      <c r="E95" s="6"/>
      <c r="F95" s="19"/>
      <c r="G95" s="24"/>
      <c r="H95" s="24"/>
      <c r="I95" s="31"/>
      <c r="J95" s="31"/>
      <c r="K95" s="35"/>
    </row>
    <row r="96" spans="1:54" s="2" customFormat="1" ht="13.5" x14ac:dyDescent="0.35">
      <c r="A96" s="28"/>
      <c r="B96" s="28"/>
      <c r="C96" s="57" t="s">
        <v>4703</v>
      </c>
      <c r="D96" s="54"/>
      <c r="E96" s="6"/>
      <c r="F96" s="19"/>
      <c r="G96" s="24" t="s">
        <v>2</v>
      </c>
      <c r="H96" s="24" t="s">
        <v>2</v>
      </c>
      <c r="I96" s="31"/>
      <c r="J96" s="31"/>
      <c r="K96" s="35"/>
      <c r="L96" s="3"/>
      <c r="AI96" s="3"/>
      <c r="AV96" s="3"/>
      <c r="AX96" s="3"/>
      <c r="BB96" s="3"/>
    </row>
    <row r="97" spans="2:11" x14ac:dyDescent="0.35">
      <c r="B97" s="8"/>
      <c r="C97" s="60" t="s">
        <v>208</v>
      </c>
      <c r="D97" s="54"/>
      <c r="E97" s="6"/>
      <c r="F97" s="19"/>
      <c r="G97" s="24">
        <v>2215.5700000000002</v>
      </c>
      <c r="H97" s="24">
        <v>0.28000000000000003</v>
      </c>
      <c r="I97" s="31"/>
      <c r="J97" s="31"/>
      <c r="K97" s="35"/>
    </row>
    <row r="98" spans="2:11" x14ac:dyDescent="0.35">
      <c r="C98" s="58" t="s">
        <v>194</v>
      </c>
      <c r="D98" s="54"/>
      <c r="E98" s="6"/>
      <c r="F98" s="19"/>
      <c r="G98" s="25">
        <v>2215.5700000000002</v>
      </c>
      <c r="H98" s="25">
        <v>0.28000000000000003</v>
      </c>
      <c r="I98" s="31"/>
      <c r="J98" s="31"/>
      <c r="K98" s="35"/>
    </row>
    <row r="99" spans="2:11" x14ac:dyDescent="0.35">
      <c r="C99" s="57"/>
      <c r="D99" s="54"/>
      <c r="E99" s="6"/>
      <c r="F99" s="19"/>
      <c r="G99" s="24"/>
      <c r="H99" s="24"/>
      <c r="I99" s="31"/>
      <c r="J99" s="31"/>
      <c r="K99" s="35"/>
    </row>
    <row r="100" spans="2:11" x14ac:dyDescent="0.35">
      <c r="C100" s="61" t="s">
        <v>209</v>
      </c>
      <c r="D100" s="55"/>
      <c r="E100" s="5"/>
      <c r="F100" s="20"/>
      <c r="G100" s="26">
        <v>796595.29</v>
      </c>
      <c r="H100" s="26">
        <v>100</v>
      </c>
      <c r="I100" s="32"/>
      <c r="J100" s="32"/>
      <c r="K100" s="36"/>
    </row>
    <row r="103" spans="2:11" x14ac:dyDescent="0.35">
      <c r="C103" s="1" t="s">
        <v>210</v>
      </c>
    </row>
    <row r="104" spans="2:11" x14ac:dyDescent="0.35">
      <c r="C104" s="37" t="s">
        <v>211</v>
      </c>
      <c r="D104" s="37"/>
      <c r="E104" s="37"/>
      <c r="F104" s="37"/>
      <c r="G104" s="37"/>
      <c r="H104" s="37"/>
      <c r="I104" s="37"/>
      <c r="J104" s="37"/>
      <c r="K104" s="37"/>
    </row>
    <row r="105" spans="2:11" x14ac:dyDescent="0.35">
      <c r="C105" s="2" t="s">
        <v>212</v>
      </c>
    </row>
    <row r="106" spans="2:11" x14ac:dyDescent="0.35">
      <c r="C106" s="2" t="s">
        <v>213</v>
      </c>
    </row>
    <row r="107" spans="2:11" ht="30" customHeight="1" x14ac:dyDescent="0.35">
      <c r="C107" s="218" t="s">
        <v>214</v>
      </c>
      <c r="D107" s="219"/>
      <c r="E107" s="219"/>
      <c r="F107" s="219"/>
      <c r="G107" s="219"/>
      <c r="H107" s="219"/>
      <c r="I107" s="219"/>
      <c r="J107" s="219"/>
      <c r="K107" s="219"/>
    </row>
    <row r="108" spans="2:11" x14ac:dyDescent="0.35">
      <c r="C108" s="2" t="s">
        <v>215</v>
      </c>
    </row>
    <row r="110" spans="2:11" x14ac:dyDescent="0.35">
      <c r="C110" s="2" t="s">
        <v>4813</v>
      </c>
      <c r="E110" s="2" t="s">
        <v>2</v>
      </c>
    </row>
    <row r="112" spans="2:11" x14ac:dyDescent="0.35">
      <c r="C112" s="2" t="s">
        <v>4814</v>
      </c>
      <c r="E112" s="2" t="s">
        <v>2</v>
      </c>
    </row>
    <row r="114" spans="1:256" x14ac:dyDescent="0.35">
      <c r="C114" s="2" t="s">
        <v>4918</v>
      </c>
    </row>
    <row r="116" spans="1:256" x14ac:dyDescent="0.35">
      <c r="C116" s="2" t="s">
        <v>4919</v>
      </c>
    </row>
    <row r="117" spans="1:256" s="79" customFormat="1" ht="35.25" customHeight="1" x14ac:dyDescent="0.35">
      <c r="A117" s="75"/>
      <c r="B117" s="75"/>
      <c r="C117" s="80" t="s">
        <v>4820</v>
      </c>
      <c r="D117" s="84" t="s">
        <v>4821</v>
      </c>
      <c r="E117" s="84" t="s">
        <v>4822</v>
      </c>
      <c r="F117" s="76"/>
      <c r="G117" s="77"/>
      <c r="H117" s="77"/>
      <c r="I117" s="77"/>
      <c r="J117" s="77"/>
      <c r="K117" s="78"/>
      <c r="L117" s="78"/>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8"/>
      <c r="AJ117" s="75"/>
      <c r="AK117" s="75"/>
      <c r="AL117" s="75"/>
      <c r="AM117" s="75"/>
      <c r="AN117" s="75"/>
      <c r="AO117" s="75"/>
      <c r="AP117" s="75"/>
      <c r="AQ117" s="75"/>
      <c r="AR117" s="75"/>
      <c r="AS117" s="75"/>
      <c r="AT117" s="75"/>
      <c r="AU117" s="75"/>
      <c r="AV117" s="78"/>
      <c r="AW117" s="75"/>
      <c r="AX117" s="78"/>
      <c r="AY117" s="75"/>
      <c r="AZ117" s="75"/>
      <c r="BA117" s="75"/>
      <c r="BB117" s="78"/>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c r="CP117" s="75"/>
      <c r="CQ117" s="75"/>
      <c r="CR117" s="75"/>
      <c r="CS117" s="75"/>
      <c r="CT117" s="75"/>
      <c r="CU117" s="75"/>
      <c r="CV117" s="75"/>
      <c r="CW117" s="75"/>
      <c r="CX117" s="75"/>
      <c r="CY117" s="75"/>
      <c r="CZ117" s="75"/>
      <c r="DA117" s="75"/>
      <c r="DB117" s="75"/>
      <c r="DC117" s="75"/>
      <c r="DD117" s="75"/>
      <c r="DE117" s="75"/>
      <c r="DF117" s="75"/>
      <c r="DG117" s="75"/>
      <c r="DH117" s="75"/>
      <c r="DI117" s="75"/>
      <c r="DJ117" s="75"/>
      <c r="DK117" s="75"/>
      <c r="DL117" s="75"/>
      <c r="DM117" s="75"/>
      <c r="DN117" s="75"/>
      <c r="DO117" s="75"/>
      <c r="DP117" s="75"/>
      <c r="DQ117" s="75"/>
      <c r="DR117" s="75"/>
      <c r="DS117" s="75"/>
      <c r="DT117" s="75"/>
      <c r="DU117" s="75"/>
      <c r="DV117" s="75"/>
      <c r="DW117" s="75"/>
      <c r="DX117" s="75"/>
      <c r="DY117" s="75"/>
      <c r="DZ117" s="75"/>
      <c r="EA117" s="75"/>
      <c r="EB117" s="75"/>
      <c r="EC117" s="75"/>
      <c r="ED117" s="75"/>
      <c r="EE117" s="75"/>
      <c r="EF117" s="75"/>
      <c r="EG117" s="75"/>
      <c r="EH117" s="75"/>
      <c r="EI117" s="75"/>
      <c r="EJ117" s="75"/>
      <c r="EK117" s="75"/>
      <c r="EL117" s="75"/>
      <c r="EM117" s="75"/>
      <c r="EN117" s="75"/>
      <c r="EO117" s="75"/>
      <c r="EP117" s="75"/>
      <c r="EQ117" s="75"/>
      <c r="ER117" s="75"/>
      <c r="ES117" s="75"/>
      <c r="ET117" s="75"/>
      <c r="EU117" s="75"/>
      <c r="EV117" s="75"/>
      <c r="EW117" s="75"/>
      <c r="EX117" s="75"/>
      <c r="EY117" s="75"/>
      <c r="EZ117" s="75"/>
      <c r="FA117" s="75"/>
      <c r="FB117" s="75"/>
      <c r="FC117" s="75"/>
      <c r="FD117" s="75"/>
      <c r="FE117" s="75"/>
      <c r="FF117" s="75"/>
      <c r="FG117" s="75"/>
      <c r="FH117" s="75"/>
      <c r="FI117" s="75"/>
      <c r="FJ117" s="75"/>
      <c r="FK117" s="75"/>
      <c r="FL117" s="75"/>
      <c r="FM117" s="75"/>
      <c r="FN117" s="75"/>
      <c r="FO117" s="75"/>
      <c r="FP117" s="75"/>
      <c r="FQ117" s="75"/>
      <c r="FR117" s="75"/>
      <c r="FS117" s="75"/>
      <c r="FT117" s="75"/>
      <c r="FU117" s="75"/>
      <c r="FV117" s="75"/>
      <c r="FW117" s="75"/>
      <c r="FX117" s="75"/>
      <c r="FY117" s="75"/>
      <c r="FZ117" s="75"/>
      <c r="GA117" s="75"/>
      <c r="GB117" s="75"/>
      <c r="GC117" s="75"/>
      <c r="GD117" s="75"/>
      <c r="GE117" s="75"/>
      <c r="GF117" s="75"/>
      <c r="GG117" s="75"/>
      <c r="GH117" s="75"/>
      <c r="GI117" s="75"/>
      <c r="GJ117" s="75"/>
      <c r="GK117" s="75"/>
      <c r="GL117" s="75"/>
      <c r="GM117" s="75"/>
      <c r="GN117" s="75"/>
      <c r="GO117" s="75"/>
      <c r="GP117" s="75"/>
      <c r="GQ117" s="75"/>
      <c r="GR117" s="75"/>
      <c r="GS117" s="75"/>
      <c r="GT117" s="75"/>
      <c r="GU117" s="75"/>
      <c r="GV117" s="75"/>
      <c r="GW117" s="75"/>
      <c r="GX117" s="75"/>
      <c r="GY117" s="75"/>
      <c r="GZ117" s="75"/>
      <c r="HA117" s="75"/>
      <c r="HB117" s="75"/>
      <c r="HC117" s="75"/>
      <c r="HD117" s="75"/>
      <c r="HE117" s="75"/>
      <c r="HF117" s="75"/>
      <c r="HG117" s="75"/>
      <c r="HH117" s="75"/>
      <c r="HI117" s="75"/>
      <c r="HJ117" s="75"/>
      <c r="HK117" s="75"/>
      <c r="HL117" s="75"/>
      <c r="HM117" s="75"/>
      <c r="HN117" s="75"/>
      <c r="HO117" s="75"/>
      <c r="HP117" s="75"/>
      <c r="HQ117" s="75"/>
      <c r="HR117" s="75"/>
      <c r="HS117" s="75"/>
      <c r="HT117" s="75"/>
      <c r="HU117" s="75"/>
      <c r="HV117" s="75"/>
      <c r="HW117" s="75"/>
      <c r="HX117" s="75"/>
      <c r="HY117" s="75"/>
      <c r="HZ117" s="75"/>
      <c r="IA117" s="75"/>
      <c r="IB117" s="75"/>
      <c r="IC117" s="75"/>
      <c r="ID117" s="75"/>
      <c r="IE117" s="75"/>
      <c r="IF117" s="75"/>
      <c r="IG117" s="75"/>
      <c r="IH117" s="75"/>
      <c r="II117" s="75"/>
      <c r="IJ117" s="75"/>
      <c r="IK117" s="75"/>
      <c r="IL117" s="75"/>
      <c r="IM117" s="75"/>
      <c r="IN117" s="75"/>
      <c r="IO117" s="75"/>
      <c r="IP117" s="75"/>
      <c r="IQ117" s="75"/>
      <c r="IR117" s="75"/>
      <c r="IS117" s="75"/>
      <c r="IT117" s="75"/>
      <c r="IU117" s="75"/>
      <c r="IV117" s="75"/>
    </row>
    <row r="118" spans="1:256" s="79" customFormat="1" x14ac:dyDescent="0.35">
      <c r="A118" s="75"/>
      <c r="B118" s="75"/>
      <c r="C118" s="82" t="s">
        <v>4823</v>
      </c>
      <c r="D118" s="85">
        <v>10.9246</v>
      </c>
      <c r="E118" s="85">
        <v>10.5761</v>
      </c>
      <c r="F118" s="76"/>
      <c r="G118" s="77"/>
      <c r="H118" s="77"/>
      <c r="I118" s="77"/>
      <c r="J118" s="77"/>
      <c r="K118" s="78"/>
      <c r="L118" s="78"/>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8"/>
      <c r="AJ118" s="75"/>
      <c r="AK118" s="75"/>
      <c r="AL118" s="75"/>
      <c r="AM118" s="75"/>
      <c r="AN118" s="75"/>
      <c r="AO118" s="75"/>
      <c r="AP118" s="75"/>
      <c r="AQ118" s="75"/>
      <c r="AR118" s="75"/>
      <c r="AS118" s="75"/>
      <c r="AT118" s="75"/>
      <c r="AU118" s="75"/>
      <c r="AV118" s="78"/>
      <c r="AW118" s="75"/>
      <c r="AX118" s="78"/>
      <c r="AY118" s="75"/>
      <c r="AZ118" s="75"/>
      <c r="BA118" s="75"/>
      <c r="BB118" s="78"/>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75"/>
      <c r="CF118" s="75"/>
      <c r="CG118" s="75"/>
      <c r="CH118" s="75"/>
      <c r="CI118" s="75"/>
      <c r="CJ118" s="75"/>
      <c r="CK118" s="75"/>
      <c r="CL118" s="75"/>
      <c r="CM118" s="75"/>
      <c r="CN118" s="75"/>
      <c r="CO118" s="75"/>
      <c r="CP118" s="75"/>
      <c r="CQ118" s="75"/>
      <c r="CR118" s="75"/>
      <c r="CS118" s="75"/>
      <c r="CT118" s="75"/>
      <c r="CU118" s="75"/>
      <c r="CV118" s="75"/>
      <c r="CW118" s="75"/>
      <c r="CX118" s="75"/>
      <c r="CY118" s="75"/>
      <c r="CZ118" s="75"/>
      <c r="DA118" s="75"/>
      <c r="DB118" s="75"/>
      <c r="DC118" s="75"/>
      <c r="DD118" s="75"/>
      <c r="DE118" s="75"/>
      <c r="DF118" s="75"/>
      <c r="DG118" s="75"/>
      <c r="DH118" s="75"/>
      <c r="DI118" s="75"/>
      <c r="DJ118" s="75"/>
      <c r="DK118" s="75"/>
      <c r="DL118" s="75"/>
      <c r="DM118" s="75"/>
      <c r="DN118" s="75"/>
      <c r="DO118" s="75"/>
      <c r="DP118" s="75"/>
      <c r="DQ118" s="75"/>
      <c r="DR118" s="75"/>
      <c r="DS118" s="75"/>
      <c r="DT118" s="75"/>
      <c r="DU118" s="75"/>
      <c r="DV118" s="75"/>
      <c r="DW118" s="75"/>
      <c r="DX118" s="75"/>
      <c r="DY118" s="75"/>
      <c r="DZ118" s="75"/>
      <c r="EA118" s="75"/>
      <c r="EB118" s="75"/>
      <c r="EC118" s="75"/>
      <c r="ED118" s="75"/>
      <c r="EE118" s="75"/>
      <c r="EF118" s="75"/>
      <c r="EG118" s="75"/>
      <c r="EH118" s="75"/>
      <c r="EI118" s="75"/>
      <c r="EJ118" s="75"/>
      <c r="EK118" s="75"/>
      <c r="EL118" s="75"/>
      <c r="EM118" s="75"/>
      <c r="EN118" s="75"/>
      <c r="EO118" s="75"/>
      <c r="EP118" s="75"/>
      <c r="EQ118" s="75"/>
      <c r="ER118" s="75"/>
      <c r="ES118" s="75"/>
      <c r="ET118" s="75"/>
      <c r="EU118" s="75"/>
      <c r="EV118" s="75"/>
      <c r="EW118" s="75"/>
      <c r="EX118" s="75"/>
      <c r="EY118" s="75"/>
      <c r="EZ118" s="75"/>
      <c r="FA118" s="75"/>
      <c r="FB118" s="75"/>
      <c r="FC118" s="75"/>
      <c r="FD118" s="75"/>
      <c r="FE118" s="75"/>
      <c r="FF118" s="75"/>
      <c r="FG118" s="75"/>
      <c r="FH118" s="75"/>
      <c r="FI118" s="75"/>
      <c r="FJ118" s="75"/>
      <c r="FK118" s="75"/>
      <c r="FL118" s="75"/>
      <c r="FM118" s="75"/>
      <c r="FN118" s="75"/>
      <c r="FO118" s="75"/>
      <c r="FP118" s="75"/>
      <c r="FQ118" s="75"/>
      <c r="FR118" s="75"/>
      <c r="FS118" s="75"/>
      <c r="FT118" s="75"/>
      <c r="FU118" s="75"/>
      <c r="FV118" s="75"/>
      <c r="FW118" s="75"/>
      <c r="FX118" s="75"/>
      <c r="FY118" s="75"/>
      <c r="FZ118" s="75"/>
      <c r="GA118" s="75"/>
      <c r="GB118" s="75"/>
      <c r="GC118" s="75"/>
      <c r="GD118" s="75"/>
      <c r="GE118" s="75"/>
      <c r="GF118" s="75"/>
      <c r="GG118" s="75"/>
      <c r="GH118" s="75"/>
      <c r="GI118" s="75"/>
      <c r="GJ118" s="75"/>
      <c r="GK118" s="75"/>
      <c r="GL118" s="75"/>
      <c r="GM118" s="75"/>
      <c r="GN118" s="75"/>
      <c r="GO118" s="75"/>
      <c r="GP118" s="75"/>
      <c r="GQ118" s="75"/>
      <c r="GR118" s="75"/>
      <c r="GS118" s="75"/>
      <c r="GT118" s="75"/>
      <c r="GU118" s="75"/>
      <c r="GV118" s="75"/>
      <c r="GW118" s="75"/>
      <c r="GX118" s="75"/>
      <c r="GY118" s="75"/>
      <c r="GZ118" s="75"/>
      <c r="HA118" s="75"/>
      <c r="HB118" s="75"/>
      <c r="HC118" s="75"/>
      <c r="HD118" s="75"/>
      <c r="HE118" s="75"/>
      <c r="HF118" s="75"/>
      <c r="HG118" s="75"/>
      <c r="HH118" s="75"/>
      <c r="HI118" s="75"/>
      <c r="HJ118" s="75"/>
      <c r="HK118" s="75"/>
      <c r="HL118" s="75"/>
      <c r="HM118" s="75"/>
      <c r="HN118" s="75"/>
      <c r="HO118" s="75"/>
      <c r="HP118" s="75"/>
      <c r="HQ118" s="75"/>
      <c r="HR118" s="75"/>
      <c r="HS118" s="75"/>
      <c r="HT118" s="75"/>
      <c r="HU118" s="75"/>
      <c r="HV118" s="75"/>
      <c r="HW118" s="75"/>
      <c r="HX118" s="75"/>
      <c r="HY118" s="75"/>
      <c r="HZ118" s="75"/>
      <c r="IA118" s="75"/>
      <c r="IB118" s="75"/>
      <c r="IC118" s="75"/>
      <c r="ID118" s="75"/>
      <c r="IE118" s="75"/>
      <c r="IF118" s="75"/>
      <c r="IG118" s="75"/>
      <c r="IH118" s="75"/>
      <c r="II118" s="75"/>
      <c r="IJ118" s="75"/>
      <c r="IK118" s="75"/>
      <c r="IL118" s="75"/>
      <c r="IM118" s="75"/>
      <c r="IN118" s="75"/>
      <c r="IO118" s="75"/>
      <c r="IP118" s="75"/>
      <c r="IQ118" s="75"/>
      <c r="IR118" s="75"/>
      <c r="IS118" s="75"/>
      <c r="IT118" s="75"/>
      <c r="IU118" s="75"/>
      <c r="IV118" s="75"/>
    </row>
    <row r="119" spans="1:256" s="79" customFormat="1" x14ac:dyDescent="0.35">
      <c r="A119" s="75"/>
      <c r="B119" s="75"/>
      <c r="C119" s="82" t="s">
        <v>4824</v>
      </c>
      <c r="D119" s="85">
        <v>10.924300000000001</v>
      </c>
      <c r="E119" s="85">
        <v>10.575799999999999</v>
      </c>
      <c r="F119" s="76"/>
      <c r="G119" s="77"/>
      <c r="H119" s="77"/>
      <c r="I119" s="77"/>
      <c r="J119" s="77"/>
      <c r="K119" s="78"/>
      <c r="L119" s="78"/>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8"/>
      <c r="AJ119" s="75"/>
      <c r="AK119" s="75"/>
      <c r="AL119" s="75"/>
      <c r="AM119" s="75"/>
      <c r="AN119" s="75"/>
      <c r="AO119" s="75"/>
      <c r="AP119" s="75"/>
      <c r="AQ119" s="75"/>
      <c r="AR119" s="75"/>
      <c r="AS119" s="75"/>
      <c r="AT119" s="75"/>
      <c r="AU119" s="75"/>
      <c r="AV119" s="78"/>
      <c r="AW119" s="75"/>
      <c r="AX119" s="78"/>
      <c r="AY119" s="75"/>
      <c r="AZ119" s="75"/>
      <c r="BA119" s="75"/>
      <c r="BB119" s="78"/>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5"/>
      <c r="DO119" s="75"/>
      <c r="DP119" s="75"/>
      <c r="DQ119" s="75"/>
      <c r="DR119" s="75"/>
      <c r="DS119" s="75"/>
      <c r="DT119" s="75"/>
      <c r="DU119" s="75"/>
      <c r="DV119" s="75"/>
      <c r="DW119" s="75"/>
      <c r="DX119" s="75"/>
      <c r="DY119" s="75"/>
      <c r="DZ119" s="75"/>
      <c r="EA119" s="75"/>
      <c r="EB119" s="75"/>
      <c r="EC119" s="75"/>
      <c r="ED119" s="75"/>
      <c r="EE119" s="75"/>
      <c r="EF119" s="75"/>
      <c r="EG119" s="75"/>
      <c r="EH119" s="75"/>
      <c r="EI119" s="75"/>
      <c r="EJ119" s="75"/>
      <c r="EK119" s="75"/>
      <c r="EL119" s="75"/>
      <c r="EM119" s="75"/>
      <c r="EN119" s="75"/>
      <c r="EO119" s="75"/>
      <c r="EP119" s="75"/>
      <c r="EQ119" s="75"/>
      <c r="ER119" s="75"/>
      <c r="ES119" s="75"/>
      <c r="ET119" s="75"/>
      <c r="EU119" s="75"/>
      <c r="EV119" s="75"/>
      <c r="EW119" s="75"/>
      <c r="EX119" s="75"/>
      <c r="EY119" s="75"/>
      <c r="EZ119" s="75"/>
      <c r="FA119" s="75"/>
      <c r="FB119" s="75"/>
      <c r="FC119" s="75"/>
      <c r="FD119" s="75"/>
      <c r="FE119" s="75"/>
      <c r="FF119" s="75"/>
      <c r="FG119" s="75"/>
      <c r="FH119" s="75"/>
      <c r="FI119" s="75"/>
      <c r="FJ119" s="75"/>
      <c r="FK119" s="75"/>
      <c r="FL119" s="75"/>
      <c r="FM119" s="75"/>
      <c r="FN119" s="75"/>
      <c r="FO119" s="75"/>
      <c r="FP119" s="75"/>
      <c r="FQ119" s="75"/>
      <c r="FR119" s="75"/>
      <c r="FS119" s="75"/>
      <c r="FT119" s="75"/>
      <c r="FU119" s="75"/>
      <c r="FV119" s="75"/>
      <c r="FW119" s="75"/>
      <c r="FX119" s="75"/>
      <c r="FY119" s="75"/>
      <c r="FZ119" s="75"/>
      <c r="GA119" s="75"/>
      <c r="GB119" s="75"/>
      <c r="GC119" s="75"/>
      <c r="GD119" s="75"/>
      <c r="GE119" s="75"/>
      <c r="GF119" s="75"/>
      <c r="GG119" s="75"/>
      <c r="GH119" s="75"/>
      <c r="GI119" s="75"/>
      <c r="GJ119" s="75"/>
      <c r="GK119" s="75"/>
      <c r="GL119" s="75"/>
      <c r="GM119" s="75"/>
      <c r="GN119" s="75"/>
      <c r="GO119" s="75"/>
      <c r="GP119" s="75"/>
      <c r="GQ119" s="75"/>
      <c r="GR119" s="75"/>
      <c r="GS119" s="75"/>
      <c r="GT119" s="75"/>
      <c r="GU119" s="75"/>
      <c r="GV119" s="75"/>
      <c r="GW119" s="75"/>
      <c r="GX119" s="75"/>
      <c r="GY119" s="75"/>
      <c r="GZ119" s="75"/>
      <c r="HA119" s="75"/>
      <c r="HB119" s="75"/>
      <c r="HC119" s="75"/>
      <c r="HD119" s="75"/>
      <c r="HE119" s="75"/>
      <c r="HF119" s="75"/>
      <c r="HG119" s="75"/>
      <c r="HH119" s="75"/>
      <c r="HI119" s="75"/>
      <c r="HJ119" s="75"/>
      <c r="HK119" s="75"/>
      <c r="HL119" s="75"/>
      <c r="HM119" s="75"/>
      <c r="HN119" s="75"/>
      <c r="HO119" s="75"/>
      <c r="HP119" s="75"/>
      <c r="HQ119" s="75"/>
      <c r="HR119" s="75"/>
      <c r="HS119" s="75"/>
      <c r="HT119" s="75"/>
      <c r="HU119" s="75"/>
      <c r="HV119" s="75"/>
      <c r="HW119" s="75"/>
      <c r="HX119" s="75"/>
      <c r="HY119" s="75"/>
      <c r="HZ119" s="75"/>
      <c r="IA119" s="75"/>
      <c r="IB119" s="75"/>
      <c r="IC119" s="75"/>
      <c r="ID119" s="75"/>
      <c r="IE119" s="75"/>
      <c r="IF119" s="75"/>
      <c r="IG119" s="75"/>
      <c r="IH119" s="75"/>
      <c r="II119" s="75"/>
      <c r="IJ119" s="75"/>
      <c r="IK119" s="75"/>
      <c r="IL119" s="75"/>
      <c r="IM119" s="75"/>
      <c r="IN119" s="75"/>
      <c r="IO119" s="75"/>
      <c r="IP119" s="75"/>
      <c r="IQ119" s="75"/>
      <c r="IR119" s="75"/>
      <c r="IS119" s="75"/>
      <c r="IT119" s="75"/>
      <c r="IU119" s="75"/>
      <c r="IV119" s="75"/>
    </row>
    <row r="120" spans="1:256" s="79" customFormat="1" x14ac:dyDescent="0.35">
      <c r="A120" s="75"/>
      <c r="B120" s="75"/>
      <c r="C120" s="82" t="s">
        <v>4825</v>
      </c>
      <c r="D120" s="85">
        <v>11.222</v>
      </c>
      <c r="E120" s="85">
        <v>10.872199999999999</v>
      </c>
      <c r="F120" s="76"/>
      <c r="G120" s="77"/>
      <c r="H120" s="77"/>
      <c r="I120" s="77"/>
      <c r="J120" s="77"/>
      <c r="K120" s="78"/>
      <c r="L120" s="78"/>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8"/>
      <c r="AJ120" s="75"/>
      <c r="AK120" s="75"/>
      <c r="AL120" s="75"/>
      <c r="AM120" s="75"/>
      <c r="AN120" s="75"/>
      <c r="AO120" s="75"/>
      <c r="AP120" s="75"/>
      <c r="AQ120" s="75"/>
      <c r="AR120" s="75"/>
      <c r="AS120" s="75"/>
      <c r="AT120" s="75"/>
      <c r="AU120" s="75"/>
      <c r="AV120" s="78"/>
      <c r="AW120" s="75"/>
      <c r="AX120" s="78"/>
      <c r="AY120" s="75"/>
      <c r="AZ120" s="75"/>
      <c r="BA120" s="75"/>
      <c r="BB120" s="78"/>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5"/>
      <c r="DO120" s="75"/>
      <c r="DP120" s="75"/>
      <c r="DQ120" s="75"/>
      <c r="DR120" s="75"/>
      <c r="DS120" s="75"/>
      <c r="DT120" s="75"/>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c r="EX120" s="75"/>
      <c r="EY120" s="75"/>
      <c r="EZ120" s="75"/>
      <c r="FA120" s="75"/>
      <c r="FB120" s="75"/>
      <c r="FC120" s="75"/>
      <c r="FD120" s="75"/>
      <c r="FE120" s="75"/>
      <c r="FF120" s="75"/>
      <c r="FG120" s="75"/>
      <c r="FH120" s="75"/>
      <c r="FI120" s="75"/>
      <c r="FJ120" s="75"/>
      <c r="FK120" s="75"/>
      <c r="FL120" s="75"/>
      <c r="FM120" s="75"/>
      <c r="FN120" s="75"/>
      <c r="FO120" s="75"/>
      <c r="FP120" s="75"/>
      <c r="FQ120" s="75"/>
      <c r="FR120" s="75"/>
      <c r="FS120" s="75"/>
      <c r="FT120" s="75"/>
      <c r="FU120" s="75"/>
      <c r="FV120" s="75"/>
      <c r="FW120" s="75"/>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c r="HN120" s="75"/>
      <c r="HO120" s="75"/>
      <c r="HP120" s="75"/>
      <c r="HQ120" s="75"/>
      <c r="HR120" s="75"/>
      <c r="HS120" s="75"/>
      <c r="HT120" s="75"/>
      <c r="HU120" s="75"/>
      <c r="HV120" s="75"/>
      <c r="HW120" s="75"/>
      <c r="HX120" s="75"/>
      <c r="HY120" s="75"/>
      <c r="HZ120" s="75"/>
      <c r="IA120" s="75"/>
      <c r="IB120" s="75"/>
      <c r="IC120" s="75"/>
      <c r="ID120" s="75"/>
      <c r="IE120" s="75"/>
      <c r="IF120" s="75"/>
      <c r="IG120" s="75"/>
      <c r="IH120" s="75"/>
      <c r="II120" s="75"/>
      <c r="IJ120" s="75"/>
      <c r="IK120" s="75"/>
      <c r="IL120" s="75"/>
      <c r="IM120" s="75"/>
      <c r="IN120" s="75"/>
      <c r="IO120" s="75"/>
      <c r="IP120" s="75"/>
      <c r="IQ120" s="75"/>
      <c r="IR120" s="75"/>
      <c r="IS120" s="75"/>
      <c r="IT120" s="75"/>
      <c r="IU120" s="75"/>
      <c r="IV120" s="75"/>
    </row>
    <row r="121" spans="1:256" s="79" customFormat="1" x14ac:dyDescent="0.35">
      <c r="A121" s="75"/>
      <c r="B121" s="75"/>
      <c r="C121" s="82" t="s">
        <v>4826</v>
      </c>
      <c r="D121" s="85">
        <v>11.222200000000001</v>
      </c>
      <c r="E121" s="85">
        <v>10.872400000000001</v>
      </c>
      <c r="F121" s="76"/>
      <c r="G121" s="77"/>
      <c r="H121" s="77"/>
      <c r="I121" s="77"/>
      <c r="J121" s="77"/>
      <c r="K121" s="78"/>
      <c r="L121" s="78"/>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8"/>
      <c r="AJ121" s="75"/>
      <c r="AK121" s="75"/>
      <c r="AL121" s="75"/>
      <c r="AM121" s="75"/>
      <c r="AN121" s="75"/>
      <c r="AO121" s="75"/>
      <c r="AP121" s="75"/>
      <c r="AQ121" s="75"/>
      <c r="AR121" s="75"/>
      <c r="AS121" s="75"/>
      <c r="AT121" s="75"/>
      <c r="AU121" s="75"/>
      <c r="AV121" s="78"/>
      <c r="AW121" s="75"/>
      <c r="AX121" s="78"/>
      <c r="AY121" s="75"/>
      <c r="AZ121" s="75"/>
      <c r="BA121" s="75"/>
      <c r="BB121" s="78"/>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75"/>
      <c r="DO121" s="75"/>
      <c r="DP121" s="75"/>
      <c r="DQ121" s="75"/>
      <c r="DR121" s="75"/>
      <c r="DS121" s="75"/>
      <c r="DT121" s="75"/>
      <c r="DU121" s="75"/>
      <c r="DV121" s="75"/>
      <c r="DW121" s="75"/>
      <c r="DX121" s="75"/>
      <c r="DY121" s="75"/>
      <c r="DZ121" s="75"/>
      <c r="EA121" s="75"/>
      <c r="EB121" s="75"/>
      <c r="EC121" s="75"/>
      <c r="ED121" s="75"/>
      <c r="EE121" s="75"/>
      <c r="EF121" s="75"/>
      <c r="EG121" s="75"/>
      <c r="EH121" s="75"/>
      <c r="EI121" s="75"/>
      <c r="EJ121" s="75"/>
      <c r="EK121" s="75"/>
      <c r="EL121" s="75"/>
      <c r="EM121" s="75"/>
      <c r="EN121" s="75"/>
      <c r="EO121" s="75"/>
      <c r="EP121" s="75"/>
      <c r="EQ121" s="75"/>
      <c r="ER121" s="75"/>
      <c r="ES121" s="75"/>
      <c r="ET121" s="75"/>
      <c r="EU121" s="75"/>
      <c r="EV121" s="75"/>
      <c r="EW121" s="75"/>
      <c r="EX121" s="75"/>
      <c r="EY121" s="75"/>
      <c r="EZ121" s="75"/>
      <c r="FA121" s="75"/>
      <c r="FB121" s="75"/>
      <c r="FC121" s="75"/>
      <c r="FD121" s="75"/>
      <c r="FE121" s="75"/>
      <c r="FF121" s="75"/>
      <c r="FG121" s="75"/>
      <c r="FH121" s="75"/>
      <c r="FI121" s="75"/>
      <c r="FJ121" s="75"/>
      <c r="FK121" s="75"/>
      <c r="FL121" s="75"/>
      <c r="FM121" s="75"/>
      <c r="FN121" s="75"/>
      <c r="FO121" s="75"/>
      <c r="FP121" s="75"/>
      <c r="FQ121" s="75"/>
      <c r="FR121" s="75"/>
      <c r="FS121" s="75"/>
      <c r="FT121" s="75"/>
      <c r="FU121" s="75"/>
      <c r="FV121" s="75"/>
      <c r="FW121" s="75"/>
      <c r="FX121" s="75"/>
      <c r="FY121" s="75"/>
      <c r="FZ121" s="75"/>
      <c r="GA121" s="75"/>
      <c r="GB121" s="75"/>
      <c r="GC121" s="75"/>
      <c r="GD121" s="75"/>
      <c r="GE121" s="75"/>
      <c r="GF121" s="75"/>
      <c r="GG121" s="75"/>
      <c r="GH121" s="75"/>
      <c r="GI121" s="75"/>
      <c r="GJ121" s="75"/>
      <c r="GK121" s="75"/>
      <c r="GL121" s="75"/>
      <c r="GM121" s="75"/>
      <c r="GN121" s="75"/>
      <c r="GO121" s="75"/>
      <c r="GP121" s="75"/>
      <c r="GQ121" s="75"/>
      <c r="GR121" s="75"/>
      <c r="GS121" s="75"/>
      <c r="GT121" s="75"/>
      <c r="GU121" s="75"/>
      <c r="GV121" s="75"/>
      <c r="GW121" s="75"/>
      <c r="GX121" s="75"/>
      <c r="GY121" s="75"/>
      <c r="GZ121" s="75"/>
      <c r="HA121" s="75"/>
      <c r="HB121" s="75"/>
      <c r="HC121" s="75"/>
      <c r="HD121" s="75"/>
      <c r="HE121" s="75"/>
      <c r="HF121" s="75"/>
      <c r="HG121" s="75"/>
      <c r="HH121" s="75"/>
      <c r="HI121" s="75"/>
      <c r="HJ121" s="75"/>
      <c r="HK121" s="75"/>
      <c r="HL121" s="75"/>
      <c r="HM121" s="75"/>
      <c r="HN121" s="75"/>
      <c r="HO121" s="75"/>
      <c r="HP121" s="75"/>
      <c r="HQ121" s="75"/>
      <c r="HR121" s="75"/>
      <c r="HS121" s="75"/>
      <c r="HT121" s="75"/>
      <c r="HU121" s="75"/>
      <c r="HV121" s="75"/>
      <c r="HW121" s="75"/>
      <c r="HX121" s="75"/>
      <c r="HY121" s="75"/>
      <c r="HZ121" s="75"/>
      <c r="IA121" s="75"/>
      <c r="IB121" s="75"/>
      <c r="IC121" s="75"/>
      <c r="ID121" s="75"/>
      <c r="IE121" s="75"/>
      <c r="IF121" s="75"/>
      <c r="IG121" s="75"/>
      <c r="IH121" s="75"/>
      <c r="II121" s="75"/>
      <c r="IJ121" s="75"/>
      <c r="IK121" s="75"/>
      <c r="IL121" s="75"/>
      <c r="IM121" s="75"/>
      <c r="IN121" s="75"/>
      <c r="IO121" s="75"/>
      <c r="IP121" s="75"/>
      <c r="IQ121" s="75"/>
      <c r="IR121" s="75"/>
      <c r="IS121" s="75"/>
      <c r="IT121" s="75"/>
      <c r="IU121" s="75"/>
      <c r="IV121" s="75"/>
    </row>
    <row r="122" spans="1:256" s="79" customFormat="1" ht="85" customHeight="1" x14ac:dyDescent="0.35">
      <c r="A122" s="75"/>
      <c r="B122" s="75"/>
      <c r="C122" s="215" t="s">
        <v>4860</v>
      </c>
      <c r="D122" s="216"/>
      <c r="E122" s="217"/>
      <c r="F122" s="76"/>
      <c r="G122" s="77"/>
      <c r="H122" s="77"/>
      <c r="I122" s="77"/>
      <c r="J122" s="77"/>
      <c r="K122" s="78"/>
      <c r="L122" s="78"/>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8"/>
      <c r="AJ122" s="75"/>
      <c r="AK122" s="75"/>
      <c r="AL122" s="75"/>
      <c r="AM122" s="75"/>
      <c r="AN122" s="75"/>
      <c r="AO122" s="75"/>
      <c r="AP122" s="75"/>
      <c r="AQ122" s="75"/>
      <c r="AR122" s="75"/>
      <c r="AS122" s="75"/>
      <c r="AT122" s="75"/>
      <c r="AU122" s="75"/>
      <c r="AV122" s="78"/>
      <c r="AW122" s="75"/>
      <c r="AX122" s="78"/>
      <c r="AY122" s="75"/>
      <c r="AZ122" s="75"/>
      <c r="BA122" s="75"/>
      <c r="BB122" s="78"/>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c r="DC122" s="75"/>
      <c r="DD122" s="75"/>
      <c r="DE122" s="75"/>
      <c r="DF122" s="75"/>
      <c r="DG122" s="75"/>
      <c r="DH122" s="75"/>
      <c r="DI122" s="75"/>
      <c r="DJ122" s="75"/>
      <c r="DK122" s="75"/>
      <c r="DL122" s="75"/>
      <c r="DM122" s="75"/>
      <c r="DN122" s="75"/>
      <c r="DO122" s="75"/>
      <c r="DP122" s="75"/>
      <c r="DQ122" s="75"/>
      <c r="DR122" s="75"/>
      <c r="DS122" s="75"/>
      <c r="DT122" s="75"/>
      <c r="DU122" s="75"/>
      <c r="DV122" s="75"/>
      <c r="DW122" s="75"/>
      <c r="DX122" s="75"/>
      <c r="DY122" s="75"/>
      <c r="DZ122" s="75"/>
      <c r="EA122" s="75"/>
      <c r="EB122" s="75"/>
      <c r="EC122" s="75"/>
      <c r="ED122" s="75"/>
      <c r="EE122" s="75"/>
      <c r="EF122" s="75"/>
      <c r="EG122" s="75"/>
      <c r="EH122" s="75"/>
      <c r="EI122" s="75"/>
      <c r="EJ122" s="75"/>
      <c r="EK122" s="75"/>
      <c r="EL122" s="75"/>
      <c r="EM122" s="75"/>
      <c r="EN122" s="75"/>
      <c r="EO122" s="75"/>
      <c r="EP122" s="75"/>
      <c r="EQ122" s="75"/>
      <c r="ER122" s="75"/>
      <c r="ES122" s="75"/>
      <c r="ET122" s="75"/>
      <c r="EU122" s="75"/>
      <c r="EV122" s="75"/>
      <c r="EW122" s="75"/>
      <c r="EX122" s="75"/>
      <c r="EY122" s="75"/>
      <c r="EZ122" s="75"/>
      <c r="FA122" s="75"/>
      <c r="FB122" s="75"/>
      <c r="FC122" s="75"/>
      <c r="FD122" s="75"/>
      <c r="FE122" s="75"/>
      <c r="FF122" s="75"/>
      <c r="FG122" s="75"/>
      <c r="FH122" s="75"/>
      <c r="FI122" s="75"/>
      <c r="FJ122" s="75"/>
      <c r="FK122" s="75"/>
      <c r="FL122" s="75"/>
      <c r="FM122" s="75"/>
      <c r="FN122" s="75"/>
      <c r="FO122" s="75"/>
      <c r="FP122" s="75"/>
      <c r="FQ122" s="75"/>
      <c r="FR122" s="75"/>
      <c r="FS122" s="75"/>
      <c r="FT122" s="75"/>
      <c r="FU122" s="75"/>
      <c r="FV122" s="75"/>
      <c r="FW122" s="75"/>
      <c r="FX122" s="75"/>
      <c r="FY122" s="75"/>
      <c r="FZ122" s="75"/>
      <c r="GA122" s="75"/>
      <c r="GB122" s="75"/>
      <c r="GC122" s="75"/>
      <c r="GD122" s="75"/>
      <c r="GE122" s="75"/>
      <c r="GF122" s="75"/>
      <c r="GG122" s="75"/>
      <c r="GH122" s="75"/>
      <c r="GI122" s="75"/>
      <c r="GJ122" s="75"/>
      <c r="GK122" s="75"/>
      <c r="GL122" s="75"/>
      <c r="GM122" s="75"/>
      <c r="GN122" s="75"/>
      <c r="GO122" s="75"/>
      <c r="GP122" s="75"/>
      <c r="GQ122" s="75"/>
      <c r="GR122" s="75"/>
      <c r="GS122" s="75"/>
      <c r="GT122" s="75"/>
      <c r="GU122" s="75"/>
      <c r="GV122" s="75"/>
      <c r="GW122" s="75"/>
      <c r="GX122" s="75"/>
      <c r="GY122" s="75"/>
      <c r="GZ122" s="75"/>
      <c r="HA122" s="75"/>
      <c r="HB122" s="75"/>
      <c r="HC122" s="75"/>
      <c r="HD122" s="75"/>
      <c r="HE122" s="75"/>
      <c r="HF122" s="75"/>
      <c r="HG122" s="75"/>
      <c r="HH122" s="75"/>
      <c r="HI122" s="75"/>
      <c r="HJ122" s="75"/>
      <c r="HK122" s="75"/>
      <c r="HL122" s="75"/>
      <c r="HM122" s="75"/>
      <c r="HN122" s="75"/>
      <c r="HO122" s="75"/>
      <c r="HP122" s="75"/>
      <c r="HQ122" s="75"/>
      <c r="HR122" s="75"/>
      <c r="HS122" s="75"/>
      <c r="HT122" s="75"/>
      <c r="HU122" s="75"/>
      <c r="HV122" s="75"/>
      <c r="HW122" s="75"/>
      <c r="HX122" s="75"/>
      <c r="HY122" s="75"/>
      <c r="HZ122" s="75"/>
      <c r="IA122" s="75"/>
      <c r="IB122" s="75"/>
      <c r="IC122" s="75"/>
      <c r="ID122" s="75"/>
      <c r="IE122" s="75"/>
      <c r="IF122" s="75"/>
      <c r="IG122" s="75"/>
      <c r="IH122" s="75"/>
      <c r="II122" s="75"/>
      <c r="IJ122" s="75"/>
      <c r="IK122" s="75"/>
      <c r="IL122" s="75"/>
      <c r="IM122" s="75"/>
      <c r="IN122" s="75"/>
      <c r="IO122" s="75"/>
      <c r="IP122" s="75"/>
      <c r="IQ122" s="75"/>
      <c r="IR122" s="75"/>
      <c r="IS122" s="75"/>
      <c r="IT122" s="75"/>
      <c r="IU122" s="75"/>
      <c r="IV122" s="75"/>
    </row>
    <row r="124" spans="1:256" x14ac:dyDescent="0.35">
      <c r="C124" s="2" t="s">
        <v>4920</v>
      </c>
      <c r="E124" s="2" t="s">
        <v>2</v>
      </c>
    </row>
    <row r="126" spans="1:256" x14ac:dyDescent="0.35">
      <c r="C126" s="2" t="s">
        <v>4921</v>
      </c>
      <c r="E126" s="2" t="s">
        <v>2</v>
      </c>
    </row>
    <row r="128" spans="1:256" x14ac:dyDescent="0.35">
      <c r="C128" s="2" t="s">
        <v>4815</v>
      </c>
      <c r="E128" s="2" t="s">
        <v>2</v>
      </c>
    </row>
    <row r="130" spans="3:5" x14ac:dyDescent="0.35">
      <c r="C130" s="2" t="s">
        <v>4816</v>
      </c>
      <c r="E130" s="2" t="s">
        <v>2</v>
      </c>
    </row>
    <row r="132" spans="3:5" x14ac:dyDescent="0.35">
      <c r="C132" s="2" t="s">
        <v>4817</v>
      </c>
      <c r="E132" s="92">
        <v>0.28604536823855509</v>
      </c>
    </row>
    <row r="134" spans="3:5" x14ac:dyDescent="0.35">
      <c r="C134" s="2" t="s">
        <v>4819</v>
      </c>
      <c r="E134" s="93" t="s">
        <v>4818</v>
      </c>
    </row>
    <row r="136" spans="3:5" x14ac:dyDescent="0.35">
      <c r="C136" s="2" t="s">
        <v>4922</v>
      </c>
      <c r="E136" s="2" t="s">
        <v>2</v>
      </c>
    </row>
    <row r="138" spans="3:5" x14ac:dyDescent="0.35">
      <c r="C138" s="2" t="s">
        <v>4864</v>
      </c>
    </row>
    <row r="140" spans="3:5" x14ac:dyDescent="0.35">
      <c r="C140" s="1" t="s">
        <v>5102</v>
      </c>
      <c r="E140" s="156" t="s">
        <v>5103</v>
      </c>
    </row>
    <row r="141" spans="3:5" x14ac:dyDescent="0.35">
      <c r="E141" s="2" t="s">
        <v>5161</v>
      </c>
    </row>
  </sheetData>
  <mergeCells count="2">
    <mergeCell ref="C107:K107"/>
    <mergeCell ref="C122:E122"/>
  </mergeCells>
  <hyperlinks>
    <hyperlink ref="J2" location="'Index'!A1" display="'Index'!A1" xr:uid="{18BB5667-0574-4FA1-B266-F22CB94EB9B6}"/>
  </hyperlinks>
  <pageMargins left="0.7" right="0.7" top="0.75" bottom="0.75" header="0.3" footer="0.3"/>
  <pageSetup orientation="portrait" horizontalDpi="4294967293"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C6801-2849-43B7-A3D4-99B8C76AE685}">
  <sheetPr codeName="Sheet1"/>
  <dimension ref="A1:IV139"/>
  <sheetViews>
    <sheetView showGridLines="0" zoomScale="90" zoomScaleNormal="90" workbookViewId="0">
      <pane ySplit="6" topLeftCell="A12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4020</v>
      </c>
      <c r="J2" s="38" t="s">
        <v>4365</v>
      </c>
    </row>
    <row r="3" spans="1:54" ht="16" x14ac:dyDescent="0.4">
      <c r="C3" s="1" t="s">
        <v>28</v>
      </c>
      <c r="D3" s="21" t="s">
        <v>4021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482</v>
      </c>
      <c r="C11" s="60" t="s">
        <v>483</v>
      </c>
      <c r="D11" s="54" t="s">
        <v>484</v>
      </c>
      <c r="E11" s="6" t="s">
        <v>65</v>
      </c>
      <c r="F11" s="19">
        <v>2500000</v>
      </c>
      <c r="G11" s="24">
        <v>73750</v>
      </c>
      <c r="H11" s="24">
        <v>12.15</v>
      </c>
      <c r="I11" s="31"/>
      <c r="J11" s="31"/>
      <c r="K11" s="35"/>
    </row>
    <row r="12" spans="1:54" x14ac:dyDescent="0.35">
      <c r="B12" s="8" t="s">
        <v>70</v>
      </c>
      <c r="C12" s="60" t="s">
        <v>71</v>
      </c>
      <c r="D12" s="54" t="s">
        <v>72</v>
      </c>
      <c r="E12" s="6" t="s">
        <v>65</v>
      </c>
      <c r="F12" s="19">
        <v>720000</v>
      </c>
      <c r="G12" s="24">
        <v>29563.200000000001</v>
      </c>
      <c r="H12" s="24">
        <v>4.87</v>
      </c>
      <c r="I12" s="31"/>
      <c r="J12" s="31"/>
      <c r="K12" s="35"/>
    </row>
    <row r="13" spans="1:54" x14ac:dyDescent="0.35">
      <c r="B13" s="8" t="s">
        <v>114</v>
      </c>
      <c r="C13" s="60" t="s">
        <v>115</v>
      </c>
      <c r="D13" s="54" t="s">
        <v>116</v>
      </c>
      <c r="E13" s="6" t="s">
        <v>117</v>
      </c>
      <c r="F13" s="19">
        <v>3500000</v>
      </c>
      <c r="G13" s="24">
        <v>29050</v>
      </c>
      <c r="H13" s="24">
        <v>4.79</v>
      </c>
      <c r="I13" s="31"/>
      <c r="J13" s="31"/>
      <c r="K13" s="35"/>
    </row>
    <row r="14" spans="1:54" x14ac:dyDescent="0.35">
      <c r="B14" s="8" t="s">
        <v>476</v>
      </c>
      <c r="C14" s="60" t="s">
        <v>477</v>
      </c>
      <c r="D14" s="54" t="s">
        <v>478</v>
      </c>
      <c r="E14" s="6" t="s">
        <v>65</v>
      </c>
      <c r="F14" s="19">
        <v>400000</v>
      </c>
      <c r="G14" s="24">
        <v>28600</v>
      </c>
      <c r="H14" s="24">
        <v>4.71</v>
      </c>
      <c r="I14" s="31"/>
      <c r="J14" s="31"/>
      <c r="K14" s="35"/>
    </row>
    <row r="15" spans="1:54" x14ac:dyDescent="0.35">
      <c r="B15" s="8" t="s">
        <v>325</v>
      </c>
      <c r="C15" s="60" t="s">
        <v>326</v>
      </c>
      <c r="D15" s="54" t="s">
        <v>327</v>
      </c>
      <c r="E15" s="6" t="s">
        <v>117</v>
      </c>
      <c r="F15" s="19">
        <v>16000000</v>
      </c>
      <c r="G15" s="24">
        <v>26121.599999999999</v>
      </c>
      <c r="H15" s="24">
        <v>4.3</v>
      </c>
      <c r="I15" s="31"/>
      <c r="J15" s="31"/>
      <c r="K15" s="35"/>
    </row>
    <row r="16" spans="1:54" x14ac:dyDescent="0.35">
      <c r="B16" s="8" t="s">
        <v>62</v>
      </c>
      <c r="C16" s="60" t="s">
        <v>63</v>
      </c>
      <c r="D16" s="54" t="s">
        <v>64</v>
      </c>
      <c r="E16" s="6" t="s">
        <v>65</v>
      </c>
      <c r="F16" s="19">
        <v>195000</v>
      </c>
      <c r="G16" s="24">
        <v>23335.65</v>
      </c>
      <c r="H16" s="24">
        <v>3.84</v>
      </c>
      <c r="I16" s="31"/>
      <c r="J16" s="31"/>
      <c r="K16" s="35"/>
    </row>
    <row r="17" spans="2:11" x14ac:dyDescent="0.35">
      <c r="B17" s="8" t="s">
        <v>247</v>
      </c>
      <c r="C17" s="60" t="s">
        <v>248</v>
      </c>
      <c r="D17" s="54" t="s">
        <v>249</v>
      </c>
      <c r="E17" s="6" t="s">
        <v>117</v>
      </c>
      <c r="F17" s="19">
        <v>1200000</v>
      </c>
      <c r="G17" s="24">
        <v>23112</v>
      </c>
      <c r="H17" s="24">
        <v>3.81</v>
      </c>
      <c r="I17" s="31"/>
      <c r="J17" s="31"/>
      <c r="K17" s="35"/>
    </row>
    <row r="18" spans="2:11" x14ac:dyDescent="0.35">
      <c r="B18" s="8" t="s">
        <v>237</v>
      </c>
      <c r="C18" s="60" t="s">
        <v>238</v>
      </c>
      <c r="D18" s="54" t="s">
        <v>239</v>
      </c>
      <c r="E18" s="6" t="s">
        <v>240</v>
      </c>
      <c r="F18" s="19">
        <v>5400000</v>
      </c>
      <c r="G18" s="24">
        <v>22769.1</v>
      </c>
      <c r="H18" s="24">
        <v>3.75</v>
      </c>
      <c r="I18" s="31"/>
      <c r="J18" s="31"/>
      <c r="K18" s="35"/>
    </row>
    <row r="19" spans="2:11" x14ac:dyDescent="0.35">
      <c r="B19" s="8" t="s">
        <v>2727</v>
      </c>
      <c r="C19" s="60" t="s">
        <v>2728</v>
      </c>
      <c r="D19" s="54" t="s">
        <v>2729</v>
      </c>
      <c r="E19" s="6" t="s">
        <v>117</v>
      </c>
      <c r="F19" s="19">
        <v>480000</v>
      </c>
      <c r="G19" s="24">
        <v>21780</v>
      </c>
      <c r="H19" s="24">
        <v>3.59</v>
      </c>
      <c r="I19" s="31"/>
      <c r="J19" s="31"/>
      <c r="K19" s="35"/>
    </row>
    <row r="20" spans="2:11" x14ac:dyDescent="0.35">
      <c r="B20" s="8" t="s">
        <v>507</v>
      </c>
      <c r="C20" s="60" t="s">
        <v>508</v>
      </c>
      <c r="D20" s="54" t="s">
        <v>509</v>
      </c>
      <c r="E20" s="6" t="s">
        <v>117</v>
      </c>
      <c r="F20" s="19">
        <v>45000</v>
      </c>
      <c r="G20" s="24">
        <v>21195</v>
      </c>
      <c r="H20" s="24">
        <v>3.49</v>
      </c>
      <c r="I20" s="31"/>
      <c r="J20" s="31"/>
      <c r="K20" s="35"/>
    </row>
    <row r="21" spans="2:11" x14ac:dyDescent="0.35">
      <c r="B21" s="8" t="s">
        <v>2774</v>
      </c>
      <c r="C21" s="60" t="s">
        <v>2775</v>
      </c>
      <c r="D21" s="54" t="s">
        <v>2776</v>
      </c>
      <c r="E21" s="6" t="s">
        <v>117</v>
      </c>
      <c r="F21" s="19">
        <v>1400000</v>
      </c>
      <c r="G21" s="24">
        <v>20843.2</v>
      </c>
      <c r="H21" s="24">
        <v>3.43</v>
      </c>
      <c r="I21" s="31"/>
      <c r="J21" s="31"/>
      <c r="K21" s="35"/>
    </row>
    <row r="22" spans="2:11" x14ac:dyDescent="0.35">
      <c r="B22" s="8" t="s">
        <v>2288</v>
      </c>
      <c r="C22" s="60" t="s">
        <v>2289</v>
      </c>
      <c r="D22" s="54" t="s">
        <v>2290</v>
      </c>
      <c r="E22" s="6" t="s">
        <v>117</v>
      </c>
      <c r="F22" s="19">
        <v>539535</v>
      </c>
      <c r="G22" s="24">
        <v>18854.05</v>
      </c>
      <c r="H22" s="24">
        <v>3.11</v>
      </c>
      <c r="I22" s="31"/>
      <c r="J22" s="31"/>
      <c r="K22" s="35"/>
    </row>
    <row r="23" spans="2:11" x14ac:dyDescent="0.35">
      <c r="B23" s="8" t="s">
        <v>2715</v>
      </c>
      <c r="C23" s="60" t="s">
        <v>2716</v>
      </c>
      <c r="D23" s="54" t="s">
        <v>2717</v>
      </c>
      <c r="E23" s="6" t="s">
        <v>65</v>
      </c>
      <c r="F23" s="19">
        <v>1280000</v>
      </c>
      <c r="G23" s="24">
        <v>18240</v>
      </c>
      <c r="H23" s="24">
        <v>3</v>
      </c>
      <c r="I23" s="31"/>
      <c r="J23" s="31"/>
      <c r="K23" s="35"/>
    </row>
    <row r="24" spans="2:11" x14ac:dyDescent="0.35">
      <c r="B24" s="8" t="s">
        <v>3631</v>
      </c>
      <c r="C24" s="60" t="s">
        <v>3632</v>
      </c>
      <c r="D24" s="54" t="s">
        <v>3633</v>
      </c>
      <c r="E24" s="6" t="s">
        <v>117</v>
      </c>
      <c r="F24" s="19">
        <v>1320000</v>
      </c>
      <c r="G24" s="24">
        <v>17711.759999999998</v>
      </c>
      <c r="H24" s="24">
        <v>2.92</v>
      </c>
      <c r="I24" s="31"/>
      <c r="J24" s="31"/>
      <c r="K24" s="35"/>
    </row>
    <row r="25" spans="2:11" x14ac:dyDescent="0.35">
      <c r="B25" s="8" t="s">
        <v>2730</v>
      </c>
      <c r="C25" s="60" t="s">
        <v>2731</v>
      </c>
      <c r="D25" s="54" t="s">
        <v>2732</v>
      </c>
      <c r="E25" s="6" t="s">
        <v>128</v>
      </c>
      <c r="F25" s="19">
        <v>840000</v>
      </c>
      <c r="G25" s="24">
        <v>17364.48</v>
      </c>
      <c r="H25" s="24">
        <v>2.86</v>
      </c>
      <c r="I25" s="31"/>
      <c r="J25" s="31"/>
      <c r="K25" s="35"/>
    </row>
    <row r="26" spans="2:11" x14ac:dyDescent="0.35">
      <c r="B26" s="8" t="s">
        <v>2512</v>
      </c>
      <c r="C26" s="60" t="s">
        <v>2513</v>
      </c>
      <c r="D26" s="54" t="s">
        <v>2514</v>
      </c>
      <c r="E26" s="6" t="s">
        <v>117</v>
      </c>
      <c r="F26" s="19">
        <v>1320000</v>
      </c>
      <c r="G26" s="24">
        <v>15444</v>
      </c>
      <c r="H26" s="24">
        <v>2.54</v>
      </c>
      <c r="I26" s="31"/>
      <c r="J26" s="31"/>
      <c r="K26" s="35"/>
    </row>
    <row r="27" spans="2:11" x14ac:dyDescent="0.35">
      <c r="B27" s="8" t="s">
        <v>100</v>
      </c>
      <c r="C27" s="60" t="s">
        <v>101</v>
      </c>
      <c r="D27" s="54" t="s">
        <v>102</v>
      </c>
      <c r="E27" s="6" t="s">
        <v>65</v>
      </c>
      <c r="F27" s="19">
        <v>750000</v>
      </c>
      <c r="G27" s="24">
        <v>15232.5</v>
      </c>
      <c r="H27" s="24">
        <v>2.5099999999999998</v>
      </c>
      <c r="I27" s="31"/>
      <c r="J27" s="31"/>
      <c r="K27" s="35"/>
    </row>
    <row r="28" spans="2:11" x14ac:dyDescent="0.35">
      <c r="B28" s="8" t="s">
        <v>3352</v>
      </c>
      <c r="C28" s="60" t="s">
        <v>3353</v>
      </c>
      <c r="D28" s="54" t="s">
        <v>3354</v>
      </c>
      <c r="E28" s="6" t="s">
        <v>117</v>
      </c>
      <c r="F28" s="19">
        <v>130000</v>
      </c>
      <c r="G28" s="24">
        <v>13542.1</v>
      </c>
      <c r="H28" s="24">
        <v>2.23</v>
      </c>
      <c r="I28" s="31"/>
      <c r="J28" s="31"/>
      <c r="K28" s="35"/>
    </row>
    <row r="29" spans="2:11" x14ac:dyDescent="0.35">
      <c r="B29" s="8" t="s">
        <v>3340</v>
      </c>
      <c r="C29" s="60" t="s">
        <v>3341</v>
      </c>
      <c r="D29" s="54" t="s">
        <v>3342</v>
      </c>
      <c r="E29" s="6" t="s">
        <v>117</v>
      </c>
      <c r="F29" s="19">
        <v>2040000</v>
      </c>
      <c r="G29" s="24">
        <v>13058.04</v>
      </c>
      <c r="H29" s="24">
        <v>2.15</v>
      </c>
      <c r="I29" s="31"/>
      <c r="J29" s="31"/>
      <c r="K29" s="35"/>
    </row>
    <row r="30" spans="2:11" x14ac:dyDescent="0.35">
      <c r="B30" s="8" t="s">
        <v>1924</v>
      </c>
      <c r="C30" s="60" t="s">
        <v>1925</v>
      </c>
      <c r="D30" s="54" t="s">
        <v>1926</v>
      </c>
      <c r="E30" s="6" t="s">
        <v>128</v>
      </c>
      <c r="F30" s="19">
        <v>200000</v>
      </c>
      <c r="G30" s="24">
        <v>12965</v>
      </c>
      <c r="H30" s="24">
        <v>2.14</v>
      </c>
      <c r="I30" s="31"/>
      <c r="J30" s="31"/>
      <c r="K30" s="35"/>
    </row>
    <row r="31" spans="2:11" x14ac:dyDescent="0.35">
      <c r="B31" s="8" t="s">
        <v>160</v>
      </c>
      <c r="C31" s="60" t="s">
        <v>161</v>
      </c>
      <c r="D31" s="54" t="s">
        <v>162</v>
      </c>
      <c r="E31" s="6" t="s">
        <v>117</v>
      </c>
      <c r="F31" s="19">
        <v>2500000</v>
      </c>
      <c r="G31" s="24">
        <v>12706.25</v>
      </c>
      <c r="H31" s="24">
        <v>2.09</v>
      </c>
      <c r="I31" s="31"/>
      <c r="J31" s="31"/>
      <c r="K31" s="35"/>
    </row>
    <row r="32" spans="2:11" x14ac:dyDescent="0.35">
      <c r="B32" s="8" t="s">
        <v>2721</v>
      </c>
      <c r="C32" s="60" t="s">
        <v>2722</v>
      </c>
      <c r="D32" s="54" t="s">
        <v>2723</v>
      </c>
      <c r="E32" s="6" t="s">
        <v>117</v>
      </c>
      <c r="F32" s="19">
        <v>5000000</v>
      </c>
      <c r="G32" s="24">
        <v>12018</v>
      </c>
      <c r="H32" s="24">
        <v>1.98</v>
      </c>
      <c r="I32" s="31"/>
      <c r="J32" s="31"/>
      <c r="K32" s="35"/>
    </row>
    <row r="33" spans="2:11" x14ac:dyDescent="0.35">
      <c r="B33" s="8" t="s">
        <v>3719</v>
      </c>
      <c r="C33" s="60" t="s">
        <v>3720</v>
      </c>
      <c r="D33" s="54" t="s">
        <v>3721</v>
      </c>
      <c r="E33" s="6" t="s">
        <v>117</v>
      </c>
      <c r="F33" s="19">
        <v>1669864</v>
      </c>
      <c r="G33" s="24">
        <v>11569.65</v>
      </c>
      <c r="H33" s="24">
        <v>1.91</v>
      </c>
      <c r="I33" s="31"/>
      <c r="J33" s="31"/>
      <c r="K33" s="35"/>
    </row>
    <row r="34" spans="2:11" x14ac:dyDescent="0.35">
      <c r="B34" s="8" t="s">
        <v>224</v>
      </c>
      <c r="C34" s="60" t="s">
        <v>225</v>
      </c>
      <c r="D34" s="54" t="s">
        <v>226</v>
      </c>
      <c r="E34" s="6" t="s">
        <v>117</v>
      </c>
      <c r="F34" s="19">
        <v>540000</v>
      </c>
      <c r="G34" s="24">
        <v>11431.8</v>
      </c>
      <c r="H34" s="24">
        <v>1.88</v>
      </c>
      <c r="I34" s="31"/>
      <c r="J34" s="31"/>
      <c r="K34" s="35"/>
    </row>
    <row r="35" spans="2:11" x14ac:dyDescent="0.35">
      <c r="B35" s="8" t="s">
        <v>285</v>
      </c>
      <c r="C35" s="60" t="s">
        <v>286</v>
      </c>
      <c r="D35" s="54" t="s">
        <v>287</v>
      </c>
      <c r="E35" s="6" t="s">
        <v>117</v>
      </c>
      <c r="F35" s="19">
        <v>1000000</v>
      </c>
      <c r="G35" s="24">
        <v>11393</v>
      </c>
      <c r="H35" s="24">
        <v>1.88</v>
      </c>
      <c r="I35" s="31"/>
      <c r="J35" s="31"/>
      <c r="K35" s="35"/>
    </row>
    <row r="36" spans="2:11" x14ac:dyDescent="0.35">
      <c r="B36" s="8" t="s">
        <v>125</v>
      </c>
      <c r="C36" s="60" t="s">
        <v>126</v>
      </c>
      <c r="D36" s="54" t="s">
        <v>127</v>
      </c>
      <c r="E36" s="6" t="s">
        <v>128</v>
      </c>
      <c r="F36" s="19">
        <v>350000</v>
      </c>
      <c r="G36" s="24">
        <v>10976</v>
      </c>
      <c r="H36" s="24">
        <v>1.81</v>
      </c>
      <c r="I36" s="31"/>
      <c r="J36" s="31"/>
      <c r="K36" s="35"/>
    </row>
    <row r="37" spans="2:11" x14ac:dyDescent="0.35">
      <c r="B37" s="8" t="s">
        <v>136</v>
      </c>
      <c r="C37" s="60" t="s">
        <v>137</v>
      </c>
      <c r="D37" s="54" t="s">
        <v>138</v>
      </c>
      <c r="E37" s="6" t="s">
        <v>117</v>
      </c>
      <c r="F37" s="19">
        <v>240000</v>
      </c>
      <c r="G37" s="24">
        <v>9353.0400000000009</v>
      </c>
      <c r="H37" s="24">
        <v>1.54</v>
      </c>
      <c r="I37" s="31"/>
      <c r="J37" s="31"/>
      <c r="K37" s="35"/>
    </row>
    <row r="38" spans="2:11" x14ac:dyDescent="0.35">
      <c r="B38" s="8" t="s">
        <v>408</v>
      </c>
      <c r="C38" s="60" t="s">
        <v>409</v>
      </c>
      <c r="D38" s="54" t="s">
        <v>410</v>
      </c>
      <c r="E38" s="6" t="s">
        <v>117</v>
      </c>
      <c r="F38" s="19">
        <v>25000000</v>
      </c>
      <c r="G38" s="24">
        <v>8517.5</v>
      </c>
      <c r="H38" s="24">
        <v>1.4</v>
      </c>
      <c r="I38" s="31"/>
      <c r="J38" s="31"/>
      <c r="K38" s="35"/>
    </row>
    <row r="39" spans="2:11" x14ac:dyDescent="0.35">
      <c r="B39" s="8" t="s">
        <v>328</v>
      </c>
      <c r="C39" s="60" t="s">
        <v>329</v>
      </c>
      <c r="D39" s="54" t="s">
        <v>330</v>
      </c>
      <c r="E39" s="6" t="s">
        <v>117</v>
      </c>
      <c r="F39" s="19">
        <v>300000</v>
      </c>
      <c r="G39" s="24">
        <v>7969.5</v>
      </c>
      <c r="H39" s="24">
        <v>1.31</v>
      </c>
      <c r="I39" s="31"/>
      <c r="J39" s="31"/>
      <c r="K39" s="35"/>
    </row>
    <row r="40" spans="2:11" x14ac:dyDescent="0.35">
      <c r="B40" s="8" t="s">
        <v>3628</v>
      </c>
      <c r="C40" s="60" t="s">
        <v>3629</v>
      </c>
      <c r="D40" s="54" t="s">
        <v>3630</v>
      </c>
      <c r="E40" s="6" t="s">
        <v>117</v>
      </c>
      <c r="F40" s="19">
        <v>163551</v>
      </c>
      <c r="G40" s="24">
        <v>7611.17</v>
      </c>
      <c r="H40" s="24">
        <v>1.25</v>
      </c>
      <c r="I40" s="31"/>
      <c r="J40" s="31"/>
      <c r="K40" s="35"/>
    </row>
    <row r="41" spans="2:11" x14ac:dyDescent="0.35">
      <c r="B41" s="8" t="s">
        <v>301</v>
      </c>
      <c r="C41" s="60" t="s">
        <v>302</v>
      </c>
      <c r="D41" s="54" t="s">
        <v>303</v>
      </c>
      <c r="E41" s="6" t="s">
        <v>117</v>
      </c>
      <c r="F41" s="19">
        <v>320000</v>
      </c>
      <c r="G41" s="24">
        <v>7491.2</v>
      </c>
      <c r="H41" s="24">
        <v>1.23</v>
      </c>
      <c r="I41" s="31"/>
      <c r="J41" s="31"/>
      <c r="K41" s="35"/>
    </row>
    <row r="42" spans="2:11" x14ac:dyDescent="0.35">
      <c r="B42" s="8" t="s">
        <v>3083</v>
      </c>
      <c r="C42" s="60" t="s">
        <v>3084</v>
      </c>
      <c r="D42" s="54" t="s">
        <v>3085</v>
      </c>
      <c r="E42" s="6" t="s">
        <v>117</v>
      </c>
      <c r="F42" s="19">
        <v>700000</v>
      </c>
      <c r="G42" s="24">
        <v>6711.95</v>
      </c>
      <c r="H42" s="24">
        <v>1.1100000000000001</v>
      </c>
      <c r="I42" s="31"/>
      <c r="J42" s="31"/>
      <c r="K42" s="35"/>
    </row>
    <row r="43" spans="2:11" x14ac:dyDescent="0.35">
      <c r="B43" s="8" t="s">
        <v>1130</v>
      </c>
      <c r="C43" s="60" t="s">
        <v>1131</v>
      </c>
      <c r="D43" s="54" t="s">
        <v>1132</v>
      </c>
      <c r="E43" s="6" t="s">
        <v>65</v>
      </c>
      <c r="F43" s="19">
        <v>40000</v>
      </c>
      <c r="G43" s="24">
        <v>4349.6000000000004</v>
      </c>
      <c r="H43" s="24">
        <v>0.72</v>
      </c>
      <c r="I43" s="31"/>
      <c r="J43" s="31"/>
      <c r="K43" s="35"/>
    </row>
    <row r="44" spans="2:11" x14ac:dyDescent="0.35">
      <c r="B44" s="8" t="s">
        <v>514</v>
      </c>
      <c r="C44" s="60" t="s">
        <v>515</v>
      </c>
      <c r="D44" s="54" t="s">
        <v>516</v>
      </c>
      <c r="E44" s="6" t="s">
        <v>117</v>
      </c>
      <c r="F44" s="19">
        <v>200000</v>
      </c>
      <c r="G44" s="24">
        <v>2457.8000000000002</v>
      </c>
      <c r="H44" s="24">
        <v>0.4</v>
      </c>
      <c r="I44" s="31"/>
      <c r="J44" s="31"/>
      <c r="K44" s="35"/>
    </row>
    <row r="45" spans="2:11" x14ac:dyDescent="0.35">
      <c r="B45" s="8" t="s">
        <v>4022</v>
      </c>
      <c r="C45" s="60" t="s">
        <v>4023</v>
      </c>
      <c r="D45" s="54" t="s">
        <v>4024</v>
      </c>
      <c r="E45" s="6" t="s">
        <v>117</v>
      </c>
      <c r="F45" s="19">
        <v>240000</v>
      </c>
      <c r="G45" s="24">
        <v>2087.52</v>
      </c>
      <c r="H45" s="24">
        <v>0.34</v>
      </c>
      <c r="I45" s="31"/>
      <c r="J45" s="31"/>
      <c r="K45" s="35"/>
    </row>
    <row r="46" spans="2:11" x14ac:dyDescent="0.35">
      <c r="C46" s="58" t="s">
        <v>194</v>
      </c>
      <c r="D46" s="54"/>
      <c r="E46" s="6"/>
      <c r="F46" s="19"/>
      <c r="G46" s="25">
        <v>589175.66</v>
      </c>
      <c r="H46" s="25">
        <v>97.04</v>
      </c>
      <c r="I46" s="31"/>
      <c r="J46" s="31"/>
      <c r="K46" s="35"/>
    </row>
    <row r="47" spans="2:11" x14ac:dyDescent="0.35">
      <c r="C47" s="57"/>
      <c r="D47" s="54"/>
      <c r="E47" s="6"/>
      <c r="F47" s="19"/>
      <c r="G47" s="24"/>
      <c r="H47" s="24"/>
      <c r="I47" s="31"/>
      <c r="J47" s="31"/>
      <c r="K47" s="35"/>
    </row>
    <row r="48" spans="2:11" x14ac:dyDescent="0.35">
      <c r="C48" s="58" t="s">
        <v>3</v>
      </c>
      <c r="D48" s="54"/>
      <c r="E48" s="6"/>
      <c r="F48" s="19"/>
      <c r="G48" s="24" t="s">
        <v>2</v>
      </c>
      <c r="H48" s="24" t="s">
        <v>2</v>
      </c>
      <c r="I48" s="31"/>
      <c r="J48" s="31"/>
      <c r="K48" s="35"/>
    </row>
    <row r="49" spans="3:11" x14ac:dyDescent="0.35">
      <c r="C49" s="57"/>
      <c r="D49" s="54"/>
      <c r="E49" s="6"/>
      <c r="F49" s="19"/>
      <c r="G49" s="24"/>
      <c r="H49" s="24"/>
      <c r="I49" s="31"/>
      <c r="J49" s="31"/>
      <c r="K49" s="35"/>
    </row>
    <row r="50" spans="3:11" x14ac:dyDescent="0.35">
      <c r="C50" s="58" t="s">
        <v>4</v>
      </c>
      <c r="D50" s="54"/>
      <c r="E50" s="6"/>
      <c r="F50" s="19"/>
      <c r="G50" s="24" t="s">
        <v>2</v>
      </c>
      <c r="H50" s="24" t="s">
        <v>2</v>
      </c>
      <c r="I50" s="31"/>
      <c r="J50" s="31"/>
      <c r="K50" s="35"/>
    </row>
    <row r="51" spans="3:11" x14ac:dyDescent="0.35">
      <c r="C51" s="57"/>
      <c r="D51" s="54"/>
      <c r="E51" s="6"/>
      <c r="F51" s="19"/>
      <c r="G51" s="24"/>
      <c r="H51" s="24"/>
      <c r="I51" s="31"/>
      <c r="J51" s="31"/>
      <c r="K51" s="35"/>
    </row>
    <row r="52" spans="3:11" x14ac:dyDescent="0.35">
      <c r="C52" s="58" t="s">
        <v>5</v>
      </c>
      <c r="D52" s="54"/>
      <c r="E52" s="6"/>
      <c r="F52" s="19"/>
      <c r="G52" s="24"/>
      <c r="H52" s="24"/>
      <c r="I52" s="31"/>
      <c r="J52" s="31"/>
      <c r="K52" s="35"/>
    </row>
    <row r="53" spans="3:11" x14ac:dyDescent="0.35">
      <c r="C53" s="57"/>
      <c r="D53" s="54"/>
      <c r="E53" s="6"/>
      <c r="F53" s="19"/>
      <c r="G53" s="24"/>
      <c r="H53" s="24"/>
      <c r="I53" s="31"/>
      <c r="J53" s="31"/>
      <c r="K53" s="35"/>
    </row>
    <row r="54" spans="3:11" x14ac:dyDescent="0.35">
      <c r="C54" s="58" t="s">
        <v>6</v>
      </c>
      <c r="D54" s="54"/>
      <c r="E54" s="6"/>
      <c r="F54" s="19"/>
      <c r="G54" s="24" t="s">
        <v>2</v>
      </c>
      <c r="H54" s="24" t="s">
        <v>2</v>
      </c>
      <c r="I54" s="31"/>
      <c r="J54" s="31"/>
      <c r="K54" s="35"/>
    </row>
    <row r="55" spans="3:11" x14ac:dyDescent="0.35">
      <c r="C55" s="57"/>
      <c r="D55" s="54"/>
      <c r="E55" s="6"/>
      <c r="F55" s="19"/>
      <c r="G55" s="24"/>
      <c r="H55" s="24"/>
      <c r="I55" s="31"/>
      <c r="J55" s="31"/>
      <c r="K55" s="35"/>
    </row>
    <row r="56" spans="3:11" x14ac:dyDescent="0.35">
      <c r="C56" s="58" t="s">
        <v>7</v>
      </c>
      <c r="D56" s="54"/>
      <c r="E56" s="6"/>
      <c r="F56" s="19"/>
      <c r="G56" s="24" t="s">
        <v>2</v>
      </c>
      <c r="H56" s="24" t="s">
        <v>2</v>
      </c>
      <c r="I56" s="31"/>
      <c r="J56" s="31"/>
      <c r="K56" s="35"/>
    </row>
    <row r="57" spans="3:11" x14ac:dyDescent="0.35">
      <c r="C57" s="57"/>
      <c r="D57" s="54"/>
      <c r="E57" s="6"/>
      <c r="F57" s="19"/>
      <c r="G57" s="24"/>
      <c r="H57" s="24"/>
      <c r="I57" s="31"/>
      <c r="J57" s="31"/>
      <c r="K57" s="35"/>
    </row>
    <row r="58" spans="3:11" x14ac:dyDescent="0.35">
      <c r="C58" s="58" t="s">
        <v>8</v>
      </c>
      <c r="D58" s="54"/>
      <c r="E58" s="6"/>
      <c r="F58" s="19"/>
      <c r="G58" s="24" t="s">
        <v>2</v>
      </c>
      <c r="H58" s="24" t="s">
        <v>2</v>
      </c>
      <c r="I58" s="31"/>
      <c r="J58" s="31"/>
      <c r="K58" s="35"/>
    </row>
    <row r="59" spans="3:11" x14ac:dyDescent="0.35">
      <c r="C59" s="57"/>
      <c r="D59" s="54"/>
      <c r="E59" s="6"/>
      <c r="F59" s="19"/>
      <c r="G59" s="24"/>
      <c r="H59" s="24"/>
      <c r="I59" s="31"/>
      <c r="J59" s="31"/>
      <c r="K59" s="35"/>
    </row>
    <row r="60" spans="3:11" x14ac:dyDescent="0.35">
      <c r="C60" s="58" t="s">
        <v>9</v>
      </c>
      <c r="D60" s="54"/>
      <c r="E60" s="6"/>
      <c r="F60" s="19"/>
      <c r="G60" s="24" t="s">
        <v>2</v>
      </c>
      <c r="H60" s="24" t="s">
        <v>2</v>
      </c>
      <c r="I60" s="31"/>
      <c r="J60" s="31"/>
      <c r="K60" s="35"/>
    </row>
    <row r="61" spans="3:11" x14ac:dyDescent="0.35">
      <c r="C61" s="57"/>
      <c r="D61" s="54"/>
      <c r="E61" s="6"/>
      <c r="F61" s="19"/>
      <c r="G61" s="24"/>
      <c r="H61" s="24"/>
      <c r="I61" s="31"/>
      <c r="J61" s="31"/>
      <c r="K61" s="35"/>
    </row>
    <row r="62" spans="3:11" x14ac:dyDescent="0.35">
      <c r="C62" s="58" t="s">
        <v>10</v>
      </c>
      <c r="D62" s="54"/>
      <c r="E62" s="6"/>
      <c r="F62" s="19"/>
      <c r="G62" s="24" t="s">
        <v>2</v>
      </c>
      <c r="H62" s="24" t="s">
        <v>2</v>
      </c>
      <c r="I62" s="31"/>
      <c r="J62" s="31"/>
      <c r="K62" s="35"/>
    </row>
    <row r="63" spans="3:11" x14ac:dyDescent="0.35">
      <c r="C63" s="57"/>
      <c r="D63" s="54"/>
      <c r="E63" s="6"/>
      <c r="F63" s="19"/>
      <c r="G63" s="24"/>
      <c r="H63" s="24"/>
      <c r="I63" s="31"/>
      <c r="J63" s="31"/>
      <c r="K63" s="35"/>
    </row>
    <row r="64" spans="3:11" x14ac:dyDescent="0.35">
      <c r="C64" s="58" t="s">
        <v>11</v>
      </c>
      <c r="D64" s="54"/>
      <c r="E64" s="6"/>
      <c r="F64" s="19"/>
      <c r="G64" s="24" t="s">
        <v>2</v>
      </c>
      <c r="H64" s="24" t="s">
        <v>2</v>
      </c>
      <c r="I64" s="31"/>
      <c r="J64" s="31"/>
      <c r="K64" s="35"/>
    </row>
    <row r="65" spans="1:11" x14ac:dyDescent="0.35">
      <c r="C65" s="57"/>
      <c r="D65" s="54"/>
      <c r="E65" s="6"/>
      <c r="F65" s="19"/>
      <c r="G65" s="24"/>
      <c r="H65" s="24"/>
      <c r="I65" s="31"/>
      <c r="J65" s="31"/>
      <c r="K65" s="35"/>
    </row>
    <row r="66" spans="1:11" x14ac:dyDescent="0.35">
      <c r="A66" s="10"/>
      <c r="B66" s="28"/>
      <c r="C66" s="58" t="s">
        <v>13</v>
      </c>
      <c r="D66" s="54"/>
      <c r="E66" s="6"/>
      <c r="F66" s="19"/>
      <c r="G66" s="24"/>
      <c r="H66" s="24"/>
      <c r="I66" s="31"/>
      <c r="J66" s="31"/>
      <c r="K66" s="35"/>
    </row>
    <row r="67" spans="1:11" x14ac:dyDescent="0.35">
      <c r="A67" s="28"/>
      <c r="B67" s="28"/>
      <c r="C67" s="58" t="s">
        <v>14</v>
      </c>
      <c r="D67" s="54"/>
      <c r="E67" s="6"/>
      <c r="F67" s="19"/>
      <c r="G67" s="24" t="s">
        <v>2</v>
      </c>
      <c r="H67" s="24" t="s">
        <v>2</v>
      </c>
      <c r="I67" s="31"/>
      <c r="J67" s="31"/>
      <c r="K67" s="35"/>
    </row>
    <row r="68" spans="1:11" x14ac:dyDescent="0.35">
      <c r="A68" s="28"/>
      <c r="B68" s="28"/>
      <c r="C68" s="58"/>
      <c r="D68" s="54"/>
      <c r="E68" s="6"/>
      <c r="F68" s="19"/>
      <c r="G68" s="24"/>
      <c r="H68" s="24"/>
      <c r="I68" s="31"/>
      <c r="J68" s="31"/>
      <c r="K68" s="35"/>
    </row>
    <row r="69" spans="1:11" x14ac:dyDescent="0.35">
      <c r="A69" s="28"/>
      <c r="B69" s="28"/>
      <c r="C69" s="58" t="s">
        <v>15</v>
      </c>
      <c r="D69" s="54"/>
      <c r="E69" s="6"/>
      <c r="F69" s="19"/>
      <c r="G69" s="24" t="s">
        <v>2</v>
      </c>
      <c r="H69" s="24" t="s">
        <v>2</v>
      </c>
      <c r="I69" s="31"/>
      <c r="J69" s="31"/>
      <c r="K69" s="35"/>
    </row>
    <row r="70" spans="1:11" x14ac:dyDescent="0.35">
      <c r="A70" s="28"/>
      <c r="B70" s="28"/>
      <c r="C70" s="58"/>
      <c r="D70" s="54"/>
      <c r="E70" s="6"/>
      <c r="F70" s="19"/>
      <c r="G70" s="24"/>
      <c r="H70" s="24"/>
      <c r="I70" s="31"/>
      <c r="J70" s="31"/>
      <c r="K70" s="35"/>
    </row>
    <row r="71" spans="1:11" x14ac:dyDescent="0.35">
      <c r="C71" s="59" t="s">
        <v>16</v>
      </c>
      <c r="D71" s="54"/>
      <c r="E71" s="6"/>
      <c r="F71" s="19"/>
      <c r="G71" s="24"/>
      <c r="H71" s="24"/>
      <c r="I71" s="31"/>
      <c r="J71" s="31"/>
      <c r="K71" s="35"/>
    </row>
    <row r="72" spans="1:11" x14ac:dyDescent="0.35">
      <c r="B72" s="8" t="s">
        <v>202</v>
      </c>
      <c r="C72" s="60" t="s">
        <v>203</v>
      </c>
      <c r="D72" s="54" t="s">
        <v>204</v>
      </c>
      <c r="E72" s="6" t="s">
        <v>205</v>
      </c>
      <c r="F72" s="19">
        <v>500000</v>
      </c>
      <c r="G72" s="24">
        <v>496.44</v>
      </c>
      <c r="H72" s="24">
        <v>0.08</v>
      </c>
      <c r="I72" s="31">
        <v>5.3459000000000003</v>
      </c>
      <c r="J72" s="31"/>
      <c r="K72" s="35"/>
    </row>
    <row r="73" spans="1:11" x14ac:dyDescent="0.35">
      <c r="C73" s="58" t="s">
        <v>194</v>
      </c>
      <c r="D73" s="54"/>
      <c r="E73" s="6"/>
      <c r="F73" s="19"/>
      <c r="G73" s="25">
        <v>496.44</v>
      </c>
      <c r="H73" s="25">
        <v>0.08</v>
      </c>
      <c r="I73" s="31"/>
      <c r="J73" s="31"/>
      <c r="K73" s="35"/>
    </row>
    <row r="74" spans="1:11" x14ac:dyDescent="0.35">
      <c r="C74" s="57"/>
      <c r="D74" s="54"/>
      <c r="E74" s="6"/>
      <c r="F74" s="19"/>
      <c r="G74" s="24"/>
      <c r="H74" s="24"/>
      <c r="I74" s="31"/>
      <c r="J74" s="31"/>
      <c r="K74" s="35"/>
    </row>
    <row r="75" spans="1:11" x14ac:dyDescent="0.35">
      <c r="C75" s="58" t="s">
        <v>17</v>
      </c>
      <c r="D75" s="54"/>
      <c r="E75" s="6"/>
      <c r="F75" s="19"/>
      <c r="G75" s="24" t="s">
        <v>2</v>
      </c>
      <c r="H75" s="24" t="s">
        <v>2</v>
      </c>
      <c r="I75" s="31"/>
      <c r="J75" s="31"/>
      <c r="K75" s="35"/>
    </row>
    <row r="76" spans="1:11" x14ac:dyDescent="0.35">
      <c r="C76" s="57"/>
      <c r="D76" s="54"/>
      <c r="E76" s="6"/>
      <c r="F76" s="19"/>
      <c r="G76" s="24"/>
      <c r="H76" s="24"/>
      <c r="I76" s="31"/>
      <c r="J76" s="31"/>
      <c r="K76" s="35"/>
    </row>
    <row r="77" spans="1:11" x14ac:dyDescent="0.35">
      <c r="C77" s="58" t="s">
        <v>18</v>
      </c>
      <c r="D77" s="54"/>
      <c r="E77" s="6"/>
      <c r="F77" s="19"/>
      <c r="G77" s="24" t="s">
        <v>2</v>
      </c>
      <c r="H77" s="24" t="s">
        <v>2</v>
      </c>
      <c r="I77" s="31"/>
      <c r="J77" s="31"/>
      <c r="K77" s="35"/>
    </row>
    <row r="78" spans="1:11" x14ac:dyDescent="0.35">
      <c r="C78" s="57"/>
      <c r="D78" s="54"/>
      <c r="E78" s="6"/>
      <c r="F78" s="19"/>
      <c r="G78" s="24"/>
      <c r="H78" s="24"/>
      <c r="I78" s="31"/>
      <c r="J78" s="31"/>
      <c r="K78" s="35"/>
    </row>
    <row r="79" spans="1:11" x14ac:dyDescent="0.35">
      <c r="A79" s="10"/>
      <c r="B79" s="28"/>
      <c r="C79" s="58" t="s">
        <v>19</v>
      </c>
      <c r="D79" s="54"/>
      <c r="E79" s="6"/>
      <c r="F79" s="19"/>
      <c r="G79" s="24"/>
      <c r="H79" s="24"/>
      <c r="I79" s="31"/>
      <c r="J79" s="31"/>
      <c r="K79" s="35"/>
    </row>
    <row r="80" spans="1:11" x14ac:dyDescent="0.35">
      <c r="A80" s="28"/>
      <c r="B80" s="28"/>
      <c r="C80" s="58" t="s">
        <v>20</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A82" s="28"/>
      <c r="B82" s="28"/>
      <c r="C82" s="58" t="s">
        <v>21</v>
      </c>
      <c r="D82" s="54"/>
      <c r="E82" s="6"/>
      <c r="F82" s="19"/>
      <c r="G82" s="24" t="s">
        <v>2</v>
      </c>
      <c r="H82" s="24" t="s">
        <v>2</v>
      </c>
      <c r="I82" s="31"/>
      <c r="J82" s="31"/>
      <c r="K82" s="35"/>
    </row>
    <row r="83" spans="1:54" x14ac:dyDescent="0.35">
      <c r="A83" s="28"/>
      <c r="B83" s="28"/>
      <c r="C83" s="58"/>
      <c r="D83" s="54"/>
      <c r="E83" s="6"/>
      <c r="F83" s="19"/>
      <c r="G83" s="24"/>
      <c r="H83" s="24"/>
      <c r="I83" s="31"/>
      <c r="J83" s="31"/>
      <c r="K83" s="35"/>
    </row>
    <row r="84" spans="1:54" x14ac:dyDescent="0.35">
      <c r="A84" s="28"/>
      <c r="B84" s="28"/>
      <c r="C84" s="58" t="s">
        <v>22</v>
      </c>
      <c r="D84" s="54"/>
      <c r="E84" s="6"/>
      <c r="F84" s="19"/>
      <c r="G84" s="24" t="s">
        <v>2</v>
      </c>
      <c r="H84" s="24" t="s">
        <v>2</v>
      </c>
      <c r="I84" s="31"/>
      <c r="J84" s="31"/>
      <c r="K84" s="35"/>
    </row>
    <row r="85" spans="1:54" x14ac:dyDescent="0.35">
      <c r="A85" s="28"/>
      <c r="B85" s="28"/>
      <c r="C85" s="58"/>
      <c r="D85" s="54"/>
      <c r="E85" s="6"/>
      <c r="F85" s="19"/>
      <c r="G85" s="24"/>
      <c r="H85" s="24"/>
      <c r="I85" s="31"/>
      <c r="J85" s="31"/>
      <c r="K85" s="35"/>
    </row>
    <row r="86" spans="1:54" x14ac:dyDescent="0.35">
      <c r="A86" s="28"/>
      <c r="B86" s="28"/>
      <c r="C86" s="58" t="s">
        <v>23</v>
      </c>
      <c r="D86" s="54"/>
      <c r="E86" s="6"/>
      <c r="F86" s="19"/>
      <c r="G86" s="24" t="s">
        <v>2</v>
      </c>
      <c r="H86" s="24" t="s">
        <v>2</v>
      </c>
      <c r="I86" s="31"/>
      <c r="J86" s="31"/>
      <c r="K86" s="35"/>
    </row>
    <row r="87" spans="1:54" x14ac:dyDescent="0.35">
      <c r="A87" s="28"/>
      <c r="B87" s="28"/>
      <c r="C87" s="58"/>
      <c r="D87" s="54"/>
      <c r="E87" s="6"/>
      <c r="F87" s="19"/>
      <c r="G87" s="24"/>
      <c r="H87" s="24"/>
      <c r="I87" s="31"/>
      <c r="J87" s="31"/>
      <c r="K87" s="35"/>
    </row>
    <row r="88" spans="1:54" x14ac:dyDescent="0.35">
      <c r="C88" s="59" t="s">
        <v>24</v>
      </c>
      <c r="D88" s="54"/>
      <c r="E88" s="6"/>
      <c r="F88" s="19"/>
      <c r="G88" s="24"/>
      <c r="H88" s="24"/>
      <c r="I88" s="31"/>
      <c r="J88" s="31"/>
      <c r="K88" s="35"/>
    </row>
    <row r="89" spans="1:54" x14ac:dyDescent="0.35">
      <c r="B89" s="8" t="s">
        <v>206</v>
      </c>
      <c r="C89" s="60" t="s">
        <v>207</v>
      </c>
      <c r="D89" s="54"/>
      <c r="E89" s="6"/>
      <c r="F89" s="19"/>
      <c r="G89" s="24">
        <v>18682.27</v>
      </c>
      <c r="H89" s="24">
        <v>3.08</v>
      </c>
      <c r="I89" s="31"/>
      <c r="J89" s="31"/>
      <c r="K89" s="35"/>
    </row>
    <row r="90" spans="1:54" x14ac:dyDescent="0.35">
      <c r="C90" s="58" t="s">
        <v>194</v>
      </c>
      <c r="D90" s="54"/>
      <c r="E90" s="6"/>
      <c r="F90" s="19"/>
      <c r="G90" s="25">
        <v>18682.27</v>
      </c>
      <c r="H90" s="25">
        <v>3.08</v>
      </c>
      <c r="I90" s="31"/>
      <c r="J90" s="31"/>
      <c r="K90" s="35"/>
    </row>
    <row r="91" spans="1:54" x14ac:dyDescent="0.35">
      <c r="C91" s="57"/>
      <c r="D91" s="54"/>
      <c r="E91" s="6"/>
      <c r="F91" s="19"/>
      <c r="G91" s="24"/>
      <c r="H91" s="24"/>
      <c r="I91" s="31"/>
      <c r="J91" s="31"/>
      <c r="K91" s="35"/>
    </row>
    <row r="92" spans="1:54" x14ac:dyDescent="0.35">
      <c r="A92" s="10"/>
      <c r="B92" s="28"/>
      <c r="C92" s="58" t="s">
        <v>25</v>
      </c>
      <c r="D92" s="54"/>
      <c r="E92" s="6"/>
      <c r="F92" s="19"/>
      <c r="G92" s="24"/>
      <c r="H92" s="24"/>
      <c r="I92" s="31"/>
      <c r="J92" s="31"/>
      <c r="K92" s="35"/>
    </row>
    <row r="93" spans="1:54" s="2" customFormat="1" ht="13.5" x14ac:dyDescent="0.35">
      <c r="A93" s="28"/>
      <c r="B93" s="28"/>
      <c r="C93" s="57" t="s">
        <v>4703</v>
      </c>
      <c r="D93" s="54"/>
      <c r="E93" s="6"/>
      <c r="F93" s="19"/>
      <c r="G93" s="24" t="s">
        <v>2</v>
      </c>
      <c r="H93" s="24" t="s">
        <v>2</v>
      </c>
      <c r="I93" s="31"/>
      <c r="J93" s="31"/>
      <c r="K93" s="35"/>
      <c r="L93" s="3"/>
      <c r="AI93" s="3"/>
      <c r="AV93" s="3"/>
      <c r="AX93" s="3"/>
      <c r="BB93" s="3"/>
    </row>
    <row r="94" spans="1:54" x14ac:dyDescent="0.35">
      <c r="B94" s="8"/>
      <c r="C94" s="60" t="s">
        <v>208</v>
      </c>
      <c r="D94" s="54"/>
      <c r="E94" s="6"/>
      <c r="F94" s="19"/>
      <c r="G94" s="24">
        <v>-1272.32</v>
      </c>
      <c r="H94" s="24">
        <v>-0.19999999999999998</v>
      </c>
      <c r="I94" s="31"/>
      <c r="J94" s="31"/>
      <c r="K94" s="35"/>
    </row>
    <row r="95" spans="1:54" x14ac:dyDescent="0.35">
      <c r="C95" s="58" t="s">
        <v>194</v>
      </c>
      <c r="D95" s="54"/>
      <c r="E95" s="6"/>
      <c r="F95" s="19"/>
      <c r="G95" s="25">
        <v>-1272.32</v>
      </c>
      <c r="H95" s="25">
        <v>-0.19999999999999998</v>
      </c>
      <c r="I95" s="31"/>
      <c r="J95" s="31"/>
      <c r="K95" s="35"/>
    </row>
    <row r="96" spans="1:54" x14ac:dyDescent="0.35">
      <c r="C96" s="57"/>
      <c r="D96" s="54"/>
      <c r="E96" s="6"/>
      <c r="F96" s="19"/>
      <c r="G96" s="24"/>
      <c r="H96" s="24"/>
      <c r="I96" s="31"/>
      <c r="J96" s="31"/>
      <c r="K96" s="35"/>
    </row>
    <row r="97" spans="3:11" x14ac:dyDescent="0.35">
      <c r="C97" s="61" t="s">
        <v>209</v>
      </c>
      <c r="D97" s="55"/>
      <c r="E97" s="5"/>
      <c r="F97" s="20"/>
      <c r="G97" s="26">
        <v>607082.05000000005</v>
      </c>
      <c r="H97" s="26">
        <v>100</v>
      </c>
      <c r="I97" s="32"/>
      <c r="J97" s="32"/>
      <c r="K97" s="36"/>
    </row>
    <row r="100" spans="3:11" x14ac:dyDescent="0.35">
      <c r="C100" s="1" t="s">
        <v>210</v>
      </c>
    </row>
    <row r="101" spans="3:11" x14ac:dyDescent="0.35">
      <c r="C101" s="37" t="s">
        <v>211</v>
      </c>
      <c r="D101" s="37"/>
      <c r="E101" s="37"/>
      <c r="F101" s="37"/>
      <c r="G101" s="37"/>
      <c r="H101" s="37"/>
      <c r="I101" s="37"/>
      <c r="J101" s="37"/>
      <c r="K101" s="37"/>
    </row>
    <row r="102" spans="3:11" x14ac:dyDescent="0.35">
      <c r="C102" s="2" t="s">
        <v>212</v>
      </c>
    </row>
    <row r="103" spans="3:11" x14ac:dyDescent="0.35">
      <c r="C103" s="2" t="s">
        <v>213</v>
      </c>
    </row>
    <row r="104" spans="3:11" ht="30" customHeight="1" x14ac:dyDescent="0.35">
      <c r="C104" s="218" t="s">
        <v>214</v>
      </c>
      <c r="D104" s="219"/>
      <c r="E104" s="219"/>
      <c r="F104" s="219"/>
      <c r="G104" s="219"/>
      <c r="H104" s="219"/>
      <c r="I104" s="219"/>
      <c r="J104" s="219"/>
      <c r="K104" s="219"/>
    </row>
    <row r="105" spans="3:11" x14ac:dyDescent="0.35">
      <c r="C105" s="2" t="s">
        <v>215</v>
      </c>
    </row>
    <row r="106" spans="3:11" x14ac:dyDescent="0.35">
      <c r="C106" s="2" t="s">
        <v>4744</v>
      </c>
    </row>
    <row r="108" spans="3:11" x14ac:dyDescent="0.35">
      <c r="C108" s="2" t="s">
        <v>4813</v>
      </c>
      <c r="E108" s="2" t="s">
        <v>2</v>
      </c>
    </row>
    <row r="110" spans="3:11" x14ac:dyDescent="0.35">
      <c r="C110" s="2" t="s">
        <v>4814</v>
      </c>
      <c r="E110" s="2" t="s">
        <v>2</v>
      </c>
    </row>
    <row r="112" spans="3:11" x14ac:dyDescent="0.35">
      <c r="C112" s="2" t="s">
        <v>4918</v>
      </c>
    </row>
    <row r="114" spans="1:256" x14ac:dyDescent="0.35">
      <c r="C114" s="2" t="s">
        <v>4919</v>
      </c>
    </row>
    <row r="115" spans="1:256" s="79" customFormat="1" ht="35.25" customHeight="1" x14ac:dyDescent="0.35">
      <c r="A115" s="75"/>
      <c r="B115" s="75"/>
      <c r="C115" s="80" t="s">
        <v>4820</v>
      </c>
      <c r="D115" s="84" t="s">
        <v>4821</v>
      </c>
      <c r="E115" s="84" t="s">
        <v>4822</v>
      </c>
      <c r="F115" s="76"/>
      <c r="G115" s="77"/>
      <c r="H115" s="77"/>
      <c r="I115" s="77"/>
      <c r="J115" s="77"/>
      <c r="K115" s="78"/>
      <c r="L115" s="78"/>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8"/>
      <c r="AJ115" s="75"/>
      <c r="AK115" s="75"/>
      <c r="AL115" s="75"/>
      <c r="AM115" s="75"/>
      <c r="AN115" s="75"/>
      <c r="AO115" s="75"/>
      <c r="AP115" s="75"/>
      <c r="AQ115" s="75"/>
      <c r="AR115" s="75"/>
      <c r="AS115" s="75"/>
      <c r="AT115" s="75"/>
      <c r="AU115" s="75"/>
      <c r="AV115" s="78"/>
      <c r="AW115" s="75"/>
      <c r="AX115" s="78"/>
      <c r="AY115" s="75"/>
      <c r="AZ115" s="75"/>
      <c r="BA115" s="75"/>
      <c r="BB115" s="78"/>
      <c r="BC115" s="75"/>
      <c r="BD115" s="75"/>
      <c r="BE115" s="75"/>
      <c r="BF115" s="75"/>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75"/>
      <c r="CF115" s="75"/>
      <c r="CG115" s="75"/>
      <c r="CH115" s="75"/>
      <c r="CI115" s="75"/>
      <c r="CJ115" s="75"/>
      <c r="CK115" s="75"/>
      <c r="CL115" s="75"/>
      <c r="CM115" s="75"/>
      <c r="CN115" s="75"/>
      <c r="CO115" s="75"/>
      <c r="CP115" s="75"/>
      <c r="CQ115" s="75"/>
      <c r="CR115" s="75"/>
      <c r="CS115" s="75"/>
      <c r="CT115" s="75"/>
      <c r="CU115" s="75"/>
      <c r="CV115" s="75"/>
      <c r="CW115" s="75"/>
      <c r="CX115" s="75"/>
      <c r="CY115" s="75"/>
      <c r="CZ115" s="75"/>
      <c r="DA115" s="75"/>
      <c r="DB115" s="75"/>
      <c r="DC115" s="75"/>
      <c r="DD115" s="75"/>
      <c r="DE115" s="75"/>
      <c r="DF115" s="75"/>
      <c r="DG115" s="75"/>
      <c r="DH115" s="75"/>
      <c r="DI115" s="75"/>
      <c r="DJ115" s="75"/>
      <c r="DK115" s="75"/>
      <c r="DL115" s="75"/>
      <c r="DM115" s="75"/>
      <c r="DN115" s="75"/>
      <c r="DO115" s="75"/>
      <c r="DP115" s="75"/>
      <c r="DQ115" s="75"/>
      <c r="DR115" s="75"/>
      <c r="DS115" s="75"/>
      <c r="DT115" s="75"/>
      <c r="DU115" s="75"/>
      <c r="DV115" s="75"/>
      <c r="DW115" s="75"/>
      <c r="DX115" s="75"/>
      <c r="DY115" s="75"/>
      <c r="DZ115" s="75"/>
      <c r="EA115" s="75"/>
      <c r="EB115" s="75"/>
      <c r="EC115" s="75"/>
      <c r="ED115" s="75"/>
      <c r="EE115" s="75"/>
      <c r="EF115" s="75"/>
      <c r="EG115" s="75"/>
      <c r="EH115" s="75"/>
      <c r="EI115" s="75"/>
      <c r="EJ115" s="75"/>
      <c r="EK115" s="75"/>
      <c r="EL115" s="75"/>
      <c r="EM115" s="75"/>
      <c r="EN115" s="75"/>
      <c r="EO115" s="75"/>
      <c r="EP115" s="75"/>
      <c r="EQ115" s="75"/>
      <c r="ER115" s="75"/>
      <c r="ES115" s="75"/>
      <c r="ET115" s="75"/>
      <c r="EU115" s="75"/>
      <c r="EV115" s="75"/>
      <c r="EW115" s="75"/>
      <c r="EX115" s="75"/>
      <c r="EY115" s="75"/>
      <c r="EZ115" s="75"/>
      <c r="FA115" s="75"/>
      <c r="FB115" s="75"/>
      <c r="FC115" s="75"/>
      <c r="FD115" s="75"/>
      <c r="FE115" s="75"/>
      <c r="FF115" s="75"/>
      <c r="FG115" s="75"/>
      <c r="FH115" s="75"/>
      <c r="FI115" s="75"/>
      <c r="FJ115" s="75"/>
      <c r="FK115" s="75"/>
      <c r="FL115" s="75"/>
      <c r="FM115" s="75"/>
      <c r="FN115" s="75"/>
      <c r="FO115" s="75"/>
      <c r="FP115" s="75"/>
      <c r="FQ115" s="75"/>
      <c r="FR115" s="75"/>
      <c r="FS115" s="75"/>
      <c r="FT115" s="75"/>
      <c r="FU115" s="75"/>
      <c r="FV115" s="75"/>
      <c r="FW115" s="75"/>
      <c r="FX115" s="75"/>
      <c r="FY115" s="75"/>
      <c r="FZ115" s="75"/>
      <c r="GA115" s="75"/>
      <c r="GB115" s="75"/>
      <c r="GC115" s="75"/>
      <c r="GD115" s="75"/>
      <c r="GE115" s="75"/>
      <c r="GF115" s="75"/>
      <c r="GG115" s="75"/>
      <c r="GH115" s="75"/>
      <c r="GI115" s="75"/>
      <c r="GJ115" s="75"/>
      <c r="GK115" s="75"/>
      <c r="GL115" s="75"/>
      <c r="GM115" s="75"/>
      <c r="GN115" s="75"/>
      <c r="GO115" s="75"/>
      <c r="GP115" s="75"/>
      <c r="GQ115" s="75"/>
      <c r="GR115" s="75"/>
      <c r="GS115" s="75"/>
      <c r="GT115" s="75"/>
      <c r="GU115" s="75"/>
      <c r="GV115" s="75"/>
      <c r="GW115" s="75"/>
      <c r="GX115" s="75"/>
      <c r="GY115" s="75"/>
      <c r="GZ115" s="75"/>
      <c r="HA115" s="75"/>
      <c r="HB115" s="75"/>
      <c r="HC115" s="75"/>
      <c r="HD115" s="75"/>
      <c r="HE115" s="75"/>
      <c r="HF115" s="75"/>
      <c r="HG115" s="75"/>
      <c r="HH115" s="75"/>
      <c r="HI115" s="75"/>
      <c r="HJ115" s="75"/>
      <c r="HK115" s="75"/>
      <c r="HL115" s="75"/>
      <c r="HM115" s="75"/>
      <c r="HN115" s="75"/>
      <c r="HO115" s="75"/>
      <c r="HP115" s="75"/>
      <c r="HQ115" s="75"/>
      <c r="HR115" s="75"/>
      <c r="HS115" s="75"/>
      <c r="HT115" s="75"/>
      <c r="HU115" s="75"/>
      <c r="HV115" s="75"/>
      <c r="HW115" s="75"/>
      <c r="HX115" s="75"/>
      <c r="HY115" s="75"/>
      <c r="HZ115" s="75"/>
      <c r="IA115" s="75"/>
      <c r="IB115" s="75"/>
      <c r="IC115" s="75"/>
      <c r="ID115" s="75"/>
      <c r="IE115" s="75"/>
      <c r="IF115" s="75"/>
      <c r="IG115" s="75"/>
      <c r="IH115" s="75"/>
      <c r="II115" s="75"/>
      <c r="IJ115" s="75"/>
      <c r="IK115" s="75"/>
      <c r="IL115" s="75"/>
      <c r="IM115" s="75"/>
      <c r="IN115" s="75"/>
      <c r="IO115" s="75"/>
      <c r="IP115" s="75"/>
      <c r="IQ115" s="75"/>
      <c r="IR115" s="75"/>
      <c r="IS115" s="75"/>
      <c r="IT115" s="75"/>
      <c r="IU115" s="75"/>
      <c r="IV115" s="75"/>
    </row>
    <row r="116" spans="1:256" s="79" customFormat="1" x14ac:dyDescent="0.35">
      <c r="A116" s="75"/>
      <c r="B116" s="75"/>
      <c r="C116" s="82" t="s">
        <v>4823</v>
      </c>
      <c r="D116" s="85">
        <v>13.744999999999999</v>
      </c>
      <c r="E116" s="85">
        <v>13.0168</v>
      </c>
      <c r="F116" s="76"/>
      <c r="G116" s="77"/>
      <c r="H116" s="77"/>
      <c r="I116" s="77"/>
      <c r="J116" s="77"/>
      <c r="K116" s="78"/>
      <c r="L116" s="78"/>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8"/>
      <c r="AJ116" s="75"/>
      <c r="AK116" s="75"/>
      <c r="AL116" s="75"/>
      <c r="AM116" s="75"/>
      <c r="AN116" s="75"/>
      <c r="AO116" s="75"/>
      <c r="AP116" s="75"/>
      <c r="AQ116" s="75"/>
      <c r="AR116" s="75"/>
      <c r="AS116" s="75"/>
      <c r="AT116" s="75"/>
      <c r="AU116" s="75"/>
      <c r="AV116" s="78"/>
      <c r="AW116" s="75"/>
      <c r="AX116" s="78"/>
      <c r="AY116" s="75"/>
      <c r="AZ116" s="75"/>
      <c r="BA116" s="75"/>
      <c r="BB116" s="78"/>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c r="CP116" s="75"/>
      <c r="CQ116" s="75"/>
      <c r="CR116" s="75"/>
      <c r="CS116" s="75"/>
      <c r="CT116" s="75"/>
      <c r="CU116" s="75"/>
      <c r="CV116" s="75"/>
      <c r="CW116" s="75"/>
      <c r="CX116" s="75"/>
      <c r="CY116" s="75"/>
      <c r="CZ116" s="75"/>
      <c r="DA116" s="75"/>
      <c r="DB116" s="75"/>
      <c r="DC116" s="75"/>
      <c r="DD116" s="75"/>
      <c r="DE116" s="75"/>
      <c r="DF116" s="75"/>
      <c r="DG116" s="75"/>
      <c r="DH116" s="75"/>
      <c r="DI116" s="75"/>
      <c r="DJ116" s="75"/>
      <c r="DK116" s="75"/>
      <c r="DL116" s="75"/>
      <c r="DM116" s="75"/>
      <c r="DN116" s="75"/>
      <c r="DO116" s="75"/>
      <c r="DP116" s="75"/>
      <c r="DQ116" s="75"/>
      <c r="DR116" s="75"/>
      <c r="DS116" s="75"/>
      <c r="DT116" s="75"/>
      <c r="DU116" s="75"/>
      <c r="DV116" s="75"/>
      <c r="DW116" s="75"/>
      <c r="DX116" s="75"/>
      <c r="DY116" s="75"/>
      <c r="DZ116" s="75"/>
      <c r="EA116" s="75"/>
      <c r="EB116" s="75"/>
      <c r="EC116" s="75"/>
      <c r="ED116" s="75"/>
      <c r="EE116" s="75"/>
      <c r="EF116" s="75"/>
      <c r="EG116" s="75"/>
      <c r="EH116" s="75"/>
      <c r="EI116" s="75"/>
      <c r="EJ116" s="75"/>
      <c r="EK116" s="75"/>
      <c r="EL116" s="75"/>
      <c r="EM116" s="75"/>
      <c r="EN116" s="75"/>
      <c r="EO116" s="75"/>
      <c r="EP116" s="75"/>
      <c r="EQ116" s="75"/>
      <c r="ER116" s="75"/>
      <c r="ES116" s="75"/>
      <c r="ET116" s="75"/>
      <c r="EU116" s="75"/>
      <c r="EV116" s="75"/>
      <c r="EW116" s="75"/>
      <c r="EX116" s="75"/>
      <c r="EY116" s="75"/>
      <c r="EZ116" s="75"/>
      <c r="FA116" s="75"/>
      <c r="FB116" s="75"/>
      <c r="FC116" s="75"/>
      <c r="FD116" s="75"/>
      <c r="FE116" s="75"/>
      <c r="FF116" s="75"/>
      <c r="FG116" s="75"/>
      <c r="FH116" s="75"/>
      <c r="FI116" s="75"/>
      <c r="FJ116" s="75"/>
      <c r="FK116" s="75"/>
      <c r="FL116" s="75"/>
      <c r="FM116" s="75"/>
      <c r="FN116" s="75"/>
      <c r="FO116" s="75"/>
      <c r="FP116" s="75"/>
      <c r="FQ116" s="75"/>
      <c r="FR116" s="75"/>
      <c r="FS116" s="75"/>
      <c r="FT116" s="75"/>
      <c r="FU116" s="75"/>
      <c r="FV116" s="75"/>
      <c r="FW116" s="75"/>
      <c r="FX116" s="75"/>
      <c r="FY116" s="75"/>
      <c r="FZ116" s="75"/>
      <c r="GA116" s="75"/>
      <c r="GB116" s="75"/>
      <c r="GC116" s="75"/>
      <c r="GD116" s="75"/>
      <c r="GE116" s="75"/>
      <c r="GF116" s="75"/>
      <c r="GG116" s="75"/>
      <c r="GH116" s="75"/>
      <c r="GI116" s="75"/>
      <c r="GJ116" s="75"/>
      <c r="GK116" s="75"/>
      <c r="GL116" s="75"/>
      <c r="GM116" s="75"/>
      <c r="GN116" s="75"/>
      <c r="GO116" s="75"/>
      <c r="GP116" s="75"/>
      <c r="GQ116" s="75"/>
      <c r="GR116" s="75"/>
      <c r="GS116" s="75"/>
      <c r="GT116" s="75"/>
      <c r="GU116" s="75"/>
      <c r="GV116" s="75"/>
      <c r="GW116" s="75"/>
      <c r="GX116" s="75"/>
      <c r="GY116" s="75"/>
      <c r="GZ116" s="75"/>
      <c r="HA116" s="75"/>
      <c r="HB116" s="75"/>
      <c r="HC116" s="75"/>
      <c r="HD116" s="75"/>
      <c r="HE116" s="75"/>
      <c r="HF116" s="75"/>
      <c r="HG116" s="75"/>
      <c r="HH116" s="75"/>
      <c r="HI116" s="75"/>
      <c r="HJ116" s="75"/>
      <c r="HK116" s="75"/>
      <c r="HL116" s="75"/>
      <c r="HM116" s="75"/>
      <c r="HN116" s="75"/>
      <c r="HO116" s="75"/>
      <c r="HP116" s="75"/>
      <c r="HQ116" s="75"/>
      <c r="HR116" s="75"/>
      <c r="HS116" s="75"/>
      <c r="HT116" s="75"/>
      <c r="HU116" s="75"/>
      <c r="HV116" s="75"/>
      <c r="HW116" s="75"/>
      <c r="HX116" s="75"/>
      <c r="HY116" s="75"/>
      <c r="HZ116" s="75"/>
      <c r="IA116" s="75"/>
      <c r="IB116" s="75"/>
      <c r="IC116" s="75"/>
      <c r="ID116" s="75"/>
      <c r="IE116" s="75"/>
      <c r="IF116" s="75"/>
      <c r="IG116" s="75"/>
      <c r="IH116" s="75"/>
      <c r="II116" s="75"/>
      <c r="IJ116" s="75"/>
      <c r="IK116" s="75"/>
      <c r="IL116" s="75"/>
      <c r="IM116" s="75"/>
      <c r="IN116" s="75"/>
      <c r="IO116" s="75"/>
      <c r="IP116" s="75"/>
      <c r="IQ116" s="75"/>
      <c r="IR116" s="75"/>
      <c r="IS116" s="75"/>
      <c r="IT116" s="75"/>
      <c r="IU116" s="75"/>
      <c r="IV116" s="75"/>
    </row>
    <row r="117" spans="1:256" s="79" customFormat="1" x14ac:dyDescent="0.35">
      <c r="A117" s="75"/>
      <c r="B117" s="75"/>
      <c r="C117" s="82" t="s">
        <v>4824</v>
      </c>
      <c r="D117" s="85">
        <v>13.7448</v>
      </c>
      <c r="E117" s="85">
        <v>13.0166</v>
      </c>
      <c r="F117" s="76"/>
      <c r="G117" s="77"/>
      <c r="H117" s="77"/>
      <c r="I117" s="77"/>
      <c r="J117" s="77"/>
      <c r="K117" s="78"/>
      <c r="L117" s="78"/>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8"/>
      <c r="AJ117" s="75"/>
      <c r="AK117" s="75"/>
      <c r="AL117" s="75"/>
      <c r="AM117" s="75"/>
      <c r="AN117" s="75"/>
      <c r="AO117" s="75"/>
      <c r="AP117" s="75"/>
      <c r="AQ117" s="75"/>
      <c r="AR117" s="75"/>
      <c r="AS117" s="75"/>
      <c r="AT117" s="75"/>
      <c r="AU117" s="75"/>
      <c r="AV117" s="78"/>
      <c r="AW117" s="75"/>
      <c r="AX117" s="78"/>
      <c r="AY117" s="75"/>
      <c r="AZ117" s="75"/>
      <c r="BA117" s="75"/>
      <c r="BB117" s="78"/>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c r="CP117" s="75"/>
      <c r="CQ117" s="75"/>
      <c r="CR117" s="75"/>
      <c r="CS117" s="75"/>
      <c r="CT117" s="75"/>
      <c r="CU117" s="75"/>
      <c r="CV117" s="75"/>
      <c r="CW117" s="75"/>
      <c r="CX117" s="75"/>
      <c r="CY117" s="75"/>
      <c r="CZ117" s="75"/>
      <c r="DA117" s="75"/>
      <c r="DB117" s="75"/>
      <c r="DC117" s="75"/>
      <c r="DD117" s="75"/>
      <c r="DE117" s="75"/>
      <c r="DF117" s="75"/>
      <c r="DG117" s="75"/>
      <c r="DH117" s="75"/>
      <c r="DI117" s="75"/>
      <c r="DJ117" s="75"/>
      <c r="DK117" s="75"/>
      <c r="DL117" s="75"/>
      <c r="DM117" s="75"/>
      <c r="DN117" s="75"/>
      <c r="DO117" s="75"/>
      <c r="DP117" s="75"/>
      <c r="DQ117" s="75"/>
      <c r="DR117" s="75"/>
      <c r="DS117" s="75"/>
      <c r="DT117" s="75"/>
      <c r="DU117" s="75"/>
      <c r="DV117" s="75"/>
      <c r="DW117" s="75"/>
      <c r="DX117" s="75"/>
      <c r="DY117" s="75"/>
      <c r="DZ117" s="75"/>
      <c r="EA117" s="75"/>
      <c r="EB117" s="75"/>
      <c r="EC117" s="75"/>
      <c r="ED117" s="75"/>
      <c r="EE117" s="75"/>
      <c r="EF117" s="75"/>
      <c r="EG117" s="75"/>
      <c r="EH117" s="75"/>
      <c r="EI117" s="75"/>
      <c r="EJ117" s="75"/>
      <c r="EK117" s="75"/>
      <c r="EL117" s="75"/>
      <c r="EM117" s="75"/>
      <c r="EN117" s="75"/>
      <c r="EO117" s="75"/>
      <c r="EP117" s="75"/>
      <c r="EQ117" s="75"/>
      <c r="ER117" s="75"/>
      <c r="ES117" s="75"/>
      <c r="ET117" s="75"/>
      <c r="EU117" s="75"/>
      <c r="EV117" s="75"/>
      <c r="EW117" s="75"/>
      <c r="EX117" s="75"/>
      <c r="EY117" s="75"/>
      <c r="EZ117" s="75"/>
      <c r="FA117" s="75"/>
      <c r="FB117" s="75"/>
      <c r="FC117" s="75"/>
      <c r="FD117" s="75"/>
      <c r="FE117" s="75"/>
      <c r="FF117" s="75"/>
      <c r="FG117" s="75"/>
      <c r="FH117" s="75"/>
      <c r="FI117" s="75"/>
      <c r="FJ117" s="75"/>
      <c r="FK117" s="75"/>
      <c r="FL117" s="75"/>
      <c r="FM117" s="75"/>
      <c r="FN117" s="75"/>
      <c r="FO117" s="75"/>
      <c r="FP117" s="75"/>
      <c r="FQ117" s="75"/>
      <c r="FR117" s="75"/>
      <c r="FS117" s="75"/>
      <c r="FT117" s="75"/>
      <c r="FU117" s="75"/>
      <c r="FV117" s="75"/>
      <c r="FW117" s="75"/>
      <c r="FX117" s="75"/>
      <c r="FY117" s="75"/>
      <c r="FZ117" s="75"/>
      <c r="GA117" s="75"/>
      <c r="GB117" s="75"/>
      <c r="GC117" s="75"/>
      <c r="GD117" s="75"/>
      <c r="GE117" s="75"/>
      <c r="GF117" s="75"/>
      <c r="GG117" s="75"/>
      <c r="GH117" s="75"/>
      <c r="GI117" s="75"/>
      <c r="GJ117" s="75"/>
      <c r="GK117" s="75"/>
      <c r="GL117" s="75"/>
      <c r="GM117" s="75"/>
      <c r="GN117" s="75"/>
      <c r="GO117" s="75"/>
      <c r="GP117" s="75"/>
      <c r="GQ117" s="75"/>
      <c r="GR117" s="75"/>
      <c r="GS117" s="75"/>
      <c r="GT117" s="75"/>
      <c r="GU117" s="75"/>
      <c r="GV117" s="75"/>
      <c r="GW117" s="75"/>
      <c r="GX117" s="75"/>
      <c r="GY117" s="75"/>
      <c r="GZ117" s="75"/>
      <c r="HA117" s="75"/>
      <c r="HB117" s="75"/>
      <c r="HC117" s="75"/>
      <c r="HD117" s="75"/>
      <c r="HE117" s="75"/>
      <c r="HF117" s="75"/>
      <c r="HG117" s="75"/>
      <c r="HH117" s="75"/>
      <c r="HI117" s="75"/>
      <c r="HJ117" s="75"/>
      <c r="HK117" s="75"/>
      <c r="HL117" s="75"/>
      <c r="HM117" s="75"/>
      <c r="HN117" s="75"/>
      <c r="HO117" s="75"/>
      <c r="HP117" s="75"/>
      <c r="HQ117" s="75"/>
      <c r="HR117" s="75"/>
      <c r="HS117" s="75"/>
      <c r="HT117" s="75"/>
      <c r="HU117" s="75"/>
      <c r="HV117" s="75"/>
      <c r="HW117" s="75"/>
      <c r="HX117" s="75"/>
      <c r="HY117" s="75"/>
      <c r="HZ117" s="75"/>
      <c r="IA117" s="75"/>
      <c r="IB117" s="75"/>
      <c r="IC117" s="75"/>
      <c r="ID117" s="75"/>
      <c r="IE117" s="75"/>
      <c r="IF117" s="75"/>
      <c r="IG117" s="75"/>
      <c r="IH117" s="75"/>
      <c r="II117" s="75"/>
      <c r="IJ117" s="75"/>
      <c r="IK117" s="75"/>
      <c r="IL117" s="75"/>
      <c r="IM117" s="75"/>
      <c r="IN117" s="75"/>
      <c r="IO117" s="75"/>
      <c r="IP117" s="75"/>
      <c r="IQ117" s="75"/>
      <c r="IR117" s="75"/>
      <c r="IS117" s="75"/>
      <c r="IT117" s="75"/>
      <c r="IU117" s="75"/>
      <c r="IV117" s="75"/>
    </row>
    <row r="118" spans="1:256" s="79" customFormat="1" x14ac:dyDescent="0.35">
      <c r="A118" s="75"/>
      <c r="B118" s="75"/>
      <c r="C118" s="82" t="s">
        <v>4825</v>
      </c>
      <c r="D118" s="85">
        <v>14.0893</v>
      </c>
      <c r="E118" s="85">
        <v>13.3536</v>
      </c>
      <c r="F118" s="76"/>
      <c r="G118" s="77"/>
      <c r="H118" s="77"/>
      <c r="I118" s="77"/>
      <c r="J118" s="77"/>
      <c r="K118" s="78"/>
      <c r="L118" s="78"/>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8"/>
      <c r="AJ118" s="75"/>
      <c r="AK118" s="75"/>
      <c r="AL118" s="75"/>
      <c r="AM118" s="75"/>
      <c r="AN118" s="75"/>
      <c r="AO118" s="75"/>
      <c r="AP118" s="75"/>
      <c r="AQ118" s="75"/>
      <c r="AR118" s="75"/>
      <c r="AS118" s="75"/>
      <c r="AT118" s="75"/>
      <c r="AU118" s="75"/>
      <c r="AV118" s="78"/>
      <c r="AW118" s="75"/>
      <c r="AX118" s="78"/>
      <c r="AY118" s="75"/>
      <c r="AZ118" s="75"/>
      <c r="BA118" s="75"/>
      <c r="BB118" s="78"/>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75"/>
      <c r="CF118" s="75"/>
      <c r="CG118" s="75"/>
      <c r="CH118" s="75"/>
      <c r="CI118" s="75"/>
      <c r="CJ118" s="75"/>
      <c r="CK118" s="75"/>
      <c r="CL118" s="75"/>
      <c r="CM118" s="75"/>
      <c r="CN118" s="75"/>
      <c r="CO118" s="75"/>
      <c r="CP118" s="75"/>
      <c r="CQ118" s="75"/>
      <c r="CR118" s="75"/>
      <c r="CS118" s="75"/>
      <c r="CT118" s="75"/>
      <c r="CU118" s="75"/>
      <c r="CV118" s="75"/>
      <c r="CW118" s="75"/>
      <c r="CX118" s="75"/>
      <c r="CY118" s="75"/>
      <c r="CZ118" s="75"/>
      <c r="DA118" s="75"/>
      <c r="DB118" s="75"/>
      <c r="DC118" s="75"/>
      <c r="DD118" s="75"/>
      <c r="DE118" s="75"/>
      <c r="DF118" s="75"/>
      <c r="DG118" s="75"/>
      <c r="DH118" s="75"/>
      <c r="DI118" s="75"/>
      <c r="DJ118" s="75"/>
      <c r="DK118" s="75"/>
      <c r="DL118" s="75"/>
      <c r="DM118" s="75"/>
      <c r="DN118" s="75"/>
      <c r="DO118" s="75"/>
      <c r="DP118" s="75"/>
      <c r="DQ118" s="75"/>
      <c r="DR118" s="75"/>
      <c r="DS118" s="75"/>
      <c r="DT118" s="75"/>
      <c r="DU118" s="75"/>
      <c r="DV118" s="75"/>
      <c r="DW118" s="75"/>
      <c r="DX118" s="75"/>
      <c r="DY118" s="75"/>
      <c r="DZ118" s="75"/>
      <c r="EA118" s="75"/>
      <c r="EB118" s="75"/>
      <c r="EC118" s="75"/>
      <c r="ED118" s="75"/>
      <c r="EE118" s="75"/>
      <c r="EF118" s="75"/>
      <c r="EG118" s="75"/>
      <c r="EH118" s="75"/>
      <c r="EI118" s="75"/>
      <c r="EJ118" s="75"/>
      <c r="EK118" s="75"/>
      <c r="EL118" s="75"/>
      <c r="EM118" s="75"/>
      <c r="EN118" s="75"/>
      <c r="EO118" s="75"/>
      <c r="EP118" s="75"/>
      <c r="EQ118" s="75"/>
      <c r="ER118" s="75"/>
      <c r="ES118" s="75"/>
      <c r="ET118" s="75"/>
      <c r="EU118" s="75"/>
      <c r="EV118" s="75"/>
      <c r="EW118" s="75"/>
      <c r="EX118" s="75"/>
      <c r="EY118" s="75"/>
      <c r="EZ118" s="75"/>
      <c r="FA118" s="75"/>
      <c r="FB118" s="75"/>
      <c r="FC118" s="75"/>
      <c r="FD118" s="75"/>
      <c r="FE118" s="75"/>
      <c r="FF118" s="75"/>
      <c r="FG118" s="75"/>
      <c r="FH118" s="75"/>
      <c r="FI118" s="75"/>
      <c r="FJ118" s="75"/>
      <c r="FK118" s="75"/>
      <c r="FL118" s="75"/>
      <c r="FM118" s="75"/>
      <c r="FN118" s="75"/>
      <c r="FO118" s="75"/>
      <c r="FP118" s="75"/>
      <c r="FQ118" s="75"/>
      <c r="FR118" s="75"/>
      <c r="FS118" s="75"/>
      <c r="FT118" s="75"/>
      <c r="FU118" s="75"/>
      <c r="FV118" s="75"/>
      <c r="FW118" s="75"/>
      <c r="FX118" s="75"/>
      <c r="FY118" s="75"/>
      <c r="FZ118" s="75"/>
      <c r="GA118" s="75"/>
      <c r="GB118" s="75"/>
      <c r="GC118" s="75"/>
      <c r="GD118" s="75"/>
      <c r="GE118" s="75"/>
      <c r="GF118" s="75"/>
      <c r="GG118" s="75"/>
      <c r="GH118" s="75"/>
      <c r="GI118" s="75"/>
      <c r="GJ118" s="75"/>
      <c r="GK118" s="75"/>
      <c r="GL118" s="75"/>
      <c r="GM118" s="75"/>
      <c r="GN118" s="75"/>
      <c r="GO118" s="75"/>
      <c r="GP118" s="75"/>
      <c r="GQ118" s="75"/>
      <c r="GR118" s="75"/>
      <c r="GS118" s="75"/>
      <c r="GT118" s="75"/>
      <c r="GU118" s="75"/>
      <c r="GV118" s="75"/>
      <c r="GW118" s="75"/>
      <c r="GX118" s="75"/>
      <c r="GY118" s="75"/>
      <c r="GZ118" s="75"/>
      <c r="HA118" s="75"/>
      <c r="HB118" s="75"/>
      <c r="HC118" s="75"/>
      <c r="HD118" s="75"/>
      <c r="HE118" s="75"/>
      <c r="HF118" s="75"/>
      <c r="HG118" s="75"/>
      <c r="HH118" s="75"/>
      <c r="HI118" s="75"/>
      <c r="HJ118" s="75"/>
      <c r="HK118" s="75"/>
      <c r="HL118" s="75"/>
      <c r="HM118" s="75"/>
      <c r="HN118" s="75"/>
      <c r="HO118" s="75"/>
      <c r="HP118" s="75"/>
      <c r="HQ118" s="75"/>
      <c r="HR118" s="75"/>
      <c r="HS118" s="75"/>
      <c r="HT118" s="75"/>
      <c r="HU118" s="75"/>
      <c r="HV118" s="75"/>
      <c r="HW118" s="75"/>
      <c r="HX118" s="75"/>
      <c r="HY118" s="75"/>
      <c r="HZ118" s="75"/>
      <c r="IA118" s="75"/>
      <c r="IB118" s="75"/>
      <c r="IC118" s="75"/>
      <c r="ID118" s="75"/>
      <c r="IE118" s="75"/>
      <c r="IF118" s="75"/>
      <c r="IG118" s="75"/>
      <c r="IH118" s="75"/>
      <c r="II118" s="75"/>
      <c r="IJ118" s="75"/>
      <c r="IK118" s="75"/>
      <c r="IL118" s="75"/>
      <c r="IM118" s="75"/>
      <c r="IN118" s="75"/>
      <c r="IO118" s="75"/>
      <c r="IP118" s="75"/>
      <c r="IQ118" s="75"/>
      <c r="IR118" s="75"/>
      <c r="IS118" s="75"/>
      <c r="IT118" s="75"/>
      <c r="IU118" s="75"/>
      <c r="IV118" s="75"/>
    </row>
    <row r="119" spans="1:256" s="79" customFormat="1" x14ac:dyDescent="0.35">
      <c r="A119" s="75"/>
      <c r="B119" s="75"/>
      <c r="C119" s="82" t="s">
        <v>4826</v>
      </c>
      <c r="D119" s="85">
        <v>14.089700000000001</v>
      </c>
      <c r="E119" s="85">
        <v>13.353999999999999</v>
      </c>
      <c r="F119" s="76"/>
      <c r="G119" s="77"/>
      <c r="H119" s="77"/>
      <c r="I119" s="77"/>
      <c r="J119" s="77"/>
      <c r="K119" s="78"/>
      <c r="L119" s="78"/>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8"/>
      <c r="AJ119" s="75"/>
      <c r="AK119" s="75"/>
      <c r="AL119" s="75"/>
      <c r="AM119" s="75"/>
      <c r="AN119" s="75"/>
      <c r="AO119" s="75"/>
      <c r="AP119" s="75"/>
      <c r="AQ119" s="75"/>
      <c r="AR119" s="75"/>
      <c r="AS119" s="75"/>
      <c r="AT119" s="75"/>
      <c r="AU119" s="75"/>
      <c r="AV119" s="78"/>
      <c r="AW119" s="75"/>
      <c r="AX119" s="78"/>
      <c r="AY119" s="75"/>
      <c r="AZ119" s="75"/>
      <c r="BA119" s="75"/>
      <c r="BB119" s="78"/>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5"/>
      <c r="DO119" s="75"/>
      <c r="DP119" s="75"/>
      <c r="DQ119" s="75"/>
      <c r="DR119" s="75"/>
      <c r="DS119" s="75"/>
      <c r="DT119" s="75"/>
      <c r="DU119" s="75"/>
      <c r="DV119" s="75"/>
      <c r="DW119" s="75"/>
      <c r="DX119" s="75"/>
      <c r="DY119" s="75"/>
      <c r="DZ119" s="75"/>
      <c r="EA119" s="75"/>
      <c r="EB119" s="75"/>
      <c r="EC119" s="75"/>
      <c r="ED119" s="75"/>
      <c r="EE119" s="75"/>
      <c r="EF119" s="75"/>
      <c r="EG119" s="75"/>
      <c r="EH119" s="75"/>
      <c r="EI119" s="75"/>
      <c r="EJ119" s="75"/>
      <c r="EK119" s="75"/>
      <c r="EL119" s="75"/>
      <c r="EM119" s="75"/>
      <c r="EN119" s="75"/>
      <c r="EO119" s="75"/>
      <c r="EP119" s="75"/>
      <c r="EQ119" s="75"/>
      <c r="ER119" s="75"/>
      <c r="ES119" s="75"/>
      <c r="ET119" s="75"/>
      <c r="EU119" s="75"/>
      <c r="EV119" s="75"/>
      <c r="EW119" s="75"/>
      <c r="EX119" s="75"/>
      <c r="EY119" s="75"/>
      <c r="EZ119" s="75"/>
      <c r="FA119" s="75"/>
      <c r="FB119" s="75"/>
      <c r="FC119" s="75"/>
      <c r="FD119" s="75"/>
      <c r="FE119" s="75"/>
      <c r="FF119" s="75"/>
      <c r="FG119" s="75"/>
      <c r="FH119" s="75"/>
      <c r="FI119" s="75"/>
      <c r="FJ119" s="75"/>
      <c r="FK119" s="75"/>
      <c r="FL119" s="75"/>
      <c r="FM119" s="75"/>
      <c r="FN119" s="75"/>
      <c r="FO119" s="75"/>
      <c r="FP119" s="75"/>
      <c r="FQ119" s="75"/>
      <c r="FR119" s="75"/>
      <c r="FS119" s="75"/>
      <c r="FT119" s="75"/>
      <c r="FU119" s="75"/>
      <c r="FV119" s="75"/>
      <c r="FW119" s="75"/>
      <c r="FX119" s="75"/>
      <c r="FY119" s="75"/>
      <c r="FZ119" s="75"/>
      <c r="GA119" s="75"/>
      <c r="GB119" s="75"/>
      <c r="GC119" s="75"/>
      <c r="GD119" s="75"/>
      <c r="GE119" s="75"/>
      <c r="GF119" s="75"/>
      <c r="GG119" s="75"/>
      <c r="GH119" s="75"/>
      <c r="GI119" s="75"/>
      <c r="GJ119" s="75"/>
      <c r="GK119" s="75"/>
      <c r="GL119" s="75"/>
      <c r="GM119" s="75"/>
      <c r="GN119" s="75"/>
      <c r="GO119" s="75"/>
      <c r="GP119" s="75"/>
      <c r="GQ119" s="75"/>
      <c r="GR119" s="75"/>
      <c r="GS119" s="75"/>
      <c r="GT119" s="75"/>
      <c r="GU119" s="75"/>
      <c r="GV119" s="75"/>
      <c r="GW119" s="75"/>
      <c r="GX119" s="75"/>
      <c r="GY119" s="75"/>
      <c r="GZ119" s="75"/>
      <c r="HA119" s="75"/>
      <c r="HB119" s="75"/>
      <c r="HC119" s="75"/>
      <c r="HD119" s="75"/>
      <c r="HE119" s="75"/>
      <c r="HF119" s="75"/>
      <c r="HG119" s="75"/>
      <c r="HH119" s="75"/>
      <c r="HI119" s="75"/>
      <c r="HJ119" s="75"/>
      <c r="HK119" s="75"/>
      <c r="HL119" s="75"/>
      <c r="HM119" s="75"/>
      <c r="HN119" s="75"/>
      <c r="HO119" s="75"/>
      <c r="HP119" s="75"/>
      <c r="HQ119" s="75"/>
      <c r="HR119" s="75"/>
      <c r="HS119" s="75"/>
      <c r="HT119" s="75"/>
      <c r="HU119" s="75"/>
      <c r="HV119" s="75"/>
      <c r="HW119" s="75"/>
      <c r="HX119" s="75"/>
      <c r="HY119" s="75"/>
      <c r="HZ119" s="75"/>
      <c r="IA119" s="75"/>
      <c r="IB119" s="75"/>
      <c r="IC119" s="75"/>
      <c r="ID119" s="75"/>
      <c r="IE119" s="75"/>
      <c r="IF119" s="75"/>
      <c r="IG119" s="75"/>
      <c r="IH119" s="75"/>
      <c r="II119" s="75"/>
      <c r="IJ119" s="75"/>
      <c r="IK119" s="75"/>
      <c r="IL119" s="75"/>
      <c r="IM119" s="75"/>
      <c r="IN119" s="75"/>
      <c r="IO119" s="75"/>
      <c r="IP119" s="75"/>
      <c r="IQ119" s="75"/>
      <c r="IR119" s="75"/>
      <c r="IS119" s="75"/>
      <c r="IT119" s="75"/>
      <c r="IU119" s="75"/>
      <c r="IV119" s="75"/>
    </row>
    <row r="120" spans="1:256" s="79" customFormat="1" ht="85" customHeight="1" x14ac:dyDescent="0.35">
      <c r="A120" s="75"/>
      <c r="B120" s="75"/>
      <c r="C120" s="215" t="s">
        <v>4860</v>
      </c>
      <c r="D120" s="216"/>
      <c r="E120" s="217"/>
      <c r="F120" s="76"/>
      <c r="G120" s="77"/>
      <c r="H120" s="77"/>
      <c r="I120" s="77"/>
      <c r="J120" s="77"/>
      <c r="K120" s="78"/>
      <c r="L120" s="78"/>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8"/>
      <c r="AJ120" s="75"/>
      <c r="AK120" s="75"/>
      <c r="AL120" s="75"/>
      <c r="AM120" s="75"/>
      <c r="AN120" s="75"/>
      <c r="AO120" s="75"/>
      <c r="AP120" s="75"/>
      <c r="AQ120" s="75"/>
      <c r="AR120" s="75"/>
      <c r="AS120" s="75"/>
      <c r="AT120" s="75"/>
      <c r="AU120" s="75"/>
      <c r="AV120" s="78"/>
      <c r="AW120" s="75"/>
      <c r="AX120" s="78"/>
      <c r="AY120" s="75"/>
      <c r="AZ120" s="75"/>
      <c r="BA120" s="75"/>
      <c r="BB120" s="78"/>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5"/>
      <c r="DO120" s="75"/>
      <c r="DP120" s="75"/>
      <c r="DQ120" s="75"/>
      <c r="DR120" s="75"/>
      <c r="DS120" s="75"/>
      <c r="DT120" s="75"/>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c r="EX120" s="75"/>
      <c r="EY120" s="75"/>
      <c r="EZ120" s="75"/>
      <c r="FA120" s="75"/>
      <c r="FB120" s="75"/>
      <c r="FC120" s="75"/>
      <c r="FD120" s="75"/>
      <c r="FE120" s="75"/>
      <c r="FF120" s="75"/>
      <c r="FG120" s="75"/>
      <c r="FH120" s="75"/>
      <c r="FI120" s="75"/>
      <c r="FJ120" s="75"/>
      <c r="FK120" s="75"/>
      <c r="FL120" s="75"/>
      <c r="FM120" s="75"/>
      <c r="FN120" s="75"/>
      <c r="FO120" s="75"/>
      <c r="FP120" s="75"/>
      <c r="FQ120" s="75"/>
      <c r="FR120" s="75"/>
      <c r="FS120" s="75"/>
      <c r="FT120" s="75"/>
      <c r="FU120" s="75"/>
      <c r="FV120" s="75"/>
      <c r="FW120" s="75"/>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c r="HN120" s="75"/>
      <c r="HO120" s="75"/>
      <c r="HP120" s="75"/>
      <c r="HQ120" s="75"/>
      <c r="HR120" s="75"/>
      <c r="HS120" s="75"/>
      <c r="HT120" s="75"/>
      <c r="HU120" s="75"/>
      <c r="HV120" s="75"/>
      <c r="HW120" s="75"/>
      <c r="HX120" s="75"/>
      <c r="HY120" s="75"/>
      <c r="HZ120" s="75"/>
      <c r="IA120" s="75"/>
      <c r="IB120" s="75"/>
      <c r="IC120" s="75"/>
      <c r="ID120" s="75"/>
      <c r="IE120" s="75"/>
      <c r="IF120" s="75"/>
      <c r="IG120" s="75"/>
      <c r="IH120" s="75"/>
      <c r="II120" s="75"/>
      <c r="IJ120" s="75"/>
      <c r="IK120" s="75"/>
      <c r="IL120" s="75"/>
      <c r="IM120" s="75"/>
      <c r="IN120" s="75"/>
      <c r="IO120" s="75"/>
      <c r="IP120" s="75"/>
      <c r="IQ120" s="75"/>
      <c r="IR120" s="75"/>
      <c r="IS120" s="75"/>
      <c r="IT120" s="75"/>
      <c r="IU120" s="75"/>
      <c r="IV120" s="75"/>
    </row>
    <row r="122" spans="1:256" x14ac:dyDescent="0.35">
      <c r="C122" s="2" t="s">
        <v>4920</v>
      </c>
      <c r="E122" s="2" t="s">
        <v>2</v>
      </c>
    </row>
    <row r="124" spans="1:256" x14ac:dyDescent="0.35">
      <c r="C124" s="2" t="s">
        <v>4921</v>
      </c>
      <c r="E124" s="2" t="s">
        <v>2</v>
      </c>
    </row>
    <row r="126" spans="1:256" x14ac:dyDescent="0.35">
      <c r="C126" s="2" t="s">
        <v>4815</v>
      </c>
      <c r="E126" s="2" t="s">
        <v>2</v>
      </c>
    </row>
    <row r="128" spans="1:256" x14ac:dyDescent="0.35">
      <c r="C128" s="2" t="s">
        <v>4816</v>
      </c>
      <c r="E128" s="2" t="s">
        <v>2</v>
      </c>
    </row>
    <row r="130" spans="3:5" x14ac:dyDescent="0.35">
      <c r="C130" s="2" t="s">
        <v>4817</v>
      </c>
      <c r="E130" s="92">
        <v>0.4886650275216925</v>
      </c>
    </row>
    <row r="132" spans="3:5" x14ac:dyDescent="0.35">
      <c r="C132" s="2" t="s">
        <v>4819</v>
      </c>
      <c r="E132" s="93" t="s">
        <v>4818</v>
      </c>
    </row>
    <row r="134" spans="3:5" x14ac:dyDescent="0.35">
      <c r="C134" s="2" t="s">
        <v>4922</v>
      </c>
      <c r="E134" s="2" t="s">
        <v>2</v>
      </c>
    </row>
    <row r="136" spans="3:5" x14ac:dyDescent="0.35">
      <c r="C136" s="2" t="s">
        <v>4864</v>
      </c>
    </row>
    <row r="138" spans="3:5" x14ac:dyDescent="0.35">
      <c r="C138" s="1" t="s">
        <v>5102</v>
      </c>
      <c r="E138" s="156" t="s">
        <v>5103</v>
      </c>
    </row>
    <row r="139" spans="3:5" x14ac:dyDescent="0.35">
      <c r="E139" s="2" t="s">
        <v>5162</v>
      </c>
    </row>
  </sheetData>
  <mergeCells count="2">
    <mergeCell ref="C104:K104"/>
    <mergeCell ref="C120:E120"/>
  </mergeCells>
  <hyperlinks>
    <hyperlink ref="J2" location="'Index'!A1" display="'Index'!A1" xr:uid="{F4457A63-875E-4017-A4B4-4CB46DAABC90}"/>
  </hyperlinks>
  <pageMargins left="0.7" right="0.7" top="0.75" bottom="0.75" header="0.3" footer="0.3"/>
  <pageSetup orientation="portrait" horizontalDpi="4294967293"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2494C-8B03-468A-935E-9B6E63720501}">
  <sheetPr codeName="Sheet1"/>
  <dimension ref="A1:IV102"/>
  <sheetViews>
    <sheetView showGridLines="0" zoomScale="90" zoomScaleNormal="90" workbookViewId="0">
      <pane ySplit="6" topLeftCell="A83"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4025</v>
      </c>
      <c r="J2" s="38" t="s">
        <v>4365</v>
      </c>
    </row>
    <row r="3" spans="1:54" ht="16" x14ac:dyDescent="0.4">
      <c r="C3" s="1" t="s">
        <v>28</v>
      </c>
      <c r="D3" s="21" t="s">
        <v>2361</v>
      </c>
      <c r="F3" s="72" t="s">
        <v>4799</v>
      </c>
      <c r="G3" s="13" t="s">
        <v>4800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C43" s="59" t="s">
        <v>4026</v>
      </c>
      <c r="D43" s="54"/>
      <c r="E43" s="6"/>
      <c r="F43" s="19"/>
      <c r="G43" s="24"/>
      <c r="H43" s="24"/>
      <c r="I43" s="31"/>
      <c r="J43" s="31"/>
      <c r="K43" s="35"/>
    </row>
    <row r="44" spans="1:11" x14ac:dyDescent="0.35">
      <c r="B44" s="8" t="s">
        <v>4027</v>
      </c>
      <c r="C44" s="60" t="s">
        <v>4026</v>
      </c>
      <c r="D44" s="54" t="s">
        <v>4028</v>
      </c>
      <c r="E44" s="6" t="s">
        <v>4026</v>
      </c>
      <c r="F44" s="19">
        <v>257553.95569999999</v>
      </c>
      <c r="G44" s="24">
        <v>569477.55000000005</v>
      </c>
      <c r="H44" s="24">
        <v>97.9</v>
      </c>
      <c r="I44" s="31"/>
      <c r="J44" s="31"/>
      <c r="K44" s="35"/>
    </row>
    <row r="45" spans="1:11" x14ac:dyDescent="0.35">
      <c r="C45" s="58" t="s">
        <v>194</v>
      </c>
      <c r="D45" s="54"/>
      <c r="E45" s="6"/>
      <c r="F45" s="19"/>
      <c r="G45" s="25">
        <v>569477.55000000005</v>
      </c>
      <c r="H45" s="25">
        <v>97.9</v>
      </c>
      <c r="I45" s="31"/>
      <c r="J45" s="31"/>
      <c r="K45" s="35"/>
    </row>
    <row r="46" spans="1:11" x14ac:dyDescent="0.35">
      <c r="C46" s="57"/>
      <c r="D46" s="54"/>
      <c r="E46" s="6"/>
      <c r="F46" s="19"/>
      <c r="G46" s="24"/>
      <c r="H46" s="24"/>
      <c r="I46" s="31"/>
      <c r="J46" s="31"/>
      <c r="K46" s="35"/>
    </row>
    <row r="47" spans="1:11" x14ac:dyDescent="0.35">
      <c r="C47" s="58" t="s">
        <v>20</v>
      </c>
      <c r="D47" s="54"/>
      <c r="E47" s="6"/>
      <c r="F47" s="19"/>
      <c r="G47" s="24" t="s">
        <v>2</v>
      </c>
      <c r="H47" s="24" t="s">
        <v>2</v>
      </c>
      <c r="I47" s="31"/>
      <c r="J47" s="31"/>
      <c r="K47" s="35"/>
    </row>
    <row r="48" spans="1:11" x14ac:dyDescent="0.35">
      <c r="C48" s="57"/>
      <c r="D48" s="54"/>
      <c r="E48" s="6"/>
      <c r="F48" s="19"/>
      <c r="G48" s="24"/>
      <c r="H48" s="24"/>
      <c r="I48" s="31"/>
      <c r="J48" s="31"/>
      <c r="K48" s="35"/>
    </row>
    <row r="49" spans="1:54" x14ac:dyDescent="0.35">
      <c r="C49" s="58" t="s">
        <v>21</v>
      </c>
      <c r="D49" s="54"/>
      <c r="E49" s="6"/>
      <c r="F49" s="19"/>
      <c r="G49" s="24" t="s">
        <v>2</v>
      </c>
      <c r="H49" s="24" t="s">
        <v>2</v>
      </c>
      <c r="I49" s="31"/>
      <c r="J49" s="31"/>
      <c r="K49" s="35"/>
    </row>
    <row r="50" spans="1:54" x14ac:dyDescent="0.35">
      <c r="C50" s="57"/>
      <c r="D50" s="54"/>
      <c r="E50" s="6"/>
      <c r="F50" s="19"/>
      <c r="G50" s="24"/>
      <c r="H50" s="24"/>
      <c r="I50" s="31"/>
      <c r="J50" s="31"/>
      <c r="K50" s="35"/>
    </row>
    <row r="51" spans="1:54" x14ac:dyDescent="0.35">
      <c r="C51" s="58" t="s">
        <v>22</v>
      </c>
      <c r="D51" s="54"/>
      <c r="E51" s="6"/>
      <c r="F51" s="19"/>
      <c r="G51" s="24" t="s">
        <v>2</v>
      </c>
      <c r="H51" s="24" t="s">
        <v>2</v>
      </c>
      <c r="I51" s="31"/>
      <c r="J51" s="31"/>
      <c r="K51" s="35"/>
    </row>
    <row r="52" spans="1:54" x14ac:dyDescent="0.35">
      <c r="C52" s="57"/>
      <c r="D52" s="54"/>
      <c r="E52" s="6"/>
      <c r="F52" s="19"/>
      <c r="G52" s="24"/>
      <c r="H52" s="24"/>
      <c r="I52" s="31"/>
      <c r="J52" s="31"/>
      <c r="K52" s="35"/>
    </row>
    <row r="53" spans="1:54" x14ac:dyDescent="0.35">
      <c r="C53" s="58" t="s">
        <v>23</v>
      </c>
      <c r="D53" s="54"/>
      <c r="E53" s="6"/>
      <c r="F53" s="19"/>
      <c r="G53" s="24" t="s">
        <v>2</v>
      </c>
      <c r="H53" s="24" t="s">
        <v>2</v>
      </c>
      <c r="I53" s="31"/>
      <c r="J53" s="31"/>
      <c r="K53" s="35"/>
    </row>
    <row r="54" spans="1:54" x14ac:dyDescent="0.35">
      <c r="C54" s="57"/>
      <c r="D54" s="54"/>
      <c r="E54" s="6"/>
      <c r="F54" s="19"/>
      <c r="G54" s="24"/>
      <c r="H54" s="24"/>
      <c r="I54" s="31"/>
      <c r="J54" s="31"/>
      <c r="K54" s="35"/>
    </row>
    <row r="55" spans="1:54" x14ac:dyDescent="0.35">
      <c r="C55" s="59" t="s">
        <v>24</v>
      </c>
      <c r="D55" s="54"/>
      <c r="E55" s="6"/>
      <c r="F55" s="19"/>
      <c r="G55" s="24"/>
      <c r="H55" s="24"/>
      <c r="I55" s="31"/>
      <c r="J55" s="31"/>
      <c r="K55" s="35"/>
    </row>
    <row r="56" spans="1:54" x14ac:dyDescent="0.35">
      <c r="B56" s="8" t="s">
        <v>206</v>
      </c>
      <c r="C56" s="60" t="s">
        <v>207</v>
      </c>
      <c r="D56" s="54"/>
      <c r="E56" s="6"/>
      <c r="F56" s="19"/>
      <c r="G56" s="24">
        <v>73.98</v>
      </c>
      <c r="H56" s="24">
        <v>0.01</v>
      </c>
      <c r="I56" s="31"/>
      <c r="J56" s="31"/>
      <c r="K56" s="35"/>
    </row>
    <row r="57" spans="1:54" x14ac:dyDescent="0.35">
      <c r="C57" s="58" t="s">
        <v>194</v>
      </c>
      <c r="D57" s="54"/>
      <c r="E57" s="6"/>
      <c r="F57" s="19"/>
      <c r="G57" s="25">
        <v>73.98</v>
      </c>
      <c r="H57" s="25">
        <v>0.01</v>
      </c>
      <c r="I57" s="31"/>
      <c r="J57" s="31"/>
      <c r="K57" s="35"/>
    </row>
    <row r="58" spans="1:54" x14ac:dyDescent="0.35">
      <c r="C58" s="57"/>
      <c r="D58" s="54"/>
      <c r="E58" s="6"/>
      <c r="F58" s="19"/>
      <c r="G58" s="24"/>
      <c r="H58" s="24"/>
      <c r="I58" s="31"/>
      <c r="J58" s="31"/>
      <c r="K58" s="35"/>
    </row>
    <row r="59" spans="1:54" x14ac:dyDescent="0.35">
      <c r="A59" s="10"/>
      <c r="B59" s="28"/>
      <c r="C59" s="58" t="s">
        <v>25</v>
      </c>
      <c r="D59" s="54"/>
      <c r="E59" s="6"/>
      <c r="F59" s="19"/>
      <c r="G59" s="24"/>
      <c r="H59" s="24"/>
      <c r="I59" s="31"/>
      <c r="J59" s="31"/>
      <c r="K59" s="35"/>
    </row>
    <row r="60" spans="1:54" s="2" customFormat="1" ht="13.5" x14ac:dyDescent="0.35">
      <c r="A60" s="28"/>
      <c r="B60" s="28"/>
      <c r="C60" s="57" t="s">
        <v>4703</v>
      </c>
      <c r="D60" s="54"/>
      <c r="E60" s="6"/>
      <c r="F60" s="19"/>
      <c r="G60" s="24" t="s">
        <v>2</v>
      </c>
      <c r="H60" s="24" t="s">
        <v>2</v>
      </c>
      <c r="I60" s="31"/>
      <c r="J60" s="31"/>
      <c r="K60" s="35"/>
      <c r="L60" s="3"/>
      <c r="AI60" s="3"/>
      <c r="AV60" s="3"/>
      <c r="AX60" s="3"/>
      <c r="BB60" s="3"/>
    </row>
    <row r="61" spans="1:54" x14ac:dyDescent="0.35">
      <c r="B61" s="8"/>
      <c r="C61" s="60" t="s">
        <v>208</v>
      </c>
      <c r="D61" s="54"/>
      <c r="E61" s="6"/>
      <c r="F61" s="19"/>
      <c r="G61" s="24">
        <v>12160.84</v>
      </c>
      <c r="H61" s="24">
        <v>2.09</v>
      </c>
      <c r="I61" s="31"/>
      <c r="J61" s="31"/>
      <c r="K61" s="35"/>
    </row>
    <row r="62" spans="1:54" x14ac:dyDescent="0.35">
      <c r="C62" s="58" t="s">
        <v>194</v>
      </c>
      <c r="D62" s="54"/>
      <c r="E62" s="6"/>
      <c r="F62" s="19"/>
      <c r="G62" s="25">
        <v>12160.84</v>
      </c>
      <c r="H62" s="25">
        <v>2.09</v>
      </c>
      <c r="I62" s="31"/>
      <c r="J62" s="31"/>
      <c r="K62" s="35"/>
    </row>
    <row r="63" spans="1:54" x14ac:dyDescent="0.35">
      <c r="C63" s="57"/>
      <c r="D63" s="54"/>
      <c r="E63" s="6"/>
      <c r="F63" s="19"/>
      <c r="G63" s="24"/>
      <c r="H63" s="24"/>
      <c r="I63" s="31"/>
      <c r="J63" s="31"/>
      <c r="K63" s="35"/>
    </row>
    <row r="64" spans="1:54" x14ac:dyDescent="0.35">
      <c r="C64" s="61" t="s">
        <v>209</v>
      </c>
      <c r="D64" s="55"/>
      <c r="E64" s="5"/>
      <c r="F64" s="20"/>
      <c r="G64" s="26">
        <v>581712.37</v>
      </c>
      <c r="H64" s="26">
        <v>100.00000000000001</v>
      </c>
      <c r="I64" s="32"/>
      <c r="J64" s="32"/>
      <c r="K64" s="36"/>
    </row>
    <row r="67" spans="3:11" x14ac:dyDescent="0.35">
      <c r="C67" s="1" t="s">
        <v>210</v>
      </c>
    </row>
    <row r="68" spans="3:11" x14ac:dyDescent="0.35">
      <c r="C68" s="37" t="s">
        <v>211</v>
      </c>
      <c r="D68" s="37"/>
      <c r="E68" s="37"/>
      <c r="F68" s="37"/>
      <c r="G68" s="37"/>
      <c r="H68" s="37"/>
      <c r="I68" s="37"/>
      <c r="J68" s="37"/>
      <c r="K68" s="37"/>
    </row>
    <row r="69" spans="3:11" x14ac:dyDescent="0.35">
      <c r="C69" s="2" t="s">
        <v>212</v>
      </c>
    </row>
    <row r="70" spans="3:11" x14ac:dyDescent="0.35">
      <c r="C70" s="2" t="s">
        <v>213</v>
      </c>
    </row>
    <row r="71" spans="3:11" ht="30" customHeight="1" x14ac:dyDescent="0.35">
      <c r="C71" s="218" t="s">
        <v>214</v>
      </c>
      <c r="D71" s="219"/>
      <c r="E71" s="219"/>
      <c r="F71" s="219"/>
      <c r="G71" s="219"/>
      <c r="H71" s="219"/>
      <c r="I71" s="219"/>
      <c r="J71" s="219"/>
      <c r="K71" s="219"/>
    </row>
    <row r="72" spans="3:11" x14ac:dyDescent="0.35">
      <c r="C72" s="2" t="s">
        <v>215</v>
      </c>
    </row>
    <row r="73" spans="3:11" x14ac:dyDescent="0.35">
      <c r="C73" s="2" t="s">
        <v>4741</v>
      </c>
    </row>
    <row r="75" spans="3:11" x14ac:dyDescent="0.35">
      <c r="C75" s="2" t="s">
        <v>4813</v>
      </c>
      <c r="E75" s="2" t="s">
        <v>2</v>
      </c>
    </row>
    <row r="77" spans="3:11" x14ac:dyDescent="0.35">
      <c r="C77" s="2" t="s">
        <v>4814</v>
      </c>
      <c r="E77" s="2" t="s">
        <v>2</v>
      </c>
    </row>
    <row r="79" spans="3:11" x14ac:dyDescent="0.35">
      <c r="C79" s="2" t="s">
        <v>4918</v>
      </c>
    </row>
    <row r="81" spans="1:256" x14ac:dyDescent="0.35">
      <c r="C81" s="2" t="s">
        <v>4919</v>
      </c>
    </row>
    <row r="82" spans="1:256" s="79" customFormat="1" ht="35.25" customHeight="1" x14ac:dyDescent="0.35">
      <c r="A82" s="75"/>
      <c r="B82" s="75"/>
      <c r="C82" s="80" t="s">
        <v>4820</v>
      </c>
      <c r="D82" s="84" t="s">
        <v>4821</v>
      </c>
      <c r="E82" s="84" t="s">
        <v>4822</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1" t="s">
        <v>4857</v>
      </c>
      <c r="D83" s="86">
        <v>229.92240000000001</v>
      </c>
      <c r="E83" s="86">
        <v>214.85130000000001</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5" spans="1:256" x14ac:dyDescent="0.35">
      <c r="C85" s="2" t="s">
        <v>4920</v>
      </c>
      <c r="E85" s="2" t="s">
        <v>2</v>
      </c>
    </row>
    <row r="87" spans="1:256" x14ac:dyDescent="0.35">
      <c r="C87" s="2" t="s">
        <v>4921</v>
      </c>
      <c r="E87" s="2" t="s">
        <v>2</v>
      </c>
    </row>
    <row r="89" spans="1:256" x14ac:dyDescent="0.35">
      <c r="C89" s="2" t="s">
        <v>4815</v>
      </c>
      <c r="E89" s="2" t="s">
        <v>2</v>
      </c>
    </row>
    <row r="91" spans="1:256" x14ac:dyDescent="0.35">
      <c r="C91" s="2" t="s">
        <v>4816</v>
      </c>
      <c r="E91" s="2" t="s">
        <v>2</v>
      </c>
    </row>
    <row r="93" spans="1:256" x14ac:dyDescent="0.35">
      <c r="C93" s="2" t="s">
        <v>4817</v>
      </c>
      <c r="E93" s="92">
        <v>0.27999888984765481</v>
      </c>
    </row>
    <row r="95" spans="1:256" x14ac:dyDescent="0.35">
      <c r="C95" s="2" t="s">
        <v>4819</v>
      </c>
      <c r="E95" s="93" t="s">
        <v>4818</v>
      </c>
    </row>
    <row r="97" spans="3:5" x14ac:dyDescent="0.35">
      <c r="C97" s="2" t="s">
        <v>4922</v>
      </c>
      <c r="E97" s="2" t="s">
        <v>2</v>
      </c>
    </row>
    <row r="99" spans="3:5" x14ac:dyDescent="0.35">
      <c r="C99" s="2" t="s">
        <v>4864</v>
      </c>
    </row>
    <row r="101" spans="3:5" x14ac:dyDescent="0.35">
      <c r="C101" s="1" t="s">
        <v>5102</v>
      </c>
      <c r="E101" s="156" t="s">
        <v>5103</v>
      </c>
    </row>
    <row r="102" spans="3:5" x14ac:dyDescent="0.35">
      <c r="E102" s="2" t="s">
        <v>5163</v>
      </c>
    </row>
  </sheetData>
  <mergeCells count="1">
    <mergeCell ref="C71:K71"/>
  </mergeCells>
  <hyperlinks>
    <hyperlink ref="J2" location="'Index'!A1" display="'Index'!A1" xr:uid="{AB80C9C9-08BB-492F-A81C-5A60E6D880F4}"/>
  </hyperlinks>
  <pageMargins left="0.7" right="0.7" top="0.75" bottom="0.75" header="0.3" footer="0.3"/>
  <pageSetup orientation="portrait" horizontalDpi="4294967293"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2C39A-DC9D-4252-8619-538545BA5826}">
  <sheetPr codeName="Sheet1"/>
  <dimension ref="A1:IV103"/>
  <sheetViews>
    <sheetView showGridLines="0" zoomScale="90" zoomScaleNormal="90" workbookViewId="0">
      <pane ySplit="6" topLeftCell="A8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4029</v>
      </c>
      <c r="J2" s="38" t="s">
        <v>4365</v>
      </c>
    </row>
    <row r="3" spans="1:54" ht="16" x14ac:dyDescent="0.4">
      <c r="C3" s="1" t="s">
        <v>28</v>
      </c>
      <c r="D3" s="21" t="s">
        <v>4030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C43" s="59" t="s">
        <v>20</v>
      </c>
      <c r="D43" s="54"/>
      <c r="E43" s="6"/>
      <c r="F43" s="19"/>
      <c r="G43" s="24"/>
      <c r="H43" s="24"/>
      <c r="I43" s="31"/>
      <c r="J43" s="31"/>
      <c r="K43" s="35"/>
    </row>
    <row r="44" spans="1:11" x14ac:dyDescent="0.35">
      <c r="B44" s="8" t="s">
        <v>2360</v>
      </c>
      <c r="C44" s="60" t="s">
        <v>2361</v>
      </c>
      <c r="D44" s="54" t="s">
        <v>2362</v>
      </c>
      <c r="E44" s="6" t="s">
        <v>4705</v>
      </c>
      <c r="F44" s="19">
        <v>173629859</v>
      </c>
      <c r="G44" s="24">
        <v>373373.65</v>
      </c>
      <c r="H44" s="24">
        <v>100.17</v>
      </c>
      <c r="I44" s="31"/>
      <c r="J44" s="31"/>
      <c r="K44" s="35"/>
    </row>
    <row r="45" spans="1:11" x14ac:dyDescent="0.35">
      <c r="C45" s="58" t="s">
        <v>194</v>
      </c>
      <c r="D45" s="54"/>
      <c r="E45" s="6"/>
      <c r="F45" s="19"/>
      <c r="G45" s="25">
        <v>373373.65</v>
      </c>
      <c r="H45" s="25">
        <v>100.17</v>
      </c>
      <c r="I45" s="31"/>
      <c r="J45" s="31"/>
      <c r="K45" s="35"/>
    </row>
    <row r="46" spans="1:11" x14ac:dyDescent="0.35">
      <c r="C46" s="57"/>
      <c r="D46" s="54"/>
      <c r="E46" s="6"/>
      <c r="F46" s="19"/>
      <c r="G46" s="24"/>
      <c r="H46" s="24"/>
      <c r="I46" s="31"/>
      <c r="J46" s="31"/>
      <c r="K46" s="35"/>
    </row>
    <row r="47" spans="1:11" x14ac:dyDescent="0.35">
      <c r="C47" s="58" t="s">
        <v>21</v>
      </c>
      <c r="D47" s="54"/>
      <c r="E47" s="6"/>
      <c r="F47" s="19"/>
      <c r="G47" s="24" t="s">
        <v>2</v>
      </c>
      <c r="H47" s="24" t="s">
        <v>2</v>
      </c>
      <c r="I47" s="31"/>
      <c r="J47" s="31"/>
      <c r="K47" s="35"/>
    </row>
    <row r="48" spans="1:11" x14ac:dyDescent="0.35">
      <c r="C48" s="57"/>
      <c r="D48" s="54"/>
      <c r="E48" s="6"/>
      <c r="F48" s="19"/>
      <c r="G48" s="24"/>
      <c r="H48" s="24"/>
      <c r="I48" s="31"/>
      <c r="J48" s="31"/>
      <c r="K48" s="35"/>
    </row>
    <row r="49" spans="1:54" x14ac:dyDescent="0.35">
      <c r="C49" s="58" t="s">
        <v>22</v>
      </c>
      <c r="D49" s="54"/>
      <c r="E49" s="6"/>
      <c r="F49" s="19"/>
      <c r="G49" s="24" t="s">
        <v>2</v>
      </c>
      <c r="H49" s="24" t="s">
        <v>2</v>
      </c>
      <c r="I49" s="31"/>
      <c r="J49" s="31"/>
      <c r="K49" s="35"/>
    </row>
    <row r="50" spans="1:54" x14ac:dyDescent="0.35">
      <c r="C50" s="57"/>
      <c r="D50" s="54"/>
      <c r="E50" s="6"/>
      <c r="F50" s="19"/>
      <c r="G50" s="24"/>
      <c r="H50" s="24"/>
      <c r="I50" s="31"/>
      <c r="J50" s="31"/>
      <c r="K50" s="35"/>
    </row>
    <row r="51" spans="1:54" x14ac:dyDescent="0.35">
      <c r="C51" s="58" t="s">
        <v>23</v>
      </c>
      <c r="D51" s="54"/>
      <c r="E51" s="6"/>
      <c r="F51" s="19"/>
      <c r="G51" s="24" t="s">
        <v>2</v>
      </c>
      <c r="H51" s="24" t="s">
        <v>2</v>
      </c>
      <c r="I51" s="31"/>
      <c r="J51" s="31"/>
      <c r="K51" s="35"/>
    </row>
    <row r="52" spans="1:54" x14ac:dyDescent="0.35">
      <c r="C52" s="57"/>
      <c r="D52" s="54"/>
      <c r="E52" s="6"/>
      <c r="F52" s="19"/>
      <c r="G52" s="24"/>
      <c r="H52" s="24"/>
      <c r="I52" s="31"/>
      <c r="J52" s="31"/>
      <c r="K52" s="35"/>
    </row>
    <row r="53" spans="1:54" x14ac:dyDescent="0.35">
      <c r="C53" s="59" t="s">
        <v>24</v>
      </c>
      <c r="D53" s="54"/>
      <c r="E53" s="6"/>
      <c r="F53" s="19"/>
      <c r="G53" s="24"/>
      <c r="H53" s="24"/>
      <c r="I53" s="31"/>
      <c r="J53" s="31"/>
      <c r="K53" s="35"/>
    </row>
    <row r="54" spans="1:54" x14ac:dyDescent="0.35">
      <c r="B54" s="8" t="s">
        <v>206</v>
      </c>
      <c r="C54" s="60" t="s">
        <v>207</v>
      </c>
      <c r="D54" s="54"/>
      <c r="E54" s="6"/>
      <c r="F54" s="19"/>
      <c r="G54" s="24">
        <v>1235.53</v>
      </c>
      <c r="H54" s="24">
        <v>0.33</v>
      </c>
      <c r="I54" s="31"/>
      <c r="J54" s="31"/>
      <c r="K54" s="35"/>
    </row>
    <row r="55" spans="1:54" x14ac:dyDescent="0.35">
      <c r="C55" s="58" t="s">
        <v>194</v>
      </c>
      <c r="D55" s="54"/>
      <c r="E55" s="6"/>
      <c r="F55" s="19"/>
      <c r="G55" s="25">
        <v>1235.53</v>
      </c>
      <c r="H55" s="25">
        <v>0.33</v>
      </c>
      <c r="I55" s="31"/>
      <c r="J55" s="31"/>
      <c r="K55" s="35"/>
    </row>
    <row r="56" spans="1:54" x14ac:dyDescent="0.35">
      <c r="C56" s="57"/>
      <c r="D56" s="54"/>
      <c r="E56" s="6"/>
      <c r="F56" s="19"/>
      <c r="G56" s="24"/>
      <c r="H56" s="24"/>
      <c r="I56" s="31"/>
      <c r="J56" s="31"/>
      <c r="K56" s="35"/>
    </row>
    <row r="57" spans="1:54" x14ac:dyDescent="0.35">
      <c r="A57" s="10"/>
      <c r="B57" s="28"/>
      <c r="C57" s="58" t="s">
        <v>25</v>
      </c>
      <c r="D57" s="54"/>
      <c r="E57" s="6"/>
      <c r="F57" s="19"/>
      <c r="G57" s="24"/>
      <c r="H57" s="24"/>
      <c r="I57" s="31"/>
      <c r="J57" s="31"/>
      <c r="K57" s="35"/>
    </row>
    <row r="58" spans="1:54" s="2" customFormat="1" ht="13.5" x14ac:dyDescent="0.35">
      <c r="A58" s="28"/>
      <c r="B58" s="28"/>
      <c r="C58" s="57" t="s">
        <v>4703</v>
      </c>
      <c r="D58" s="54"/>
      <c r="E58" s="6"/>
      <c r="F58" s="19"/>
      <c r="G58" s="24" t="s">
        <v>2</v>
      </c>
      <c r="H58" s="24" t="s">
        <v>2</v>
      </c>
      <c r="I58" s="31"/>
      <c r="J58" s="31"/>
      <c r="K58" s="35"/>
      <c r="L58" s="3"/>
      <c r="AI58" s="3"/>
      <c r="AV58" s="3"/>
      <c r="AX58" s="3"/>
      <c r="BB58" s="3"/>
    </row>
    <row r="59" spans="1:54" x14ac:dyDescent="0.35">
      <c r="B59" s="8"/>
      <c r="C59" s="60" t="s">
        <v>208</v>
      </c>
      <c r="D59" s="54"/>
      <c r="E59" s="6"/>
      <c r="F59" s="19"/>
      <c r="G59" s="24">
        <v>-1858.85</v>
      </c>
      <c r="H59" s="24">
        <v>-0.5</v>
      </c>
      <c r="I59" s="31"/>
      <c r="J59" s="31"/>
      <c r="K59" s="35"/>
    </row>
    <row r="60" spans="1:54" x14ac:dyDescent="0.35">
      <c r="C60" s="58" t="s">
        <v>194</v>
      </c>
      <c r="D60" s="54"/>
      <c r="E60" s="6"/>
      <c r="F60" s="19"/>
      <c r="G60" s="25">
        <v>-1858.85</v>
      </c>
      <c r="H60" s="25">
        <v>-0.5</v>
      </c>
      <c r="I60" s="31"/>
      <c r="J60" s="31"/>
      <c r="K60" s="35"/>
    </row>
    <row r="61" spans="1:54" x14ac:dyDescent="0.35">
      <c r="C61" s="57"/>
      <c r="D61" s="54"/>
      <c r="E61" s="6"/>
      <c r="F61" s="19"/>
      <c r="G61" s="24"/>
      <c r="H61" s="24"/>
      <c r="I61" s="31"/>
      <c r="J61" s="31"/>
      <c r="K61" s="35"/>
    </row>
    <row r="62" spans="1:54" x14ac:dyDescent="0.35">
      <c r="C62" s="61" t="s">
        <v>209</v>
      </c>
      <c r="D62" s="55"/>
      <c r="E62" s="5"/>
      <c r="F62" s="20"/>
      <c r="G62" s="26">
        <v>372750.33</v>
      </c>
      <c r="H62" s="26">
        <v>100</v>
      </c>
      <c r="I62" s="32"/>
      <c r="J62" s="32"/>
      <c r="K62" s="36"/>
    </row>
    <row r="65" spans="1:256" x14ac:dyDescent="0.35">
      <c r="C65" s="1" t="s">
        <v>210</v>
      </c>
    </row>
    <row r="66" spans="1:256" x14ac:dyDescent="0.35">
      <c r="C66" s="37" t="s">
        <v>211</v>
      </c>
      <c r="D66" s="37"/>
      <c r="E66" s="37"/>
      <c r="F66" s="37"/>
      <c r="G66" s="37"/>
      <c r="H66" s="37"/>
      <c r="I66" s="37"/>
      <c r="J66" s="37"/>
      <c r="K66" s="37"/>
    </row>
    <row r="67" spans="1:256" x14ac:dyDescent="0.35">
      <c r="C67" s="2" t="s">
        <v>212</v>
      </c>
    </row>
    <row r="68" spans="1:256" x14ac:dyDescent="0.35">
      <c r="C68" s="2" t="s">
        <v>213</v>
      </c>
    </row>
    <row r="69" spans="1:256" ht="30" customHeight="1" x14ac:dyDescent="0.35">
      <c r="C69" s="218" t="s">
        <v>214</v>
      </c>
      <c r="D69" s="219"/>
      <c r="E69" s="219"/>
      <c r="F69" s="219"/>
      <c r="G69" s="219"/>
      <c r="H69" s="219"/>
      <c r="I69" s="219"/>
      <c r="J69" s="219"/>
      <c r="K69" s="219"/>
    </row>
    <row r="70" spans="1:256" x14ac:dyDescent="0.35">
      <c r="C70" s="2" t="s">
        <v>215</v>
      </c>
    </row>
    <row r="72" spans="1:256" x14ac:dyDescent="0.35">
      <c r="C72" s="2" t="s">
        <v>4813</v>
      </c>
      <c r="E72" s="2" t="s">
        <v>2</v>
      </c>
    </row>
    <row r="74" spans="1:256" x14ac:dyDescent="0.35">
      <c r="C74" s="2" t="s">
        <v>4814</v>
      </c>
      <c r="E74" s="2" t="s">
        <v>2</v>
      </c>
    </row>
    <row r="76" spans="1:256" x14ac:dyDescent="0.35">
      <c r="C76" s="2" t="s">
        <v>4918</v>
      </c>
    </row>
    <row r="78" spans="1:256" x14ac:dyDescent="0.35">
      <c r="C78" s="2" t="s">
        <v>4919</v>
      </c>
    </row>
    <row r="79" spans="1:256" s="79" customFormat="1" ht="35.25" customHeight="1" x14ac:dyDescent="0.35">
      <c r="A79" s="75"/>
      <c r="B79" s="75"/>
      <c r="C79" s="80" t="s">
        <v>4820</v>
      </c>
      <c r="D79" s="84" t="s">
        <v>4821</v>
      </c>
      <c r="E79" s="84" t="s">
        <v>4822</v>
      </c>
      <c r="F79" s="76"/>
      <c r="G79" s="77"/>
      <c r="H79" s="77"/>
      <c r="I79" s="77"/>
      <c r="J79" s="77"/>
      <c r="K79" s="78"/>
      <c r="L79" s="78"/>
      <c r="M79" s="75"/>
      <c r="N79" s="75"/>
      <c r="O79" s="75"/>
      <c r="P79" s="75"/>
      <c r="Q79" s="75"/>
      <c r="R79" s="75"/>
      <c r="S79" s="75"/>
      <c r="T79" s="75"/>
      <c r="U79" s="75"/>
      <c r="V79" s="75"/>
      <c r="W79" s="75"/>
      <c r="X79" s="75"/>
      <c r="Y79" s="75"/>
      <c r="Z79" s="75"/>
      <c r="AA79" s="75"/>
      <c r="AB79" s="75"/>
      <c r="AC79" s="75"/>
      <c r="AD79" s="75"/>
      <c r="AE79" s="75"/>
      <c r="AF79" s="75"/>
      <c r="AG79" s="75"/>
      <c r="AH79" s="75"/>
      <c r="AI79" s="78"/>
      <c r="AJ79" s="75"/>
      <c r="AK79" s="75"/>
      <c r="AL79" s="75"/>
      <c r="AM79" s="75"/>
      <c r="AN79" s="75"/>
      <c r="AO79" s="75"/>
      <c r="AP79" s="75"/>
      <c r="AQ79" s="75"/>
      <c r="AR79" s="75"/>
      <c r="AS79" s="75"/>
      <c r="AT79" s="75"/>
      <c r="AU79" s="75"/>
      <c r="AV79" s="78"/>
      <c r="AW79" s="75"/>
      <c r="AX79" s="78"/>
      <c r="AY79" s="75"/>
      <c r="AZ79" s="75"/>
      <c r="BA79" s="75"/>
      <c r="BB79" s="78"/>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row>
    <row r="80" spans="1:256" s="79" customFormat="1" x14ac:dyDescent="0.35">
      <c r="A80" s="75"/>
      <c r="B80" s="75"/>
      <c r="C80" s="82" t="s">
        <v>4823</v>
      </c>
      <c r="D80" s="85">
        <v>24.699000000000002</v>
      </c>
      <c r="E80" s="85">
        <v>23.233699999999999</v>
      </c>
      <c r="F80" s="76"/>
      <c r="G80" s="77"/>
      <c r="H80" s="77"/>
      <c r="I80" s="77"/>
      <c r="J80" s="77"/>
      <c r="K80" s="78"/>
      <c r="L80" s="78"/>
      <c r="M80" s="75"/>
      <c r="N80" s="75"/>
      <c r="O80" s="75"/>
      <c r="P80" s="75"/>
      <c r="Q80" s="75"/>
      <c r="R80" s="75"/>
      <c r="S80" s="75"/>
      <c r="T80" s="75"/>
      <c r="U80" s="75"/>
      <c r="V80" s="75"/>
      <c r="W80" s="75"/>
      <c r="X80" s="75"/>
      <c r="Y80" s="75"/>
      <c r="Z80" s="75"/>
      <c r="AA80" s="75"/>
      <c r="AB80" s="75"/>
      <c r="AC80" s="75"/>
      <c r="AD80" s="75"/>
      <c r="AE80" s="75"/>
      <c r="AF80" s="75"/>
      <c r="AG80" s="75"/>
      <c r="AH80" s="75"/>
      <c r="AI80" s="78"/>
      <c r="AJ80" s="75"/>
      <c r="AK80" s="75"/>
      <c r="AL80" s="75"/>
      <c r="AM80" s="75"/>
      <c r="AN80" s="75"/>
      <c r="AO80" s="75"/>
      <c r="AP80" s="75"/>
      <c r="AQ80" s="75"/>
      <c r="AR80" s="75"/>
      <c r="AS80" s="75"/>
      <c r="AT80" s="75"/>
      <c r="AU80" s="75"/>
      <c r="AV80" s="78"/>
      <c r="AW80" s="75"/>
      <c r="AX80" s="78"/>
      <c r="AY80" s="75"/>
      <c r="AZ80" s="75"/>
      <c r="BA80" s="75"/>
      <c r="BB80" s="78"/>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75"/>
      <c r="FA80" s="75"/>
      <c r="FB80" s="75"/>
      <c r="FC80" s="75"/>
      <c r="FD80" s="75"/>
      <c r="FE80" s="75"/>
      <c r="FF80" s="75"/>
      <c r="FG80" s="75"/>
      <c r="FH80" s="75"/>
      <c r="FI80" s="75"/>
      <c r="FJ80" s="75"/>
      <c r="FK80" s="75"/>
      <c r="FL80" s="75"/>
      <c r="FM80" s="75"/>
      <c r="FN80" s="75"/>
      <c r="FO80" s="75"/>
      <c r="FP80" s="75"/>
      <c r="FQ80" s="75"/>
      <c r="FR80" s="75"/>
      <c r="FS80" s="75"/>
      <c r="FT80" s="75"/>
      <c r="FU80" s="75"/>
      <c r="FV80" s="75"/>
      <c r="FW80" s="75"/>
      <c r="FX80" s="75"/>
      <c r="FY80" s="75"/>
      <c r="FZ80" s="75"/>
      <c r="GA80" s="75"/>
      <c r="GB80" s="75"/>
      <c r="GC80" s="75"/>
      <c r="GD80" s="75"/>
      <c r="GE80" s="75"/>
      <c r="GF80" s="75"/>
      <c r="GG80" s="75"/>
      <c r="GH80" s="75"/>
      <c r="GI80" s="75"/>
      <c r="GJ80" s="75"/>
      <c r="GK80" s="75"/>
      <c r="GL80" s="75"/>
      <c r="GM80" s="75"/>
      <c r="GN80" s="75"/>
      <c r="GO80" s="75"/>
      <c r="GP80" s="75"/>
      <c r="GQ80" s="75"/>
      <c r="GR80" s="75"/>
      <c r="GS80" s="75"/>
      <c r="GT80" s="75"/>
      <c r="GU80" s="75"/>
      <c r="GV80" s="75"/>
      <c r="GW80" s="75"/>
      <c r="GX80" s="75"/>
      <c r="GY80" s="75"/>
      <c r="GZ80" s="75"/>
      <c r="HA80" s="75"/>
      <c r="HB80" s="75"/>
      <c r="HC80" s="75"/>
      <c r="HD80" s="75"/>
      <c r="HE80" s="75"/>
      <c r="HF80" s="75"/>
      <c r="HG80" s="75"/>
      <c r="HH80" s="75"/>
      <c r="HI80" s="75"/>
      <c r="HJ80" s="75"/>
      <c r="HK80" s="75"/>
      <c r="HL80" s="75"/>
      <c r="HM80" s="75"/>
      <c r="HN80" s="75"/>
      <c r="HO80" s="75"/>
      <c r="HP80" s="75"/>
      <c r="HQ80" s="75"/>
      <c r="HR80" s="75"/>
      <c r="HS80" s="75"/>
      <c r="HT80" s="75"/>
      <c r="HU80" s="75"/>
      <c r="HV80" s="75"/>
      <c r="HW80" s="75"/>
      <c r="HX80" s="75"/>
      <c r="HY80" s="75"/>
      <c r="HZ80" s="75"/>
      <c r="IA80" s="75"/>
      <c r="IB80" s="75"/>
      <c r="IC80" s="75"/>
      <c r="ID80" s="75"/>
      <c r="IE80" s="75"/>
      <c r="IF80" s="75"/>
      <c r="IG80" s="75"/>
      <c r="IH80" s="75"/>
      <c r="II80" s="75"/>
      <c r="IJ80" s="75"/>
      <c r="IK80" s="75"/>
      <c r="IL80" s="75"/>
      <c r="IM80" s="75"/>
      <c r="IN80" s="75"/>
      <c r="IO80" s="75"/>
      <c r="IP80" s="75"/>
      <c r="IQ80" s="75"/>
      <c r="IR80" s="75"/>
      <c r="IS80" s="75"/>
      <c r="IT80" s="75"/>
      <c r="IU80" s="75"/>
      <c r="IV80" s="75"/>
    </row>
    <row r="81" spans="1:256" s="79" customFormat="1" x14ac:dyDescent="0.35">
      <c r="A81" s="75"/>
      <c r="B81" s="75"/>
      <c r="C81" s="82" t="s">
        <v>4824</v>
      </c>
      <c r="D81" s="85">
        <v>24.695799999999998</v>
      </c>
      <c r="E81" s="85">
        <v>23.230699999999999</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4825</v>
      </c>
      <c r="D82" s="85">
        <v>24.882000000000001</v>
      </c>
      <c r="E82" s="85">
        <v>23.412400000000002</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2" t="s">
        <v>4826</v>
      </c>
      <c r="D83" s="85">
        <v>24.882100000000001</v>
      </c>
      <c r="E83" s="85">
        <v>23.412500000000001</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ht="85" customHeight="1" x14ac:dyDescent="0.35">
      <c r="A84" s="75"/>
      <c r="B84" s="75"/>
      <c r="C84" s="215" t="s">
        <v>4860</v>
      </c>
      <c r="D84" s="216"/>
      <c r="E84" s="217"/>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6" spans="1:256" x14ac:dyDescent="0.35">
      <c r="C86" s="2" t="s">
        <v>4920</v>
      </c>
      <c r="E86" s="2" t="s">
        <v>2</v>
      </c>
    </row>
    <row r="88" spans="1:256" x14ac:dyDescent="0.35">
      <c r="C88" s="2" t="s">
        <v>4921</v>
      </c>
      <c r="E88" s="2" t="s">
        <v>2</v>
      </c>
    </row>
    <row r="90" spans="1:256" x14ac:dyDescent="0.35">
      <c r="C90" s="2" t="s">
        <v>4815</v>
      </c>
      <c r="E90" s="2" t="s">
        <v>2</v>
      </c>
    </row>
    <row r="92" spans="1:256" x14ac:dyDescent="0.35">
      <c r="C92" s="2" t="s">
        <v>4816</v>
      </c>
      <c r="E92" s="2" t="s">
        <v>2</v>
      </c>
    </row>
    <row r="94" spans="1:256" x14ac:dyDescent="0.35">
      <c r="C94" s="2" t="s">
        <v>4817</v>
      </c>
      <c r="E94" s="92">
        <v>0</v>
      </c>
    </row>
    <row r="96" spans="1:256" x14ac:dyDescent="0.35">
      <c r="C96" s="2" t="s">
        <v>4819</v>
      </c>
      <c r="E96" s="93" t="s">
        <v>4818</v>
      </c>
    </row>
    <row r="98" spans="3:5" x14ac:dyDescent="0.35">
      <c r="C98" s="2" t="s">
        <v>4922</v>
      </c>
      <c r="E98" s="2" t="s">
        <v>2</v>
      </c>
    </row>
    <row r="100" spans="3:5" x14ac:dyDescent="0.35">
      <c r="C100" s="2" t="s">
        <v>4864</v>
      </c>
    </row>
    <row r="102" spans="3:5" x14ac:dyDescent="0.35">
      <c r="C102" s="1" t="s">
        <v>5102</v>
      </c>
      <c r="E102" s="156" t="s">
        <v>5103</v>
      </c>
    </row>
    <row r="103" spans="3:5" x14ac:dyDescent="0.35">
      <c r="E103" s="2" t="s">
        <v>5163</v>
      </c>
    </row>
  </sheetData>
  <mergeCells count="2">
    <mergeCell ref="C69:K69"/>
    <mergeCell ref="C84:E84"/>
  </mergeCells>
  <hyperlinks>
    <hyperlink ref="J2" location="'Index'!A1" display="'Index'!A1" xr:uid="{2C3A4AD8-6B8A-4C3D-8639-B0A10F893CF6}"/>
  </hyperlinks>
  <pageMargins left="0.7" right="0.7" top="0.75" bottom="0.75" header="0.3" footer="0.3"/>
  <pageSetup orientation="portrait" horizontalDpi="4294967293"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7DD56-5AEA-4CF0-A4DC-3D4CA0E967CE}">
  <sheetPr codeName="Sheet1"/>
  <dimension ref="A1:IV148"/>
  <sheetViews>
    <sheetView showGridLines="0" zoomScale="90" zoomScaleNormal="90" workbookViewId="0">
      <pane ySplit="6" topLeftCell="A12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4031</v>
      </c>
      <c r="J2" s="38" t="s">
        <v>4365</v>
      </c>
    </row>
    <row r="3" spans="1:54" ht="16" x14ac:dyDescent="0.4">
      <c r="C3" s="1" t="s">
        <v>28</v>
      </c>
      <c r="D3" s="21" t="s">
        <v>4032</v>
      </c>
      <c r="F3" s="72" t="s">
        <v>4799</v>
      </c>
      <c r="G3" s="13" t="s">
        <v>4801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48</v>
      </c>
      <c r="C11" s="60" t="s">
        <v>49</v>
      </c>
      <c r="D11" s="54" t="s">
        <v>50</v>
      </c>
      <c r="E11" s="6" t="s">
        <v>44</v>
      </c>
      <c r="F11" s="19">
        <v>19085</v>
      </c>
      <c r="G11" s="24">
        <v>79.58</v>
      </c>
      <c r="H11" s="24">
        <v>2.11</v>
      </c>
      <c r="I11" s="31"/>
      <c r="J11" s="31"/>
      <c r="K11" s="35"/>
    </row>
    <row r="12" spans="1:54" x14ac:dyDescent="0.35">
      <c r="B12" s="8" t="s">
        <v>1246</v>
      </c>
      <c r="C12" s="60" t="s">
        <v>1247</v>
      </c>
      <c r="D12" s="54" t="s">
        <v>1248</v>
      </c>
      <c r="E12" s="6" t="s">
        <v>88</v>
      </c>
      <c r="F12" s="19">
        <v>6421</v>
      </c>
      <c r="G12" s="24">
        <v>79.17</v>
      </c>
      <c r="H12" s="24">
        <v>2.1</v>
      </c>
      <c r="I12" s="31"/>
      <c r="J12" s="31"/>
      <c r="K12" s="35"/>
    </row>
    <row r="13" spans="1:54" x14ac:dyDescent="0.35">
      <c r="B13" s="8" t="s">
        <v>656</v>
      </c>
      <c r="C13" s="60" t="s">
        <v>657</v>
      </c>
      <c r="D13" s="54" t="s">
        <v>658</v>
      </c>
      <c r="E13" s="6" t="s">
        <v>217</v>
      </c>
      <c r="F13" s="19">
        <v>1560</v>
      </c>
      <c r="G13" s="24">
        <v>77.75</v>
      </c>
      <c r="H13" s="24">
        <v>2.06</v>
      </c>
      <c r="I13" s="31"/>
      <c r="J13" s="31"/>
      <c r="K13" s="35"/>
    </row>
    <row r="14" spans="1:54" x14ac:dyDescent="0.35">
      <c r="B14" s="8" t="s">
        <v>1231</v>
      </c>
      <c r="C14" s="60" t="s">
        <v>1232</v>
      </c>
      <c r="D14" s="54" t="s">
        <v>1233</v>
      </c>
      <c r="E14" s="6" t="s">
        <v>890</v>
      </c>
      <c r="F14" s="19">
        <v>4313</v>
      </c>
      <c r="G14" s="24">
        <v>77.56</v>
      </c>
      <c r="H14" s="24">
        <v>2.06</v>
      </c>
      <c r="I14" s="31"/>
      <c r="J14" s="31"/>
      <c r="K14" s="35"/>
    </row>
    <row r="15" spans="1:54" x14ac:dyDescent="0.35">
      <c r="B15" s="8" t="s">
        <v>221</v>
      </c>
      <c r="C15" s="60" t="s">
        <v>222</v>
      </c>
      <c r="D15" s="54" t="s">
        <v>223</v>
      </c>
      <c r="E15" s="6" t="s">
        <v>44</v>
      </c>
      <c r="F15" s="19">
        <v>6307</v>
      </c>
      <c r="G15" s="24">
        <v>77.319999999999993</v>
      </c>
      <c r="H15" s="24">
        <v>2.0499999999999998</v>
      </c>
      <c r="I15" s="31"/>
      <c r="J15" s="31"/>
      <c r="K15" s="35"/>
    </row>
    <row r="16" spans="1:54" x14ac:dyDescent="0.35">
      <c r="B16" s="8" t="s">
        <v>392</v>
      </c>
      <c r="C16" s="60" t="s">
        <v>393</v>
      </c>
      <c r="D16" s="54" t="s">
        <v>394</v>
      </c>
      <c r="E16" s="6" t="s">
        <v>395</v>
      </c>
      <c r="F16" s="19">
        <v>18095</v>
      </c>
      <c r="G16" s="24">
        <v>76.900000000000006</v>
      </c>
      <c r="H16" s="24">
        <v>2.04</v>
      </c>
      <c r="I16" s="31"/>
      <c r="J16" s="31"/>
      <c r="K16" s="35"/>
    </row>
    <row r="17" spans="2:11" x14ac:dyDescent="0.35">
      <c r="B17" s="8" t="s">
        <v>41</v>
      </c>
      <c r="C17" s="60" t="s">
        <v>42</v>
      </c>
      <c r="D17" s="54" t="s">
        <v>43</v>
      </c>
      <c r="E17" s="6" t="s">
        <v>44</v>
      </c>
      <c r="F17" s="19">
        <v>5811</v>
      </c>
      <c r="G17" s="24">
        <v>76.8</v>
      </c>
      <c r="H17" s="24">
        <v>2.04</v>
      </c>
      <c r="I17" s="31"/>
      <c r="J17" s="31"/>
      <c r="K17" s="35"/>
    </row>
    <row r="18" spans="2:11" x14ac:dyDescent="0.35">
      <c r="B18" s="8" t="s">
        <v>227</v>
      </c>
      <c r="C18" s="60" t="s">
        <v>228</v>
      </c>
      <c r="D18" s="54" t="s">
        <v>229</v>
      </c>
      <c r="E18" s="6" t="s">
        <v>230</v>
      </c>
      <c r="F18" s="19">
        <v>2644</v>
      </c>
      <c r="G18" s="24">
        <v>76.77</v>
      </c>
      <c r="H18" s="24">
        <v>2.04</v>
      </c>
      <c r="I18" s="31"/>
      <c r="J18" s="31"/>
      <c r="K18" s="35"/>
    </row>
    <row r="19" spans="2:11" x14ac:dyDescent="0.35">
      <c r="B19" s="8" t="s">
        <v>322</v>
      </c>
      <c r="C19" s="60" t="s">
        <v>323</v>
      </c>
      <c r="D19" s="54" t="s">
        <v>324</v>
      </c>
      <c r="E19" s="6" t="s">
        <v>69</v>
      </c>
      <c r="F19" s="19">
        <v>7709</v>
      </c>
      <c r="G19" s="24">
        <v>76.64</v>
      </c>
      <c r="H19" s="24">
        <v>2.04</v>
      </c>
      <c r="I19" s="31"/>
      <c r="J19" s="31"/>
      <c r="K19" s="35"/>
    </row>
    <row r="20" spans="2:11" x14ac:dyDescent="0.35">
      <c r="B20" s="8" t="s">
        <v>62</v>
      </c>
      <c r="C20" s="60" t="s">
        <v>63</v>
      </c>
      <c r="D20" s="54" t="s">
        <v>64</v>
      </c>
      <c r="E20" s="6" t="s">
        <v>65</v>
      </c>
      <c r="F20" s="19">
        <v>640</v>
      </c>
      <c r="G20" s="24">
        <v>76.59</v>
      </c>
      <c r="H20" s="24">
        <v>2.0299999999999998</v>
      </c>
      <c r="I20" s="31"/>
      <c r="J20" s="31"/>
      <c r="K20" s="35"/>
    </row>
    <row r="21" spans="2:11" x14ac:dyDescent="0.35">
      <c r="B21" s="8" t="s">
        <v>1237</v>
      </c>
      <c r="C21" s="60" t="s">
        <v>1238</v>
      </c>
      <c r="D21" s="54" t="s">
        <v>1239</v>
      </c>
      <c r="E21" s="6" t="s">
        <v>58</v>
      </c>
      <c r="F21" s="19">
        <v>7756</v>
      </c>
      <c r="G21" s="24">
        <v>76.22</v>
      </c>
      <c r="H21" s="24">
        <v>2.02</v>
      </c>
      <c r="I21" s="31"/>
      <c r="J21" s="31"/>
      <c r="K21" s="35"/>
    </row>
    <row r="22" spans="2:11" x14ac:dyDescent="0.35">
      <c r="B22" s="8" t="s">
        <v>1228</v>
      </c>
      <c r="C22" s="60" t="s">
        <v>1229</v>
      </c>
      <c r="D22" s="54" t="s">
        <v>1230</v>
      </c>
      <c r="E22" s="6" t="s">
        <v>253</v>
      </c>
      <c r="F22" s="19">
        <v>23608</v>
      </c>
      <c r="G22" s="24">
        <v>76.19</v>
      </c>
      <c r="H22" s="24">
        <v>2.02</v>
      </c>
      <c r="I22" s="31"/>
      <c r="J22" s="31"/>
      <c r="K22" s="35"/>
    </row>
    <row r="23" spans="2:11" x14ac:dyDescent="0.35">
      <c r="B23" s="8" t="s">
        <v>1234</v>
      </c>
      <c r="C23" s="60" t="s">
        <v>1235</v>
      </c>
      <c r="D23" s="54" t="s">
        <v>1236</v>
      </c>
      <c r="E23" s="6" t="s">
        <v>632</v>
      </c>
      <c r="F23" s="19">
        <v>19592</v>
      </c>
      <c r="G23" s="24">
        <v>76.08</v>
      </c>
      <c r="H23" s="24">
        <v>2.02</v>
      </c>
      <c r="I23" s="31"/>
      <c r="J23" s="31"/>
      <c r="K23" s="35"/>
    </row>
    <row r="24" spans="2:11" x14ac:dyDescent="0.35">
      <c r="B24" s="8" t="s">
        <v>488</v>
      </c>
      <c r="C24" s="60" t="s">
        <v>489</v>
      </c>
      <c r="D24" s="54" t="s">
        <v>490</v>
      </c>
      <c r="E24" s="6" t="s">
        <v>69</v>
      </c>
      <c r="F24" s="19">
        <v>3703</v>
      </c>
      <c r="G24" s="24">
        <v>75.930000000000007</v>
      </c>
      <c r="H24" s="24">
        <v>2.02</v>
      </c>
      <c r="I24" s="31"/>
      <c r="J24" s="31"/>
      <c r="K24" s="35"/>
    </row>
    <row r="25" spans="2:11" x14ac:dyDescent="0.35">
      <c r="B25" s="8" t="s">
        <v>66</v>
      </c>
      <c r="C25" s="60" t="s">
        <v>67</v>
      </c>
      <c r="D25" s="54" t="s">
        <v>68</v>
      </c>
      <c r="E25" s="6" t="s">
        <v>69</v>
      </c>
      <c r="F25" s="19">
        <v>4982</v>
      </c>
      <c r="G25" s="24">
        <v>75.930000000000007</v>
      </c>
      <c r="H25" s="24">
        <v>2.02</v>
      </c>
      <c r="I25" s="31"/>
      <c r="J25" s="31"/>
      <c r="K25" s="35"/>
    </row>
    <row r="26" spans="2:11" x14ac:dyDescent="0.35">
      <c r="B26" s="8" t="s">
        <v>455</v>
      </c>
      <c r="C26" s="60" t="s">
        <v>456</v>
      </c>
      <c r="D26" s="54" t="s">
        <v>457</v>
      </c>
      <c r="E26" s="6" t="s">
        <v>294</v>
      </c>
      <c r="F26" s="19">
        <v>4319</v>
      </c>
      <c r="G26" s="24">
        <v>75.88</v>
      </c>
      <c r="H26" s="24">
        <v>2.02</v>
      </c>
      <c r="I26" s="31"/>
      <c r="J26" s="31"/>
      <c r="K26" s="35"/>
    </row>
    <row r="27" spans="2:11" x14ac:dyDescent="0.35">
      <c r="B27" s="8" t="s">
        <v>77</v>
      </c>
      <c r="C27" s="60" t="s">
        <v>78</v>
      </c>
      <c r="D27" s="54" t="s">
        <v>79</v>
      </c>
      <c r="E27" s="6" t="s">
        <v>80</v>
      </c>
      <c r="F27" s="19">
        <v>3155</v>
      </c>
      <c r="G27" s="24">
        <v>75.8</v>
      </c>
      <c r="H27" s="24">
        <v>2.0099999999999998</v>
      </c>
      <c r="I27" s="31"/>
      <c r="J27" s="31"/>
      <c r="K27" s="35"/>
    </row>
    <row r="28" spans="2:11" x14ac:dyDescent="0.35">
      <c r="B28" s="8" t="s">
        <v>976</v>
      </c>
      <c r="C28" s="60" t="s">
        <v>977</v>
      </c>
      <c r="D28" s="54" t="s">
        <v>978</v>
      </c>
      <c r="E28" s="6" t="s">
        <v>92</v>
      </c>
      <c r="F28" s="19">
        <v>2889</v>
      </c>
      <c r="G28" s="24">
        <v>75.739999999999995</v>
      </c>
      <c r="H28" s="24">
        <v>2.0099999999999998</v>
      </c>
      <c r="I28" s="31"/>
      <c r="J28" s="31"/>
      <c r="K28" s="35"/>
    </row>
    <row r="29" spans="2:11" x14ac:dyDescent="0.35">
      <c r="B29" s="8" t="s">
        <v>81</v>
      </c>
      <c r="C29" s="60" t="s">
        <v>82</v>
      </c>
      <c r="D29" s="54" t="s">
        <v>83</v>
      </c>
      <c r="E29" s="6" t="s">
        <v>84</v>
      </c>
      <c r="F29" s="19">
        <v>691</v>
      </c>
      <c r="G29" s="24">
        <v>75.709999999999994</v>
      </c>
      <c r="H29" s="24">
        <v>2.0099999999999998</v>
      </c>
      <c r="I29" s="31"/>
      <c r="J29" s="31"/>
      <c r="K29" s="35"/>
    </row>
    <row r="30" spans="2:11" x14ac:dyDescent="0.35">
      <c r="B30" s="8" t="s">
        <v>73</v>
      </c>
      <c r="C30" s="60" t="s">
        <v>74</v>
      </c>
      <c r="D30" s="54" t="s">
        <v>75</v>
      </c>
      <c r="E30" s="6" t="s">
        <v>76</v>
      </c>
      <c r="F30" s="19">
        <v>6038</v>
      </c>
      <c r="G30" s="24">
        <v>75.680000000000007</v>
      </c>
      <c r="H30" s="24">
        <v>2.0099999999999998</v>
      </c>
      <c r="I30" s="31"/>
      <c r="J30" s="31"/>
      <c r="K30" s="35"/>
    </row>
    <row r="31" spans="2:11" x14ac:dyDescent="0.35">
      <c r="B31" s="8" t="s">
        <v>267</v>
      </c>
      <c r="C31" s="60" t="s">
        <v>268</v>
      </c>
      <c r="D31" s="54" t="s">
        <v>269</v>
      </c>
      <c r="E31" s="6" t="s">
        <v>270</v>
      </c>
      <c r="F31" s="19">
        <v>14520</v>
      </c>
      <c r="G31" s="24">
        <v>75.680000000000007</v>
      </c>
      <c r="H31" s="24">
        <v>2.0099999999999998</v>
      </c>
      <c r="I31" s="31"/>
      <c r="J31" s="31"/>
      <c r="K31" s="35"/>
    </row>
    <row r="32" spans="2:11" x14ac:dyDescent="0.35">
      <c r="B32" s="8" t="s">
        <v>424</v>
      </c>
      <c r="C32" s="60" t="s">
        <v>425</v>
      </c>
      <c r="D32" s="54" t="s">
        <v>426</v>
      </c>
      <c r="E32" s="6" t="s">
        <v>88</v>
      </c>
      <c r="F32" s="19">
        <v>4162</v>
      </c>
      <c r="G32" s="24">
        <v>75.61</v>
      </c>
      <c r="H32" s="24">
        <v>2.0099999999999998</v>
      </c>
      <c r="I32" s="31"/>
      <c r="J32" s="31"/>
      <c r="K32" s="35"/>
    </row>
    <row r="33" spans="2:11" x14ac:dyDescent="0.35">
      <c r="B33" s="8" t="s">
        <v>344</v>
      </c>
      <c r="C33" s="60" t="s">
        <v>345</v>
      </c>
      <c r="D33" s="54" t="s">
        <v>346</v>
      </c>
      <c r="E33" s="6" t="s">
        <v>76</v>
      </c>
      <c r="F33" s="19">
        <v>41019</v>
      </c>
      <c r="G33" s="24">
        <v>75.599999999999994</v>
      </c>
      <c r="H33" s="24">
        <v>2.0099999999999998</v>
      </c>
      <c r="I33" s="31"/>
      <c r="J33" s="31"/>
      <c r="K33" s="35"/>
    </row>
    <row r="34" spans="2:11" x14ac:dyDescent="0.35">
      <c r="B34" s="8" t="s">
        <v>334</v>
      </c>
      <c r="C34" s="60" t="s">
        <v>335</v>
      </c>
      <c r="D34" s="54" t="s">
        <v>336</v>
      </c>
      <c r="E34" s="6" t="s">
        <v>69</v>
      </c>
      <c r="F34" s="19">
        <v>6128</v>
      </c>
      <c r="G34" s="24">
        <v>75.37</v>
      </c>
      <c r="H34" s="24">
        <v>2</v>
      </c>
      <c r="I34" s="31"/>
      <c r="J34" s="31"/>
      <c r="K34" s="35"/>
    </row>
    <row r="35" spans="2:11" x14ac:dyDescent="0.35">
      <c r="B35" s="8" t="s">
        <v>319</v>
      </c>
      <c r="C35" s="60" t="s">
        <v>320</v>
      </c>
      <c r="D35" s="54" t="s">
        <v>321</v>
      </c>
      <c r="E35" s="6" t="s">
        <v>58</v>
      </c>
      <c r="F35" s="19">
        <v>4354</v>
      </c>
      <c r="G35" s="24">
        <v>75.37</v>
      </c>
      <c r="H35" s="24">
        <v>2</v>
      </c>
      <c r="I35" s="31"/>
      <c r="J35" s="31"/>
      <c r="K35" s="35"/>
    </row>
    <row r="36" spans="2:11" x14ac:dyDescent="0.35">
      <c r="B36" s="8" t="s">
        <v>671</v>
      </c>
      <c r="C36" s="60" t="s">
        <v>672</v>
      </c>
      <c r="D36" s="54" t="s">
        <v>673</v>
      </c>
      <c r="E36" s="6" t="s">
        <v>284</v>
      </c>
      <c r="F36" s="19">
        <v>28664</v>
      </c>
      <c r="G36" s="24">
        <v>75.31</v>
      </c>
      <c r="H36" s="24">
        <v>2</v>
      </c>
      <c r="I36" s="31"/>
      <c r="J36" s="31"/>
      <c r="K36" s="35"/>
    </row>
    <row r="37" spans="2:11" x14ac:dyDescent="0.35">
      <c r="B37" s="8" t="s">
        <v>59</v>
      </c>
      <c r="C37" s="60" t="s">
        <v>60</v>
      </c>
      <c r="D37" s="54" t="s">
        <v>61</v>
      </c>
      <c r="E37" s="6" t="s">
        <v>44</v>
      </c>
      <c r="F37" s="19">
        <v>7845</v>
      </c>
      <c r="G37" s="24">
        <v>75.27</v>
      </c>
      <c r="H37" s="24">
        <v>2</v>
      </c>
      <c r="I37" s="31"/>
      <c r="J37" s="31"/>
      <c r="K37" s="35"/>
    </row>
    <row r="38" spans="2:11" x14ac:dyDescent="0.35">
      <c r="B38" s="8" t="s">
        <v>405</v>
      </c>
      <c r="C38" s="60" t="s">
        <v>406</v>
      </c>
      <c r="D38" s="54" t="s">
        <v>407</v>
      </c>
      <c r="E38" s="6" t="s">
        <v>65</v>
      </c>
      <c r="F38" s="19">
        <v>26546</v>
      </c>
      <c r="G38" s="24">
        <v>75.260000000000005</v>
      </c>
      <c r="H38" s="24">
        <v>2</v>
      </c>
      <c r="I38" s="31"/>
      <c r="J38" s="31"/>
      <c r="K38" s="35"/>
    </row>
    <row r="39" spans="2:11" x14ac:dyDescent="0.35">
      <c r="B39" s="8" t="s">
        <v>1243</v>
      </c>
      <c r="C39" s="60" t="s">
        <v>1244</v>
      </c>
      <c r="D39" s="54" t="s">
        <v>1245</v>
      </c>
      <c r="E39" s="6" t="s">
        <v>270</v>
      </c>
      <c r="F39" s="19">
        <v>4426</v>
      </c>
      <c r="G39" s="24">
        <v>75.08</v>
      </c>
      <c r="H39" s="24">
        <v>1.99</v>
      </c>
      <c r="I39" s="31"/>
      <c r="J39" s="31"/>
      <c r="K39" s="35"/>
    </row>
    <row r="40" spans="2:11" x14ac:dyDescent="0.35">
      <c r="B40" s="8" t="s">
        <v>482</v>
      </c>
      <c r="C40" s="60" t="s">
        <v>483</v>
      </c>
      <c r="D40" s="54" t="s">
        <v>484</v>
      </c>
      <c r="E40" s="6" t="s">
        <v>65</v>
      </c>
      <c r="F40" s="19">
        <v>2541</v>
      </c>
      <c r="G40" s="24">
        <v>74.959999999999994</v>
      </c>
      <c r="H40" s="24">
        <v>1.99</v>
      </c>
      <c r="I40" s="31"/>
      <c r="J40" s="31"/>
      <c r="K40" s="35"/>
    </row>
    <row r="41" spans="2:11" x14ac:dyDescent="0.35">
      <c r="B41" s="8" t="s">
        <v>476</v>
      </c>
      <c r="C41" s="60" t="s">
        <v>477</v>
      </c>
      <c r="D41" s="54" t="s">
        <v>478</v>
      </c>
      <c r="E41" s="6" t="s">
        <v>65</v>
      </c>
      <c r="F41" s="19">
        <v>1047</v>
      </c>
      <c r="G41" s="24">
        <v>74.86</v>
      </c>
      <c r="H41" s="24">
        <v>1.99</v>
      </c>
      <c r="I41" s="31"/>
      <c r="J41" s="31"/>
      <c r="K41" s="35"/>
    </row>
    <row r="42" spans="2:11" x14ac:dyDescent="0.35">
      <c r="B42" s="8" t="s">
        <v>51</v>
      </c>
      <c r="C42" s="60" t="s">
        <v>52</v>
      </c>
      <c r="D42" s="54" t="s">
        <v>53</v>
      </c>
      <c r="E42" s="6" t="s">
        <v>54</v>
      </c>
      <c r="F42" s="19">
        <v>1989</v>
      </c>
      <c r="G42" s="24">
        <v>74.790000000000006</v>
      </c>
      <c r="H42" s="24">
        <v>1.99</v>
      </c>
      <c r="I42" s="31"/>
      <c r="J42" s="31"/>
      <c r="K42" s="35"/>
    </row>
    <row r="43" spans="2:11" x14ac:dyDescent="0.35">
      <c r="B43" s="8" t="s">
        <v>541</v>
      </c>
      <c r="C43" s="60" t="s">
        <v>542</v>
      </c>
      <c r="D43" s="54" t="s">
        <v>543</v>
      </c>
      <c r="E43" s="6" t="s">
        <v>113</v>
      </c>
      <c r="F43" s="19">
        <v>2416</v>
      </c>
      <c r="G43" s="24">
        <v>74.7</v>
      </c>
      <c r="H43" s="24">
        <v>1.98</v>
      </c>
      <c r="I43" s="31"/>
      <c r="J43" s="31"/>
      <c r="K43" s="35"/>
    </row>
    <row r="44" spans="2:11" x14ac:dyDescent="0.35">
      <c r="B44" s="8" t="s">
        <v>448</v>
      </c>
      <c r="C44" s="60" t="s">
        <v>449</v>
      </c>
      <c r="D44" s="54" t="s">
        <v>450</v>
      </c>
      <c r="E44" s="6" t="s">
        <v>451</v>
      </c>
      <c r="F44" s="19">
        <v>6289</v>
      </c>
      <c r="G44" s="24">
        <v>74.650000000000006</v>
      </c>
      <c r="H44" s="24">
        <v>1.98</v>
      </c>
      <c r="I44" s="31"/>
      <c r="J44" s="31"/>
      <c r="K44" s="35"/>
    </row>
    <row r="45" spans="2:11" x14ac:dyDescent="0.35">
      <c r="B45" s="8" t="s">
        <v>281</v>
      </c>
      <c r="C45" s="60" t="s">
        <v>282</v>
      </c>
      <c r="D45" s="54" t="s">
        <v>283</v>
      </c>
      <c r="E45" s="6" t="s">
        <v>284</v>
      </c>
      <c r="F45" s="19">
        <v>3968</v>
      </c>
      <c r="G45" s="24">
        <v>74.56</v>
      </c>
      <c r="H45" s="24">
        <v>1.98</v>
      </c>
      <c r="I45" s="31"/>
      <c r="J45" s="31"/>
      <c r="K45" s="35"/>
    </row>
    <row r="46" spans="2:11" x14ac:dyDescent="0.35">
      <c r="B46" s="8" t="s">
        <v>1240</v>
      </c>
      <c r="C46" s="60" t="s">
        <v>1241</v>
      </c>
      <c r="D46" s="54" t="s">
        <v>1242</v>
      </c>
      <c r="E46" s="6" t="s">
        <v>253</v>
      </c>
      <c r="F46" s="19">
        <v>28611</v>
      </c>
      <c r="G46" s="24">
        <v>74.53</v>
      </c>
      <c r="H46" s="24">
        <v>1.98</v>
      </c>
      <c r="I46" s="31"/>
      <c r="J46" s="31"/>
      <c r="K46" s="35"/>
    </row>
    <row r="47" spans="2:11" x14ac:dyDescent="0.35">
      <c r="B47" s="8" t="s">
        <v>1252</v>
      </c>
      <c r="C47" s="60" t="s">
        <v>1253</v>
      </c>
      <c r="D47" s="54" t="s">
        <v>1254</v>
      </c>
      <c r="E47" s="6" t="s">
        <v>603</v>
      </c>
      <c r="F47" s="19">
        <v>7843</v>
      </c>
      <c r="G47" s="24">
        <v>74.47</v>
      </c>
      <c r="H47" s="24">
        <v>1.98</v>
      </c>
      <c r="I47" s="31"/>
      <c r="J47" s="31"/>
      <c r="K47" s="35"/>
    </row>
    <row r="48" spans="2:11" x14ac:dyDescent="0.35">
      <c r="B48" s="8" t="s">
        <v>1130</v>
      </c>
      <c r="C48" s="60" t="s">
        <v>1131</v>
      </c>
      <c r="D48" s="54" t="s">
        <v>1132</v>
      </c>
      <c r="E48" s="6" t="s">
        <v>65</v>
      </c>
      <c r="F48" s="19">
        <v>684</v>
      </c>
      <c r="G48" s="24">
        <v>74.38</v>
      </c>
      <c r="H48" s="24">
        <v>1.98</v>
      </c>
      <c r="I48" s="31"/>
      <c r="J48" s="31"/>
      <c r="K48" s="35"/>
    </row>
    <row r="49" spans="2:11" x14ac:dyDescent="0.35">
      <c r="B49" s="8" t="s">
        <v>458</v>
      </c>
      <c r="C49" s="60" t="s">
        <v>459</v>
      </c>
      <c r="D49" s="54" t="s">
        <v>460</v>
      </c>
      <c r="E49" s="6" t="s">
        <v>218</v>
      </c>
      <c r="F49" s="19">
        <v>7893</v>
      </c>
      <c r="G49" s="24">
        <v>74.34</v>
      </c>
      <c r="H49" s="24">
        <v>1.97</v>
      </c>
      <c r="I49" s="31"/>
      <c r="J49" s="31"/>
      <c r="K49" s="35"/>
    </row>
    <row r="50" spans="2:11" x14ac:dyDescent="0.35">
      <c r="B50" s="8" t="s">
        <v>45</v>
      </c>
      <c r="C50" s="60" t="s">
        <v>46</v>
      </c>
      <c r="D50" s="54" t="s">
        <v>47</v>
      </c>
      <c r="E50" s="6" t="s">
        <v>44</v>
      </c>
      <c r="F50" s="19">
        <v>10483</v>
      </c>
      <c r="G50" s="24">
        <v>74.290000000000006</v>
      </c>
      <c r="H50" s="24">
        <v>1.97</v>
      </c>
      <c r="I50" s="31"/>
      <c r="J50" s="31"/>
      <c r="K50" s="35"/>
    </row>
    <row r="51" spans="2:11" x14ac:dyDescent="0.35">
      <c r="B51" s="8" t="s">
        <v>55</v>
      </c>
      <c r="C51" s="60" t="s">
        <v>56</v>
      </c>
      <c r="D51" s="54" t="s">
        <v>57</v>
      </c>
      <c r="E51" s="6" t="s">
        <v>58</v>
      </c>
      <c r="F51" s="19">
        <v>7734</v>
      </c>
      <c r="G51" s="24">
        <v>74.2</v>
      </c>
      <c r="H51" s="24">
        <v>1.97</v>
      </c>
      <c r="I51" s="31"/>
      <c r="J51" s="31"/>
      <c r="K51" s="35"/>
    </row>
    <row r="52" spans="2:11" x14ac:dyDescent="0.35">
      <c r="B52" s="8" t="s">
        <v>452</v>
      </c>
      <c r="C52" s="60" t="s">
        <v>453</v>
      </c>
      <c r="D52" s="54" t="s">
        <v>454</v>
      </c>
      <c r="E52" s="6" t="s">
        <v>88</v>
      </c>
      <c r="F52" s="19">
        <v>5509</v>
      </c>
      <c r="G52" s="24">
        <v>74.150000000000006</v>
      </c>
      <c r="H52" s="24">
        <v>1.97</v>
      </c>
      <c r="I52" s="31"/>
      <c r="J52" s="31"/>
      <c r="K52" s="35"/>
    </row>
    <row r="53" spans="2:11" x14ac:dyDescent="0.35">
      <c r="B53" s="8" t="s">
        <v>639</v>
      </c>
      <c r="C53" s="60" t="s">
        <v>640</v>
      </c>
      <c r="D53" s="54" t="s">
        <v>641</v>
      </c>
      <c r="E53" s="6" t="s">
        <v>142</v>
      </c>
      <c r="F53" s="19">
        <v>5658</v>
      </c>
      <c r="G53" s="24">
        <v>74.12</v>
      </c>
      <c r="H53" s="24">
        <v>1.97</v>
      </c>
      <c r="I53" s="31"/>
      <c r="J53" s="31"/>
      <c r="K53" s="35"/>
    </row>
    <row r="54" spans="2:11" x14ac:dyDescent="0.35">
      <c r="B54" s="8" t="s">
        <v>1146</v>
      </c>
      <c r="C54" s="60" t="s">
        <v>1147</v>
      </c>
      <c r="D54" s="54" t="s">
        <v>1148</v>
      </c>
      <c r="E54" s="6" t="s">
        <v>84</v>
      </c>
      <c r="F54" s="19">
        <v>2416</v>
      </c>
      <c r="G54" s="24">
        <v>73.98</v>
      </c>
      <c r="H54" s="24">
        <v>1.96</v>
      </c>
      <c r="I54" s="31"/>
      <c r="J54" s="31"/>
      <c r="K54" s="35"/>
    </row>
    <row r="55" spans="2:11" x14ac:dyDescent="0.35">
      <c r="B55" s="8" t="s">
        <v>497</v>
      </c>
      <c r="C55" s="60" t="s">
        <v>498</v>
      </c>
      <c r="D55" s="54" t="s">
        <v>499</v>
      </c>
      <c r="E55" s="6" t="s">
        <v>500</v>
      </c>
      <c r="F55" s="19">
        <v>32692</v>
      </c>
      <c r="G55" s="24">
        <v>73.819999999999993</v>
      </c>
      <c r="H55" s="24">
        <v>1.96</v>
      </c>
      <c r="I55" s="31"/>
      <c r="J55" s="31"/>
      <c r="K55" s="35"/>
    </row>
    <row r="56" spans="2:11" x14ac:dyDescent="0.35">
      <c r="B56" s="8" t="s">
        <v>1249</v>
      </c>
      <c r="C56" s="60" t="s">
        <v>1250</v>
      </c>
      <c r="D56" s="54" t="s">
        <v>1251</v>
      </c>
      <c r="E56" s="6" t="s">
        <v>58</v>
      </c>
      <c r="F56" s="19">
        <v>33967</v>
      </c>
      <c r="G56" s="24">
        <v>73.67</v>
      </c>
      <c r="H56" s="24">
        <v>1.96</v>
      </c>
      <c r="I56" s="31"/>
      <c r="J56" s="31"/>
      <c r="K56" s="35"/>
    </row>
    <row r="57" spans="2:11" x14ac:dyDescent="0.35">
      <c r="B57" s="8" t="s">
        <v>960</v>
      </c>
      <c r="C57" s="60" t="s">
        <v>961</v>
      </c>
      <c r="D57" s="54" t="s">
        <v>962</v>
      </c>
      <c r="E57" s="6" t="s">
        <v>92</v>
      </c>
      <c r="F57" s="19">
        <v>23017</v>
      </c>
      <c r="G57" s="24">
        <v>73.650000000000006</v>
      </c>
      <c r="H57" s="24">
        <v>1.96</v>
      </c>
      <c r="I57" s="31"/>
      <c r="J57" s="31"/>
      <c r="K57" s="35"/>
    </row>
    <row r="58" spans="2:11" x14ac:dyDescent="0.35">
      <c r="B58" s="8" t="s">
        <v>963</v>
      </c>
      <c r="C58" s="60" t="s">
        <v>964</v>
      </c>
      <c r="D58" s="54" t="s">
        <v>965</v>
      </c>
      <c r="E58" s="6" t="s">
        <v>80</v>
      </c>
      <c r="F58" s="19">
        <v>1580</v>
      </c>
      <c r="G58" s="24">
        <v>72.47</v>
      </c>
      <c r="H58" s="24">
        <v>1.92</v>
      </c>
      <c r="I58" s="31"/>
      <c r="J58" s="31"/>
      <c r="K58" s="35"/>
    </row>
    <row r="59" spans="2:11" x14ac:dyDescent="0.35">
      <c r="B59" s="8" t="s">
        <v>1068</v>
      </c>
      <c r="C59" s="60" t="s">
        <v>1069</v>
      </c>
      <c r="D59" s="54" t="s">
        <v>1070</v>
      </c>
      <c r="E59" s="6" t="s">
        <v>343</v>
      </c>
      <c r="F59" s="19">
        <v>868</v>
      </c>
      <c r="G59" s="24">
        <v>70.88</v>
      </c>
      <c r="H59" s="24">
        <v>1.88</v>
      </c>
      <c r="I59" s="31"/>
      <c r="J59" s="31"/>
      <c r="K59" s="35"/>
    </row>
    <row r="60" spans="2:11" x14ac:dyDescent="0.35">
      <c r="B60" s="8" t="s">
        <v>677</v>
      </c>
      <c r="C60" s="60" t="s">
        <v>678</v>
      </c>
      <c r="D60" s="54" t="s">
        <v>679</v>
      </c>
      <c r="E60" s="6" t="s">
        <v>343</v>
      </c>
      <c r="F60" s="19">
        <v>7605</v>
      </c>
      <c r="G60" s="24">
        <v>70.709999999999994</v>
      </c>
      <c r="H60" s="24">
        <v>1.88</v>
      </c>
      <c r="I60" s="31"/>
      <c r="J60" s="31"/>
      <c r="K60" s="35"/>
    </row>
    <row r="61" spans="2:11" x14ac:dyDescent="0.35">
      <c r="C61" s="58" t="s">
        <v>194</v>
      </c>
      <c r="D61" s="54"/>
      <c r="E61" s="6"/>
      <c r="F61" s="19"/>
      <c r="G61" s="25">
        <v>3764.97</v>
      </c>
      <c r="H61" s="25">
        <v>99.97</v>
      </c>
      <c r="I61" s="31"/>
      <c r="J61" s="31"/>
      <c r="K61" s="35"/>
    </row>
    <row r="62" spans="2:11" x14ac:dyDescent="0.35">
      <c r="C62" s="57"/>
      <c r="D62" s="54"/>
      <c r="E62" s="6"/>
      <c r="F62" s="19"/>
      <c r="G62" s="24"/>
      <c r="H62" s="24"/>
      <c r="I62" s="31"/>
      <c r="J62" s="31"/>
      <c r="K62" s="35"/>
    </row>
    <row r="63" spans="2:11" x14ac:dyDescent="0.35">
      <c r="C63" s="58" t="s">
        <v>3</v>
      </c>
      <c r="D63" s="54"/>
      <c r="E63" s="6"/>
      <c r="F63" s="19"/>
      <c r="G63" s="24" t="s">
        <v>2</v>
      </c>
      <c r="H63" s="24" t="s">
        <v>2</v>
      </c>
      <c r="I63" s="31"/>
      <c r="J63" s="31"/>
      <c r="K63" s="35"/>
    </row>
    <row r="64" spans="2:11" x14ac:dyDescent="0.35">
      <c r="C64" s="57"/>
      <c r="D64" s="54"/>
      <c r="E64" s="6"/>
      <c r="F64" s="19"/>
      <c r="G64" s="24"/>
      <c r="H64" s="24"/>
      <c r="I64" s="31"/>
      <c r="J64" s="31"/>
      <c r="K64" s="35"/>
    </row>
    <row r="65" spans="3:11" x14ac:dyDescent="0.35">
      <c r="C65" s="58" t="s">
        <v>4</v>
      </c>
      <c r="D65" s="54"/>
      <c r="E65" s="6"/>
      <c r="F65" s="19"/>
      <c r="G65" s="24" t="s">
        <v>2</v>
      </c>
      <c r="H65" s="24" t="s">
        <v>2</v>
      </c>
      <c r="I65" s="31"/>
      <c r="J65" s="31"/>
      <c r="K65" s="35"/>
    </row>
    <row r="66" spans="3:11" x14ac:dyDescent="0.35">
      <c r="C66" s="57"/>
      <c r="D66" s="54"/>
      <c r="E66" s="6"/>
      <c r="F66" s="19"/>
      <c r="G66" s="24"/>
      <c r="H66" s="24"/>
      <c r="I66" s="31"/>
      <c r="J66" s="31"/>
      <c r="K66" s="35"/>
    </row>
    <row r="67" spans="3:11" x14ac:dyDescent="0.35">
      <c r="C67" s="58" t="s">
        <v>5</v>
      </c>
      <c r="D67" s="54"/>
      <c r="E67" s="6"/>
      <c r="F67" s="19"/>
      <c r="G67" s="24"/>
      <c r="H67" s="24"/>
      <c r="I67" s="31"/>
      <c r="J67" s="31"/>
      <c r="K67" s="35"/>
    </row>
    <row r="68" spans="3:11" x14ac:dyDescent="0.35">
      <c r="C68" s="57"/>
      <c r="D68" s="54"/>
      <c r="E68" s="6"/>
      <c r="F68" s="19"/>
      <c r="G68" s="24"/>
      <c r="H68" s="24"/>
      <c r="I68" s="31"/>
      <c r="J68" s="31"/>
      <c r="K68" s="35"/>
    </row>
    <row r="69" spans="3:11" x14ac:dyDescent="0.35">
      <c r="C69" s="58" t="s">
        <v>6</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7</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8</v>
      </c>
      <c r="D73" s="54"/>
      <c r="E73" s="6"/>
      <c r="F73" s="19"/>
      <c r="G73" s="24" t="s">
        <v>2</v>
      </c>
      <c r="H73" s="24" t="s">
        <v>2</v>
      </c>
      <c r="I73" s="31"/>
      <c r="J73" s="31"/>
      <c r="K73" s="35"/>
    </row>
    <row r="74" spans="3:11" x14ac:dyDescent="0.35">
      <c r="C74" s="57"/>
      <c r="D74" s="54"/>
      <c r="E74" s="6"/>
      <c r="F74" s="19"/>
      <c r="G74" s="24"/>
      <c r="H74" s="24"/>
      <c r="I74" s="31"/>
      <c r="J74" s="31"/>
      <c r="K74" s="35"/>
    </row>
    <row r="75" spans="3:11" x14ac:dyDescent="0.35">
      <c r="C75" s="58" t="s">
        <v>9</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10</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11</v>
      </c>
      <c r="D79" s="54"/>
      <c r="E79" s="6"/>
      <c r="F79" s="19"/>
      <c r="G79" s="24" t="s">
        <v>2</v>
      </c>
      <c r="H79" s="24" t="s">
        <v>2</v>
      </c>
      <c r="I79" s="31"/>
      <c r="J79" s="31"/>
      <c r="K79" s="35"/>
    </row>
    <row r="80" spans="3:11" x14ac:dyDescent="0.35">
      <c r="C80" s="57"/>
      <c r="D80" s="54"/>
      <c r="E80" s="6"/>
      <c r="F80" s="19"/>
      <c r="G80" s="24"/>
      <c r="H80" s="24"/>
      <c r="I80" s="31"/>
      <c r="J80" s="31"/>
      <c r="K80" s="35"/>
    </row>
    <row r="81" spans="1:11" x14ac:dyDescent="0.35">
      <c r="C81" s="58" t="s">
        <v>13</v>
      </c>
      <c r="D81" s="54"/>
      <c r="E81" s="6"/>
      <c r="F81" s="19"/>
      <c r="G81" s="24"/>
      <c r="H81" s="24"/>
      <c r="I81" s="31"/>
      <c r="J81" s="31"/>
      <c r="K81" s="35"/>
    </row>
    <row r="82" spans="1:11" x14ac:dyDescent="0.35">
      <c r="C82" s="57"/>
      <c r="D82" s="54"/>
      <c r="E82" s="6"/>
      <c r="F82" s="19"/>
      <c r="G82" s="24"/>
      <c r="H82" s="24"/>
      <c r="I82" s="31"/>
      <c r="J82" s="31"/>
      <c r="K82" s="35"/>
    </row>
    <row r="83" spans="1:11" x14ac:dyDescent="0.35">
      <c r="C83" s="58" t="s">
        <v>14</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C85" s="58" t="s">
        <v>15</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C87" s="58" t="s">
        <v>16</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C89" s="58" t="s">
        <v>17</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C91" s="58" t="s">
        <v>18</v>
      </c>
      <c r="D91" s="54"/>
      <c r="E91" s="6"/>
      <c r="F91" s="19"/>
      <c r="G91" s="24" t="s">
        <v>2</v>
      </c>
      <c r="H91" s="24" t="s">
        <v>2</v>
      </c>
      <c r="I91" s="31"/>
      <c r="J91" s="31"/>
      <c r="K91" s="35"/>
    </row>
    <row r="92" spans="1:11" x14ac:dyDescent="0.35">
      <c r="C92" s="57"/>
      <c r="D92" s="54"/>
      <c r="E92" s="6"/>
      <c r="F92" s="19"/>
      <c r="G92" s="24"/>
      <c r="H92" s="24"/>
      <c r="I92" s="31"/>
      <c r="J92" s="31"/>
      <c r="K92" s="35"/>
    </row>
    <row r="93" spans="1:11" x14ac:dyDescent="0.35">
      <c r="A93" s="10"/>
      <c r="B93" s="28"/>
      <c r="C93" s="58" t="s">
        <v>19</v>
      </c>
      <c r="D93" s="54"/>
      <c r="E93" s="6"/>
      <c r="F93" s="19"/>
      <c r="G93" s="24"/>
      <c r="H93" s="24"/>
      <c r="I93" s="31"/>
      <c r="J93" s="31"/>
      <c r="K93" s="35"/>
    </row>
    <row r="94" spans="1:11" x14ac:dyDescent="0.35">
      <c r="A94" s="28"/>
      <c r="B94" s="28"/>
      <c r="C94" s="58" t="s">
        <v>20</v>
      </c>
      <c r="D94" s="54"/>
      <c r="E94" s="6"/>
      <c r="F94" s="19"/>
      <c r="G94" s="24" t="s">
        <v>2</v>
      </c>
      <c r="H94" s="24" t="s">
        <v>2</v>
      </c>
      <c r="I94" s="31"/>
      <c r="J94" s="31"/>
      <c r="K94" s="35"/>
    </row>
    <row r="95" spans="1:11" x14ac:dyDescent="0.35">
      <c r="A95" s="28"/>
      <c r="B95" s="28"/>
      <c r="C95" s="58"/>
      <c r="D95" s="54"/>
      <c r="E95" s="6"/>
      <c r="F95" s="19"/>
      <c r="G95" s="24"/>
      <c r="H95" s="24"/>
      <c r="I95" s="31"/>
      <c r="J95" s="31"/>
      <c r="K95" s="35"/>
    </row>
    <row r="96" spans="1:11" x14ac:dyDescent="0.35">
      <c r="A96" s="28"/>
      <c r="B96" s="28"/>
      <c r="C96" s="58" t="s">
        <v>21</v>
      </c>
      <c r="D96" s="54"/>
      <c r="E96" s="6"/>
      <c r="F96" s="19"/>
      <c r="G96" s="24" t="s">
        <v>2</v>
      </c>
      <c r="H96" s="24" t="s">
        <v>2</v>
      </c>
      <c r="I96" s="31"/>
      <c r="J96" s="31"/>
      <c r="K96" s="35"/>
    </row>
    <row r="97" spans="1:54" x14ac:dyDescent="0.35">
      <c r="A97" s="28"/>
      <c r="B97" s="28"/>
      <c r="C97" s="58"/>
      <c r="D97" s="54"/>
      <c r="E97" s="6"/>
      <c r="F97" s="19"/>
      <c r="G97" s="24"/>
      <c r="H97" s="24"/>
      <c r="I97" s="31"/>
      <c r="J97" s="31"/>
      <c r="K97" s="35"/>
    </row>
    <row r="98" spans="1:54" x14ac:dyDescent="0.35">
      <c r="A98" s="28"/>
      <c r="B98" s="28"/>
      <c r="C98" s="58" t="s">
        <v>22</v>
      </c>
      <c r="D98" s="54"/>
      <c r="E98" s="6"/>
      <c r="F98" s="19"/>
      <c r="G98" s="24" t="s">
        <v>2</v>
      </c>
      <c r="H98" s="24" t="s">
        <v>2</v>
      </c>
      <c r="I98" s="31"/>
      <c r="J98" s="31"/>
      <c r="K98" s="35"/>
    </row>
    <row r="99" spans="1:54" x14ac:dyDescent="0.35">
      <c r="A99" s="28"/>
      <c r="B99" s="28"/>
      <c r="C99" s="58"/>
      <c r="D99" s="54"/>
      <c r="E99" s="6"/>
      <c r="F99" s="19"/>
      <c r="G99" s="24"/>
      <c r="H99" s="24"/>
      <c r="I99" s="31"/>
      <c r="J99" s="31"/>
      <c r="K99" s="35"/>
    </row>
    <row r="100" spans="1:54" x14ac:dyDescent="0.35">
      <c r="A100" s="28"/>
      <c r="B100" s="28"/>
      <c r="C100" s="58" t="s">
        <v>23</v>
      </c>
      <c r="D100" s="54"/>
      <c r="E100" s="6"/>
      <c r="F100" s="19"/>
      <c r="G100" s="24" t="s">
        <v>2</v>
      </c>
      <c r="H100" s="24" t="s">
        <v>2</v>
      </c>
      <c r="I100" s="31"/>
      <c r="J100" s="31"/>
      <c r="K100" s="35"/>
    </row>
    <row r="101" spans="1:54" x14ac:dyDescent="0.35">
      <c r="A101" s="28"/>
      <c r="B101" s="28"/>
      <c r="C101" s="58"/>
      <c r="D101" s="54"/>
      <c r="E101" s="6"/>
      <c r="F101" s="19"/>
      <c r="G101" s="24"/>
      <c r="H101" s="24"/>
      <c r="I101" s="31"/>
      <c r="J101" s="31"/>
      <c r="K101" s="35"/>
    </row>
    <row r="102" spans="1:54" x14ac:dyDescent="0.35">
      <c r="C102" s="59" t="s">
        <v>24</v>
      </c>
      <c r="D102" s="54"/>
      <c r="E102" s="6"/>
      <c r="F102" s="19"/>
      <c r="G102" s="24"/>
      <c r="H102" s="24"/>
      <c r="I102" s="31"/>
      <c r="J102" s="31"/>
      <c r="K102" s="35"/>
    </row>
    <row r="103" spans="1:54" x14ac:dyDescent="0.35">
      <c r="B103" s="8" t="s">
        <v>206</v>
      </c>
      <c r="C103" s="60" t="s">
        <v>207</v>
      </c>
      <c r="D103" s="54"/>
      <c r="E103" s="6"/>
      <c r="F103" s="19"/>
      <c r="G103" s="24">
        <v>45.77</v>
      </c>
      <c r="H103" s="24">
        <v>1.22</v>
      </c>
      <c r="I103" s="31"/>
      <c r="J103" s="31"/>
      <c r="K103" s="35"/>
    </row>
    <row r="104" spans="1:54" x14ac:dyDescent="0.35">
      <c r="C104" s="58" t="s">
        <v>194</v>
      </c>
      <c r="D104" s="54"/>
      <c r="E104" s="6"/>
      <c r="F104" s="19"/>
      <c r="G104" s="25">
        <v>45.77</v>
      </c>
      <c r="H104" s="25">
        <v>1.22</v>
      </c>
      <c r="I104" s="31"/>
      <c r="J104" s="31"/>
      <c r="K104" s="35"/>
    </row>
    <row r="105" spans="1:54" x14ac:dyDescent="0.35">
      <c r="C105" s="57"/>
      <c r="D105" s="54"/>
      <c r="E105" s="6"/>
      <c r="F105" s="19"/>
      <c r="G105" s="24"/>
      <c r="H105" s="24"/>
      <c r="I105" s="31"/>
      <c r="J105" s="31"/>
      <c r="K105" s="35"/>
    </row>
    <row r="106" spans="1:54" x14ac:dyDescent="0.35">
      <c r="A106" s="10"/>
      <c r="B106" s="28"/>
      <c r="C106" s="58" t="s">
        <v>25</v>
      </c>
      <c r="D106" s="54"/>
      <c r="E106" s="6"/>
      <c r="F106" s="19"/>
      <c r="G106" s="24"/>
      <c r="H106" s="24"/>
      <c r="I106" s="31"/>
      <c r="J106" s="31"/>
      <c r="K106" s="35"/>
    </row>
    <row r="107" spans="1:54" s="2" customFormat="1" ht="13.5" x14ac:dyDescent="0.35">
      <c r="A107" s="28"/>
      <c r="B107" s="28"/>
      <c r="C107" s="57" t="s">
        <v>4703</v>
      </c>
      <c r="D107" s="54"/>
      <c r="E107" s="6"/>
      <c r="F107" s="19"/>
      <c r="G107" s="24" t="s">
        <v>2</v>
      </c>
      <c r="H107" s="24" t="s">
        <v>2</v>
      </c>
      <c r="I107" s="31"/>
      <c r="J107" s="31"/>
      <c r="K107" s="35"/>
      <c r="L107" s="3"/>
      <c r="AI107" s="3"/>
      <c r="AV107" s="3"/>
      <c r="AX107" s="3"/>
      <c r="BB107" s="3"/>
    </row>
    <row r="108" spans="1:54" x14ac:dyDescent="0.35">
      <c r="B108" s="8"/>
      <c r="C108" s="60" t="s">
        <v>208</v>
      </c>
      <c r="D108" s="54"/>
      <c r="E108" s="6"/>
      <c r="F108" s="19"/>
      <c r="G108" s="24">
        <v>-45.49</v>
      </c>
      <c r="H108" s="24">
        <v>-1.19</v>
      </c>
      <c r="I108" s="31"/>
      <c r="J108" s="31"/>
      <c r="K108" s="35"/>
    </row>
    <row r="109" spans="1:54" x14ac:dyDescent="0.35">
      <c r="C109" s="58" t="s">
        <v>194</v>
      </c>
      <c r="D109" s="54"/>
      <c r="E109" s="6"/>
      <c r="F109" s="19"/>
      <c r="G109" s="25">
        <v>-45.49</v>
      </c>
      <c r="H109" s="25">
        <v>-1.19</v>
      </c>
      <c r="I109" s="31"/>
      <c r="J109" s="31"/>
      <c r="K109" s="35"/>
    </row>
    <row r="110" spans="1:54" x14ac:dyDescent="0.35">
      <c r="C110" s="57"/>
      <c r="D110" s="54"/>
      <c r="E110" s="6"/>
      <c r="F110" s="19"/>
      <c r="G110" s="24"/>
      <c r="H110" s="24"/>
      <c r="I110" s="31"/>
      <c r="J110" s="31"/>
      <c r="K110" s="35"/>
    </row>
    <row r="111" spans="1:54" x14ac:dyDescent="0.35">
      <c r="C111" s="61" t="s">
        <v>209</v>
      </c>
      <c r="D111" s="55"/>
      <c r="E111" s="5"/>
      <c r="F111" s="20"/>
      <c r="G111" s="26">
        <v>3765.25</v>
      </c>
      <c r="H111" s="26">
        <v>100</v>
      </c>
      <c r="I111" s="32"/>
      <c r="J111" s="32"/>
      <c r="K111" s="36"/>
    </row>
    <row r="114" spans="1:256" x14ac:dyDescent="0.35">
      <c r="C114" s="1" t="s">
        <v>210</v>
      </c>
    </row>
    <row r="115" spans="1:256" x14ac:dyDescent="0.35">
      <c r="C115" s="37" t="s">
        <v>211</v>
      </c>
      <c r="D115" s="37"/>
      <c r="E115" s="37"/>
      <c r="F115" s="37"/>
      <c r="G115" s="37"/>
      <c r="H115" s="37"/>
      <c r="I115" s="37"/>
      <c r="J115" s="37"/>
      <c r="K115" s="37"/>
    </row>
    <row r="116" spans="1:256" x14ac:dyDescent="0.35">
      <c r="C116" s="2" t="s">
        <v>212</v>
      </c>
    </row>
    <row r="117" spans="1:256" x14ac:dyDescent="0.35">
      <c r="C117" s="2" t="s">
        <v>213</v>
      </c>
    </row>
    <row r="118" spans="1:256" ht="30" customHeight="1" x14ac:dyDescent="0.35">
      <c r="C118" s="218" t="s">
        <v>214</v>
      </c>
      <c r="D118" s="219"/>
      <c r="E118" s="219"/>
      <c r="F118" s="219"/>
      <c r="G118" s="219"/>
      <c r="H118" s="219"/>
      <c r="I118" s="219"/>
      <c r="J118" s="219"/>
      <c r="K118" s="219"/>
    </row>
    <row r="119" spans="1:256" x14ac:dyDescent="0.35">
      <c r="C119" s="2" t="s">
        <v>215</v>
      </c>
    </row>
    <row r="121" spans="1:256" x14ac:dyDescent="0.35">
      <c r="C121" s="2" t="s">
        <v>4813</v>
      </c>
      <c r="E121" s="2" t="s">
        <v>2</v>
      </c>
    </row>
    <row r="123" spans="1:256" x14ac:dyDescent="0.35">
      <c r="C123" s="2" t="s">
        <v>4814</v>
      </c>
      <c r="E123" s="2" t="s">
        <v>2</v>
      </c>
    </row>
    <row r="125" spans="1:256" x14ac:dyDescent="0.35">
      <c r="C125" s="2" t="s">
        <v>4918</v>
      </c>
    </row>
    <row r="127" spans="1:256" x14ac:dyDescent="0.35">
      <c r="C127" s="2" t="s">
        <v>4919</v>
      </c>
    </row>
    <row r="128" spans="1:256" s="79" customFormat="1" ht="35.25" customHeight="1" x14ac:dyDescent="0.35">
      <c r="A128" s="75"/>
      <c r="B128" s="75"/>
      <c r="C128" s="80" t="s">
        <v>4820</v>
      </c>
      <c r="D128" s="84" t="s">
        <v>4821</v>
      </c>
      <c r="E128" s="84" t="s">
        <v>4822</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1" t="s">
        <v>4857</v>
      </c>
      <c r="D129" s="86">
        <v>33.499099999999999</v>
      </c>
      <c r="E129" s="86">
        <v>31.3979</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1" spans="1:256" x14ac:dyDescent="0.35">
      <c r="C131" s="2" t="s">
        <v>4920</v>
      </c>
      <c r="E131" s="2" t="s">
        <v>2</v>
      </c>
    </row>
    <row r="133" spans="1:256" x14ac:dyDescent="0.35">
      <c r="C133" s="2" t="s">
        <v>4921</v>
      </c>
      <c r="E133" s="2" t="s">
        <v>2</v>
      </c>
    </row>
    <row r="135" spans="1:256" x14ac:dyDescent="0.35">
      <c r="C135" s="2" t="s">
        <v>4815</v>
      </c>
      <c r="E135" s="2" t="s">
        <v>2</v>
      </c>
    </row>
    <row r="137" spans="1:256" x14ac:dyDescent="0.35">
      <c r="C137" s="2" t="s">
        <v>4816</v>
      </c>
      <c r="E137" s="2" t="s">
        <v>2</v>
      </c>
    </row>
    <row r="139" spans="1:256" x14ac:dyDescent="0.35">
      <c r="C139" s="2" t="s">
        <v>4817</v>
      </c>
      <c r="E139" s="92">
        <v>0.49496549908762782</v>
      </c>
    </row>
    <row r="141" spans="1:256" x14ac:dyDescent="0.35">
      <c r="C141" s="2" t="s">
        <v>4819</v>
      </c>
      <c r="E141" s="93" t="s">
        <v>4818</v>
      </c>
    </row>
    <row r="143" spans="1:256" x14ac:dyDescent="0.35">
      <c r="C143" s="2" t="s">
        <v>4922</v>
      </c>
      <c r="E143" s="2" t="s">
        <v>2</v>
      </c>
    </row>
    <row r="145" spans="3:5" x14ac:dyDescent="0.35">
      <c r="C145" s="2" t="s">
        <v>4864</v>
      </c>
    </row>
    <row r="147" spans="3:5" x14ac:dyDescent="0.35">
      <c r="C147" s="1" t="s">
        <v>5102</v>
      </c>
      <c r="E147" s="156" t="s">
        <v>5103</v>
      </c>
    </row>
    <row r="148" spans="3:5" x14ac:dyDescent="0.35">
      <c r="E148" s="2" t="s">
        <v>5160</v>
      </c>
    </row>
  </sheetData>
  <mergeCells count="1">
    <mergeCell ref="C118:K118"/>
  </mergeCells>
  <hyperlinks>
    <hyperlink ref="J2" location="'Index'!A1" display="'Index'!A1" xr:uid="{ECE7BA1F-A35D-485E-A08D-71C8940BF03B}"/>
  </hyperlinks>
  <pageMargins left="0.7" right="0.7" top="0.75" bottom="0.75" header="0.3" footer="0.3"/>
  <pageSetup orientation="portrait" horizontalDpi="4294967293"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AE99B-8D38-45B4-BACA-A2C5D3D39F53}">
  <sheetPr codeName="Sheet1"/>
  <dimension ref="A1:IV142"/>
  <sheetViews>
    <sheetView showGridLines="0" zoomScale="90" zoomScaleNormal="90" workbookViewId="0">
      <pane ySplit="6" topLeftCell="A12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4033</v>
      </c>
      <c r="J2" s="38" t="s">
        <v>4365</v>
      </c>
    </row>
    <row r="3" spans="1:54" ht="16" x14ac:dyDescent="0.4">
      <c r="C3" s="1" t="s">
        <v>28</v>
      </c>
      <c r="D3" s="21" t="s">
        <v>4034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960</v>
      </c>
      <c r="C11" s="60" t="s">
        <v>961</v>
      </c>
      <c r="D11" s="54" t="s">
        <v>962</v>
      </c>
      <c r="E11" s="6" t="s">
        <v>92</v>
      </c>
      <c r="F11" s="19">
        <v>14500000</v>
      </c>
      <c r="G11" s="24">
        <v>46400</v>
      </c>
      <c r="H11" s="24">
        <v>9.0500000000000007</v>
      </c>
      <c r="I11" s="31"/>
      <c r="J11" s="31"/>
      <c r="K11" s="35"/>
    </row>
    <row r="12" spans="1:54" x14ac:dyDescent="0.35">
      <c r="B12" s="8" t="s">
        <v>1042</v>
      </c>
      <c r="C12" s="60" t="s">
        <v>1043</v>
      </c>
      <c r="D12" s="54" t="s">
        <v>1044</v>
      </c>
      <c r="E12" s="6" t="s">
        <v>124</v>
      </c>
      <c r="F12" s="19">
        <v>2017397</v>
      </c>
      <c r="G12" s="24">
        <v>33997.17</v>
      </c>
      <c r="H12" s="24">
        <v>6.63</v>
      </c>
      <c r="I12" s="31"/>
      <c r="J12" s="31"/>
      <c r="K12" s="35"/>
    </row>
    <row r="13" spans="1:54" x14ac:dyDescent="0.35">
      <c r="B13" s="8" t="s">
        <v>85</v>
      </c>
      <c r="C13" s="60" t="s">
        <v>86</v>
      </c>
      <c r="D13" s="54" t="s">
        <v>87</v>
      </c>
      <c r="E13" s="6" t="s">
        <v>88</v>
      </c>
      <c r="F13" s="19">
        <v>300000</v>
      </c>
      <c r="G13" s="24">
        <v>27874.5</v>
      </c>
      <c r="H13" s="24">
        <v>5.44</v>
      </c>
      <c r="I13" s="31"/>
      <c r="J13" s="31"/>
      <c r="K13" s="35"/>
    </row>
    <row r="14" spans="1:54" x14ac:dyDescent="0.35">
      <c r="B14" s="8" t="s">
        <v>665</v>
      </c>
      <c r="C14" s="60" t="s">
        <v>666</v>
      </c>
      <c r="D14" s="54" t="s">
        <v>667</v>
      </c>
      <c r="E14" s="6" t="s">
        <v>92</v>
      </c>
      <c r="F14" s="19">
        <v>11908085</v>
      </c>
      <c r="G14" s="24">
        <v>27120.66</v>
      </c>
      <c r="H14" s="24">
        <v>5.29</v>
      </c>
      <c r="I14" s="31"/>
      <c r="J14" s="31"/>
      <c r="K14" s="35"/>
    </row>
    <row r="15" spans="1:54" x14ac:dyDescent="0.35">
      <c r="B15" s="8" t="s">
        <v>129</v>
      </c>
      <c r="C15" s="60" t="s">
        <v>130</v>
      </c>
      <c r="D15" s="54" t="s">
        <v>131</v>
      </c>
      <c r="E15" s="6" t="s">
        <v>92</v>
      </c>
      <c r="F15" s="19">
        <v>8000000</v>
      </c>
      <c r="G15" s="24">
        <v>25600</v>
      </c>
      <c r="H15" s="24">
        <v>5</v>
      </c>
      <c r="I15" s="31"/>
      <c r="J15" s="31"/>
      <c r="K15" s="35"/>
    </row>
    <row r="16" spans="1:54" x14ac:dyDescent="0.35">
      <c r="B16" s="8" t="s">
        <v>1027</v>
      </c>
      <c r="C16" s="60" t="s">
        <v>1028</v>
      </c>
      <c r="D16" s="54" t="s">
        <v>1029</v>
      </c>
      <c r="E16" s="6" t="s">
        <v>217</v>
      </c>
      <c r="F16" s="19">
        <v>4000000</v>
      </c>
      <c r="G16" s="24">
        <v>24316</v>
      </c>
      <c r="H16" s="24">
        <v>4.74</v>
      </c>
      <c r="I16" s="31"/>
      <c r="J16" s="31"/>
      <c r="K16" s="35"/>
    </row>
    <row r="17" spans="2:11" x14ac:dyDescent="0.35">
      <c r="B17" s="8" t="s">
        <v>55</v>
      </c>
      <c r="C17" s="60" t="s">
        <v>56</v>
      </c>
      <c r="D17" s="54" t="s">
        <v>57</v>
      </c>
      <c r="E17" s="6" t="s">
        <v>58</v>
      </c>
      <c r="F17" s="19">
        <v>2500000</v>
      </c>
      <c r="G17" s="24">
        <v>23985</v>
      </c>
      <c r="H17" s="24">
        <v>4.68</v>
      </c>
      <c r="I17" s="31"/>
      <c r="J17" s="31"/>
      <c r="K17" s="35"/>
    </row>
    <row r="18" spans="2:11" x14ac:dyDescent="0.35">
      <c r="B18" s="8" t="s">
        <v>2715</v>
      </c>
      <c r="C18" s="60" t="s">
        <v>2716</v>
      </c>
      <c r="D18" s="54" t="s">
        <v>2717</v>
      </c>
      <c r="E18" s="6" t="s">
        <v>65</v>
      </c>
      <c r="F18" s="19">
        <v>1649596</v>
      </c>
      <c r="G18" s="24">
        <v>23506.74</v>
      </c>
      <c r="H18" s="24">
        <v>4.59</v>
      </c>
      <c r="I18" s="31"/>
      <c r="J18" s="31"/>
      <c r="K18" s="35"/>
    </row>
    <row r="19" spans="2:11" x14ac:dyDescent="0.35">
      <c r="B19" s="8" t="s">
        <v>424</v>
      </c>
      <c r="C19" s="60" t="s">
        <v>425</v>
      </c>
      <c r="D19" s="54" t="s">
        <v>426</v>
      </c>
      <c r="E19" s="6" t="s">
        <v>88</v>
      </c>
      <c r="F19" s="19">
        <v>1000000</v>
      </c>
      <c r="G19" s="24">
        <v>18166</v>
      </c>
      <c r="H19" s="24">
        <v>3.54</v>
      </c>
      <c r="I19" s="31"/>
      <c r="J19" s="31"/>
      <c r="K19" s="35"/>
    </row>
    <row r="20" spans="2:11" x14ac:dyDescent="0.35">
      <c r="B20" s="8" t="s">
        <v>982</v>
      </c>
      <c r="C20" s="60" t="s">
        <v>983</v>
      </c>
      <c r="D20" s="54" t="s">
        <v>984</v>
      </c>
      <c r="E20" s="6" t="s">
        <v>92</v>
      </c>
      <c r="F20" s="19">
        <v>11476441</v>
      </c>
      <c r="G20" s="24">
        <v>18073.099999999999</v>
      </c>
      <c r="H20" s="24">
        <v>3.53</v>
      </c>
      <c r="I20" s="31"/>
      <c r="J20" s="31"/>
      <c r="K20" s="35"/>
    </row>
    <row r="21" spans="2:11" x14ac:dyDescent="0.35">
      <c r="B21" s="8" t="s">
        <v>1023</v>
      </c>
      <c r="C21" s="60" t="s">
        <v>1024</v>
      </c>
      <c r="D21" s="54" t="s">
        <v>1025</v>
      </c>
      <c r="E21" s="6" t="s">
        <v>1026</v>
      </c>
      <c r="F21" s="19">
        <v>7000000</v>
      </c>
      <c r="G21" s="24">
        <v>17906</v>
      </c>
      <c r="H21" s="24">
        <v>3.49</v>
      </c>
      <c r="I21" s="31"/>
      <c r="J21" s="31"/>
      <c r="K21" s="35"/>
    </row>
    <row r="22" spans="2:11" x14ac:dyDescent="0.35">
      <c r="B22" s="8" t="s">
        <v>231</v>
      </c>
      <c r="C22" s="60" t="s">
        <v>232</v>
      </c>
      <c r="D22" s="54" t="s">
        <v>233</v>
      </c>
      <c r="E22" s="6" t="s">
        <v>92</v>
      </c>
      <c r="F22" s="19">
        <v>7000000</v>
      </c>
      <c r="G22" s="24">
        <v>17507</v>
      </c>
      <c r="H22" s="24">
        <v>3.42</v>
      </c>
      <c r="I22" s="31"/>
      <c r="J22" s="31"/>
      <c r="K22" s="35"/>
    </row>
    <row r="23" spans="2:11" x14ac:dyDescent="0.35">
      <c r="B23" s="8" t="s">
        <v>593</v>
      </c>
      <c r="C23" s="60" t="s">
        <v>594</v>
      </c>
      <c r="D23" s="54" t="s">
        <v>595</v>
      </c>
      <c r="E23" s="6" t="s">
        <v>166</v>
      </c>
      <c r="F23" s="19">
        <v>2928263</v>
      </c>
      <c r="G23" s="24">
        <v>16089.34</v>
      </c>
      <c r="H23" s="24">
        <v>3.14</v>
      </c>
      <c r="I23" s="31"/>
      <c r="J23" s="31"/>
      <c r="K23" s="35"/>
    </row>
    <row r="24" spans="2:11" x14ac:dyDescent="0.35">
      <c r="B24" s="8" t="s">
        <v>2288</v>
      </c>
      <c r="C24" s="60" t="s">
        <v>2289</v>
      </c>
      <c r="D24" s="54" t="s">
        <v>2290</v>
      </c>
      <c r="E24" s="6" t="s">
        <v>117</v>
      </c>
      <c r="F24" s="19">
        <v>454199</v>
      </c>
      <c r="G24" s="24">
        <v>15871.98</v>
      </c>
      <c r="H24" s="24">
        <v>3.1</v>
      </c>
      <c r="I24" s="31"/>
      <c r="J24" s="31"/>
      <c r="K24" s="35"/>
    </row>
    <row r="25" spans="2:11" x14ac:dyDescent="0.35">
      <c r="B25" s="8" t="s">
        <v>1033</v>
      </c>
      <c r="C25" s="60" t="s">
        <v>1034</v>
      </c>
      <c r="D25" s="54" t="s">
        <v>1035</v>
      </c>
      <c r="E25" s="6" t="s">
        <v>92</v>
      </c>
      <c r="F25" s="19">
        <v>1200000</v>
      </c>
      <c r="G25" s="24">
        <v>14634</v>
      </c>
      <c r="H25" s="24">
        <v>2.86</v>
      </c>
      <c r="I25" s="31"/>
      <c r="J25" s="31"/>
      <c r="K25" s="35"/>
    </row>
    <row r="26" spans="2:11" x14ac:dyDescent="0.35">
      <c r="B26" s="8" t="s">
        <v>170</v>
      </c>
      <c r="C26" s="60" t="s">
        <v>171</v>
      </c>
      <c r="D26" s="54" t="s">
        <v>172</v>
      </c>
      <c r="E26" s="6" t="s">
        <v>69</v>
      </c>
      <c r="F26" s="19">
        <v>800000</v>
      </c>
      <c r="G26" s="24">
        <v>13992.8</v>
      </c>
      <c r="H26" s="24">
        <v>2.73</v>
      </c>
      <c r="I26" s="31"/>
      <c r="J26" s="31"/>
      <c r="K26" s="35"/>
    </row>
    <row r="27" spans="2:11" x14ac:dyDescent="0.35">
      <c r="B27" s="8" t="s">
        <v>510</v>
      </c>
      <c r="C27" s="60" t="s">
        <v>511</v>
      </c>
      <c r="D27" s="54" t="s">
        <v>512</v>
      </c>
      <c r="E27" s="6" t="s">
        <v>513</v>
      </c>
      <c r="F27" s="19">
        <v>812515</v>
      </c>
      <c r="G27" s="24">
        <v>13634</v>
      </c>
      <c r="H27" s="24">
        <v>2.66</v>
      </c>
      <c r="I27" s="31"/>
      <c r="J27" s="31"/>
      <c r="K27" s="35"/>
    </row>
    <row r="28" spans="2:11" x14ac:dyDescent="0.35">
      <c r="B28" s="8" t="s">
        <v>319</v>
      </c>
      <c r="C28" s="60" t="s">
        <v>320</v>
      </c>
      <c r="D28" s="54" t="s">
        <v>321</v>
      </c>
      <c r="E28" s="6" t="s">
        <v>58</v>
      </c>
      <c r="F28" s="19">
        <v>650000</v>
      </c>
      <c r="G28" s="24">
        <v>11251.5</v>
      </c>
      <c r="H28" s="24">
        <v>2.2000000000000002</v>
      </c>
      <c r="I28" s="31"/>
      <c r="J28" s="31"/>
      <c r="K28" s="35"/>
    </row>
    <row r="29" spans="2:11" x14ac:dyDescent="0.35">
      <c r="B29" s="8" t="s">
        <v>1039</v>
      </c>
      <c r="C29" s="60" t="s">
        <v>1040</v>
      </c>
      <c r="D29" s="54" t="s">
        <v>1041</v>
      </c>
      <c r="E29" s="6" t="s">
        <v>343</v>
      </c>
      <c r="F29" s="19">
        <v>1500000</v>
      </c>
      <c r="G29" s="24">
        <v>8861.25</v>
      </c>
      <c r="H29" s="24">
        <v>1.73</v>
      </c>
      <c r="I29" s="31"/>
      <c r="J29" s="31"/>
      <c r="K29" s="35"/>
    </row>
    <row r="30" spans="2:11" x14ac:dyDescent="0.35">
      <c r="B30" s="8" t="s">
        <v>482</v>
      </c>
      <c r="C30" s="60" t="s">
        <v>483</v>
      </c>
      <c r="D30" s="54" t="s">
        <v>484</v>
      </c>
      <c r="E30" s="6" t="s">
        <v>65</v>
      </c>
      <c r="F30" s="19">
        <v>300000</v>
      </c>
      <c r="G30" s="24">
        <v>8850</v>
      </c>
      <c r="H30" s="24">
        <v>1.73</v>
      </c>
      <c r="I30" s="31"/>
      <c r="J30" s="31"/>
      <c r="K30" s="35"/>
    </row>
    <row r="31" spans="2:11" x14ac:dyDescent="0.35">
      <c r="B31" s="8" t="s">
        <v>2258</v>
      </c>
      <c r="C31" s="60" t="s">
        <v>2259</v>
      </c>
      <c r="D31" s="54" t="s">
        <v>2260</v>
      </c>
      <c r="E31" s="6" t="s">
        <v>513</v>
      </c>
      <c r="F31" s="19">
        <v>5000000</v>
      </c>
      <c r="G31" s="24">
        <v>8589.5</v>
      </c>
      <c r="H31" s="24">
        <v>1.68</v>
      </c>
      <c r="I31" s="31"/>
      <c r="J31" s="31"/>
      <c r="K31" s="35"/>
    </row>
    <row r="32" spans="2:11" x14ac:dyDescent="0.35">
      <c r="B32" s="8" t="s">
        <v>2780</v>
      </c>
      <c r="C32" s="60" t="s">
        <v>2781</v>
      </c>
      <c r="D32" s="54" t="s">
        <v>2782</v>
      </c>
      <c r="E32" s="6" t="s">
        <v>2783</v>
      </c>
      <c r="F32" s="19">
        <v>6804751</v>
      </c>
      <c r="G32" s="24">
        <v>8402.51</v>
      </c>
      <c r="H32" s="24">
        <v>1.64</v>
      </c>
      <c r="I32" s="31"/>
      <c r="J32" s="31"/>
      <c r="K32" s="35"/>
    </row>
    <row r="33" spans="2:11" x14ac:dyDescent="0.35">
      <c r="B33" s="8" t="s">
        <v>114</v>
      </c>
      <c r="C33" s="60" t="s">
        <v>115</v>
      </c>
      <c r="D33" s="54" t="s">
        <v>116</v>
      </c>
      <c r="E33" s="6" t="s">
        <v>117</v>
      </c>
      <c r="F33" s="19">
        <v>1000000</v>
      </c>
      <c r="G33" s="24">
        <v>8300</v>
      </c>
      <c r="H33" s="24">
        <v>1.62</v>
      </c>
      <c r="I33" s="31"/>
      <c r="J33" s="31"/>
      <c r="K33" s="35"/>
    </row>
    <row r="34" spans="2:11" x14ac:dyDescent="0.35">
      <c r="B34" s="8" t="s">
        <v>464</v>
      </c>
      <c r="C34" s="60" t="s">
        <v>465</v>
      </c>
      <c r="D34" s="54" t="s">
        <v>466</v>
      </c>
      <c r="E34" s="6" t="s">
        <v>128</v>
      </c>
      <c r="F34" s="19">
        <v>400000</v>
      </c>
      <c r="G34" s="24">
        <v>7976.4</v>
      </c>
      <c r="H34" s="24">
        <v>1.56</v>
      </c>
      <c r="I34" s="31"/>
      <c r="J34" s="31"/>
      <c r="K34" s="35"/>
    </row>
    <row r="35" spans="2:11" x14ac:dyDescent="0.35">
      <c r="B35" s="8" t="s">
        <v>402</v>
      </c>
      <c r="C35" s="60" t="s">
        <v>403</v>
      </c>
      <c r="D35" s="54" t="s">
        <v>404</v>
      </c>
      <c r="E35" s="6" t="s">
        <v>270</v>
      </c>
      <c r="F35" s="19">
        <v>3029115</v>
      </c>
      <c r="G35" s="24">
        <v>7877.21</v>
      </c>
      <c r="H35" s="24">
        <v>1.54</v>
      </c>
      <c r="I35" s="31"/>
      <c r="J35" s="31"/>
      <c r="K35" s="35"/>
    </row>
    <row r="36" spans="2:11" x14ac:dyDescent="0.35">
      <c r="B36" s="8" t="s">
        <v>278</v>
      </c>
      <c r="C36" s="60" t="s">
        <v>279</v>
      </c>
      <c r="D36" s="54" t="s">
        <v>280</v>
      </c>
      <c r="E36" s="6" t="s">
        <v>69</v>
      </c>
      <c r="F36" s="19">
        <v>1502464</v>
      </c>
      <c r="G36" s="24">
        <v>7423.67</v>
      </c>
      <c r="H36" s="24">
        <v>1.45</v>
      </c>
      <c r="I36" s="31"/>
      <c r="J36" s="31"/>
      <c r="K36" s="35"/>
    </row>
    <row r="37" spans="2:11" x14ac:dyDescent="0.35">
      <c r="B37" s="8" t="s">
        <v>1036</v>
      </c>
      <c r="C37" s="60" t="s">
        <v>1037</v>
      </c>
      <c r="D37" s="54" t="s">
        <v>1038</v>
      </c>
      <c r="E37" s="6" t="s">
        <v>513</v>
      </c>
      <c r="F37" s="19">
        <v>476698</v>
      </c>
      <c r="G37" s="24">
        <v>5071.59</v>
      </c>
      <c r="H37" s="24">
        <v>0.99</v>
      </c>
      <c r="I37" s="31"/>
      <c r="J37" s="31"/>
      <c r="K37" s="35"/>
    </row>
    <row r="38" spans="2:11" x14ac:dyDescent="0.35">
      <c r="B38" s="8" t="s">
        <v>541</v>
      </c>
      <c r="C38" s="60" t="s">
        <v>542</v>
      </c>
      <c r="D38" s="54" t="s">
        <v>543</v>
      </c>
      <c r="E38" s="6" t="s">
        <v>113</v>
      </c>
      <c r="F38" s="19">
        <v>150000</v>
      </c>
      <c r="G38" s="24">
        <v>4638</v>
      </c>
      <c r="H38" s="24">
        <v>0.9</v>
      </c>
      <c r="I38" s="31"/>
      <c r="J38" s="31"/>
      <c r="K38" s="35"/>
    </row>
    <row r="39" spans="2:11" x14ac:dyDescent="0.35">
      <c r="B39" s="8" t="s">
        <v>1065</v>
      </c>
      <c r="C39" s="60" t="s">
        <v>1066</v>
      </c>
      <c r="D39" s="54" t="s">
        <v>1067</v>
      </c>
      <c r="E39" s="6" t="s">
        <v>88</v>
      </c>
      <c r="F39" s="19">
        <v>140000</v>
      </c>
      <c r="G39" s="24">
        <v>4591.16</v>
      </c>
      <c r="H39" s="24">
        <v>0.9</v>
      </c>
      <c r="I39" s="31"/>
      <c r="J39" s="31"/>
      <c r="K39" s="35"/>
    </row>
    <row r="40" spans="2:11" x14ac:dyDescent="0.35">
      <c r="B40" s="8" t="s">
        <v>494</v>
      </c>
      <c r="C40" s="60" t="s">
        <v>495</v>
      </c>
      <c r="D40" s="54" t="s">
        <v>496</v>
      </c>
      <c r="E40" s="6" t="s">
        <v>113</v>
      </c>
      <c r="F40" s="19">
        <v>2366360</v>
      </c>
      <c r="G40" s="24">
        <v>4351.97</v>
      </c>
      <c r="H40" s="24">
        <v>0.85</v>
      </c>
      <c r="I40" s="31"/>
      <c r="J40" s="31"/>
      <c r="K40" s="35"/>
    </row>
    <row r="41" spans="2:11" x14ac:dyDescent="0.35">
      <c r="B41" s="8" t="s">
        <v>2307</v>
      </c>
      <c r="C41" s="60" t="s">
        <v>2308</v>
      </c>
      <c r="D41" s="54" t="s">
        <v>2309</v>
      </c>
      <c r="E41" s="6" t="s">
        <v>217</v>
      </c>
      <c r="F41" s="19">
        <v>3608220</v>
      </c>
      <c r="G41" s="24">
        <v>4335.6400000000003</v>
      </c>
      <c r="H41" s="24">
        <v>0.85</v>
      </c>
      <c r="I41" s="31"/>
      <c r="J41" s="31"/>
      <c r="K41" s="35"/>
    </row>
    <row r="42" spans="2:11" x14ac:dyDescent="0.35">
      <c r="B42" s="8" t="s">
        <v>89</v>
      </c>
      <c r="C42" s="60" t="s">
        <v>90</v>
      </c>
      <c r="D42" s="54" t="s">
        <v>91</v>
      </c>
      <c r="E42" s="6" t="s">
        <v>92</v>
      </c>
      <c r="F42" s="19">
        <v>621896</v>
      </c>
      <c r="G42" s="24">
        <v>4260.3</v>
      </c>
      <c r="H42" s="24">
        <v>0.83</v>
      </c>
      <c r="I42" s="31"/>
      <c r="J42" s="31"/>
      <c r="K42" s="35"/>
    </row>
    <row r="43" spans="2:11" x14ac:dyDescent="0.35">
      <c r="B43" s="8" t="s">
        <v>4035</v>
      </c>
      <c r="C43" s="60" t="s">
        <v>4036</v>
      </c>
      <c r="D43" s="54" t="s">
        <v>4037</v>
      </c>
      <c r="E43" s="6" t="s">
        <v>69</v>
      </c>
      <c r="F43" s="19">
        <v>1242636</v>
      </c>
      <c r="G43" s="24">
        <v>3859.63</v>
      </c>
      <c r="H43" s="24">
        <v>0.75</v>
      </c>
      <c r="I43" s="31"/>
      <c r="J43" s="31"/>
      <c r="K43" s="35"/>
    </row>
    <row r="44" spans="2:11" x14ac:dyDescent="0.35">
      <c r="B44" s="8" t="s">
        <v>4038</v>
      </c>
      <c r="C44" s="60" t="s">
        <v>4039</v>
      </c>
      <c r="D44" s="54" t="s">
        <v>4040</v>
      </c>
      <c r="E44" s="6" t="s">
        <v>2783</v>
      </c>
      <c r="F44" s="19">
        <v>1514424</v>
      </c>
      <c r="G44" s="24">
        <v>3097.15</v>
      </c>
      <c r="H44" s="24">
        <v>0.6</v>
      </c>
      <c r="I44" s="31"/>
      <c r="J44" s="31"/>
      <c r="K44" s="35"/>
    </row>
    <row r="45" spans="2:11" x14ac:dyDescent="0.35">
      <c r="B45" s="8" t="s">
        <v>149</v>
      </c>
      <c r="C45" s="60" t="s">
        <v>150</v>
      </c>
      <c r="D45" s="54" t="s">
        <v>151</v>
      </c>
      <c r="E45" s="6" t="s">
        <v>152</v>
      </c>
      <c r="F45" s="19">
        <v>7614</v>
      </c>
      <c r="G45" s="24">
        <v>2547.64</v>
      </c>
      <c r="H45" s="24">
        <v>0.5</v>
      </c>
      <c r="I45" s="31"/>
      <c r="J45" s="31"/>
      <c r="K45" s="35"/>
    </row>
    <row r="46" spans="2:11" x14ac:dyDescent="0.35">
      <c r="B46" s="8" t="s">
        <v>4041</v>
      </c>
      <c r="C46" s="60" t="s">
        <v>4042</v>
      </c>
      <c r="D46" s="54" t="s">
        <v>4043</v>
      </c>
      <c r="E46" s="6" t="s">
        <v>294</v>
      </c>
      <c r="F46" s="19">
        <v>500000</v>
      </c>
      <c r="G46" s="24">
        <v>2225</v>
      </c>
      <c r="H46" s="24">
        <v>0.43</v>
      </c>
      <c r="I46" s="31"/>
      <c r="J46" s="31"/>
      <c r="K46" s="35"/>
    </row>
    <row r="47" spans="2:11" x14ac:dyDescent="0.35">
      <c r="B47" s="8" t="s">
        <v>4044</v>
      </c>
      <c r="C47" s="60" t="s">
        <v>4045</v>
      </c>
      <c r="D47" s="54" t="s">
        <v>4046</v>
      </c>
      <c r="E47" s="6" t="s">
        <v>1026</v>
      </c>
      <c r="F47" s="19">
        <v>183866</v>
      </c>
      <c r="G47" s="24">
        <v>2111.88</v>
      </c>
      <c r="H47" s="24">
        <v>0.41</v>
      </c>
      <c r="I47" s="31"/>
      <c r="J47" s="31"/>
      <c r="K47" s="35"/>
    </row>
    <row r="48" spans="2:11" x14ac:dyDescent="0.35">
      <c r="B48" s="8" t="s">
        <v>411</v>
      </c>
      <c r="C48" s="60" t="s">
        <v>412</v>
      </c>
      <c r="D48" s="54" t="s">
        <v>413</v>
      </c>
      <c r="E48" s="6" t="s">
        <v>80</v>
      </c>
      <c r="F48" s="19">
        <v>129769</v>
      </c>
      <c r="G48" s="24">
        <v>822.87</v>
      </c>
      <c r="H48" s="24">
        <v>0.16</v>
      </c>
      <c r="I48" s="31"/>
      <c r="J48" s="31"/>
      <c r="K48" s="35"/>
    </row>
    <row r="49" spans="3:11" x14ac:dyDescent="0.35">
      <c r="C49" s="58" t="s">
        <v>194</v>
      </c>
      <c r="D49" s="54"/>
      <c r="E49" s="6"/>
      <c r="F49" s="19"/>
      <c r="G49" s="25">
        <v>498119.16</v>
      </c>
      <c r="H49" s="25">
        <v>97.21</v>
      </c>
      <c r="I49" s="31"/>
      <c r="J49" s="31"/>
      <c r="K49" s="35"/>
    </row>
    <row r="50" spans="3:11" x14ac:dyDescent="0.35">
      <c r="C50" s="57"/>
      <c r="D50" s="54"/>
      <c r="E50" s="6"/>
      <c r="F50" s="19"/>
      <c r="G50" s="24"/>
      <c r="H50" s="24"/>
      <c r="I50" s="31"/>
      <c r="J50" s="31"/>
      <c r="K50" s="35"/>
    </row>
    <row r="51" spans="3:11" x14ac:dyDescent="0.35">
      <c r="C51" s="58" t="s">
        <v>3</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4</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5</v>
      </c>
      <c r="D55" s="54"/>
      <c r="E55" s="6"/>
      <c r="F55" s="19"/>
      <c r="G55" s="24"/>
      <c r="H55" s="24"/>
      <c r="I55" s="31"/>
      <c r="J55" s="31"/>
      <c r="K55" s="35"/>
    </row>
    <row r="56" spans="3:11" x14ac:dyDescent="0.35">
      <c r="C56" s="57"/>
      <c r="D56" s="54"/>
      <c r="E56" s="6"/>
      <c r="F56" s="19"/>
      <c r="G56" s="24"/>
      <c r="H56" s="24"/>
      <c r="I56" s="31"/>
      <c r="J56" s="31"/>
      <c r="K56" s="35"/>
    </row>
    <row r="57" spans="3:11" x14ac:dyDescent="0.35">
      <c r="C57" s="58" t="s">
        <v>6</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7</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8</v>
      </c>
      <c r="D61" s="54"/>
      <c r="E61" s="6"/>
      <c r="F61" s="19"/>
      <c r="G61" s="24" t="s">
        <v>2</v>
      </c>
      <c r="H61" s="24" t="s">
        <v>2</v>
      </c>
      <c r="I61" s="31"/>
      <c r="J61" s="31"/>
      <c r="K61" s="35"/>
    </row>
    <row r="62" spans="3:11" x14ac:dyDescent="0.35">
      <c r="C62" s="57"/>
      <c r="D62" s="54"/>
      <c r="E62" s="6"/>
      <c r="F62" s="19"/>
      <c r="G62" s="24"/>
      <c r="H62" s="24"/>
      <c r="I62" s="31"/>
      <c r="J62" s="31"/>
      <c r="K62" s="35"/>
    </row>
    <row r="63" spans="3:11" x14ac:dyDescent="0.35">
      <c r="C63" s="58" t="s">
        <v>9</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10</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11</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A69" s="10"/>
      <c r="B69" s="28"/>
      <c r="C69" s="58" t="s">
        <v>13</v>
      </c>
      <c r="D69" s="54"/>
      <c r="E69" s="6"/>
      <c r="F69" s="19"/>
      <c r="G69" s="24"/>
      <c r="H69" s="24"/>
      <c r="I69" s="31"/>
      <c r="J69" s="31"/>
      <c r="K69" s="35"/>
    </row>
    <row r="70" spans="1:11" x14ac:dyDescent="0.35">
      <c r="A70" s="28"/>
      <c r="B70" s="28"/>
      <c r="C70" s="58" t="s">
        <v>14</v>
      </c>
      <c r="D70" s="54"/>
      <c r="E70" s="6"/>
      <c r="F70" s="19"/>
      <c r="G70" s="24" t="s">
        <v>2</v>
      </c>
      <c r="H70" s="24" t="s">
        <v>2</v>
      </c>
      <c r="I70" s="31"/>
      <c r="J70" s="31"/>
      <c r="K70" s="35"/>
    </row>
    <row r="71" spans="1:11" x14ac:dyDescent="0.35">
      <c r="A71" s="28"/>
      <c r="B71" s="28"/>
      <c r="C71" s="58"/>
      <c r="D71" s="54"/>
      <c r="E71" s="6"/>
      <c r="F71" s="19"/>
      <c r="G71" s="24"/>
      <c r="H71" s="24"/>
      <c r="I71" s="31"/>
      <c r="J71" s="31"/>
      <c r="K71" s="35"/>
    </row>
    <row r="72" spans="1:11" x14ac:dyDescent="0.35">
      <c r="A72" s="28"/>
      <c r="B72" s="28"/>
      <c r="C72" s="58" t="s">
        <v>15</v>
      </c>
      <c r="D72" s="54"/>
      <c r="E72" s="6"/>
      <c r="F72" s="19"/>
      <c r="G72" s="24" t="s">
        <v>2</v>
      </c>
      <c r="H72" s="24" t="s">
        <v>2</v>
      </c>
      <c r="I72" s="31"/>
      <c r="J72" s="31"/>
      <c r="K72" s="35"/>
    </row>
    <row r="73" spans="1:11" x14ac:dyDescent="0.35">
      <c r="A73" s="28"/>
      <c r="B73" s="28"/>
      <c r="C73" s="58"/>
      <c r="D73" s="54"/>
      <c r="E73" s="6"/>
      <c r="F73" s="19"/>
      <c r="G73" s="24"/>
      <c r="H73" s="24"/>
      <c r="I73" s="31"/>
      <c r="J73" s="31"/>
      <c r="K73" s="35"/>
    </row>
    <row r="74" spans="1:11" x14ac:dyDescent="0.35">
      <c r="C74" s="59" t="s">
        <v>16</v>
      </c>
      <c r="D74" s="54"/>
      <c r="E74" s="6"/>
      <c r="F74" s="19"/>
      <c r="G74" s="24"/>
      <c r="H74" s="24"/>
      <c r="I74" s="31"/>
      <c r="J74" s="31"/>
      <c r="K74" s="35"/>
    </row>
    <row r="75" spans="1:11" x14ac:dyDescent="0.35">
      <c r="B75" s="8" t="s">
        <v>202</v>
      </c>
      <c r="C75" s="60" t="s">
        <v>203</v>
      </c>
      <c r="D75" s="54" t="s">
        <v>204</v>
      </c>
      <c r="E75" s="6" t="s">
        <v>205</v>
      </c>
      <c r="F75" s="19">
        <v>500000</v>
      </c>
      <c r="G75" s="24">
        <v>496.44</v>
      </c>
      <c r="H75" s="24">
        <v>0.1</v>
      </c>
      <c r="I75" s="31">
        <v>5.3459000000000003</v>
      </c>
      <c r="J75" s="31"/>
      <c r="K75" s="35"/>
    </row>
    <row r="76" spans="1:11" x14ac:dyDescent="0.35">
      <c r="C76" s="58" t="s">
        <v>194</v>
      </c>
      <c r="D76" s="54"/>
      <c r="E76" s="6"/>
      <c r="F76" s="19"/>
      <c r="G76" s="25">
        <v>496.44</v>
      </c>
      <c r="H76" s="25">
        <v>0.1</v>
      </c>
      <c r="I76" s="31"/>
      <c r="J76" s="31"/>
      <c r="K76" s="35"/>
    </row>
    <row r="77" spans="1:11" x14ac:dyDescent="0.35">
      <c r="C77" s="57"/>
      <c r="D77" s="54"/>
      <c r="E77" s="6"/>
      <c r="F77" s="19"/>
      <c r="G77" s="24"/>
      <c r="H77" s="24"/>
      <c r="I77" s="31"/>
      <c r="J77" s="31"/>
      <c r="K77" s="35"/>
    </row>
    <row r="78" spans="1:11" x14ac:dyDescent="0.35">
      <c r="C78" s="58" t="s">
        <v>17</v>
      </c>
      <c r="D78" s="54"/>
      <c r="E78" s="6"/>
      <c r="F78" s="19"/>
      <c r="G78" s="24" t="s">
        <v>2</v>
      </c>
      <c r="H78" s="24" t="s">
        <v>2</v>
      </c>
      <c r="I78" s="31"/>
      <c r="J78" s="31"/>
      <c r="K78" s="35"/>
    </row>
    <row r="79" spans="1:11" x14ac:dyDescent="0.35">
      <c r="C79" s="57"/>
      <c r="D79" s="54"/>
      <c r="E79" s="6"/>
      <c r="F79" s="19"/>
      <c r="G79" s="24"/>
      <c r="H79" s="24"/>
      <c r="I79" s="31"/>
      <c r="J79" s="31"/>
      <c r="K79" s="35"/>
    </row>
    <row r="80" spans="1:11" x14ac:dyDescent="0.35">
      <c r="C80" s="58" t="s">
        <v>18</v>
      </c>
      <c r="D80" s="54"/>
      <c r="E80" s="6"/>
      <c r="F80" s="19"/>
      <c r="G80" s="24" t="s">
        <v>2</v>
      </c>
      <c r="H80" s="24" t="s">
        <v>2</v>
      </c>
      <c r="I80" s="31"/>
      <c r="J80" s="31"/>
      <c r="K80" s="35"/>
    </row>
    <row r="81" spans="1:54" x14ac:dyDescent="0.35">
      <c r="C81" s="57"/>
      <c r="D81" s="54"/>
      <c r="E81" s="6"/>
      <c r="F81" s="19"/>
      <c r="G81" s="24"/>
      <c r="H81" s="24"/>
      <c r="I81" s="31"/>
      <c r="J81" s="31"/>
      <c r="K81" s="35"/>
    </row>
    <row r="82" spans="1:54" x14ac:dyDescent="0.35">
      <c r="A82" s="10"/>
      <c r="B82" s="28"/>
      <c r="C82" s="58" t="s">
        <v>19</v>
      </c>
      <c r="D82" s="54"/>
      <c r="E82" s="6"/>
      <c r="F82" s="19"/>
      <c r="G82" s="24"/>
      <c r="H82" s="24"/>
      <c r="I82" s="31"/>
      <c r="J82" s="31"/>
      <c r="K82" s="35"/>
    </row>
    <row r="83" spans="1:54" x14ac:dyDescent="0.35">
      <c r="A83" s="28"/>
      <c r="B83" s="28"/>
      <c r="C83" s="58" t="s">
        <v>20</v>
      </c>
      <c r="D83" s="54"/>
      <c r="E83" s="6"/>
      <c r="F83" s="19"/>
      <c r="G83" s="24" t="s">
        <v>2</v>
      </c>
      <c r="H83" s="24" t="s">
        <v>2</v>
      </c>
      <c r="I83" s="31"/>
      <c r="J83" s="31"/>
      <c r="K83" s="35"/>
    </row>
    <row r="84" spans="1:54" x14ac:dyDescent="0.35">
      <c r="A84" s="28"/>
      <c r="B84" s="28"/>
      <c r="C84" s="58"/>
      <c r="D84" s="54"/>
      <c r="E84" s="6"/>
      <c r="F84" s="19"/>
      <c r="G84" s="24"/>
      <c r="H84" s="24"/>
      <c r="I84" s="31"/>
      <c r="J84" s="31"/>
      <c r="K84" s="35"/>
    </row>
    <row r="85" spans="1:54" x14ac:dyDescent="0.35">
      <c r="A85" s="28"/>
      <c r="B85" s="28"/>
      <c r="C85" s="58" t="s">
        <v>21</v>
      </c>
      <c r="D85" s="54"/>
      <c r="E85" s="6"/>
      <c r="F85" s="19"/>
      <c r="G85" s="24" t="s">
        <v>2</v>
      </c>
      <c r="H85" s="24" t="s">
        <v>2</v>
      </c>
      <c r="I85" s="31"/>
      <c r="J85" s="31"/>
      <c r="K85" s="35"/>
    </row>
    <row r="86" spans="1:54" x14ac:dyDescent="0.35">
      <c r="A86" s="28"/>
      <c r="B86" s="28"/>
      <c r="C86" s="58"/>
      <c r="D86" s="54"/>
      <c r="E86" s="6"/>
      <c r="F86" s="19"/>
      <c r="G86" s="24"/>
      <c r="H86" s="24"/>
      <c r="I86" s="31"/>
      <c r="J86" s="31"/>
      <c r="K86" s="35"/>
    </row>
    <row r="87" spans="1:54" x14ac:dyDescent="0.35">
      <c r="A87" s="28"/>
      <c r="B87" s="28"/>
      <c r="C87" s="58" t="s">
        <v>22</v>
      </c>
      <c r="D87" s="54"/>
      <c r="E87" s="6"/>
      <c r="F87" s="19"/>
      <c r="G87" s="24" t="s">
        <v>2</v>
      </c>
      <c r="H87" s="24" t="s">
        <v>2</v>
      </c>
      <c r="I87" s="31"/>
      <c r="J87" s="31"/>
      <c r="K87" s="35"/>
    </row>
    <row r="88" spans="1:54" x14ac:dyDescent="0.35">
      <c r="A88" s="28"/>
      <c r="B88" s="28"/>
      <c r="C88" s="58"/>
      <c r="D88" s="54"/>
      <c r="E88" s="6"/>
      <c r="F88" s="19"/>
      <c r="G88" s="24"/>
      <c r="H88" s="24"/>
      <c r="I88" s="31"/>
      <c r="J88" s="31"/>
      <c r="K88" s="35"/>
    </row>
    <row r="89" spans="1:54" x14ac:dyDescent="0.35">
      <c r="A89" s="28"/>
      <c r="B89" s="28"/>
      <c r="C89" s="58" t="s">
        <v>23</v>
      </c>
      <c r="D89" s="54"/>
      <c r="E89" s="6"/>
      <c r="F89" s="19"/>
      <c r="G89" s="24" t="s">
        <v>2</v>
      </c>
      <c r="H89" s="24" t="s">
        <v>2</v>
      </c>
      <c r="I89" s="31"/>
      <c r="J89" s="31"/>
      <c r="K89" s="35"/>
    </row>
    <row r="90" spans="1:54" x14ac:dyDescent="0.35">
      <c r="A90" s="28"/>
      <c r="B90" s="28"/>
      <c r="C90" s="58"/>
      <c r="D90" s="54"/>
      <c r="E90" s="6"/>
      <c r="F90" s="19"/>
      <c r="G90" s="24"/>
      <c r="H90" s="24"/>
      <c r="I90" s="31"/>
      <c r="J90" s="31"/>
      <c r="K90" s="35"/>
    </row>
    <row r="91" spans="1:54" x14ac:dyDescent="0.35">
      <c r="C91" s="59" t="s">
        <v>24</v>
      </c>
      <c r="D91" s="54"/>
      <c r="E91" s="6"/>
      <c r="F91" s="19"/>
      <c r="G91" s="24"/>
      <c r="H91" s="24"/>
      <c r="I91" s="31"/>
      <c r="J91" s="31"/>
      <c r="K91" s="35"/>
    </row>
    <row r="92" spans="1:54" x14ac:dyDescent="0.35">
      <c r="B92" s="8" t="s">
        <v>206</v>
      </c>
      <c r="C92" s="60" t="s">
        <v>207</v>
      </c>
      <c r="D92" s="54"/>
      <c r="E92" s="6"/>
      <c r="F92" s="19"/>
      <c r="G92" s="24">
        <v>14780.93</v>
      </c>
      <c r="H92" s="24">
        <v>2.88</v>
      </c>
      <c r="I92" s="31"/>
      <c r="J92" s="31"/>
      <c r="K92" s="35"/>
    </row>
    <row r="93" spans="1:54" x14ac:dyDescent="0.35">
      <c r="C93" s="58" t="s">
        <v>194</v>
      </c>
      <c r="D93" s="54"/>
      <c r="E93" s="6"/>
      <c r="F93" s="19"/>
      <c r="G93" s="25">
        <v>14780.93</v>
      </c>
      <c r="H93" s="25">
        <v>2.88</v>
      </c>
      <c r="I93" s="31"/>
      <c r="J93" s="31"/>
      <c r="K93" s="35"/>
    </row>
    <row r="94" spans="1:54" x14ac:dyDescent="0.35">
      <c r="C94" s="57"/>
      <c r="D94" s="54"/>
      <c r="E94" s="6"/>
      <c r="F94" s="19"/>
      <c r="G94" s="24"/>
      <c r="H94" s="24"/>
      <c r="I94" s="31"/>
      <c r="J94" s="31"/>
      <c r="K94" s="35"/>
    </row>
    <row r="95" spans="1:54" x14ac:dyDescent="0.35">
      <c r="A95" s="10"/>
      <c r="B95" s="28"/>
      <c r="C95" s="58" t="s">
        <v>25</v>
      </c>
      <c r="D95" s="54"/>
      <c r="E95" s="6"/>
      <c r="F95" s="19"/>
      <c r="G95" s="24"/>
      <c r="H95" s="24"/>
      <c r="I95" s="31"/>
      <c r="J95" s="31"/>
      <c r="K95" s="35"/>
    </row>
    <row r="96" spans="1:54" s="2" customFormat="1" ht="13.5" x14ac:dyDescent="0.35">
      <c r="A96" s="28"/>
      <c r="B96" s="28"/>
      <c r="C96" s="57" t="s">
        <v>4703</v>
      </c>
      <c r="D96" s="54"/>
      <c r="E96" s="6"/>
      <c r="F96" s="19"/>
      <c r="G96" s="24" t="s">
        <v>2</v>
      </c>
      <c r="H96" s="24" t="s">
        <v>2</v>
      </c>
      <c r="I96" s="31"/>
      <c r="J96" s="31"/>
      <c r="K96" s="35"/>
      <c r="L96" s="3"/>
      <c r="AI96" s="3"/>
      <c r="AV96" s="3"/>
      <c r="AX96" s="3"/>
      <c r="BB96" s="3"/>
    </row>
    <row r="97" spans="2:11" x14ac:dyDescent="0.35">
      <c r="B97" s="8"/>
      <c r="C97" s="60" t="s">
        <v>208</v>
      </c>
      <c r="D97" s="54"/>
      <c r="E97" s="6"/>
      <c r="F97" s="19"/>
      <c r="G97" s="24">
        <v>-901.2</v>
      </c>
      <c r="H97" s="24">
        <v>-0.19</v>
      </c>
      <c r="I97" s="31"/>
      <c r="J97" s="31"/>
      <c r="K97" s="35"/>
    </row>
    <row r="98" spans="2:11" x14ac:dyDescent="0.35">
      <c r="C98" s="58" t="s">
        <v>194</v>
      </c>
      <c r="D98" s="54"/>
      <c r="E98" s="6"/>
      <c r="F98" s="19"/>
      <c r="G98" s="25">
        <v>-901.2</v>
      </c>
      <c r="H98" s="25">
        <v>-0.19</v>
      </c>
      <c r="I98" s="31"/>
      <c r="J98" s="31"/>
      <c r="K98" s="35"/>
    </row>
    <row r="99" spans="2:11" x14ac:dyDescent="0.35">
      <c r="C99" s="57"/>
      <c r="D99" s="54"/>
      <c r="E99" s="6"/>
      <c r="F99" s="19"/>
      <c r="G99" s="24"/>
      <c r="H99" s="24"/>
      <c r="I99" s="31"/>
      <c r="J99" s="31"/>
      <c r="K99" s="35"/>
    </row>
    <row r="100" spans="2:11" x14ac:dyDescent="0.35">
      <c r="C100" s="61" t="s">
        <v>209</v>
      </c>
      <c r="D100" s="55"/>
      <c r="E100" s="5"/>
      <c r="F100" s="20"/>
      <c r="G100" s="26">
        <v>512495.33</v>
      </c>
      <c r="H100" s="26">
        <v>99.999999999999986</v>
      </c>
      <c r="I100" s="32"/>
      <c r="J100" s="32"/>
      <c r="K100" s="36"/>
    </row>
    <row r="103" spans="2:11" x14ac:dyDescent="0.35">
      <c r="C103" s="1" t="s">
        <v>210</v>
      </c>
    </row>
    <row r="104" spans="2:11" x14ac:dyDescent="0.35">
      <c r="C104" s="37" t="s">
        <v>211</v>
      </c>
      <c r="D104" s="37"/>
      <c r="E104" s="37"/>
      <c r="F104" s="37"/>
      <c r="G104" s="37"/>
      <c r="H104" s="37"/>
      <c r="I104" s="37"/>
      <c r="J104" s="37"/>
      <c r="K104" s="37"/>
    </row>
    <row r="105" spans="2:11" x14ac:dyDescent="0.35">
      <c r="C105" s="2" t="s">
        <v>212</v>
      </c>
    </row>
    <row r="106" spans="2:11" x14ac:dyDescent="0.35">
      <c r="C106" s="2" t="s">
        <v>213</v>
      </c>
    </row>
    <row r="107" spans="2:11" ht="30" customHeight="1" x14ac:dyDescent="0.35">
      <c r="C107" s="218" t="s">
        <v>214</v>
      </c>
      <c r="D107" s="219"/>
      <c r="E107" s="219"/>
      <c r="F107" s="219"/>
      <c r="G107" s="219"/>
      <c r="H107" s="219"/>
      <c r="I107" s="219"/>
      <c r="J107" s="219"/>
      <c r="K107" s="219"/>
    </row>
    <row r="108" spans="2:11" x14ac:dyDescent="0.35">
      <c r="C108" s="2" t="s">
        <v>215</v>
      </c>
    </row>
    <row r="109" spans="2:11" x14ac:dyDescent="0.35">
      <c r="C109" s="2" t="s">
        <v>4745</v>
      </c>
    </row>
    <row r="111" spans="2:11" x14ac:dyDescent="0.35">
      <c r="C111" s="2" t="s">
        <v>4813</v>
      </c>
      <c r="E111" s="2" t="s">
        <v>2</v>
      </c>
    </row>
    <row r="113" spans="1:256" x14ac:dyDescent="0.35">
      <c r="C113" s="2" t="s">
        <v>4814</v>
      </c>
      <c r="E113" s="2" t="s">
        <v>2</v>
      </c>
    </row>
    <row r="115" spans="1:256" x14ac:dyDescent="0.35">
      <c r="C115" s="2" t="s">
        <v>4918</v>
      </c>
    </row>
    <row r="117" spans="1:256" x14ac:dyDescent="0.35">
      <c r="C117" s="2" t="s">
        <v>4919</v>
      </c>
    </row>
    <row r="118" spans="1:256" s="79" customFormat="1" ht="35.25" customHeight="1" x14ac:dyDescent="0.35">
      <c r="A118" s="75"/>
      <c r="B118" s="75"/>
      <c r="C118" s="80" t="s">
        <v>4820</v>
      </c>
      <c r="D118" s="84" t="s">
        <v>4821</v>
      </c>
      <c r="E118" s="84" t="s">
        <v>4822</v>
      </c>
      <c r="F118" s="76"/>
      <c r="G118" s="77"/>
      <c r="H118" s="77"/>
      <c r="I118" s="77"/>
      <c r="J118" s="77"/>
      <c r="K118" s="78"/>
      <c r="L118" s="78"/>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8"/>
      <c r="AJ118" s="75"/>
      <c r="AK118" s="75"/>
      <c r="AL118" s="75"/>
      <c r="AM118" s="75"/>
      <c r="AN118" s="75"/>
      <c r="AO118" s="75"/>
      <c r="AP118" s="75"/>
      <c r="AQ118" s="75"/>
      <c r="AR118" s="75"/>
      <c r="AS118" s="75"/>
      <c r="AT118" s="75"/>
      <c r="AU118" s="75"/>
      <c r="AV118" s="78"/>
      <c r="AW118" s="75"/>
      <c r="AX118" s="78"/>
      <c r="AY118" s="75"/>
      <c r="AZ118" s="75"/>
      <c r="BA118" s="75"/>
      <c r="BB118" s="78"/>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75"/>
      <c r="CF118" s="75"/>
      <c r="CG118" s="75"/>
      <c r="CH118" s="75"/>
      <c r="CI118" s="75"/>
      <c r="CJ118" s="75"/>
      <c r="CK118" s="75"/>
      <c r="CL118" s="75"/>
      <c r="CM118" s="75"/>
      <c r="CN118" s="75"/>
      <c r="CO118" s="75"/>
      <c r="CP118" s="75"/>
      <c r="CQ118" s="75"/>
      <c r="CR118" s="75"/>
      <c r="CS118" s="75"/>
      <c r="CT118" s="75"/>
      <c r="CU118" s="75"/>
      <c r="CV118" s="75"/>
      <c r="CW118" s="75"/>
      <c r="CX118" s="75"/>
      <c r="CY118" s="75"/>
      <c r="CZ118" s="75"/>
      <c r="DA118" s="75"/>
      <c r="DB118" s="75"/>
      <c r="DC118" s="75"/>
      <c r="DD118" s="75"/>
      <c r="DE118" s="75"/>
      <c r="DF118" s="75"/>
      <c r="DG118" s="75"/>
      <c r="DH118" s="75"/>
      <c r="DI118" s="75"/>
      <c r="DJ118" s="75"/>
      <c r="DK118" s="75"/>
      <c r="DL118" s="75"/>
      <c r="DM118" s="75"/>
      <c r="DN118" s="75"/>
      <c r="DO118" s="75"/>
      <c r="DP118" s="75"/>
      <c r="DQ118" s="75"/>
      <c r="DR118" s="75"/>
      <c r="DS118" s="75"/>
      <c r="DT118" s="75"/>
      <c r="DU118" s="75"/>
      <c r="DV118" s="75"/>
      <c r="DW118" s="75"/>
      <c r="DX118" s="75"/>
      <c r="DY118" s="75"/>
      <c r="DZ118" s="75"/>
      <c r="EA118" s="75"/>
      <c r="EB118" s="75"/>
      <c r="EC118" s="75"/>
      <c r="ED118" s="75"/>
      <c r="EE118" s="75"/>
      <c r="EF118" s="75"/>
      <c r="EG118" s="75"/>
      <c r="EH118" s="75"/>
      <c r="EI118" s="75"/>
      <c r="EJ118" s="75"/>
      <c r="EK118" s="75"/>
      <c r="EL118" s="75"/>
      <c r="EM118" s="75"/>
      <c r="EN118" s="75"/>
      <c r="EO118" s="75"/>
      <c r="EP118" s="75"/>
      <c r="EQ118" s="75"/>
      <c r="ER118" s="75"/>
      <c r="ES118" s="75"/>
      <c r="ET118" s="75"/>
      <c r="EU118" s="75"/>
      <c r="EV118" s="75"/>
      <c r="EW118" s="75"/>
      <c r="EX118" s="75"/>
      <c r="EY118" s="75"/>
      <c r="EZ118" s="75"/>
      <c r="FA118" s="75"/>
      <c r="FB118" s="75"/>
      <c r="FC118" s="75"/>
      <c r="FD118" s="75"/>
      <c r="FE118" s="75"/>
      <c r="FF118" s="75"/>
      <c r="FG118" s="75"/>
      <c r="FH118" s="75"/>
      <c r="FI118" s="75"/>
      <c r="FJ118" s="75"/>
      <c r="FK118" s="75"/>
      <c r="FL118" s="75"/>
      <c r="FM118" s="75"/>
      <c r="FN118" s="75"/>
      <c r="FO118" s="75"/>
      <c r="FP118" s="75"/>
      <c r="FQ118" s="75"/>
      <c r="FR118" s="75"/>
      <c r="FS118" s="75"/>
      <c r="FT118" s="75"/>
      <c r="FU118" s="75"/>
      <c r="FV118" s="75"/>
      <c r="FW118" s="75"/>
      <c r="FX118" s="75"/>
      <c r="FY118" s="75"/>
      <c r="FZ118" s="75"/>
      <c r="GA118" s="75"/>
      <c r="GB118" s="75"/>
      <c r="GC118" s="75"/>
      <c r="GD118" s="75"/>
      <c r="GE118" s="75"/>
      <c r="GF118" s="75"/>
      <c r="GG118" s="75"/>
      <c r="GH118" s="75"/>
      <c r="GI118" s="75"/>
      <c r="GJ118" s="75"/>
      <c r="GK118" s="75"/>
      <c r="GL118" s="75"/>
      <c r="GM118" s="75"/>
      <c r="GN118" s="75"/>
      <c r="GO118" s="75"/>
      <c r="GP118" s="75"/>
      <c r="GQ118" s="75"/>
      <c r="GR118" s="75"/>
      <c r="GS118" s="75"/>
      <c r="GT118" s="75"/>
      <c r="GU118" s="75"/>
      <c r="GV118" s="75"/>
      <c r="GW118" s="75"/>
      <c r="GX118" s="75"/>
      <c r="GY118" s="75"/>
      <c r="GZ118" s="75"/>
      <c r="HA118" s="75"/>
      <c r="HB118" s="75"/>
      <c r="HC118" s="75"/>
      <c r="HD118" s="75"/>
      <c r="HE118" s="75"/>
      <c r="HF118" s="75"/>
      <c r="HG118" s="75"/>
      <c r="HH118" s="75"/>
      <c r="HI118" s="75"/>
      <c r="HJ118" s="75"/>
      <c r="HK118" s="75"/>
      <c r="HL118" s="75"/>
      <c r="HM118" s="75"/>
      <c r="HN118" s="75"/>
      <c r="HO118" s="75"/>
      <c r="HP118" s="75"/>
      <c r="HQ118" s="75"/>
      <c r="HR118" s="75"/>
      <c r="HS118" s="75"/>
      <c r="HT118" s="75"/>
      <c r="HU118" s="75"/>
      <c r="HV118" s="75"/>
      <c r="HW118" s="75"/>
      <c r="HX118" s="75"/>
      <c r="HY118" s="75"/>
      <c r="HZ118" s="75"/>
      <c r="IA118" s="75"/>
      <c r="IB118" s="75"/>
      <c r="IC118" s="75"/>
      <c r="ID118" s="75"/>
      <c r="IE118" s="75"/>
      <c r="IF118" s="75"/>
      <c r="IG118" s="75"/>
      <c r="IH118" s="75"/>
      <c r="II118" s="75"/>
      <c r="IJ118" s="75"/>
      <c r="IK118" s="75"/>
      <c r="IL118" s="75"/>
      <c r="IM118" s="75"/>
      <c r="IN118" s="75"/>
      <c r="IO118" s="75"/>
      <c r="IP118" s="75"/>
      <c r="IQ118" s="75"/>
      <c r="IR118" s="75"/>
      <c r="IS118" s="75"/>
      <c r="IT118" s="75"/>
      <c r="IU118" s="75"/>
      <c r="IV118" s="75"/>
    </row>
    <row r="119" spans="1:256" s="79" customFormat="1" x14ac:dyDescent="0.35">
      <c r="A119" s="75"/>
      <c r="B119" s="75"/>
      <c r="C119" s="82" t="s">
        <v>4823</v>
      </c>
      <c r="D119" s="85">
        <v>10.9153</v>
      </c>
      <c r="E119" s="85">
        <v>10.3352</v>
      </c>
      <c r="F119" s="76"/>
      <c r="G119" s="77"/>
      <c r="H119" s="77"/>
      <c r="I119" s="77"/>
      <c r="J119" s="77"/>
      <c r="K119" s="78"/>
      <c r="L119" s="78"/>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8"/>
      <c r="AJ119" s="75"/>
      <c r="AK119" s="75"/>
      <c r="AL119" s="75"/>
      <c r="AM119" s="75"/>
      <c r="AN119" s="75"/>
      <c r="AO119" s="75"/>
      <c r="AP119" s="75"/>
      <c r="AQ119" s="75"/>
      <c r="AR119" s="75"/>
      <c r="AS119" s="75"/>
      <c r="AT119" s="75"/>
      <c r="AU119" s="75"/>
      <c r="AV119" s="78"/>
      <c r="AW119" s="75"/>
      <c r="AX119" s="78"/>
      <c r="AY119" s="75"/>
      <c r="AZ119" s="75"/>
      <c r="BA119" s="75"/>
      <c r="BB119" s="78"/>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5"/>
      <c r="DO119" s="75"/>
      <c r="DP119" s="75"/>
      <c r="DQ119" s="75"/>
      <c r="DR119" s="75"/>
      <c r="DS119" s="75"/>
      <c r="DT119" s="75"/>
      <c r="DU119" s="75"/>
      <c r="DV119" s="75"/>
      <c r="DW119" s="75"/>
      <c r="DX119" s="75"/>
      <c r="DY119" s="75"/>
      <c r="DZ119" s="75"/>
      <c r="EA119" s="75"/>
      <c r="EB119" s="75"/>
      <c r="EC119" s="75"/>
      <c r="ED119" s="75"/>
      <c r="EE119" s="75"/>
      <c r="EF119" s="75"/>
      <c r="EG119" s="75"/>
      <c r="EH119" s="75"/>
      <c r="EI119" s="75"/>
      <c r="EJ119" s="75"/>
      <c r="EK119" s="75"/>
      <c r="EL119" s="75"/>
      <c r="EM119" s="75"/>
      <c r="EN119" s="75"/>
      <c r="EO119" s="75"/>
      <c r="EP119" s="75"/>
      <c r="EQ119" s="75"/>
      <c r="ER119" s="75"/>
      <c r="ES119" s="75"/>
      <c r="ET119" s="75"/>
      <c r="EU119" s="75"/>
      <c r="EV119" s="75"/>
      <c r="EW119" s="75"/>
      <c r="EX119" s="75"/>
      <c r="EY119" s="75"/>
      <c r="EZ119" s="75"/>
      <c r="FA119" s="75"/>
      <c r="FB119" s="75"/>
      <c r="FC119" s="75"/>
      <c r="FD119" s="75"/>
      <c r="FE119" s="75"/>
      <c r="FF119" s="75"/>
      <c r="FG119" s="75"/>
      <c r="FH119" s="75"/>
      <c r="FI119" s="75"/>
      <c r="FJ119" s="75"/>
      <c r="FK119" s="75"/>
      <c r="FL119" s="75"/>
      <c r="FM119" s="75"/>
      <c r="FN119" s="75"/>
      <c r="FO119" s="75"/>
      <c r="FP119" s="75"/>
      <c r="FQ119" s="75"/>
      <c r="FR119" s="75"/>
      <c r="FS119" s="75"/>
      <c r="FT119" s="75"/>
      <c r="FU119" s="75"/>
      <c r="FV119" s="75"/>
      <c r="FW119" s="75"/>
      <c r="FX119" s="75"/>
      <c r="FY119" s="75"/>
      <c r="FZ119" s="75"/>
      <c r="GA119" s="75"/>
      <c r="GB119" s="75"/>
      <c r="GC119" s="75"/>
      <c r="GD119" s="75"/>
      <c r="GE119" s="75"/>
      <c r="GF119" s="75"/>
      <c r="GG119" s="75"/>
      <c r="GH119" s="75"/>
      <c r="GI119" s="75"/>
      <c r="GJ119" s="75"/>
      <c r="GK119" s="75"/>
      <c r="GL119" s="75"/>
      <c r="GM119" s="75"/>
      <c r="GN119" s="75"/>
      <c r="GO119" s="75"/>
      <c r="GP119" s="75"/>
      <c r="GQ119" s="75"/>
      <c r="GR119" s="75"/>
      <c r="GS119" s="75"/>
      <c r="GT119" s="75"/>
      <c r="GU119" s="75"/>
      <c r="GV119" s="75"/>
      <c r="GW119" s="75"/>
      <c r="GX119" s="75"/>
      <c r="GY119" s="75"/>
      <c r="GZ119" s="75"/>
      <c r="HA119" s="75"/>
      <c r="HB119" s="75"/>
      <c r="HC119" s="75"/>
      <c r="HD119" s="75"/>
      <c r="HE119" s="75"/>
      <c r="HF119" s="75"/>
      <c r="HG119" s="75"/>
      <c r="HH119" s="75"/>
      <c r="HI119" s="75"/>
      <c r="HJ119" s="75"/>
      <c r="HK119" s="75"/>
      <c r="HL119" s="75"/>
      <c r="HM119" s="75"/>
      <c r="HN119" s="75"/>
      <c r="HO119" s="75"/>
      <c r="HP119" s="75"/>
      <c r="HQ119" s="75"/>
      <c r="HR119" s="75"/>
      <c r="HS119" s="75"/>
      <c r="HT119" s="75"/>
      <c r="HU119" s="75"/>
      <c r="HV119" s="75"/>
      <c r="HW119" s="75"/>
      <c r="HX119" s="75"/>
      <c r="HY119" s="75"/>
      <c r="HZ119" s="75"/>
      <c r="IA119" s="75"/>
      <c r="IB119" s="75"/>
      <c r="IC119" s="75"/>
      <c r="ID119" s="75"/>
      <c r="IE119" s="75"/>
      <c r="IF119" s="75"/>
      <c r="IG119" s="75"/>
      <c r="IH119" s="75"/>
      <c r="II119" s="75"/>
      <c r="IJ119" s="75"/>
      <c r="IK119" s="75"/>
      <c r="IL119" s="75"/>
      <c r="IM119" s="75"/>
      <c r="IN119" s="75"/>
      <c r="IO119" s="75"/>
      <c r="IP119" s="75"/>
      <c r="IQ119" s="75"/>
      <c r="IR119" s="75"/>
      <c r="IS119" s="75"/>
      <c r="IT119" s="75"/>
      <c r="IU119" s="75"/>
      <c r="IV119" s="75"/>
    </row>
    <row r="120" spans="1:256" s="79" customFormat="1" x14ac:dyDescent="0.35">
      <c r="A120" s="75"/>
      <c r="B120" s="75"/>
      <c r="C120" s="82" t="s">
        <v>4824</v>
      </c>
      <c r="D120" s="85">
        <v>10.9148</v>
      </c>
      <c r="E120" s="85">
        <v>10.3348</v>
      </c>
      <c r="F120" s="76"/>
      <c r="G120" s="77"/>
      <c r="H120" s="77"/>
      <c r="I120" s="77"/>
      <c r="J120" s="77"/>
      <c r="K120" s="78"/>
      <c r="L120" s="78"/>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8"/>
      <c r="AJ120" s="75"/>
      <c r="AK120" s="75"/>
      <c r="AL120" s="75"/>
      <c r="AM120" s="75"/>
      <c r="AN120" s="75"/>
      <c r="AO120" s="75"/>
      <c r="AP120" s="75"/>
      <c r="AQ120" s="75"/>
      <c r="AR120" s="75"/>
      <c r="AS120" s="75"/>
      <c r="AT120" s="75"/>
      <c r="AU120" s="75"/>
      <c r="AV120" s="78"/>
      <c r="AW120" s="75"/>
      <c r="AX120" s="78"/>
      <c r="AY120" s="75"/>
      <c r="AZ120" s="75"/>
      <c r="BA120" s="75"/>
      <c r="BB120" s="78"/>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5"/>
      <c r="DO120" s="75"/>
      <c r="DP120" s="75"/>
      <c r="DQ120" s="75"/>
      <c r="DR120" s="75"/>
      <c r="DS120" s="75"/>
      <c r="DT120" s="75"/>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c r="EX120" s="75"/>
      <c r="EY120" s="75"/>
      <c r="EZ120" s="75"/>
      <c r="FA120" s="75"/>
      <c r="FB120" s="75"/>
      <c r="FC120" s="75"/>
      <c r="FD120" s="75"/>
      <c r="FE120" s="75"/>
      <c r="FF120" s="75"/>
      <c r="FG120" s="75"/>
      <c r="FH120" s="75"/>
      <c r="FI120" s="75"/>
      <c r="FJ120" s="75"/>
      <c r="FK120" s="75"/>
      <c r="FL120" s="75"/>
      <c r="FM120" s="75"/>
      <c r="FN120" s="75"/>
      <c r="FO120" s="75"/>
      <c r="FP120" s="75"/>
      <c r="FQ120" s="75"/>
      <c r="FR120" s="75"/>
      <c r="FS120" s="75"/>
      <c r="FT120" s="75"/>
      <c r="FU120" s="75"/>
      <c r="FV120" s="75"/>
      <c r="FW120" s="75"/>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c r="HN120" s="75"/>
      <c r="HO120" s="75"/>
      <c r="HP120" s="75"/>
      <c r="HQ120" s="75"/>
      <c r="HR120" s="75"/>
      <c r="HS120" s="75"/>
      <c r="HT120" s="75"/>
      <c r="HU120" s="75"/>
      <c r="HV120" s="75"/>
      <c r="HW120" s="75"/>
      <c r="HX120" s="75"/>
      <c r="HY120" s="75"/>
      <c r="HZ120" s="75"/>
      <c r="IA120" s="75"/>
      <c r="IB120" s="75"/>
      <c r="IC120" s="75"/>
      <c r="ID120" s="75"/>
      <c r="IE120" s="75"/>
      <c r="IF120" s="75"/>
      <c r="IG120" s="75"/>
      <c r="IH120" s="75"/>
      <c r="II120" s="75"/>
      <c r="IJ120" s="75"/>
      <c r="IK120" s="75"/>
      <c r="IL120" s="75"/>
      <c r="IM120" s="75"/>
      <c r="IN120" s="75"/>
      <c r="IO120" s="75"/>
      <c r="IP120" s="75"/>
      <c r="IQ120" s="75"/>
      <c r="IR120" s="75"/>
      <c r="IS120" s="75"/>
      <c r="IT120" s="75"/>
      <c r="IU120" s="75"/>
      <c r="IV120" s="75"/>
    </row>
    <row r="121" spans="1:256" s="79" customFormat="1" x14ac:dyDescent="0.35">
      <c r="A121" s="75"/>
      <c r="B121" s="75"/>
      <c r="C121" s="82" t="s">
        <v>4825</v>
      </c>
      <c r="D121" s="85">
        <v>11.157299999999999</v>
      </c>
      <c r="E121" s="85">
        <v>10.572699999999999</v>
      </c>
      <c r="F121" s="76"/>
      <c r="G121" s="77"/>
      <c r="H121" s="77"/>
      <c r="I121" s="77"/>
      <c r="J121" s="77"/>
      <c r="K121" s="78"/>
      <c r="L121" s="78"/>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8"/>
      <c r="AJ121" s="75"/>
      <c r="AK121" s="75"/>
      <c r="AL121" s="75"/>
      <c r="AM121" s="75"/>
      <c r="AN121" s="75"/>
      <c r="AO121" s="75"/>
      <c r="AP121" s="75"/>
      <c r="AQ121" s="75"/>
      <c r="AR121" s="75"/>
      <c r="AS121" s="75"/>
      <c r="AT121" s="75"/>
      <c r="AU121" s="75"/>
      <c r="AV121" s="78"/>
      <c r="AW121" s="75"/>
      <c r="AX121" s="78"/>
      <c r="AY121" s="75"/>
      <c r="AZ121" s="75"/>
      <c r="BA121" s="75"/>
      <c r="BB121" s="78"/>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75"/>
      <c r="DO121" s="75"/>
      <c r="DP121" s="75"/>
      <c r="DQ121" s="75"/>
      <c r="DR121" s="75"/>
      <c r="DS121" s="75"/>
      <c r="DT121" s="75"/>
      <c r="DU121" s="75"/>
      <c r="DV121" s="75"/>
      <c r="DW121" s="75"/>
      <c r="DX121" s="75"/>
      <c r="DY121" s="75"/>
      <c r="DZ121" s="75"/>
      <c r="EA121" s="75"/>
      <c r="EB121" s="75"/>
      <c r="EC121" s="75"/>
      <c r="ED121" s="75"/>
      <c r="EE121" s="75"/>
      <c r="EF121" s="75"/>
      <c r="EG121" s="75"/>
      <c r="EH121" s="75"/>
      <c r="EI121" s="75"/>
      <c r="EJ121" s="75"/>
      <c r="EK121" s="75"/>
      <c r="EL121" s="75"/>
      <c r="EM121" s="75"/>
      <c r="EN121" s="75"/>
      <c r="EO121" s="75"/>
      <c r="EP121" s="75"/>
      <c r="EQ121" s="75"/>
      <c r="ER121" s="75"/>
      <c r="ES121" s="75"/>
      <c r="ET121" s="75"/>
      <c r="EU121" s="75"/>
      <c r="EV121" s="75"/>
      <c r="EW121" s="75"/>
      <c r="EX121" s="75"/>
      <c r="EY121" s="75"/>
      <c r="EZ121" s="75"/>
      <c r="FA121" s="75"/>
      <c r="FB121" s="75"/>
      <c r="FC121" s="75"/>
      <c r="FD121" s="75"/>
      <c r="FE121" s="75"/>
      <c r="FF121" s="75"/>
      <c r="FG121" s="75"/>
      <c r="FH121" s="75"/>
      <c r="FI121" s="75"/>
      <c r="FJ121" s="75"/>
      <c r="FK121" s="75"/>
      <c r="FL121" s="75"/>
      <c r="FM121" s="75"/>
      <c r="FN121" s="75"/>
      <c r="FO121" s="75"/>
      <c r="FP121" s="75"/>
      <c r="FQ121" s="75"/>
      <c r="FR121" s="75"/>
      <c r="FS121" s="75"/>
      <c r="FT121" s="75"/>
      <c r="FU121" s="75"/>
      <c r="FV121" s="75"/>
      <c r="FW121" s="75"/>
      <c r="FX121" s="75"/>
      <c r="FY121" s="75"/>
      <c r="FZ121" s="75"/>
      <c r="GA121" s="75"/>
      <c r="GB121" s="75"/>
      <c r="GC121" s="75"/>
      <c r="GD121" s="75"/>
      <c r="GE121" s="75"/>
      <c r="GF121" s="75"/>
      <c r="GG121" s="75"/>
      <c r="GH121" s="75"/>
      <c r="GI121" s="75"/>
      <c r="GJ121" s="75"/>
      <c r="GK121" s="75"/>
      <c r="GL121" s="75"/>
      <c r="GM121" s="75"/>
      <c r="GN121" s="75"/>
      <c r="GO121" s="75"/>
      <c r="GP121" s="75"/>
      <c r="GQ121" s="75"/>
      <c r="GR121" s="75"/>
      <c r="GS121" s="75"/>
      <c r="GT121" s="75"/>
      <c r="GU121" s="75"/>
      <c r="GV121" s="75"/>
      <c r="GW121" s="75"/>
      <c r="GX121" s="75"/>
      <c r="GY121" s="75"/>
      <c r="GZ121" s="75"/>
      <c r="HA121" s="75"/>
      <c r="HB121" s="75"/>
      <c r="HC121" s="75"/>
      <c r="HD121" s="75"/>
      <c r="HE121" s="75"/>
      <c r="HF121" s="75"/>
      <c r="HG121" s="75"/>
      <c r="HH121" s="75"/>
      <c r="HI121" s="75"/>
      <c r="HJ121" s="75"/>
      <c r="HK121" s="75"/>
      <c r="HL121" s="75"/>
      <c r="HM121" s="75"/>
      <c r="HN121" s="75"/>
      <c r="HO121" s="75"/>
      <c r="HP121" s="75"/>
      <c r="HQ121" s="75"/>
      <c r="HR121" s="75"/>
      <c r="HS121" s="75"/>
      <c r="HT121" s="75"/>
      <c r="HU121" s="75"/>
      <c r="HV121" s="75"/>
      <c r="HW121" s="75"/>
      <c r="HX121" s="75"/>
      <c r="HY121" s="75"/>
      <c r="HZ121" s="75"/>
      <c r="IA121" s="75"/>
      <c r="IB121" s="75"/>
      <c r="IC121" s="75"/>
      <c r="ID121" s="75"/>
      <c r="IE121" s="75"/>
      <c r="IF121" s="75"/>
      <c r="IG121" s="75"/>
      <c r="IH121" s="75"/>
      <c r="II121" s="75"/>
      <c r="IJ121" s="75"/>
      <c r="IK121" s="75"/>
      <c r="IL121" s="75"/>
      <c r="IM121" s="75"/>
      <c r="IN121" s="75"/>
      <c r="IO121" s="75"/>
      <c r="IP121" s="75"/>
      <c r="IQ121" s="75"/>
      <c r="IR121" s="75"/>
      <c r="IS121" s="75"/>
      <c r="IT121" s="75"/>
      <c r="IU121" s="75"/>
      <c r="IV121" s="75"/>
    </row>
    <row r="122" spans="1:256" s="79" customFormat="1" x14ac:dyDescent="0.35">
      <c r="A122" s="75"/>
      <c r="B122" s="75"/>
      <c r="C122" s="82" t="s">
        <v>4826</v>
      </c>
      <c r="D122" s="85">
        <v>11.157299999999999</v>
      </c>
      <c r="E122" s="85">
        <v>10.572699999999999</v>
      </c>
      <c r="F122" s="76"/>
      <c r="G122" s="77"/>
      <c r="H122" s="77"/>
      <c r="I122" s="77"/>
      <c r="J122" s="77"/>
      <c r="K122" s="78"/>
      <c r="L122" s="78"/>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8"/>
      <c r="AJ122" s="75"/>
      <c r="AK122" s="75"/>
      <c r="AL122" s="75"/>
      <c r="AM122" s="75"/>
      <c r="AN122" s="75"/>
      <c r="AO122" s="75"/>
      <c r="AP122" s="75"/>
      <c r="AQ122" s="75"/>
      <c r="AR122" s="75"/>
      <c r="AS122" s="75"/>
      <c r="AT122" s="75"/>
      <c r="AU122" s="75"/>
      <c r="AV122" s="78"/>
      <c r="AW122" s="75"/>
      <c r="AX122" s="78"/>
      <c r="AY122" s="75"/>
      <c r="AZ122" s="75"/>
      <c r="BA122" s="75"/>
      <c r="BB122" s="78"/>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c r="DC122" s="75"/>
      <c r="DD122" s="75"/>
      <c r="DE122" s="75"/>
      <c r="DF122" s="75"/>
      <c r="DG122" s="75"/>
      <c r="DH122" s="75"/>
      <c r="DI122" s="75"/>
      <c r="DJ122" s="75"/>
      <c r="DK122" s="75"/>
      <c r="DL122" s="75"/>
      <c r="DM122" s="75"/>
      <c r="DN122" s="75"/>
      <c r="DO122" s="75"/>
      <c r="DP122" s="75"/>
      <c r="DQ122" s="75"/>
      <c r="DR122" s="75"/>
      <c r="DS122" s="75"/>
      <c r="DT122" s="75"/>
      <c r="DU122" s="75"/>
      <c r="DV122" s="75"/>
      <c r="DW122" s="75"/>
      <c r="DX122" s="75"/>
      <c r="DY122" s="75"/>
      <c r="DZ122" s="75"/>
      <c r="EA122" s="75"/>
      <c r="EB122" s="75"/>
      <c r="EC122" s="75"/>
      <c r="ED122" s="75"/>
      <c r="EE122" s="75"/>
      <c r="EF122" s="75"/>
      <c r="EG122" s="75"/>
      <c r="EH122" s="75"/>
      <c r="EI122" s="75"/>
      <c r="EJ122" s="75"/>
      <c r="EK122" s="75"/>
      <c r="EL122" s="75"/>
      <c r="EM122" s="75"/>
      <c r="EN122" s="75"/>
      <c r="EO122" s="75"/>
      <c r="EP122" s="75"/>
      <c r="EQ122" s="75"/>
      <c r="ER122" s="75"/>
      <c r="ES122" s="75"/>
      <c r="ET122" s="75"/>
      <c r="EU122" s="75"/>
      <c r="EV122" s="75"/>
      <c r="EW122" s="75"/>
      <c r="EX122" s="75"/>
      <c r="EY122" s="75"/>
      <c r="EZ122" s="75"/>
      <c r="FA122" s="75"/>
      <c r="FB122" s="75"/>
      <c r="FC122" s="75"/>
      <c r="FD122" s="75"/>
      <c r="FE122" s="75"/>
      <c r="FF122" s="75"/>
      <c r="FG122" s="75"/>
      <c r="FH122" s="75"/>
      <c r="FI122" s="75"/>
      <c r="FJ122" s="75"/>
      <c r="FK122" s="75"/>
      <c r="FL122" s="75"/>
      <c r="FM122" s="75"/>
      <c r="FN122" s="75"/>
      <c r="FO122" s="75"/>
      <c r="FP122" s="75"/>
      <c r="FQ122" s="75"/>
      <c r="FR122" s="75"/>
      <c r="FS122" s="75"/>
      <c r="FT122" s="75"/>
      <c r="FU122" s="75"/>
      <c r="FV122" s="75"/>
      <c r="FW122" s="75"/>
      <c r="FX122" s="75"/>
      <c r="FY122" s="75"/>
      <c r="FZ122" s="75"/>
      <c r="GA122" s="75"/>
      <c r="GB122" s="75"/>
      <c r="GC122" s="75"/>
      <c r="GD122" s="75"/>
      <c r="GE122" s="75"/>
      <c r="GF122" s="75"/>
      <c r="GG122" s="75"/>
      <c r="GH122" s="75"/>
      <c r="GI122" s="75"/>
      <c r="GJ122" s="75"/>
      <c r="GK122" s="75"/>
      <c r="GL122" s="75"/>
      <c r="GM122" s="75"/>
      <c r="GN122" s="75"/>
      <c r="GO122" s="75"/>
      <c r="GP122" s="75"/>
      <c r="GQ122" s="75"/>
      <c r="GR122" s="75"/>
      <c r="GS122" s="75"/>
      <c r="GT122" s="75"/>
      <c r="GU122" s="75"/>
      <c r="GV122" s="75"/>
      <c r="GW122" s="75"/>
      <c r="GX122" s="75"/>
      <c r="GY122" s="75"/>
      <c r="GZ122" s="75"/>
      <c r="HA122" s="75"/>
      <c r="HB122" s="75"/>
      <c r="HC122" s="75"/>
      <c r="HD122" s="75"/>
      <c r="HE122" s="75"/>
      <c r="HF122" s="75"/>
      <c r="HG122" s="75"/>
      <c r="HH122" s="75"/>
      <c r="HI122" s="75"/>
      <c r="HJ122" s="75"/>
      <c r="HK122" s="75"/>
      <c r="HL122" s="75"/>
      <c r="HM122" s="75"/>
      <c r="HN122" s="75"/>
      <c r="HO122" s="75"/>
      <c r="HP122" s="75"/>
      <c r="HQ122" s="75"/>
      <c r="HR122" s="75"/>
      <c r="HS122" s="75"/>
      <c r="HT122" s="75"/>
      <c r="HU122" s="75"/>
      <c r="HV122" s="75"/>
      <c r="HW122" s="75"/>
      <c r="HX122" s="75"/>
      <c r="HY122" s="75"/>
      <c r="HZ122" s="75"/>
      <c r="IA122" s="75"/>
      <c r="IB122" s="75"/>
      <c r="IC122" s="75"/>
      <c r="ID122" s="75"/>
      <c r="IE122" s="75"/>
      <c r="IF122" s="75"/>
      <c r="IG122" s="75"/>
      <c r="IH122" s="75"/>
      <c r="II122" s="75"/>
      <c r="IJ122" s="75"/>
      <c r="IK122" s="75"/>
      <c r="IL122" s="75"/>
      <c r="IM122" s="75"/>
      <c r="IN122" s="75"/>
      <c r="IO122" s="75"/>
      <c r="IP122" s="75"/>
      <c r="IQ122" s="75"/>
      <c r="IR122" s="75"/>
      <c r="IS122" s="75"/>
      <c r="IT122" s="75"/>
      <c r="IU122" s="75"/>
      <c r="IV122" s="75"/>
    </row>
    <row r="123" spans="1:256" s="79" customFormat="1" ht="85" customHeight="1" x14ac:dyDescent="0.35">
      <c r="A123" s="75"/>
      <c r="B123" s="75"/>
      <c r="C123" s="215" t="s">
        <v>4860</v>
      </c>
      <c r="D123" s="216"/>
      <c r="E123" s="217"/>
      <c r="F123" s="76"/>
      <c r="G123" s="77"/>
      <c r="H123" s="77"/>
      <c r="I123" s="77"/>
      <c r="J123" s="77"/>
      <c r="K123" s="78"/>
      <c r="L123" s="78"/>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8"/>
      <c r="AJ123" s="75"/>
      <c r="AK123" s="75"/>
      <c r="AL123" s="75"/>
      <c r="AM123" s="75"/>
      <c r="AN123" s="75"/>
      <c r="AO123" s="75"/>
      <c r="AP123" s="75"/>
      <c r="AQ123" s="75"/>
      <c r="AR123" s="75"/>
      <c r="AS123" s="75"/>
      <c r="AT123" s="75"/>
      <c r="AU123" s="75"/>
      <c r="AV123" s="78"/>
      <c r="AW123" s="75"/>
      <c r="AX123" s="78"/>
      <c r="AY123" s="75"/>
      <c r="AZ123" s="75"/>
      <c r="BA123" s="75"/>
      <c r="BB123" s="78"/>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c r="DC123" s="75"/>
      <c r="DD123" s="75"/>
      <c r="DE123" s="75"/>
      <c r="DF123" s="75"/>
      <c r="DG123" s="75"/>
      <c r="DH123" s="75"/>
      <c r="DI123" s="75"/>
      <c r="DJ123" s="75"/>
      <c r="DK123" s="75"/>
      <c r="DL123" s="75"/>
      <c r="DM123" s="75"/>
      <c r="DN123" s="75"/>
      <c r="DO123" s="75"/>
      <c r="DP123" s="75"/>
      <c r="DQ123" s="75"/>
      <c r="DR123" s="75"/>
      <c r="DS123" s="75"/>
      <c r="DT123" s="75"/>
      <c r="DU123" s="75"/>
      <c r="DV123" s="75"/>
      <c r="DW123" s="75"/>
      <c r="DX123" s="75"/>
      <c r="DY123" s="75"/>
      <c r="DZ123" s="75"/>
      <c r="EA123" s="75"/>
      <c r="EB123" s="75"/>
      <c r="EC123" s="75"/>
      <c r="ED123" s="75"/>
      <c r="EE123" s="75"/>
      <c r="EF123" s="75"/>
      <c r="EG123" s="75"/>
      <c r="EH123" s="75"/>
      <c r="EI123" s="75"/>
      <c r="EJ123" s="75"/>
      <c r="EK123" s="75"/>
      <c r="EL123" s="75"/>
      <c r="EM123" s="75"/>
      <c r="EN123" s="75"/>
      <c r="EO123" s="75"/>
      <c r="EP123" s="75"/>
      <c r="EQ123" s="75"/>
      <c r="ER123" s="75"/>
      <c r="ES123" s="75"/>
      <c r="ET123" s="75"/>
      <c r="EU123" s="75"/>
      <c r="EV123" s="75"/>
      <c r="EW123" s="75"/>
      <c r="EX123" s="75"/>
      <c r="EY123" s="75"/>
      <c r="EZ123" s="75"/>
      <c r="FA123" s="75"/>
      <c r="FB123" s="75"/>
      <c r="FC123" s="75"/>
      <c r="FD123" s="75"/>
      <c r="FE123" s="75"/>
      <c r="FF123" s="75"/>
      <c r="FG123" s="75"/>
      <c r="FH123" s="75"/>
      <c r="FI123" s="75"/>
      <c r="FJ123" s="75"/>
      <c r="FK123" s="75"/>
      <c r="FL123" s="75"/>
      <c r="FM123" s="75"/>
      <c r="FN123" s="75"/>
      <c r="FO123" s="75"/>
      <c r="FP123" s="75"/>
      <c r="FQ123" s="75"/>
      <c r="FR123" s="75"/>
      <c r="FS123" s="75"/>
      <c r="FT123" s="75"/>
      <c r="FU123" s="75"/>
      <c r="FV123" s="75"/>
      <c r="FW123" s="75"/>
      <c r="FX123" s="75"/>
      <c r="FY123" s="75"/>
      <c r="FZ123" s="75"/>
      <c r="GA123" s="75"/>
      <c r="GB123" s="75"/>
      <c r="GC123" s="75"/>
      <c r="GD123" s="75"/>
      <c r="GE123" s="75"/>
      <c r="GF123" s="75"/>
      <c r="GG123" s="75"/>
      <c r="GH123" s="75"/>
      <c r="GI123" s="75"/>
      <c r="GJ123" s="75"/>
      <c r="GK123" s="75"/>
      <c r="GL123" s="75"/>
      <c r="GM123" s="75"/>
      <c r="GN123" s="75"/>
      <c r="GO123" s="75"/>
      <c r="GP123" s="75"/>
      <c r="GQ123" s="75"/>
      <c r="GR123" s="75"/>
      <c r="GS123" s="75"/>
      <c r="GT123" s="75"/>
      <c r="GU123" s="75"/>
      <c r="GV123" s="75"/>
      <c r="GW123" s="75"/>
      <c r="GX123" s="75"/>
      <c r="GY123" s="75"/>
      <c r="GZ123" s="75"/>
      <c r="HA123" s="75"/>
      <c r="HB123" s="75"/>
      <c r="HC123" s="75"/>
      <c r="HD123" s="75"/>
      <c r="HE123" s="75"/>
      <c r="HF123" s="75"/>
      <c r="HG123" s="75"/>
      <c r="HH123" s="75"/>
      <c r="HI123" s="75"/>
      <c r="HJ123" s="75"/>
      <c r="HK123" s="75"/>
      <c r="HL123" s="75"/>
      <c r="HM123" s="75"/>
      <c r="HN123" s="75"/>
      <c r="HO123" s="75"/>
      <c r="HP123" s="75"/>
      <c r="HQ123" s="75"/>
      <c r="HR123" s="75"/>
      <c r="HS123" s="75"/>
      <c r="HT123" s="75"/>
      <c r="HU123" s="75"/>
      <c r="HV123" s="75"/>
      <c r="HW123" s="75"/>
      <c r="HX123" s="75"/>
      <c r="HY123" s="75"/>
      <c r="HZ123" s="75"/>
      <c r="IA123" s="75"/>
      <c r="IB123" s="75"/>
      <c r="IC123" s="75"/>
      <c r="ID123" s="75"/>
      <c r="IE123" s="75"/>
      <c r="IF123" s="75"/>
      <c r="IG123" s="75"/>
      <c r="IH123" s="75"/>
      <c r="II123" s="75"/>
      <c r="IJ123" s="75"/>
      <c r="IK123" s="75"/>
      <c r="IL123" s="75"/>
      <c r="IM123" s="75"/>
      <c r="IN123" s="75"/>
      <c r="IO123" s="75"/>
      <c r="IP123" s="75"/>
      <c r="IQ123" s="75"/>
      <c r="IR123" s="75"/>
      <c r="IS123" s="75"/>
      <c r="IT123" s="75"/>
      <c r="IU123" s="75"/>
      <c r="IV123" s="75"/>
    </row>
    <row r="125" spans="1:256" x14ac:dyDescent="0.35">
      <c r="C125" s="2" t="s">
        <v>4920</v>
      </c>
      <c r="E125" s="2" t="s">
        <v>2</v>
      </c>
    </row>
    <row r="127" spans="1:256" x14ac:dyDescent="0.35">
      <c r="C127" s="2" t="s">
        <v>4921</v>
      </c>
      <c r="E127" s="2" t="s">
        <v>2</v>
      </c>
    </row>
    <row r="129" spans="3:5" x14ac:dyDescent="0.35">
      <c r="C129" s="2" t="s">
        <v>4815</v>
      </c>
      <c r="E129" s="2" t="s">
        <v>2</v>
      </c>
    </row>
    <row r="131" spans="3:5" x14ac:dyDescent="0.35">
      <c r="C131" s="2" t="s">
        <v>4816</v>
      </c>
      <c r="E131" s="2" t="s">
        <v>2</v>
      </c>
    </row>
    <row r="133" spans="3:5" x14ac:dyDescent="0.35">
      <c r="C133" s="2" t="s">
        <v>4817</v>
      </c>
      <c r="E133" s="92">
        <v>0.31213671868784848</v>
      </c>
    </row>
    <row r="135" spans="3:5" x14ac:dyDescent="0.35">
      <c r="C135" s="2" t="s">
        <v>4819</v>
      </c>
      <c r="E135" s="93" t="s">
        <v>4818</v>
      </c>
    </row>
    <row r="137" spans="3:5" x14ac:dyDescent="0.35">
      <c r="C137" s="2" t="s">
        <v>4922</v>
      </c>
      <c r="E137" s="2" t="s">
        <v>2</v>
      </c>
    </row>
    <row r="139" spans="3:5" x14ac:dyDescent="0.35">
      <c r="C139" s="2" t="s">
        <v>4864</v>
      </c>
    </row>
    <row r="141" spans="3:5" x14ac:dyDescent="0.35">
      <c r="C141" s="1" t="s">
        <v>5102</v>
      </c>
      <c r="E141" s="156" t="s">
        <v>5103</v>
      </c>
    </row>
    <row r="142" spans="3:5" x14ac:dyDescent="0.35">
      <c r="E142" s="2" t="s">
        <v>5158</v>
      </c>
    </row>
  </sheetData>
  <mergeCells count="2">
    <mergeCell ref="C107:K107"/>
    <mergeCell ref="C123:E123"/>
  </mergeCells>
  <hyperlinks>
    <hyperlink ref="J2" location="'Index'!A1" display="'Index'!A1" xr:uid="{637C44D1-577A-4798-A67A-3A8BEEF94A17}"/>
  </hyperlinks>
  <pageMargins left="0.7" right="0.7" top="0.75" bottom="0.75" header="0.3" footer="0.3"/>
  <pageSetup orientation="portrait" horizontalDpi="4294967293"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37B5C-CEFB-44B9-BCC7-9C64813D1E98}">
  <sheetPr codeName="Sheet1"/>
  <dimension ref="A1:IV604"/>
  <sheetViews>
    <sheetView showGridLines="0" zoomScale="90" zoomScaleNormal="90" workbookViewId="0">
      <pane ySplit="6" topLeftCell="A586"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4047</v>
      </c>
      <c r="J2" s="38" t="s">
        <v>4365</v>
      </c>
    </row>
    <row r="3" spans="1:54" ht="16" x14ac:dyDescent="0.4">
      <c r="C3" s="1" t="s">
        <v>28</v>
      </c>
      <c r="D3" s="21" t="s">
        <v>4048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585792</v>
      </c>
      <c r="G11" s="24">
        <v>4151.51</v>
      </c>
      <c r="H11" s="24">
        <v>5.66</v>
      </c>
      <c r="I11" s="31"/>
      <c r="J11" s="31"/>
      <c r="K11" s="35"/>
    </row>
    <row r="12" spans="1:54" x14ac:dyDescent="0.35">
      <c r="B12" s="8" t="s">
        <v>41</v>
      </c>
      <c r="C12" s="60" t="s">
        <v>42</v>
      </c>
      <c r="D12" s="54" t="s">
        <v>43</v>
      </c>
      <c r="E12" s="6" t="s">
        <v>44</v>
      </c>
      <c r="F12" s="19">
        <v>273929</v>
      </c>
      <c r="G12" s="24">
        <v>3620.52</v>
      </c>
      <c r="H12" s="24">
        <v>4.93</v>
      </c>
      <c r="I12" s="31"/>
      <c r="J12" s="31"/>
      <c r="K12" s="35"/>
    </row>
    <row r="13" spans="1:54" x14ac:dyDescent="0.35">
      <c r="B13" s="8" t="s">
        <v>448</v>
      </c>
      <c r="C13" s="60" t="s">
        <v>449</v>
      </c>
      <c r="D13" s="54" t="s">
        <v>450</v>
      </c>
      <c r="E13" s="6" t="s">
        <v>451</v>
      </c>
      <c r="F13" s="19">
        <v>255541</v>
      </c>
      <c r="G13" s="24">
        <v>3033.27</v>
      </c>
      <c r="H13" s="24">
        <v>4.13</v>
      </c>
      <c r="I13" s="31"/>
      <c r="J13" s="31"/>
      <c r="K13" s="35"/>
    </row>
    <row r="14" spans="1:54" x14ac:dyDescent="0.35">
      <c r="B14" s="8" t="s">
        <v>455</v>
      </c>
      <c r="C14" s="60" t="s">
        <v>456</v>
      </c>
      <c r="D14" s="54" t="s">
        <v>457</v>
      </c>
      <c r="E14" s="6" t="s">
        <v>294</v>
      </c>
      <c r="F14" s="19">
        <v>116224</v>
      </c>
      <c r="G14" s="24">
        <v>2042.06</v>
      </c>
      <c r="H14" s="24">
        <v>2.78</v>
      </c>
      <c r="I14" s="31"/>
      <c r="J14" s="31"/>
      <c r="K14" s="35"/>
    </row>
    <row r="15" spans="1:54" x14ac:dyDescent="0.35">
      <c r="B15" s="8" t="s">
        <v>51</v>
      </c>
      <c r="C15" s="60" t="s">
        <v>52</v>
      </c>
      <c r="D15" s="54" t="s">
        <v>53</v>
      </c>
      <c r="E15" s="6" t="s">
        <v>54</v>
      </c>
      <c r="F15" s="19">
        <v>44733</v>
      </c>
      <c r="G15" s="24">
        <v>1681.96</v>
      </c>
      <c r="H15" s="24">
        <v>2.29</v>
      </c>
      <c r="I15" s="31"/>
      <c r="J15" s="31"/>
      <c r="K15" s="35"/>
    </row>
    <row r="16" spans="1:54" x14ac:dyDescent="0.35">
      <c r="B16" s="8" t="s">
        <v>59</v>
      </c>
      <c r="C16" s="60" t="s">
        <v>60</v>
      </c>
      <c r="D16" s="54" t="s">
        <v>61</v>
      </c>
      <c r="E16" s="6" t="s">
        <v>44</v>
      </c>
      <c r="F16" s="19">
        <v>157946</v>
      </c>
      <c r="G16" s="24">
        <v>1515.49</v>
      </c>
      <c r="H16" s="24">
        <v>2.0699999999999998</v>
      </c>
      <c r="I16" s="31"/>
      <c r="J16" s="31"/>
      <c r="K16" s="35"/>
    </row>
    <row r="17" spans="2:11" x14ac:dyDescent="0.35">
      <c r="B17" s="8" t="s">
        <v>221</v>
      </c>
      <c r="C17" s="60" t="s">
        <v>222</v>
      </c>
      <c r="D17" s="54" t="s">
        <v>223</v>
      </c>
      <c r="E17" s="6" t="s">
        <v>44</v>
      </c>
      <c r="F17" s="19">
        <v>109871</v>
      </c>
      <c r="G17" s="24">
        <v>1347.02</v>
      </c>
      <c r="H17" s="24">
        <v>1.84</v>
      </c>
      <c r="I17" s="31"/>
      <c r="J17" s="31"/>
      <c r="K17" s="35"/>
    </row>
    <row r="18" spans="2:11" x14ac:dyDescent="0.35">
      <c r="B18" s="8" t="s">
        <v>322</v>
      </c>
      <c r="C18" s="60" t="s">
        <v>323</v>
      </c>
      <c r="D18" s="54" t="s">
        <v>324</v>
      </c>
      <c r="E18" s="6" t="s">
        <v>69</v>
      </c>
      <c r="F18" s="19">
        <v>134976</v>
      </c>
      <c r="G18" s="24">
        <v>1341.8</v>
      </c>
      <c r="H18" s="24">
        <v>1.83</v>
      </c>
      <c r="I18" s="31"/>
      <c r="J18" s="31"/>
      <c r="K18" s="35"/>
    </row>
    <row r="19" spans="2:11" x14ac:dyDescent="0.35">
      <c r="B19" s="8" t="s">
        <v>48</v>
      </c>
      <c r="C19" s="60" t="s">
        <v>49</v>
      </c>
      <c r="D19" s="54" t="s">
        <v>50</v>
      </c>
      <c r="E19" s="6" t="s">
        <v>44</v>
      </c>
      <c r="F19" s="19">
        <v>281425</v>
      </c>
      <c r="G19" s="24">
        <v>1173.54</v>
      </c>
      <c r="H19" s="24">
        <v>1.6</v>
      </c>
      <c r="I19" s="31"/>
      <c r="J19" s="31"/>
      <c r="K19" s="35"/>
    </row>
    <row r="20" spans="2:11" x14ac:dyDescent="0.35">
      <c r="B20" s="8" t="s">
        <v>482</v>
      </c>
      <c r="C20" s="60" t="s">
        <v>483</v>
      </c>
      <c r="D20" s="54" t="s">
        <v>484</v>
      </c>
      <c r="E20" s="6" t="s">
        <v>65</v>
      </c>
      <c r="F20" s="19">
        <v>34145</v>
      </c>
      <c r="G20" s="24">
        <v>1007.28</v>
      </c>
      <c r="H20" s="24">
        <v>1.37</v>
      </c>
      <c r="I20" s="31"/>
      <c r="J20" s="31"/>
      <c r="K20" s="35"/>
    </row>
    <row r="21" spans="2:11" x14ac:dyDescent="0.35">
      <c r="B21" s="8" t="s">
        <v>55</v>
      </c>
      <c r="C21" s="60" t="s">
        <v>56</v>
      </c>
      <c r="D21" s="54" t="s">
        <v>57</v>
      </c>
      <c r="E21" s="6" t="s">
        <v>58</v>
      </c>
      <c r="F21" s="19">
        <v>104279</v>
      </c>
      <c r="G21" s="24">
        <v>1000.45</v>
      </c>
      <c r="H21" s="24">
        <v>1.36</v>
      </c>
      <c r="I21" s="31"/>
      <c r="J21" s="31"/>
      <c r="K21" s="35"/>
    </row>
    <row r="22" spans="2:11" x14ac:dyDescent="0.35">
      <c r="B22" s="8" t="s">
        <v>671</v>
      </c>
      <c r="C22" s="60" t="s">
        <v>672</v>
      </c>
      <c r="D22" s="54" t="s">
        <v>673</v>
      </c>
      <c r="E22" s="6" t="s">
        <v>284</v>
      </c>
      <c r="F22" s="19">
        <v>368451</v>
      </c>
      <c r="G22" s="24">
        <v>968.11</v>
      </c>
      <c r="H22" s="24">
        <v>1.32</v>
      </c>
      <c r="I22" s="31"/>
      <c r="J22" s="31"/>
      <c r="K22" s="35"/>
    </row>
    <row r="23" spans="2:11" x14ac:dyDescent="0.35">
      <c r="B23" s="8" t="s">
        <v>960</v>
      </c>
      <c r="C23" s="60" t="s">
        <v>961</v>
      </c>
      <c r="D23" s="54" t="s">
        <v>962</v>
      </c>
      <c r="E23" s="6" t="s">
        <v>92</v>
      </c>
      <c r="F23" s="19">
        <v>276932</v>
      </c>
      <c r="G23" s="24">
        <v>886.18</v>
      </c>
      <c r="H23" s="24">
        <v>1.21</v>
      </c>
      <c r="I23" s="31"/>
      <c r="J23" s="31"/>
      <c r="K23" s="35"/>
    </row>
    <row r="24" spans="2:11" x14ac:dyDescent="0.35">
      <c r="B24" s="8" t="s">
        <v>488</v>
      </c>
      <c r="C24" s="60" t="s">
        <v>489</v>
      </c>
      <c r="D24" s="54" t="s">
        <v>490</v>
      </c>
      <c r="E24" s="6" t="s">
        <v>69</v>
      </c>
      <c r="F24" s="19">
        <v>39017</v>
      </c>
      <c r="G24" s="24">
        <v>800.08</v>
      </c>
      <c r="H24" s="24">
        <v>1.0900000000000001</v>
      </c>
      <c r="I24" s="31"/>
      <c r="J24" s="31"/>
      <c r="K24" s="35"/>
    </row>
    <row r="25" spans="2:11" x14ac:dyDescent="0.35">
      <c r="B25" s="8" t="s">
        <v>424</v>
      </c>
      <c r="C25" s="60" t="s">
        <v>425</v>
      </c>
      <c r="D25" s="54" t="s">
        <v>426</v>
      </c>
      <c r="E25" s="6" t="s">
        <v>88</v>
      </c>
      <c r="F25" s="19">
        <v>40469</v>
      </c>
      <c r="G25" s="24">
        <v>735.16</v>
      </c>
      <c r="H25" s="24">
        <v>1</v>
      </c>
      <c r="I25" s="31"/>
      <c r="J25" s="31"/>
      <c r="K25" s="35"/>
    </row>
    <row r="26" spans="2:11" x14ac:dyDescent="0.35">
      <c r="B26" s="8" t="s">
        <v>963</v>
      </c>
      <c r="C26" s="60" t="s">
        <v>964</v>
      </c>
      <c r="D26" s="54" t="s">
        <v>965</v>
      </c>
      <c r="E26" s="6" t="s">
        <v>80</v>
      </c>
      <c r="F26" s="19">
        <v>15795</v>
      </c>
      <c r="G26" s="24">
        <v>724.52</v>
      </c>
      <c r="H26" s="24">
        <v>0.99</v>
      </c>
      <c r="I26" s="31"/>
      <c r="J26" s="31"/>
      <c r="K26" s="35"/>
    </row>
    <row r="27" spans="2:11" x14ac:dyDescent="0.35">
      <c r="B27" s="8" t="s">
        <v>281</v>
      </c>
      <c r="C27" s="60" t="s">
        <v>282</v>
      </c>
      <c r="D27" s="54" t="s">
        <v>283</v>
      </c>
      <c r="E27" s="6" t="s">
        <v>284</v>
      </c>
      <c r="F27" s="19">
        <v>33909</v>
      </c>
      <c r="G27" s="24">
        <v>637.17999999999995</v>
      </c>
      <c r="H27" s="24">
        <v>0.87</v>
      </c>
      <c r="I27" s="31"/>
      <c r="J27" s="31"/>
      <c r="K27" s="35"/>
    </row>
    <row r="28" spans="2:11" x14ac:dyDescent="0.35">
      <c r="B28" s="8" t="s">
        <v>62</v>
      </c>
      <c r="C28" s="60" t="s">
        <v>63</v>
      </c>
      <c r="D28" s="54" t="s">
        <v>64</v>
      </c>
      <c r="E28" s="6" t="s">
        <v>65</v>
      </c>
      <c r="F28" s="19">
        <v>4970</v>
      </c>
      <c r="G28" s="24">
        <v>594.76</v>
      </c>
      <c r="H28" s="24">
        <v>0.81</v>
      </c>
      <c r="I28" s="31"/>
      <c r="J28" s="31"/>
      <c r="K28" s="35"/>
    </row>
    <row r="29" spans="2:11" x14ac:dyDescent="0.35">
      <c r="B29" s="8" t="s">
        <v>1228</v>
      </c>
      <c r="C29" s="60" t="s">
        <v>1229</v>
      </c>
      <c r="D29" s="54" t="s">
        <v>1230</v>
      </c>
      <c r="E29" s="6" t="s">
        <v>253</v>
      </c>
      <c r="F29" s="19">
        <v>181615</v>
      </c>
      <c r="G29" s="24">
        <v>586.16</v>
      </c>
      <c r="H29" s="24">
        <v>0.8</v>
      </c>
      <c r="I29" s="31"/>
      <c r="J29" s="31"/>
      <c r="K29" s="35"/>
    </row>
    <row r="30" spans="2:11" x14ac:dyDescent="0.35">
      <c r="B30" s="8" t="s">
        <v>344</v>
      </c>
      <c r="C30" s="60" t="s">
        <v>345</v>
      </c>
      <c r="D30" s="54" t="s">
        <v>346</v>
      </c>
      <c r="E30" s="6" t="s">
        <v>76</v>
      </c>
      <c r="F30" s="19">
        <v>317096</v>
      </c>
      <c r="G30" s="24">
        <v>584.41</v>
      </c>
      <c r="H30" s="24">
        <v>0.8</v>
      </c>
      <c r="I30" s="31"/>
      <c r="J30" s="31"/>
      <c r="K30" s="35"/>
    </row>
    <row r="31" spans="2:11" x14ac:dyDescent="0.35">
      <c r="B31" s="8" t="s">
        <v>1231</v>
      </c>
      <c r="C31" s="60" t="s">
        <v>1232</v>
      </c>
      <c r="D31" s="54" t="s">
        <v>1233</v>
      </c>
      <c r="E31" s="6" t="s">
        <v>890</v>
      </c>
      <c r="F31" s="19">
        <v>29948</v>
      </c>
      <c r="G31" s="24">
        <v>538.54999999999995</v>
      </c>
      <c r="H31" s="24">
        <v>0.73</v>
      </c>
      <c r="I31" s="31"/>
      <c r="J31" s="31"/>
      <c r="K31" s="35"/>
    </row>
    <row r="32" spans="2:11" x14ac:dyDescent="0.35">
      <c r="B32" s="8" t="s">
        <v>1234</v>
      </c>
      <c r="C32" s="60" t="s">
        <v>1235</v>
      </c>
      <c r="D32" s="54" t="s">
        <v>1236</v>
      </c>
      <c r="E32" s="6" t="s">
        <v>632</v>
      </c>
      <c r="F32" s="19">
        <v>136874</v>
      </c>
      <c r="G32" s="24">
        <v>531.48</v>
      </c>
      <c r="H32" s="24">
        <v>0.72</v>
      </c>
      <c r="I32" s="31"/>
      <c r="J32" s="31"/>
      <c r="K32" s="35"/>
    </row>
    <row r="33" spans="2:11" x14ac:dyDescent="0.35">
      <c r="B33" s="8" t="s">
        <v>1237</v>
      </c>
      <c r="C33" s="60" t="s">
        <v>1238</v>
      </c>
      <c r="D33" s="54" t="s">
        <v>1239</v>
      </c>
      <c r="E33" s="6" t="s">
        <v>58</v>
      </c>
      <c r="F33" s="19">
        <v>53535</v>
      </c>
      <c r="G33" s="24">
        <v>526.09</v>
      </c>
      <c r="H33" s="24">
        <v>0.72</v>
      </c>
      <c r="I33" s="31"/>
      <c r="J33" s="31"/>
      <c r="K33" s="35"/>
    </row>
    <row r="34" spans="2:11" x14ac:dyDescent="0.35">
      <c r="B34" s="8" t="s">
        <v>458</v>
      </c>
      <c r="C34" s="60" t="s">
        <v>459</v>
      </c>
      <c r="D34" s="54" t="s">
        <v>460</v>
      </c>
      <c r="E34" s="6" t="s">
        <v>218</v>
      </c>
      <c r="F34" s="19">
        <v>55330</v>
      </c>
      <c r="G34" s="24">
        <v>521.1</v>
      </c>
      <c r="H34" s="24">
        <v>0.71</v>
      </c>
      <c r="I34" s="31"/>
      <c r="J34" s="31"/>
      <c r="K34" s="35"/>
    </row>
    <row r="35" spans="2:11" x14ac:dyDescent="0.35">
      <c r="B35" s="8" t="s">
        <v>81</v>
      </c>
      <c r="C35" s="60" t="s">
        <v>82</v>
      </c>
      <c r="D35" s="54" t="s">
        <v>83</v>
      </c>
      <c r="E35" s="6" t="s">
        <v>84</v>
      </c>
      <c r="F35" s="19">
        <v>4523</v>
      </c>
      <c r="G35" s="24">
        <v>495.54</v>
      </c>
      <c r="H35" s="24">
        <v>0.68</v>
      </c>
      <c r="I35" s="31"/>
      <c r="J35" s="31"/>
      <c r="K35" s="35"/>
    </row>
    <row r="36" spans="2:11" x14ac:dyDescent="0.35">
      <c r="B36" s="8" t="s">
        <v>334</v>
      </c>
      <c r="C36" s="60" t="s">
        <v>335</v>
      </c>
      <c r="D36" s="54" t="s">
        <v>336</v>
      </c>
      <c r="E36" s="6" t="s">
        <v>69</v>
      </c>
      <c r="F36" s="19">
        <v>40265</v>
      </c>
      <c r="G36" s="24">
        <v>495.26</v>
      </c>
      <c r="H36" s="24">
        <v>0.67</v>
      </c>
      <c r="I36" s="31"/>
      <c r="J36" s="31"/>
      <c r="K36" s="35"/>
    </row>
    <row r="37" spans="2:11" x14ac:dyDescent="0.35">
      <c r="B37" s="8" t="s">
        <v>541</v>
      </c>
      <c r="C37" s="60" t="s">
        <v>542</v>
      </c>
      <c r="D37" s="54" t="s">
        <v>543</v>
      </c>
      <c r="E37" s="6" t="s">
        <v>113</v>
      </c>
      <c r="F37" s="19">
        <v>15616</v>
      </c>
      <c r="G37" s="24">
        <v>482.85</v>
      </c>
      <c r="H37" s="24">
        <v>0.66</v>
      </c>
      <c r="I37" s="31"/>
      <c r="J37" s="31"/>
      <c r="K37" s="35"/>
    </row>
    <row r="38" spans="2:11" x14ac:dyDescent="0.35">
      <c r="B38" s="8" t="s">
        <v>73</v>
      </c>
      <c r="C38" s="60" t="s">
        <v>74</v>
      </c>
      <c r="D38" s="54" t="s">
        <v>75</v>
      </c>
      <c r="E38" s="6" t="s">
        <v>76</v>
      </c>
      <c r="F38" s="19">
        <v>36792</v>
      </c>
      <c r="G38" s="24">
        <v>461.15</v>
      </c>
      <c r="H38" s="24">
        <v>0.63</v>
      </c>
      <c r="I38" s="31"/>
      <c r="J38" s="31"/>
      <c r="K38" s="35"/>
    </row>
    <row r="39" spans="2:11" x14ac:dyDescent="0.35">
      <c r="B39" s="8" t="s">
        <v>1130</v>
      </c>
      <c r="C39" s="60" t="s">
        <v>1131</v>
      </c>
      <c r="D39" s="54" t="s">
        <v>1132</v>
      </c>
      <c r="E39" s="6" t="s">
        <v>65</v>
      </c>
      <c r="F39" s="19">
        <v>4170</v>
      </c>
      <c r="G39" s="24">
        <v>453.45</v>
      </c>
      <c r="H39" s="24">
        <v>0.62</v>
      </c>
      <c r="I39" s="31"/>
      <c r="J39" s="31"/>
      <c r="K39" s="35"/>
    </row>
    <row r="40" spans="2:11" x14ac:dyDescent="0.35">
      <c r="B40" s="8" t="s">
        <v>85</v>
      </c>
      <c r="C40" s="60" t="s">
        <v>86</v>
      </c>
      <c r="D40" s="54" t="s">
        <v>87</v>
      </c>
      <c r="E40" s="6" t="s">
        <v>88</v>
      </c>
      <c r="F40" s="19">
        <v>4857</v>
      </c>
      <c r="G40" s="24">
        <v>451.29</v>
      </c>
      <c r="H40" s="24">
        <v>0.61</v>
      </c>
      <c r="I40" s="31"/>
      <c r="J40" s="31"/>
      <c r="K40" s="35"/>
    </row>
    <row r="41" spans="2:11" x14ac:dyDescent="0.35">
      <c r="B41" s="8" t="s">
        <v>1240</v>
      </c>
      <c r="C41" s="60" t="s">
        <v>1241</v>
      </c>
      <c r="D41" s="54" t="s">
        <v>1242</v>
      </c>
      <c r="E41" s="6" t="s">
        <v>253</v>
      </c>
      <c r="F41" s="19">
        <v>173057</v>
      </c>
      <c r="G41" s="24">
        <v>450.81</v>
      </c>
      <c r="H41" s="24">
        <v>0.61</v>
      </c>
      <c r="I41" s="31"/>
      <c r="J41" s="31"/>
      <c r="K41" s="35"/>
    </row>
    <row r="42" spans="2:11" x14ac:dyDescent="0.35">
      <c r="B42" s="8" t="s">
        <v>1146</v>
      </c>
      <c r="C42" s="60" t="s">
        <v>1147</v>
      </c>
      <c r="D42" s="54" t="s">
        <v>1148</v>
      </c>
      <c r="E42" s="6" t="s">
        <v>84</v>
      </c>
      <c r="F42" s="19">
        <v>14423</v>
      </c>
      <c r="G42" s="24">
        <v>441.62</v>
      </c>
      <c r="H42" s="24">
        <v>0.6</v>
      </c>
      <c r="I42" s="31"/>
      <c r="J42" s="31"/>
      <c r="K42" s="35"/>
    </row>
    <row r="43" spans="2:11" x14ac:dyDescent="0.35">
      <c r="B43" s="8" t="s">
        <v>656</v>
      </c>
      <c r="C43" s="60" t="s">
        <v>657</v>
      </c>
      <c r="D43" s="54" t="s">
        <v>658</v>
      </c>
      <c r="E43" s="6" t="s">
        <v>217</v>
      </c>
      <c r="F43" s="19">
        <v>8651</v>
      </c>
      <c r="G43" s="24">
        <v>431.17</v>
      </c>
      <c r="H43" s="24">
        <v>0.59</v>
      </c>
      <c r="I43" s="31"/>
      <c r="J43" s="31"/>
      <c r="K43" s="35"/>
    </row>
    <row r="44" spans="2:11" x14ac:dyDescent="0.35">
      <c r="B44" s="8" t="s">
        <v>77</v>
      </c>
      <c r="C44" s="60" t="s">
        <v>78</v>
      </c>
      <c r="D44" s="54" t="s">
        <v>79</v>
      </c>
      <c r="E44" s="6" t="s">
        <v>80</v>
      </c>
      <c r="F44" s="19">
        <v>17273</v>
      </c>
      <c r="G44" s="24">
        <v>415</v>
      </c>
      <c r="H44" s="24">
        <v>0.56999999999999995</v>
      </c>
      <c r="I44" s="31"/>
      <c r="J44" s="31"/>
      <c r="K44" s="35"/>
    </row>
    <row r="45" spans="2:11" x14ac:dyDescent="0.35">
      <c r="B45" s="8" t="s">
        <v>392</v>
      </c>
      <c r="C45" s="60" t="s">
        <v>393</v>
      </c>
      <c r="D45" s="54" t="s">
        <v>394</v>
      </c>
      <c r="E45" s="6" t="s">
        <v>395</v>
      </c>
      <c r="F45" s="19">
        <v>91554</v>
      </c>
      <c r="G45" s="24">
        <v>389.1</v>
      </c>
      <c r="H45" s="24">
        <v>0.53</v>
      </c>
      <c r="I45" s="31"/>
      <c r="J45" s="31"/>
      <c r="K45" s="35"/>
    </row>
    <row r="46" spans="2:11" x14ac:dyDescent="0.35">
      <c r="B46" s="8" t="s">
        <v>319</v>
      </c>
      <c r="C46" s="60" t="s">
        <v>320</v>
      </c>
      <c r="D46" s="54" t="s">
        <v>321</v>
      </c>
      <c r="E46" s="6" t="s">
        <v>58</v>
      </c>
      <c r="F46" s="19">
        <v>22216</v>
      </c>
      <c r="G46" s="24">
        <v>384.56</v>
      </c>
      <c r="H46" s="24">
        <v>0.52</v>
      </c>
      <c r="I46" s="31"/>
      <c r="J46" s="31"/>
      <c r="K46" s="35"/>
    </row>
    <row r="47" spans="2:11" x14ac:dyDescent="0.35">
      <c r="B47" s="8" t="s">
        <v>476</v>
      </c>
      <c r="C47" s="60" t="s">
        <v>477</v>
      </c>
      <c r="D47" s="54" t="s">
        <v>478</v>
      </c>
      <c r="E47" s="6" t="s">
        <v>65</v>
      </c>
      <c r="F47" s="19">
        <v>5272</v>
      </c>
      <c r="G47" s="24">
        <v>376.95</v>
      </c>
      <c r="H47" s="24">
        <v>0.51</v>
      </c>
      <c r="I47" s="31"/>
      <c r="J47" s="31"/>
      <c r="K47" s="35"/>
    </row>
    <row r="48" spans="2:11" x14ac:dyDescent="0.35">
      <c r="B48" s="8" t="s">
        <v>227</v>
      </c>
      <c r="C48" s="60" t="s">
        <v>228</v>
      </c>
      <c r="D48" s="54" t="s">
        <v>229</v>
      </c>
      <c r="E48" s="6" t="s">
        <v>230</v>
      </c>
      <c r="F48" s="19">
        <v>12955</v>
      </c>
      <c r="G48" s="24">
        <v>376.14</v>
      </c>
      <c r="H48" s="24">
        <v>0.51</v>
      </c>
      <c r="I48" s="31"/>
      <c r="J48" s="31"/>
      <c r="K48" s="35"/>
    </row>
    <row r="49" spans="2:11" x14ac:dyDescent="0.35">
      <c r="B49" s="8" t="s">
        <v>66</v>
      </c>
      <c r="C49" s="60" t="s">
        <v>67</v>
      </c>
      <c r="D49" s="54" t="s">
        <v>68</v>
      </c>
      <c r="E49" s="6" t="s">
        <v>69</v>
      </c>
      <c r="F49" s="19">
        <v>24277</v>
      </c>
      <c r="G49" s="24">
        <v>369.98</v>
      </c>
      <c r="H49" s="24">
        <v>0.5</v>
      </c>
      <c r="I49" s="31"/>
      <c r="J49" s="31"/>
      <c r="K49" s="35"/>
    </row>
    <row r="50" spans="2:11" x14ac:dyDescent="0.35">
      <c r="B50" s="8" t="s">
        <v>70</v>
      </c>
      <c r="C50" s="60" t="s">
        <v>71</v>
      </c>
      <c r="D50" s="54" t="s">
        <v>72</v>
      </c>
      <c r="E50" s="6" t="s">
        <v>65</v>
      </c>
      <c r="F50" s="19">
        <v>8977</v>
      </c>
      <c r="G50" s="24">
        <v>368.6</v>
      </c>
      <c r="H50" s="24">
        <v>0.5</v>
      </c>
      <c r="I50" s="31"/>
      <c r="J50" s="31"/>
      <c r="K50" s="35"/>
    </row>
    <row r="51" spans="2:11" x14ac:dyDescent="0.35">
      <c r="B51" s="8" t="s">
        <v>639</v>
      </c>
      <c r="C51" s="60" t="s">
        <v>640</v>
      </c>
      <c r="D51" s="54" t="s">
        <v>641</v>
      </c>
      <c r="E51" s="6" t="s">
        <v>142</v>
      </c>
      <c r="F51" s="19">
        <v>27403</v>
      </c>
      <c r="G51" s="24">
        <v>358.98</v>
      </c>
      <c r="H51" s="24">
        <v>0.49</v>
      </c>
      <c r="I51" s="31"/>
      <c r="J51" s="31"/>
      <c r="K51" s="35"/>
    </row>
    <row r="52" spans="2:11" x14ac:dyDescent="0.35">
      <c r="B52" s="8" t="s">
        <v>2285</v>
      </c>
      <c r="C52" s="60" t="s">
        <v>2286</v>
      </c>
      <c r="D52" s="54" t="s">
        <v>2287</v>
      </c>
      <c r="E52" s="6" t="s">
        <v>632</v>
      </c>
      <c r="F52" s="19">
        <v>7249</v>
      </c>
      <c r="G52" s="24">
        <v>338.38</v>
      </c>
      <c r="H52" s="24">
        <v>0.46</v>
      </c>
      <c r="I52" s="31"/>
      <c r="J52" s="31"/>
      <c r="K52" s="35"/>
    </row>
    <row r="53" spans="2:11" x14ac:dyDescent="0.35">
      <c r="B53" s="8" t="s">
        <v>237</v>
      </c>
      <c r="C53" s="60" t="s">
        <v>238</v>
      </c>
      <c r="D53" s="54" t="s">
        <v>239</v>
      </c>
      <c r="E53" s="6" t="s">
        <v>240</v>
      </c>
      <c r="F53" s="19">
        <v>79926</v>
      </c>
      <c r="G53" s="24">
        <v>337.01</v>
      </c>
      <c r="H53" s="24">
        <v>0.46</v>
      </c>
      <c r="I53" s="31"/>
      <c r="J53" s="31"/>
      <c r="K53" s="35"/>
    </row>
    <row r="54" spans="2:11" x14ac:dyDescent="0.35">
      <c r="B54" s="8" t="s">
        <v>497</v>
      </c>
      <c r="C54" s="60" t="s">
        <v>498</v>
      </c>
      <c r="D54" s="54" t="s">
        <v>499</v>
      </c>
      <c r="E54" s="6" t="s">
        <v>500</v>
      </c>
      <c r="F54" s="19">
        <v>148445</v>
      </c>
      <c r="G54" s="24">
        <v>335.19</v>
      </c>
      <c r="H54" s="24">
        <v>0.46</v>
      </c>
      <c r="I54" s="31"/>
      <c r="J54" s="31"/>
      <c r="K54" s="35"/>
    </row>
    <row r="55" spans="2:11" x14ac:dyDescent="0.35">
      <c r="B55" s="8" t="s">
        <v>976</v>
      </c>
      <c r="C55" s="60" t="s">
        <v>977</v>
      </c>
      <c r="D55" s="54" t="s">
        <v>978</v>
      </c>
      <c r="E55" s="6" t="s">
        <v>92</v>
      </c>
      <c r="F55" s="19">
        <v>12715</v>
      </c>
      <c r="G55" s="24">
        <v>333.34</v>
      </c>
      <c r="H55" s="24">
        <v>0.45</v>
      </c>
      <c r="I55" s="31"/>
      <c r="J55" s="31"/>
      <c r="K55" s="35"/>
    </row>
    <row r="56" spans="2:11" x14ac:dyDescent="0.35">
      <c r="B56" s="8" t="s">
        <v>647</v>
      </c>
      <c r="C56" s="60" t="s">
        <v>648</v>
      </c>
      <c r="D56" s="54" t="s">
        <v>649</v>
      </c>
      <c r="E56" s="6" t="s">
        <v>253</v>
      </c>
      <c r="F56" s="19">
        <v>159017</v>
      </c>
      <c r="G56" s="24">
        <v>324.39</v>
      </c>
      <c r="H56" s="24">
        <v>0.44</v>
      </c>
      <c r="I56" s="31"/>
      <c r="J56" s="31"/>
      <c r="K56" s="35"/>
    </row>
    <row r="57" spans="2:11" x14ac:dyDescent="0.35">
      <c r="B57" s="8" t="s">
        <v>568</v>
      </c>
      <c r="C57" s="60" t="s">
        <v>569</v>
      </c>
      <c r="D57" s="54" t="s">
        <v>570</v>
      </c>
      <c r="E57" s="6" t="s">
        <v>113</v>
      </c>
      <c r="F57" s="19">
        <v>9749</v>
      </c>
      <c r="G57" s="24">
        <v>321.76</v>
      </c>
      <c r="H57" s="24">
        <v>0.44</v>
      </c>
      <c r="I57" s="31"/>
      <c r="J57" s="31"/>
      <c r="K57" s="35"/>
    </row>
    <row r="58" spans="2:11" x14ac:dyDescent="0.35">
      <c r="B58" s="8" t="s">
        <v>1068</v>
      </c>
      <c r="C58" s="60" t="s">
        <v>1069</v>
      </c>
      <c r="D58" s="54" t="s">
        <v>1070</v>
      </c>
      <c r="E58" s="6" t="s">
        <v>343</v>
      </c>
      <c r="F58" s="19">
        <v>3934</v>
      </c>
      <c r="G58" s="24">
        <v>321.23</v>
      </c>
      <c r="H58" s="24">
        <v>0.44</v>
      </c>
      <c r="I58" s="31"/>
      <c r="J58" s="31"/>
      <c r="K58" s="35"/>
    </row>
    <row r="59" spans="2:11" x14ac:dyDescent="0.35">
      <c r="B59" s="8" t="s">
        <v>2155</v>
      </c>
      <c r="C59" s="60" t="s">
        <v>2156</v>
      </c>
      <c r="D59" s="54" t="s">
        <v>2157</v>
      </c>
      <c r="E59" s="6" t="s">
        <v>44</v>
      </c>
      <c r="F59" s="19">
        <v>94393</v>
      </c>
      <c r="G59" s="24">
        <v>299.60000000000002</v>
      </c>
      <c r="H59" s="24">
        <v>0.41</v>
      </c>
      <c r="I59" s="31"/>
      <c r="J59" s="31"/>
      <c r="K59" s="35"/>
    </row>
    <row r="60" spans="2:11" x14ac:dyDescent="0.35">
      <c r="B60" s="8" t="s">
        <v>1074</v>
      </c>
      <c r="C60" s="60" t="s">
        <v>1075</v>
      </c>
      <c r="D60" s="54" t="s">
        <v>1076</v>
      </c>
      <c r="E60" s="6" t="s">
        <v>88</v>
      </c>
      <c r="F60" s="19">
        <v>14886</v>
      </c>
      <c r="G60" s="24">
        <v>294.74</v>
      </c>
      <c r="H60" s="24">
        <v>0.4</v>
      </c>
      <c r="I60" s="31"/>
      <c r="J60" s="31"/>
      <c r="K60" s="35"/>
    </row>
    <row r="61" spans="2:11" x14ac:dyDescent="0.35">
      <c r="B61" s="8" t="s">
        <v>1243</v>
      </c>
      <c r="C61" s="60" t="s">
        <v>1244</v>
      </c>
      <c r="D61" s="54" t="s">
        <v>1245</v>
      </c>
      <c r="E61" s="6" t="s">
        <v>270</v>
      </c>
      <c r="F61" s="19">
        <v>17178</v>
      </c>
      <c r="G61" s="24">
        <v>291.41000000000003</v>
      </c>
      <c r="H61" s="24">
        <v>0.4</v>
      </c>
      <c r="I61" s="31"/>
      <c r="J61" s="31"/>
      <c r="K61" s="35"/>
    </row>
    <row r="62" spans="2:11" x14ac:dyDescent="0.35">
      <c r="B62" s="8" t="s">
        <v>452</v>
      </c>
      <c r="C62" s="60" t="s">
        <v>453</v>
      </c>
      <c r="D62" s="54" t="s">
        <v>454</v>
      </c>
      <c r="E62" s="6" t="s">
        <v>88</v>
      </c>
      <c r="F62" s="19">
        <v>21508</v>
      </c>
      <c r="G62" s="24">
        <v>289.5</v>
      </c>
      <c r="H62" s="24">
        <v>0.39</v>
      </c>
      <c r="I62" s="31"/>
      <c r="J62" s="31"/>
      <c r="K62" s="35"/>
    </row>
    <row r="63" spans="2:11" x14ac:dyDescent="0.35">
      <c r="B63" s="8" t="s">
        <v>1246</v>
      </c>
      <c r="C63" s="60" t="s">
        <v>1247</v>
      </c>
      <c r="D63" s="54" t="s">
        <v>1248</v>
      </c>
      <c r="E63" s="6" t="s">
        <v>88</v>
      </c>
      <c r="F63" s="19">
        <v>23309</v>
      </c>
      <c r="G63" s="24">
        <v>287.39999999999998</v>
      </c>
      <c r="H63" s="24">
        <v>0.39</v>
      </c>
      <c r="I63" s="31"/>
      <c r="J63" s="31"/>
      <c r="K63" s="35"/>
    </row>
    <row r="64" spans="2:11" x14ac:dyDescent="0.35">
      <c r="B64" s="8" t="s">
        <v>510</v>
      </c>
      <c r="C64" s="60" t="s">
        <v>511</v>
      </c>
      <c r="D64" s="54" t="s">
        <v>512</v>
      </c>
      <c r="E64" s="6" t="s">
        <v>513</v>
      </c>
      <c r="F64" s="19">
        <v>16455</v>
      </c>
      <c r="G64" s="24">
        <v>276.11</v>
      </c>
      <c r="H64" s="24">
        <v>0.38</v>
      </c>
      <c r="I64" s="31"/>
      <c r="J64" s="31"/>
      <c r="K64" s="35"/>
    </row>
    <row r="65" spans="2:11" x14ac:dyDescent="0.35">
      <c r="B65" s="8" t="s">
        <v>325</v>
      </c>
      <c r="C65" s="60" t="s">
        <v>326</v>
      </c>
      <c r="D65" s="54" t="s">
        <v>327</v>
      </c>
      <c r="E65" s="6" t="s">
        <v>117</v>
      </c>
      <c r="F65" s="19">
        <v>168830</v>
      </c>
      <c r="G65" s="24">
        <v>275.63</v>
      </c>
      <c r="H65" s="24">
        <v>0.38</v>
      </c>
      <c r="I65" s="31"/>
      <c r="J65" s="31"/>
      <c r="K65" s="35"/>
    </row>
    <row r="66" spans="2:11" x14ac:dyDescent="0.35">
      <c r="B66" s="8" t="s">
        <v>1249</v>
      </c>
      <c r="C66" s="60" t="s">
        <v>1250</v>
      </c>
      <c r="D66" s="54" t="s">
        <v>1251</v>
      </c>
      <c r="E66" s="6" t="s">
        <v>58</v>
      </c>
      <c r="F66" s="19">
        <v>125438</v>
      </c>
      <c r="G66" s="24">
        <v>272.05</v>
      </c>
      <c r="H66" s="24">
        <v>0.37</v>
      </c>
      <c r="I66" s="31"/>
      <c r="J66" s="31"/>
      <c r="K66" s="35"/>
    </row>
    <row r="67" spans="2:11" x14ac:dyDescent="0.35">
      <c r="B67" s="8" t="s">
        <v>1071</v>
      </c>
      <c r="C67" s="60" t="s">
        <v>1072</v>
      </c>
      <c r="D67" s="54" t="s">
        <v>1073</v>
      </c>
      <c r="E67" s="6" t="s">
        <v>88</v>
      </c>
      <c r="F67" s="19">
        <v>5624</v>
      </c>
      <c r="G67" s="24">
        <v>269.95</v>
      </c>
      <c r="H67" s="24">
        <v>0.37</v>
      </c>
      <c r="I67" s="31"/>
      <c r="J67" s="31"/>
      <c r="K67" s="35"/>
    </row>
    <row r="68" spans="2:11" x14ac:dyDescent="0.35">
      <c r="B68" s="8" t="s">
        <v>461</v>
      </c>
      <c r="C68" s="60" t="s">
        <v>462</v>
      </c>
      <c r="D68" s="54" t="s">
        <v>463</v>
      </c>
      <c r="E68" s="6" t="s">
        <v>58</v>
      </c>
      <c r="F68" s="19">
        <v>16575</v>
      </c>
      <c r="G68" s="24">
        <v>268.52</v>
      </c>
      <c r="H68" s="24">
        <v>0.37</v>
      </c>
      <c r="I68" s="31"/>
      <c r="J68" s="31"/>
      <c r="K68" s="35"/>
    </row>
    <row r="69" spans="2:11" x14ac:dyDescent="0.35">
      <c r="B69" s="8" t="s">
        <v>396</v>
      </c>
      <c r="C69" s="60" t="s">
        <v>397</v>
      </c>
      <c r="D69" s="54" t="s">
        <v>398</v>
      </c>
      <c r="E69" s="6" t="s">
        <v>218</v>
      </c>
      <c r="F69" s="19">
        <v>64690</v>
      </c>
      <c r="G69" s="24">
        <v>267.11</v>
      </c>
      <c r="H69" s="24">
        <v>0.36</v>
      </c>
      <c r="I69" s="31"/>
      <c r="J69" s="31"/>
      <c r="K69" s="35"/>
    </row>
    <row r="70" spans="2:11" x14ac:dyDescent="0.35">
      <c r="B70" s="8" t="s">
        <v>677</v>
      </c>
      <c r="C70" s="60" t="s">
        <v>678</v>
      </c>
      <c r="D70" s="54" t="s">
        <v>679</v>
      </c>
      <c r="E70" s="6" t="s">
        <v>343</v>
      </c>
      <c r="F70" s="19">
        <v>28443</v>
      </c>
      <c r="G70" s="24">
        <v>264.45999999999998</v>
      </c>
      <c r="H70" s="24">
        <v>0.36</v>
      </c>
      <c r="I70" s="31"/>
      <c r="J70" s="31"/>
      <c r="K70" s="35"/>
    </row>
    <row r="71" spans="2:11" x14ac:dyDescent="0.35">
      <c r="B71" s="8" t="s">
        <v>337</v>
      </c>
      <c r="C71" s="60" t="s">
        <v>338</v>
      </c>
      <c r="D71" s="54" t="s">
        <v>339</v>
      </c>
      <c r="E71" s="6" t="s">
        <v>65</v>
      </c>
      <c r="F71" s="19">
        <v>4962</v>
      </c>
      <c r="G71" s="24">
        <v>260.06</v>
      </c>
      <c r="H71" s="24">
        <v>0.35</v>
      </c>
      <c r="I71" s="31"/>
      <c r="J71" s="31"/>
      <c r="K71" s="35"/>
    </row>
    <row r="72" spans="2:11" x14ac:dyDescent="0.35">
      <c r="B72" s="8" t="s">
        <v>520</v>
      </c>
      <c r="C72" s="60" t="s">
        <v>521</v>
      </c>
      <c r="D72" s="54" t="s">
        <v>522</v>
      </c>
      <c r="E72" s="6" t="s">
        <v>128</v>
      </c>
      <c r="F72" s="19">
        <v>5163</v>
      </c>
      <c r="G72" s="24">
        <v>245.76</v>
      </c>
      <c r="H72" s="24">
        <v>0.33</v>
      </c>
      <c r="I72" s="31"/>
      <c r="J72" s="31"/>
      <c r="K72" s="35"/>
    </row>
    <row r="73" spans="2:11" x14ac:dyDescent="0.35">
      <c r="B73" s="8" t="s">
        <v>121</v>
      </c>
      <c r="C73" s="60" t="s">
        <v>122</v>
      </c>
      <c r="D73" s="54" t="s">
        <v>123</v>
      </c>
      <c r="E73" s="6" t="s">
        <v>124</v>
      </c>
      <c r="F73" s="19">
        <v>33560</v>
      </c>
      <c r="G73" s="24">
        <v>244.53</v>
      </c>
      <c r="H73" s="24">
        <v>0.33</v>
      </c>
      <c r="I73" s="31"/>
      <c r="J73" s="31"/>
      <c r="K73" s="35"/>
    </row>
    <row r="74" spans="2:11" x14ac:dyDescent="0.35">
      <c r="B74" s="8" t="s">
        <v>1252</v>
      </c>
      <c r="C74" s="60" t="s">
        <v>1253</v>
      </c>
      <c r="D74" s="54" t="s">
        <v>1254</v>
      </c>
      <c r="E74" s="6" t="s">
        <v>603</v>
      </c>
      <c r="F74" s="19">
        <v>24887</v>
      </c>
      <c r="G74" s="24">
        <v>236.3</v>
      </c>
      <c r="H74" s="24">
        <v>0.32</v>
      </c>
      <c r="I74" s="31"/>
      <c r="J74" s="31"/>
      <c r="K74" s="35"/>
    </row>
    <row r="75" spans="2:11" x14ac:dyDescent="0.35">
      <c r="B75" s="8" t="s">
        <v>653</v>
      </c>
      <c r="C75" s="60" t="s">
        <v>654</v>
      </c>
      <c r="D75" s="54" t="s">
        <v>655</v>
      </c>
      <c r="E75" s="6" t="s">
        <v>92</v>
      </c>
      <c r="F75" s="19">
        <v>6166</v>
      </c>
      <c r="G75" s="24">
        <v>234.39</v>
      </c>
      <c r="H75" s="24">
        <v>0.32</v>
      </c>
      <c r="I75" s="31"/>
      <c r="J75" s="31"/>
      <c r="K75" s="35"/>
    </row>
    <row r="76" spans="2:11" x14ac:dyDescent="0.35">
      <c r="B76" s="8" t="s">
        <v>170</v>
      </c>
      <c r="C76" s="60" t="s">
        <v>171</v>
      </c>
      <c r="D76" s="54" t="s">
        <v>172</v>
      </c>
      <c r="E76" s="6" t="s">
        <v>69</v>
      </c>
      <c r="F76" s="19">
        <v>13310</v>
      </c>
      <c r="G76" s="24">
        <v>232.81</v>
      </c>
      <c r="H76" s="24">
        <v>0.32</v>
      </c>
      <c r="I76" s="31"/>
      <c r="J76" s="31"/>
      <c r="K76" s="35"/>
    </row>
    <row r="77" spans="2:11" x14ac:dyDescent="0.35">
      <c r="B77" s="8" t="s">
        <v>2253</v>
      </c>
      <c r="C77" s="60" t="s">
        <v>1431</v>
      </c>
      <c r="D77" s="54" t="s">
        <v>2254</v>
      </c>
      <c r="E77" s="6" t="s">
        <v>451</v>
      </c>
      <c r="F77" s="19">
        <v>76712</v>
      </c>
      <c r="G77" s="24">
        <v>232.59</v>
      </c>
      <c r="H77" s="24">
        <v>0.32</v>
      </c>
      <c r="I77" s="31"/>
      <c r="J77" s="31"/>
      <c r="K77" s="35"/>
    </row>
    <row r="78" spans="2:11" x14ac:dyDescent="0.35">
      <c r="B78" s="8" t="s">
        <v>2153</v>
      </c>
      <c r="C78" s="60" t="s">
        <v>1464</v>
      </c>
      <c r="D78" s="54" t="s">
        <v>2154</v>
      </c>
      <c r="E78" s="6" t="s">
        <v>99</v>
      </c>
      <c r="F78" s="19">
        <v>55685</v>
      </c>
      <c r="G78" s="24">
        <v>231.37</v>
      </c>
      <c r="H78" s="24">
        <v>0.32</v>
      </c>
      <c r="I78" s="31"/>
      <c r="J78" s="31"/>
      <c r="K78" s="35"/>
    </row>
    <row r="79" spans="2:11" x14ac:dyDescent="0.35">
      <c r="B79" s="8" t="s">
        <v>2392</v>
      </c>
      <c r="C79" s="60" t="s">
        <v>934</v>
      </c>
      <c r="D79" s="54" t="s">
        <v>2393</v>
      </c>
      <c r="E79" s="6" t="s">
        <v>253</v>
      </c>
      <c r="F79" s="19">
        <v>64177</v>
      </c>
      <c r="G79" s="24">
        <v>230.4</v>
      </c>
      <c r="H79" s="24">
        <v>0.31</v>
      </c>
      <c r="I79" s="31"/>
      <c r="J79" s="31"/>
      <c r="K79" s="35"/>
    </row>
    <row r="80" spans="2:11" x14ac:dyDescent="0.35">
      <c r="B80" s="8" t="s">
        <v>2400</v>
      </c>
      <c r="C80" s="60" t="s">
        <v>2401</v>
      </c>
      <c r="D80" s="54" t="s">
        <v>2402</v>
      </c>
      <c r="E80" s="6" t="s">
        <v>44</v>
      </c>
      <c r="F80" s="19">
        <v>25172</v>
      </c>
      <c r="G80" s="24">
        <v>226.9</v>
      </c>
      <c r="H80" s="24">
        <v>0.31</v>
      </c>
      <c r="I80" s="31"/>
      <c r="J80" s="31"/>
      <c r="K80" s="35"/>
    </row>
    <row r="81" spans="2:11" x14ac:dyDescent="0.35">
      <c r="B81" s="8" t="s">
        <v>405</v>
      </c>
      <c r="C81" s="60" t="s">
        <v>406</v>
      </c>
      <c r="D81" s="54" t="s">
        <v>407</v>
      </c>
      <c r="E81" s="6" t="s">
        <v>65</v>
      </c>
      <c r="F81" s="19">
        <v>79963</v>
      </c>
      <c r="G81" s="24">
        <v>226.7</v>
      </c>
      <c r="H81" s="24">
        <v>0.31</v>
      </c>
      <c r="I81" s="31"/>
      <c r="J81" s="31"/>
      <c r="K81" s="35"/>
    </row>
    <row r="82" spans="2:11" x14ac:dyDescent="0.35">
      <c r="B82" s="8" t="s">
        <v>683</v>
      </c>
      <c r="C82" s="60" t="s">
        <v>684</v>
      </c>
      <c r="D82" s="54" t="s">
        <v>685</v>
      </c>
      <c r="E82" s="6" t="s">
        <v>274</v>
      </c>
      <c r="F82" s="19">
        <v>52251</v>
      </c>
      <c r="G82" s="24">
        <v>225.72</v>
      </c>
      <c r="H82" s="24">
        <v>0.31</v>
      </c>
      <c r="I82" s="31"/>
      <c r="J82" s="31"/>
      <c r="K82" s="35"/>
    </row>
    <row r="83" spans="2:11" x14ac:dyDescent="0.35">
      <c r="B83" s="8" t="s">
        <v>2267</v>
      </c>
      <c r="C83" s="60" t="s">
        <v>2268</v>
      </c>
      <c r="D83" s="54" t="s">
        <v>2269</v>
      </c>
      <c r="E83" s="6" t="s">
        <v>44</v>
      </c>
      <c r="F83" s="19">
        <v>22221</v>
      </c>
      <c r="G83" s="24">
        <v>224.5</v>
      </c>
      <c r="H83" s="24">
        <v>0.31</v>
      </c>
      <c r="I83" s="31"/>
      <c r="J83" s="31"/>
      <c r="K83" s="35"/>
    </row>
    <row r="84" spans="2:11" x14ac:dyDescent="0.35">
      <c r="B84" s="8" t="s">
        <v>2486</v>
      </c>
      <c r="C84" s="60" t="s">
        <v>2487</v>
      </c>
      <c r="D84" s="54" t="s">
        <v>2488</v>
      </c>
      <c r="E84" s="6" t="s">
        <v>99</v>
      </c>
      <c r="F84" s="19">
        <v>26215</v>
      </c>
      <c r="G84" s="24">
        <v>223.93</v>
      </c>
      <c r="H84" s="24">
        <v>0.31</v>
      </c>
      <c r="I84" s="31"/>
      <c r="J84" s="31"/>
      <c r="K84" s="35"/>
    </row>
    <row r="85" spans="2:11" x14ac:dyDescent="0.35">
      <c r="B85" s="8" t="s">
        <v>1030</v>
      </c>
      <c r="C85" s="60" t="s">
        <v>1031</v>
      </c>
      <c r="D85" s="54" t="s">
        <v>1032</v>
      </c>
      <c r="E85" s="6" t="s">
        <v>69</v>
      </c>
      <c r="F85" s="19">
        <v>4158</v>
      </c>
      <c r="G85" s="24">
        <v>219.5</v>
      </c>
      <c r="H85" s="24">
        <v>0.3</v>
      </c>
      <c r="I85" s="31"/>
      <c r="J85" s="31"/>
      <c r="K85" s="35"/>
    </row>
    <row r="86" spans="2:11" x14ac:dyDescent="0.35">
      <c r="B86" s="8" t="s">
        <v>139</v>
      </c>
      <c r="C86" s="60" t="s">
        <v>140</v>
      </c>
      <c r="D86" s="54" t="s">
        <v>141</v>
      </c>
      <c r="E86" s="6" t="s">
        <v>142</v>
      </c>
      <c r="F86" s="19">
        <v>4501</v>
      </c>
      <c r="G86" s="24">
        <v>217.4</v>
      </c>
      <c r="H86" s="24">
        <v>0.3</v>
      </c>
      <c r="I86" s="31"/>
      <c r="J86" s="31"/>
      <c r="K86" s="35"/>
    </row>
    <row r="87" spans="2:11" x14ac:dyDescent="0.35">
      <c r="B87" s="8" t="s">
        <v>267</v>
      </c>
      <c r="C87" s="60" t="s">
        <v>268</v>
      </c>
      <c r="D87" s="54" t="s">
        <v>269</v>
      </c>
      <c r="E87" s="6" t="s">
        <v>270</v>
      </c>
      <c r="F87" s="19">
        <v>41115</v>
      </c>
      <c r="G87" s="24">
        <v>214.29</v>
      </c>
      <c r="H87" s="24">
        <v>0.28999999999999998</v>
      </c>
      <c r="I87" s="31"/>
      <c r="J87" s="31"/>
      <c r="K87" s="35"/>
    </row>
    <row r="88" spans="2:11" x14ac:dyDescent="0.35">
      <c r="B88" s="8" t="s">
        <v>2866</v>
      </c>
      <c r="C88" s="60" t="s">
        <v>2867</v>
      </c>
      <c r="D88" s="54" t="s">
        <v>2868</v>
      </c>
      <c r="E88" s="6" t="s">
        <v>80</v>
      </c>
      <c r="F88" s="19">
        <v>1592</v>
      </c>
      <c r="G88" s="24">
        <v>208.55</v>
      </c>
      <c r="H88" s="24">
        <v>0.28000000000000003</v>
      </c>
      <c r="I88" s="31"/>
      <c r="J88" s="31"/>
      <c r="K88" s="35"/>
    </row>
    <row r="89" spans="2:11" x14ac:dyDescent="0.35">
      <c r="B89" s="8" t="s">
        <v>2389</v>
      </c>
      <c r="C89" s="60" t="s">
        <v>2390</v>
      </c>
      <c r="D89" s="54" t="s">
        <v>2391</v>
      </c>
      <c r="E89" s="6" t="s">
        <v>44</v>
      </c>
      <c r="F89" s="19">
        <v>253794</v>
      </c>
      <c r="G89" s="24">
        <v>206.69</v>
      </c>
      <c r="H89" s="24">
        <v>0.28000000000000003</v>
      </c>
      <c r="I89" s="31"/>
      <c r="J89" s="31"/>
      <c r="K89" s="35"/>
    </row>
    <row r="90" spans="2:11" x14ac:dyDescent="0.35">
      <c r="B90" s="8" t="s">
        <v>247</v>
      </c>
      <c r="C90" s="60" t="s">
        <v>248</v>
      </c>
      <c r="D90" s="54" t="s">
        <v>249</v>
      </c>
      <c r="E90" s="6" t="s">
        <v>117</v>
      </c>
      <c r="F90" s="19">
        <v>10619</v>
      </c>
      <c r="G90" s="24">
        <v>204.52</v>
      </c>
      <c r="H90" s="24">
        <v>0.28000000000000003</v>
      </c>
      <c r="I90" s="31"/>
      <c r="J90" s="31"/>
      <c r="K90" s="35"/>
    </row>
    <row r="91" spans="2:11" x14ac:dyDescent="0.35">
      <c r="B91" s="8" t="s">
        <v>2429</v>
      </c>
      <c r="C91" s="60" t="s">
        <v>2430</v>
      </c>
      <c r="D91" s="54" t="s">
        <v>2431</v>
      </c>
      <c r="E91" s="6" t="s">
        <v>99</v>
      </c>
      <c r="F91" s="19">
        <v>4736</v>
      </c>
      <c r="G91" s="24">
        <v>198.96</v>
      </c>
      <c r="H91" s="24">
        <v>0.27</v>
      </c>
      <c r="I91" s="31"/>
      <c r="J91" s="31"/>
      <c r="K91" s="35"/>
    </row>
    <row r="92" spans="2:11" x14ac:dyDescent="0.35">
      <c r="B92" s="8" t="s">
        <v>1136</v>
      </c>
      <c r="C92" s="60" t="s">
        <v>1137</v>
      </c>
      <c r="D92" s="54" t="s">
        <v>1138</v>
      </c>
      <c r="E92" s="6" t="s">
        <v>451</v>
      </c>
      <c r="F92" s="19">
        <v>142788</v>
      </c>
      <c r="G92" s="24">
        <v>192.66</v>
      </c>
      <c r="H92" s="24">
        <v>0.26</v>
      </c>
      <c r="I92" s="31"/>
      <c r="J92" s="31"/>
      <c r="K92" s="35"/>
    </row>
    <row r="93" spans="2:11" x14ac:dyDescent="0.35">
      <c r="B93" s="8" t="s">
        <v>89</v>
      </c>
      <c r="C93" s="60" t="s">
        <v>90</v>
      </c>
      <c r="D93" s="54" t="s">
        <v>91</v>
      </c>
      <c r="E93" s="6" t="s">
        <v>92</v>
      </c>
      <c r="F93" s="19">
        <v>28003</v>
      </c>
      <c r="G93" s="24">
        <v>191.83</v>
      </c>
      <c r="H93" s="24">
        <v>0.26</v>
      </c>
      <c r="I93" s="31"/>
      <c r="J93" s="31"/>
      <c r="K93" s="35"/>
    </row>
    <row r="94" spans="2:11" x14ac:dyDescent="0.35">
      <c r="B94" s="8" t="s">
        <v>659</v>
      </c>
      <c r="C94" s="60" t="s">
        <v>660</v>
      </c>
      <c r="D94" s="54" t="s">
        <v>661</v>
      </c>
      <c r="E94" s="6" t="s">
        <v>270</v>
      </c>
      <c r="F94" s="19">
        <v>48481</v>
      </c>
      <c r="G94" s="24">
        <v>191.6</v>
      </c>
      <c r="H94" s="24">
        <v>0.26</v>
      </c>
      <c r="I94" s="31"/>
      <c r="J94" s="31"/>
      <c r="K94" s="35"/>
    </row>
    <row r="95" spans="2:11" x14ac:dyDescent="0.35">
      <c r="B95" s="8" t="s">
        <v>359</v>
      </c>
      <c r="C95" s="60" t="s">
        <v>360</v>
      </c>
      <c r="D95" s="54" t="s">
        <v>361</v>
      </c>
      <c r="E95" s="6" t="s">
        <v>88</v>
      </c>
      <c r="F95" s="19">
        <v>9284</v>
      </c>
      <c r="G95" s="24">
        <v>188.48</v>
      </c>
      <c r="H95" s="24">
        <v>0.26</v>
      </c>
      <c r="I95" s="31"/>
      <c r="J95" s="31"/>
      <c r="K95" s="35"/>
    </row>
    <row r="96" spans="2:11" x14ac:dyDescent="0.35">
      <c r="B96" s="8" t="s">
        <v>291</v>
      </c>
      <c r="C96" s="60" t="s">
        <v>292</v>
      </c>
      <c r="D96" s="54" t="s">
        <v>293</v>
      </c>
      <c r="E96" s="6" t="s">
        <v>294</v>
      </c>
      <c r="F96" s="19">
        <v>49198</v>
      </c>
      <c r="G96" s="24">
        <v>183.61</v>
      </c>
      <c r="H96" s="24">
        <v>0.25</v>
      </c>
      <c r="I96" s="31"/>
      <c r="J96" s="31"/>
      <c r="K96" s="35"/>
    </row>
    <row r="97" spans="2:11" x14ac:dyDescent="0.35">
      <c r="B97" s="8" t="s">
        <v>2438</v>
      </c>
      <c r="C97" s="60" t="s">
        <v>2439</v>
      </c>
      <c r="D97" s="54" t="s">
        <v>2440</v>
      </c>
      <c r="E97" s="6" t="s">
        <v>99</v>
      </c>
      <c r="F97" s="19">
        <v>464962</v>
      </c>
      <c r="G97" s="24">
        <v>183.61</v>
      </c>
      <c r="H97" s="24">
        <v>0.25</v>
      </c>
      <c r="I97" s="31"/>
      <c r="J97" s="31"/>
      <c r="K97" s="35"/>
    </row>
    <row r="98" spans="2:11" x14ac:dyDescent="0.35">
      <c r="B98" s="8" t="s">
        <v>574</v>
      </c>
      <c r="C98" s="60" t="s">
        <v>575</v>
      </c>
      <c r="D98" s="54" t="s">
        <v>576</v>
      </c>
      <c r="E98" s="6" t="s">
        <v>106</v>
      </c>
      <c r="F98" s="19">
        <v>931</v>
      </c>
      <c r="G98" s="24">
        <v>183.41</v>
      </c>
      <c r="H98" s="24">
        <v>0.25</v>
      </c>
      <c r="I98" s="31"/>
      <c r="J98" s="31"/>
      <c r="K98" s="35"/>
    </row>
    <row r="99" spans="2:11" x14ac:dyDescent="0.35">
      <c r="B99" s="8" t="s">
        <v>2387</v>
      </c>
      <c r="C99" s="60" t="s">
        <v>788</v>
      </c>
      <c r="D99" s="54" t="s">
        <v>2388</v>
      </c>
      <c r="E99" s="6" t="s">
        <v>58</v>
      </c>
      <c r="F99" s="19">
        <v>55646</v>
      </c>
      <c r="G99" s="24">
        <v>181.13</v>
      </c>
      <c r="H99" s="24">
        <v>0.25</v>
      </c>
      <c r="I99" s="31"/>
      <c r="J99" s="31"/>
      <c r="K99" s="35"/>
    </row>
    <row r="100" spans="2:11" x14ac:dyDescent="0.35">
      <c r="B100" s="8" t="s">
        <v>1033</v>
      </c>
      <c r="C100" s="60" t="s">
        <v>1034</v>
      </c>
      <c r="D100" s="54" t="s">
        <v>1035</v>
      </c>
      <c r="E100" s="6" t="s">
        <v>92</v>
      </c>
      <c r="F100" s="19">
        <v>14810</v>
      </c>
      <c r="G100" s="24">
        <v>180.61</v>
      </c>
      <c r="H100" s="24">
        <v>0.25</v>
      </c>
      <c r="I100" s="31"/>
      <c r="J100" s="31"/>
      <c r="K100" s="35"/>
    </row>
    <row r="101" spans="2:11" x14ac:dyDescent="0.35">
      <c r="B101" s="8" t="s">
        <v>2463</v>
      </c>
      <c r="C101" s="60" t="s">
        <v>2464</v>
      </c>
      <c r="D101" s="54" t="s">
        <v>2465</v>
      </c>
      <c r="E101" s="6" t="s">
        <v>58</v>
      </c>
      <c r="F101" s="19">
        <v>1654</v>
      </c>
      <c r="G101" s="24">
        <v>178.43</v>
      </c>
      <c r="H101" s="24">
        <v>0.24</v>
      </c>
      <c r="I101" s="31"/>
      <c r="J101" s="31"/>
      <c r="K101" s="35"/>
    </row>
    <row r="102" spans="2:11" x14ac:dyDescent="0.35">
      <c r="B102" s="8" t="s">
        <v>427</v>
      </c>
      <c r="C102" s="60" t="s">
        <v>428</v>
      </c>
      <c r="D102" s="54" t="s">
        <v>429</v>
      </c>
      <c r="E102" s="6" t="s">
        <v>113</v>
      </c>
      <c r="F102" s="19">
        <v>7804</v>
      </c>
      <c r="G102" s="24">
        <v>177.99</v>
      </c>
      <c r="H102" s="24">
        <v>0.24</v>
      </c>
      <c r="I102" s="31"/>
      <c r="J102" s="31"/>
      <c r="K102" s="35"/>
    </row>
    <row r="103" spans="2:11" x14ac:dyDescent="0.35">
      <c r="B103" s="8" t="s">
        <v>254</v>
      </c>
      <c r="C103" s="60" t="s">
        <v>255</v>
      </c>
      <c r="D103" s="54" t="s">
        <v>256</v>
      </c>
      <c r="E103" s="6" t="s">
        <v>88</v>
      </c>
      <c r="F103" s="19">
        <v>10563</v>
      </c>
      <c r="G103" s="24">
        <v>176.61</v>
      </c>
      <c r="H103" s="24">
        <v>0.24</v>
      </c>
      <c r="I103" s="31"/>
      <c r="J103" s="31"/>
      <c r="K103" s="35"/>
    </row>
    <row r="104" spans="2:11" x14ac:dyDescent="0.35">
      <c r="B104" s="8" t="s">
        <v>547</v>
      </c>
      <c r="C104" s="60" t="s">
        <v>548</v>
      </c>
      <c r="D104" s="54" t="s">
        <v>549</v>
      </c>
      <c r="E104" s="6" t="s">
        <v>423</v>
      </c>
      <c r="F104" s="19">
        <v>103080</v>
      </c>
      <c r="G104" s="24">
        <v>175.8</v>
      </c>
      <c r="H104" s="24">
        <v>0.24</v>
      </c>
      <c r="I104" s="31"/>
      <c r="J104" s="31"/>
      <c r="K104" s="35"/>
    </row>
    <row r="105" spans="2:11" x14ac:dyDescent="0.35">
      <c r="B105" s="8" t="s">
        <v>596</v>
      </c>
      <c r="C105" s="60" t="s">
        <v>597</v>
      </c>
      <c r="D105" s="54" t="s">
        <v>598</v>
      </c>
      <c r="E105" s="6" t="s">
        <v>599</v>
      </c>
      <c r="F105" s="19">
        <v>67268</v>
      </c>
      <c r="G105" s="24">
        <v>174.22</v>
      </c>
      <c r="H105" s="24">
        <v>0.24</v>
      </c>
      <c r="I105" s="31"/>
      <c r="J105" s="31"/>
      <c r="K105" s="35"/>
    </row>
    <row r="106" spans="2:11" x14ac:dyDescent="0.35">
      <c r="B106" s="8" t="s">
        <v>103</v>
      </c>
      <c r="C106" s="60" t="s">
        <v>104</v>
      </c>
      <c r="D106" s="54" t="s">
        <v>105</v>
      </c>
      <c r="E106" s="6" t="s">
        <v>106</v>
      </c>
      <c r="F106" s="19">
        <v>11870</v>
      </c>
      <c r="G106" s="24">
        <v>173.91</v>
      </c>
      <c r="H106" s="24">
        <v>0.24</v>
      </c>
      <c r="I106" s="31"/>
      <c r="J106" s="31"/>
      <c r="K106" s="35"/>
    </row>
    <row r="107" spans="2:11" x14ac:dyDescent="0.35">
      <c r="B107" s="8" t="s">
        <v>241</v>
      </c>
      <c r="C107" s="60" t="s">
        <v>242</v>
      </c>
      <c r="D107" s="54" t="s">
        <v>243</v>
      </c>
      <c r="E107" s="6" t="s">
        <v>240</v>
      </c>
      <c r="F107" s="19">
        <v>109389</v>
      </c>
      <c r="G107" s="24">
        <v>168.67</v>
      </c>
      <c r="H107" s="24">
        <v>0.23</v>
      </c>
      <c r="I107" s="31"/>
      <c r="J107" s="31"/>
      <c r="K107" s="35"/>
    </row>
    <row r="108" spans="2:11" x14ac:dyDescent="0.35">
      <c r="B108" s="8" t="s">
        <v>129</v>
      </c>
      <c r="C108" s="60" t="s">
        <v>130</v>
      </c>
      <c r="D108" s="54" t="s">
        <v>131</v>
      </c>
      <c r="E108" s="6" t="s">
        <v>92</v>
      </c>
      <c r="F108" s="19">
        <v>52315</v>
      </c>
      <c r="G108" s="24">
        <v>167.41</v>
      </c>
      <c r="H108" s="24">
        <v>0.23</v>
      </c>
      <c r="I108" s="31"/>
      <c r="J108" s="31"/>
      <c r="K108" s="35"/>
    </row>
    <row r="109" spans="2:11" x14ac:dyDescent="0.35">
      <c r="B109" s="8" t="s">
        <v>662</v>
      </c>
      <c r="C109" s="60" t="s">
        <v>663</v>
      </c>
      <c r="D109" s="54" t="s">
        <v>664</v>
      </c>
      <c r="E109" s="6" t="s">
        <v>135</v>
      </c>
      <c r="F109" s="19">
        <v>24503</v>
      </c>
      <c r="G109" s="24">
        <v>165.15</v>
      </c>
      <c r="H109" s="24">
        <v>0.23</v>
      </c>
      <c r="I109" s="31"/>
      <c r="J109" s="31"/>
      <c r="K109" s="35"/>
    </row>
    <row r="110" spans="2:11" x14ac:dyDescent="0.35">
      <c r="B110" s="8" t="s">
        <v>371</v>
      </c>
      <c r="C110" s="60" t="s">
        <v>372</v>
      </c>
      <c r="D110" s="54" t="s">
        <v>373</v>
      </c>
      <c r="E110" s="6" t="s">
        <v>69</v>
      </c>
      <c r="F110" s="19">
        <v>103506</v>
      </c>
      <c r="G110" s="24">
        <v>164.06</v>
      </c>
      <c r="H110" s="24">
        <v>0.22</v>
      </c>
      <c r="I110" s="31"/>
      <c r="J110" s="31"/>
      <c r="K110" s="35"/>
    </row>
    <row r="111" spans="2:11" x14ac:dyDescent="0.35">
      <c r="B111" s="8" t="s">
        <v>2451</v>
      </c>
      <c r="C111" s="60" t="s">
        <v>2452</v>
      </c>
      <c r="D111" s="54" t="s">
        <v>2453</v>
      </c>
      <c r="E111" s="6" t="s">
        <v>128</v>
      </c>
      <c r="F111" s="19">
        <v>2043</v>
      </c>
      <c r="G111" s="24">
        <v>163.97</v>
      </c>
      <c r="H111" s="24">
        <v>0.22</v>
      </c>
      <c r="I111" s="31"/>
      <c r="J111" s="31"/>
      <c r="K111" s="35"/>
    </row>
    <row r="112" spans="2:11" x14ac:dyDescent="0.35">
      <c r="B112" s="8" t="s">
        <v>316</v>
      </c>
      <c r="C112" s="60" t="s">
        <v>317</v>
      </c>
      <c r="D112" s="54" t="s">
        <v>318</v>
      </c>
      <c r="E112" s="6" t="s">
        <v>253</v>
      </c>
      <c r="F112" s="19">
        <v>12469</v>
      </c>
      <c r="G112" s="24">
        <v>163.92</v>
      </c>
      <c r="H112" s="24">
        <v>0.22</v>
      </c>
      <c r="I112" s="31"/>
      <c r="J112" s="31"/>
      <c r="K112" s="35"/>
    </row>
    <row r="113" spans="2:11" x14ac:dyDescent="0.35">
      <c r="B113" s="8" t="s">
        <v>2382</v>
      </c>
      <c r="C113" s="60" t="s">
        <v>2383</v>
      </c>
      <c r="D113" s="54" t="s">
        <v>2384</v>
      </c>
      <c r="E113" s="6" t="s">
        <v>253</v>
      </c>
      <c r="F113" s="19">
        <v>12812</v>
      </c>
      <c r="G113" s="24">
        <v>163.74</v>
      </c>
      <c r="H113" s="24">
        <v>0.22</v>
      </c>
      <c r="I113" s="31"/>
      <c r="J113" s="31"/>
      <c r="K113" s="35"/>
    </row>
    <row r="114" spans="2:11" x14ac:dyDescent="0.35">
      <c r="B114" s="8" t="s">
        <v>523</v>
      </c>
      <c r="C114" s="60" t="s">
        <v>524</v>
      </c>
      <c r="D114" s="54" t="s">
        <v>525</v>
      </c>
      <c r="E114" s="6" t="s">
        <v>44</v>
      </c>
      <c r="F114" s="19">
        <v>70899</v>
      </c>
      <c r="G114" s="24">
        <v>163.46</v>
      </c>
      <c r="H114" s="24">
        <v>0.22</v>
      </c>
      <c r="I114" s="31"/>
      <c r="J114" s="31"/>
      <c r="K114" s="35"/>
    </row>
    <row r="115" spans="2:11" x14ac:dyDescent="0.35">
      <c r="B115" s="8" t="s">
        <v>288</v>
      </c>
      <c r="C115" s="60" t="s">
        <v>289</v>
      </c>
      <c r="D115" s="54" t="s">
        <v>290</v>
      </c>
      <c r="E115" s="6" t="s">
        <v>76</v>
      </c>
      <c r="F115" s="19">
        <v>14173</v>
      </c>
      <c r="G115" s="24">
        <v>160.85</v>
      </c>
      <c r="H115" s="24">
        <v>0.22</v>
      </c>
      <c r="I115" s="31"/>
      <c r="J115" s="31"/>
      <c r="K115" s="35"/>
    </row>
    <row r="116" spans="2:11" x14ac:dyDescent="0.35">
      <c r="B116" s="8" t="s">
        <v>2457</v>
      </c>
      <c r="C116" s="60" t="s">
        <v>2458</v>
      </c>
      <c r="D116" s="54" t="s">
        <v>2459</v>
      </c>
      <c r="E116" s="6" t="s">
        <v>603</v>
      </c>
      <c r="F116" s="19">
        <v>20256</v>
      </c>
      <c r="G116" s="24">
        <v>159.21</v>
      </c>
      <c r="H116" s="24">
        <v>0.22</v>
      </c>
      <c r="I116" s="31"/>
      <c r="J116" s="31"/>
      <c r="K116" s="35"/>
    </row>
    <row r="117" spans="2:11" x14ac:dyDescent="0.35">
      <c r="B117" s="8" t="s">
        <v>507</v>
      </c>
      <c r="C117" s="60" t="s">
        <v>508</v>
      </c>
      <c r="D117" s="54" t="s">
        <v>509</v>
      </c>
      <c r="E117" s="6" t="s">
        <v>117</v>
      </c>
      <c r="F117" s="19">
        <v>331</v>
      </c>
      <c r="G117" s="24">
        <v>155.9</v>
      </c>
      <c r="H117" s="24">
        <v>0.21</v>
      </c>
      <c r="I117" s="31"/>
      <c r="J117" s="31"/>
      <c r="K117" s="35"/>
    </row>
    <row r="118" spans="2:11" x14ac:dyDescent="0.35">
      <c r="B118" s="8" t="s">
        <v>2385</v>
      </c>
      <c r="C118" s="60" t="s">
        <v>1607</v>
      </c>
      <c r="D118" s="54" t="s">
        <v>2386</v>
      </c>
      <c r="E118" s="6" t="s">
        <v>44</v>
      </c>
      <c r="F118" s="19">
        <v>128440</v>
      </c>
      <c r="G118" s="24">
        <v>153.41</v>
      </c>
      <c r="H118" s="24">
        <v>0.21</v>
      </c>
      <c r="I118" s="31"/>
      <c r="J118" s="31"/>
      <c r="K118" s="35"/>
    </row>
    <row r="119" spans="2:11" x14ac:dyDescent="0.35">
      <c r="B119" s="8" t="s">
        <v>535</v>
      </c>
      <c r="C119" s="60" t="s">
        <v>536</v>
      </c>
      <c r="D119" s="54" t="s">
        <v>537</v>
      </c>
      <c r="E119" s="6" t="s">
        <v>343</v>
      </c>
      <c r="F119" s="19">
        <v>19915</v>
      </c>
      <c r="G119" s="24">
        <v>153.35</v>
      </c>
      <c r="H119" s="24">
        <v>0.21</v>
      </c>
      <c r="I119" s="31"/>
      <c r="J119" s="31"/>
      <c r="K119" s="35"/>
    </row>
    <row r="120" spans="2:11" x14ac:dyDescent="0.35">
      <c r="B120" s="8" t="s">
        <v>1143</v>
      </c>
      <c r="C120" s="60" t="s">
        <v>1144</v>
      </c>
      <c r="D120" s="54" t="s">
        <v>1145</v>
      </c>
      <c r="E120" s="6" t="s">
        <v>274</v>
      </c>
      <c r="F120" s="19">
        <v>11291</v>
      </c>
      <c r="G120" s="24">
        <v>152.88</v>
      </c>
      <c r="H120" s="24">
        <v>0.21</v>
      </c>
      <c r="I120" s="31"/>
      <c r="J120" s="31"/>
      <c r="K120" s="35"/>
    </row>
    <row r="121" spans="2:11" x14ac:dyDescent="0.35">
      <c r="B121" s="8" t="s">
        <v>2405</v>
      </c>
      <c r="C121" s="60" t="s">
        <v>2406</v>
      </c>
      <c r="D121" s="54" t="s">
        <v>2407</v>
      </c>
      <c r="E121" s="6" t="s">
        <v>128</v>
      </c>
      <c r="F121" s="19">
        <v>6957</v>
      </c>
      <c r="G121" s="24">
        <v>152.37</v>
      </c>
      <c r="H121" s="24">
        <v>0.21</v>
      </c>
      <c r="I121" s="31"/>
      <c r="J121" s="31"/>
      <c r="K121" s="35"/>
    </row>
    <row r="122" spans="2:11" x14ac:dyDescent="0.35">
      <c r="B122" s="8" t="s">
        <v>2415</v>
      </c>
      <c r="C122" s="60" t="s">
        <v>2416</v>
      </c>
      <c r="D122" s="54" t="s">
        <v>2417</v>
      </c>
      <c r="E122" s="6" t="s">
        <v>99</v>
      </c>
      <c r="F122" s="19">
        <v>487</v>
      </c>
      <c r="G122" s="24">
        <v>149.16999999999999</v>
      </c>
      <c r="H122" s="24">
        <v>0.2</v>
      </c>
      <c r="I122" s="31"/>
      <c r="J122" s="31"/>
      <c r="K122" s="35"/>
    </row>
    <row r="123" spans="2:11" x14ac:dyDescent="0.35">
      <c r="B123" s="8" t="s">
        <v>1118</v>
      </c>
      <c r="C123" s="60" t="s">
        <v>1119</v>
      </c>
      <c r="D123" s="54" t="s">
        <v>1120</v>
      </c>
      <c r="E123" s="6" t="s">
        <v>44</v>
      </c>
      <c r="F123" s="19">
        <v>131615</v>
      </c>
      <c r="G123" s="24">
        <v>148.80000000000001</v>
      </c>
      <c r="H123" s="24">
        <v>0.2</v>
      </c>
      <c r="I123" s="31"/>
      <c r="J123" s="31"/>
      <c r="K123" s="35"/>
    </row>
    <row r="124" spans="2:11" x14ac:dyDescent="0.35">
      <c r="B124" s="8" t="s">
        <v>556</v>
      </c>
      <c r="C124" s="60" t="s">
        <v>557</v>
      </c>
      <c r="D124" s="54" t="s">
        <v>558</v>
      </c>
      <c r="E124" s="6" t="s">
        <v>270</v>
      </c>
      <c r="F124" s="19">
        <v>9307</v>
      </c>
      <c r="G124" s="24">
        <v>147.97999999999999</v>
      </c>
      <c r="H124" s="24">
        <v>0.2</v>
      </c>
      <c r="I124" s="31"/>
      <c r="J124" s="31"/>
      <c r="K124" s="35"/>
    </row>
    <row r="125" spans="2:11" x14ac:dyDescent="0.35">
      <c r="B125" s="8" t="s">
        <v>1036</v>
      </c>
      <c r="C125" s="60" t="s">
        <v>1037</v>
      </c>
      <c r="D125" s="54" t="s">
        <v>1038</v>
      </c>
      <c r="E125" s="6" t="s">
        <v>513</v>
      </c>
      <c r="F125" s="19">
        <v>13566</v>
      </c>
      <c r="G125" s="24">
        <v>144.33000000000001</v>
      </c>
      <c r="H125" s="24">
        <v>0.2</v>
      </c>
      <c r="I125" s="31"/>
      <c r="J125" s="31"/>
      <c r="K125" s="35"/>
    </row>
    <row r="126" spans="2:11" x14ac:dyDescent="0.35">
      <c r="B126" s="8" t="s">
        <v>231</v>
      </c>
      <c r="C126" s="60" t="s">
        <v>232</v>
      </c>
      <c r="D126" s="54" t="s">
        <v>233</v>
      </c>
      <c r="E126" s="6" t="s">
        <v>92</v>
      </c>
      <c r="F126" s="19">
        <v>57411</v>
      </c>
      <c r="G126" s="24">
        <v>143.58000000000001</v>
      </c>
      <c r="H126" s="24">
        <v>0.2</v>
      </c>
      <c r="I126" s="31"/>
      <c r="J126" s="31"/>
      <c r="K126" s="35"/>
    </row>
    <row r="127" spans="2:11" x14ac:dyDescent="0.35">
      <c r="B127" s="8" t="s">
        <v>93</v>
      </c>
      <c r="C127" s="60" t="s">
        <v>94</v>
      </c>
      <c r="D127" s="54" t="s">
        <v>95</v>
      </c>
      <c r="E127" s="6" t="s">
        <v>69</v>
      </c>
      <c r="F127" s="19">
        <v>3549</v>
      </c>
      <c r="G127" s="24">
        <v>143.56</v>
      </c>
      <c r="H127" s="24">
        <v>0.2</v>
      </c>
      <c r="I127" s="31"/>
      <c r="J127" s="31"/>
      <c r="K127" s="35"/>
    </row>
    <row r="128" spans="2:11" x14ac:dyDescent="0.35">
      <c r="B128" s="8" t="s">
        <v>2472</v>
      </c>
      <c r="C128" s="60" t="s">
        <v>785</v>
      </c>
      <c r="D128" s="54" t="s">
        <v>2473</v>
      </c>
      <c r="E128" s="6" t="s">
        <v>58</v>
      </c>
      <c r="F128" s="19">
        <v>47732</v>
      </c>
      <c r="G128" s="24">
        <v>142.72</v>
      </c>
      <c r="H128" s="24">
        <v>0.19</v>
      </c>
      <c r="I128" s="31"/>
      <c r="J128" s="31"/>
      <c r="K128" s="35"/>
    </row>
    <row r="129" spans="2:11" x14ac:dyDescent="0.35">
      <c r="B129" s="8" t="s">
        <v>114</v>
      </c>
      <c r="C129" s="60" t="s">
        <v>115</v>
      </c>
      <c r="D129" s="54" t="s">
        <v>116</v>
      </c>
      <c r="E129" s="6" t="s">
        <v>117</v>
      </c>
      <c r="F129" s="19">
        <v>17184</v>
      </c>
      <c r="G129" s="24">
        <v>142.63</v>
      </c>
      <c r="H129" s="24">
        <v>0.19</v>
      </c>
      <c r="I129" s="31"/>
      <c r="J129" s="31"/>
      <c r="K129" s="35"/>
    </row>
    <row r="130" spans="2:11" x14ac:dyDescent="0.35">
      <c r="B130" s="8" t="s">
        <v>2859</v>
      </c>
      <c r="C130" s="60" t="s">
        <v>2860</v>
      </c>
      <c r="D130" s="54" t="s">
        <v>2861</v>
      </c>
      <c r="E130" s="6" t="s">
        <v>44</v>
      </c>
      <c r="F130" s="19">
        <v>671417</v>
      </c>
      <c r="G130" s="24">
        <v>140.66</v>
      </c>
      <c r="H130" s="24">
        <v>0.19</v>
      </c>
      <c r="I130" s="31"/>
      <c r="J130" s="31"/>
      <c r="K130" s="35"/>
    </row>
    <row r="131" spans="2:11" x14ac:dyDescent="0.35">
      <c r="B131" s="8" t="s">
        <v>1927</v>
      </c>
      <c r="C131" s="60" t="s">
        <v>1928</v>
      </c>
      <c r="D131" s="54" t="s">
        <v>1929</v>
      </c>
      <c r="E131" s="6" t="s">
        <v>270</v>
      </c>
      <c r="F131" s="19">
        <v>10136</v>
      </c>
      <c r="G131" s="24">
        <v>139.21</v>
      </c>
      <c r="H131" s="24">
        <v>0.19</v>
      </c>
      <c r="I131" s="31"/>
      <c r="J131" s="31"/>
      <c r="K131" s="35"/>
    </row>
    <row r="132" spans="2:11" x14ac:dyDescent="0.35">
      <c r="B132" s="8" t="s">
        <v>2163</v>
      </c>
      <c r="C132" s="60" t="s">
        <v>2164</v>
      </c>
      <c r="D132" s="54" t="s">
        <v>2165</v>
      </c>
      <c r="E132" s="6" t="s">
        <v>135</v>
      </c>
      <c r="F132" s="19">
        <v>7141</v>
      </c>
      <c r="G132" s="24">
        <v>138.18</v>
      </c>
      <c r="H132" s="24">
        <v>0.19</v>
      </c>
      <c r="I132" s="31"/>
      <c r="J132" s="31"/>
      <c r="K132" s="35"/>
    </row>
    <row r="133" spans="2:11" x14ac:dyDescent="0.35">
      <c r="B133" s="8" t="s">
        <v>2150</v>
      </c>
      <c r="C133" s="60" t="s">
        <v>2151</v>
      </c>
      <c r="D133" s="54" t="s">
        <v>2152</v>
      </c>
      <c r="E133" s="6" t="s">
        <v>106</v>
      </c>
      <c r="F133" s="19">
        <v>5551</v>
      </c>
      <c r="G133" s="24">
        <v>137.25</v>
      </c>
      <c r="H133" s="24">
        <v>0.19</v>
      </c>
      <c r="I133" s="31"/>
      <c r="J133" s="31"/>
      <c r="K133" s="35"/>
    </row>
    <row r="134" spans="2:11" x14ac:dyDescent="0.35">
      <c r="B134" s="8" t="s">
        <v>2379</v>
      </c>
      <c r="C134" s="60" t="s">
        <v>2380</v>
      </c>
      <c r="D134" s="54" t="s">
        <v>2381</v>
      </c>
      <c r="E134" s="6" t="s">
        <v>294</v>
      </c>
      <c r="F134" s="19">
        <v>1052090</v>
      </c>
      <c r="G134" s="24">
        <v>136.25</v>
      </c>
      <c r="H134" s="24">
        <v>0.19</v>
      </c>
      <c r="I134" s="31"/>
      <c r="J134" s="31"/>
      <c r="K134" s="35"/>
    </row>
    <row r="135" spans="2:11" x14ac:dyDescent="0.35">
      <c r="B135" s="8" t="s">
        <v>3486</v>
      </c>
      <c r="C135" s="60" t="s">
        <v>3487</v>
      </c>
      <c r="D135" s="54" t="s">
        <v>3488</v>
      </c>
      <c r="E135" s="6" t="s">
        <v>128</v>
      </c>
      <c r="F135" s="19">
        <v>5008</v>
      </c>
      <c r="G135" s="24">
        <v>136.07</v>
      </c>
      <c r="H135" s="24">
        <v>0.19</v>
      </c>
      <c r="I135" s="31"/>
      <c r="J135" s="31"/>
      <c r="K135" s="35"/>
    </row>
    <row r="136" spans="2:11" x14ac:dyDescent="0.35">
      <c r="B136" s="8" t="s">
        <v>107</v>
      </c>
      <c r="C136" s="60" t="s">
        <v>108</v>
      </c>
      <c r="D136" s="54" t="s">
        <v>109</v>
      </c>
      <c r="E136" s="6" t="s">
        <v>99</v>
      </c>
      <c r="F136" s="19">
        <v>2007</v>
      </c>
      <c r="G136" s="24">
        <v>135.99</v>
      </c>
      <c r="H136" s="24">
        <v>0.19</v>
      </c>
      <c r="I136" s="31"/>
      <c r="J136" s="31"/>
      <c r="K136" s="35"/>
    </row>
    <row r="137" spans="2:11" x14ac:dyDescent="0.35">
      <c r="B137" s="8" t="s">
        <v>2394</v>
      </c>
      <c r="C137" s="60" t="s">
        <v>2395</v>
      </c>
      <c r="D137" s="54" t="s">
        <v>2396</v>
      </c>
      <c r="E137" s="6" t="s">
        <v>88</v>
      </c>
      <c r="F137" s="19">
        <v>5754</v>
      </c>
      <c r="G137" s="24">
        <v>134.34</v>
      </c>
      <c r="H137" s="24">
        <v>0.18</v>
      </c>
      <c r="I137" s="31"/>
      <c r="J137" s="31"/>
      <c r="K137" s="35"/>
    </row>
    <row r="138" spans="2:11" x14ac:dyDescent="0.35">
      <c r="B138" s="8" t="s">
        <v>2474</v>
      </c>
      <c r="C138" s="60" t="s">
        <v>2475</v>
      </c>
      <c r="D138" s="54" t="s">
        <v>2476</v>
      </c>
      <c r="E138" s="6" t="s">
        <v>274</v>
      </c>
      <c r="F138" s="19">
        <v>2997</v>
      </c>
      <c r="G138" s="24">
        <v>130.85</v>
      </c>
      <c r="H138" s="24">
        <v>0.18</v>
      </c>
      <c r="I138" s="31"/>
      <c r="J138" s="31"/>
      <c r="K138" s="35"/>
    </row>
    <row r="139" spans="2:11" x14ac:dyDescent="0.35">
      <c r="B139" s="8" t="s">
        <v>304</v>
      </c>
      <c r="C139" s="60" t="s">
        <v>305</v>
      </c>
      <c r="D139" s="54" t="s">
        <v>306</v>
      </c>
      <c r="E139" s="6" t="s">
        <v>266</v>
      </c>
      <c r="F139" s="19">
        <v>15356</v>
      </c>
      <c r="G139" s="24">
        <v>130.53</v>
      </c>
      <c r="H139" s="24">
        <v>0.18</v>
      </c>
      <c r="I139" s="31"/>
      <c r="J139" s="31"/>
      <c r="K139" s="35"/>
    </row>
    <row r="140" spans="2:11" x14ac:dyDescent="0.35">
      <c r="B140" s="8" t="s">
        <v>2427</v>
      </c>
      <c r="C140" s="60" t="s">
        <v>1276</v>
      </c>
      <c r="D140" s="54" t="s">
        <v>2428</v>
      </c>
      <c r="E140" s="6" t="s">
        <v>135</v>
      </c>
      <c r="F140" s="19">
        <v>11352</v>
      </c>
      <c r="G140" s="24">
        <v>128.85</v>
      </c>
      <c r="H140" s="24">
        <v>0.18</v>
      </c>
      <c r="I140" s="31"/>
      <c r="J140" s="31"/>
      <c r="K140" s="35"/>
    </row>
    <row r="141" spans="2:11" x14ac:dyDescent="0.35">
      <c r="B141" s="8" t="s">
        <v>1921</v>
      </c>
      <c r="C141" s="60" t="s">
        <v>2209</v>
      </c>
      <c r="D141" s="54" t="s">
        <v>2210</v>
      </c>
      <c r="E141" s="6" t="s">
        <v>451</v>
      </c>
      <c r="F141" s="19">
        <v>36696</v>
      </c>
      <c r="G141" s="24">
        <v>128.56</v>
      </c>
      <c r="H141" s="24">
        <v>0.18</v>
      </c>
      <c r="I141" s="31"/>
      <c r="J141" s="31"/>
      <c r="K141" s="35"/>
    </row>
    <row r="142" spans="2:11" x14ac:dyDescent="0.35">
      <c r="B142" s="8" t="s">
        <v>2408</v>
      </c>
      <c r="C142" s="60" t="s">
        <v>870</v>
      </c>
      <c r="D142" s="54" t="s">
        <v>2409</v>
      </c>
      <c r="E142" s="6" t="s">
        <v>44</v>
      </c>
      <c r="F142" s="19">
        <v>73842</v>
      </c>
      <c r="G142" s="24">
        <v>126.27</v>
      </c>
      <c r="H142" s="24">
        <v>0.17</v>
      </c>
      <c r="I142" s="31"/>
      <c r="J142" s="31"/>
      <c r="K142" s="35"/>
    </row>
    <row r="143" spans="2:11" x14ac:dyDescent="0.35">
      <c r="B143" s="8" t="s">
        <v>2403</v>
      </c>
      <c r="C143" s="60" t="s">
        <v>708</v>
      </c>
      <c r="D143" s="54" t="s">
        <v>2404</v>
      </c>
      <c r="E143" s="6" t="s">
        <v>890</v>
      </c>
      <c r="F143" s="19">
        <v>132644</v>
      </c>
      <c r="G143" s="24">
        <v>126.21</v>
      </c>
      <c r="H143" s="24">
        <v>0.17</v>
      </c>
      <c r="I143" s="31"/>
      <c r="J143" s="31"/>
      <c r="K143" s="35"/>
    </row>
    <row r="144" spans="2:11" x14ac:dyDescent="0.35">
      <c r="B144" s="8" t="s">
        <v>96</v>
      </c>
      <c r="C144" s="60" t="s">
        <v>97</v>
      </c>
      <c r="D144" s="54" t="s">
        <v>98</v>
      </c>
      <c r="E144" s="6" t="s">
        <v>99</v>
      </c>
      <c r="F144" s="19">
        <v>3378</v>
      </c>
      <c r="G144" s="24">
        <v>125.85</v>
      </c>
      <c r="H144" s="24">
        <v>0.17</v>
      </c>
      <c r="I144" s="31"/>
      <c r="J144" s="31"/>
      <c r="K144" s="35"/>
    </row>
    <row r="145" spans="2:11" x14ac:dyDescent="0.35">
      <c r="B145" s="8" t="s">
        <v>2413</v>
      </c>
      <c r="C145" s="60" t="s">
        <v>1461</v>
      </c>
      <c r="D145" s="54" t="s">
        <v>2414</v>
      </c>
      <c r="E145" s="6" t="s">
        <v>58</v>
      </c>
      <c r="F145" s="19">
        <v>32558</v>
      </c>
      <c r="G145" s="24">
        <v>123.92</v>
      </c>
      <c r="H145" s="24">
        <v>0.17</v>
      </c>
      <c r="I145" s="31"/>
      <c r="J145" s="31"/>
      <c r="K145" s="35"/>
    </row>
    <row r="146" spans="2:11" x14ac:dyDescent="0.35">
      <c r="B146" s="8" t="s">
        <v>1155</v>
      </c>
      <c r="C146" s="60" t="s">
        <v>1156</v>
      </c>
      <c r="D146" s="54" t="s">
        <v>1157</v>
      </c>
      <c r="E146" s="6" t="s">
        <v>99</v>
      </c>
      <c r="F146" s="19">
        <v>711</v>
      </c>
      <c r="G146" s="24">
        <v>123.6</v>
      </c>
      <c r="H146" s="24">
        <v>0.17</v>
      </c>
      <c r="I146" s="31"/>
      <c r="J146" s="31"/>
      <c r="K146" s="35"/>
    </row>
    <row r="147" spans="2:11" x14ac:dyDescent="0.35">
      <c r="B147" s="8" t="s">
        <v>257</v>
      </c>
      <c r="C147" s="60" t="s">
        <v>258</v>
      </c>
      <c r="D147" s="54" t="s">
        <v>259</v>
      </c>
      <c r="E147" s="6" t="s">
        <v>88</v>
      </c>
      <c r="F147" s="19">
        <v>2304</v>
      </c>
      <c r="G147" s="24">
        <v>118.97</v>
      </c>
      <c r="H147" s="24">
        <v>0.16</v>
      </c>
      <c r="I147" s="31"/>
      <c r="J147" s="31"/>
      <c r="K147" s="35"/>
    </row>
    <row r="148" spans="2:11" x14ac:dyDescent="0.35">
      <c r="B148" s="8" t="s">
        <v>532</v>
      </c>
      <c r="C148" s="60" t="s">
        <v>533</v>
      </c>
      <c r="D148" s="54" t="s">
        <v>534</v>
      </c>
      <c r="E148" s="6" t="s">
        <v>44</v>
      </c>
      <c r="F148" s="19">
        <v>36110</v>
      </c>
      <c r="G148" s="24">
        <v>117.29</v>
      </c>
      <c r="H148" s="24">
        <v>0.16</v>
      </c>
      <c r="I148" s="31"/>
      <c r="J148" s="31"/>
      <c r="K148" s="35"/>
    </row>
    <row r="149" spans="2:11" x14ac:dyDescent="0.35">
      <c r="B149" s="8" t="s">
        <v>2448</v>
      </c>
      <c r="C149" s="60" t="s">
        <v>2449</v>
      </c>
      <c r="D149" s="54" t="s">
        <v>2450</v>
      </c>
      <c r="E149" s="6" t="s">
        <v>218</v>
      </c>
      <c r="F149" s="19">
        <v>34269</v>
      </c>
      <c r="G149" s="24">
        <v>116.84</v>
      </c>
      <c r="H149" s="24">
        <v>0.16</v>
      </c>
      <c r="I149" s="31"/>
      <c r="J149" s="31"/>
      <c r="K149" s="35"/>
    </row>
    <row r="150" spans="2:11" x14ac:dyDescent="0.35">
      <c r="B150" s="8" t="s">
        <v>485</v>
      </c>
      <c r="C150" s="60" t="s">
        <v>486</v>
      </c>
      <c r="D150" s="54" t="s">
        <v>487</v>
      </c>
      <c r="E150" s="6" t="s">
        <v>106</v>
      </c>
      <c r="F150" s="19">
        <v>1407</v>
      </c>
      <c r="G150" s="24">
        <v>116.01</v>
      </c>
      <c r="H150" s="24">
        <v>0.16</v>
      </c>
      <c r="I150" s="31"/>
      <c r="J150" s="31"/>
      <c r="K150" s="35"/>
    </row>
    <row r="151" spans="2:11" x14ac:dyDescent="0.35">
      <c r="B151" s="8" t="s">
        <v>313</v>
      </c>
      <c r="C151" s="60" t="s">
        <v>314</v>
      </c>
      <c r="D151" s="54" t="s">
        <v>315</v>
      </c>
      <c r="E151" s="6" t="s">
        <v>253</v>
      </c>
      <c r="F151" s="19">
        <v>23426</v>
      </c>
      <c r="G151" s="24">
        <v>115.89</v>
      </c>
      <c r="H151" s="24">
        <v>0.16</v>
      </c>
      <c r="I151" s="31"/>
      <c r="J151" s="31"/>
      <c r="K151" s="35"/>
    </row>
    <row r="152" spans="2:11" x14ac:dyDescent="0.35">
      <c r="B152" s="8" t="s">
        <v>1139</v>
      </c>
      <c r="C152" s="60" t="s">
        <v>1140</v>
      </c>
      <c r="D152" s="54" t="s">
        <v>1141</v>
      </c>
      <c r="E152" s="6" t="s">
        <v>1142</v>
      </c>
      <c r="F152" s="19">
        <v>21432</v>
      </c>
      <c r="G152" s="24">
        <v>115.68</v>
      </c>
      <c r="H152" s="24">
        <v>0.16</v>
      </c>
      <c r="I152" s="31"/>
      <c r="J152" s="31"/>
      <c r="K152" s="35"/>
    </row>
    <row r="153" spans="2:11" x14ac:dyDescent="0.35">
      <c r="B153" s="8" t="s">
        <v>565</v>
      </c>
      <c r="C153" s="60" t="s">
        <v>566</v>
      </c>
      <c r="D153" s="54" t="s">
        <v>567</v>
      </c>
      <c r="E153" s="6" t="s">
        <v>58</v>
      </c>
      <c r="F153" s="19">
        <v>2633</v>
      </c>
      <c r="G153" s="24">
        <v>114.67</v>
      </c>
      <c r="H153" s="24">
        <v>0.16</v>
      </c>
      <c r="I153" s="31"/>
      <c r="J153" s="31"/>
      <c r="K153" s="35"/>
    </row>
    <row r="154" spans="2:11" x14ac:dyDescent="0.35">
      <c r="B154" s="8" t="s">
        <v>260</v>
      </c>
      <c r="C154" s="60" t="s">
        <v>261</v>
      </c>
      <c r="D154" s="54" t="s">
        <v>262</v>
      </c>
      <c r="E154" s="6" t="s">
        <v>84</v>
      </c>
      <c r="F154" s="19">
        <v>511</v>
      </c>
      <c r="G154" s="24">
        <v>114.18</v>
      </c>
      <c r="H154" s="24">
        <v>0.16</v>
      </c>
      <c r="I154" s="31"/>
      <c r="J154" s="31"/>
      <c r="K154" s="35"/>
    </row>
    <row r="155" spans="2:11" x14ac:dyDescent="0.35">
      <c r="B155" s="8" t="s">
        <v>467</v>
      </c>
      <c r="C155" s="60" t="s">
        <v>468</v>
      </c>
      <c r="D155" s="54" t="s">
        <v>469</v>
      </c>
      <c r="E155" s="6" t="s">
        <v>58</v>
      </c>
      <c r="F155" s="19">
        <v>4098</v>
      </c>
      <c r="G155" s="24">
        <v>112.17</v>
      </c>
      <c r="H155" s="24">
        <v>0.15</v>
      </c>
      <c r="I155" s="31"/>
      <c r="J155" s="31"/>
      <c r="K155" s="35"/>
    </row>
    <row r="156" spans="2:11" x14ac:dyDescent="0.35">
      <c r="B156" s="8" t="s">
        <v>100</v>
      </c>
      <c r="C156" s="60" t="s">
        <v>101</v>
      </c>
      <c r="D156" s="54" t="s">
        <v>102</v>
      </c>
      <c r="E156" s="6" t="s">
        <v>65</v>
      </c>
      <c r="F156" s="19">
        <v>5437</v>
      </c>
      <c r="G156" s="24">
        <v>110.43</v>
      </c>
      <c r="H156" s="24">
        <v>0.15</v>
      </c>
      <c r="I156" s="31"/>
      <c r="J156" s="31"/>
      <c r="K156" s="35"/>
    </row>
    <row r="157" spans="2:11" x14ac:dyDescent="0.35">
      <c r="B157" s="8" t="s">
        <v>2495</v>
      </c>
      <c r="C157" s="60" t="s">
        <v>2496</v>
      </c>
      <c r="D157" s="54" t="s">
        <v>2497</v>
      </c>
      <c r="E157" s="6" t="s">
        <v>88</v>
      </c>
      <c r="F157" s="19">
        <v>9471</v>
      </c>
      <c r="G157" s="24">
        <v>110.05</v>
      </c>
      <c r="H157" s="24">
        <v>0.15</v>
      </c>
      <c r="I157" s="31"/>
      <c r="J157" s="31"/>
      <c r="K157" s="35"/>
    </row>
    <row r="158" spans="2:11" x14ac:dyDescent="0.35">
      <c r="B158" s="8" t="s">
        <v>2435</v>
      </c>
      <c r="C158" s="60" t="s">
        <v>2436</v>
      </c>
      <c r="D158" s="54" t="s">
        <v>2437</v>
      </c>
      <c r="E158" s="6" t="s">
        <v>69</v>
      </c>
      <c r="F158" s="19">
        <v>5061</v>
      </c>
      <c r="G158" s="24">
        <v>109.03</v>
      </c>
      <c r="H158" s="24">
        <v>0.15</v>
      </c>
      <c r="I158" s="31"/>
      <c r="J158" s="31"/>
      <c r="K158" s="35"/>
    </row>
    <row r="159" spans="2:11" x14ac:dyDescent="0.35">
      <c r="B159" s="8" t="s">
        <v>2248</v>
      </c>
      <c r="C159" s="60" t="s">
        <v>1811</v>
      </c>
      <c r="D159" s="54" t="s">
        <v>2249</v>
      </c>
      <c r="E159" s="6" t="s">
        <v>44</v>
      </c>
      <c r="F159" s="19">
        <v>13505</v>
      </c>
      <c r="G159" s="24">
        <v>108.84</v>
      </c>
      <c r="H159" s="24">
        <v>0.15</v>
      </c>
      <c r="I159" s="31"/>
      <c r="J159" s="31"/>
      <c r="K159" s="35"/>
    </row>
    <row r="160" spans="2:11" x14ac:dyDescent="0.35">
      <c r="B160" s="8" t="s">
        <v>143</v>
      </c>
      <c r="C160" s="60" t="s">
        <v>144</v>
      </c>
      <c r="D160" s="54" t="s">
        <v>145</v>
      </c>
      <c r="E160" s="6" t="s">
        <v>88</v>
      </c>
      <c r="F160" s="19">
        <v>4331</v>
      </c>
      <c r="G160" s="24">
        <v>108.44</v>
      </c>
      <c r="H160" s="24">
        <v>0.15</v>
      </c>
      <c r="I160" s="31"/>
      <c r="J160" s="31"/>
      <c r="K160" s="35"/>
    </row>
    <row r="161" spans="2:11" x14ac:dyDescent="0.35">
      <c r="B161" s="8" t="s">
        <v>674</v>
      </c>
      <c r="C161" s="60" t="s">
        <v>675</v>
      </c>
      <c r="D161" s="54" t="s">
        <v>676</v>
      </c>
      <c r="E161" s="6" t="s">
        <v>92</v>
      </c>
      <c r="F161" s="19">
        <v>107124</v>
      </c>
      <c r="G161" s="24">
        <v>108.2</v>
      </c>
      <c r="H161" s="24">
        <v>0.15</v>
      </c>
      <c r="I161" s="31"/>
      <c r="J161" s="31"/>
      <c r="K161" s="35"/>
    </row>
    <row r="162" spans="2:11" x14ac:dyDescent="0.35">
      <c r="B162" s="8" t="s">
        <v>2852</v>
      </c>
      <c r="C162" s="60" t="s">
        <v>2853</v>
      </c>
      <c r="D162" s="54" t="s">
        <v>2854</v>
      </c>
      <c r="E162" s="6" t="s">
        <v>99</v>
      </c>
      <c r="F162" s="19">
        <v>3380</v>
      </c>
      <c r="G162" s="24">
        <v>108.16</v>
      </c>
      <c r="H162" s="24">
        <v>0.15</v>
      </c>
      <c r="I162" s="31"/>
      <c r="J162" s="31"/>
      <c r="K162" s="35"/>
    </row>
    <row r="163" spans="2:11" x14ac:dyDescent="0.35">
      <c r="B163" s="8" t="s">
        <v>2421</v>
      </c>
      <c r="C163" s="60" t="s">
        <v>2422</v>
      </c>
      <c r="D163" s="54" t="s">
        <v>2423</v>
      </c>
      <c r="E163" s="6" t="s">
        <v>128</v>
      </c>
      <c r="F163" s="19">
        <v>2359</v>
      </c>
      <c r="G163" s="24">
        <v>105.09</v>
      </c>
      <c r="H163" s="24">
        <v>0.14000000000000001</v>
      </c>
      <c r="I163" s="31"/>
      <c r="J163" s="31"/>
      <c r="K163" s="35"/>
    </row>
    <row r="164" spans="2:11" x14ac:dyDescent="0.35">
      <c r="B164" s="8" t="s">
        <v>1133</v>
      </c>
      <c r="C164" s="60" t="s">
        <v>1134</v>
      </c>
      <c r="D164" s="54" t="s">
        <v>1135</v>
      </c>
      <c r="E164" s="6" t="s">
        <v>253</v>
      </c>
      <c r="F164" s="19">
        <v>144036</v>
      </c>
      <c r="G164" s="24">
        <v>104.87</v>
      </c>
      <c r="H164" s="24">
        <v>0.14000000000000001</v>
      </c>
      <c r="I164" s="31"/>
      <c r="J164" s="31"/>
      <c r="K164" s="35"/>
    </row>
    <row r="165" spans="2:11" x14ac:dyDescent="0.35">
      <c r="B165" s="8" t="s">
        <v>2211</v>
      </c>
      <c r="C165" s="60" t="s">
        <v>2212</v>
      </c>
      <c r="D165" s="54" t="s">
        <v>2213</v>
      </c>
      <c r="E165" s="6" t="s">
        <v>218</v>
      </c>
      <c r="F165" s="19">
        <v>18378</v>
      </c>
      <c r="G165" s="24">
        <v>104.02</v>
      </c>
      <c r="H165" s="24">
        <v>0.14000000000000001</v>
      </c>
      <c r="I165" s="31"/>
      <c r="J165" s="31"/>
      <c r="K165" s="35"/>
    </row>
    <row r="166" spans="2:11" x14ac:dyDescent="0.35">
      <c r="B166" s="8" t="s">
        <v>526</v>
      </c>
      <c r="C166" s="60" t="s">
        <v>527</v>
      </c>
      <c r="D166" s="54" t="s">
        <v>528</v>
      </c>
      <c r="E166" s="6" t="s">
        <v>113</v>
      </c>
      <c r="F166" s="19">
        <v>10042</v>
      </c>
      <c r="G166" s="24">
        <v>103.43</v>
      </c>
      <c r="H166" s="24">
        <v>0.14000000000000001</v>
      </c>
      <c r="I166" s="31"/>
      <c r="J166" s="31"/>
      <c r="K166" s="35"/>
    </row>
    <row r="167" spans="2:11" x14ac:dyDescent="0.35">
      <c r="B167" s="8" t="s">
        <v>2715</v>
      </c>
      <c r="C167" s="60" t="s">
        <v>2716</v>
      </c>
      <c r="D167" s="54" t="s">
        <v>2717</v>
      </c>
      <c r="E167" s="6" t="s">
        <v>65</v>
      </c>
      <c r="F167" s="19">
        <v>7257</v>
      </c>
      <c r="G167" s="24">
        <v>103.41</v>
      </c>
      <c r="H167" s="24">
        <v>0.14000000000000001</v>
      </c>
      <c r="I167" s="31"/>
      <c r="J167" s="31"/>
      <c r="K167" s="35"/>
    </row>
    <row r="168" spans="2:11" x14ac:dyDescent="0.35">
      <c r="B168" s="8" t="s">
        <v>3410</v>
      </c>
      <c r="C168" s="60" t="s">
        <v>3411</v>
      </c>
      <c r="D168" s="54" t="s">
        <v>3412</v>
      </c>
      <c r="E168" s="6" t="s">
        <v>88</v>
      </c>
      <c r="F168" s="19">
        <v>5309</v>
      </c>
      <c r="G168" s="24">
        <v>102.3</v>
      </c>
      <c r="H168" s="24">
        <v>0.14000000000000001</v>
      </c>
      <c r="I168" s="31"/>
      <c r="J168" s="31"/>
      <c r="K168" s="35"/>
    </row>
    <row r="169" spans="2:11" x14ac:dyDescent="0.35">
      <c r="B169" s="8" t="s">
        <v>3413</v>
      </c>
      <c r="C169" s="60" t="s">
        <v>3414</v>
      </c>
      <c r="D169" s="54" t="s">
        <v>3415</v>
      </c>
      <c r="E169" s="6" t="s">
        <v>58</v>
      </c>
      <c r="F169" s="19">
        <v>4989</v>
      </c>
      <c r="G169" s="24">
        <v>101.97</v>
      </c>
      <c r="H169" s="24">
        <v>0.14000000000000001</v>
      </c>
      <c r="I169" s="31"/>
      <c r="J169" s="31"/>
      <c r="K169" s="35"/>
    </row>
    <row r="170" spans="2:11" x14ac:dyDescent="0.35">
      <c r="B170" s="8" t="s">
        <v>1170</v>
      </c>
      <c r="C170" s="60" t="s">
        <v>1171</v>
      </c>
      <c r="D170" s="54" t="s">
        <v>1172</v>
      </c>
      <c r="E170" s="6" t="s">
        <v>1173</v>
      </c>
      <c r="F170" s="19">
        <v>132085</v>
      </c>
      <c r="G170" s="24">
        <v>101.1</v>
      </c>
      <c r="H170" s="24">
        <v>0.14000000000000001</v>
      </c>
      <c r="I170" s="31"/>
      <c r="J170" s="31"/>
      <c r="K170" s="35"/>
    </row>
    <row r="171" spans="2:11" x14ac:dyDescent="0.35">
      <c r="B171" s="8" t="s">
        <v>494</v>
      </c>
      <c r="C171" s="60" t="s">
        <v>495</v>
      </c>
      <c r="D171" s="54" t="s">
        <v>496</v>
      </c>
      <c r="E171" s="6" t="s">
        <v>113</v>
      </c>
      <c r="F171" s="19">
        <v>54657</v>
      </c>
      <c r="G171" s="24">
        <v>100.52</v>
      </c>
      <c r="H171" s="24">
        <v>0.14000000000000001</v>
      </c>
      <c r="I171" s="31"/>
      <c r="J171" s="31"/>
      <c r="K171" s="35"/>
    </row>
    <row r="172" spans="2:11" x14ac:dyDescent="0.35">
      <c r="B172" s="8" t="s">
        <v>2300</v>
      </c>
      <c r="C172" s="60" t="s">
        <v>2301</v>
      </c>
      <c r="D172" s="54" t="s">
        <v>2302</v>
      </c>
      <c r="E172" s="6" t="s">
        <v>76</v>
      </c>
      <c r="F172" s="19">
        <v>55246</v>
      </c>
      <c r="G172" s="24">
        <v>100.27</v>
      </c>
      <c r="H172" s="24">
        <v>0.14000000000000001</v>
      </c>
      <c r="I172" s="31"/>
      <c r="J172" s="31"/>
      <c r="K172" s="35"/>
    </row>
    <row r="173" spans="2:11" x14ac:dyDescent="0.35">
      <c r="B173" s="8" t="s">
        <v>185</v>
      </c>
      <c r="C173" s="60" t="s">
        <v>186</v>
      </c>
      <c r="D173" s="54" t="s">
        <v>187</v>
      </c>
      <c r="E173" s="6" t="s">
        <v>88</v>
      </c>
      <c r="F173" s="19">
        <v>26637</v>
      </c>
      <c r="G173" s="24">
        <v>98.64</v>
      </c>
      <c r="H173" s="24">
        <v>0.13</v>
      </c>
      <c r="I173" s="31"/>
      <c r="J173" s="31"/>
      <c r="K173" s="35"/>
    </row>
    <row r="174" spans="2:11" x14ac:dyDescent="0.35">
      <c r="B174" s="8" t="s">
        <v>3416</v>
      </c>
      <c r="C174" s="60" t="s">
        <v>3417</v>
      </c>
      <c r="D174" s="54" t="s">
        <v>3418</v>
      </c>
      <c r="E174" s="6" t="s">
        <v>1173</v>
      </c>
      <c r="F174" s="19">
        <v>5229</v>
      </c>
      <c r="G174" s="24">
        <v>98.51</v>
      </c>
      <c r="H174" s="24">
        <v>0.13</v>
      </c>
      <c r="I174" s="31"/>
      <c r="J174" s="31"/>
      <c r="K174" s="35"/>
    </row>
    <row r="175" spans="2:11" x14ac:dyDescent="0.35">
      <c r="B175" s="8" t="s">
        <v>668</v>
      </c>
      <c r="C175" s="60" t="s">
        <v>669</v>
      </c>
      <c r="D175" s="54" t="s">
        <v>670</v>
      </c>
      <c r="E175" s="6" t="s">
        <v>80</v>
      </c>
      <c r="F175" s="19">
        <v>9629</v>
      </c>
      <c r="G175" s="24">
        <v>97.83</v>
      </c>
      <c r="H175" s="24">
        <v>0.13</v>
      </c>
      <c r="I175" s="31"/>
      <c r="J175" s="31"/>
      <c r="K175" s="35"/>
    </row>
    <row r="176" spans="2:11" x14ac:dyDescent="0.35">
      <c r="B176" s="8" t="s">
        <v>2897</v>
      </c>
      <c r="C176" s="60" t="s">
        <v>2898</v>
      </c>
      <c r="D176" s="54" t="s">
        <v>2899</v>
      </c>
      <c r="E176" s="6" t="s">
        <v>69</v>
      </c>
      <c r="F176" s="19">
        <v>912</v>
      </c>
      <c r="G176" s="24">
        <v>96.95</v>
      </c>
      <c r="H176" s="24">
        <v>0.13</v>
      </c>
      <c r="I176" s="31"/>
      <c r="J176" s="31"/>
      <c r="K176" s="35"/>
    </row>
    <row r="177" spans="2:11" x14ac:dyDescent="0.35">
      <c r="B177" s="8" t="s">
        <v>2466</v>
      </c>
      <c r="C177" s="60" t="s">
        <v>2467</v>
      </c>
      <c r="D177" s="54" t="s">
        <v>2468</v>
      </c>
      <c r="E177" s="6" t="s">
        <v>117</v>
      </c>
      <c r="F177" s="19">
        <v>4079</v>
      </c>
      <c r="G177" s="24">
        <v>96.88</v>
      </c>
      <c r="H177" s="24">
        <v>0.13</v>
      </c>
      <c r="I177" s="31"/>
      <c r="J177" s="31"/>
      <c r="K177" s="35"/>
    </row>
    <row r="178" spans="2:11" x14ac:dyDescent="0.35">
      <c r="B178" s="8" t="s">
        <v>650</v>
      </c>
      <c r="C178" s="60" t="s">
        <v>651</v>
      </c>
      <c r="D178" s="54" t="s">
        <v>652</v>
      </c>
      <c r="E178" s="6" t="s">
        <v>117</v>
      </c>
      <c r="F178" s="19">
        <v>77</v>
      </c>
      <c r="G178" s="24">
        <v>96.47</v>
      </c>
      <c r="H178" s="24">
        <v>0.13</v>
      </c>
      <c r="I178" s="31"/>
      <c r="J178" s="31"/>
      <c r="K178" s="35"/>
    </row>
    <row r="179" spans="2:11" x14ac:dyDescent="0.35">
      <c r="B179" s="8" t="s">
        <v>2498</v>
      </c>
      <c r="C179" s="60" t="s">
        <v>2499</v>
      </c>
      <c r="D179" s="54" t="s">
        <v>2500</v>
      </c>
      <c r="E179" s="6" t="s">
        <v>135</v>
      </c>
      <c r="F179" s="19">
        <v>6446</v>
      </c>
      <c r="G179" s="24">
        <v>95.52</v>
      </c>
      <c r="H179" s="24">
        <v>0.13</v>
      </c>
      <c r="I179" s="31"/>
      <c r="J179" s="31"/>
      <c r="K179" s="35"/>
    </row>
    <row r="180" spans="2:11" x14ac:dyDescent="0.35">
      <c r="B180" s="8" t="s">
        <v>2250</v>
      </c>
      <c r="C180" s="60" t="s">
        <v>2251</v>
      </c>
      <c r="D180" s="54" t="s">
        <v>2252</v>
      </c>
      <c r="E180" s="6" t="s">
        <v>44</v>
      </c>
      <c r="F180" s="19">
        <v>23665</v>
      </c>
      <c r="G180" s="24">
        <v>95.45</v>
      </c>
      <c r="H180" s="24">
        <v>0.13</v>
      </c>
      <c r="I180" s="31"/>
      <c r="J180" s="31"/>
      <c r="K180" s="35"/>
    </row>
    <row r="181" spans="2:11" x14ac:dyDescent="0.35">
      <c r="B181" s="8" t="s">
        <v>310</v>
      </c>
      <c r="C181" s="60" t="s">
        <v>311</v>
      </c>
      <c r="D181" s="54" t="s">
        <v>312</v>
      </c>
      <c r="E181" s="6" t="s">
        <v>217</v>
      </c>
      <c r="F181" s="19">
        <v>22998</v>
      </c>
      <c r="G181" s="24">
        <v>94.22</v>
      </c>
      <c r="H181" s="24">
        <v>0.13</v>
      </c>
      <c r="I181" s="31"/>
      <c r="J181" s="31"/>
      <c r="K181" s="35"/>
    </row>
    <row r="182" spans="2:11" x14ac:dyDescent="0.35">
      <c r="B182" s="8" t="s">
        <v>2194</v>
      </c>
      <c r="C182" s="60" t="s">
        <v>2195</v>
      </c>
      <c r="D182" s="54" t="s">
        <v>2196</v>
      </c>
      <c r="E182" s="6" t="s">
        <v>500</v>
      </c>
      <c r="F182" s="19">
        <v>20842</v>
      </c>
      <c r="G182" s="24">
        <v>93.51</v>
      </c>
      <c r="H182" s="24">
        <v>0.13</v>
      </c>
      <c r="I182" s="31"/>
      <c r="J182" s="31"/>
      <c r="K182" s="35"/>
    </row>
    <row r="183" spans="2:11" x14ac:dyDescent="0.35">
      <c r="B183" s="8" t="s">
        <v>191</v>
      </c>
      <c r="C183" s="60" t="s">
        <v>192</v>
      </c>
      <c r="D183" s="54" t="s">
        <v>193</v>
      </c>
      <c r="E183" s="6" t="s">
        <v>80</v>
      </c>
      <c r="F183" s="19">
        <v>8715</v>
      </c>
      <c r="G183" s="24">
        <v>93.25</v>
      </c>
      <c r="H183" s="24">
        <v>0.13</v>
      </c>
      <c r="I183" s="31"/>
      <c r="J183" s="31"/>
      <c r="K183" s="35"/>
    </row>
    <row r="184" spans="2:11" x14ac:dyDescent="0.35">
      <c r="B184" s="8" t="s">
        <v>3489</v>
      </c>
      <c r="C184" s="60" t="s">
        <v>3490</v>
      </c>
      <c r="D184" s="54" t="s">
        <v>3491</v>
      </c>
      <c r="E184" s="6" t="s">
        <v>1026</v>
      </c>
      <c r="F184" s="19">
        <v>22704</v>
      </c>
      <c r="G184" s="24">
        <v>92.41</v>
      </c>
      <c r="H184" s="24">
        <v>0.13</v>
      </c>
      <c r="I184" s="31"/>
      <c r="J184" s="31"/>
      <c r="K184" s="35"/>
    </row>
    <row r="185" spans="2:11" x14ac:dyDescent="0.35">
      <c r="B185" s="8" t="s">
        <v>250</v>
      </c>
      <c r="C185" s="60" t="s">
        <v>251</v>
      </c>
      <c r="D185" s="54" t="s">
        <v>252</v>
      </c>
      <c r="E185" s="6" t="s">
        <v>253</v>
      </c>
      <c r="F185" s="19">
        <v>7267</v>
      </c>
      <c r="G185" s="24">
        <v>90.54</v>
      </c>
      <c r="H185" s="24">
        <v>0.12</v>
      </c>
      <c r="I185" s="31"/>
      <c r="J185" s="31"/>
      <c r="K185" s="35"/>
    </row>
    <row r="186" spans="2:11" x14ac:dyDescent="0.35">
      <c r="B186" s="8" t="s">
        <v>2200</v>
      </c>
      <c r="C186" s="60" t="s">
        <v>2201</v>
      </c>
      <c r="D186" s="54" t="s">
        <v>2202</v>
      </c>
      <c r="E186" s="6" t="s">
        <v>76</v>
      </c>
      <c r="F186" s="19">
        <v>11975</v>
      </c>
      <c r="G186" s="24">
        <v>89.5</v>
      </c>
      <c r="H186" s="24">
        <v>0.12</v>
      </c>
      <c r="I186" s="31"/>
      <c r="J186" s="31"/>
      <c r="K186" s="35"/>
    </row>
    <row r="187" spans="2:11" x14ac:dyDescent="0.35">
      <c r="B187" s="8" t="s">
        <v>2217</v>
      </c>
      <c r="C187" s="60" t="s">
        <v>2218</v>
      </c>
      <c r="D187" s="54" t="s">
        <v>2219</v>
      </c>
      <c r="E187" s="6" t="s">
        <v>84</v>
      </c>
      <c r="F187" s="19">
        <v>23826</v>
      </c>
      <c r="G187" s="24">
        <v>89.11</v>
      </c>
      <c r="H187" s="24">
        <v>0.12</v>
      </c>
      <c r="I187" s="31"/>
      <c r="J187" s="31"/>
      <c r="K187" s="35"/>
    </row>
    <row r="188" spans="2:11" x14ac:dyDescent="0.35">
      <c r="B188" s="8" t="s">
        <v>263</v>
      </c>
      <c r="C188" s="60" t="s">
        <v>264</v>
      </c>
      <c r="D188" s="54" t="s">
        <v>265</v>
      </c>
      <c r="E188" s="6" t="s">
        <v>266</v>
      </c>
      <c r="F188" s="19">
        <v>5035</v>
      </c>
      <c r="G188" s="24">
        <v>88.78</v>
      </c>
      <c r="H188" s="24">
        <v>0.12</v>
      </c>
      <c r="I188" s="31"/>
      <c r="J188" s="31"/>
      <c r="K188" s="35"/>
    </row>
    <row r="189" spans="2:11" x14ac:dyDescent="0.35">
      <c r="B189" s="8" t="s">
        <v>3492</v>
      </c>
      <c r="C189" s="60" t="s">
        <v>3493</v>
      </c>
      <c r="D189" s="54" t="s">
        <v>3494</v>
      </c>
      <c r="E189" s="6" t="s">
        <v>294</v>
      </c>
      <c r="F189" s="19">
        <v>39081</v>
      </c>
      <c r="G189" s="24">
        <v>88.72</v>
      </c>
      <c r="H189" s="24">
        <v>0.12</v>
      </c>
      <c r="I189" s="31"/>
      <c r="J189" s="31"/>
      <c r="K189" s="35"/>
    </row>
    <row r="190" spans="2:11" x14ac:dyDescent="0.35">
      <c r="B190" s="8" t="s">
        <v>234</v>
      </c>
      <c r="C190" s="60" t="s">
        <v>235</v>
      </c>
      <c r="D190" s="54" t="s">
        <v>236</v>
      </c>
      <c r="E190" s="6" t="s">
        <v>88</v>
      </c>
      <c r="F190" s="19">
        <v>3046</v>
      </c>
      <c r="G190" s="24">
        <v>88.32</v>
      </c>
      <c r="H190" s="24">
        <v>0.12</v>
      </c>
      <c r="I190" s="31"/>
      <c r="J190" s="31"/>
      <c r="K190" s="35"/>
    </row>
    <row r="191" spans="2:11" x14ac:dyDescent="0.35">
      <c r="B191" s="8" t="s">
        <v>156</v>
      </c>
      <c r="C191" s="60" t="s">
        <v>157</v>
      </c>
      <c r="D191" s="54" t="s">
        <v>158</v>
      </c>
      <c r="E191" s="6" t="s">
        <v>159</v>
      </c>
      <c r="F191" s="19">
        <v>241</v>
      </c>
      <c r="G191" s="24">
        <v>87.69</v>
      </c>
      <c r="H191" s="24">
        <v>0.12</v>
      </c>
      <c r="I191" s="31"/>
      <c r="J191" s="31"/>
      <c r="K191" s="35"/>
    </row>
    <row r="192" spans="2:11" x14ac:dyDescent="0.35">
      <c r="B192" s="8" t="s">
        <v>3419</v>
      </c>
      <c r="C192" s="60" t="s">
        <v>3420</v>
      </c>
      <c r="D192" s="54" t="s">
        <v>3421</v>
      </c>
      <c r="E192" s="6" t="s">
        <v>99</v>
      </c>
      <c r="F192" s="19">
        <v>3668</v>
      </c>
      <c r="G192" s="24">
        <v>87.09</v>
      </c>
      <c r="H192" s="24">
        <v>0.12</v>
      </c>
      <c r="I192" s="31"/>
      <c r="J192" s="31"/>
      <c r="K192" s="35"/>
    </row>
    <row r="193" spans="2:11" x14ac:dyDescent="0.35">
      <c r="B193" s="8" t="s">
        <v>2441</v>
      </c>
      <c r="C193" s="60" t="s">
        <v>2442</v>
      </c>
      <c r="D193" s="54" t="s">
        <v>2443</v>
      </c>
      <c r="E193" s="6" t="s">
        <v>58</v>
      </c>
      <c r="F193" s="19">
        <v>32641</v>
      </c>
      <c r="G193" s="24">
        <v>86.5</v>
      </c>
      <c r="H193" s="24">
        <v>0.12</v>
      </c>
      <c r="I193" s="31"/>
      <c r="J193" s="31"/>
      <c r="K193" s="35"/>
    </row>
    <row r="194" spans="2:11" x14ac:dyDescent="0.35">
      <c r="B194" s="8" t="s">
        <v>110</v>
      </c>
      <c r="C194" s="60" t="s">
        <v>111</v>
      </c>
      <c r="D194" s="54" t="s">
        <v>112</v>
      </c>
      <c r="E194" s="6" t="s">
        <v>113</v>
      </c>
      <c r="F194" s="19">
        <v>6808</v>
      </c>
      <c r="G194" s="24">
        <v>86.05</v>
      </c>
      <c r="H194" s="24">
        <v>0.12</v>
      </c>
      <c r="I194" s="31"/>
      <c r="J194" s="31"/>
      <c r="K194" s="35"/>
    </row>
    <row r="195" spans="2:11" x14ac:dyDescent="0.35">
      <c r="B195" s="8" t="s">
        <v>1124</v>
      </c>
      <c r="C195" s="60" t="s">
        <v>1125</v>
      </c>
      <c r="D195" s="54" t="s">
        <v>1126</v>
      </c>
      <c r="E195" s="6" t="s">
        <v>266</v>
      </c>
      <c r="F195" s="19">
        <v>22553</v>
      </c>
      <c r="G195" s="24">
        <v>85.72</v>
      </c>
      <c r="H195" s="24">
        <v>0.12</v>
      </c>
      <c r="I195" s="31"/>
      <c r="J195" s="31"/>
      <c r="K195" s="35"/>
    </row>
    <row r="196" spans="2:11" x14ac:dyDescent="0.35">
      <c r="B196" s="8" t="s">
        <v>2144</v>
      </c>
      <c r="C196" s="60" t="s">
        <v>2145</v>
      </c>
      <c r="D196" s="54" t="s">
        <v>2146</v>
      </c>
      <c r="E196" s="6" t="s">
        <v>128</v>
      </c>
      <c r="F196" s="19">
        <v>2460</v>
      </c>
      <c r="G196" s="24">
        <v>84.89</v>
      </c>
      <c r="H196" s="24">
        <v>0.12</v>
      </c>
      <c r="I196" s="31"/>
      <c r="J196" s="31"/>
      <c r="K196" s="35"/>
    </row>
    <row r="197" spans="2:11" x14ac:dyDescent="0.35">
      <c r="B197" s="8" t="s">
        <v>153</v>
      </c>
      <c r="C197" s="60" t="s">
        <v>154</v>
      </c>
      <c r="D197" s="54" t="s">
        <v>155</v>
      </c>
      <c r="E197" s="6" t="s">
        <v>135</v>
      </c>
      <c r="F197" s="19">
        <v>5168</v>
      </c>
      <c r="G197" s="24">
        <v>84.16</v>
      </c>
      <c r="H197" s="24">
        <v>0.11</v>
      </c>
      <c r="I197" s="31"/>
      <c r="J197" s="31"/>
      <c r="K197" s="35"/>
    </row>
    <row r="198" spans="2:11" x14ac:dyDescent="0.35">
      <c r="B198" s="8" t="s">
        <v>2718</v>
      </c>
      <c r="C198" s="60" t="s">
        <v>2719</v>
      </c>
      <c r="D198" s="54" t="s">
        <v>2720</v>
      </c>
      <c r="E198" s="6" t="s">
        <v>44</v>
      </c>
      <c r="F198" s="19">
        <v>36794</v>
      </c>
      <c r="G198" s="24">
        <v>83.17</v>
      </c>
      <c r="H198" s="24">
        <v>0.11</v>
      </c>
      <c r="I198" s="31"/>
      <c r="J198" s="31"/>
      <c r="K198" s="35"/>
    </row>
    <row r="199" spans="2:11" x14ac:dyDescent="0.35">
      <c r="B199" s="8" t="s">
        <v>1121</v>
      </c>
      <c r="C199" s="60" t="s">
        <v>1122</v>
      </c>
      <c r="D199" s="54" t="s">
        <v>1123</v>
      </c>
      <c r="E199" s="6" t="s">
        <v>58</v>
      </c>
      <c r="F199" s="19">
        <v>25290</v>
      </c>
      <c r="G199" s="24">
        <v>82.15</v>
      </c>
      <c r="H199" s="24">
        <v>0.11</v>
      </c>
      <c r="I199" s="31"/>
      <c r="J199" s="31"/>
      <c r="K199" s="35"/>
    </row>
    <row r="200" spans="2:11" x14ac:dyDescent="0.35">
      <c r="B200" s="8" t="s">
        <v>1164</v>
      </c>
      <c r="C200" s="60" t="s">
        <v>1165</v>
      </c>
      <c r="D200" s="54" t="s">
        <v>1166</v>
      </c>
      <c r="E200" s="6" t="s">
        <v>423</v>
      </c>
      <c r="F200" s="19">
        <v>28637</v>
      </c>
      <c r="G200" s="24">
        <v>81.47</v>
      </c>
      <c r="H200" s="24">
        <v>0.11</v>
      </c>
      <c r="I200" s="31"/>
      <c r="J200" s="31"/>
      <c r="K200" s="35"/>
    </row>
    <row r="201" spans="2:11" x14ac:dyDescent="0.35">
      <c r="B201" s="8" t="s">
        <v>2512</v>
      </c>
      <c r="C201" s="60" t="s">
        <v>2513</v>
      </c>
      <c r="D201" s="54" t="s">
        <v>2514</v>
      </c>
      <c r="E201" s="6" t="s">
        <v>117</v>
      </c>
      <c r="F201" s="19">
        <v>6954</v>
      </c>
      <c r="G201" s="24">
        <v>81.36</v>
      </c>
      <c r="H201" s="24">
        <v>0.11</v>
      </c>
      <c r="I201" s="31"/>
      <c r="J201" s="31"/>
      <c r="K201" s="35"/>
    </row>
    <row r="202" spans="2:11" x14ac:dyDescent="0.35">
      <c r="B202" s="8" t="s">
        <v>1127</v>
      </c>
      <c r="C202" s="60" t="s">
        <v>1128</v>
      </c>
      <c r="D202" s="54" t="s">
        <v>1129</v>
      </c>
      <c r="E202" s="6" t="s">
        <v>890</v>
      </c>
      <c r="F202" s="19">
        <v>22801</v>
      </c>
      <c r="G202" s="24">
        <v>81.31</v>
      </c>
      <c r="H202" s="24">
        <v>0.11</v>
      </c>
      <c r="I202" s="31"/>
      <c r="J202" s="31"/>
      <c r="K202" s="35"/>
    </row>
    <row r="203" spans="2:11" x14ac:dyDescent="0.35">
      <c r="B203" s="8" t="s">
        <v>2397</v>
      </c>
      <c r="C203" s="60" t="s">
        <v>2398</v>
      </c>
      <c r="D203" s="54" t="s">
        <v>2399</v>
      </c>
      <c r="E203" s="6" t="s">
        <v>80</v>
      </c>
      <c r="F203" s="19">
        <v>14687</v>
      </c>
      <c r="G203" s="24">
        <v>81.239999999999995</v>
      </c>
      <c r="H203" s="24">
        <v>0.11</v>
      </c>
      <c r="I203" s="31"/>
      <c r="J203" s="31"/>
      <c r="K203" s="35"/>
    </row>
    <row r="204" spans="2:11" x14ac:dyDescent="0.35">
      <c r="B204" s="8" t="s">
        <v>377</v>
      </c>
      <c r="C204" s="60" t="s">
        <v>378</v>
      </c>
      <c r="D204" s="54" t="s">
        <v>379</v>
      </c>
      <c r="E204" s="6" t="s">
        <v>84</v>
      </c>
      <c r="F204" s="19">
        <v>1599</v>
      </c>
      <c r="G204" s="24">
        <v>81.17</v>
      </c>
      <c r="H204" s="24">
        <v>0.11</v>
      </c>
      <c r="I204" s="31"/>
      <c r="J204" s="31"/>
      <c r="K204" s="35"/>
    </row>
    <row r="205" spans="2:11" x14ac:dyDescent="0.35">
      <c r="B205" s="8" t="s">
        <v>1077</v>
      </c>
      <c r="C205" s="60" t="s">
        <v>1078</v>
      </c>
      <c r="D205" s="54" t="s">
        <v>1079</v>
      </c>
      <c r="E205" s="6" t="s">
        <v>88</v>
      </c>
      <c r="F205" s="19">
        <v>5286</v>
      </c>
      <c r="G205" s="24">
        <v>80.59</v>
      </c>
      <c r="H205" s="24">
        <v>0.11</v>
      </c>
      <c r="I205" s="31"/>
      <c r="J205" s="31"/>
      <c r="K205" s="35"/>
    </row>
    <row r="206" spans="2:11" x14ac:dyDescent="0.35">
      <c r="B206" s="8" t="s">
        <v>2446</v>
      </c>
      <c r="C206" s="60" t="s">
        <v>1548</v>
      </c>
      <c r="D206" s="54" t="s">
        <v>2447</v>
      </c>
      <c r="E206" s="6" t="s">
        <v>58</v>
      </c>
      <c r="F206" s="19">
        <v>7190</v>
      </c>
      <c r="G206" s="24">
        <v>80.53</v>
      </c>
      <c r="H206" s="24">
        <v>0.11</v>
      </c>
      <c r="I206" s="31"/>
      <c r="J206" s="31"/>
      <c r="K206" s="35"/>
    </row>
    <row r="207" spans="2:11" x14ac:dyDescent="0.35">
      <c r="B207" s="8" t="s">
        <v>2214</v>
      </c>
      <c r="C207" s="60" t="s">
        <v>2215</v>
      </c>
      <c r="D207" s="54" t="s">
        <v>2216</v>
      </c>
      <c r="E207" s="6" t="s">
        <v>1142</v>
      </c>
      <c r="F207" s="19">
        <v>4569</v>
      </c>
      <c r="G207" s="24">
        <v>80.33</v>
      </c>
      <c r="H207" s="24">
        <v>0.11</v>
      </c>
      <c r="I207" s="31"/>
      <c r="J207" s="31"/>
      <c r="K207" s="35"/>
    </row>
    <row r="208" spans="2:11" x14ac:dyDescent="0.35">
      <c r="B208" s="8" t="s">
        <v>3495</v>
      </c>
      <c r="C208" s="60" t="s">
        <v>3496</v>
      </c>
      <c r="D208" s="54" t="s">
        <v>3497</v>
      </c>
      <c r="E208" s="6" t="s">
        <v>266</v>
      </c>
      <c r="F208" s="19">
        <v>25753</v>
      </c>
      <c r="G208" s="24">
        <v>80.260000000000005</v>
      </c>
      <c r="H208" s="24">
        <v>0.11</v>
      </c>
      <c r="I208" s="31"/>
      <c r="J208" s="31"/>
      <c r="K208" s="35"/>
    </row>
    <row r="209" spans="2:11" x14ac:dyDescent="0.35">
      <c r="B209" s="8" t="s">
        <v>665</v>
      </c>
      <c r="C209" s="60" t="s">
        <v>666</v>
      </c>
      <c r="D209" s="54" t="s">
        <v>667</v>
      </c>
      <c r="E209" s="6" t="s">
        <v>92</v>
      </c>
      <c r="F209" s="19">
        <v>35019</v>
      </c>
      <c r="G209" s="24">
        <v>79.760000000000005</v>
      </c>
      <c r="H209" s="24">
        <v>0.11</v>
      </c>
      <c r="I209" s="31"/>
      <c r="J209" s="31"/>
      <c r="K209" s="35"/>
    </row>
    <row r="210" spans="2:11" x14ac:dyDescent="0.35">
      <c r="B210" s="8" t="s">
        <v>132</v>
      </c>
      <c r="C210" s="60" t="s">
        <v>133</v>
      </c>
      <c r="D210" s="54" t="s">
        <v>134</v>
      </c>
      <c r="E210" s="6" t="s">
        <v>135</v>
      </c>
      <c r="F210" s="19">
        <v>4498</v>
      </c>
      <c r="G210" s="24">
        <v>79.42</v>
      </c>
      <c r="H210" s="24">
        <v>0.11</v>
      </c>
      <c r="I210" s="31"/>
      <c r="J210" s="31"/>
      <c r="K210" s="35"/>
    </row>
    <row r="211" spans="2:11" x14ac:dyDescent="0.35">
      <c r="B211" s="8" t="s">
        <v>2727</v>
      </c>
      <c r="C211" s="60" t="s">
        <v>2728</v>
      </c>
      <c r="D211" s="54" t="s">
        <v>2729</v>
      </c>
      <c r="E211" s="6" t="s">
        <v>117</v>
      </c>
      <c r="F211" s="19">
        <v>1684</v>
      </c>
      <c r="G211" s="24">
        <v>76.41</v>
      </c>
      <c r="H211" s="24">
        <v>0.1</v>
      </c>
      <c r="I211" s="31"/>
      <c r="J211" s="31"/>
      <c r="K211" s="35"/>
    </row>
    <row r="212" spans="2:11" x14ac:dyDescent="0.35">
      <c r="B212" s="8" t="s">
        <v>553</v>
      </c>
      <c r="C212" s="60" t="s">
        <v>554</v>
      </c>
      <c r="D212" s="54" t="s">
        <v>555</v>
      </c>
      <c r="E212" s="6" t="s">
        <v>343</v>
      </c>
      <c r="F212" s="19">
        <v>10199</v>
      </c>
      <c r="G212" s="24">
        <v>76.13</v>
      </c>
      <c r="H212" s="24">
        <v>0.1</v>
      </c>
      <c r="I212" s="31"/>
      <c r="J212" s="31"/>
      <c r="K212" s="35"/>
    </row>
    <row r="213" spans="2:11" x14ac:dyDescent="0.35">
      <c r="B213" s="8" t="s">
        <v>3343</v>
      </c>
      <c r="C213" s="60" t="s">
        <v>3344</v>
      </c>
      <c r="D213" s="54" t="s">
        <v>3345</v>
      </c>
      <c r="E213" s="6" t="s">
        <v>80</v>
      </c>
      <c r="F213" s="19">
        <v>4958</v>
      </c>
      <c r="G213" s="24">
        <v>75.260000000000005</v>
      </c>
      <c r="H213" s="24">
        <v>0.1</v>
      </c>
      <c r="I213" s="31"/>
      <c r="J213" s="31"/>
      <c r="K213" s="35"/>
    </row>
    <row r="214" spans="2:11" x14ac:dyDescent="0.35">
      <c r="B214" s="8" t="s">
        <v>504</v>
      </c>
      <c r="C214" s="60" t="s">
        <v>505</v>
      </c>
      <c r="D214" s="54" t="s">
        <v>506</v>
      </c>
      <c r="E214" s="6" t="s">
        <v>294</v>
      </c>
      <c r="F214" s="19">
        <v>4490</v>
      </c>
      <c r="G214" s="24">
        <v>74.36</v>
      </c>
      <c r="H214" s="24">
        <v>0.1</v>
      </c>
      <c r="I214" s="31"/>
      <c r="J214" s="31"/>
      <c r="K214" s="35"/>
    </row>
    <row r="215" spans="2:11" x14ac:dyDescent="0.35">
      <c r="B215" s="8" t="s">
        <v>2724</v>
      </c>
      <c r="C215" s="60" t="s">
        <v>2725</v>
      </c>
      <c r="D215" s="54" t="s">
        <v>2726</v>
      </c>
      <c r="E215" s="6" t="s">
        <v>113</v>
      </c>
      <c r="F215" s="19">
        <v>3495</v>
      </c>
      <c r="G215" s="24">
        <v>74.09</v>
      </c>
      <c r="H215" s="24">
        <v>0.1</v>
      </c>
      <c r="I215" s="31"/>
      <c r="J215" s="31"/>
      <c r="K215" s="35"/>
    </row>
    <row r="216" spans="2:11" x14ac:dyDescent="0.35">
      <c r="B216" s="8" t="s">
        <v>3349</v>
      </c>
      <c r="C216" s="60" t="s">
        <v>3350</v>
      </c>
      <c r="D216" s="54" t="s">
        <v>3351</v>
      </c>
      <c r="E216" s="6" t="s">
        <v>113</v>
      </c>
      <c r="F216" s="19">
        <v>6897</v>
      </c>
      <c r="G216" s="24">
        <v>73.8</v>
      </c>
      <c r="H216" s="24">
        <v>0.1</v>
      </c>
      <c r="I216" s="31"/>
      <c r="J216" s="31"/>
      <c r="K216" s="35"/>
    </row>
    <row r="217" spans="2:11" x14ac:dyDescent="0.35">
      <c r="B217" s="8" t="s">
        <v>3498</v>
      </c>
      <c r="C217" s="60" t="s">
        <v>3499</v>
      </c>
      <c r="D217" s="54" t="s">
        <v>3500</v>
      </c>
      <c r="E217" s="6" t="s">
        <v>128</v>
      </c>
      <c r="F217" s="19">
        <v>3184</v>
      </c>
      <c r="G217" s="24">
        <v>73.37</v>
      </c>
      <c r="H217" s="24">
        <v>0.1</v>
      </c>
      <c r="I217" s="31"/>
      <c r="J217" s="31"/>
      <c r="K217" s="35"/>
    </row>
    <row r="218" spans="2:11" x14ac:dyDescent="0.35">
      <c r="B218" s="8" t="s">
        <v>3422</v>
      </c>
      <c r="C218" s="60" t="s">
        <v>3423</v>
      </c>
      <c r="D218" s="54" t="s">
        <v>3424</v>
      </c>
      <c r="E218" s="6" t="s">
        <v>117</v>
      </c>
      <c r="F218" s="19">
        <v>17388</v>
      </c>
      <c r="G218" s="24">
        <v>71.739999999999995</v>
      </c>
      <c r="H218" s="24">
        <v>0.1</v>
      </c>
      <c r="I218" s="31"/>
      <c r="J218" s="31"/>
      <c r="K218" s="35"/>
    </row>
    <row r="219" spans="2:11" x14ac:dyDescent="0.35">
      <c r="B219" s="8" t="s">
        <v>1956</v>
      </c>
      <c r="C219" s="60" t="s">
        <v>1957</v>
      </c>
      <c r="D219" s="54" t="s">
        <v>1958</v>
      </c>
      <c r="E219" s="6" t="s">
        <v>1142</v>
      </c>
      <c r="F219" s="19">
        <v>3094</v>
      </c>
      <c r="G219" s="24">
        <v>71.47</v>
      </c>
      <c r="H219" s="24">
        <v>0.1</v>
      </c>
      <c r="I219" s="31"/>
      <c r="J219" s="31"/>
      <c r="K219" s="35"/>
    </row>
    <row r="220" spans="2:11" x14ac:dyDescent="0.35">
      <c r="B220" s="8" t="s">
        <v>610</v>
      </c>
      <c r="C220" s="60" t="s">
        <v>611</v>
      </c>
      <c r="D220" s="54" t="s">
        <v>612</v>
      </c>
      <c r="E220" s="6" t="s">
        <v>343</v>
      </c>
      <c r="F220" s="19">
        <v>10216</v>
      </c>
      <c r="G220" s="24">
        <v>71.22</v>
      </c>
      <c r="H220" s="24">
        <v>0.1</v>
      </c>
      <c r="I220" s="31"/>
      <c r="J220" s="31"/>
      <c r="K220" s="35"/>
    </row>
    <row r="221" spans="2:11" x14ac:dyDescent="0.35">
      <c r="B221" s="8" t="s">
        <v>3425</v>
      </c>
      <c r="C221" s="60" t="s">
        <v>3426</v>
      </c>
      <c r="D221" s="54" t="s">
        <v>3427</v>
      </c>
      <c r="E221" s="6" t="s">
        <v>106</v>
      </c>
      <c r="F221" s="19">
        <v>1613</v>
      </c>
      <c r="G221" s="24">
        <v>71.06</v>
      </c>
      <c r="H221" s="24">
        <v>0.1</v>
      </c>
      <c r="I221" s="31"/>
      <c r="J221" s="31"/>
      <c r="K221" s="35"/>
    </row>
    <row r="222" spans="2:11" x14ac:dyDescent="0.35">
      <c r="B222" s="8" t="s">
        <v>3428</v>
      </c>
      <c r="C222" s="60" t="s">
        <v>3429</v>
      </c>
      <c r="D222" s="54" t="s">
        <v>3430</v>
      </c>
      <c r="E222" s="6" t="s">
        <v>124</v>
      </c>
      <c r="F222" s="19">
        <v>42821</v>
      </c>
      <c r="G222" s="24">
        <v>70.28</v>
      </c>
      <c r="H222" s="24">
        <v>0.1</v>
      </c>
      <c r="I222" s="31"/>
      <c r="J222" s="31"/>
      <c r="K222" s="35"/>
    </row>
    <row r="223" spans="2:11" x14ac:dyDescent="0.35">
      <c r="B223" s="8" t="s">
        <v>3501</v>
      </c>
      <c r="C223" s="60" t="s">
        <v>3502</v>
      </c>
      <c r="D223" s="54" t="s">
        <v>3503</v>
      </c>
      <c r="E223" s="6" t="s">
        <v>88</v>
      </c>
      <c r="F223" s="19">
        <v>329</v>
      </c>
      <c r="G223" s="24">
        <v>70.239999999999995</v>
      </c>
      <c r="H223" s="24">
        <v>0.1</v>
      </c>
      <c r="I223" s="31"/>
      <c r="J223" s="31"/>
      <c r="K223" s="35"/>
    </row>
    <row r="224" spans="2:11" x14ac:dyDescent="0.35">
      <c r="B224" s="8" t="s">
        <v>275</v>
      </c>
      <c r="C224" s="60" t="s">
        <v>276</v>
      </c>
      <c r="D224" s="54" t="s">
        <v>277</v>
      </c>
      <c r="E224" s="6" t="s">
        <v>113</v>
      </c>
      <c r="F224" s="19">
        <v>2235</v>
      </c>
      <c r="G224" s="24">
        <v>70.11</v>
      </c>
      <c r="H224" s="24">
        <v>0.1</v>
      </c>
      <c r="I224" s="31"/>
      <c r="J224" s="31"/>
      <c r="K224" s="35"/>
    </row>
    <row r="225" spans="2:11" x14ac:dyDescent="0.35">
      <c r="B225" s="8" t="s">
        <v>3431</v>
      </c>
      <c r="C225" s="60" t="s">
        <v>3432</v>
      </c>
      <c r="D225" s="54" t="s">
        <v>3433</v>
      </c>
      <c r="E225" s="6" t="s">
        <v>218</v>
      </c>
      <c r="F225" s="19">
        <v>14763</v>
      </c>
      <c r="G225" s="24">
        <v>69.78</v>
      </c>
      <c r="H225" s="24">
        <v>0.1</v>
      </c>
      <c r="I225" s="31"/>
      <c r="J225" s="31"/>
      <c r="K225" s="35"/>
    </row>
    <row r="226" spans="2:11" x14ac:dyDescent="0.35">
      <c r="B226" s="8" t="s">
        <v>577</v>
      </c>
      <c r="C226" s="60" t="s">
        <v>578</v>
      </c>
      <c r="D226" s="54" t="s">
        <v>579</v>
      </c>
      <c r="E226" s="6" t="s">
        <v>58</v>
      </c>
      <c r="F226" s="19">
        <v>21007</v>
      </c>
      <c r="G226" s="24">
        <v>68.89</v>
      </c>
      <c r="H226" s="24">
        <v>0.09</v>
      </c>
      <c r="I226" s="31"/>
      <c r="J226" s="31"/>
      <c r="K226" s="35"/>
    </row>
    <row r="227" spans="2:11" x14ac:dyDescent="0.35">
      <c r="B227" s="8" t="s">
        <v>176</v>
      </c>
      <c r="C227" s="60" t="s">
        <v>177</v>
      </c>
      <c r="D227" s="54" t="s">
        <v>178</v>
      </c>
      <c r="E227" s="6" t="s">
        <v>124</v>
      </c>
      <c r="F227" s="19">
        <v>15008</v>
      </c>
      <c r="G227" s="24">
        <v>68.540000000000006</v>
      </c>
      <c r="H227" s="24">
        <v>0.09</v>
      </c>
      <c r="I227" s="31"/>
      <c r="J227" s="31"/>
      <c r="K227" s="35"/>
    </row>
    <row r="228" spans="2:11" x14ac:dyDescent="0.35">
      <c r="B228" s="8" t="s">
        <v>3504</v>
      </c>
      <c r="C228" s="60" t="s">
        <v>3505</v>
      </c>
      <c r="D228" s="54" t="s">
        <v>3506</v>
      </c>
      <c r="E228" s="6" t="s">
        <v>99</v>
      </c>
      <c r="F228" s="19">
        <v>8702</v>
      </c>
      <c r="G228" s="24">
        <v>68.400000000000006</v>
      </c>
      <c r="H228" s="24">
        <v>0.09</v>
      </c>
      <c r="I228" s="31"/>
      <c r="J228" s="31"/>
      <c r="K228" s="35"/>
    </row>
    <row r="229" spans="2:11" x14ac:dyDescent="0.35">
      <c r="B229" s="8" t="s">
        <v>580</v>
      </c>
      <c r="C229" s="60" t="s">
        <v>581</v>
      </c>
      <c r="D229" s="54" t="s">
        <v>582</v>
      </c>
      <c r="E229" s="6" t="s">
        <v>113</v>
      </c>
      <c r="F229" s="19">
        <v>24934</v>
      </c>
      <c r="G229" s="24">
        <v>68.319999999999993</v>
      </c>
      <c r="H229" s="24">
        <v>0.09</v>
      </c>
      <c r="I229" s="31"/>
      <c r="J229" s="31"/>
      <c r="K229" s="35"/>
    </row>
    <row r="230" spans="2:11" x14ac:dyDescent="0.35">
      <c r="B230" s="8" t="s">
        <v>2855</v>
      </c>
      <c r="C230" s="60" t="s">
        <v>2080</v>
      </c>
      <c r="D230" s="54" t="s">
        <v>2856</v>
      </c>
      <c r="E230" s="6" t="s">
        <v>58</v>
      </c>
      <c r="F230" s="19">
        <v>85568</v>
      </c>
      <c r="G230" s="24">
        <v>67.84</v>
      </c>
      <c r="H230" s="24">
        <v>0.09</v>
      </c>
      <c r="I230" s="31"/>
      <c r="J230" s="31"/>
      <c r="K230" s="35"/>
    </row>
    <row r="231" spans="2:11" x14ac:dyDescent="0.35">
      <c r="B231" s="8" t="s">
        <v>479</v>
      </c>
      <c r="C231" s="60" t="s">
        <v>480</v>
      </c>
      <c r="D231" s="54" t="s">
        <v>481</v>
      </c>
      <c r="E231" s="6" t="s">
        <v>270</v>
      </c>
      <c r="F231" s="19">
        <v>15165</v>
      </c>
      <c r="G231" s="24">
        <v>67.3</v>
      </c>
      <c r="H231" s="24">
        <v>0.09</v>
      </c>
      <c r="I231" s="31"/>
      <c r="J231" s="31"/>
      <c r="K231" s="35"/>
    </row>
    <row r="232" spans="2:11" x14ac:dyDescent="0.35">
      <c r="B232" s="8" t="s">
        <v>380</v>
      </c>
      <c r="C232" s="60" t="s">
        <v>381</v>
      </c>
      <c r="D232" s="54" t="s">
        <v>382</v>
      </c>
      <c r="E232" s="6" t="s">
        <v>80</v>
      </c>
      <c r="F232" s="19">
        <v>3901</v>
      </c>
      <c r="G232" s="24">
        <v>67.23</v>
      </c>
      <c r="H232" s="24">
        <v>0.09</v>
      </c>
      <c r="I232" s="31"/>
      <c r="J232" s="31"/>
      <c r="K232" s="35"/>
    </row>
    <row r="233" spans="2:11" x14ac:dyDescent="0.35">
      <c r="B233" s="8" t="s">
        <v>517</v>
      </c>
      <c r="C233" s="60" t="s">
        <v>518</v>
      </c>
      <c r="D233" s="54" t="s">
        <v>519</v>
      </c>
      <c r="E233" s="6" t="s">
        <v>44</v>
      </c>
      <c r="F233" s="19">
        <v>37675</v>
      </c>
      <c r="G233" s="24">
        <v>67.150000000000006</v>
      </c>
      <c r="H233" s="24">
        <v>0.09</v>
      </c>
      <c r="I233" s="31"/>
      <c r="J233" s="31"/>
      <c r="K233" s="35"/>
    </row>
    <row r="234" spans="2:11" x14ac:dyDescent="0.35">
      <c r="B234" s="8" t="s">
        <v>3507</v>
      </c>
      <c r="C234" s="60" t="s">
        <v>3508</v>
      </c>
      <c r="D234" s="54" t="s">
        <v>3509</v>
      </c>
      <c r="E234" s="6" t="s">
        <v>88</v>
      </c>
      <c r="F234" s="19">
        <v>3157</v>
      </c>
      <c r="G234" s="24">
        <v>66.81</v>
      </c>
      <c r="H234" s="24">
        <v>0.09</v>
      </c>
      <c r="I234" s="31"/>
      <c r="J234" s="31"/>
      <c r="K234" s="35"/>
    </row>
    <row r="235" spans="2:11" x14ac:dyDescent="0.35">
      <c r="B235" s="8" t="s">
        <v>491</v>
      </c>
      <c r="C235" s="60" t="s">
        <v>492</v>
      </c>
      <c r="D235" s="54" t="s">
        <v>493</v>
      </c>
      <c r="E235" s="6" t="s">
        <v>58</v>
      </c>
      <c r="F235" s="19">
        <v>20976</v>
      </c>
      <c r="G235" s="24">
        <v>66.25</v>
      </c>
      <c r="H235" s="24">
        <v>0.09</v>
      </c>
      <c r="I235" s="31"/>
      <c r="J235" s="31"/>
      <c r="K235" s="35"/>
    </row>
    <row r="236" spans="2:11" x14ac:dyDescent="0.35">
      <c r="B236" s="8" t="s">
        <v>3510</v>
      </c>
      <c r="C236" s="60" t="s">
        <v>3511</v>
      </c>
      <c r="D236" s="54" t="s">
        <v>3512</v>
      </c>
      <c r="E236" s="6" t="s">
        <v>423</v>
      </c>
      <c r="F236" s="19">
        <v>4799</v>
      </c>
      <c r="G236" s="24">
        <v>66.23</v>
      </c>
      <c r="H236" s="24">
        <v>0.09</v>
      </c>
      <c r="I236" s="31"/>
      <c r="J236" s="31"/>
      <c r="K236" s="35"/>
    </row>
    <row r="237" spans="2:11" x14ac:dyDescent="0.35">
      <c r="B237" s="8" t="s">
        <v>389</v>
      </c>
      <c r="C237" s="60" t="s">
        <v>390</v>
      </c>
      <c r="D237" s="54" t="s">
        <v>391</v>
      </c>
      <c r="E237" s="6" t="s">
        <v>58</v>
      </c>
      <c r="F237" s="19">
        <v>11356</v>
      </c>
      <c r="G237" s="24">
        <v>65.64</v>
      </c>
      <c r="H237" s="24">
        <v>0.09</v>
      </c>
      <c r="I237" s="31"/>
      <c r="J237" s="31"/>
      <c r="K237" s="35"/>
    </row>
    <row r="238" spans="2:11" x14ac:dyDescent="0.35">
      <c r="B238" s="8" t="s">
        <v>1065</v>
      </c>
      <c r="C238" s="60" t="s">
        <v>1066</v>
      </c>
      <c r="D238" s="54" t="s">
        <v>1067</v>
      </c>
      <c r="E238" s="6" t="s">
        <v>88</v>
      </c>
      <c r="F238" s="19">
        <v>1984</v>
      </c>
      <c r="G238" s="24">
        <v>65.06</v>
      </c>
      <c r="H238" s="24">
        <v>0.09</v>
      </c>
      <c r="I238" s="31"/>
      <c r="J238" s="31"/>
      <c r="K238" s="35"/>
    </row>
    <row r="239" spans="2:11" x14ac:dyDescent="0.35">
      <c r="B239" s="8" t="s">
        <v>224</v>
      </c>
      <c r="C239" s="60" t="s">
        <v>225</v>
      </c>
      <c r="D239" s="54" t="s">
        <v>226</v>
      </c>
      <c r="E239" s="6" t="s">
        <v>117</v>
      </c>
      <c r="F239" s="19">
        <v>3071</v>
      </c>
      <c r="G239" s="24">
        <v>65.010000000000005</v>
      </c>
      <c r="H239" s="24">
        <v>0.09</v>
      </c>
      <c r="I239" s="31"/>
      <c r="J239" s="31"/>
      <c r="K239" s="35"/>
    </row>
    <row r="240" spans="2:11" x14ac:dyDescent="0.35">
      <c r="B240" s="8" t="s">
        <v>331</v>
      </c>
      <c r="C240" s="60" t="s">
        <v>332</v>
      </c>
      <c r="D240" s="54" t="s">
        <v>333</v>
      </c>
      <c r="E240" s="6" t="s">
        <v>128</v>
      </c>
      <c r="F240" s="19">
        <v>4674</v>
      </c>
      <c r="G240" s="24">
        <v>64.05</v>
      </c>
      <c r="H240" s="24">
        <v>0.09</v>
      </c>
      <c r="I240" s="31"/>
      <c r="J240" s="31"/>
      <c r="K240" s="35"/>
    </row>
    <row r="241" spans="2:11" x14ac:dyDescent="0.35">
      <c r="B241" s="8" t="s">
        <v>1089</v>
      </c>
      <c r="C241" s="60" t="s">
        <v>1090</v>
      </c>
      <c r="D241" s="54" t="s">
        <v>1091</v>
      </c>
      <c r="E241" s="6" t="s">
        <v>88</v>
      </c>
      <c r="F241" s="19">
        <v>1742</v>
      </c>
      <c r="G241" s="24">
        <v>63.07</v>
      </c>
      <c r="H241" s="24">
        <v>0.09</v>
      </c>
      <c r="I241" s="31"/>
      <c r="J241" s="31"/>
      <c r="K241" s="35"/>
    </row>
    <row r="242" spans="2:11" x14ac:dyDescent="0.35">
      <c r="B242" s="8" t="s">
        <v>3434</v>
      </c>
      <c r="C242" s="60" t="s">
        <v>3435</v>
      </c>
      <c r="D242" s="54" t="s">
        <v>3436</v>
      </c>
      <c r="E242" s="6" t="s">
        <v>423</v>
      </c>
      <c r="F242" s="19">
        <v>10601</v>
      </c>
      <c r="G242" s="24">
        <v>62.96</v>
      </c>
      <c r="H242" s="24">
        <v>0.09</v>
      </c>
      <c r="I242" s="31"/>
      <c r="J242" s="31"/>
      <c r="K242" s="35"/>
    </row>
    <row r="243" spans="2:11" x14ac:dyDescent="0.35">
      <c r="B243" s="8" t="s">
        <v>2509</v>
      </c>
      <c r="C243" s="60" t="s">
        <v>2510</v>
      </c>
      <c r="D243" s="54" t="s">
        <v>2511</v>
      </c>
      <c r="E243" s="6" t="s">
        <v>44</v>
      </c>
      <c r="F243" s="19">
        <v>77812</v>
      </c>
      <c r="G243" s="24">
        <v>61.76</v>
      </c>
      <c r="H243" s="24">
        <v>0.08</v>
      </c>
      <c r="I243" s="31"/>
      <c r="J243" s="31"/>
      <c r="K243" s="35"/>
    </row>
    <row r="244" spans="2:11" x14ac:dyDescent="0.35">
      <c r="B244" s="8" t="s">
        <v>179</v>
      </c>
      <c r="C244" s="60" t="s">
        <v>180</v>
      </c>
      <c r="D244" s="54" t="s">
        <v>181</v>
      </c>
      <c r="E244" s="6" t="s">
        <v>113</v>
      </c>
      <c r="F244" s="19">
        <v>9201</v>
      </c>
      <c r="G244" s="24">
        <v>61.74</v>
      </c>
      <c r="H244" s="24">
        <v>0.08</v>
      </c>
      <c r="I244" s="31"/>
      <c r="J244" s="31"/>
      <c r="K244" s="35"/>
    </row>
    <row r="245" spans="2:11" x14ac:dyDescent="0.35">
      <c r="B245" s="8" t="s">
        <v>2506</v>
      </c>
      <c r="C245" s="60" t="s">
        <v>2507</v>
      </c>
      <c r="D245" s="54" t="s">
        <v>2508</v>
      </c>
      <c r="E245" s="6" t="s">
        <v>152</v>
      </c>
      <c r="F245" s="19">
        <v>2903</v>
      </c>
      <c r="G245" s="24">
        <v>61.34</v>
      </c>
      <c r="H245" s="24">
        <v>0.08</v>
      </c>
      <c r="I245" s="31"/>
      <c r="J245" s="31"/>
      <c r="K245" s="35"/>
    </row>
    <row r="246" spans="2:11" x14ac:dyDescent="0.35">
      <c r="B246" s="8" t="s">
        <v>3513</v>
      </c>
      <c r="C246" s="60" t="s">
        <v>3514</v>
      </c>
      <c r="D246" s="54" t="s">
        <v>3515</v>
      </c>
      <c r="E246" s="6" t="s">
        <v>106</v>
      </c>
      <c r="F246" s="19">
        <v>9001</v>
      </c>
      <c r="G246" s="24">
        <v>61.01</v>
      </c>
      <c r="H246" s="24">
        <v>0.08</v>
      </c>
      <c r="I246" s="31"/>
      <c r="J246" s="31"/>
      <c r="K246" s="35"/>
    </row>
    <row r="247" spans="2:11" x14ac:dyDescent="0.35">
      <c r="B247" s="8" t="s">
        <v>2444</v>
      </c>
      <c r="C247" s="60" t="s">
        <v>730</v>
      </c>
      <c r="D247" s="54" t="s">
        <v>2445</v>
      </c>
      <c r="E247" s="6" t="s">
        <v>58</v>
      </c>
      <c r="F247" s="19">
        <v>11490</v>
      </c>
      <c r="G247" s="24">
        <v>60.92</v>
      </c>
      <c r="H247" s="24">
        <v>0.08</v>
      </c>
      <c r="I247" s="31"/>
      <c r="J247" s="31"/>
      <c r="K247" s="35"/>
    </row>
    <row r="248" spans="2:11" x14ac:dyDescent="0.35">
      <c r="B248" s="8" t="s">
        <v>3516</v>
      </c>
      <c r="C248" s="60" t="s">
        <v>1534</v>
      </c>
      <c r="D248" s="54" t="s">
        <v>3517</v>
      </c>
      <c r="E248" s="6" t="s">
        <v>58</v>
      </c>
      <c r="F248" s="19">
        <v>13609</v>
      </c>
      <c r="G248" s="24">
        <v>60.4</v>
      </c>
      <c r="H248" s="24">
        <v>0.08</v>
      </c>
      <c r="I248" s="31"/>
      <c r="J248" s="31"/>
      <c r="K248" s="35"/>
    </row>
    <row r="249" spans="2:11" x14ac:dyDescent="0.35">
      <c r="B249" s="8" t="s">
        <v>2504</v>
      </c>
      <c r="C249" s="60" t="s">
        <v>920</v>
      </c>
      <c r="D249" s="54" t="s">
        <v>2505</v>
      </c>
      <c r="E249" s="6" t="s">
        <v>113</v>
      </c>
      <c r="F249" s="19">
        <v>6066</v>
      </c>
      <c r="G249" s="24">
        <v>60.3</v>
      </c>
      <c r="H249" s="24">
        <v>0.08</v>
      </c>
      <c r="I249" s="31"/>
      <c r="J249" s="31"/>
      <c r="K249" s="35"/>
    </row>
    <row r="250" spans="2:11" x14ac:dyDescent="0.35">
      <c r="B250" s="8" t="s">
        <v>1198</v>
      </c>
      <c r="C250" s="60" t="s">
        <v>1199</v>
      </c>
      <c r="D250" s="54" t="s">
        <v>1200</v>
      </c>
      <c r="E250" s="6" t="s">
        <v>44</v>
      </c>
      <c r="F250" s="19">
        <v>46262</v>
      </c>
      <c r="G250" s="24">
        <v>60.25</v>
      </c>
      <c r="H250" s="24">
        <v>0.08</v>
      </c>
      <c r="I250" s="31"/>
      <c r="J250" s="31"/>
      <c r="K250" s="35"/>
    </row>
    <row r="251" spans="2:11" x14ac:dyDescent="0.35">
      <c r="B251" s="8" t="s">
        <v>3352</v>
      </c>
      <c r="C251" s="60" t="s">
        <v>3353</v>
      </c>
      <c r="D251" s="54" t="s">
        <v>3354</v>
      </c>
      <c r="E251" s="6" t="s">
        <v>117</v>
      </c>
      <c r="F251" s="19">
        <v>577</v>
      </c>
      <c r="G251" s="24">
        <v>60.11</v>
      </c>
      <c r="H251" s="24">
        <v>0.08</v>
      </c>
      <c r="I251" s="31"/>
      <c r="J251" s="31"/>
      <c r="K251" s="35"/>
    </row>
    <row r="252" spans="2:11" x14ac:dyDescent="0.35">
      <c r="B252" s="8" t="s">
        <v>136</v>
      </c>
      <c r="C252" s="60" t="s">
        <v>137</v>
      </c>
      <c r="D252" s="54" t="s">
        <v>138</v>
      </c>
      <c r="E252" s="6" t="s">
        <v>117</v>
      </c>
      <c r="F252" s="19">
        <v>1538</v>
      </c>
      <c r="G252" s="24">
        <v>59.94</v>
      </c>
      <c r="H252" s="24">
        <v>0.08</v>
      </c>
      <c r="I252" s="31"/>
      <c r="J252" s="31"/>
      <c r="K252" s="35"/>
    </row>
    <row r="253" spans="2:11" x14ac:dyDescent="0.35">
      <c r="B253" s="8" t="s">
        <v>2291</v>
      </c>
      <c r="C253" s="60" t="s">
        <v>2292</v>
      </c>
      <c r="D253" s="54" t="s">
        <v>2293</v>
      </c>
      <c r="E253" s="6" t="s">
        <v>54</v>
      </c>
      <c r="F253" s="19">
        <v>4339</v>
      </c>
      <c r="G253" s="24">
        <v>59.9</v>
      </c>
      <c r="H253" s="24">
        <v>0.08</v>
      </c>
      <c r="I253" s="31"/>
      <c r="J253" s="31"/>
      <c r="K253" s="35"/>
    </row>
    <row r="254" spans="2:11" x14ac:dyDescent="0.35">
      <c r="B254" s="8" t="s">
        <v>340</v>
      </c>
      <c r="C254" s="60" t="s">
        <v>341</v>
      </c>
      <c r="D254" s="54" t="s">
        <v>342</v>
      </c>
      <c r="E254" s="6" t="s">
        <v>343</v>
      </c>
      <c r="F254" s="19">
        <v>2982</v>
      </c>
      <c r="G254" s="24">
        <v>59.25</v>
      </c>
      <c r="H254" s="24">
        <v>0.08</v>
      </c>
      <c r="I254" s="31"/>
      <c r="J254" s="31"/>
      <c r="K254" s="35"/>
    </row>
    <row r="255" spans="2:11" x14ac:dyDescent="0.35">
      <c r="B255" s="8" t="s">
        <v>3518</v>
      </c>
      <c r="C255" s="60" t="s">
        <v>216</v>
      </c>
      <c r="D255" s="54" t="s">
        <v>3519</v>
      </c>
      <c r="E255" s="6" t="s">
        <v>217</v>
      </c>
      <c r="F255" s="19">
        <v>3788</v>
      </c>
      <c r="G255" s="24">
        <v>59.09</v>
      </c>
      <c r="H255" s="24">
        <v>0.08</v>
      </c>
      <c r="I255" s="31"/>
      <c r="J255" s="31"/>
      <c r="K255" s="35"/>
    </row>
    <row r="256" spans="2:11" x14ac:dyDescent="0.35">
      <c r="B256" s="8" t="s">
        <v>2432</v>
      </c>
      <c r="C256" s="60" t="s">
        <v>2433</v>
      </c>
      <c r="D256" s="54" t="s">
        <v>2434</v>
      </c>
      <c r="E256" s="6" t="s">
        <v>217</v>
      </c>
      <c r="F256" s="19">
        <v>13192</v>
      </c>
      <c r="G256" s="24">
        <v>59.03</v>
      </c>
      <c r="H256" s="24">
        <v>0.08</v>
      </c>
      <c r="I256" s="31"/>
      <c r="J256" s="31"/>
      <c r="K256" s="35"/>
    </row>
    <row r="257" spans="2:11" x14ac:dyDescent="0.35">
      <c r="B257" s="8" t="s">
        <v>298</v>
      </c>
      <c r="C257" s="60" t="s">
        <v>299</v>
      </c>
      <c r="D257" s="54" t="s">
        <v>300</v>
      </c>
      <c r="E257" s="6" t="s">
        <v>128</v>
      </c>
      <c r="F257" s="19">
        <v>1484</v>
      </c>
      <c r="G257" s="24">
        <v>57.42</v>
      </c>
      <c r="H257" s="24">
        <v>0.08</v>
      </c>
      <c r="I257" s="31"/>
      <c r="J257" s="31"/>
      <c r="K257" s="35"/>
    </row>
    <row r="258" spans="2:11" x14ac:dyDescent="0.35">
      <c r="B258" s="8" t="s">
        <v>2460</v>
      </c>
      <c r="C258" s="60" t="s">
        <v>2461</v>
      </c>
      <c r="D258" s="54" t="s">
        <v>2462</v>
      </c>
      <c r="E258" s="6" t="s">
        <v>80</v>
      </c>
      <c r="F258" s="19">
        <v>835</v>
      </c>
      <c r="G258" s="24">
        <v>55.72</v>
      </c>
      <c r="H258" s="24">
        <v>0.08</v>
      </c>
      <c r="I258" s="31"/>
      <c r="J258" s="31"/>
      <c r="K258" s="35"/>
    </row>
    <row r="259" spans="2:11" x14ac:dyDescent="0.35">
      <c r="B259" s="8" t="s">
        <v>1167</v>
      </c>
      <c r="C259" s="60" t="s">
        <v>1168</v>
      </c>
      <c r="D259" s="54" t="s">
        <v>1169</v>
      </c>
      <c r="E259" s="6" t="s">
        <v>128</v>
      </c>
      <c r="F259" s="19">
        <v>4414</v>
      </c>
      <c r="G259" s="24">
        <v>55.29</v>
      </c>
      <c r="H259" s="24">
        <v>0.08</v>
      </c>
      <c r="I259" s="31"/>
      <c r="J259" s="31"/>
      <c r="K259" s="35"/>
    </row>
    <row r="260" spans="2:11" x14ac:dyDescent="0.35">
      <c r="B260" s="8" t="s">
        <v>3437</v>
      </c>
      <c r="C260" s="60" t="s">
        <v>3438</v>
      </c>
      <c r="D260" s="54" t="s">
        <v>3439</v>
      </c>
      <c r="E260" s="6" t="s">
        <v>58</v>
      </c>
      <c r="F260" s="19">
        <v>10116</v>
      </c>
      <c r="G260" s="24">
        <v>55.29</v>
      </c>
      <c r="H260" s="24">
        <v>0.08</v>
      </c>
      <c r="I260" s="31"/>
      <c r="J260" s="31"/>
      <c r="K260" s="35"/>
    </row>
    <row r="261" spans="2:11" x14ac:dyDescent="0.35">
      <c r="B261" s="8" t="s">
        <v>244</v>
      </c>
      <c r="C261" s="60" t="s">
        <v>245</v>
      </c>
      <c r="D261" s="54" t="s">
        <v>246</v>
      </c>
      <c r="E261" s="6" t="s">
        <v>88</v>
      </c>
      <c r="F261" s="19">
        <v>199</v>
      </c>
      <c r="G261" s="24">
        <v>53.98</v>
      </c>
      <c r="H261" s="24">
        <v>7.0000000000000007E-2</v>
      </c>
      <c r="I261" s="31"/>
      <c r="J261" s="31"/>
      <c r="K261" s="35"/>
    </row>
    <row r="262" spans="2:11" x14ac:dyDescent="0.35">
      <c r="B262" s="8" t="s">
        <v>3520</v>
      </c>
      <c r="C262" s="60" t="s">
        <v>3521</v>
      </c>
      <c r="D262" s="54" t="s">
        <v>3522</v>
      </c>
      <c r="E262" s="6" t="s">
        <v>58</v>
      </c>
      <c r="F262" s="19">
        <v>8919</v>
      </c>
      <c r="G262" s="24">
        <v>53.58</v>
      </c>
      <c r="H262" s="24">
        <v>7.0000000000000007E-2</v>
      </c>
      <c r="I262" s="31"/>
      <c r="J262" s="31"/>
      <c r="K262" s="35"/>
    </row>
    <row r="263" spans="2:11" x14ac:dyDescent="0.35">
      <c r="B263" s="8" t="s">
        <v>3523</v>
      </c>
      <c r="C263" s="60" t="s">
        <v>3524</v>
      </c>
      <c r="D263" s="54" t="s">
        <v>3525</v>
      </c>
      <c r="E263" s="6" t="s">
        <v>152</v>
      </c>
      <c r="F263" s="19">
        <v>2958</v>
      </c>
      <c r="G263" s="24">
        <v>52.74</v>
      </c>
      <c r="H263" s="24">
        <v>7.0000000000000007E-2</v>
      </c>
      <c r="I263" s="31"/>
      <c r="J263" s="31"/>
      <c r="K263" s="35"/>
    </row>
    <row r="264" spans="2:11" x14ac:dyDescent="0.35">
      <c r="B264" s="8" t="s">
        <v>3440</v>
      </c>
      <c r="C264" s="60" t="s">
        <v>3441</v>
      </c>
      <c r="D264" s="54" t="s">
        <v>3442</v>
      </c>
      <c r="E264" s="6" t="s">
        <v>124</v>
      </c>
      <c r="F264" s="19">
        <v>11528</v>
      </c>
      <c r="G264" s="24">
        <v>52.5</v>
      </c>
      <c r="H264" s="24">
        <v>7.0000000000000007E-2</v>
      </c>
      <c r="I264" s="31"/>
      <c r="J264" s="31"/>
      <c r="K264" s="35"/>
    </row>
    <row r="265" spans="2:11" x14ac:dyDescent="0.35">
      <c r="B265" s="8" t="s">
        <v>374</v>
      </c>
      <c r="C265" s="60" t="s">
        <v>375</v>
      </c>
      <c r="D265" s="54" t="s">
        <v>376</v>
      </c>
      <c r="E265" s="6" t="s">
        <v>58</v>
      </c>
      <c r="F265" s="19">
        <v>3785</v>
      </c>
      <c r="G265" s="24">
        <v>52.47</v>
      </c>
      <c r="H265" s="24">
        <v>7.0000000000000007E-2</v>
      </c>
      <c r="I265" s="31"/>
      <c r="J265" s="31"/>
      <c r="K265" s="35"/>
    </row>
    <row r="266" spans="2:11" x14ac:dyDescent="0.35">
      <c r="B266" s="8" t="s">
        <v>2410</v>
      </c>
      <c r="C266" s="60" t="s">
        <v>2411</v>
      </c>
      <c r="D266" s="54" t="s">
        <v>2412</v>
      </c>
      <c r="E266" s="6" t="s">
        <v>80</v>
      </c>
      <c r="F266" s="19">
        <v>24590</v>
      </c>
      <c r="G266" s="24">
        <v>51.31</v>
      </c>
      <c r="H266" s="24">
        <v>7.0000000000000007E-2</v>
      </c>
      <c r="I266" s="31"/>
      <c r="J266" s="31"/>
      <c r="K266" s="35"/>
    </row>
    <row r="267" spans="2:11" x14ac:dyDescent="0.35">
      <c r="B267" s="8" t="s">
        <v>3526</v>
      </c>
      <c r="C267" s="60" t="s">
        <v>3527</v>
      </c>
      <c r="D267" s="54" t="s">
        <v>3528</v>
      </c>
      <c r="E267" s="6" t="s">
        <v>128</v>
      </c>
      <c r="F267" s="19">
        <v>231</v>
      </c>
      <c r="G267" s="24">
        <v>51.26</v>
      </c>
      <c r="H267" s="24">
        <v>7.0000000000000007E-2</v>
      </c>
      <c r="I267" s="31"/>
      <c r="J267" s="31"/>
      <c r="K267" s="35"/>
    </row>
    <row r="268" spans="2:11" x14ac:dyDescent="0.35">
      <c r="B268" s="8" t="s">
        <v>2160</v>
      </c>
      <c r="C268" s="60" t="s">
        <v>2161</v>
      </c>
      <c r="D268" s="54" t="s">
        <v>2162</v>
      </c>
      <c r="E268" s="6" t="s">
        <v>84</v>
      </c>
      <c r="F268" s="19">
        <v>3040</v>
      </c>
      <c r="G268" s="24">
        <v>51.18</v>
      </c>
      <c r="H268" s="24">
        <v>7.0000000000000007E-2</v>
      </c>
      <c r="I268" s="31"/>
      <c r="J268" s="31"/>
      <c r="K268" s="35"/>
    </row>
    <row r="269" spans="2:11" x14ac:dyDescent="0.35">
      <c r="B269" s="8" t="s">
        <v>3443</v>
      </c>
      <c r="C269" s="60" t="s">
        <v>3444</v>
      </c>
      <c r="D269" s="54" t="s">
        <v>3445</v>
      </c>
      <c r="E269" s="6" t="s">
        <v>106</v>
      </c>
      <c r="F269" s="19">
        <v>805</v>
      </c>
      <c r="G269" s="24">
        <v>50.9</v>
      </c>
      <c r="H269" s="24">
        <v>7.0000000000000007E-2</v>
      </c>
      <c r="I269" s="31"/>
      <c r="J269" s="31"/>
      <c r="K269" s="35"/>
    </row>
    <row r="270" spans="2:11" x14ac:dyDescent="0.35">
      <c r="B270" s="8" t="s">
        <v>3529</v>
      </c>
      <c r="C270" s="60" t="s">
        <v>3530</v>
      </c>
      <c r="D270" s="54" t="s">
        <v>3531</v>
      </c>
      <c r="E270" s="6" t="s">
        <v>113</v>
      </c>
      <c r="F270" s="19">
        <v>3080</v>
      </c>
      <c r="G270" s="24">
        <v>50.9</v>
      </c>
      <c r="H270" s="24">
        <v>7.0000000000000007E-2</v>
      </c>
      <c r="I270" s="31"/>
      <c r="J270" s="31"/>
      <c r="K270" s="35"/>
    </row>
    <row r="271" spans="2:11" x14ac:dyDescent="0.35">
      <c r="B271" s="8" t="s">
        <v>2158</v>
      </c>
      <c r="C271" s="60" t="s">
        <v>864</v>
      </c>
      <c r="D271" s="54" t="s">
        <v>2159</v>
      </c>
      <c r="E271" s="6" t="s">
        <v>58</v>
      </c>
      <c r="F271" s="19">
        <v>8114</v>
      </c>
      <c r="G271" s="24">
        <v>50.41</v>
      </c>
      <c r="H271" s="24">
        <v>7.0000000000000007E-2</v>
      </c>
      <c r="I271" s="31"/>
      <c r="J271" s="31"/>
      <c r="K271" s="35"/>
    </row>
    <row r="272" spans="2:11" x14ac:dyDescent="0.35">
      <c r="B272" s="8" t="s">
        <v>2700</v>
      </c>
      <c r="C272" s="60" t="s">
        <v>2701</v>
      </c>
      <c r="D272" s="54" t="s">
        <v>2702</v>
      </c>
      <c r="E272" s="6" t="s">
        <v>270</v>
      </c>
      <c r="F272" s="19">
        <v>15178</v>
      </c>
      <c r="G272" s="24">
        <v>50.26</v>
      </c>
      <c r="H272" s="24">
        <v>7.0000000000000007E-2</v>
      </c>
      <c r="I272" s="31"/>
      <c r="J272" s="31"/>
      <c r="K272" s="35"/>
    </row>
    <row r="273" spans="2:11" x14ac:dyDescent="0.35">
      <c r="B273" s="8" t="s">
        <v>146</v>
      </c>
      <c r="C273" s="60" t="s">
        <v>147</v>
      </c>
      <c r="D273" s="54" t="s">
        <v>148</v>
      </c>
      <c r="E273" s="6" t="s">
        <v>99</v>
      </c>
      <c r="F273" s="19">
        <v>1481</v>
      </c>
      <c r="G273" s="24">
        <v>50.24</v>
      </c>
      <c r="H273" s="24">
        <v>7.0000000000000007E-2</v>
      </c>
      <c r="I273" s="31"/>
      <c r="J273" s="31"/>
      <c r="K273" s="35"/>
    </row>
    <row r="274" spans="2:11" x14ac:dyDescent="0.35">
      <c r="B274" s="8" t="s">
        <v>2545</v>
      </c>
      <c r="C274" s="60" t="s">
        <v>2546</v>
      </c>
      <c r="D274" s="54" t="s">
        <v>2547</v>
      </c>
      <c r="E274" s="6" t="s">
        <v>128</v>
      </c>
      <c r="F274" s="19">
        <v>8215</v>
      </c>
      <c r="G274" s="24">
        <v>50.02</v>
      </c>
      <c r="H274" s="24">
        <v>7.0000000000000007E-2</v>
      </c>
      <c r="I274" s="31"/>
      <c r="J274" s="31"/>
      <c r="K274" s="35"/>
    </row>
    <row r="275" spans="2:11" x14ac:dyDescent="0.35">
      <c r="B275" s="8" t="s">
        <v>3532</v>
      </c>
      <c r="C275" s="60" t="s">
        <v>3533</v>
      </c>
      <c r="D275" s="54" t="s">
        <v>3534</v>
      </c>
      <c r="E275" s="6" t="s">
        <v>117</v>
      </c>
      <c r="F275" s="19">
        <v>12336</v>
      </c>
      <c r="G275" s="24">
        <v>49.92</v>
      </c>
      <c r="H275" s="24">
        <v>7.0000000000000007E-2</v>
      </c>
      <c r="I275" s="31"/>
      <c r="J275" s="31"/>
      <c r="K275" s="35"/>
    </row>
    <row r="276" spans="2:11" x14ac:dyDescent="0.35">
      <c r="B276" s="8" t="s">
        <v>3535</v>
      </c>
      <c r="C276" s="60" t="s">
        <v>3536</v>
      </c>
      <c r="D276" s="54" t="s">
        <v>3537</v>
      </c>
      <c r="E276" s="6" t="s">
        <v>632</v>
      </c>
      <c r="F276" s="19">
        <v>1161</v>
      </c>
      <c r="G276" s="24">
        <v>49.77</v>
      </c>
      <c r="H276" s="24">
        <v>7.0000000000000007E-2</v>
      </c>
      <c r="I276" s="31"/>
      <c r="J276" s="31"/>
      <c r="K276" s="35"/>
    </row>
    <row r="277" spans="2:11" x14ac:dyDescent="0.35">
      <c r="B277" s="8" t="s">
        <v>182</v>
      </c>
      <c r="C277" s="60" t="s">
        <v>183</v>
      </c>
      <c r="D277" s="54" t="s">
        <v>184</v>
      </c>
      <c r="E277" s="6" t="s">
        <v>80</v>
      </c>
      <c r="F277" s="19">
        <v>10903</v>
      </c>
      <c r="G277" s="24">
        <v>49.66</v>
      </c>
      <c r="H277" s="24">
        <v>7.0000000000000007E-2</v>
      </c>
      <c r="I277" s="31"/>
      <c r="J277" s="31"/>
      <c r="K277" s="35"/>
    </row>
    <row r="278" spans="2:11" x14ac:dyDescent="0.35">
      <c r="B278" s="8" t="s">
        <v>3538</v>
      </c>
      <c r="C278" s="60" t="s">
        <v>3539</v>
      </c>
      <c r="D278" s="54" t="s">
        <v>3540</v>
      </c>
      <c r="E278" s="6" t="s">
        <v>88</v>
      </c>
      <c r="F278" s="19">
        <v>23741</v>
      </c>
      <c r="G278" s="24">
        <v>49.03</v>
      </c>
      <c r="H278" s="24">
        <v>7.0000000000000007E-2</v>
      </c>
      <c r="I278" s="31"/>
      <c r="J278" s="31"/>
      <c r="K278" s="35"/>
    </row>
    <row r="279" spans="2:11" x14ac:dyDescent="0.35">
      <c r="B279" s="8" t="s">
        <v>3446</v>
      </c>
      <c r="C279" s="60" t="s">
        <v>3447</v>
      </c>
      <c r="D279" s="54" t="s">
        <v>3448</v>
      </c>
      <c r="E279" s="6" t="s">
        <v>152</v>
      </c>
      <c r="F279" s="19">
        <v>3694</v>
      </c>
      <c r="G279" s="24">
        <v>48.58</v>
      </c>
      <c r="H279" s="24">
        <v>7.0000000000000007E-2</v>
      </c>
      <c r="I279" s="31"/>
      <c r="J279" s="31"/>
      <c r="K279" s="35"/>
    </row>
    <row r="280" spans="2:11" x14ac:dyDescent="0.35">
      <c r="B280" s="8" t="s">
        <v>2469</v>
      </c>
      <c r="C280" s="60" t="s">
        <v>2470</v>
      </c>
      <c r="D280" s="54" t="s">
        <v>2471</v>
      </c>
      <c r="E280" s="6" t="s">
        <v>99</v>
      </c>
      <c r="F280" s="19">
        <v>5561</v>
      </c>
      <c r="G280" s="24">
        <v>48.39</v>
      </c>
      <c r="H280" s="24">
        <v>7.0000000000000007E-2</v>
      </c>
      <c r="I280" s="31"/>
      <c r="J280" s="31"/>
      <c r="K280" s="35"/>
    </row>
    <row r="281" spans="2:11" x14ac:dyDescent="0.35">
      <c r="B281" s="8" t="s">
        <v>2418</v>
      </c>
      <c r="C281" s="60" t="s">
        <v>2419</v>
      </c>
      <c r="D281" s="54" t="s">
        <v>2420</v>
      </c>
      <c r="E281" s="6" t="s">
        <v>603</v>
      </c>
      <c r="F281" s="19">
        <v>13239</v>
      </c>
      <c r="G281" s="24">
        <v>48.06</v>
      </c>
      <c r="H281" s="24">
        <v>7.0000000000000007E-2</v>
      </c>
      <c r="I281" s="31"/>
      <c r="J281" s="31"/>
      <c r="K281" s="35"/>
    </row>
    <row r="282" spans="2:11" x14ac:dyDescent="0.35">
      <c r="B282" s="8" t="s">
        <v>2166</v>
      </c>
      <c r="C282" s="60" t="s">
        <v>2167</v>
      </c>
      <c r="D282" s="54" t="s">
        <v>2168</v>
      </c>
      <c r="E282" s="6" t="s">
        <v>270</v>
      </c>
      <c r="F282" s="19">
        <v>8955</v>
      </c>
      <c r="G282" s="24">
        <v>47.88</v>
      </c>
      <c r="H282" s="24">
        <v>7.0000000000000007E-2</v>
      </c>
      <c r="I282" s="31"/>
      <c r="J282" s="31"/>
      <c r="K282" s="35"/>
    </row>
    <row r="283" spans="2:11" x14ac:dyDescent="0.35">
      <c r="B283" s="8" t="s">
        <v>3541</v>
      </c>
      <c r="C283" s="60" t="s">
        <v>3542</v>
      </c>
      <c r="D283" s="54" t="s">
        <v>3543</v>
      </c>
      <c r="E283" s="6" t="s">
        <v>88</v>
      </c>
      <c r="F283" s="19">
        <v>5637</v>
      </c>
      <c r="G283" s="24">
        <v>47.72</v>
      </c>
      <c r="H283" s="24">
        <v>7.0000000000000007E-2</v>
      </c>
      <c r="I283" s="31"/>
      <c r="J283" s="31"/>
      <c r="K283" s="35"/>
    </row>
    <row r="284" spans="2:11" x14ac:dyDescent="0.35">
      <c r="B284" s="8" t="s">
        <v>3544</v>
      </c>
      <c r="C284" s="60" t="s">
        <v>3545</v>
      </c>
      <c r="D284" s="54" t="s">
        <v>3546</v>
      </c>
      <c r="E284" s="6" t="s">
        <v>92</v>
      </c>
      <c r="F284" s="19">
        <v>1639</v>
      </c>
      <c r="G284" s="24">
        <v>47.53</v>
      </c>
      <c r="H284" s="24">
        <v>0.06</v>
      </c>
      <c r="I284" s="31"/>
      <c r="J284" s="31"/>
      <c r="K284" s="35"/>
    </row>
    <row r="285" spans="2:11" x14ac:dyDescent="0.35">
      <c r="B285" s="8" t="s">
        <v>3449</v>
      </c>
      <c r="C285" s="60" t="s">
        <v>3450</v>
      </c>
      <c r="D285" s="54" t="s">
        <v>3451</v>
      </c>
      <c r="E285" s="6" t="s">
        <v>343</v>
      </c>
      <c r="F285" s="19">
        <v>2641</v>
      </c>
      <c r="G285" s="24">
        <v>47.31</v>
      </c>
      <c r="H285" s="24">
        <v>0.06</v>
      </c>
      <c r="I285" s="31"/>
      <c r="J285" s="31"/>
      <c r="K285" s="35"/>
    </row>
    <row r="286" spans="2:11" x14ac:dyDescent="0.35">
      <c r="B286" s="8" t="s">
        <v>1174</v>
      </c>
      <c r="C286" s="60" t="s">
        <v>1175</v>
      </c>
      <c r="D286" s="54" t="s">
        <v>1176</v>
      </c>
      <c r="E286" s="6" t="s">
        <v>159</v>
      </c>
      <c r="F286" s="19">
        <v>4250</v>
      </c>
      <c r="G286" s="24">
        <v>46.89</v>
      </c>
      <c r="H286" s="24">
        <v>0.06</v>
      </c>
      <c r="I286" s="31"/>
      <c r="J286" s="31"/>
      <c r="K286" s="35"/>
    </row>
    <row r="287" spans="2:11" x14ac:dyDescent="0.35">
      <c r="B287" s="8" t="s">
        <v>3547</v>
      </c>
      <c r="C287" s="60" t="s">
        <v>3548</v>
      </c>
      <c r="D287" s="54" t="s">
        <v>3549</v>
      </c>
      <c r="E287" s="6" t="s">
        <v>166</v>
      </c>
      <c r="F287" s="19">
        <v>6567</v>
      </c>
      <c r="G287" s="24">
        <v>46.46</v>
      </c>
      <c r="H287" s="24">
        <v>0.06</v>
      </c>
      <c r="I287" s="31"/>
      <c r="J287" s="31"/>
      <c r="K287" s="35"/>
    </row>
    <row r="288" spans="2:11" x14ac:dyDescent="0.35">
      <c r="B288" s="8" t="s">
        <v>1092</v>
      </c>
      <c r="C288" s="60" t="s">
        <v>1093</v>
      </c>
      <c r="D288" s="54" t="s">
        <v>1094</v>
      </c>
      <c r="E288" s="6" t="s">
        <v>343</v>
      </c>
      <c r="F288" s="19">
        <v>3388</v>
      </c>
      <c r="G288" s="24">
        <v>46.25</v>
      </c>
      <c r="H288" s="24">
        <v>0.06</v>
      </c>
      <c r="I288" s="31"/>
      <c r="J288" s="31"/>
      <c r="K288" s="35"/>
    </row>
    <row r="289" spans="2:11" x14ac:dyDescent="0.35">
      <c r="B289" s="8" t="s">
        <v>3550</v>
      </c>
      <c r="C289" s="60" t="s">
        <v>3551</v>
      </c>
      <c r="D289" s="54" t="s">
        <v>3552</v>
      </c>
      <c r="E289" s="6" t="s">
        <v>88</v>
      </c>
      <c r="F289" s="19">
        <v>3008</v>
      </c>
      <c r="G289" s="24">
        <v>45.77</v>
      </c>
      <c r="H289" s="24">
        <v>0.06</v>
      </c>
      <c r="I289" s="31"/>
      <c r="J289" s="31"/>
      <c r="K289" s="35"/>
    </row>
    <row r="290" spans="2:11" x14ac:dyDescent="0.35">
      <c r="B290" s="8" t="s">
        <v>3083</v>
      </c>
      <c r="C290" s="60" t="s">
        <v>3084</v>
      </c>
      <c r="D290" s="54" t="s">
        <v>3085</v>
      </c>
      <c r="E290" s="6" t="s">
        <v>117</v>
      </c>
      <c r="F290" s="19">
        <v>4633</v>
      </c>
      <c r="G290" s="24">
        <v>44.42</v>
      </c>
      <c r="H290" s="24">
        <v>0.06</v>
      </c>
      <c r="I290" s="31"/>
      <c r="J290" s="31"/>
      <c r="K290" s="35"/>
    </row>
    <row r="291" spans="2:11" x14ac:dyDescent="0.35">
      <c r="B291" s="8" t="s">
        <v>2169</v>
      </c>
      <c r="C291" s="60" t="s">
        <v>2170</v>
      </c>
      <c r="D291" s="54" t="s">
        <v>2171</v>
      </c>
      <c r="E291" s="6" t="s">
        <v>88</v>
      </c>
      <c r="F291" s="19">
        <v>1582</v>
      </c>
      <c r="G291" s="24">
        <v>43.81</v>
      </c>
      <c r="H291" s="24">
        <v>0.06</v>
      </c>
      <c r="I291" s="31"/>
      <c r="J291" s="31"/>
      <c r="K291" s="35"/>
    </row>
    <row r="292" spans="2:11" x14ac:dyDescent="0.35">
      <c r="B292" s="8" t="s">
        <v>2480</v>
      </c>
      <c r="C292" s="60" t="s">
        <v>2481</v>
      </c>
      <c r="D292" s="54" t="s">
        <v>2482</v>
      </c>
      <c r="E292" s="6" t="s">
        <v>54</v>
      </c>
      <c r="F292" s="19">
        <v>21693</v>
      </c>
      <c r="G292" s="24">
        <v>43.77</v>
      </c>
      <c r="H292" s="24">
        <v>0.06</v>
      </c>
      <c r="I292" s="31"/>
      <c r="J292" s="31"/>
      <c r="K292" s="35"/>
    </row>
    <row r="293" spans="2:11" x14ac:dyDescent="0.35">
      <c r="B293" s="8" t="s">
        <v>125</v>
      </c>
      <c r="C293" s="60" t="s">
        <v>126</v>
      </c>
      <c r="D293" s="54" t="s">
        <v>127</v>
      </c>
      <c r="E293" s="6" t="s">
        <v>128</v>
      </c>
      <c r="F293" s="19">
        <v>1372</v>
      </c>
      <c r="G293" s="24">
        <v>43.03</v>
      </c>
      <c r="H293" s="24">
        <v>0.06</v>
      </c>
      <c r="I293" s="31"/>
      <c r="J293" s="31"/>
      <c r="K293" s="35"/>
    </row>
    <row r="294" spans="2:11" x14ac:dyDescent="0.35">
      <c r="B294" s="8" t="s">
        <v>188</v>
      </c>
      <c r="C294" s="60" t="s">
        <v>189</v>
      </c>
      <c r="D294" s="54" t="s">
        <v>190</v>
      </c>
      <c r="E294" s="6" t="s">
        <v>113</v>
      </c>
      <c r="F294" s="19">
        <v>5113</v>
      </c>
      <c r="G294" s="24">
        <v>42.95</v>
      </c>
      <c r="H294" s="24">
        <v>0.06</v>
      </c>
      <c r="I294" s="31"/>
      <c r="J294" s="31"/>
      <c r="K294" s="35"/>
    </row>
    <row r="295" spans="2:11" x14ac:dyDescent="0.35">
      <c r="B295" s="8" t="s">
        <v>3553</v>
      </c>
      <c r="C295" s="60" t="s">
        <v>3554</v>
      </c>
      <c r="D295" s="54" t="s">
        <v>3555</v>
      </c>
      <c r="E295" s="6" t="s">
        <v>128</v>
      </c>
      <c r="F295" s="19">
        <v>2893</v>
      </c>
      <c r="G295" s="24">
        <v>41.96</v>
      </c>
      <c r="H295" s="24">
        <v>0.06</v>
      </c>
      <c r="I295" s="31"/>
      <c r="J295" s="31"/>
      <c r="K295" s="35"/>
    </row>
    <row r="296" spans="2:11" x14ac:dyDescent="0.35">
      <c r="B296" s="8" t="s">
        <v>3556</v>
      </c>
      <c r="C296" s="60" t="s">
        <v>3557</v>
      </c>
      <c r="D296" s="54" t="s">
        <v>3558</v>
      </c>
      <c r="E296" s="6" t="s">
        <v>152</v>
      </c>
      <c r="F296" s="19">
        <v>1196</v>
      </c>
      <c r="G296" s="24">
        <v>41.87</v>
      </c>
      <c r="H296" s="24">
        <v>0.06</v>
      </c>
      <c r="I296" s="31"/>
      <c r="J296" s="31"/>
      <c r="K296" s="35"/>
    </row>
    <row r="297" spans="2:11" x14ac:dyDescent="0.35">
      <c r="B297" s="8" t="s">
        <v>2147</v>
      </c>
      <c r="C297" s="60" t="s">
        <v>2148</v>
      </c>
      <c r="D297" s="54" t="s">
        <v>2149</v>
      </c>
      <c r="E297" s="6" t="s">
        <v>58</v>
      </c>
      <c r="F297" s="19">
        <v>932</v>
      </c>
      <c r="G297" s="24">
        <v>41.48</v>
      </c>
      <c r="H297" s="24">
        <v>0.06</v>
      </c>
      <c r="I297" s="31"/>
      <c r="J297" s="31"/>
      <c r="K297" s="35"/>
    </row>
    <row r="298" spans="2:11" x14ac:dyDescent="0.35">
      <c r="B298" s="8" t="s">
        <v>3452</v>
      </c>
      <c r="C298" s="60" t="s">
        <v>3453</v>
      </c>
      <c r="D298" s="54" t="s">
        <v>3454</v>
      </c>
      <c r="E298" s="6" t="s">
        <v>294</v>
      </c>
      <c r="F298" s="19">
        <v>2874</v>
      </c>
      <c r="G298" s="24">
        <v>40.94</v>
      </c>
      <c r="H298" s="24">
        <v>0.06</v>
      </c>
      <c r="I298" s="31"/>
      <c r="J298" s="31"/>
      <c r="K298" s="35"/>
    </row>
    <row r="299" spans="2:11" x14ac:dyDescent="0.35">
      <c r="B299" s="8" t="s">
        <v>307</v>
      </c>
      <c r="C299" s="60" t="s">
        <v>308</v>
      </c>
      <c r="D299" s="54" t="s">
        <v>309</v>
      </c>
      <c r="E299" s="6" t="s">
        <v>84</v>
      </c>
      <c r="F299" s="19">
        <v>4832</v>
      </c>
      <c r="G299" s="24">
        <v>40.86</v>
      </c>
      <c r="H299" s="24">
        <v>0.06</v>
      </c>
      <c r="I299" s="31"/>
      <c r="J299" s="31"/>
      <c r="K299" s="35"/>
    </row>
    <row r="300" spans="2:11" x14ac:dyDescent="0.35">
      <c r="B300" s="8" t="s">
        <v>3559</v>
      </c>
      <c r="C300" s="60" t="s">
        <v>3560</v>
      </c>
      <c r="D300" s="54" t="s">
        <v>3561</v>
      </c>
      <c r="E300" s="6" t="s">
        <v>58</v>
      </c>
      <c r="F300" s="19">
        <v>3695</v>
      </c>
      <c r="G300" s="24">
        <v>40.82</v>
      </c>
      <c r="H300" s="24">
        <v>0.06</v>
      </c>
      <c r="I300" s="31"/>
      <c r="J300" s="31"/>
      <c r="K300" s="35"/>
    </row>
    <row r="301" spans="2:11" x14ac:dyDescent="0.35">
      <c r="B301" s="8" t="s">
        <v>167</v>
      </c>
      <c r="C301" s="60" t="s">
        <v>168</v>
      </c>
      <c r="D301" s="54" t="s">
        <v>169</v>
      </c>
      <c r="E301" s="6" t="s">
        <v>135</v>
      </c>
      <c r="F301" s="19">
        <v>7086</v>
      </c>
      <c r="G301" s="24">
        <v>40.76</v>
      </c>
      <c r="H301" s="24">
        <v>0.06</v>
      </c>
      <c r="I301" s="31"/>
      <c r="J301" s="31"/>
      <c r="K301" s="35"/>
    </row>
    <row r="302" spans="2:11" x14ac:dyDescent="0.35">
      <c r="B302" s="8" t="s">
        <v>2501</v>
      </c>
      <c r="C302" s="60" t="s">
        <v>2502</v>
      </c>
      <c r="D302" s="54" t="s">
        <v>2503</v>
      </c>
      <c r="E302" s="6" t="s">
        <v>69</v>
      </c>
      <c r="F302" s="19">
        <v>1317</v>
      </c>
      <c r="G302" s="24">
        <v>40.68</v>
      </c>
      <c r="H302" s="24">
        <v>0.06</v>
      </c>
      <c r="I302" s="31"/>
      <c r="J302" s="31"/>
      <c r="K302" s="35"/>
    </row>
    <row r="303" spans="2:11" x14ac:dyDescent="0.35">
      <c r="B303" s="8" t="s">
        <v>301</v>
      </c>
      <c r="C303" s="60" t="s">
        <v>302</v>
      </c>
      <c r="D303" s="54" t="s">
        <v>303</v>
      </c>
      <c r="E303" s="6" t="s">
        <v>117</v>
      </c>
      <c r="F303" s="19">
        <v>1732</v>
      </c>
      <c r="G303" s="24">
        <v>40.549999999999997</v>
      </c>
      <c r="H303" s="24">
        <v>0.06</v>
      </c>
      <c r="I303" s="31"/>
      <c r="J303" s="31"/>
      <c r="K303" s="35"/>
    </row>
    <row r="304" spans="2:11" x14ac:dyDescent="0.35">
      <c r="B304" s="8" t="s">
        <v>3566</v>
      </c>
      <c r="C304" s="60" t="s">
        <v>3567</v>
      </c>
      <c r="D304" s="54" t="s">
        <v>3568</v>
      </c>
      <c r="E304" s="6" t="s">
        <v>58</v>
      </c>
      <c r="F304" s="19">
        <v>29569</v>
      </c>
      <c r="G304" s="24">
        <v>40.369999999999997</v>
      </c>
      <c r="H304" s="24">
        <v>0.06</v>
      </c>
      <c r="I304" s="31"/>
      <c r="J304" s="31"/>
      <c r="K304" s="35"/>
    </row>
    <row r="305" spans="2:11" x14ac:dyDescent="0.35">
      <c r="B305" s="8" t="s">
        <v>417</v>
      </c>
      <c r="C305" s="60" t="s">
        <v>418</v>
      </c>
      <c r="D305" s="54" t="s">
        <v>419</v>
      </c>
      <c r="E305" s="6" t="s">
        <v>106</v>
      </c>
      <c r="F305" s="19">
        <v>2624</v>
      </c>
      <c r="G305" s="24">
        <v>40.14</v>
      </c>
      <c r="H305" s="24">
        <v>0.05</v>
      </c>
      <c r="I305" s="31"/>
      <c r="J305" s="31"/>
      <c r="K305" s="35"/>
    </row>
    <row r="306" spans="2:11" x14ac:dyDescent="0.35">
      <c r="B306" s="8" t="s">
        <v>3569</v>
      </c>
      <c r="C306" s="60" t="s">
        <v>3570</v>
      </c>
      <c r="D306" s="54" t="s">
        <v>3571</v>
      </c>
      <c r="E306" s="6" t="s">
        <v>152</v>
      </c>
      <c r="F306" s="19">
        <v>1038</v>
      </c>
      <c r="G306" s="24">
        <v>39.93</v>
      </c>
      <c r="H306" s="24">
        <v>0.05</v>
      </c>
      <c r="I306" s="31"/>
      <c r="J306" s="31"/>
      <c r="K306" s="35"/>
    </row>
    <row r="307" spans="2:11" x14ac:dyDescent="0.35">
      <c r="B307" s="8" t="s">
        <v>3455</v>
      </c>
      <c r="C307" s="60" t="s">
        <v>3456</v>
      </c>
      <c r="D307" s="54" t="s">
        <v>3457</v>
      </c>
      <c r="E307" s="6" t="s">
        <v>632</v>
      </c>
      <c r="F307" s="19">
        <v>3522</v>
      </c>
      <c r="G307" s="24">
        <v>39.1</v>
      </c>
      <c r="H307" s="24">
        <v>0.05</v>
      </c>
      <c r="I307" s="31"/>
      <c r="J307" s="31"/>
      <c r="K307" s="35"/>
    </row>
    <row r="308" spans="2:11" x14ac:dyDescent="0.35">
      <c r="B308" s="8" t="s">
        <v>2703</v>
      </c>
      <c r="C308" s="60" t="s">
        <v>2704</v>
      </c>
      <c r="D308" s="54" t="s">
        <v>2705</v>
      </c>
      <c r="E308" s="6" t="s">
        <v>423</v>
      </c>
      <c r="F308" s="19">
        <v>26807</v>
      </c>
      <c r="G308" s="24">
        <v>39.03</v>
      </c>
      <c r="H308" s="24">
        <v>0.05</v>
      </c>
      <c r="I308" s="31"/>
      <c r="J308" s="31"/>
      <c r="K308" s="35"/>
    </row>
    <row r="309" spans="2:11" x14ac:dyDescent="0.35">
      <c r="B309" s="8" t="s">
        <v>353</v>
      </c>
      <c r="C309" s="60" t="s">
        <v>354</v>
      </c>
      <c r="D309" s="54" t="s">
        <v>355</v>
      </c>
      <c r="E309" s="6" t="s">
        <v>80</v>
      </c>
      <c r="F309" s="19">
        <v>3123</v>
      </c>
      <c r="G309" s="24">
        <v>38.57</v>
      </c>
      <c r="H309" s="24">
        <v>0.05</v>
      </c>
      <c r="I309" s="31"/>
      <c r="J309" s="31"/>
      <c r="K309" s="35"/>
    </row>
    <row r="310" spans="2:11" x14ac:dyDescent="0.35">
      <c r="B310" s="8" t="s">
        <v>3572</v>
      </c>
      <c r="C310" s="60" t="s">
        <v>3573</v>
      </c>
      <c r="D310" s="54" t="s">
        <v>3574</v>
      </c>
      <c r="E310" s="6" t="s">
        <v>58</v>
      </c>
      <c r="F310" s="19">
        <v>7404</v>
      </c>
      <c r="G310" s="24">
        <v>38.270000000000003</v>
      </c>
      <c r="H310" s="24">
        <v>0.05</v>
      </c>
      <c r="I310" s="31"/>
      <c r="J310" s="31"/>
      <c r="K310" s="35"/>
    </row>
    <row r="311" spans="2:11" x14ac:dyDescent="0.35">
      <c r="B311" s="8" t="s">
        <v>3575</v>
      </c>
      <c r="C311" s="60" t="s">
        <v>3576</v>
      </c>
      <c r="D311" s="54" t="s">
        <v>3577</v>
      </c>
      <c r="E311" s="6" t="s">
        <v>603</v>
      </c>
      <c r="F311" s="19">
        <v>21148</v>
      </c>
      <c r="G311" s="24">
        <v>37.58</v>
      </c>
      <c r="H311" s="24">
        <v>0.05</v>
      </c>
      <c r="I311" s="31"/>
      <c r="J311" s="31"/>
      <c r="K311" s="35"/>
    </row>
    <row r="312" spans="2:11" x14ac:dyDescent="0.35">
      <c r="B312" s="8" t="s">
        <v>3578</v>
      </c>
      <c r="C312" s="60" t="s">
        <v>3579</v>
      </c>
      <c r="D312" s="54" t="s">
        <v>3580</v>
      </c>
      <c r="E312" s="6" t="s">
        <v>106</v>
      </c>
      <c r="F312" s="19">
        <v>7898</v>
      </c>
      <c r="G312" s="24">
        <v>37.57</v>
      </c>
      <c r="H312" s="24">
        <v>0.05</v>
      </c>
      <c r="I312" s="31"/>
      <c r="J312" s="31"/>
      <c r="K312" s="35"/>
    </row>
    <row r="313" spans="2:11" x14ac:dyDescent="0.35">
      <c r="B313" s="8" t="s">
        <v>2489</v>
      </c>
      <c r="C313" s="60" t="s">
        <v>2490</v>
      </c>
      <c r="D313" s="54" t="s">
        <v>2491</v>
      </c>
      <c r="E313" s="6" t="s">
        <v>166</v>
      </c>
      <c r="F313" s="19">
        <v>87996</v>
      </c>
      <c r="G313" s="24">
        <v>37.47</v>
      </c>
      <c r="H313" s="24">
        <v>0.05</v>
      </c>
      <c r="I313" s="31"/>
      <c r="J313" s="31"/>
      <c r="K313" s="35"/>
    </row>
    <row r="314" spans="2:11" x14ac:dyDescent="0.35">
      <c r="B314" s="8" t="s">
        <v>2258</v>
      </c>
      <c r="C314" s="60" t="s">
        <v>2259</v>
      </c>
      <c r="D314" s="54" t="s">
        <v>2260</v>
      </c>
      <c r="E314" s="6" t="s">
        <v>513</v>
      </c>
      <c r="F314" s="19">
        <v>21488</v>
      </c>
      <c r="G314" s="24">
        <v>36.909999999999997</v>
      </c>
      <c r="H314" s="24">
        <v>0.05</v>
      </c>
      <c r="I314" s="31"/>
      <c r="J314" s="31"/>
      <c r="K314" s="35"/>
    </row>
    <row r="315" spans="2:11" x14ac:dyDescent="0.35">
      <c r="B315" s="8" t="s">
        <v>3581</v>
      </c>
      <c r="C315" s="60" t="s">
        <v>3582</v>
      </c>
      <c r="D315" s="54" t="s">
        <v>3583</v>
      </c>
      <c r="E315" s="6" t="s">
        <v>166</v>
      </c>
      <c r="F315" s="19">
        <v>2425</v>
      </c>
      <c r="G315" s="24">
        <v>36.64</v>
      </c>
      <c r="H315" s="24">
        <v>0.05</v>
      </c>
      <c r="I315" s="31"/>
      <c r="J315" s="31"/>
      <c r="K315" s="35"/>
    </row>
    <row r="316" spans="2:11" x14ac:dyDescent="0.35">
      <c r="B316" s="8" t="s">
        <v>3584</v>
      </c>
      <c r="C316" s="60" t="s">
        <v>2581</v>
      </c>
      <c r="D316" s="54" t="s">
        <v>3585</v>
      </c>
      <c r="E316" s="6" t="s">
        <v>106</v>
      </c>
      <c r="F316" s="19">
        <v>5980</v>
      </c>
      <c r="G316" s="24">
        <v>36.56</v>
      </c>
      <c r="H316" s="24">
        <v>0.05</v>
      </c>
      <c r="I316" s="31"/>
      <c r="J316" s="31"/>
      <c r="K316" s="35"/>
    </row>
    <row r="317" spans="2:11" x14ac:dyDescent="0.35">
      <c r="B317" s="8" t="s">
        <v>3586</v>
      </c>
      <c r="C317" s="60" t="s">
        <v>3587</v>
      </c>
      <c r="D317" s="54" t="s">
        <v>3588</v>
      </c>
      <c r="E317" s="6" t="s">
        <v>58</v>
      </c>
      <c r="F317" s="19">
        <v>14771</v>
      </c>
      <c r="G317" s="24">
        <v>36.549999999999997</v>
      </c>
      <c r="H317" s="24">
        <v>0.05</v>
      </c>
      <c r="I317" s="31"/>
      <c r="J317" s="31"/>
      <c r="K317" s="35"/>
    </row>
    <row r="318" spans="2:11" x14ac:dyDescent="0.35">
      <c r="B318" s="8" t="s">
        <v>3589</v>
      </c>
      <c r="C318" s="60" t="s">
        <v>3590</v>
      </c>
      <c r="D318" s="54" t="s">
        <v>3591</v>
      </c>
      <c r="E318" s="6" t="s">
        <v>451</v>
      </c>
      <c r="F318" s="19">
        <v>18163</v>
      </c>
      <c r="G318" s="24">
        <v>36.42</v>
      </c>
      <c r="H318" s="24">
        <v>0.05</v>
      </c>
      <c r="I318" s="31"/>
      <c r="J318" s="31"/>
      <c r="K318" s="35"/>
    </row>
    <row r="319" spans="2:11" x14ac:dyDescent="0.35">
      <c r="B319" s="8" t="s">
        <v>3458</v>
      </c>
      <c r="C319" s="60" t="s">
        <v>3459</v>
      </c>
      <c r="D319" s="54" t="s">
        <v>3460</v>
      </c>
      <c r="E319" s="6" t="s">
        <v>253</v>
      </c>
      <c r="F319" s="19">
        <v>13914</v>
      </c>
      <c r="G319" s="24">
        <v>36.409999999999997</v>
      </c>
      <c r="H319" s="24">
        <v>0.05</v>
      </c>
      <c r="I319" s="31"/>
      <c r="J319" s="31"/>
      <c r="K319" s="35"/>
    </row>
    <row r="320" spans="2:11" x14ac:dyDescent="0.35">
      <c r="B320" s="8" t="s">
        <v>3592</v>
      </c>
      <c r="C320" s="60" t="s">
        <v>3593</v>
      </c>
      <c r="D320" s="54" t="s">
        <v>3594</v>
      </c>
      <c r="E320" s="6" t="s">
        <v>106</v>
      </c>
      <c r="F320" s="19">
        <v>608</v>
      </c>
      <c r="G320" s="24">
        <v>35.97</v>
      </c>
      <c r="H320" s="24">
        <v>0.05</v>
      </c>
      <c r="I320" s="31"/>
      <c r="J320" s="31"/>
      <c r="K320" s="35"/>
    </row>
    <row r="321" spans="2:11" x14ac:dyDescent="0.35">
      <c r="B321" s="8" t="s">
        <v>328</v>
      </c>
      <c r="C321" s="60" t="s">
        <v>329</v>
      </c>
      <c r="D321" s="54" t="s">
        <v>330</v>
      </c>
      <c r="E321" s="6" t="s">
        <v>117</v>
      </c>
      <c r="F321" s="19">
        <v>1348</v>
      </c>
      <c r="G321" s="24">
        <v>35.81</v>
      </c>
      <c r="H321" s="24">
        <v>0.05</v>
      </c>
      <c r="I321" s="31"/>
      <c r="J321" s="31"/>
      <c r="K321" s="35"/>
    </row>
    <row r="322" spans="2:11" x14ac:dyDescent="0.35">
      <c r="B322" s="8" t="s">
        <v>590</v>
      </c>
      <c r="C322" s="60" t="s">
        <v>591</v>
      </c>
      <c r="D322" s="54" t="s">
        <v>592</v>
      </c>
      <c r="E322" s="6" t="s">
        <v>88</v>
      </c>
      <c r="F322" s="19">
        <v>4123</v>
      </c>
      <c r="G322" s="24">
        <v>35.4</v>
      </c>
      <c r="H322" s="24">
        <v>0.05</v>
      </c>
      <c r="I322" s="31"/>
      <c r="J322" s="31"/>
      <c r="K322" s="35"/>
    </row>
    <row r="323" spans="2:11" x14ac:dyDescent="0.35">
      <c r="B323" s="8" t="s">
        <v>3595</v>
      </c>
      <c r="C323" s="60" t="s">
        <v>3596</v>
      </c>
      <c r="D323" s="54" t="s">
        <v>3597</v>
      </c>
      <c r="E323" s="6" t="s">
        <v>117</v>
      </c>
      <c r="F323" s="19">
        <v>4681</v>
      </c>
      <c r="G323" s="24">
        <v>35.32</v>
      </c>
      <c r="H323" s="24">
        <v>0.05</v>
      </c>
      <c r="I323" s="31"/>
      <c r="J323" s="31"/>
      <c r="K323" s="35"/>
    </row>
    <row r="324" spans="2:11" x14ac:dyDescent="0.35">
      <c r="B324" s="8" t="s">
        <v>3598</v>
      </c>
      <c r="C324" s="60" t="s">
        <v>3599</v>
      </c>
      <c r="D324" s="54" t="s">
        <v>3600</v>
      </c>
      <c r="E324" s="6" t="s">
        <v>166</v>
      </c>
      <c r="F324" s="19">
        <v>1999</v>
      </c>
      <c r="G324" s="24">
        <v>34.93</v>
      </c>
      <c r="H324" s="24">
        <v>0.05</v>
      </c>
      <c r="I324" s="31"/>
      <c r="J324" s="31"/>
      <c r="K324" s="35"/>
    </row>
    <row r="325" spans="2:11" x14ac:dyDescent="0.35">
      <c r="B325" s="8" t="s">
        <v>3601</v>
      </c>
      <c r="C325" s="60" t="s">
        <v>3602</v>
      </c>
      <c r="D325" s="54" t="s">
        <v>3603</v>
      </c>
      <c r="E325" s="6" t="s">
        <v>135</v>
      </c>
      <c r="F325" s="19">
        <v>5830</v>
      </c>
      <c r="G325" s="24">
        <v>34.92</v>
      </c>
      <c r="H325" s="24">
        <v>0.05</v>
      </c>
      <c r="I325" s="31"/>
      <c r="J325" s="31"/>
      <c r="K325" s="35"/>
    </row>
    <row r="326" spans="2:11" x14ac:dyDescent="0.35">
      <c r="B326" s="8" t="s">
        <v>3604</v>
      </c>
      <c r="C326" s="60" t="s">
        <v>3605</v>
      </c>
      <c r="D326" s="54" t="s">
        <v>3606</v>
      </c>
      <c r="E326" s="6" t="s">
        <v>128</v>
      </c>
      <c r="F326" s="19">
        <v>6990</v>
      </c>
      <c r="G326" s="24">
        <v>34.86</v>
      </c>
      <c r="H326" s="24">
        <v>0.05</v>
      </c>
      <c r="I326" s="31"/>
      <c r="J326" s="31"/>
      <c r="K326" s="35"/>
    </row>
    <row r="327" spans="2:11" x14ac:dyDescent="0.35">
      <c r="B327" s="8" t="s">
        <v>3461</v>
      </c>
      <c r="C327" s="60" t="s">
        <v>1971</v>
      </c>
      <c r="D327" s="54" t="s">
        <v>3462</v>
      </c>
      <c r="E327" s="6" t="s">
        <v>58</v>
      </c>
      <c r="F327" s="19">
        <v>42320</v>
      </c>
      <c r="G327" s="24">
        <v>34.700000000000003</v>
      </c>
      <c r="H327" s="24">
        <v>0.05</v>
      </c>
      <c r="I327" s="31"/>
      <c r="J327" s="31"/>
      <c r="K327" s="35"/>
    </row>
    <row r="328" spans="2:11" x14ac:dyDescent="0.35">
      <c r="B328" s="8" t="s">
        <v>571</v>
      </c>
      <c r="C328" s="60" t="s">
        <v>572</v>
      </c>
      <c r="D328" s="54" t="s">
        <v>573</v>
      </c>
      <c r="E328" s="6" t="s">
        <v>106</v>
      </c>
      <c r="F328" s="19">
        <v>2562</v>
      </c>
      <c r="G328" s="24">
        <v>34.61</v>
      </c>
      <c r="H328" s="24">
        <v>0.05</v>
      </c>
      <c r="I328" s="31"/>
      <c r="J328" s="31"/>
      <c r="K328" s="35"/>
    </row>
    <row r="329" spans="2:11" x14ac:dyDescent="0.35">
      <c r="B329" s="8" t="s">
        <v>2721</v>
      </c>
      <c r="C329" s="60" t="s">
        <v>2722</v>
      </c>
      <c r="D329" s="54" t="s">
        <v>2723</v>
      </c>
      <c r="E329" s="6" t="s">
        <v>117</v>
      </c>
      <c r="F329" s="19">
        <v>14400</v>
      </c>
      <c r="G329" s="24">
        <v>34.61</v>
      </c>
      <c r="H329" s="24">
        <v>0.05</v>
      </c>
      <c r="I329" s="31"/>
      <c r="J329" s="31"/>
      <c r="K329" s="35"/>
    </row>
    <row r="330" spans="2:11" x14ac:dyDescent="0.35">
      <c r="B330" s="8" t="s">
        <v>3463</v>
      </c>
      <c r="C330" s="60" t="s">
        <v>3464</v>
      </c>
      <c r="D330" s="54" t="s">
        <v>3465</v>
      </c>
      <c r="E330" s="6" t="s">
        <v>240</v>
      </c>
      <c r="F330" s="19">
        <v>1271</v>
      </c>
      <c r="G330" s="24">
        <v>34.51</v>
      </c>
      <c r="H330" s="24">
        <v>0.05</v>
      </c>
      <c r="I330" s="31"/>
      <c r="J330" s="31"/>
      <c r="K330" s="35"/>
    </row>
    <row r="331" spans="2:11" x14ac:dyDescent="0.35">
      <c r="B331" s="8" t="s">
        <v>3607</v>
      </c>
      <c r="C331" s="60" t="s">
        <v>3608</v>
      </c>
      <c r="D331" s="54" t="s">
        <v>3609</v>
      </c>
      <c r="E331" s="6" t="s">
        <v>128</v>
      </c>
      <c r="F331" s="19">
        <v>4306</v>
      </c>
      <c r="G331" s="24">
        <v>34.21</v>
      </c>
      <c r="H331" s="24">
        <v>0.05</v>
      </c>
      <c r="I331" s="31"/>
      <c r="J331" s="31"/>
      <c r="K331" s="35"/>
    </row>
    <row r="332" spans="2:11" x14ac:dyDescent="0.35">
      <c r="B332" s="8" t="s">
        <v>3610</v>
      </c>
      <c r="C332" s="60" t="s">
        <v>3611</v>
      </c>
      <c r="D332" s="54" t="s">
        <v>3612</v>
      </c>
      <c r="E332" s="6" t="s">
        <v>166</v>
      </c>
      <c r="F332" s="19">
        <v>752</v>
      </c>
      <c r="G332" s="24">
        <v>34.200000000000003</v>
      </c>
      <c r="H332" s="24">
        <v>0.05</v>
      </c>
      <c r="I332" s="31"/>
      <c r="J332" s="31"/>
      <c r="K332" s="35"/>
    </row>
    <row r="333" spans="2:11" x14ac:dyDescent="0.35">
      <c r="B333" s="8" t="s">
        <v>163</v>
      </c>
      <c r="C333" s="60" t="s">
        <v>164</v>
      </c>
      <c r="D333" s="54" t="s">
        <v>165</v>
      </c>
      <c r="E333" s="6" t="s">
        <v>166</v>
      </c>
      <c r="F333" s="19">
        <v>1055</v>
      </c>
      <c r="G333" s="24">
        <v>34.06</v>
      </c>
      <c r="H333" s="24">
        <v>0.05</v>
      </c>
      <c r="I333" s="31"/>
      <c r="J333" s="31"/>
      <c r="K333" s="35"/>
    </row>
    <row r="334" spans="2:11" x14ac:dyDescent="0.35">
      <c r="B334" s="8" t="s">
        <v>3466</v>
      </c>
      <c r="C334" s="60" t="s">
        <v>3467</v>
      </c>
      <c r="D334" s="54" t="s">
        <v>3468</v>
      </c>
      <c r="E334" s="6" t="s">
        <v>58</v>
      </c>
      <c r="F334" s="19">
        <v>30404</v>
      </c>
      <c r="G334" s="24">
        <v>33.96</v>
      </c>
      <c r="H334" s="24">
        <v>0.05</v>
      </c>
      <c r="I334" s="31"/>
      <c r="J334" s="31"/>
      <c r="K334" s="35"/>
    </row>
    <row r="335" spans="2:11" x14ac:dyDescent="0.35">
      <c r="B335" s="8" t="s">
        <v>2303</v>
      </c>
      <c r="C335" s="60" t="s">
        <v>2304</v>
      </c>
      <c r="D335" s="54" t="s">
        <v>2305</v>
      </c>
      <c r="E335" s="6" t="s">
        <v>2306</v>
      </c>
      <c r="F335" s="19">
        <v>2726</v>
      </c>
      <c r="G335" s="24">
        <v>33.880000000000003</v>
      </c>
      <c r="H335" s="24">
        <v>0.05</v>
      </c>
      <c r="I335" s="31"/>
      <c r="J335" s="31"/>
      <c r="K335" s="35"/>
    </row>
    <row r="336" spans="2:11" x14ac:dyDescent="0.35">
      <c r="B336" s="8" t="s">
        <v>3613</v>
      </c>
      <c r="C336" s="60" t="s">
        <v>3614</v>
      </c>
      <c r="D336" s="54" t="s">
        <v>3615</v>
      </c>
      <c r="E336" s="6" t="s">
        <v>152</v>
      </c>
      <c r="F336" s="19">
        <v>3258</v>
      </c>
      <c r="G336" s="24">
        <v>33.880000000000003</v>
      </c>
      <c r="H336" s="24">
        <v>0.05</v>
      </c>
      <c r="I336" s="31"/>
      <c r="J336" s="31"/>
      <c r="K336" s="35"/>
    </row>
    <row r="337" spans="2:11" x14ac:dyDescent="0.35">
      <c r="B337" s="8" t="s">
        <v>365</v>
      </c>
      <c r="C337" s="60" t="s">
        <v>366</v>
      </c>
      <c r="D337" s="54" t="s">
        <v>367</v>
      </c>
      <c r="E337" s="6" t="s">
        <v>253</v>
      </c>
      <c r="F337" s="19">
        <v>7696</v>
      </c>
      <c r="G337" s="24">
        <v>33.79</v>
      </c>
      <c r="H337" s="24">
        <v>0.05</v>
      </c>
      <c r="I337" s="31"/>
      <c r="J337" s="31"/>
      <c r="K337" s="35"/>
    </row>
    <row r="338" spans="2:11" x14ac:dyDescent="0.35">
      <c r="B338" s="8" t="s">
        <v>3469</v>
      </c>
      <c r="C338" s="60" t="s">
        <v>3470</v>
      </c>
      <c r="D338" s="54" t="s">
        <v>3471</v>
      </c>
      <c r="E338" s="6" t="s">
        <v>253</v>
      </c>
      <c r="F338" s="19">
        <v>35499</v>
      </c>
      <c r="G338" s="24">
        <v>33.15</v>
      </c>
      <c r="H338" s="24">
        <v>0.05</v>
      </c>
      <c r="I338" s="31"/>
      <c r="J338" s="31"/>
      <c r="K338" s="35"/>
    </row>
    <row r="339" spans="2:11" x14ac:dyDescent="0.35">
      <c r="B339" s="8" t="s">
        <v>408</v>
      </c>
      <c r="C339" s="60" t="s">
        <v>409</v>
      </c>
      <c r="D339" s="54" t="s">
        <v>410</v>
      </c>
      <c r="E339" s="6" t="s">
        <v>117</v>
      </c>
      <c r="F339" s="19">
        <v>97154</v>
      </c>
      <c r="G339" s="24">
        <v>33.1</v>
      </c>
      <c r="H339" s="24">
        <v>0.05</v>
      </c>
      <c r="I339" s="31"/>
      <c r="J339" s="31"/>
      <c r="K339" s="35"/>
    </row>
    <row r="340" spans="2:11" x14ac:dyDescent="0.35">
      <c r="B340" s="8" t="s">
        <v>3616</v>
      </c>
      <c r="C340" s="60" t="s">
        <v>3617</v>
      </c>
      <c r="D340" s="54" t="s">
        <v>3618</v>
      </c>
      <c r="E340" s="6" t="s">
        <v>166</v>
      </c>
      <c r="F340" s="19">
        <v>2995</v>
      </c>
      <c r="G340" s="24">
        <v>32.97</v>
      </c>
      <c r="H340" s="24">
        <v>0.04</v>
      </c>
      <c r="I340" s="31"/>
      <c r="J340" s="31"/>
      <c r="K340" s="35"/>
    </row>
    <row r="341" spans="2:11" x14ac:dyDescent="0.35">
      <c r="B341" s="8" t="s">
        <v>1189</v>
      </c>
      <c r="C341" s="60" t="s">
        <v>1190</v>
      </c>
      <c r="D341" s="54" t="s">
        <v>1191</v>
      </c>
      <c r="E341" s="6" t="s">
        <v>113</v>
      </c>
      <c r="F341" s="19">
        <v>30373</v>
      </c>
      <c r="G341" s="24">
        <v>32.5</v>
      </c>
      <c r="H341" s="24">
        <v>0.04</v>
      </c>
      <c r="I341" s="31"/>
      <c r="J341" s="31"/>
      <c r="K341" s="35"/>
    </row>
    <row r="342" spans="2:11" x14ac:dyDescent="0.35">
      <c r="B342" s="8" t="s">
        <v>2697</v>
      </c>
      <c r="C342" s="60" t="s">
        <v>2698</v>
      </c>
      <c r="D342" s="54" t="s">
        <v>2699</v>
      </c>
      <c r="E342" s="6" t="s">
        <v>54</v>
      </c>
      <c r="F342" s="19">
        <v>10467</v>
      </c>
      <c r="G342" s="24">
        <v>32.409999999999997</v>
      </c>
      <c r="H342" s="24">
        <v>0.04</v>
      </c>
      <c r="I342" s="31"/>
      <c r="J342" s="31"/>
      <c r="K342" s="35"/>
    </row>
    <row r="343" spans="2:11" x14ac:dyDescent="0.35">
      <c r="B343" s="8" t="s">
        <v>1158</v>
      </c>
      <c r="C343" s="60" t="s">
        <v>1159</v>
      </c>
      <c r="D343" s="54" t="s">
        <v>1160</v>
      </c>
      <c r="E343" s="6" t="s">
        <v>253</v>
      </c>
      <c r="F343" s="19">
        <v>24086</v>
      </c>
      <c r="G343" s="24">
        <v>32.24</v>
      </c>
      <c r="H343" s="24">
        <v>0.04</v>
      </c>
      <c r="I343" s="31"/>
      <c r="J343" s="31"/>
      <c r="K343" s="35"/>
    </row>
    <row r="344" spans="2:11" x14ac:dyDescent="0.35">
      <c r="B344" s="8" t="s">
        <v>3619</v>
      </c>
      <c r="C344" s="60" t="s">
        <v>3620</v>
      </c>
      <c r="D344" s="54" t="s">
        <v>3621</v>
      </c>
      <c r="E344" s="6" t="s">
        <v>65</v>
      </c>
      <c r="F344" s="19">
        <v>87321</v>
      </c>
      <c r="G344" s="24">
        <v>32.24</v>
      </c>
      <c r="H344" s="24">
        <v>0.04</v>
      </c>
      <c r="I344" s="31"/>
      <c r="J344" s="31"/>
      <c r="K344" s="35"/>
    </row>
    <row r="345" spans="2:11" x14ac:dyDescent="0.35">
      <c r="B345" s="8" t="s">
        <v>3622</v>
      </c>
      <c r="C345" s="60" t="s">
        <v>3623</v>
      </c>
      <c r="D345" s="54" t="s">
        <v>3624</v>
      </c>
      <c r="E345" s="6" t="s">
        <v>99</v>
      </c>
      <c r="F345" s="19">
        <v>1084</v>
      </c>
      <c r="G345" s="24">
        <v>32.119999999999997</v>
      </c>
      <c r="H345" s="24">
        <v>0.04</v>
      </c>
      <c r="I345" s="31"/>
      <c r="J345" s="31"/>
      <c r="K345" s="35"/>
    </row>
    <row r="346" spans="2:11" x14ac:dyDescent="0.35">
      <c r="B346" s="8" t="s">
        <v>3625</v>
      </c>
      <c r="C346" s="60" t="s">
        <v>3626</v>
      </c>
      <c r="D346" s="54" t="s">
        <v>3627</v>
      </c>
      <c r="E346" s="6" t="s">
        <v>128</v>
      </c>
      <c r="F346" s="19">
        <v>1270</v>
      </c>
      <c r="G346" s="24">
        <v>31.99</v>
      </c>
      <c r="H346" s="24">
        <v>0.04</v>
      </c>
      <c r="I346" s="31"/>
      <c r="J346" s="31"/>
      <c r="K346" s="35"/>
    </row>
    <row r="347" spans="2:11" x14ac:dyDescent="0.35">
      <c r="B347" s="8" t="s">
        <v>271</v>
      </c>
      <c r="C347" s="60" t="s">
        <v>272</v>
      </c>
      <c r="D347" s="54" t="s">
        <v>273</v>
      </c>
      <c r="E347" s="6" t="s">
        <v>274</v>
      </c>
      <c r="F347" s="19">
        <v>2761</v>
      </c>
      <c r="G347" s="24">
        <v>31.98</v>
      </c>
      <c r="H347" s="24">
        <v>0.04</v>
      </c>
      <c r="I347" s="31"/>
      <c r="J347" s="31"/>
      <c r="K347" s="35"/>
    </row>
    <row r="348" spans="2:11" x14ac:dyDescent="0.35">
      <c r="B348" s="8" t="s">
        <v>1950</v>
      </c>
      <c r="C348" s="60" t="s">
        <v>1951</v>
      </c>
      <c r="D348" s="54" t="s">
        <v>1952</v>
      </c>
      <c r="E348" s="6" t="s">
        <v>58</v>
      </c>
      <c r="F348" s="19">
        <v>13755</v>
      </c>
      <c r="G348" s="24">
        <v>31.98</v>
      </c>
      <c r="H348" s="24">
        <v>0.04</v>
      </c>
      <c r="I348" s="31"/>
      <c r="J348" s="31"/>
      <c r="K348" s="35"/>
    </row>
    <row r="349" spans="2:11" x14ac:dyDescent="0.35">
      <c r="B349" s="8" t="s">
        <v>3472</v>
      </c>
      <c r="C349" s="60" t="s">
        <v>2562</v>
      </c>
      <c r="D349" s="54" t="s">
        <v>3473</v>
      </c>
      <c r="E349" s="6" t="s">
        <v>58</v>
      </c>
      <c r="F349" s="19">
        <v>19178</v>
      </c>
      <c r="G349" s="24">
        <v>31.95</v>
      </c>
      <c r="H349" s="24">
        <v>0.04</v>
      </c>
      <c r="I349" s="31"/>
      <c r="J349" s="31"/>
      <c r="K349" s="35"/>
    </row>
    <row r="350" spans="2:11" x14ac:dyDescent="0.35">
      <c r="B350" s="8" t="s">
        <v>2483</v>
      </c>
      <c r="C350" s="60" t="s">
        <v>2484</v>
      </c>
      <c r="D350" s="54" t="s">
        <v>2485</v>
      </c>
      <c r="E350" s="6" t="s">
        <v>69</v>
      </c>
      <c r="F350" s="19">
        <v>6362</v>
      </c>
      <c r="G350" s="24">
        <v>31.75</v>
      </c>
      <c r="H350" s="24">
        <v>0.04</v>
      </c>
      <c r="I350" s="31"/>
      <c r="J350" s="31"/>
      <c r="K350" s="35"/>
    </row>
    <row r="351" spans="2:11" x14ac:dyDescent="0.35">
      <c r="B351" s="8" t="s">
        <v>3628</v>
      </c>
      <c r="C351" s="60" t="s">
        <v>3629</v>
      </c>
      <c r="D351" s="54" t="s">
        <v>3630</v>
      </c>
      <c r="E351" s="6" t="s">
        <v>117</v>
      </c>
      <c r="F351" s="19">
        <v>677</v>
      </c>
      <c r="G351" s="24">
        <v>31.51</v>
      </c>
      <c r="H351" s="24">
        <v>0.04</v>
      </c>
      <c r="I351" s="31"/>
      <c r="J351" s="31"/>
      <c r="K351" s="35"/>
    </row>
    <row r="352" spans="2:11" x14ac:dyDescent="0.35">
      <c r="B352" s="8" t="s">
        <v>2492</v>
      </c>
      <c r="C352" s="60" t="s">
        <v>2493</v>
      </c>
      <c r="D352" s="54" t="s">
        <v>2494</v>
      </c>
      <c r="E352" s="6" t="s">
        <v>65</v>
      </c>
      <c r="F352" s="19">
        <v>184</v>
      </c>
      <c r="G352" s="24">
        <v>31.38</v>
      </c>
      <c r="H352" s="24">
        <v>0.04</v>
      </c>
      <c r="I352" s="31"/>
      <c r="J352" s="31"/>
      <c r="K352" s="35"/>
    </row>
    <row r="353" spans="2:11" x14ac:dyDescent="0.35">
      <c r="B353" s="8" t="s">
        <v>2255</v>
      </c>
      <c r="C353" s="60" t="s">
        <v>2256</v>
      </c>
      <c r="D353" s="54" t="s">
        <v>2257</v>
      </c>
      <c r="E353" s="6" t="s">
        <v>88</v>
      </c>
      <c r="F353" s="19">
        <v>1599</v>
      </c>
      <c r="G353" s="24">
        <v>31.07</v>
      </c>
      <c r="H353" s="24">
        <v>0.04</v>
      </c>
      <c r="I353" s="31"/>
      <c r="J353" s="31"/>
      <c r="K353" s="35"/>
    </row>
    <row r="354" spans="2:11" x14ac:dyDescent="0.35">
      <c r="B354" s="8" t="s">
        <v>2424</v>
      </c>
      <c r="C354" s="60" t="s">
        <v>2425</v>
      </c>
      <c r="D354" s="54" t="s">
        <v>2426</v>
      </c>
      <c r="E354" s="6" t="s">
        <v>54</v>
      </c>
      <c r="F354" s="19">
        <v>39568</v>
      </c>
      <c r="G354" s="24">
        <v>31.06</v>
      </c>
      <c r="H354" s="24">
        <v>0.04</v>
      </c>
      <c r="I354" s="31"/>
      <c r="J354" s="31"/>
      <c r="K354" s="35"/>
    </row>
    <row r="355" spans="2:11" x14ac:dyDescent="0.35">
      <c r="B355" s="8" t="s">
        <v>1023</v>
      </c>
      <c r="C355" s="60" t="s">
        <v>1024</v>
      </c>
      <c r="D355" s="54" t="s">
        <v>1025</v>
      </c>
      <c r="E355" s="6" t="s">
        <v>1026</v>
      </c>
      <c r="F355" s="19">
        <v>12132</v>
      </c>
      <c r="G355" s="24">
        <v>31.03</v>
      </c>
      <c r="H355" s="24">
        <v>0.04</v>
      </c>
      <c r="I355" s="31"/>
      <c r="J355" s="31"/>
      <c r="K355" s="35"/>
    </row>
    <row r="356" spans="2:11" x14ac:dyDescent="0.35">
      <c r="B356" s="8" t="s">
        <v>3474</v>
      </c>
      <c r="C356" s="60" t="s">
        <v>3475</v>
      </c>
      <c r="D356" s="54" t="s">
        <v>3476</v>
      </c>
      <c r="E356" s="6" t="s">
        <v>58</v>
      </c>
      <c r="F356" s="19">
        <v>4989</v>
      </c>
      <c r="G356" s="24">
        <v>30.93</v>
      </c>
      <c r="H356" s="24">
        <v>0.04</v>
      </c>
      <c r="I356" s="31"/>
      <c r="J356" s="31"/>
      <c r="K356" s="35"/>
    </row>
    <row r="357" spans="2:11" x14ac:dyDescent="0.35">
      <c r="B357" s="8" t="s">
        <v>2477</v>
      </c>
      <c r="C357" s="60" t="s">
        <v>2478</v>
      </c>
      <c r="D357" s="54" t="s">
        <v>2479</v>
      </c>
      <c r="E357" s="6" t="s">
        <v>80</v>
      </c>
      <c r="F357" s="19">
        <v>6195</v>
      </c>
      <c r="G357" s="24">
        <v>30.57</v>
      </c>
      <c r="H357" s="24">
        <v>0.04</v>
      </c>
      <c r="I357" s="31"/>
      <c r="J357" s="31"/>
      <c r="K357" s="35"/>
    </row>
    <row r="358" spans="2:11" x14ac:dyDescent="0.35">
      <c r="B358" s="8" t="s">
        <v>3631</v>
      </c>
      <c r="C358" s="60" t="s">
        <v>3632</v>
      </c>
      <c r="D358" s="54" t="s">
        <v>3633</v>
      </c>
      <c r="E358" s="6" t="s">
        <v>117</v>
      </c>
      <c r="F358" s="19">
        <v>2240</v>
      </c>
      <c r="G358" s="24">
        <v>30.06</v>
      </c>
      <c r="H358" s="24">
        <v>0.04</v>
      </c>
      <c r="I358" s="31"/>
      <c r="J358" s="31"/>
      <c r="K358" s="35"/>
    </row>
    <row r="359" spans="2:11" x14ac:dyDescent="0.35">
      <c r="B359" s="8" t="s">
        <v>3634</v>
      </c>
      <c r="C359" s="60" t="s">
        <v>3635</v>
      </c>
      <c r="D359" s="54" t="s">
        <v>3636</v>
      </c>
      <c r="E359" s="6" t="s">
        <v>253</v>
      </c>
      <c r="F359" s="19">
        <v>5314</v>
      </c>
      <c r="G359" s="24">
        <v>29.72</v>
      </c>
      <c r="H359" s="24">
        <v>0.04</v>
      </c>
      <c r="I359" s="31"/>
      <c r="J359" s="31"/>
      <c r="K359" s="35"/>
    </row>
    <row r="360" spans="2:11" x14ac:dyDescent="0.35">
      <c r="B360" s="8" t="s">
        <v>2515</v>
      </c>
      <c r="C360" s="60" t="s">
        <v>2516</v>
      </c>
      <c r="D360" s="54" t="s">
        <v>2517</v>
      </c>
      <c r="E360" s="6" t="s">
        <v>1937</v>
      </c>
      <c r="F360" s="19">
        <v>1562</v>
      </c>
      <c r="G360" s="24">
        <v>29.55</v>
      </c>
      <c r="H360" s="24">
        <v>0.04</v>
      </c>
      <c r="I360" s="31"/>
      <c r="J360" s="31"/>
      <c r="K360" s="35"/>
    </row>
    <row r="361" spans="2:11" x14ac:dyDescent="0.35">
      <c r="B361" s="8" t="s">
        <v>3637</v>
      </c>
      <c r="C361" s="60" t="s">
        <v>3638</v>
      </c>
      <c r="D361" s="54" t="s">
        <v>3639</v>
      </c>
      <c r="E361" s="6" t="s">
        <v>240</v>
      </c>
      <c r="F361" s="19">
        <v>1461</v>
      </c>
      <c r="G361" s="24">
        <v>29.11</v>
      </c>
      <c r="H361" s="24">
        <v>0.04</v>
      </c>
      <c r="I361" s="31"/>
      <c r="J361" s="31"/>
      <c r="K361" s="35"/>
    </row>
    <row r="362" spans="2:11" x14ac:dyDescent="0.35">
      <c r="B362" s="8" t="s">
        <v>2206</v>
      </c>
      <c r="C362" s="60" t="s">
        <v>2207</v>
      </c>
      <c r="D362" s="54" t="s">
        <v>2208</v>
      </c>
      <c r="E362" s="6" t="s">
        <v>603</v>
      </c>
      <c r="F362" s="19">
        <v>4357</v>
      </c>
      <c r="G362" s="24">
        <v>28.88</v>
      </c>
      <c r="H362" s="24">
        <v>0.04</v>
      </c>
      <c r="I362" s="31"/>
      <c r="J362" s="31"/>
      <c r="K362" s="35"/>
    </row>
    <row r="363" spans="2:11" x14ac:dyDescent="0.35">
      <c r="B363" s="8" t="s">
        <v>2197</v>
      </c>
      <c r="C363" s="60" t="s">
        <v>2198</v>
      </c>
      <c r="D363" s="54" t="s">
        <v>2199</v>
      </c>
      <c r="E363" s="6" t="s">
        <v>128</v>
      </c>
      <c r="F363" s="19">
        <v>2690</v>
      </c>
      <c r="G363" s="24">
        <v>28.65</v>
      </c>
      <c r="H363" s="24">
        <v>0.04</v>
      </c>
      <c r="I363" s="31"/>
      <c r="J363" s="31"/>
      <c r="K363" s="35"/>
    </row>
    <row r="364" spans="2:11" x14ac:dyDescent="0.35">
      <c r="B364" s="8" t="s">
        <v>350</v>
      </c>
      <c r="C364" s="60" t="s">
        <v>351</v>
      </c>
      <c r="D364" s="54" t="s">
        <v>352</v>
      </c>
      <c r="E364" s="6" t="s">
        <v>266</v>
      </c>
      <c r="F364" s="19">
        <v>7530</v>
      </c>
      <c r="G364" s="24">
        <v>28.54</v>
      </c>
      <c r="H364" s="24">
        <v>0.04</v>
      </c>
      <c r="I364" s="31"/>
      <c r="J364" s="31"/>
      <c r="K364" s="35"/>
    </row>
    <row r="365" spans="2:11" x14ac:dyDescent="0.35">
      <c r="B365" s="8" t="s">
        <v>3640</v>
      </c>
      <c r="C365" s="60" t="s">
        <v>3641</v>
      </c>
      <c r="D365" s="54" t="s">
        <v>3642</v>
      </c>
      <c r="E365" s="6" t="s">
        <v>88</v>
      </c>
      <c r="F365" s="19">
        <v>3434</v>
      </c>
      <c r="G365" s="24">
        <v>28.42</v>
      </c>
      <c r="H365" s="24">
        <v>0.04</v>
      </c>
      <c r="I365" s="31"/>
      <c r="J365" s="31"/>
      <c r="K365" s="35"/>
    </row>
    <row r="366" spans="2:11" x14ac:dyDescent="0.35">
      <c r="B366" s="8" t="s">
        <v>3643</v>
      </c>
      <c r="C366" s="60" t="s">
        <v>3644</v>
      </c>
      <c r="D366" s="54" t="s">
        <v>3645</v>
      </c>
      <c r="E366" s="6" t="s">
        <v>1026</v>
      </c>
      <c r="F366" s="19">
        <v>1558</v>
      </c>
      <c r="G366" s="24">
        <v>28.35</v>
      </c>
      <c r="H366" s="24">
        <v>0.04</v>
      </c>
      <c r="I366" s="31"/>
      <c r="J366" s="31"/>
      <c r="K366" s="35"/>
    </row>
    <row r="367" spans="2:11" x14ac:dyDescent="0.35">
      <c r="B367" s="8" t="s">
        <v>3646</v>
      </c>
      <c r="C367" s="60" t="s">
        <v>3647</v>
      </c>
      <c r="D367" s="54" t="s">
        <v>3648</v>
      </c>
      <c r="E367" s="6" t="s">
        <v>632</v>
      </c>
      <c r="F367" s="19">
        <v>1762</v>
      </c>
      <c r="G367" s="24">
        <v>28.28</v>
      </c>
      <c r="H367" s="24">
        <v>0.04</v>
      </c>
      <c r="I367" s="31"/>
      <c r="J367" s="31"/>
      <c r="K367" s="35"/>
    </row>
    <row r="368" spans="2:11" x14ac:dyDescent="0.35">
      <c r="B368" s="8" t="s">
        <v>3649</v>
      </c>
      <c r="C368" s="60" t="s">
        <v>3650</v>
      </c>
      <c r="D368" s="54" t="s">
        <v>3651</v>
      </c>
      <c r="E368" s="6" t="s">
        <v>253</v>
      </c>
      <c r="F368" s="19">
        <v>186044</v>
      </c>
      <c r="G368" s="24">
        <v>28.15</v>
      </c>
      <c r="H368" s="24">
        <v>0.04</v>
      </c>
      <c r="I368" s="31"/>
      <c r="J368" s="31"/>
      <c r="K368" s="35"/>
    </row>
    <row r="369" spans="2:11" x14ac:dyDescent="0.35">
      <c r="B369" s="8" t="s">
        <v>149</v>
      </c>
      <c r="C369" s="60" t="s">
        <v>150</v>
      </c>
      <c r="D369" s="54" t="s">
        <v>151</v>
      </c>
      <c r="E369" s="6" t="s">
        <v>152</v>
      </c>
      <c r="F369" s="19">
        <v>84</v>
      </c>
      <c r="G369" s="24">
        <v>28.11</v>
      </c>
      <c r="H369" s="24">
        <v>0.04</v>
      </c>
      <c r="I369" s="31"/>
      <c r="J369" s="31"/>
      <c r="K369" s="35"/>
    </row>
    <row r="370" spans="2:11" x14ac:dyDescent="0.35">
      <c r="B370" s="8" t="s">
        <v>278</v>
      </c>
      <c r="C370" s="60" t="s">
        <v>279</v>
      </c>
      <c r="D370" s="54" t="s">
        <v>280</v>
      </c>
      <c r="E370" s="6" t="s">
        <v>69</v>
      </c>
      <c r="F370" s="19">
        <v>5679</v>
      </c>
      <c r="G370" s="24">
        <v>28.06</v>
      </c>
      <c r="H370" s="24">
        <v>0.04</v>
      </c>
      <c r="I370" s="31"/>
      <c r="J370" s="31"/>
      <c r="K370" s="35"/>
    </row>
    <row r="371" spans="2:11" x14ac:dyDescent="0.35">
      <c r="B371" s="8" t="s">
        <v>2279</v>
      </c>
      <c r="C371" s="60" t="s">
        <v>2280</v>
      </c>
      <c r="D371" s="54" t="s">
        <v>2281</v>
      </c>
      <c r="E371" s="6" t="s">
        <v>113</v>
      </c>
      <c r="F371" s="19">
        <v>2799</v>
      </c>
      <c r="G371" s="24">
        <v>27.86</v>
      </c>
      <c r="H371" s="24">
        <v>0.04</v>
      </c>
      <c r="I371" s="31"/>
      <c r="J371" s="31"/>
      <c r="K371" s="35"/>
    </row>
    <row r="372" spans="2:11" x14ac:dyDescent="0.35">
      <c r="B372" s="8" t="s">
        <v>2780</v>
      </c>
      <c r="C372" s="60" t="s">
        <v>2781</v>
      </c>
      <c r="D372" s="54" t="s">
        <v>2782</v>
      </c>
      <c r="E372" s="6" t="s">
        <v>2783</v>
      </c>
      <c r="F372" s="19">
        <v>22480</v>
      </c>
      <c r="G372" s="24">
        <v>27.76</v>
      </c>
      <c r="H372" s="24">
        <v>0.04</v>
      </c>
      <c r="I372" s="31"/>
      <c r="J372" s="31"/>
      <c r="K372" s="35"/>
    </row>
    <row r="373" spans="2:11" x14ac:dyDescent="0.35">
      <c r="B373" s="8" t="s">
        <v>3652</v>
      </c>
      <c r="C373" s="60" t="s">
        <v>3653</v>
      </c>
      <c r="D373" s="54" t="s">
        <v>3654</v>
      </c>
      <c r="E373" s="6" t="s">
        <v>117</v>
      </c>
      <c r="F373" s="19">
        <v>3933</v>
      </c>
      <c r="G373" s="24">
        <v>27.62</v>
      </c>
      <c r="H373" s="24">
        <v>0.04</v>
      </c>
      <c r="I373" s="31"/>
      <c r="J373" s="31"/>
      <c r="K373" s="35"/>
    </row>
    <row r="374" spans="2:11" x14ac:dyDescent="0.35">
      <c r="B374" s="8" t="s">
        <v>616</v>
      </c>
      <c r="C374" s="60" t="s">
        <v>617</v>
      </c>
      <c r="D374" s="54" t="s">
        <v>618</v>
      </c>
      <c r="E374" s="6" t="s">
        <v>88</v>
      </c>
      <c r="F374" s="19">
        <v>6219</v>
      </c>
      <c r="G374" s="24">
        <v>27.61</v>
      </c>
      <c r="H374" s="24">
        <v>0.04</v>
      </c>
      <c r="I374" s="31"/>
      <c r="J374" s="31"/>
      <c r="K374" s="35"/>
    </row>
    <row r="375" spans="2:11" x14ac:dyDescent="0.35">
      <c r="B375" s="8" t="s">
        <v>399</v>
      </c>
      <c r="C375" s="60" t="s">
        <v>400</v>
      </c>
      <c r="D375" s="54" t="s">
        <v>401</v>
      </c>
      <c r="E375" s="6" t="s">
        <v>84</v>
      </c>
      <c r="F375" s="19">
        <v>2290</v>
      </c>
      <c r="G375" s="24">
        <v>27.57</v>
      </c>
      <c r="H375" s="24">
        <v>0.04</v>
      </c>
      <c r="I375" s="31"/>
      <c r="J375" s="31"/>
      <c r="K375" s="35"/>
    </row>
    <row r="376" spans="2:11" x14ac:dyDescent="0.35">
      <c r="B376" s="8" t="s">
        <v>600</v>
      </c>
      <c r="C376" s="60" t="s">
        <v>601</v>
      </c>
      <c r="D376" s="54" t="s">
        <v>602</v>
      </c>
      <c r="E376" s="6" t="s">
        <v>603</v>
      </c>
      <c r="F376" s="19">
        <v>2700</v>
      </c>
      <c r="G376" s="24">
        <v>27.53</v>
      </c>
      <c r="H376" s="24">
        <v>0.04</v>
      </c>
      <c r="I376" s="31"/>
      <c r="J376" s="31"/>
      <c r="K376" s="35"/>
    </row>
    <row r="377" spans="2:11" x14ac:dyDescent="0.35">
      <c r="B377" s="8" t="s">
        <v>3655</v>
      </c>
      <c r="C377" s="60" t="s">
        <v>3656</v>
      </c>
      <c r="D377" s="54" t="s">
        <v>3657</v>
      </c>
      <c r="E377" s="6" t="s">
        <v>159</v>
      </c>
      <c r="F377" s="19">
        <v>11905</v>
      </c>
      <c r="G377" s="24">
        <v>27.06</v>
      </c>
      <c r="H377" s="24">
        <v>0.04</v>
      </c>
      <c r="I377" s="31"/>
      <c r="J377" s="31"/>
      <c r="K377" s="35"/>
    </row>
    <row r="378" spans="2:11" x14ac:dyDescent="0.35">
      <c r="B378" s="8" t="s">
        <v>1183</v>
      </c>
      <c r="C378" s="60" t="s">
        <v>1184</v>
      </c>
      <c r="D378" s="54" t="s">
        <v>1185</v>
      </c>
      <c r="E378" s="6" t="s">
        <v>142</v>
      </c>
      <c r="F378" s="19">
        <v>3943</v>
      </c>
      <c r="G378" s="24">
        <v>27.05</v>
      </c>
      <c r="H378" s="24">
        <v>0.04</v>
      </c>
      <c r="I378" s="31"/>
      <c r="J378" s="31"/>
      <c r="K378" s="35"/>
    </row>
    <row r="379" spans="2:11" x14ac:dyDescent="0.35">
      <c r="B379" s="8" t="s">
        <v>3658</v>
      </c>
      <c r="C379" s="60" t="s">
        <v>3659</v>
      </c>
      <c r="D379" s="54" t="s">
        <v>3660</v>
      </c>
      <c r="E379" s="6" t="s">
        <v>343</v>
      </c>
      <c r="F379" s="19">
        <v>1875</v>
      </c>
      <c r="G379" s="24">
        <v>26.96</v>
      </c>
      <c r="H379" s="24">
        <v>0.04</v>
      </c>
      <c r="I379" s="31"/>
      <c r="J379" s="31"/>
      <c r="K379" s="35"/>
    </row>
    <row r="380" spans="2:11" x14ac:dyDescent="0.35">
      <c r="B380" s="8" t="s">
        <v>3661</v>
      </c>
      <c r="C380" s="60" t="s">
        <v>3662</v>
      </c>
      <c r="D380" s="54" t="s">
        <v>3663</v>
      </c>
      <c r="E380" s="6" t="s">
        <v>99</v>
      </c>
      <c r="F380" s="19">
        <v>2237</v>
      </c>
      <c r="G380" s="24">
        <v>26.92</v>
      </c>
      <c r="H380" s="24">
        <v>0.04</v>
      </c>
      <c r="I380" s="31"/>
      <c r="J380" s="31"/>
      <c r="K380" s="35"/>
    </row>
    <row r="381" spans="2:11" x14ac:dyDescent="0.35">
      <c r="B381" s="8" t="s">
        <v>1104</v>
      </c>
      <c r="C381" s="60" t="s">
        <v>1105</v>
      </c>
      <c r="D381" s="54" t="s">
        <v>1106</v>
      </c>
      <c r="E381" s="6" t="s">
        <v>343</v>
      </c>
      <c r="F381" s="19">
        <v>7257</v>
      </c>
      <c r="G381" s="24">
        <v>26.51</v>
      </c>
      <c r="H381" s="24">
        <v>0.04</v>
      </c>
      <c r="I381" s="31"/>
      <c r="J381" s="31"/>
      <c r="K381" s="35"/>
    </row>
    <row r="382" spans="2:11" x14ac:dyDescent="0.35">
      <c r="B382" s="8" t="s">
        <v>3664</v>
      </c>
      <c r="C382" s="60" t="s">
        <v>3665</v>
      </c>
      <c r="D382" s="54" t="s">
        <v>3666</v>
      </c>
      <c r="E382" s="6" t="s">
        <v>58</v>
      </c>
      <c r="F382" s="19">
        <v>2077</v>
      </c>
      <c r="G382" s="24">
        <v>26.42</v>
      </c>
      <c r="H382" s="24">
        <v>0.04</v>
      </c>
      <c r="I382" s="31"/>
      <c r="J382" s="31"/>
      <c r="K382" s="35"/>
    </row>
    <row r="383" spans="2:11" x14ac:dyDescent="0.35">
      <c r="B383" s="8" t="s">
        <v>3667</v>
      </c>
      <c r="C383" s="60" t="s">
        <v>3668</v>
      </c>
      <c r="D383" s="54" t="s">
        <v>3669</v>
      </c>
      <c r="E383" s="6" t="s">
        <v>451</v>
      </c>
      <c r="F383" s="19">
        <v>1839</v>
      </c>
      <c r="G383" s="24">
        <v>26.41</v>
      </c>
      <c r="H383" s="24">
        <v>0.04</v>
      </c>
      <c r="I383" s="31"/>
      <c r="J383" s="31"/>
      <c r="K383" s="35"/>
    </row>
    <row r="384" spans="2:11" x14ac:dyDescent="0.35">
      <c r="B384" s="8" t="s">
        <v>3670</v>
      </c>
      <c r="C384" s="60" t="s">
        <v>3671</v>
      </c>
      <c r="D384" s="54" t="s">
        <v>3672</v>
      </c>
      <c r="E384" s="6" t="s">
        <v>54</v>
      </c>
      <c r="F384" s="19">
        <v>149808</v>
      </c>
      <c r="G384" s="24">
        <v>26.2</v>
      </c>
      <c r="H384" s="24">
        <v>0.04</v>
      </c>
      <c r="I384" s="31"/>
      <c r="J384" s="31"/>
      <c r="K384" s="35"/>
    </row>
    <row r="385" spans="2:11" x14ac:dyDescent="0.35">
      <c r="B385" s="8" t="s">
        <v>3673</v>
      </c>
      <c r="C385" s="60" t="s">
        <v>3674</v>
      </c>
      <c r="D385" s="54" t="s">
        <v>3675</v>
      </c>
      <c r="E385" s="6" t="s">
        <v>2306</v>
      </c>
      <c r="F385" s="19">
        <v>35043</v>
      </c>
      <c r="G385" s="24">
        <v>26.1</v>
      </c>
      <c r="H385" s="24">
        <v>0.04</v>
      </c>
      <c r="I385" s="31"/>
      <c r="J385" s="31"/>
      <c r="K385" s="35"/>
    </row>
    <row r="386" spans="2:11" x14ac:dyDescent="0.35">
      <c r="B386" s="8" t="s">
        <v>3676</v>
      </c>
      <c r="C386" s="60" t="s">
        <v>3677</v>
      </c>
      <c r="D386" s="54" t="s">
        <v>3678</v>
      </c>
      <c r="E386" s="6" t="s">
        <v>117</v>
      </c>
      <c r="F386" s="19">
        <v>799</v>
      </c>
      <c r="G386" s="24">
        <v>26.08</v>
      </c>
      <c r="H386" s="24">
        <v>0.04</v>
      </c>
      <c r="I386" s="31"/>
      <c r="J386" s="31"/>
      <c r="K386" s="35"/>
    </row>
    <row r="387" spans="2:11" x14ac:dyDescent="0.35">
      <c r="B387" s="8" t="s">
        <v>985</v>
      </c>
      <c r="C387" s="60" t="s">
        <v>986</v>
      </c>
      <c r="D387" s="54" t="s">
        <v>987</v>
      </c>
      <c r="E387" s="6" t="s">
        <v>80</v>
      </c>
      <c r="F387" s="19">
        <v>2912</v>
      </c>
      <c r="G387" s="24">
        <v>25.92</v>
      </c>
      <c r="H387" s="24">
        <v>0.04</v>
      </c>
      <c r="I387" s="31"/>
      <c r="J387" s="31"/>
      <c r="K387" s="35"/>
    </row>
    <row r="388" spans="2:11" x14ac:dyDescent="0.35">
      <c r="B388" s="8" t="s">
        <v>2454</v>
      </c>
      <c r="C388" s="60" t="s">
        <v>2455</v>
      </c>
      <c r="D388" s="54" t="s">
        <v>2456</v>
      </c>
      <c r="E388" s="6" t="s">
        <v>99</v>
      </c>
      <c r="F388" s="19">
        <v>36850</v>
      </c>
      <c r="G388" s="24">
        <v>25.61</v>
      </c>
      <c r="H388" s="24">
        <v>0.03</v>
      </c>
      <c r="I388" s="31"/>
      <c r="J388" s="31"/>
      <c r="K388" s="35"/>
    </row>
    <row r="389" spans="2:11" x14ac:dyDescent="0.35">
      <c r="B389" s="8" t="s">
        <v>1938</v>
      </c>
      <c r="C389" s="60" t="s">
        <v>1939</v>
      </c>
      <c r="D389" s="54" t="s">
        <v>1940</v>
      </c>
      <c r="E389" s="6" t="s">
        <v>1142</v>
      </c>
      <c r="F389" s="19">
        <v>16483</v>
      </c>
      <c r="G389" s="24">
        <v>25.43</v>
      </c>
      <c r="H389" s="24">
        <v>0.03</v>
      </c>
      <c r="I389" s="31"/>
      <c r="J389" s="31"/>
      <c r="K389" s="35"/>
    </row>
    <row r="390" spans="2:11" x14ac:dyDescent="0.35">
      <c r="B390" s="8" t="s">
        <v>3679</v>
      </c>
      <c r="C390" s="60" t="s">
        <v>3680</v>
      </c>
      <c r="D390" s="54" t="s">
        <v>3681</v>
      </c>
      <c r="E390" s="6" t="s">
        <v>54</v>
      </c>
      <c r="F390" s="19">
        <v>2125</v>
      </c>
      <c r="G390" s="24">
        <v>25.33</v>
      </c>
      <c r="H390" s="24">
        <v>0.03</v>
      </c>
      <c r="I390" s="31"/>
      <c r="J390" s="31"/>
      <c r="K390" s="35"/>
    </row>
    <row r="391" spans="2:11" x14ac:dyDescent="0.35">
      <c r="B391" s="8" t="s">
        <v>3682</v>
      </c>
      <c r="C391" s="60" t="s">
        <v>3683</v>
      </c>
      <c r="D391" s="54" t="s">
        <v>3684</v>
      </c>
      <c r="E391" s="6" t="s">
        <v>152</v>
      </c>
      <c r="F391" s="19">
        <v>3069</v>
      </c>
      <c r="G391" s="24">
        <v>25.11</v>
      </c>
      <c r="H391" s="24">
        <v>0.03</v>
      </c>
      <c r="I391" s="31"/>
      <c r="J391" s="31"/>
      <c r="K391" s="35"/>
    </row>
    <row r="392" spans="2:11" x14ac:dyDescent="0.35">
      <c r="B392" s="8" t="s">
        <v>1107</v>
      </c>
      <c r="C392" s="60" t="s">
        <v>1108</v>
      </c>
      <c r="D392" s="54" t="s">
        <v>1109</v>
      </c>
      <c r="E392" s="6" t="s">
        <v>343</v>
      </c>
      <c r="F392" s="19">
        <v>1903</v>
      </c>
      <c r="G392" s="24">
        <v>25.01</v>
      </c>
      <c r="H392" s="24">
        <v>0.03</v>
      </c>
      <c r="I392" s="31"/>
      <c r="J392" s="31"/>
      <c r="K392" s="35"/>
    </row>
    <row r="393" spans="2:11" x14ac:dyDescent="0.35">
      <c r="B393" s="8" t="s">
        <v>3685</v>
      </c>
      <c r="C393" s="60" t="s">
        <v>3686</v>
      </c>
      <c r="D393" s="54" t="s">
        <v>3687</v>
      </c>
      <c r="E393" s="6" t="s">
        <v>128</v>
      </c>
      <c r="F393" s="19">
        <v>8909</v>
      </c>
      <c r="G393" s="24">
        <v>24.74</v>
      </c>
      <c r="H393" s="24">
        <v>0.03</v>
      </c>
      <c r="I393" s="31"/>
      <c r="J393" s="31"/>
      <c r="K393" s="35"/>
    </row>
    <row r="394" spans="2:11" x14ac:dyDescent="0.35">
      <c r="B394" s="8" t="s">
        <v>3688</v>
      </c>
      <c r="C394" s="60" t="s">
        <v>3689</v>
      </c>
      <c r="D394" s="54" t="s">
        <v>3690</v>
      </c>
      <c r="E394" s="6" t="s">
        <v>632</v>
      </c>
      <c r="F394" s="19">
        <v>1120</v>
      </c>
      <c r="G394" s="24">
        <v>24.44</v>
      </c>
      <c r="H394" s="24">
        <v>0.03</v>
      </c>
      <c r="I394" s="31"/>
      <c r="J394" s="31"/>
      <c r="K394" s="35"/>
    </row>
    <row r="395" spans="2:11" x14ac:dyDescent="0.35">
      <c r="B395" s="8" t="s">
        <v>622</v>
      </c>
      <c r="C395" s="60" t="s">
        <v>623</v>
      </c>
      <c r="D395" s="54" t="s">
        <v>624</v>
      </c>
      <c r="E395" s="6" t="s">
        <v>625</v>
      </c>
      <c r="F395" s="19">
        <v>1459</v>
      </c>
      <c r="G395" s="24">
        <v>24.42</v>
      </c>
      <c r="H395" s="24">
        <v>0.03</v>
      </c>
      <c r="I395" s="31"/>
      <c r="J395" s="31"/>
      <c r="K395" s="35"/>
    </row>
    <row r="396" spans="2:11" x14ac:dyDescent="0.35">
      <c r="B396" s="8" t="s">
        <v>3691</v>
      </c>
      <c r="C396" s="60" t="s">
        <v>3692</v>
      </c>
      <c r="D396" s="54" t="s">
        <v>3693</v>
      </c>
      <c r="E396" s="6" t="s">
        <v>266</v>
      </c>
      <c r="F396" s="19">
        <v>5657</v>
      </c>
      <c r="G396" s="24">
        <v>24.4</v>
      </c>
      <c r="H396" s="24">
        <v>0.03</v>
      </c>
      <c r="I396" s="31"/>
      <c r="J396" s="31"/>
      <c r="K396" s="35"/>
    </row>
    <row r="397" spans="2:11" x14ac:dyDescent="0.35">
      <c r="B397" s="8" t="s">
        <v>2175</v>
      </c>
      <c r="C397" s="60" t="s">
        <v>2176</v>
      </c>
      <c r="D397" s="54" t="s">
        <v>2177</v>
      </c>
      <c r="E397" s="6" t="s">
        <v>99</v>
      </c>
      <c r="F397" s="19">
        <v>4479</v>
      </c>
      <c r="G397" s="24">
        <v>24.16</v>
      </c>
      <c r="H397" s="24">
        <v>0.03</v>
      </c>
      <c r="I397" s="31"/>
      <c r="J397" s="31"/>
      <c r="K397" s="35"/>
    </row>
    <row r="398" spans="2:11" x14ac:dyDescent="0.35">
      <c r="B398" s="8" t="s">
        <v>3694</v>
      </c>
      <c r="C398" s="60" t="s">
        <v>3695</v>
      </c>
      <c r="D398" s="54" t="s">
        <v>3696</v>
      </c>
      <c r="E398" s="6" t="s">
        <v>58</v>
      </c>
      <c r="F398" s="19">
        <v>3257</v>
      </c>
      <c r="G398" s="24">
        <v>23.65</v>
      </c>
      <c r="H398" s="24">
        <v>0.03</v>
      </c>
      <c r="I398" s="31"/>
      <c r="J398" s="31"/>
      <c r="K398" s="35"/>
    </row>
    <row r="399" spans="2:11" x14ac:dyDescent="0.35">
      <c r="B399" s="8" t="s">
        <v>3697</v>
      </c>
      <c r="C399" s="60" t="s">
        <v>1642</v>
      </c>
      <c r="D399" s="54" t="s">
        <v>3698</v>
      </c>
      <c r="E399" s="6" t="s">
        <v>44</v>
      </c>
      <c r="F399" s="19">
        <v>17045</v>
      </c>
      <c r="G399" s="24">
        <v>23.63</v>
      </c>
      <c r="H399" s="24">
        <v>0.03</v>
      </c>
      <c r="I399" s="31"/>
      <c r="J399" s="31"/>
      <c r="K399" s="35"/>
    </row>
    <row r="400" spans="2:11" x14ac:dyDescent="0.35">
      <c r="B400" s="8" t="s">
        <v>3699</v>
      </c>
      <c r="C400" s="60" t="s">
        <v>3700</v>
      </c>
      <c r="D400" s="54" t="s">
        <v>3701</v>
      </c>
      <c r="E400" s="6" t="s">
        <v>1142</v>
      </c>
      <c r="F400" s="19">
        <v>5675</v>
      </c>
      <c r="G400" s="24">
        <v>23.22</v>
      </c>
      <c r="H400" s="24">
        <v>0.03</v>
      </c>
      <c r="I400" s="31"/>
      <c r="J400" s="31"/>
      <c r="K400" s="35"/>
    </row>
    <row r="401" spans="2:11" x14ac:dyDescent="0.35">
      <c r="B401" s="8" t="s">
        <v>3702</v>
      </c>
      <c r="C401" s="60" t="s">
        <v>3703</v>
      </c>
      <c r="D401" s="54" t="s">
        <v>3704</v>
      </c>
      <c r="E401" s="6" t="s">
        <v>58</v>
      </c>
      <c r="F401" s="19">
        <v>3221</v>
      </c>
      <c r="G401" s="24">
        <v>23.17</v>
      </c>
      <c r="H401" s="24">
        <v>0.03</v>
      </c>
      <c r="I401" s="31"/>
      <c r="J401" s="31"/>
      <c r="K401" s="35"/>
    </row>
    <row r="402" spans="2:11" x14ac:dyDescent="0.35">
      <c r="B402" s="8" t="s">
        <v>1263</v>
      </c>
      <c r="C402" s="60" t="s">
        <v>1264</v>
      </c>
      <c r="D402" s="54" t="s">
        <v>1265</v>
      </c>
      <c r="E402" s="6" t="s">
        <v>80</v>
      </c>
      <c r="F402" s="19">
        <v>457</v>
      </c>
      <c r="G402" s="24">
        <v>23.13</v>
      </c>
      <c r="H402" s="24">
        <v>0.03</v>
      </c>
      <c r="I402" s="31"/>
      <c r="J402" s="31"/>
      <c r="K402" s="35"/>
    </row>
    <row r="403" spans="2:11" x14ac:dyDescent="0.35">
      <c r="B403" s="8" t="s">
        <v>3705</v>
      </c>
      <c r="C403" s="60" t="s">
        <v>3706</v>
      </c>
      <c r="D403" s="54" t="s">
        <v>3707</v>
      </c>
      <c r="E403" s="6" t="s">
        <v>423</v>
      </c>
      <c r="F403" s="19">
        <v>2176</v>
      </c>
      <c r="G403" s="24">
        <v>23.02</v>
      </c>
      <c r="H403" s="24">
        <v>0.03</v>
      </c>
      <c r="I403" s="31"/>
      <c r="J403" s="31"/>
      <c r="K403" s="35"/>
    </row>
    <row r="404" spans="2:11" x14ac:dyDescent="0.35">
      <c r="B404" s="8" t="s">
        <v>3080</v>
      </c>
      <c r="C404" s="60" t="s">
        <v>3081</v>
      </c>
      <c r="D404" s="54" t="s">
        <v>3082</v>
      </c>
      <c r="E404" s="6" t="s">
        <v>2306</v>
      </c>
      <c r="F404" s="19">
        <v>3775</v>
      </c>
      <c r="G404" s="24">
        <v>22.84</v>
      </c>
      <c r="H404" s="24">
        <v>0.03</v>
      </c>
      <c r="I404" s="31"/>
      <c r="J404" s="31"/>
      <c r="K404" s="35"/>
    </row>
    <row r="405" spans="2:11" x14ac:dyDescent="0.35">
      <c r="B405" s="8" t="s">
        <v>970</v>
      </c>
      <c r="C405" s="60" t="s">
        <v>971</v>
      </c>
      <c r="D405" s="54" t="s">
        <v>972</v>
      </c>
      <c r="E405" s="6" t="s">
        <v>124</v>
      </c>
      <c r="F405" s="19">
        <v>7574</v>
      </c>
      <c r="G405" s="24">
        <v>22.81</v>
      </c>
      <c r="H405" s="24">
        <v>0.03</v>
      </c>
      <c r="I405" s="31"/>
      <c r="J405" s="31"/>
      <c r="K405" s="35"/>
    </row>
    <row r="406" spans="2:11" x14ac:dyDescent="0.35">
      <c r="B406" s="8" t="s">
        <v>3708</v>
      </c>
      <c r="C406" s="60" t="s">
        <v>755</v>
      </c>
      <c r="D406" s="54" t="s">
        <v>3709</v>
      </c>
      <c r="E406" s="6" t="s">
        <v>135</v>
      </c>
      <c r="F406" s="19">
        <v>2012</v>
      </c>
      <c r="G406" s="24">
        <v>22.75</v>
      </c>
      <c r="H406" s="24">
        <v>0.03</v>
      </c>
      <c r="I406" s="31"/>
      <c r="J406" s="31"/>
      <c r="K406" s="35"/>
    </row>
    <row r="407" spans="2:11" x14ac:dyDescent="0.35">
      <c r="B407" s="8" t="s">
        <v>1042</v>
      </c>
      <c r="C407" s="60" t="s">
        <v>1043</v>
      </c>
      <c r="D407" s="54" t="s">
        <v>1044</v>
      </c>
      <c r="E407" s="6" t="s">
        <v>124</v>
      </c>
      <c r="F407" s="19">
        <v>1319</v>
      </c>
      <c r="G407" s="24">
        <v>22.23</v>
      </c>
      <c r="H407" s="24">
        <v>0.03</v>
      </c>
      <c r="I407" s="31"/>
      <c r="J407" s="31"/>
      <c r="K407" s="35"/>
    </row>
    <row r="408" spans="2:11" x14ac:dyDescent="0.35">
      <c r="B408" s="8" t="s">
        <v>3710</v>
      </c>
      <c r="C408" s="60" t="s">
        <v>3711</v>
      </c>
      <c r="D408" s="54" t="s">
        <v>3712</v>
      </c>
      <c r="E408" s="6" t="s">
        <v>106</v>
      </c>
      <c r="F408" s="19">
        <v>6707</v>
      </c>
      <c r="G408" s="24">
        <v>22.21</v>
      </c>
      <c r="H408" s="24">
        <v>0.03</v>
      </c>
      <c r="I408" s="31"/>
      <c r="J408" s="31"/>
      <c r="K408" s="35"/>
    </row>
    <row r="409" spans="2:11" x14ac:dyDescent="0.35">
      <c r="B409" s="8" t="s">
        <v>3346</v>
      </c>
      <c r="C409" s="60" t="s">
        <v>3347</v>
      </c>
      <c r="D409" s="54" t="s">
        <v>3348</v>
      </c>
      <c r="E409" s="6" t="s">
        <v>88</v>
      </c>
      <c r="F409" s="19">
        <v>1359</v>
      </c>
      <c r="G409" s="24">
        <v>22.01</v>
      </c>
      <c r="H409" s="24">
        <v>0.03</v>
      </c>
      <c r="I409" s="31"/>
      <c r="J409" s="31"/>
      <c r="K409" s="35"/>
    </row>
    <row r="410" spans="2:11" x14ac:dyDescent="0.35">
      <c r="B410" s="8" t="s">
        <v>3713</v>
      </c>
      <c r="C410" s="60" t="s">
        <v>3714</v>
      </c>
      <c r="D410" s="54" t="s">
        <v>3715</v>
      </c>
      <c r="E410" s="6" t="s">
        <v>253</v>
      </c>
      <c r="F410" s="19">
        <v>111237</v>
      </c>
      <c r="G410" s="24">
        <v>21.9</v>
      </c>
      <c r="H410" s="24">
        <v>0.03</v>
      </c>
      <c r="I410" s="31"/>
      <c r="J410" s="31"/>
      <c r="K410" s="35"/>
    </row>
    <row r="411" spans="2:11" x14ac:dyDescent="0.35">
      <c r="B411" s="8" t="s">
        <v>3716</v>
      </c>
      <c r="C411" s="60" t="s">
        <v>3717</v>
      </c>
      <c r="D411" s="54" t="s">
        <v>3718</v>
      </c>
      <c r="E411" s="6" t="s">
        <v>266</v>
      </c>
      <c r="F411" s="19">
        <v>310</v>
      </c>
      <c r="G411" s="24">
        <v>21.7</v>
      </c>
      <c r="H411" s="24">
        <v>0.03</v>
      </c>
      <c r="I411" s="31"/>
      <c r="J411" s="31"/>
      <c r="K411" s="35"/>
    </row>
    <row r="412" spans="2:11" x14ac:dyDescent="0.35">
      <c r="B412" s="8" t="s">
        <v>587</v>
      </c>
      <c r="C412" s="60" t="s">
        <v>588</v>
      </c>
      <c r="D412" s="54" t="s">
        <v>589</v>
      </c>
      <c r="E412" s="6" t="s">
        <v>106</v>
      </c>
      <c r="F412" s="19">
        <v>1273</v>
      </c>
      <c r="G412" s="24">
        <v>21.63</v>
      </c>
      <c r="H412" s="24">
        <v>0.03</v>
      </c>
      <c r="I412" s="31"/>
      <c r="J412" s="31"/>
      <c r="K412" s="35"/>
    </row>
    <row r="413" spans="2:11" x14ac:dyDescent="0.35">
      <c r="B413" s="8" t="s">
        <v>2371</v>
      </c>
      <c r="C413" s="60" t="s">
        <v>2372</v>
      </c>
      <c r="D413" s="54" t="s">
        <v>2373</v>
      </c>
      <c r="E413" s="6" t="s">
        <v>500</v>
      </c>
      <c r="F413" s="19">
        <v>64693</v>
      </c>
      <c r="G413" s="24">
        <v>21.42</v>
      </c>
      <c r="H413" s="24">
        <v>0.03</v>
      </c>
      <c r="I413" s="31"/>
      <c r="J413" s="31"/>
      <c r="K413" s="35"/>
    </row>
    <row r="414" spans="2:11" x14ac:dyDescent="0.35">
      <c r="B414" s="8" t="s">
        <v>3719</v>
      </c>
      <c r="C414" s="60" t="s">
        <v>3720</v>
      </c>
      <c r="D414" s="54" t="s">
        <v>3721</v>
      </c>
      <c r="E414" s="6" t="s">
        <v>117</v>
      </c>
      <c r="F414" s="19">
        <v>3071</v>
      </c>
      <c r="G414" s="24">
        <v>21.28</v>
      </c>
      <c r="H414" s="24">
        <v>0.03</v>
      </c>
      <c r="I414" s="31"/>
      <c r="J414" s="31"/>
      <c r="K414" s="35"/>
    </row>
    <row r="415" spans="2:11" x14ac:dyDescent="0.35">
      <c r="B415" s="8" t="s">
        <v>2223</v>
      </c>
      <c r="C415" s="60" t="s">
        <v>2224</v>
      </c>
      <c r="D415" s="54" t="s">
        <v>2225</v>
      </c>
      <c r="E415" s="6" t="s">
        <v>253</v>
      </c>
      <c r="F415" s="19">
        <v>64691</v>
      </c>
      <c r="G415" s="24">
        <v>21.24</v>
      </c>
      <c r="H415" s="24">
        <v>0.03</v>
      </c>
      <c r="I415" s="31"/>
      <c r="J415" s="31"/>
      <c r="K415" s="35"/>
    </row>
    <row r="416" spans="2:11" x14ac:dyDescent="0.35">
      <c r="B416" s="8" t="s">
        <v>3722</v>
      </c>
      <c r="C416" s="60" t="s">
        <v>3723</v>
      </c>
      <c r="D416" s="54" t="s">
        <v>3724</v>
      </c>
      <c r="E416" s="6" t="s">
        <v>69</v>
      </c>
      <c r="F416" s="19">
        <v>3457</v>
      </c>
      <c r="G416" s="24">
        <v>21.21</v>
      </c>
      <c r="H416" s="24">
        <v>0.03</v>
      </c>
      <c r="I416" s="31"/>
      <c r="J416" s="31"/>
      <c r="K416" s="35"/>
    </row>
    <row r="417" spans="2:11" x14ac:dyDescent="0.35">
      <c r="B417" s="8" t="s">
        <v>3725</v>
      </c>
      <c r="C417" s="60" t="s">
        <v>3726</v>
      </c>
      <c r="D417" s="54" t="s">
        <v>3727</v>
      </c>
      <c r="E417" s="6" t="s">
        <v>124</v>
      </c>
      <c r="F417" s="19">
        <v>16273</v>
      </c>
      <c r="G417" s="24">
        <v>21.2</v>
      </c>
      <c r="H417" s="24">
        <v>0.03</v>
      </c>
      <c r="I417" s="31"/>
      <c r="J417" s="31"/>
      <c r="K417" s="35"/>
    </row>
    <row r="418" spans="2:11" x14ac:dyDescent="0.35">
      <c r="B418" s="8" t="s">
        <v>3728</v>
      </c>
      <c r="C418" s="60" t="s">
        <v>3729</v>
      </c>
      <c r="D418" s="54" t="s">
        <v>3730</v>
      </c>
      <c r="E418" s="6" t="s">
        <v>603</v>
      </c>
      <c r="F418" s="19">
        <v>5259</v>
      </c>
      <c r="G418" s="24">
        <v>21.06</v>
      </c>
      <c r="H418" s="24">
        <v>0.03</v>
      </c>
      <c r="I418" s="31"/>
      <c r="J418" s="31"/>
      <c r="K418" s="35"/>
    </row>
    <row r="419" spans="2:11" x14ac:dyDescent="0.35">
      <c r="B419" s="8" t="s">
        <v>3731</v>
      </c>
      <c r="C419" s="60" t="s">
        <v>3732</v>
      </c>
      <c r="D419" s="54" t="s">
        <v>3733</v>
      </c>
      <c r="E419" s="6" t="s">
        <v>106</v>
      </c>
      <c r="F419" s="19">
        <v>3203</v>
      </c>
      <c r="G419" s="24">
        <v>20.92</v>
      </c>
      <c r="H419" s="24">
        <v>0.03</v>
      </c>
      <c r="I419" s="31"/>
      <c r="J419" s="31"/>
      <c r="K419" s="35"/>
    </row>
    <row r="420" spans="2:11" x14ac:dyDescent="0.35">
      <c r="B420" s="8" t="s">
        <v>982</v>
      </c>
      <c r="C420" s="60" t="s">
        <v>983</v>
      </c>
      <c r="D420" s="54" t="s">
        <v>984</v>
      </c>
      <c r="E420" s="6" t="s">
        <v>92</v>
      </c>
      <c r="F420" s="19">
        <v>13278</v>
      </c>
      <c r="G420" s="24">
        <v>20.91</v>
      </c>
      <c r="H420" s="24">
        <v>0.03</v>
      </c>
      <c r="I420" s="31"/>
      <c r="J420" s="31"/>
      <c r="K420" s="35"/>
    </row>
    <row r="421" spans="2:11" x14ac:dyDescent="0.35">
      <c r="B421" s="8" t="s">
        <v>2374</v>
      </c>
      <c r="C421" s="60" t="s">
        <v>2375</v>
      </c>
      <c r="D421" s="54" t="s">
        <v>2376</v>
      </c>
      <c r="E421" s="6" t="s">
        <v>76</v>
      </c>
      <c r="F421" s="19">
        <v>64649</v>
      </c>
      <c r="G421" s="24">
        <v>20.88</v>
      </c>
      <c r="H421" s="24">
        <v>0.03</v>
      </c>
      <c r="I421" s="31"/>
      <c r="J421" s="31"/>
      <c r="K421" s="35"/>
    </row>
    <row r="422" spans="2:11" x14ac:dyDescent="0.35">
      <c r="B422" s="8" t="s">
        <v>3734</v>
      </c>
      <c r="C422" s="60" t="s">
        <v>3735</v>
      </c>
      <c r="D422" s="54" t="s">
        <v>3736</v>
      </c>
      <c r="E422" s="6" t="s">
        <v>128</v>
      </c>
      <c r="F422" s="19">
        <v>9377</v>
      </c>
      <c r="G422" s="24">
        <v>20.85</v>
      </c>
      <c r="H422" s="24">
        <v>0.03</v>
      </c>
      <c r="I422" s="31"/>
      <c r="J422" s="31"/>
      <c r="K422" s="35"/>
    </row>
    <row r="423" spans="2:11" x14ac:dyDescent="0.35">
      <c r="B423" s="8" t="s">
        <v>3737</v>
      </c>
      <c r="C423" s="60" t="s">
        <v>3738</v>
      </c>
      <c r="D423" s="54" t="s">
        <v>3739</v>
      </c>
      <c r="E423" s="6" t="s">
        <v>88</v>
      </c>
      <c r="F423" s="19">
        <v>767</v>
      </c>
      <c r="G423" s="24">
        <v>20.83</v>
      </c>
      <c r="H423" s="24">
        <v>0.03</v>
      </c>
      <c r="I423" s="31"/>
      <c r="J423" s="31"/>
      <c r="K423" s="35"/>
    </row>
    <row r="424" spans="2:11" x14ac:dyDescent="0.35">
      <c r="B424" s="8" t="s">
        <v>3740</v>
      </c>
      <c r="C424" s="60" t="s">
        <v>3741</v>
      </c>
      <c r="D424" s="54" t="s">
        <v>3742</v>
      </c>
      <c r="E424" s="6" t="s">
        <v>135</v>
      </c>
      <c r="F424" s="19">
        <v>1701</v>
      </c>
      <c r="G424" s="24">
        <v>20.78</v>
      </c>
      <c r="H424" s="24">
        <v>0.03</v>
      </c>
      <c r="I424" s="31"/>
      <c r="J424" s="31"/>
      <c r="K424" s="35"/>
    </row>
    <row r="425" spans="2:11" x14ac:dyDescent="0.35">
      <c r="B425" s="8" t="s">
        <v>3743</v>
      </c>
      <c r="C425" s="60" t="s">
        <v>3744</v>
      </c>
      <c r="D425" s="54" t="s">
        <v>3745</v>
      </c>
      <c r="E425" s="6" t="s">
        <v>159</v>
      </c>
      <c r="F425" s="19">
        <v>3822</v>
      </c>
      <c r="G425" s="24">
        <v>20.43</v>
      </c>
      <c r="H425" s="24">
        <v>0.03</v>
      </c>
      <c r="I425" s="31"/>
      <c r="J425" s="31"/>
      <c r="K425" s="35"/>
    </row>
    <row r="426" spans="2:11" x14ac:dyDescent="0.35">
      <c r="B426" s="8" t="s">
        <v>3746</v>
      </c>
      <c r="C426" s="60" t="s">
        <v>3747</v>
      </c>
      <c r="D426" s="54" t="s">
        <v>3748</v>
      </c>
      <c r="E426" s="6" t="s">
        <v>1142</v>
      </c>
      <c r="F426" s="19">
        <v>4694</v>
      </c>
      <c r="G426" s="24">
        <v>20.34</v>
      </c>
      <c r="H426" s="24">
        <v>0.03</v>
      </c>
      <c r="I426" s="31"/>
      <c r="J426" s="31"/>
      <c r="K426" s="35"/>
    </row>
    <row r="427" spans="2:11" x14ac:dyDescent="0.35">
      <c r="B427" s="8" t="s">
        <v>3749</v>
      </c>
      <c r="C427" s="60" t="s">
        <v>3750</v>
      </c>
      <c r="D427" s="54" t="s">
        <v>3751</v>
      </c>
      <c r="E427" s="6" t="s">
        <v>270</v>
      </c>
      <c r="F427" s="19">
        <v>13670</v>
      </c>
      <c r="G427" s="24">
        <v>20.3</v>
      </c>
      <c r="H427" s="24">
        <v>0.03</v>
      </c>
      <c r="I427" s="31"/>
      <c r="J427" s="31"/>
      <c r="K427" s="35"/>
    </row>
    <row r="428" spans="2:11" x14ac:dyDescent="0.35">
      <c r="B428" s="8" t="s">
        <v>3752</v>
      </c>
      <c r="C428" s="60" t="s">
        <v>1630</v>
      </c>
      <c r="D428" s="54" t="s">
        <v>3753</v>
      </c>
      <c r="E428" s="6" t="s">
        <v>44</v>
      </c>
      <c r="F428" s="19">
        <v>65243</v>
      </c>
      <c r="G428" s="24">
        <v>19.87</v>
      </c>
      <c r="H428" s="24">
        <v>0.03</v>
      </c>
      <c r="I428" s="31"/>
      <c r="J428" s="31"/>
      <c r="K428" s="35"/>
    </row>
    <row r="429" spans="2:11" x14ac:dyDescent="0.35">
      <c r="B429" s="8" t="s">
        <v>3754</v>
      </c>
      <c r="C429" s="60" t="s">
        <v>3755</v>
      </c>
      <c r="D429" s="54" t="s">
        <v>3756</v>
      </c>
      <c r="E429" s="6" t="s">
        <v>54</v>
      </c>
      <c r="F429" s="19">
        <v>15397</v>
      </c>
      <c r="G429" s="24">
        <v>19.84</v>
      </c>
      <c r="H429" s="24">
        <v>0.03</v>
      </c>
      <c r="I429" s="31"/>
      <c r="J429" s="31"/>
      <c r="K429" s="35"/>
    </row>
    <row r="430" spans="2:11" x14ac:dyDescent="0.35">
      <c r="B430" s="8" t="s">
        <v>160</v>
      </c>
      <c r="C430" s="60" t="s">
        <v>161</v>
      </c>
      <c r="D430" s="54" t="s">
        <v>162</v>
      </c>
      <c r="E430" s="6" t="s">
        <v>117</v>
      </c>
      <c r="F430" s="19">
        <v>3899</v>
      </c>
      <c r="G430" s="24">
        <v>19.82</v>
      </c>
      <c r="H430" s="24">
        <v>0.03</v>
      </c>
      <c r="I430" s="31"/>
      <c r="J430" s="31"/>
      <c r="K430" s="35"/>
    </row>
    <row r="431" spans="2:11" x14ac:dyDescent="0.35">
      <c r="B431" s="8" t="s">
        <v>173</v>
      </c>
      <c r="C431" s="60" t="s">
        <v>174</v>
      </c>
      <c r="D431" s="54" t="s">
        <v>175</v>
      </c>
      <c r="E431" s="6" t="s">
        <v>124</v>
      </c>
      <c r="F431" s="19">
        <v>18981</v>
      </c>
      <c r="G431" s="24">
        <v>19.79</v>
      </c>
      <c r="H431" s="24">
        <v>0.03</v>
      </c>
      <c r="I431" s="31"/>
      <c r="J431" s="31"/>
      <c r="K431" s="35"/>
    </row>
    <row r="432" spans="2:11" x14ac:dyDescent="0.35">
      <c r="B432" s="8" t="s">
        <v>3757</v>
      </c>
      <c r="C432" s="60" t="s">
        <v>3758</v>
      </c>
      <c r="D432" s="54" t="s">
        <v>3759</v>
      </c>
      <c r="E432" s="6" t="s">
        <v>128</v>
      </c>
      <c r="F432" s="19">
        <v>2547</v>
      </c>
      <c r="G432" s="24">
        <v>19.48</v>
      </c>
      <c r="H432" s="24">
        <v>0.03</v>
      </c>
      <c r="I432" s="31"/>
      <c r="J432" s="31"/>
      <c r="K432" s="35"/>
    </row>
    <row r="433" spans="2:11" x14ac:dyDescent="0.35">
      <c r="B433" s="8" t="s">
        <v>3760</v>
      </c>
      <c r="C433" s="60" t="s">
        <v>3761</v>
      </c>
      <c r="D433" s="54" t="s">
        <v>3762</v>
      </c>
      <c r="E433" s="6" t="s">
        <v>240</v>
      </c>
      <c r="F433" s="19">
        <v>1573</v>
      </c>
      <c r="G433" s="24">
        <v>19.38</v>
      </c>
      <c r="H433" s="24">
        <v>0.03</v>
      </c>
      <c r="I433" s="31"/>
      <c r="J433" s="31"/>
      <c r="K433" s="35"/>
    </row>
    <row r="434" spans="2:11" x14ac:dyDescent="0.35">
      <c r="B434" s="8" t="s">
        <v>3763</v>
      </c>
      <c r="C434" s="60" t="s">
        <v>3764</v>
      </c>
      <c r="D434" s="54" t="s">
        <v>3765</v>
      </c>
      <c r="E434" s="6" t="s">
        <v>54</v>
      </c>
      <c r="F434" s="19">
        <v>1917</v>
      </c>
      <c r="G434" s="24">
        <v>19.34</v>
      </c>
      <c r="H434" s="24">
        <v>0.03</v>
      </c>
      <c r="I434" s="31"/>
      <c r="J434" s="31"/>
      <c r="K434" s="35"/>
    </row>
    <row r="435" spans="2:11" x14ac:dyDescent="0.35">
      <c r="B435" s="8" t="s">
        <v>3766</v>
      </c>
      <c r="C435" s="60" t="s">
        <v>3767</v>
      </c>
      <c r="D435" s="54" t="s">
        <v>3768</v>
      </c>
      <c r="E435" s="6" t="s">
        <v>92</v>
      </c>
      <c r="F435" s="19">
        <v>1173</v>
      </c>
      <c r="G435" s="24">
        <v>19.11</v>
      </c>
      <c r="H435" s="24">
        <v>0.03</v>
      </c>
      <c r="I435" s="31"/>
      <c r="J435" s="31"/>
      <c r="K435" s="35"/>
    </row>
    <row r="436" spans="2:11" x14ac:dyDescent="0.35">
      <c r="B436" s="8" t="s">
        <v>3769</v>
      </c>
      <c r="C436" s="60" t="s">
        <v>3770</v>
      </c>
      <c r="D436" s="54" t="s">
        <v>3771</v>
      </c>
      <c r="E436" s="6" t="s">
        <v>58</v>
      </c>
      <c r="F436" s="19">
        <v>14734</v>
      </c>
      <c r="G436" s="24">
        <v>19.010000000000002</v>
      </c>
      <c r="H436" s="24">
        <v>0.03</v>
      </c>
      <c r="I436" s="31"/>
      <c r="J436" s="31"/>
      <c r="K436" s="35"/>
    </row>
    <row r="437" spans="2:11" x14ac:dyDescent="0.35">
      <c r="B437" s="8" t="s">
        <v>3772</v>
      </c>
      <c r="C437" s="60" t="s">
        <v>3773</v>
      </c>
      <c r="D437" s="54" t="s">
        <v>3774</v>
      </c>
      <c r="E437" s="6" t="s">
        <v>142</v>
      </c>
      <c r="F437" s="19">
        <v>3677</v>
      </c>
      <c r="G437" s="24">
        <v>18.86</v>
      </c>
      <c r="H437" s="24">
        <v>0.03</v>
      </c>
      <c r="I437" s="31"/>
      <c r="J437" s="31"/>
      <c r="K437" s="35"/>
    </row>
    <row r="438" spans="2:11" x14ac:dyDescent="0.35">
      <c r="B438" s="8" t="s">
        <v>3775</v>
      </c>
      <c r="C438" s="60" t="s">
        <v>3776</v>
      </c>
      <c r="D438" s="54" t="s">
        <v>3777</v>
      </c>
      <c r="E438" s="6" t="s">
        <v>117</v>
      </c>
      <c r="F438" s="19">
        <v>4873</v>
      </c>
      <c r="G438" s="24">
        <v>18.82</v>
      </c>
      <c r="H438" s="24">
        <v>0.03</v>
      </c>
      <c r="I438" s="31"/>
      <c r="J438" s="31"/>
      <c r="K438" s="35"/>
    </row>
    <row r="439" spans="2:11" x14ac:dyDescent="0.35">
      <c r="B439" s="8" t="s">
        <v>3778</v>
      </c>
      <c r="C439" s="60" t="s">
        <v>3779</v>
      </c>
      <c r="D439" s="54" t="s">
        <v>3780</v>
      </c>
      <c r="E439" s="6" t="s">
        <v>54</v>
      </c>
      <c r="F439" s="19">
        <v>4958</v>
      </c>
      <c r="G439" s="24">
        <v>18.7</v>
      </c>
      <c r="H439" s="24">
        <v>0.03</v>
      </c>
      <c r="I439" s="31"/>
      <c r="J439" s="31"/>
      <c r="K439" s="35"/>
    </row>
    <row r="440" spans="2:11" x14ac:dyDescent="0.35">
      <c r="B440" s="8" t="s">
        <v>562</v>
      </c>
      <c r="C440" s="60" t="s">
        <v>563</v>
      </c>
      <c r="D440" s="54" t="s">
        <v>564</v>
      </c>
      <c r="E440" s="6" t="s">
        <v>58</v>
      </c>
      <c r="F440" s="19">
        <v>1525</v>
      </c>
      <c r="G440" s="24">
        <v>18.48</v>
      </c>
      <c r="H440" s="24">
        <v>0.03</v>
      </c>
      <c r="I440" s="31"/>
      <c r="J440" s="31"/>
      <c r="K440" s="35"/>
    </row>
    <row r="441" spans="2:11" x14ac:dyDescent="0.35">
      <c r="B441" s="8" t="s">
        <v>3781</v>
      </c>
      <c r="C441" s="60" t="s">
        <v>3782</v>
      </c>
      <c r="D441" s="54" t="s">
        <v>3783</v>
      </c>
      <c r="E441" s="6" t="s">
        <v>69</v>
      </c>
      <c r="F441" s="19">
        <v>4355</v>
      </c>
      <c r="G441" s="24">
        <v>18.38</v>
      </c>
      <c r="H441" s="24">
        <v>0.03</v>
      </c>
      <c r="I441" s="31"/>
      <c r="J441" s="31"/>
      <c r="K441" s="35"/>
    </row>
    <row r="442" spans="2:11" x14ac:dyDescent="0.35">
      <c r="B442" s="8" t="s">
        <v>633</v>
      </c>
      <c r="C442" s="60" t="s">
        <v>634</v>
      </c>
      <c r="D442" s="54" t="s">
        <v>635</v>
      </c>
      <c r="E442" s="6" t="s">
        <v>106</v>
      </c>
      <c r="F442" s="19">
        <v>510</v>
      </c>
      <c r="G442" s="24">
        <v>18.29</v>
      </c>
      <c r="H442" s="24">
        <v>0.02</v>
      </c>
      <c r="I442" s="31"/>
      <c r="J442" s="31"/>
      <c r="K442" s="35"/>
    </row>
    <row r="443" spans="2:11" x14ac:dyDescent="0.35">
      <c r="B443" s="8" t="s">
        <v>1207</v>
      </c>
      <c r="C443" s="60" t="s">
        <v>1208</v>
      </c>
      <c r="D443" s="54" t="s">
        <v>1209</v>
      </c>
      <c r="E443" s="6" t="s">
        <v>76</v>
      </c>
      <c r="F443" s="19">
        <v>44029</v>
      </c>
      <c r="G443" s="24">
        <v>18.190000000000001</v>
      </c>
      <c r="H443" s="24">
        <v>0.02</v>
      </c>
      <c r="I443" s="31"/>
      <c r="J443" s="31"/>
      <c r="K443" s="35"/>
    </row>
    <row r="444" spans="2:11" x14ac:dyDescent="0.35">
      <c r="B444" s="8" t="s">
        <v>3784</v>
      </c>
      <c r="C444" s="60" t="s">
        <v>2640</v>
      </c>
      <c r="D444" s="54" t="s">
        <v>3785</v>
      </c>
      <c r="E444" s="6" t="s">
        <v>58</v>
      </c>
      <c r="F444" s="19">
        <v>4164</v>
      </c>
      <c r="G444" s="24">
        <v>18.16</v>
      </c>
      <c r="H444" s="24">
        <v>0.02</v>
      </c>
      <c r="I444" s="31"/>
      <c r="J444" s="31"/>
      <c r="K444" s="35"/>
    </row>
    <row r="445" spans="2:11" x14ac:dyDescent="0.35">
      <c r="B445" s="8" t="s">
        <v>3477</v>
      </c>
      <c r="C445" s="60" t="s">
        <v>3478</v>
      </c>
      <c r="D445" s="54" t="s">
        <v>3479</v>
      </c>
      <c r="E445" s="6" t="s">
        <v>1142</v>
      </c>
      <c r="F445" s="19">
        <v>2380</v>
      </c>
      <c r="G445" s="24">
        <v>18.04</v>
      </c>
      <c r="H445" s="24">
        <v>0.02</v>
      </c>
      <c r="I445" s="31"/>
      <c r="J445" s="31"/>
      <c r="K445" s="35"/>
    </row>
    <row r="446" spans="2:11" x14ac:dyDescent="0.35">
      <c r="B446" s="8" t="s">
        <v>966</v>
      </c>
      <c r="C446" s="60" t="s">
        <v>967</v>
      </c>
      <c r="D446" s="54" t="s">
        <v>968</v>
      </c>
      <c r="E446" s="6" t="s">
        <v>969</v>
      </c>
      <c r="F446" s="19">
        <v>851</v>
      </c>
      <c r="G446" s="24">
        <v>17.93</v>
      </c>
      <c r="H446" s="24">
        <v>0.02</v>
      </c>
      <c r="I446" s="31"/>
      <c r="J446" s="31"/>
      <c r="K446" s="35"/>
    </row>
    <row r="447" spans="2:11" x14ac:dyDescent="0.35">
      <c r="B447" s="8" t="s">
        <v>3786</v>
      </c>
      <c r="C447" s="60" t="s">
        <v>3787</v>
      </c>
      <c r="D447" s="54" t="s">
        <v>3788</v>
      </c>
      <c r="E447" s="6" t="s">
        <v>128</v>
      </c>
      <c r="F447" s="19">
        <v>868</v>
      </c>
      <c r="G447" s="24">
        <v>17.82</v>
      </c>
      <c r="H447" s="24">
        <v>0.02</v>
      </c>
      <c r="I447" s="31"/>
      <c r="J447" s="31"/>
      <c r="K447" s="35"/>
    </row>
    <row r="448" spans="2:11" x14ac:dyDescent="0.35">
      <c r="B448" s="8" t="s">
        <v>3789</v>
      </c>
      <c r="C448" s="60" t="s">
        <v>3790</v>
      </c>
      <c r="D448" s="54" t="s">
        <v>3791</v>
      </c>
      <c r="E448" s="6" t="s">
        <v>65</v>
      </c>
      <c r="F448" s="19">
        <v>1564</v>
      </c>
      <c r="G448" s="24">
        <v>17.739999999999998</v>
      </c>
      <c r="H448" s="24">
        <v>0.02</v>
      </c>
      <c r="I448" s="31"/>
      <c r="J448" s="31"/>
      <c r="K448" s="35"/>
    </row>
    <row r="449" spans="2:11" x14ac:dyDescent="0.35">
      <c r="B449" s="8" t="s">
        <v>3792</v>
      </c>
      <c r="C449" s="60" t="s">
        <v>874</v>
      </c>
      <c r="D449" s="54" t="s">
        <v>3793</v>
      </c>
      <c r="E449" s="6" t="s">
        <v>44</v>
      </c>
      <c r="F449" s="19">
        <v>21429</v>
      </c>
      <c r="G449" s="24">
        <v>17.61</v>
      </c>
      <c r="H449" s="24">
        <v>0.02</v>
      </c>
      <c r="I449" s="31"/>
      <c r="J449" s="31"/>
      <c r="K449" s="35"/>
    </row>
    <row r="450" spans="2:11" x14ac:dyDescent="0.35">
      <c r="B450" s="8" t="s">
        <v>3794</v>
      </c>
      <c r="C450" s="60" t="s">
        <v>3795</v>
      </c>
      <c r="D450" s="54" t="s">
        <v>3796</v>
      </c>
      <c r="E450" s="6" t="s">
        <v>58</v>
      </c>
      <c r="F450" s="19">
        <v>25545</v>
      </c>
      <c r="G450" s="24">
        <v>17.57</v>
      </c>
      <c r="H450" s="24">
        <v>0.02</v>
      </c>
      <c r="I450" s="31"/>
      <c r="J450" s="31"/>
      <c r="K450" s="35"/>
    </row>
    <row r="451" spans="2:11" x14ac:dyDescent="0.35">
      <c r="B451" s="8" t="s">
        <v>3797</v>
      </c>
      <c r="C451" s="60" t="s">
        <v>3798</v>
      </c>
      <c r="D451" s="54" t="s">
        <v>3799</v>
      </c>
      <c r="E451" s="6" t="s">
        <v>1173</v>
      </c>
      <c r="F451" s="19">
        <v>1210</v>
      </c>
      <c r="G451" s="24">
        <v>17.510000000000002</v>
      </c>
      <c r="H451" s="24">
        <v>0.02</v>
      </c>
      <c r="I451" s="31"/>
      <c r="J451" s="31"/>
      <c r="K451" s="35"/>
    </row>
    <row r="452" spans="2:11" x14ac:dyDescent="0.35">
      <c r="B452" s="8" t="s">
        <v>3800</v>
      </c>
      <c r="C452" s="60" t="s">
        <v>3801</v>
      </c>
      <c r="D452" s="54" t="s">
        <v>3802</v>
      </c>
      <c r="E452" s="6" t="s">
        <v>217</v>
      </c>
      <c r="F452" s="19">
        <v>6463</v>
      </c>
      <c r="G452" s="24">
        <v>17.48</v>
      </c>
      <c r="H452" s="24">
        <v>0.02</v>
      </c>
      <c r="I452" s="31"/>
      <c r="J452" s="31"/>
      <c r="K452" s="35"/>
    </row>
    <row r="453" spans="2:11" x14ac:dyDescent="0.35">
      <c r="B453" s="8" t="s">
        <v>3803</v>
      </c>
      <c r="C453" s="60" t="s">
        <v>3804</v>
      </c>
      <c r="D453" s="54" t="s">
        <v>3805</v>
      </c>
      <c r="E453" s="6" t="s">
        <v>76</v>
      </c>
      <c r="F453" s="19">
        <v>3515</v>
      </c>
      <c r="G453" s="24">
        <v>17.48</v>
      </c>
      <c r="H453" s="24">
        <v>0.02</v>
      </c>
      <c r="I453" s="31"/>
      <c r="J453" s="31"/>
      <c r="K453" s="35"/>
    </row>
    <row r="454" spans="2:11" x14ac:dyDescent="0.35">
      <c r="B454" s="8" t="s">
        <v>1083</v>
      </c>
      <c r="C454" s="60" t="s">
        <v>1084</v>
      </c>
      <c r="D454" s="54" t="s">
        <v>1085</v>
      </c>
      <c r="E454" s="6" t="s">
        <v>88</v>
      </c>
      <c r="F454" s="19">
        <v>1263</v>
      </c>
      <c r="G454" s="24">
        <v>17.350000000000001</v>
      </c>
      <c r="H454" s="24">
        <v>0.02</v>
      </c>
      <c r="I454" s="31"/>
      <c r="J454" s="31"/>
      <c r="K454" s="35"/>
    </row>
    <row r="455" spans="2:11" x14ac:dyDescent="0.35">
      <c r="B455" s="8" t="s">
        <v>3480</v>
      </c>
      <c r="C455" s="60" t="s">
        <v>1834</v>
      </c>
      <c r="D455" s="54" t="s">
        <v>3481</v>
      </c>
      <c r="E455" s="6" t="s">
        <v>44</v>
      </c>
      <c r="F455" s="19">
        <v>55799</v>
      </c>
      <c r="G455" s="24">
        <v>17.28</v>
      </c>
      <c r="H455" s="24">
        <v>0.02</v>
      </c>
      <c r="I455" s="31"/>
      <c r="J455" s="31"/>
      <c r="K455" s="35"/>
    </row>
    <row r="456" spans="2:11" x14ac:dyDescent="0.35">
      <c r="B456" s="8" t="s">
        <v>3806</v>
      </c>
      <c r="C456" s="60" t="s">
        <v>3807</v>
      </c>
      <c r="D456" s="54" t="s">
        <v>3808</v>
      </c>
      <c r="E456" s="6" t="s">
        <v>69</v>
      </c>
      <c r="F456" s="19">
        <v>6345</v>
      </c>
      <c r="G456" s="24">
        <v>17.239999999999998</v>
      </c>
      <c r="H456" s="24">
        <v>0.02</v>
      </c>
      <c r="I456" s="31"/>
      <c r="J456" s="31"/>
      <c r="K456" s="35"/>
    </row>
    <row r="457" spans="2:11" x14ac:dyDescent="0.35">
      <c r="B457" s="8" t="s">
        <v>3809</v>
      </c>
      <c r="C457" s="60" t="s">
        <v>3810</v>
      </c>
      <c r="D457" s="54" t="s">
        <v>3811</v>
      </c>
      <c r="E457" s="6" t="s">
        <v>128</v>
      </c>
      <c r="F457" s="19">
        <v>967</v>
      </c>
      <c r="G457" s="24">
        <v>17.16</v>
      </c>
      <c r="H457" s="24">
        <v>0.02</v>
      </c>
      <c r="I457" s="31"/>
      <c r="J457" s="31"/>
      <c r="K457" s="35"/>
    </row>
    <row r="458" spans="2:11" x14ac:dyDescent="0.35">
      <c r="B458" s="8" t="s">
        <v>3482</v>
      </c>
      <c r="C458" s="60" t="s">
        <v>1980</v>
      </c>
      <c r="D458" s="54" t="s">
        <v>3483</v>
      </c>
      <c r="E458" s="6" t="s">
        <v>442</v>
      </c>
      <c r="F458" s="19">
        <v>1649</v>
      </c>
      <c r="G458" s="24">
        <v>17.14</v>
      </c>
      <c r="H458" s="24">
        <v>0.02</v>
      </c>
      <c r="I458" s="31"/>
      <c r="J458" s="31"/>
      <c r="K458" s="35"/>
    </row>
    <row r="459" spans="2:11" x14ac:dyDescent="0.35">
      <c r="B459" s="8" t="s">
        <v>3812</v>
      </c>
      <c r="C459" s="60" t="s">
        <v>3813</v>
      </c>
      <c r="D459" s="54" t="s">
        <v>3814</v>
      </c>
      <c r="E459" s="6" t="s">
        <v>128</v>
      </c>
      <c r="F459" s="19">
        <v>2000</v>
      </c>
      <c r="G459" s="24">
        <v>17.12</v>
      </c>
      <c r="H459" s="24">
        <v>0.02</v>
      </c>
      <c r="I459" s="31"/>
      <c r="J459" s="31"/>
      <c r="K459" s="35"/>
    </row>
    <row r="460" spans="2:11" x14ac:dyDescent="0.35">
      <c r="B460" s="8" t="s">
        <v>3815</v>
      </c>
      <c r="C460" s="60" t="s">
        <v>3816</v>
      </c>
      <c r="D460" s="54" t="s">
        <v>3817</v>
      </c>
      <c r="E460" s="6" t="s">
        <v>99</v>
      </c>
      <c r="F460" s="19">
        <v>5298</v>
      </c>
      <c r="G460" s="24">
        <v>16.739999999999998</v>
      </c>
      <c r="H460" s="24">
        <v>0.02</v>
      </c>
      <c r="I460" s="31"/>
      <c r="J460" s="31"/>
      <c r="K460" s="35"/>
    </row>
    <row r="461" spans="2:11" x14ac:dyDescent="0.35">
      <c r="B461" s="8" t="s">
        <v>3818</v>
      </c>
      <c r="C461" s="60" t="s">
        <v>3819</v>
      </c>
      <c r="D461" s="54" t="s">
        <v>3820</v>
      </c>
      <c r="E461" s="6" t="s">
        <v>117</v>
      </c>
      <c r="F461" s="19">
        <v>4781</v>
      </c>
      <c r="G461" s="24">
        <v>16.59</v>
      </c>
      <c r="H461" s="24">
        <v>0.02</v>
      </c>
      <c r="I461" s="31"/>
      <c r="J461" s="31"/>
      <c r="K461" s="35"/>
    </row>
    <row r="462" spans="2:11" x14ac:dyDescent="0.35">
      <c r="B462" s="8" t="s">
        <v>3821</v>
      </c>
      <c r="C462" s="60" t="s">
        <v>3822</v>
      </c>
      <c r="D462" s="54" t="s">
        <v>3823</v>
      </c>
      <c r="E462" s="6" t="s">
        <v>500</v>
      </c>
      <c r="F462" s="19">
        <v>5515</v>
      </c>
      <c r="G462" s="24">
        <v>16.37</v>
      </c>
      <c r="H462" s="24">
        <v>0.02</v>
      </c>
      <c r="I462" s="31"/>
      <c r="J462" s="31"/>
      <c r="K462" s="35"/>
    </row>
    <row r="463" spans="2:11" x14ac:dyDescent="0.35">
      <c r="B463" s="8" t="s">
        <v>3824</v>
      </c>
      <c r="C463" s="60" t="s">
        <v>3825</v>
      </c>
      <c r="D463" s="54" t="s">
        <v>3826</v>
      </c>
      <c r="E463" s="6" t="s">
        <v>253</v>
      </c>
      <c r="F463" s="19">
        <v>27335</v>
      </c>
      <c r="G463" s="24">
        <v>16.22</v>
      </c>
      <c r="H463" s="24">
        <v>0.02</v>
      </c>
      <c r="I463" s="31"/>
      <c r="J463" s="31"/>
      <c r="K463" s="35"/>
    </row>
    <row r="464" spans="2:11" x14ac:dyDescent="0.35">
      <c r="B464" s="8" t="s">
        <v>3827</v>
      </c>
      <c r="C464" s="60" t="s">
        <v>3828</v>
      </c>
      <c r="D464" s="54" t="s">
        <v>3829</v>
      </c>
      <c r="E464" s="6" t="s">
        <v>1173</v>
      </c>
      <c r="F464" s="19">
        <v>3162</v>
      </c>
      <c r="G464" s="24">
        <v>16.05</v>
      </c>
      <c r="H464" s="24">
        <v>0.02</v>
      </c>
      <c r="I464" s="31"/>
      <c r="J464" s="31"/>
      <c r="K464" s="35"/>
    </row>
    <row r="465" spans="2:11" x14ac:dyDescent="0.35">
      <c r="B465" s="8" t="s">
        <v>991</v>
      </c>
      <c r="C465" s="60" t="s">
        <v>992</v>
      </c>
      <c r="D465" s="54" t="s">
        <v>993</v>
      </c>
      <c r="E465" s="6" t="s">
        <v>92</v>
      </c>
      <c r="F465" s="19">
        <v>8667</v>
      </c>
      <c r="G465" s="24">
        <v>15.6</v>
      </c>
      <c r="H465" s="24">
        <v>0.02</v>
      </c>
      <c r="I465" s="31"/>
      <c r="J465" s="31"/>
      <c r="K465" s="35"/>
    </row>
    <row r="466" spans="2:11" x14ac:dyDescent="0.35">
      <c r="B466" s="8" t="s">
        <v>3830</v>
      </c>
      <c r="C466" s="60" t="s">
        <v>3831</v>
      </c>
      <c r="D466" s="54" t="s">
        <v>3832</v>
      </c>
      <c r="E466" s="6" t="s">
        <v>99</v>
      </c>
      <c r="F466" s="19">
        <v>3361</v>
      </c>
      <c r="G466" s="24">
        <v>15.52</v>
      </c>
      <c r="H466" s="24">
        <v>0.02</v>
      </c>
      <c r="I466" s="31"/>
      <c r="J466" s="31"/>
      <c r="K466" s="35"/>
    </row>
    <row r="467" spans="2:11" x14ac:dyDescent="0.35">
      <c r="B467" s="8" t="s">
        <v>3833</v>
      </c>
      <c r="C467" s="60" t="s">
        <v>3834</v>
      </c>
      <c r="D467" s="54" t="s">
        <v>3835</v>
      </c>
      <c r="E467" s="6" t="s">
        <v>253</v>
      </c>
      <c r="F467" s="19">
        <v>1168</v>
      </c>
      <c r="G467" s="24">
        <v>15.5</v>
      </c>
      <c r="H467" s="24">
        <v>0.02</v>
      </c>
      <c r="I467" s="31"/>
      <c r="J467" s="31"/>
      <c r="K467" s="35"/>
    </row>
    <row r="468" spans="2:11" x14ac:dyDescent="0.35">
      <c r="B468" s="8" t="s">
        <v>3839</v>
      </c>
      <c r="C468" s="60" t="s">
        <v>3840</v>
      </c>
      <c r="D468" s="54" t="s">
        <v>3841</v>
      </c>
      <c r="E468" s="6" t="s">
        <v>3565</v>
      </c>
      <c r="F468" s="19">
        <v>3164</v>
      </c>
      <c r="G468" s="24">
        <v>15.38</v>
      </c>
      <c r="H468" s="24">
        <v>0.02</v>
      </c>
      <c r="I468" s="31"/>
      <c r="J468" s="31"/>
      <c r="K468" s="35"/>
    </row>
    <row r="469" spans="2:11" x14ac:dyDescent="0.35">
      <c r="B469" s="8" t="s">
        <v>3842</v>
      </c>
      <c r="C469" s="60" t="s">
        <v>3843</v>
      </c>
      <c r="D469" s="54" t="s">
        <v>3844</v>
      </c>
      <c r="E469" s="6" t="s">
        <v>270</v>
      </c>
      <c r="F469" s="19">
        <v>9197</v>
      </c>
      <c r="G469" s="24">
        <v>15.36</v>
      </c>
      <c r="H469" s="24">
        <v>0.02</v>
      </c>
      <c r="I469" s="31"/>
      <c r="J469" s="31"/>
      <c r="K469" s="35"/>
    </row>
    <row r="470" spans="2:11" x14ac:dyDescent="0.35">
      <c r="B470" s="8" t="s">
        <v>3836</v>
      </c>
      <c r="C470" s="60" t="s">
        <v>3837</v>
      </c>
      <c r="D470" s="54" t="s">
        <v>3838</v>
      </c>
      <c r="E470" s="6" t="s">
        <v>128</v>
      </c>
      <c r="F470" s="19">
        <v>3230</v>
      </c>
      <c r="G470" s="24">
        <v>15.12</v>
      </c>
      <c r="H470" s="24">
        <v>0.02</v>
      </c>
      <c r="I470" s="31"/>
      <c r="J470" s="31"/>
      <c r="K470" s="35" t="s">
        <v>4798</v>
      </c>
    </row>
    <row r="471" spans="2:11" x14ac:dyDescent="0.35">
      <c r="B471" s="8" t="s">
        <v>3848</v>
      </c>
      <c r="C471" s="60" t="s">
        <v>3849</v>
      </c>
      <c r="D471" s="54" t="s">
        <v>3850</v>
      </c>
      <c r="E471" s="6" t="s">
        <v>80</v>
      </c>
      <c r="F471" s="19">
        <v>2439</v>
      </c>
      <c r="G471" s="24">
        <v>15.09</v>
      </c>
      <c r="H471" s="24">
        <v>0.02</v>
      </c>
      <c r="I471" s="31"/>
      <c r="J471" s="31"/>
      <c r="K471" s="35"/>
    </row>
    <row r="472" spans="2:11" x14ac:dyDescent="0.35">
      <c r="B472" s="8" t="s">
        <v>3851</v>
      </c>
      <c r="C472" s="60" t="s">
        <v>3852</v>
      </c>
      <c r="D472" s="54" t="s">
        <v>3853</v>
      </c>
      <c r="E472" s="6" t="s">
        <v>106</v>
      </c>
      <c r="F472" s="19">
        <v>5331</v>
      </c>
      <c r="G472" s="24">
        <v>14.94</v>
      </c>
      <c r="H472" s="24">
        <v>0.02</v>
      </c>
      <c r="I472" s="31"/>
      <c r="J472" s="31"/>
      <c r="K472" s="35"/>
    </row>
    <row r="473" spans="2:11" x14ac:dyDescent="0.35">
      <c r="B473" s="8" t="s">
        <v>1962</v>
      </c>
      <c r="C473" s="60" t="s">
        <v>1963</v>
      </c>
      <c r="D473" s="54" t="s">
        <v>1964</v>
      </c>
      <c r="E473" s="6" t="s">
        <v>54</v>
      </c>
      <c r="F473" s="19">
        <v>5973</v>
      </c>
      <c r="G473" s="24">
        <v>14.8</v>
      </c>
      <c r="H473" s="24">
        <v>0.02</v>
      </c>
      <c r="I473" s="31"/>
      <c r="J473" s="31"/>
      <c r="K473" s="35"/>
    </row>
    <row r="474" spans="2:11" x14ac:dyDescent="0.35">
      <c r="B474" s="8" t="s">
        <v>2172</v>
      </c>
      <c r="C474" s="60" t="s">
        <v>2173</v>
      </c>
      <c r="D474" s="54" t="s">
        <v>2174</v>
      </c>
      <c r="E474" s="6" t="s">
        <v>274</v>
      </c>
      <c r="F474" s="19">
        <v>2046</v>
      </c>
      <c r="G474" s="24">
        <v>14.71</v>
      </c>
      <c r="H474" s="24">
        <v>0.02</v>
      </c>
      <c r="I474" s="31"/>
      <c r="J474" s="31"/>
      <c r="K474" s="35"/>
    </row>
    <row r="475" spans="2:11" x14ac:dyDescent="0.35">
      <c r="B475" s="8" t="s">
        <v>3854</v>
      </c>
      <c r="C475" s="60" t="s">
        <v>3855</v>
      </c>
      <c r="D475" s="54" t="s">
        <v>3856</v>
      </c>
      <c r="E475" s="6" t="s">
        <v>54</v>
      </c>
      <c r="F475" s="19">
        <v>12452</v>
      </c>
      <c r="G475" s="24">
        <v>14.58</v>
      </c>
      <c r="H475" s="24">
        <v>0.02</v>
      </c>
      <c r="I475" s="31"/>
      <c r="J475" s="31"/>
      <c r="K475" s="35"/>
    </row>
    <row r="476" spans="2:11" x14ac:dyDescent="0.35">
      <c r="B476" s="8" t="s">
        <v>3857</v>
      </c>
      <c r="C476" s="60" t="s">
        <v>3858</v>
      </c>
      <c r="D476" s="54" t="s">
        <v>3859</v>
      </c>
      <c r="E476" s="6" t="s">
        <v>166</v>
      </c>
      <c r="F476" s="19">
        <v>1803</v>
      </c>
      <c r="G476" s="24">
        <v>14.51</v>
      </c>
      <c r="H476" s="24">
        <v>0.02</v>
      </c>
      <c r="I476" s="31"/>
      <c r="J476" s="31"/>
      <c r="K476" s="35"/>
    </row>
    <row r="477" spans="2:11" x14ac:dyDescent="0.35">
      <c r="B477" s="8" t="s">
        <v>642</v>
      </c>
      <c r="C477" s="60" t="s">
        <v>643</v>
      </c>
      <c r="D477" s="54" t="s">
        <v>644</v>
      </c>
      <c r="E477" s="6" t="s">
        <v>106</v>
      </c>
      <c r="F477" s="19">
        <v>1824</v>
      </c>
      <c r="G477" s="24">
        <v>14.49</v>
      </c>
      <c r="H477" s="24">
        <v>0.02</v>
      </c>
      <c r="I477" s="31"/>
      <c r="J477" s="31"/>
      <c r="K477" s="35"/>
    </row>
    <row r="478" spans="2:11" x14ac:dyDescent="0.35">
      <c r="B478" s="8" t="s">
        <v>3860</v>
      </c>
      <c r="C478" s="60" t="s">
        <v>3861</v>
      </c>
      <c r="D478" s="54" t="s">
        <v>3862</v>
      </c>
      <c r="E478" s="6" t="s">
        <v>113</v>
      </c>
      <c r="F478" s="19">
        <v>1609</v>
      </c>
      <c r="G478" s="24">
        <v>14.2</v>
      </c>
      <c r="H478" s="24">
        <v>0.02</v>
      </c>
      <c r="I478" s="31"/>
      <c r="J478" s="31"/>
      <c r="K478" s="35"/>
    </row>
    <row r="479" spans="2:11" x14ac:dyDescent="0.35">
      <c r="B479" s="8" t="s">
        <v>118</v>
      </c>
      <c r="C479" s="60" t="s">
        <v>119</v>
      </c>
      <c r="D479" s="54" t="s">
        <v>120</v>
      </c>
      <c r="E479" s="6" t="s">
        <v>84</v>
      </c>
      <c r="F479" s="19">
        <v>12357</v>
      </c>
      <c r="G479" s="24">
        <v>14.01</v>
      </c>
      <c r="H479" s="24">
        <v>0.02</v>
      </c>
      <c r="I479" s="31"/>
      <c r="J479" s="31"/>
      <c r="K479" s="35"/>
    </row>
    <row r="480" spans="2:11" x14ac:dyDescent="0.35">
      <c r="B480" s="8" t="s">
        <v>2756</v>
      </c>
      <c r="C480" s="60" t="s">
        <v>2757</v>
      </c>
      <c r="D480" s="54" t="s">
        <v>2758</v>
      </c>
      <c r="E480" s="6" t="s">
        <v>69</v>
      </c>
      <c r="F480" s="19">
        <v>1859</v>
      </c>
      <c r="G480" s="24">
        <v>13.76</v>
      </c>
      <c r="H480" s="24">
        <v>0.02</v>
      </c>
      <c r="I480" s="31"/>
      <c r="J480" s="31"/>
      <c r="K480" s="35"/>
    </row>
    <row r="481" spans="2:11" x14ac:dyDescent="0.35">
      <c r="B481" s="8" t="s">
        <v>3863</v>
      </c>
      <c r="C481" s="60" t="s">
        <v>3864</v>
      </c>
      <c r="D481" s="54" t="s">
        <v>3865</v>
      </c>
      <c r="E481" s="6" t="s">
        <v>106</v>
      </c>
      <c r="F481" s="19">
        <v>1155</v>
      </c>
      <c r="G481" s="24">
        <v>13.64</v>
      </c>
      <c r="H481" s="24">
        <v>0.02</v>
      </c>
      <c r="I481" s="31"/>
      <c r="J481" s="31"/>
      <c r="K481" s="35"/>
    </row>
    <row r="482" spans="2:11" x14ac:dyDescent="0.35">
      <c r="B482" s="8" t="s">
        <v>3866</v>
      </c>
      <c r="C482" s="60" t="s">
        <v>3867</v>
      </c>
      <c r="D482" s="54" t="s">
        <v>3868</v>
      </c>
      <c r="E482" s="6" t="s">
        <v>152</v>
      </c>
      <c r="F482" s="19">
        <v>635</v>
      </c>
      <c r="G482" s="24">
        <v>13.38</v>
      </c>
      <c r="H482" s="24">
        <v>0.02</v>
      </c>
      <c r="I482" s="31"/>
      <c r="J482" s="31"/>
      <c r="K482" s="35"/>
    </row>
    <row r="483" spans="2:11" x14ac:dyDescent="0.35">
      <c r="B483" s="8" t="s">
        <v>383</v>
      </c>
      <c r="C483" s="60" t="s">
        <v>384</v>
      </c>
      <c r="D483" s="54" t="s">
        <v>385</v>
      </c>
      <c r="E483" s="6" t="s">
        <v>84</v>
      </c>
      <c r="F483" s="19">
        <v>3830</v>
      </c>
      <c r="G483" s="24">
        <v>12.94</v>
      </c>
      <c r="H483" s="24">
        <v>0.02</v>
      </c>
      <c r="I483" s="31"/>
      <c r="J483" s="31"/>
      <c r="K483" s="35"/>
    </row>
    <row r="484" spans="2:11" x14ac:dyDescent="0.35">
      <c r="B484" s="8" t="s">
        <v>3869</v>
      </c>
      <c r="C484" s="60" t="s">
        <v>3870</v>
      </c>
      <c r="D484" s="54" t="s">
        <v>3871</v>
      </c>
      <c r="E484" s="6" t="s">
        <v>1026</v>
      </c>
      <c r="F484" s="19">
        <v>3882</v>
      </c>
      <c r="G484" s="24">
        <v>12.26</v>
      </c>
      <c r="H484" s="24">
        <v>0.02</v>
      </c>
      <c r="I484" s="31"/>
      <c r="J484" s="31"/>
      <c r="K484" s="35"/>
    </row>
    <row r="485" spans="2:11" x14ac:dyDescent="0.35">
      <c r="B485" s="8" t="s">
        <v>3872</v>
      </c>
      <c r="C485" s="60" t="s">
        <v>3873</v>
      </c>
      <c r="D485" s="54" t="s">
        <v>3874</v>
      </c>
      <c r="E485" s="6" t="s">
        <v>152</v>
      </c>
      <c r="F485" s="19">
        <v>5190</v>
      </c>
      <c r="G485" s="24">
        <v>12.1</v>
      </c>
      <c r="H485" s="24">
        <v>0.02</v>
      </c>
      <c r="I485" s="31"/>
      <c r="J485" s="31"/>
      <c r="K485" s="35"/>
    </row>
    <row r="486" spans="2:11" x14ac:dyDescent="0.35">
      <c r="B486" s="8" t="s">
        <v>3875</v>
      </c>
      <c r="C486" s="60" t="s">
        <v>3876</v>
      </c>
      <c r="D486" s="54" t="s">
        <v>3877</v>
      </c>
      <c r="E486" s="6" t="s">
        <v>2306</v>
      </c>
      <c r="F486" s="19">
        <v>3699</v>
      </c>
      <c r="G486" s="24">
        <v>11.69</v>
      </c>
      <c r="H486" s="24">
        <v>0.02</v>
      </c>
      <c r="I486" s="31"/>
      <c r="J486" s="31"/>
      <c r="K486" s="35"/>
    </row>
    <row r="487" spans="2:11" x14ac:dyDescent="0.35">
      <c r="B487" s="8" t="s">
        <v>3878</v>
      </c>
      <c r="C487" s="60" t="s">
        <v>3879</v>
      </c>
      <c r="D487" s="54" t="s">
        <v>3880</v>
      </c>
      <c r="E487" s="6" t="s">
        <v>451</v>
      </c>
      <c r="F487" s="19">
        <v>6738</v>
      </c>
      <c r="G487" s="24">
        <v>11.41</v>
      </c>
      <c r="H487" s="24">
        <v>0.02</v>
      </c>
      <c r="I487" s="31"/>
      <c r="J487" s="31"/>
      <c r="K487" s="35"/>
    </row>
    <row r="488" spans="2:11" x14ac:dyDescent="0.35">
      <c r="B488" s="8" t="s">
        <v>3881</v>
      </c>
      <c r="C488" s="60" t="s">
        <v>3882</v>
      </c>
      <c r="D488" s="54" t="s">
        <v>3883</v>
      </c>
      <c r="E488" s="6" t="s">
        <v>99</v>
      </c>
      <c r="F488" s="19">
        <v>4095</v>
      </c>
      <c r="G488" s="24">
        <v>11.06</v>
      </c>
      <c r="H488" s="24">
        <v>0.02</v>
      </c>
      <c r="I488" s="31"/>
      <c r="J488" s="31"/>
      <c r="K488" s="35"/>
    </row>
    <row r="489" spans="2:11" x14ac:dyDescent="0.35">
      <c r="B489" s="8" t="s">
        <v>3884</v>
      </c>
      <c r="C489" s="60" t="s">
        <v>3885</v>
      </c>
      <c r="D489" s="54" t="s">
        <v>3886</v>
      </c>
      <c r="E489" s="6" t="s">
        <v>135</v>
      </c>
      <c r="F489" s="19">
        <v>1501</v>
      </c>
      <c r="G489" s="24">
        <v>10.91</v>
      </c>
      <c r="H489" s="24">
        <v>0.01</v>
      </c>
      <c r="I489" s="31"/>
      <c r="J489" s="31"/>
      <c r="K489" s="35"/>
    </row>
    <row r="490" spans="2:11" x14ac:dyDescent="0.35">
      <c r="B490" s="8" t="s">
        <v>1947</v>
      </c>
      <c r="C490" s="60" t="s">
        <v>1948</v>
      </c>
      <c r="D490" s="54" t="s">
        <v>1949</v>
      </c>
      <c r="E490" s="6" t="s">
        <v>142</v>
      </c>
      <c r="F490" s="19">
        <v>1517</v>
      </c>
      <c r="G490" s="24">
        <v>10.89</v>
      </c>
      <c r="H490" s="24">
        <v>0.01</v>
      </c>
      <c r="I490" s="31"/>
      <c r="J490" s="31"/>
      <c r="K490" s="35"/>
    </row>
    <row r="491" spans="2:11" x14ac:dyDescent="0.35">
      <c r="B491" s="8" t="s">
        <v>3887</v>
      </c>
      <c r="C491" s="60" t="s">
        <v>3888</v>
      </c>
      <c r="D491" s="54" t="s">
        <v>3889</v>
      </c>
      <c r="E491" s="6" t="s">
        <v>159</v>
      </c>
      <c r="F491" s="19">
        <v>47777</v>
      </c>
      <c r="G491" s="24">
        <v>10.72</v>
      </c>
      <c r="H491" s="24">
        <v>0.01</v>
      </c>
      <c r="I491" s="31"/>
      <c r="J491" s="31"/>
      <c r="K491" s="35"/>
    </row>
    <row r="492" spans="2:11" x14ac:dyDescent="0.35">
      <c r="B492" s="8" t="s">
        <v>3890</v>
      </c>
      <c r="C492" s="60" t="s">
        <v>3891</v>
      </c>
      <c r="D492" s="54" t="s">
        <v>3892</v>
      </c>
      <c r="E492" s="6" t="s">
        <v>54</v>
      </c>
      <c r="F492" s="19">
        <v>5120</v>
      </c>
      <c r="G492" s="24">
        <v>10.7</v>
      </c>
      <c r="H492" s="24">
        <v>0.01</v>
      </c>
      <c r="I492" s="31"/>
      <c r="J492" s="31"/>
      <c r="K492" s="35"/>
    </row>
    <row r="493" spans="2:11" x14ac:dyDescent="0.35">
      <c r="B493" s="8" t="s">
        <v>3893</v>
      </c>
      <c r="C493" s="60" t="s">
        <v>3894</v>
      </c>
      <c r="D493" s="54" t="s">
        <v>3895</v>
      </c>
      <c r="E493" s="6" t="s">
        <v>44</v>
      </c>
      <c r="F493" s="19">
        <v>43448</v>
      </c>
      <c r="G493" s="24">
        <v>10.11</v>
      </c>
      <c r="H493" s="24">
        <v>0.01</v>
      </c>
      <c r="I493" s="31"/>
      <c r="J493" s="31"/>
      <c r="K493" s="35"/>
    </row>
    <row r="494" spans="2:11" x14ac:dyDescent="0.35">
      <c r="B494" s="8" t="s">
        <v>3896</v>
      </c>
      <c r="C494" s="60" t="s">
        <v>3897</v>
      </c>
      <c r="D494" s="54" t="s">
        <v>3898</v>
      </c>
      <c r="E494" s="6" t="s">
        <v>124</v>
      </c>
      <c r="F494" s="19">
        <v>4629</v>
      </c>
      <c r="G494" s="24">
        <v>10.1</v>
      </c>
      <c r="H494" s="24">
        <v>0.01</v>
      </c>
      <c r="I494" s="31"/>
      <c r="J494" s="31"/>
      <c r="K494" s="35"/>
    </row>
    <row r="495" spans="2:11" x14ac:dyDescent="0.35">
      <c r="B495" s="8" t="s">
        <v>2738</v>
      </c>
      <c r="C495" s="60" t="s">
        <v>2739</v>
      </c>
      <c r="D495" s="54" t="s">
        <v>2740</v>
      </c>
      <c r="E495" s="6" t="s">
        <v>128</v>
      </c>
      <c r="F495" s="19">
        <v>2361</v>
      </c>
      <c r="G495" s="24">
        <v>9.09</v>
      </c>
      <c r="H495" s="24">
        <v>0.01</v>
      </c>
      <c r="I495" s="31"/>
      <c r="J495" s="31"/>
      <c r="K495" s="35"/>
    </row>
    <row r="496" spans="2:11" x14ac:dyDescent="0.35">
      <c r="B496" s="8" t="s">
        <v>3899</v>
      </c>
      <c r="C496" s="60" t="s">
        <v>3900</v>
      </c>
      <c r="D496" s="54" t="s">
        <v>3901</v>
      </c>
      <c r="E496" s="6" t="s">
        <v>3565</v>
      </c>
      <c r="F496" s="19">
        <v>3681</v>
      </c>
      <c r="G496" s="24">
        <v>9.07</v>
      </c>
      <c r="H496" s="24">
        <v>0.01</v>
      </c>
      <c r="I496" s="31"/>
      <c r="J496" s="31"/>
      <c r="K496" s="35"/>
    </row>
    <row r="497" spans="2:11" x14ac:dyDescent="0.35">
      <c r="B497" s="8" t="s">
        <v>3902</v>
      </c>
      <c r="C497" s="60" t="s">
        <v>3903</v>
      </c>
      <c r="D497" s="54" t="s">
        <v>3904</v>
      </c>
      <c r="E497" s="6" t="s">
        <v>294</v>
      </c>
      <c r="F497" s="19">
        <v>3340</v>
      </c>
      <c r="G497" s="24">
        <v>8.8699999999999992</v>
      </c>
      <c r="H497" s="24">
        <v>0.01</v>
      </c>
      <c r="I497" s="31"/>
      <c r="J497" s="31"/>
      <c r="K497" s="35"/>
    </row>
    <row r="498" spans="2:11" x14ac:dyDescent="0.35">
      <c r="B498" s="8" t="s">
        <v>3908</v>
      </c>
      <c r="C498" s="60" t="s">
        <v>3909</v>
      </c>
      <c r="D498" s="54" t="s">
        <v>3910</v>
      </c>
      <c r="E498" s="6" t="s">
        <v>117</v>
      </c>
      <c r="F498" s="19">
        <v>1541</v>
      </c>
      <c r="G498" s="24">
        <v>8.58</v>
      </c>
      <c r="H498" s="24">
        <v>0.01</v>
      </c>
      <c r="I498" s="31"/>
      <c r="J498" s="31"/>
      <c r="K498" s="35"/>
    </row>
    <row r="499" spans="2:11" x14ac:dyDescent="0.35">
      <c r="B499" s="8" t="s">
        <v>3905</v>
      </c>
      <c r="C499" s="60" t="s">
        <v>3906</v>
      </c>
      <c r="D499" s="54" t="s">
        <v>3907</v>
      </c>
      <c r="E499" s="6" t="s">
        <v>1026</v>
      </c>
      <c r="F499" s="19">
        <v>4098</v>
      </c>
      <c r="G499" s="24">
        <v>8.57</v>
      </c>
      <c r="H499" s="24">
        <v>0.01</v>
      </c>
      <c r="I499" s="31"/>
      <c r="J499" s="31"/>
      <c r="K499" s="35"/>
    </row>
    <row r="500" spans="2:11" x14ac:dyDescent="0.35">
      <c r="B500" s="8" t="s">
        <v>2178</v>
      </c>
      <c r="C500" s="60" t="s">
        <v>2179</v>
      </c>
      <c r="D500" s="54" t="s">
        <v>2180</v>
      </c>
      <c r="E500" s="6" t="s">
        <v>84</v>
      </c>
      <c r="F500" s="19">
        <v>2629</v>
      </c>
      <c r="G500" s="24">
        <v>7.94</v>
      </c>
      <c r="H500" s="24">
        <v>0.01</v>
      </c>
      <c r="I500" s="31"/>
      <c r="J500" s="31"/>
      <c r="K500" s="35"/>
    </row>
    <row r="501" spans="2:11" x14ac:dyDescent="0.35">
      <c r="B501" s="8" t="s">
        <v>3911</v>
      </c>
      <c r="C501" s="60" t="s">
        <v>3912</v>
      </c>
      <c r="D501" s="54" t="s">
        <v>3913</v>
      </c>
      <c r="E501" s="6" t="s">
        <v>599</v>
      </c>
      <c r="F501" s="19">
        <v>2702</v>
      </c>
      <c r="G501" s="24">
        <v>7.9</v>
      </c>
      <c r="H501" s="24">
        <v>0.01</v>
      </c>
      <c r="I501" s="31"/>
      <c r="J501" s="31"/>
      <c r="K501" s="35"/>
    </row>
    <row r="502" spans="2:11" x14ac:dyDescent="0.35">
      <c r="B502" s="8" t="s">
        <v>3914</v>
      </c>
      <c r="C502" s="60" t="s">
        <v>3915</v>
      </c>
      <c r="D502" s="54" t="s">
        <v>3916</v>
      </c>
      <c r="E502" s="6" t="s">
        <v>128</v>
      </c>
      <c r="F502" s="19">
        <v>2872</v>
      </c>
      <c r="G502" s="24">
        <v>6.83</v>
      </c>
      <c r="H502" s="24">
        <v>0.01</v>
      </c>
      <c r="I502" s="31"/>
      <c r="J502" s="31"/>
      <c r="K502" s="35"/>
    </row>
    <row r="503" spans="2:11" x14ac:dyDescent="0.35">
      <c r="B503" s="8" t="s">
        <v>3917</v>
      </c>
      <c r="C503" s="60" t="s">
        <v>1745</v>
      </c>
      <c r="D503" s="54" t="s">
        <v>3918</v>
      </c>
      <c r="E503" s="6" t="s">
        <v>294</v>
      </c>
      <c r="F503" s="19">
        <v>19207</v>
      </c>
      <c r="G503" s="24">
        <v>6.59</v>
      </c>
      <c r="H503" s="24">
        <v>0.01</v>
      </c>
      <c r="I503" s="31"/>
      <c r="J503" s="31"/>
      <c r="K503" s="35"/>
    </row>
    <row r="504" spans="2:11" x14ac:dyDescent="0.35">
      <c r="B504" s="8" t="s">
        <v>3919</v>
      </c>
      <c r="C504" s="60" t="s">
        <v>3920</v>
      </c>
      <c r="D504" s="54" t="s">
        <v>3921</v>
      </c>
      <c r="E504" s="6" t="s">
        <v>128</v>
      </c>
      <c r="F504" s="19">
        <v>1141</v>
      </c>
      <c r="G504" s="24">
        <v>6.13</v>
      </c>
      <c r="H504" s="24">
        <v>0.01</v>
      </c>
      <c r="I504" s="31"/>
      <c r="J504" s="31"/>
      <c r="K504" s="35"/>
    </row>
    <row r="505" spans="2:11" x14ac:dyDescent="0.35">
      <c r="B505" s="8" t="s">
        <v>3922</v>
      </c>
      <c r="C505" s="60" t="s">
        <v>3923</v>
      </c>
      <c r="D505" s="54" t="s">
        <v>3924</v>
      </c>
      <c r="E505" s="6" t="s">
        <v>395</v>
      </c>
      <c r="F505" s="19">
        <v>17821</v>
      </c>
      <c r="G505" s="24">
        <v>5.85</v>
      </c>
      <c r="H505" s="24">
        <v>0.01</v>
      </c>
      <c r="I505" s="31"/>
      <c r="J505" s="31"/>
      <c r="K505" s="35"/>
    </row>
    <row r="506" spans="2:11" x14ac:dyDescent="0.35">
      <c r="B506" s="8" t="s">
        <v>3925</v>
      </c>
      <c r="C506" s="60" t="s">
        <v>3926</v>
      </c>
      <c r="D506" s="54" t="s">
        <v>3927</v>
      </c>
      <c r="E506" s="6" t="s">
        <v>1026</v>
      </c>
      <c r="F506" s="19">
        <v>5781</v>
      </c>
      <c r="G506" s="24">
        <v>3.29</v>
      </c>
      <c r="H506" s="24" t="s">
        <v>4704</v>
      </c>
      <c r="I506" s="31"/>
      <c r="J506" s="31"/>
      <c r="K506" s="35"/>
    </row>
    <row r="507" spans="2:11" x14ac:dyDescent="0.35">
      <c r="C507" s="58" t="s">
        <v>194</v>
      </c>
      <c r="D507" s="54"/>
      <c r="E507" s="6"/>
      <c r="F507" s="19"/>
      <c r="G507" s="25">
        <v>72958.27</v>
      </c>
      <c r="H507" s="25">
        <v>99.46</v>
      </c>
      <c r="I507" s="31"/>
      <c r="J507" s="31"/>
      <c r="K507" s="35"/>
    </row>
    <row r="508" spans="2:11" x14ac:dyDescent="0.35">
      <c r="C508" s="57"/>
      <c r="D508" s="54"/>
      <c r="E508" s="6"/>
      <c r="F508" s="19"/>
      <c r="G508" s="24"/>
      <c r="H508" s="24"/>
      <c r="I508" s="31"/>
      <c r="J508" s="31"/>
      <c r="K508" s="35"/>
    </row>
    <row r="509" spans="2:11" x14ac:dyDescent="0.35">
      <c r="C509" s="59" t="s">
        <v>1210</v>
      </c>
      <c r="D509" s="54"/>
      <c r="E509" s="6"/>
      <c r="F509" s="19"/>
      <c r="G509" s="24"/>
      <c r="H509" s="24"/>
      <c r="I509" s="31"/>
      <c r="J509" s="31"/>
      <c r="K509" s="35"/>
    </row>
    <row r="510" spans="2:11" x14ac:dyDescent="0.35">
      <c r="B510" s="8" t="s">
        <v>1211</v>
      </c>
      <c r="C510" s="60" t="s">
        <v>1212</v>
      </c>
      <c r="D510" s="54" t="s">
        <v>1213</v>
      </c>
      <c r="E510" s="6" t="s">
        <v>135</v>
      </c>
      <c r="F510" s="19">
        <v>33428</v>
      </c>
      <c r="G510" s="24">
        <v>145.22</v>
      </c>
      <c r="H510" s="24">
        <v>0.2</v>
      </c>
      <c r="I510" s="31"/>
      <c r="J510" s="31"/>
      <c r="K510" s="35"/>
    </row>
    <row r="511" spans="2:11" x14ac:dyDescent="0.35">
      <c r="B511" s="8" t="s">
        <v>1335</v>
      </c>
      <c r="C511" s="60" t="s">
        <v>1336</v>
      </c>
      <c r="D511" s="54" t="s">
        <v>1337</v>
      </c>
      <c r="E511" s="6" t="s">
        <v>135</v>
      </c>
      <c r="F511" s="19">
        <v>25589</v>
      </c>
      <c r="G511" s="24">
        <v>85.99</v>
      </c>
      <c r="H511" s="24">
        <v>0.12</v>
      </c>
      <c r="I511" s="31"/>
      <c r="J511" s="31"/>
      <c r="K511" s="35"/>
    </row>
    <row r="512" spans="2:11" x14ac:dyDescent="0.35">
      <c r="B512" s="8" t="s">
        <v>3928</v>
      </c>
      <c r="C512" s="60" t="s">
        <v>3929</v>
      </c>
      <c r="D512" s="54" t="s">
        <v>3930</v>
      </c>
      <c r="E512" s="6" t="s">
        <v>135</v>
      </c>
      <c r="F512" s="19">
        <v>22352</v>
      </c>
      <c r="G512" s="24">
        <v>24.25</v>
      </c>
      <c r="H512" s="24">
        <v>0.03</v>
      </c>
      <c r="I512" s="31"/>
      <c r="J512" s="31"/>
      <c r="K512" s="35"/>
    </row>
    <row r="513" spans="3:11" x14ac:dyDescent="0.35">
      <c r="C513" s="58" t="s">
        <v>194</v>
      </c>
      <c r="D513" s="54"/>
      <c r="E513" s="6"/>
      <c r="F513" s="19"/>
      <c r="G513" s="25">
        <v>255.46</v>
      </c>
      <c r="H513" s="25">
        <v>0.35</v>
      </c>
      <c r="I513" s="31"/>
      <c r="J513" s="31"/>
      <c r="K513" s="35"/>
    </row>
    <row r="514" spans="3:11" x14ac:dyDescent="0.35">
      <c r="C514" s="57"/>
      <c r="D514" s="54"/>
      <c r="E514" s="6"/>
      <c r="F514" s="19"/>
      <c r="G514" s="24"/>
      <c r="H514" s="24"/>
      <c r="I514" s="31"/>
      <c r="J514" s="31"/>
      <c r="K514" s="35"/>
    </row>
    <row r="515" spans="3:11" x14ac:dyDescent="0.35">
      <c r="C515" s="58" t="s">
        <v>3</v>
      </c>
      <c r="D515" s="54"/>
      <c r="E515" s="6"/>
      <c r="F515" s="19"/>
      <c r="G515" s="24" t="s">
        <v>2</v>
      </c>
      <c r="H515" s="24" t="s">
        <v>2</v>
      </c>
      <c r="I515" s="31"/>
      <c r="J515" s="31"/>
      <c r="K515" s="35"/>
    </row>
    <row r="516" spans="3:11" x14ac:dyDescent="0.35">
      <c r="C516" s="57"/>
      <c r="D516" s="54"/>
      <c r="E516" s="6"/>
      <c r="F516" s="19"/>
      <c r="G516" s="24"/>
      <c r="H516" s="24"/>
      <c r="I516" s="31"/>
      <c r="J516" s="31"/>
      <c r="K516" s="35"/>
    </row>
    <row r="517" spans="3:11" x14ac:dyDescent="0.35">
      <c r="C517" s="58" t="s">
        <v>4</v>
      </c>
      <c r="D517" s="54"/>
      <c r="E517" s="6"/>
      <c r="F517" s="19"/>
      <c r="G517" s="24" t="s">
        <v>2</v>
      </c>
      <c r="H517" s="24" t="s">
        <v>2</v>
      </c>
      <c r="I517" s="31"/>
      <c r="J517" s="31"/>
      <c r="K517" s="35"/>
    </row>
    <row r="518" spans="3:11" x14ac:dyDescent="0.35">
      <c r="C518" s="57"/>
      <c r="D518" s="54"/>
      <c r="E518" s="6"/>
      <c r="F518" s="19"/>
      <c r="G518" s="24"/>
      <c r="H518" s="24"/>
      <c r="I518" s="31"/>
      <c r="J518" s="31"/>
      <c r="K518" s="35"/>
    </row>
    <row r="519" spans="3:11" x14ac:dyDescent="0.35">
      <c r="C519" s="58" t="s">
        <v>5</v>
      </c>
      <c r="D519" s="54"/>
      <c r="E519" s="6"/>
      <c r="F519" s="19"/>
      <c r="G519" s="24"/>
      <c r="H519" s="24"/>
      <c r="I519" s="31"/>
      <c r="J519" s="31"/>
      <c r="K519" s="35"/>
    </row>
    <row r="520" spans="3:11" x14ac:dyDescent="0.35">
      <c r="C520" s="57"/>
      <c r="D520" s="54"/>
      <c r="E520" s="6"/>
      <c r="F520" s="19"/>
      <c r="G520" s="24"/>
      <c r="H520" s="24"/>
      <c r="I520" s="31"/>
      <c r="J520" s="31"/>
      <c r="K520" s="35"/>
    </row>
    <row r="521" spans="3:11" x14ac:dyDescent="0.35">
      <c r="C521" s="58" t="s">
        <v>6</v>
      </c>
      <c r="D521" s="54"/>
      <c r="E521" s="6"/>
      <c r="F521" s="19"/>
      <c r="G521" s="24" t="s">
        <v>2</v>
      </c>
      <c r="H521" s="24" t="s">
        <v>2</v>
      </c>
      <c r="I521" s="31"/>
      <c r="J521" s="31"/>
      <c r="K521" s="35"/>
    </row>
    <row r="522" spans="3:11" x14ac:dyDescent="0.35">
      <c r="C522" s="57"/>
      <c r="D522" s="54"/>
      <c r="E522" s="6"/>
      <c r="F522" s="19"/>
      <c r="G522" s="24"/>
      <c r="H522" s="24"/>
      <c r="I522" s="31"/>
      <c r="J522" s="31"/>
      <c r="K522" s="35"/>
    </row>
    <row r="523" spans="3:11" x14ac:dyDescent="0.35">
      <c r="C523" s="58" t="s">
        <v>7</v>
      </c>
      <c r="D523" s="54"/>
      <c r="E523" s="6"/>
      <c r="F523" s="19"/>
      <c r="G523" s="24" t="s">
        <v>2</v>
      </c>
      <c r="H523" s="24" t="s">
        <v>2</v>
      </c>
      <c r="I523" s="31"/>
      <c r="J523" s="31"/>
      <c r="K523" s="35"/>
    </row>
    <row r="524" spans="3:11" x14ac:dyDescent="0.35">
      <c r="C524" s="57"/>
      <c r="D524" s="54"/>
      <c r="E524" s="6"/>
      <c r="F524" s="19"/>
      <c r="G524" s="24"/>
      <c r="H524" s="24"/>
      <c r="I524" s="31"/>
      <c r="J524" s="31"/>
      <c r="K524" s="35"/>
    </row>
    <row r="525" spans="3:11" x14ac:dyDescent="0.35">
      <c r="C525" s="58" t="s">
        <v>8</v>
      </c>
      <c r="D525" s="54"/>
      <c r="E525" s="6"/>
      <c r="F525" s="19"/>
      <c r="G525" s="24" t="s">
        <v>2</v>
      </c>
      <c r="H525" s="24" t="s">
        <v>2</v>
      </c>
      <c r="I525" s="31"/>
      <c r="J525" s="31"/>
      <c r="K525" s="35"/>
    </row>
    <row r="526" spans="3:11" x14ac:dyDescent="0.35">
      <c r="C526" s="57"/>
      <c r="D526" s="54"/>
      <c r="E526" s="6"/>
      <c r="F526" s="19"/>
      <c r="G526" s="24"/>
      <c r="H526" s="24"/>
      <c r="I526" s="31"/>
      <c r="J526" s="31"/>
      <c r="K526" s="35"/>
    </row>
    <row r="527" spans="3:11" x14ac:dyDescent="0.35">
      <c r="C527" s="58" t="s">
        <v>9</v>
      </c>
      <c r="D527" s="54"/>
      <c r="E527" s="6"/>
      <c r="F527" s="19"/>
      <c r="G527" s="24" t="s">
        <v>2</v>
      </c>
      <c r="H527" s="24" t="s">
        <v>2</v>
      </c>
      <c r="I527" s="31"/>
      <c r="J527" s="31"/>
      <c r="K527" s="35"/>
    </row>
    <row r="528" spans="3:11" x14ac:dyDescent="0.35">
      <c r="C528" s="57"/>
      <c r="D528" s="54"/>
      <c r="E528" s="6"/>
      <c r="F528" s="19"/>
      <c r="G528" s="24"/>
      <c r="H528" s="24"/>
      <c r="I528" s="31"/>
      <c r="J528" s="31"/>
      <c r="K528" s="35"/>
    </row>
    <row r="529" spans="3:11" x14ac:dyDescent="0.35">
      <c r="C529" s="58" t="s">
        <v>10</v>
      </c>
      <c r="D529" s="54"/>
      <c r="E529" s="6"/>
      <c r="F529" s="19"/>
      <c r="G529" s="24" t="s">
        <v>2</v>
      </c>
      <c r="H529" s="24" t="s">
        <v>2</v>
      </c>
      <c r="I529" s="31"/>
      <c r="J529" s="31"/>
      <c r="K529" s="35"/>
    </row>
    <row r="530" spans="3:11" x14ac:dyDescent="0.35">
      <c r="C530" s="57"/>
      <c r="D530" s="54"/>
      <c r="E530" s="6"/>
      <c r="F530" s="19"/>
      <c r="G530" s="24"/>
      <c r="H530" s="24"/>
      <c r="I530" s="31"/>
      <c r="J530" s="31"/>
      <c r="K530" s="35"/>
    </row>
    <row r="531" spans="3:11" x14ac:dyDescent="0.35">
      <c r="C531" s="58" t="s">
        <v>11</v>
      </c>
      <c r="D531" s="54"/>
      <c r="E531" s="6"/>
      <c r="F531" s="19"/>
      <c r="G531" s="24" t="s">
        <v>2</v>
      </c>
      <c r="H531" s="24" t="s">
        <v>2</v>
      </c>
      <c r="I531" s="31"/>
      <c r="J531" s="31"/>
      <c r="K531" s="35"/>
    </row>
    <row r="532" spans="3:11" x14ac:dyDescent="0.35">
      <c r="C532" s="57"/>
      <c r="D532" s="54"/>
      <c r="E532" s="6"/>
      <c r="F532" s="19"/>
      <c r="G532" s="24"/>
      <c r="H532" s="24"/>
      <c r="I532" s="31"/>
      <c r="J532" s="31"/>
      <c r="K532" s="35"/>
    </row>
    <row r="533" spans="3:11" x14ac:dyDescent="0.35">
      <c r="C533" s="58" t="s">
        <v>13</v>
      </c>
      <c r="D533" s="54"/>
      <c r="E533" s="6"/>
      <c r="F533" s="19"/>
      <c r="G533" s="24"/>
      <c r="H533" s="24"/>
      <c r="I533" s="31"/>
      <c r="J533" s="31"/>
      <c r="K533" s="35"/>
    </row>
    <row r="534" spans="3:11" x14ac:dyDescent="0.35">
      <c r="C534" s="57"/>
      <c r="D534" s="54"/>
      <c r="E534" s="6"/>
      <c r="F534" s="19"/>
      <c r="G534" s="24"/>
      <c r="H534" s="24"/>
      <c r="I534" s="31"/>
      <c r="J534" s="31"/>
      <c r="K534" s="35"/>
    </row>
    <row r="535" spans="3:11" x14ac:dyDescent="0.35">
      <c r="C535" s="58" t="s">
        <v>14</v>
      </c>
      <c r="D535" s="54"/>
      <c r="E535" s="6"/>
      <c r="F535" s="19"/>
      <c r="G535" s="24" t="s">
        <v>2</v>
      </c>
      <c r="H535" s="24" t="s">
        <v>2</v>
      </c>
      <c r="I535" s="31"/>
      <c r="J535" s="31"/>
      <c r="K535" s="35"/>
    </row>
    <row r="536" spans="3:11" x14ac:dyDescent="0.35">
      <c r="C536" s="57"/>
      <c r="D536" s="54"/>
      <c r="E536" s="6"/>
      <c r="F536" s="19"/>
      <c r="G536" s="24"/>
      <c r="H536" s="24"/>
      <c r="I536" s="31"/>
      <c r="J536" s="31"/>
      <c r="K536" s="35"/>
    </row>
    <row r="537" spans="3:11" x14ac:dyDescent="0.35">
      <c r="C537" s="58" t="s">
        <v>15</v>
      </c>
      <c r="D537" s="54"/>
      <c r="E537" s="6"/>
      <c r="F537" s="19"/>
      <c r="G537" s="24" t="s">
        <v>2</v>
      </c>
      <c r="H537" s="24" t="s">
        <v>2</v>
      </c>
      <c r="I537" s="31"/>
      <c r="J537" s="31"/>
      <c r="K537" s="35"/>
    </row>
    <row r="538" spans="3:11" x14ac:dyDescent="0.35">
      <c r="C538" s="57"/>
      <c r="D538" s="54"/>
      <c r="E538" s="6"/>
      <c r="F538" s="19"/>
      <c r="G538" s="24"/>
      <c r="H538" s="24"/>
      <c r="I538" s="31"/>
      <c r="J538" s="31"/>
      <c r="K538" s="35"/>
    </row>
    <row r="539" spans="3:11" x14ac:dyDescent="0.35">
      <c r="C539" s="58" t="s">
        <v>16</v>
      </c>
      <c r="D539" s="54"/>
      <c r="E539" s="6"/>
      <c r="F539" s="19"/>
      <c r="G539" s="24" t="s">
        <v>2</v>
      </c>
      <c r="H539" s="24" t="s">
        <v>2</v>
      </c>
      <c r="I539" s="31"/>
      <c r="J539" s="31"/>
      <c r="K539" s="35"/>
    </row>
    <row r="540" spans="3:11" x14ac:dyDescent="0.35">
      <c r="C540" s="57"/>
      <c r="D540" s="54"/>
      <c r="E540" s="6"/>
      <c r="F540" s="19"/>
      <c r="G540" s="24"/>
      <c r="H540" s="24"/>
      <c r="I540" s="31"/>
      <c r="J540" s="31"/>
      <c r="K540" s="35"/>
    </row>
    <row r="541" spans="3:11" x14ac:dyDescent="0.35">
      <c r="C541" s="58" t="s">
        <v>17</v>
      </c>
      <c r="D541" s="54"/>
      <c r="E541" s="6"/>
      <c r="F541" s="19"/>
      <c r="G541" s="24" t="s">
        <v>2</v>
      </c>
      <c r="H541" s="24" t="s">
        <v>2</v>
      </c>
      <c r="I541" s="31"/>
      <c r="J541" s="31"/>
      <c r="K541" s="35"/>
    </row>
    <row r="542" spans="3:11" x14ac:dyDescent="0.35">
      <c r="C542" s="57"/>
      <c r="D542" s="54"/>
      <c r="E542" s="6"/>
      <c r="F542" s="19"/>
      <c r="G542" s="24"/>
      <c r="H542" s="24"/>
      <c r="I542" s="31"/>
      <c r="J542" s="31"/>
      <c r="K542" s="35"/>
    </row>
    <row r="543" spans="3:11" x14ac:dyDescent="0.35">
      <c r="C543" s="58" t="s">
        <v>18</v>
      </c>
      <c r="D543" s="54"/>
      <c r="E543" s="6"/>
      <c r="F543" s="19"/>
      <c r="G543" s="24" t="s">
        <v>2</v>
      </c>
      <c r="H543" s="24" t="s">
        <v>2</v>
      </c>
      <c r="I543" s="31"/>
      <c r="J543" s="31"/>
      <c r="K543" s="35"/>
    </row>
    <row r="544" spans="3:11" x14ac:dyDescent="0.35">
      <c r="C544" s="57"/>
      <c r="D544" s="54"/>
      <c r="E544" s="6"/>
      <c r="F544" s="19"/>
      <c r="G544" s="24"/>
      <c r="H544" s="24"/>
      <c r="I544" s="31"/>
      <c r="J544" s="31"/>
      <c r="K544" s="35"/>
    </row>
    <row r="545" spans="1:54" x14ac:dyDescent="0.35">
      <c r="A545" s="10"/>
      <c r="B545" s="28"/>
      <c r="C545" s="58" t="s">
        <v>19</v>
      </c>
      <c r="D545" s="54"/>
      <c r="E545" s="6"/>
      <c r="F545" s="19"/>
      <c r="G545" s="24"/>
      <c r="H545" s="24"/>
      <c r="I545" s="31"/>
      <c r="J545" s="31"/>
      <c r="K545" s="35"/>
    </row>
    <row r="546" spans="1:54" x14ac:dyDescent="0.35">
      <c r="A546" s="28"/>
      <c r="B546" s="28"/>
      <c r="C546" s="58" t="s">
        <v>20</v>
      </c>
      <c r="D546" s="54"/>
      <c r="E546" s="6"/>
      <c r="F546" s="19"/>
      <c r="G546" s="24" t="s">
        <v>2</v>
      </c>
      <c r="H546" s="24" t="s">
        <v>2</v>
      </c>
      <c r="I546" s="31"/>
      <c r="J546" s="31"/>
      <c r="K546" s="35"/>
    </row>
    <row r="547" spans="1:54" x14ac:dyDescent="0.35">
      <c r="A547" s="28"/>
      <c r="B547" s="28"/>
      <c r="C547" s="58"/>
      <c r="D547" s="54"/>
      <c r="E547" s="6"/>
      <c r="F547" s="19"/>
      <c r="G547" s="24"/>
      <c r="H547" s="24"/>
      <c r="I547" s="31"/>
      <c r="J547" s="31"/>
      <c r="K547" s="35"/>
    </row>
    <row r="548" spans="1:54" x14ac:dyDescent="0.35">
      <c r="A548" s="28"/>
      <c r="B548" s="28"/>
      <c r="C548" s="58" t="s">
        <v>21</v>
      </c>
      <c r="D548" s="54"/>
      <c r="E548" s="6"/>
      <c r="F548" s="19"/>
      <c r="G548" s="24" t="s">
        <v>2</v>
      </c>
      <c r="H548" s="24" t="s">
        <v>2</v>
      </c>
      <c r="I548" s="31"/>
      <c r="J548" s="31"/>
      <c r="K548" s="35"/>
    </row>
    <row r="549" spans="1:54" x14ac:dyDescent="0.35">
      <c r="A549" s="28"/>
      <c r="B549" s="28"/>
      <c r="C549" s="58"/>
      <c r="D549" s="54"/>
      <c r="E549" s="6"/>
      <c r="F549" s="19"/>
      <c r="G549" s="24"/>
      <c r="H549" s="24"/>
      <c r="I549" s="31"/>
      <c r="J549" s="31"/>
      <c r="K549" s="35"/>
    </row>
    <row r="550" spans="1:54" x14ac:dyDescent="0.35">
      <c r="A550" s="28"/>
      <c r="B550" s="28"/>
      <c r="C550" s="58" t="s">
        <v>22</v>
      </c>
      <c r="D550" s="54"/>
      <c r="E550" s="6"/>
      <c r="F550" s="19"/>
      <c r="G550" s="24" t="s">
        <v>2</v>
      </c>
      <c r="H550" s="24" t="s">
        <v>2</v>
      </c>
      <c r="I550" s="31"/>
      <c r="J550" s="31"/>
      <c r="K550" s="35"/>
    </row>
    <row r="551" spans="1:54" x14ac:dyDescent="0.35">
      <c r="A551" s="28"/>
      <c r="B551" s="28"/>
      <c r="C551" s="58"/>
      <c r="D551" s="54"/>
      <c r="E551" s="6"/>
      <c r="F551" s="19"/>
      <c r="G551" s="24"/>
      <c r="H551" s="24"/>
      <c r="I551" s="31"/>
      <c r="J551" s="31"/>
      <c r="K551" s="35"/>
    </row>
    <row r="552" spans="1:54" x14ac:dyDescent="0.35">
      <c r="A552" s="28"/>
      <c r="B552" s="28"/>
      <c r="C552" s="58" t="s">
        <v>23</v>
      </c>
      <c r="D552" s="54"/>
      <c r="E552" s="6"/>
      <c r="F552" s="19"/>
      <c r="G552" s="24" t="s">
        <v>2</v>
      </c>
      <c r="H552" s="24" t="s">
        <v>2</v>
      </c>
      <c r="I552" s="31"/>
      <c r="J552" s="31"/>
      <c r="K552" s="35"/>
    </row>
    <row r="553" spans="1:54" x14ac:dyDescent="0.35">
      <c r="A553" s="28"/>
      <c r="B553" s="28"/>
      <c r="C553" s="58"/>
      <c r="D553" s="54"/>
      <c r="E553" s="6"/>
      <c r="F553" s="19"/>
      <c r="G553" s="24"/>
      <c r="H553" s="24"/>
      <c r="I553" s="31"/>
      <c r="J553" s="31"/>
      <c r="K553" s="35"/>
    </row>
    <row r="554" spans="1:54" x14ac:dyDescent="0.35">
      <c r="C554" s="59" t="s">
        <v>24</v>
      </c>
      <c r="D554" s="54"/>
      <c r="E554" s="6"/>
      <c r="F554" s="19"/>
      <c r="G554" s="24"/>
      <c r="H554" s="24"/>
      <c r="I554" s="31"/>
      <c r="J554" s="31"/>
      <c r="K554" s="35"/>
    </row>
    <row r="555" spans="1:54" x14ac:dyDescent="0.35">
      <c r="B555" s="8" t="s">
        <v>206</v>
      </c>
      <c r="C555" s="60" t="s">
        <v>207</v>
      </c>
      <c r="D555" s="54"/>
      <c r="E555" s="6"/>
      <c r="F555" s="19"/>
      <c r="G555" s="24">
        <v>700.74</v>
      </c>
      <c r="H555" s="24">
        <v>0.95</v>
      </c>
      <c r="I555" s="31"/>
      <c r="J555" s="31"/>
      <c r="K555" s="35"/>
    </row>
    <row r="556" spans="1:54" x14ac:dyDescent="0.35">
      <c r="C556" s="58" t="s">
        <v>194</v>
      </c>
      <c r="D556" s="54"/>
      <c r="E556" s="6"/>
      <c r="F556" s="19"/>
      <c r="G556" s="25">
        <v>700.74</v>
      </c>
      <c r="H556" s="25">
        <v>0.95</v>
      </c>
      <c r="I556" s="31"/>
      <c r="J556" s="31"/>
      <c r="K556" s="35"/>
    </row>
    <row r="557" spans="1:54" x14ac:dyDescent="0.35">
      <c r="C557" s="57"/>
      <c r="D557" s="54"/>
      <c r="E557" s="6"/>
      <c r="F557" s="19"/>
      <c r="G557" s="24"/>
      <c r="H557" s="24"/>
      <c r="I557" s="31"/>
      <c r="J557" s="31"/>
      <c r="K557" s="35"/>
    </row>
    <row r="558" spans="1:54" x14ac:dyDescent="0.35">
      <c r="A558" s="10"/>
      <c r="B558" s="28"/>
      <c r="C558" s="58" t="s">
        <v>25</v>
      </c>
      <c r="D558" s="54"/>
      <c r="E558" s="6"/>
      <c r="F558" s="19"/>
      <c r="G558" s="24"/>
      <c r="H558" s="24"/>
      <c r="I558" s="31"/>
      <c r="J558" s="31"/>
      <c r="K558" s="35"/>
    </row>
    <row r="559" spans="1:54" s="2" customFormat="1" ht="13.5" x14ac:dyDescent="0.35">
      <c r="A559" s="28"/>
      <c r="B559" s="28"/>
      <c r="C559" s="57" t="s">
        <v>4703</v>
      </c>
      <c r="D559" s="54"/>
      <c r="E559" s="6"/>
      <c r="F559" s="19"/>
      <c r="G559" s="24" t="s">
        <v>2</v>
      </c>
      <c r="H559" s="24" t="s">
        <v>2</v>
      </c>
      <c r="I559" s="31"/>
      <c r="J559" s="31"/>
      <c r="K559" s="35"/>
      <c r="L559" s="3"/>
      <c r="AI559" s="3"/>
      <c r="AV559" s="3"/>
      <c r="AX559" s="3"/>
      <c r="BB559" s="3"/>
    </row>
    <row r="560" spans="1:54" x14ac:dyDescent="0.35">
      <c r="B560" s="8"/>
      <c r="C560" s="60" t="s">
        <v>208</v>
      </c>
      <c r="D560" s="54"/>
      <c r="E560" s="6"/>
      <c r="F560" s="19"/>
      <c r="G560" s="24">
        <v>-527.22</v>
      </c>
      <c r="H560" s="24">
        <v>-0.76</v>
      </c>
      <c r="I560" s="31"/>
      <c r="J560" s="31"/>
      <c r="K560" s="35"/>
    </row>
    <row r="561" spans="3:11" x14ac:dyDescent="0.35">
      <c r="C561" s="58" t="s">
        <v>194</v>
      </c>
      <c r="D561" s="54"/>
      <c r="E561" s="6"/>
      <c r="F561" s="19"/>
      <c r="G561" s="25">
        <v>-527.22</v>
      </c>
      <c r="H561" s="25">
        <v>-0.76</v>
      </c>
      <c r="I561" s="31"/>
      <c r="J561" s="31"/>
      <c r="K561" s="35"/>
    </row>
    <row r="562" spans="3:11" x14ac:dyDescent="0.35">
      <c r="C562" s="57"/>
      <c r="D562" s="54"/>
      <c r="E562" s="6"/>
      <c r="F562" s="19"/>
      <c r="G562" s="24"/>
      <c r="H562" s="24"/>
      <c r="I562" s="31"/>
      <c r="J562" s="31"/>
      <c r="K562" s="35"/>
    </row>
    <row r="563" spans="3:11" x14ac:dyDescent="0.35">
      <c r="C563" s="61" t="s">
        <v>209</v>
      </c>
      <c r="D563" s="55"/>
      <c r="E563" s="5"/>
      <c r="F563" s="20"/>
      <c r="G563" s="26">
        <v>73387.25</v>
      </c>
      <c r="H563" s="26">
        <v>99.999999999999986</v>
      </c>
      <c r="I563" s="32"/>
      <c r="J563" s="32"/>
      <c r="K563" s="36"/>
    </row>
    <row r="566" spans="3:11" x14ac:dyDescent="0.35">
      <c r="C566" s="1" t="s">
        <v>210</v>
      </c>
    </row>
    <row r="567" spans="3:11" x14ac:dyDescent="0.35">
      <c r="C567" s="37" t="s">
        <v>211</v>
      </c>
      <c r="D567" s="37"/>
      <c r="E567" s="37"/>
      <c r="F567" s="37"/>
      <c r="G567" s="37"/>
      <c r="H567" s="37"/>
      <c r="I567" s="37"/>
      <c r="J567" s="37"/>
      <c r="K567" s="37"/>
    </row>
    <row r="568" spans="3:11" x14ac:dyDescent="0.35">
      <c r="C568" s="2" t="s">
        <v>212</v>
      </c>
    </row>
    <row r="569" spans="3:11" x14ac:dyDescent="0.35">
      <c r="C569" s="2" t="s">
        <v>213</v>
      </c>
    </row>
    <row r="570" spans="3:11" ht="30" customHeight="1" x14ac:dyDescent="0.35">
      <c r="C570" s="218" t="s">
        <v>214</v>
      </c>
      <c r="D570" s="219"/>
      <c r="E570" s="219"/>
      <c r="F570" s="219"/>
      <c r="G570" s="219"/>
      <c r="H570" s="219"/>
      <c r="I570" s="219"/>
      <c r="J570" s="219"/>
      <c r="K570" s="219"/>
    </row>
    <row r="571" spans="3:11" x14ac:dyDescent="0.35">
      <c r="C571" s="2" t="s">
        <v>215</v>
      </c>
    </row>
    <row r="573" spans="3:11" x14ac:dyDescent="0.35">
      <c r="C573" s="2" t="s">
        <v>4813</v>
      </c>
      <c r="E573" s="2" t="s">
        <v>2</v>
      </c>
    </row>
    <row r="575" spans="3:11" x14ac:dyDescent="0.35">
      <c r="C575" s="2" t="s">
        <v>4814</v>
      </c>
      <c r="E575" s="2" t="s">
        <v>2</v>
      </c>
    </row>
    <row r="577" spans="1:256" x14ac:dyDescent="0.35">
      <c r="C577" s="2" t="s">
        <v>4918</v>
      </c>
    </row>
    <row r="579" spans="1:256" x14ac:dyDescent="0.35">
      <c r="C579" s="2" t="s">
        <v>4919</v>
      </c>
    </row>
    <row r="580" spans="1:256" s="79" customFormat="1" ht="35.25" customHeight="1" x14ac:dyDescent="0.35">
      <c r="A580" s="75"/>
      <c r="B580" s="75"/>
      <c r="C580" s="80" t="s">
        <v>4820</v>
      </c>
      <c r="D580" s="84" t="s">
        <v>4821</v>
      </c>
      <c r="E580" s="84" t="s">
        <v>4822</v>
      </c>
      <c r="F580" s="76"/>
      <c r="G580" s="77"/>
      <c r="H580" s="77"/>
      <c r="I580" s="77"/>
      <c r="J580" s="77"/>
      <c r="K580" s="78"/>
      <c r="L580" s="78"/>
      <c r="M580" s="75"/>
      <c r="N580" s="75"/>
      <c r="O580" s="75"/>
      <c r="P580" s="75"/>
      <c r="Q580" s="75"/>
      <c r="R580" s="75"/>
      <c r="S580" s="75"/>
      <c r="T580" s="75"/>
      <c r="U580" s="75"/>
      <c r="V580" s="75"/>
      <c r="W580" s="75"/>
      <c r="X580" s="75"/>
      <c r="Y580" s="75"/>
      <c r="Z580" s="75"/>
      <c r="AA580" s="75"/>
      <c r="AB580" s="75"/>
      <c r="AC580" s="75"/>
      <c r="AD580" s="75"/>
      <c r="AE580" s="75"/>
      <c r="AF580" s="75"/>
      <c r="AG580" s="75"/>
      <c r="AH580" s="75"/>
      <c r="AI580" s="78"/>
      <c r="AJ580" s="75"/>
      <c r="AK580" s="75"/>
      <c r="AL580" s="75"/>
      <c r="AM580" s="75"/>
      <c r="AN580" s="75"/>
      <c r="AO580" s="75"/>
      <c r="AP580" s="75"/>
      <c r="AQ580" s="75"/>
      <c r="AR580" s="75"/>
      <c r="AS580" s="75"/>
      <c r="AT580" s="75"/>
      <c r="AU580" s="75"/>
      <c r="AV580" s="78"/>
      <c r="AW580" s="75"/>
      <c r="AX580" s="78"/>
      <c r="AY580" s="75"/>
      <c r="AZ580" s="75"/>
      <c r="BA580" s="75"/>
      <c r="BB580" s="78"/>
      <c r="BC580" s="75"/>
      <c r="BD580" s="75"/>
      <c r="BE580" s="75"/>
      <c r="BF580" s="75"/>
      <c r="BG580" s="75"/>
      <c r="BH580" s="75"/>
      <c r="BI580" s="75"/>
      <c r="BJ580" s="75"/>
      <c r="BK580" s="75"/>
      <c r="BL580" s="75"/>
      <c r="BM580" s="75"/>
      <c r="BN580" s="75"/>
      <c r="BO580" s="75"/>
      <c r="BP580" s="75"/>
      <c r="BQ580" s="75"/>
      <c r="BR580" s="75"/>
      <c r="BS580" s="75"/>
      <c r="BT580" s="75"/>
      <c r="BU580" s="75"/>
      <c r="BV580" s="75"/>
      <c r="BW580" s="75"/>
      <c r="BX580" s="75"/>
      <c r="BY580" s="75"/>
      <c r="BZ580" s="75"/>
      <c r="CA580" s="75"/>
      <c r="CB580" s="75"/>
      <c r="CC580" s="75"/>
      <c r="CD580" s="75"/>
      <c r="CE580" s="75"/>
      <c r="CF580" s="75"/>
      <c r="CG580" s="75"/>
      <c r="CH580" s="75"/>
      <c r="CI580" s="75"/>
      <c r="CJ580" s="75"/>
      <c r="CK580" s="75"/>
      <c r="CL580" s="75"/>
      <c r="CM580" s="75"/>
      <c r="CN580" s="75"/>
      <c r="CO580" s="75"/>
      <c r="CP580" s="75"/>
      <c r="CQ580" s="75"/>
      <c r="CR580" s="75"/>
      <c r="CS580" s="75"/>
      <c r="CT580" s="75"/>
      <c r="CU580" s="75"/>
      <c r="CV580" s="75"/>
      <c r="CW580" s="75"/>
      <c r="CX580" s="75"/>
      <c r="CY580" s="75"/>
      <c r="CZ580" s="75"/>
      <c r="DA580" s="75"/>
      <c r="DB580" s="75"/>
      <c r="DC580" s="75"/>
      <c r="DD580" s="75"/>
      <c r="DE580" s="75"/>
      <c r="DF580" s="75"/>
      <c r="DG580" s="75"/>
      <c r="DH580" s="75"/>
      <c r="DI580" s="75"/>
      <c r="DJ580" s="75"/>
      <c r="DK580" s="75"/>
      <c r="DL580" s="75"/>
      <c r="DM580" s="75"/>
      <c r="DN580" s="75"/>
      <c r="DO580" s="75"/>
      <c r="DP580" s="75"/>
      <c r="DQ580" s="75"/>
      <c r="DR580" s="75"/>
      <c r="DS580" s="75"/>
      <c r="DT580" s="75"/>
      <c r="DU580" s="75"/>
      <c r="DV580" s="75"/>
      <c r="DW580" s="75"/>
      <c r="DX580" s="75"/>
      <c r="DY580" s="75"/>
      <c r="DZ580" s="75"/>
      <c r="EA580" s="75"/>
      <c r="EB580" s="75"/>
      <c r="EC580" s="75"/>
      <c r="ED580" s="75"/>
      <c r="EE580" s="75"/>
      <c r="EF580" s="75"/>
      <c r="EG580" s="75"/>
      <c r="EH580" s="75"/>
      <c r="EI580" s="75"/>
      <c r="EJ580" s="75"/>
      <c r="EK580" s="75"/>
      <c r="EL580" s="75"/>
      <c r="EM580" s="75"/>
      <c r="EN580" s="75"/>
      <c r="EO580" s="75"/>
      <c r="EP580" s="75"/>
      <c r="EQ580" s="75"/>
      <c r="ER580" s="75"/>
      <c r="ES580" s="75"/>
      <c r="ET580" s="75"/>
      <c r="EU580" s="75"/>
      <c r="EV580" s="75"/>
      <c r="EW580" s="75"/>
      <c r="EX580" s="75"/>
      <c r="EY580" s="75"/>
      <c r="EZ580" s="75"/>
      <c r="FA580" s="75"/>
      <c r="FB580" s="75"/>
      <c r="FC580" s="75"/>
      <c r="FD580" s="75"/>
      <c r="FE580" s="75"/>
      <c r="FF580" s="75"/>
      <c r="FG580" s="75"/>
      <c r="FH580" s="75"/>
      <c r="FI580" s="75"/>
      <c r="FJ580" s="75"/>
      <c r="FK580" s="75"/>
      <c r="FL580" s="75"/>
      <c r="FM580" s="75"/>
      <c r="FN580" s="75"/>
      <c r="FO580" s="75"/>
      <c r="FP580" s="75"/>
      <c r="FQ580" s="75"/>
      <c r="FR580" s="75"/>
      <c r="FS580" s="75"/>
      <c r="FT580" s="75"/>
      <c r="FU580" s="75"/>
      <c r="FV580" s="75"/>
      <c r="FW580" s="75"/>
      <c r="FX580" s="75"/>
      <c r="FY580" s="75"/>
      <c r="FZ580" s="75"/>
      <c r="GA580" s="75"/>
      <c r="GB580" s="75"/>
      <c r="GC580" s="75"/>
      <c r="GD580" s="75"/>
      <c r="GE580" s="75"/>
      <c r="GF580" s="75"/>
      <c r="GG580" s="75"/>
      <c r="GH580" s="75"/>
      <c r="GI580" s="75"/>
      <c r="GJ580" s="75"/>
      <c r="GK580" s="75"/>
      <c r="GL580" s="75"/>
      <c r="GM580" s="75"/>
      <c r="GN580" s="75"/>
      <c r="GO580" s="75"/>
      <c r="GP580" s="75"/>
      <c r="GQ580" s="75"/>
      <c r="GR580" s="75"/>
      <c r="GS580" s="75"/>
      <c r="GT580" s="75"/>
      <c r="GU580" s="75"/>
      <c r="GV580" s="75"/>
      <c r="GW580" s="75"/>
      <c r="GX580" s="75"/>
      <c r="GY580" s="75"/>
      <c r="GZ580" s="75"/>
      <c r="HA580" s="75"/>
      <c r="HB580" s="75"/>
      <c r="HC580" s="75"/>
      <c r="HD580" s="75"/>
      <c r="HE580" s="75"/>
      <c r="HF580" s="75"/>
      <c r="HG580" s="75"/>
      <c r="HH580" s="75"/>
      <c r="HI580" s="75"/>
      <c r="HJ580" s="75"/>
      <c r="HK580" s="75"/>
      <c r="HL580" s="75"/>
      <c r="HM580" s="75"/>
      <c r="HN580" s="75"/>
      <c r="HO580" s="75"/>
      <c r="HP580" s="75"/>
      <c r="HQ580" s="75"/>
      <c r="HR580" s="75"/>
      <c r="HS580" s="75"/>
      <c r="HT580" s="75"/>
      <c r="HU580" s="75"/>
      <c r="HV580" s="75"/>
      <c r="HW580" s="75"/>
      <c r="HX580" s="75"/>
      <c r="HY580" s="75"/>
      <c r="HZ580" s="75"/>
      <c r="IA580" s="75"/>
      <c r="IB580" s="75"/>
      <c r="IC580" s="75"/>
      <c r="ID580" s="75"/>
      <c r="IE580" s="75"/>
      <c r="IF580" s="75"/>
      <c r="IG580" s="75"/>
      <c r="IH580" s="75"/>
      <c r="II580" s="75"/>
      <c r="IJ580" s="75"/>
      <c r="IK580" s="75"/>
      <c r="IL580" s="75"/>
      <c r="IM580" s="75"/>
      <c r="IN580" s="75"/>
      <c r="IO580" s="75"/>
      <c r="IP580" s="75"/>
      <c r="IQ580" s="75"/>
      <c r="IR580" s="75"/>
      <c r="IS580" s="75"/>
      <c r="IT580" s="75"/>
      <c r="IU580" s="75"/>
      <c r="IV580" s="75"/>
    </row>
    <row r="581" spans="1:256" s="79" customFormat="1" x14ac:dyDescent="0.35">
      <c r="A581" s="75"/>
      <c r="B581" s="75"/>
      <c r="C581" s="82" t="s">
        <v>4823</v>
      </c>
      <c r="D581" s="85">
        <v>9.6952999999999996</v>
      </c>
      <c r="E581" s="85">
        <v>9.1207999999999991</v>
      </c>
      <c r="F581" s="76"/>
      <c r="G581" s="77"/>
      <c r="H581" s="77"/>
      <c r="I581" s="77"/>
      <c r="J581" s="77"/>
      <c r="K581" s="78"/>
      <c r="L581" s="78"/>
      <c r="M581" s="75"/>
      <c r="N581" s="75"/>
      <c r="O581" s="75"/>
      <c r="P581" s="75"/>
      <c r="Q581" s="75"/>
      <c r="R581" s="75"/>
      <c r="S581" s="75"/>
      <c r="T581" s="75"/>
      <c r="U581" s="75"/>
      <c r="V581" s="75"/>
      <c r="W581" s="75"/>
      <c r="X581" s="75"/>
      <c r="Y581" s="75"/>
      <c r="Z581" s="75"/>
      <c r="AA581" s="75"/>
      <c r="AB581" s="75"/>
      <c r="AC581" s="75"/>
      <c r="AD581" s="75"/>
      <c r="AE581" s="75"/>
      <c r="AF581" s="75"/>
      <c r="AG581" s="75"/>
      <c r="AH581" s="75"/>
      <c r="AI581" s="78"/>
      <c r="AJ581" s="75"/>
      <c r="AK581" s="75"/>
      <c r="AL581" s="75"/>
      <c r="AM581" s="75"/>
      <c r="AN581" s="75"/>
      <c r="AO581" s="75"/>
      <c r="AP581" s="75"/>
      <c r="AQ581" s="75"/>
      <c r="AR581" s="75"/>
      <c r="AS581" s="75"/>
      <c r="AT581" s="75"/>
      <c r="AU581" s="75"/>
      <c r="AV581" s="78"/>
      <c r="AW581" s="75"/>
      <c r="AX581" s="78"/>
      <c r="AY581" s="75"/>
      <c r="AZ581" s="75"/>
      <c r="BA581" s="75"/>
      <c r="BB581" s="78"/>
      <c r="BC581" s="75"/>
      <c r="BD581" s="75"/>
      <c r="BE581" s="75"/>
      <c r="BF581" s="75"/>
      <c r="BG581" s="75"/>
      <c r="BH581" s="75"/>
      <c r="BI581" s="75"/>
      <c r="BJ581" s="75"/>
      <c r="BK581" s="75"/>
      <c r="BL581" s="75"/>
      <c r="BM581" s="75"/>
      <c r="BN581" s="75"/>
      <c r="BO581" s="75"/>
      <c r="BP581" s="75"/>
      <c r="BQ581" s="75"/>
      <c r="BR581" s="75"/>
      <c r="BS581" s="75"/>
      <c r="BT581" s="75"/>
      <c r="BU581" s="75"/>
      <c r="BV581" s="75"/>
      <c r="BW581" s="75"/>
      <c r="BX581" s="75"/>
      <c r="BY581" s="75"/>
      <c r="BZ581" s="75"/>
      <c r="CA581" s="75"/>
      <c r="CB581" s="75"/>
      <c r="CC581" s="75"/>
      <c r="CD581" s="75"/>
      <c r="CE581" s="75"/>
      <c r="CF581" s="75"/>
      <c r="CG581" s="75"/>
      <c r="CH581" s="75"/>
      <c r="CI581" s="75"/>
      <c r="CJ581" s="75"/>
      <c r="CK581" s="75"/>
      <c r="CL581" s="75"/>
      <c r="CM581" s="75"/>
      <c r="CN581" s="75"/>
      <c r="CO581" s="75"/>
      <c r="CP581" s="75"/>
      <c r="CQ581" s="75"/>
      <c r="CR581" s="75"/>
      <c r="CS581" s="75"/>
      <c r="CT581" s="75"/>
      <c r="CU581" s="75"/>
      <c r="CV581" s="75"/>
      <c r="CW581" s="75"/>
      <c r="CX581" s="75"/>
      <c r="CY581" s="75"/>
      <c r="CZ581" s="75"/>
      <c r="DA581" s="75"/>
      <c r="DB581" s="75"/>
      <c r="DC581" s="75"/>
      <c r="DD581" s="75"/>
      <c r="DE581" s="75"/>
      <c r="DF581" s="75"/>
      <c r="DG581" s="75"/>
      <c r="DH581" s="75"/>
      <c r="DI581" s="75"/>
      <c r="DJ581" s="75"/>
      <c r="DK581" s="75"/>
      <c r="DL581" s="75"/>
      <c r="DM581" s="75"/>
      <c r="DN581" s="75"/>
      <c r="DO581" s="75"/>
      <c r="DP581" s="75"/>
      <c r="DQ581" s="75"/>
      <c r="DR581" s="75"/>
      <c r="DS581" s="75"/>
      <c r="DT581" s="75"/>
      <c r="DU581" s="75"/>
      <c r="DV581" s="75"/>
      <c r="DW581" s="75"/>
      <c r="DX581" s="75"/>
      <c r="DY581" s="75"/>
      <c r="DZ581" s="75"/>
      <c r="EA581" s="75"/>
      <c r="EB581" s="75"/>
      <c r="EC581" s="75"/>
      <c r="ED581" s="75"/>
      <c r="EE581" s="75"/>
      <c r="EF581" s="75"/>
      <c r="EG581" s="75"/>
      <c r="EH581" s="75"/>
      <c r="EI581" s="75"/>
      <c r="EJ581" s="75"/>
      <c r="EK581" s="75"/>
      <c r="EL581" s="75"/>
      <c r="EM581" s="75"/>
      <c r="EN581" s="75"/>
      <c r="EO581" s="75"/>
      <c r="EP581" s="75"/>
      <c r="EQ581" s="75"/>
      <c r="ER581" s="75"/>
      <c r="ES581" s="75"/>
      <c r="ET581" s="75"/>
      <c r="EU581" s="75"/>
      <c r="EV581" s="75"/>
      <c r="EW581" s="75"/>
      <c r="EX581" s="75"/>
      <c r="EY581" s="75"/>
      <c r="EZ581" s="75"/>
      <c r="FA581" s="75"/>
      <c r="FB581" s="75"/>
      <c r="FC581" s="75"/>
      <c r="FD581" s="75"/>
      <c r="FE581" s="75"/>
      <c r="FF581" s="75"/>
      <c r="FG581" s="75"/>
      <c r="FH581" s="75"/>
      <c r="FI581" s="75"/>
      <c r="FJ581" s="75"/>
      <c r="FK581" s="75"/>
      <c r="FL581" s="75"/>
      <c r="FM581" s="75"/>
      <c r="FN581" s="75"/>
      <c r="FO581" s="75"/>
      <c r="FP581" s="75"/>
      <c r="FQ581" s="75"/>
      <c r="FR581" s="75"/>
      <c r="FS581" s="75"/>
      <c r="FT581" s="75"/>
      <c r="FU581" s="75"/>
      <c r="FV581" s="75"/>
      <c r="FW581" s="75"/>
      <c r="FX581" s="75"/>
      <c r="FY581" s="75"/>
      <c r="FZ581" s="75"/>
      <c r="GA581" s="75"/>
      <c r="GB581" s="75"/>
      <c r="GC581" s="75"/>
      <c r="GD581" s="75"/>
      <c r="GE581" s="75"/>
      <c r="GF581" s="75"/>
      <c r="GG581" s="75"/>
      <c r="GH581" s="75"/>
      <c r="GI581" s="75"/>
      <c r="GJ581" s="75"/>
      <c r="GK581" s="75"/>
      <c r="GL581" s="75"/>
      <c r="GM581" s="75"/>
      <c r="GN581" s="75"/>
      <c r="GO581" s="75"/>
      <c r="GP581" s="75"/>
      <c r="GQ581" s="75"/>
      <c r="GR581" s="75"/>
      <c r="GS581" s="75"/>
      <c r="GT581" s="75"/>
      <c r="GU581" s="75"/>
      <c r="GV581" s="75"/>
      <c r="GW581" s="75"/>
      <c r="GX581" s="75"/>
      <c r="GY581" s="75"/>
      <c r="GZ581" s="75"/>
      <c r="HA581" s="75"/>
      <c r="HB581" s="75"/>
      <c r="HC581" s="75"/>
      <c r="HD581" s="75"/>
      <c r="HE581" s="75"/>
      <c r="HF581" s="75"/>
      <c r="HG581" s="75"/>
      <c r="HH581" s="75"/>
      <c r="HI581" s="75"/>
      <c r="HJ581" s="75"/>
      <c r="HK581" s="75"/>
      <c r="HL581" s="75"/>
      <c r="HM581" s="75"/>
      <c r="HN581" s="75"/>
      <c r="HO581" s="75"/>
      <c r="HP581" s="75"/>
      <c r="HQ581" s="75"/>
      <c r="HR581" s="75"/>
      <c r="HS581" s="75"/>
      <c r="HT581" s="75"/>
      <c r="HU581" s="75"/>
      <c r="HV581" s="75"/>
      <c r="HW581" s="75"/>
      <c r="HX581" s="75"/>
      <c r="HY581" s="75"/>
      <c r="HZ581" s="75"/>
      <c r="IA581" s="75"/>
      <c r="IB581" s="75"/>
      <c r="IC581" s="75"/>
      <c r="ID581" s="75"/>
      <c r="IE581" s="75"/>
      <c r="IF581" s="75"/>
      <c r="IG581" s="75"/>
      <c r="IH581" s="75"/>
      <c r="II581" s="75"/>
      <c r="IJ581" s="75"/>
      <c r="IK581" s="75"/>
      <c r="IL581" s="75"/>
      <c r="IM581" s="75"/>
      <c r="IN581" s="75"/>
      <c r="IO581" s="75"/>
      <c r="IP581" s="75"/>
      <c r="IQ581" s="75"/>
      <c r="IR581" s="75"/>
      <c r="IS581" s="75"/>
      <c r="IT581" s="75"/>
      <c r="IU581" s="75"/>
      <c r="IV581" s="75"/>
    </row>
    <row r="582" spans="1:256" s="79" customFormat="1" x14ac:dyDescent="0.35">
      <c r="A582" s="75"/>
      <c r="B582" s="75"/>
      <c r="C582" s="82" t="s">
        <v>4824</v>
      </c>
      <c r="D582" s="85">
        <v>9.6956000000000007</v>
      </c>
      <c r="E582" s="85">
        <v>9.1211000000000002</v>
      </c>
      <c r="F582" s="76"/>
      <c r="G582" s="77"/>
      <c r="H582" s="77"/>
      <c r="I582" s="77"/>
      <c r="J582" s="77"/>
      <c r="K582" s="78"/>
      <c r="L582" s="78"/>
      <c r="M582" s="75"/>
      <c r="N582" s="75"/>
      <c r="O582" s="75"/>
      <c r="P582" s="75"/>
      <c r="Q582" s="75"/>
      <c r="R582" s="75"/>
      <c r="S582" s="75"/>
      <c r="T582" s="75"/>
      <c r="U582" s="75"/>
      <c r="V582" s="75"/>
      <c r="W582" s="75"/>
      <c r="X582" s="75"/>
      <c r="Y582" s="75"/>
      <c r="Z582" s="75"/>
      <c r="AA582" s="75"/>
      <c r="AB582" s="75"/>
      <c r="AC582" s="75"/>
      <c r="AD582" s="75"/>
      <c r="AE582" s="75"/>
      <c r="AF582" s="75"/>
      <c r="AG582" s="75"/>
      <c r="AH582" s="75"/>
      <c r="AI582" s="78"/>
      <c r="AJ582" s="75"/>
      <c r="AK582" s="75"/>
      <c r="AL582" s="75"/>
      <c r="AM582" s="75"/>
      <c r="AN582" s="75"/>
      <c r="AO582" s="75"/>
      <c r="AP582" s="75"/>
      <c r="AQ582" s="75"/>
      <c r="AR582" s="75"/>
      <c r="AS582" s="75"/>
      <c r="AT582" s="75"/>
      <c r="AU582" s="75"/>
      <c r="AV582" s="78"/>
      <c r="AW582" s="75"/>
      <c r="AX582" s="78"/>
      <c r="AY582" s="75"/>
      <c r="AZ582" s="75"/>
      <c r="BA582" s="75"/>
      <c r="BB582" s="78"/>
      <c r="BC582" s="75"/>
      <c r="BD582" s="75"/>
      <c r="BE582" s="75"/>
      <c r="BF582" s="75"/>
      <c r="BG582" s="75"/>
      <c r="BH582" s="75"/>
      <c r="BI582" s="75"/>
      <c r="BJ582" s="75"/>
      <c r="BK582" s="75"/>
      <c r="BL582" s="75"/>
      <c r="BM582" s="75"/>
      <c r="BN582" s="75"/>
      <c r="BO582" s="75"/>
      <c r="BP582" s="75"/>
      <c r="BQ582" s="75"/>
      <c r="BR582" s="75"/>
      <c r="BS582" s="75"/>
      <c r="BT582" s="75"/>
      <c r="BU582" s="75"/>
      <c r="BV582" s="75"/>
      <c r="BW582" s="75"/>
      <c r="BX582" s="75"/>
      <c r="BY582" s="75"/>
      <c r="BZ582" s="75"/>
      <c r="CA582" s="75"/>
      <c r="CB582" s="75"/>
      <c r="CC582" s="75"/>
      <c r="CD582" s="75"/>
      <c r="CE582" s="75"/>
      <c r="CF582" s="75"/>
      <c r="CG582" s="75"/>
      <c r="CH582" s="75"/>
      <c r="CI582" s="75"/>
      <c r="CJ582" s="75"/>
      <c r="CK582" s="75"/>
      <c r="CL582" s="75"/>
      <c r="CM582" s="75"/>
      <c r="CN582" s="75"/>
      <c r="CO582" s="75"/>
      <c r="CP582" s="75"/>
      <c r="CQ582" s="75"/>
      <c r="CR582" s="75"/>
      <c r="CS582" s="75"/>
      <c r="CT582" s="75"/>
      <c r="CU582" s="75"/>
      <c r="CV582" s="75"/>
      <c r="CW582" s="75"/>
      <c r="CX582" s="75"/>
      <c r="CY582" s="75"/>
      <c r="CZ582" s="75"/>
      <c r="DA582" s="75"/>
      <c r="DB582" s="75"/>
      <c r="DC582" s="75"/>
      <c r="DD582" s="75"/>
      <c r="DE582" s="75"/>
      <c r="DF582" s="75"/>
      <c r="DG582" s="75"/>
      <c r="DH582" s="75"/>
      <c r="DI582" s="75"/>
      <c r="DJ582" s="75"/>
      <c r="DK582" s="75"/>
      <c r="DL582" s="75"/>
      <c r="DM582" s="75"/>
      <c r="DN582" s="75"/>
      <c r="DO582" s="75"/>
      <c r="DP582" s="75"/>
      <c r="DQ582" s="75"/>
      <c r="DR582" s="75"/>
      <c r="DS582" s="75"/>
      <c r="DT582" s="75"/>
      <c r="DU582" s="75"/>
      <c r="DV582" s="75"/>
      <c r="DW582" s="75"/>
      <c r="DX582" s="75"/>
      <c r="DY582" s="75"/>
      <c r="DZ582" s="75"/>
      <c r="EA582" s="75"/>
      <c r="EB582" s="75"/>
      <c r="EC582" s="75"/>
      <c r="ED582" s="75"/>
      <c r="EE582" s="75"/>
      <c r="EF582" s="75"/>
      <c r="EG582" s="75"/>
      <c r="EH582" s="75"/>
      <c r="EI582" s="75"/>
      <c r="EJ582" s="75"/>
      <c r="EK582" s="75"/>
      <c r="EL582" s="75"/>
      <c r="EM582" s="75"/>
      <c r="EN582" s="75"/>
      <c r="EO582" s="75"/>
      <c r="EP582" s="75"/>
      <c r="EQ582" s="75"/>
      <c r="ER582" s="75"/>
      <c r="ES582" s="75"/>
      <c r="ET582" s="75"/>
      <c r="EU582" s="75"/>
      <c r="EV582" s="75"/>
      <c r="EW582" s="75"/>
      <c r="EX582" s="75"/>
      <c r="EY582" s="75"/>
      <c r="EZ582" s="75"/>
      <c r="FA582" s="75"/>
      <c r="FB582" s="75"/>
      <c r="FC582" s="75"/>
      <c r="FD582" s="75"/>
      <c r="FE582" s="75"/>
      <c r="FF582" s="75"/>
      <c r="FG582" s="75"/>
      <c r="FH582" s="75"/>
      <c r="FI582" s="75"/>
      <c r="FJ582" s="75"/>
      <c r="FK582" s="75"/>
      <c r="FL582" s="75"/>
      <c r="FM582" s="75"/>
      <c r="FN582" s="75"/>
      <c r="FO582" s="75"/>
      <c r="FP582" s="75"/>
      <c r="FQ582" s="75"/>
      <c r="FR582" s="75"/>
      <c r="FS582" s="75"/>
      <c r="FT582" s="75"/>
      <c r="FU582" s="75"/>
      <c r="FV582" s="75"/>
      <c r="FW582" s="75"/>
      <c r="FX582" s="75"/>
      <c r="FY582" s="75"/>
      <c r="FZ582" s="75"/>
      <c r="GA582" s="75"/>
      <c r="GB582" s="75"/>
      <c r="GC582" s="75"/>
      <c r="GD582" s="75"/>
      <c r="GE582" s="75"/>
      <c r="GF582" s="75"/>
      <c r="GG582" s="75"/>
      <c r="GH582" s="75"/>
      <c r="GI582" s="75"/>
      <c r="GJ582" s="75"/>
      <c r="GK582" s="75"/>
      <c r="GL582" s="75"/>
      <c r="GM582" s="75"/>
      <c r="GN582" s="75"/>
      <c r="GO582" s="75"/>
      <c r="GP582" s="75"/>
      <c r="GQ582" s="75"/>
      <c r="GR582" s="75"/>
      <c r="GS582" s="75"/>
      <c r="GT582" s="75"/>
      <c r="GU582" s="75"/>
      <c r="GV582" s="75"/>
      <c r="GW582" s="75"/>
      <c r="GX582" s="75"/>
      <c r="GY582" s="75"/>
      <c r="GZ582" s="75"/>
      <c r="HA582" s="75"/>
      <c r="HB582" s="75"/>
      <c r="HC582" s="75"/>
      <c r="HD582" s="75"/>
      <c r="HE582" s="75"/>
      <c r="HF582" s="75"/>
      <c r="HG582" s="75"/>
      <c r="HH582" s="75"/>
      <c r="HI582" s="75"/>
      <c r="HJ582" s="75"/>
      <c r="HK582" s="75"/>
      <c r="HL582" s="75"/>
      <c r="HM582" s="75"/>
      <c r="HN582" s="75"/>
      <c r="HO582" s="75"/>
      <c r="HP582" s="75"/>
      <c r="HQ582" s="75"/>
      <c r="HR582" s="75"/>
      <c r="HS582" s="75"/>
      <c r="HT582" s="75"/>
      <c r="HU582" s="75"/>
      <c r="HV582" s="75"/>
      <c r="HW582" s="75"/>
      <c r="HX582" s="75"/>
      <c r="HY582" s="75"/>
      <c r="HZ582" s="75"/>
      <c r="IA582" s="75"/>
      <c r="IB582" s="75"/>
      <c r="IC582" s="75"/>
      <c r="ID582" s="75"/>
      <c r="IE582" s="75"/>
      <c r="IF582" s="75"/>
      <c r="IG582" s="75"/>
      <c r="IH582" s="75"/>
      <c r="II582" s="75"/>
      <c r="IJ582" s="75"/>
      <c r="IK582" s="75"/>
      <c r="IL582" s="75"/>
      <c r="IM582" s="75"/>
      <c r="IN582" s="75"/>
      <c r="IO582" s="75"/>
      <c r="IP582" s="75"/>
      <c r="IQ582" s="75"/>
      <c r="IR582" s="75"/>
      <c r="IS582" s="75"/>
      <c r="IT582" s="75"/>
      <c r="IU582" s="75"/>
      <c r="IV582" s="75"/>
    </row>
    <row r="583" spans="1:256" s="79" customFormat="1" x14ac:dyDescent="0.35">
      <c r="A583" s="75"/>
      <c r="B583" s="75"/>
      <c r="C583" s="82" t="s">
        <v>4825</v>
      </c>
      <c r="D583" s="85">
        <v>9.7863000000000007</v>
      </c>
      <c r="E583" s="85">
        <v>9.2098999999999993</v>
      </c>
      <c r="F583" s="76"/>
      <c r="G583" s="77"/>
      <c r="H583" s="77"/>
      <c r="I583" s="77"/>
      <c r="J583" s="77"/>
      <c r="K583" s="78"/>
      <c r="L583" s="78"/>
      <c r="M583" s="75"/>
      <c r="N583" s="75"/>
      <c r="O583" s="75"/>
      <c r="P583" s="75"/>
      <c r="Q583" s="75"/>
      <c r="R583" s="75"/>
      <c r="S583" s="75"/>
      <c r="T583" s="75"/>
      <c r="U583" s="75"/>
      <c r="V583" s="75"/>
      <c r="W583" s="75"/>
      <c r="X583" s="75"/>
      <c r="Y583" s="75"/>
      <c r="Z583" s="75"/>
      <c r="AA583" s="75"/>
      <c r="AB583" s="75"/>
      <c r="AC583" s="75"/>
      <c r="AD583" s="75"/>
      <c r="AE583" s="75"/>
      <c r="AF583" s="75"/>
      <c r="AG583" s="75"/>
      <c r="AH583" s="75"/>
      <c r="AI583" s="78"/>
      <c r="AJ583" s="75"/>
      <c r="AK583" s="75"/>
      <c r="AL583" s="75"/>
      <c r="AM583" s="75"/>
      <c r="AN583" s="75"/>
      <c r="AO583" s="75"/>
      <c r="AP583" s="75"/>
      <c r="AQ583" s="75"/>
      <c r="AR583" s="75"/>
      <c r="AS583" s="75"/>
      <c r="AT583" s="75"/>
      <c r="AU583" s="75"/>
      <c r="AV583" s="78"/>
      <c r="AW583" s="75"/>
      <c r="AX583" s="78"/>
      <c r="AY583" s="75"/>
      <c r="AZ583" s="75"/>
      <c r="BA583" s="75"/>
      <c r="BB583" s="78"/>
      <c r="BC583" s="75"/>
      <c r="BD583" s="75"/>
      <c r="BE583" s="75"/>
      <c r="BF583" s="75"/>
      <c r="BG583" s="75"/>
      <c r="BH583" s="75"/>
      <c r="BI583" s="75"/>
      <c r="BJ583" s="75"/>
      <c r="BK583" s="75"/>
      <c r="BL583" s="75"/>
      <c r="BM583" s="75"/>
      <c r="BN583" s="75"/>
      <c r="BO583" s="75"/>
      <c r="BP583" s="75"/>
      <c r="BQ583" s="75"/>
      <c r="BR583" s="75"/>
      <c r="BS583" s="75"/>
      <c r="BT583" s="75"/>
      <c r="BU583" s="75"/>
      <c r="BV583" s="75"/>
      <c r="BW583" s="75"/>
      <c r="BX583" s="75"/>
      <c r="BY583" s="75"/>
      <c r="BZ583" s="75"/>
      <c r="CA583" s="75"/>
      <c r="CB583" s="75"/>
      <c r="CC583" s="75"/>
      <c r="CD583" s="75"/>
      <c r="CE583" s="75"/>
      <c r="CF583" s="75"/>
      <c r="CG583" s="75"/>
      <c r="CH583" s="75"/>
      <c r="CI583" s="75"/>
      <c r="CJ583" s="75"/>
      <c r="CK583" s="75"/>
      <c r="CL583" s="75"/>
      <c r="CM583" s="75"/>
      <c r="CN583" s="75"/>
      <c r="CO583" s="75"/>
      <c r="CP583" s="75"/>
      <c r="CQ583" s="75"/>
      <c r="CR583" s="75"/>
      <c r="CS583" s="75"/>
      <c r="CT583" s="75"/>
      <c r="CU583" s="75"/>
      <c r="CV583" s="75"/>
      <c r="CW583" s="75"/>
      <c r="CX583" s="75"/>
      <c r="CY583" s="75"/>
      <c r="CZ583" s="75"/>
      <c r="DA583" s="75"/>
      <c r="DB583" s="75"/>
      <c r="DC583" s="75"/>
      <c r="DD583" s="75"/>
      <c r="DE583" s="75"/>
      <c r="DF583" s="75"/>
      <c r="DG583" s="75"/>
      <c r="DH583" s="75"/>
      <c r="DI583" s="75"/>
      <c r="DJ583" s="75"/>
      <c r="DK583" s="75"/>
      <c r="DL583" s="75"/>
      <c r="DM583" s="75"/>
      <c r="DN583" s="75"/>
      <c r="DO583" s="75"/>
      <c r="DP583" s="75"/>
      <c r="DQ583" s="75"/>
      <c r="DR583" s="75"/>
      <c r="DS583" s="75"/>
      <c r="DT583" s="75"/>
      <c r="DU583" s="75"/>
      <c r="DV583" s="75"/>
      <c r="DW583" s="75"/>
      <c r="DX583" s="75"/>
      <c r="DY583" s="75"/>
      <c r="DZ583" s="75"/>
      <c r="EA583" s="75"/>
      <c r="EB583" s="75"/>
      <c r="EC583" s="75"/>
      <c r="ED583" s="75"/>
      <c r="EE583" s="75"/>
      <c r="EF583" s="75"/>
      <c r="EG583" s="75"/>
      <c r="EH583" s="75"/>
      <c r="EI583" s="75"/>
      <c r="EJ583" s="75"/>
      <c r="EK583" s="75"/>
      <c r="EL583" s="75"/>
      <c r="EM583" s="75"/>
      <c r="EN583" s="75"/>
      <c r="EO583" s="75"/>
      <c r="EP583" s="75"/>
      <c r="EQ583" s="75"/>
      <c r="ER583" s="75"/>
      <c r="ES583" s="75"/>
      <c r="ET583" s="75"/>
      <c r="EU583" s="75"/>
      <c r="EV583" s="75"/>
      <c r="EW583" s="75"/>
      <c r="EX583" s="75"/>
      <c r="EY583" s="75"/>
      <c r="EZ583" s="75"/>
      <c r="FA583" s="75"/>
      <c r="FB583" s="75"/>
      <c r="FC583" s="75"/>
      <c r="FD583" s="75"/>
      <c r="FE583" s="75"/>
      <c r="FF583" s="75"/>
      <c r="FG583" s="75"/>
      <c r="FH583" s="75"/>
      <c r="FI583" s="75"/>
      <c r="FJ583" s="75"/>
      <c r="FK583" s="75"/>
      <c r="FL583" s="75"/>
      <c r="FM583" s="75"/>
      <c r="FN583" s="75"/>
      <c r="FO583" s="75"/>
      <c r="FP583" s="75"/>
      <c r="FQ583" s="75"/>
      <c r="FR583" s="75"/>
      <c r="FS583" s="75"/>
      <c r="FT583" s="75"/>
      <c r="FU583" s="75"/>
      <c r="FV583" s="75"/>
      <c r="FW583" s="75"/>
      <c r="FX583" s="75"/>
      <c r="FY583" s="75"/>
      <c r="FZ583" s="75"/>
      <c r="GA583" s="75"/>
      <c r="GB583" s="75"/>
      <c r="GC583" s="75"/>
      <c r="GD583" s="75"/>
      <c r="GE583" s="75"/>
      <c r="GF583" s="75"/>
      <c r="GG583" s="75"/>
      <c r="GH583" s="75"/>
      <c r="GI583" s="75"/>
      <c r="GJ583" s="75"/>
      <c r="GK583" s="75"/>
      <c r="GL583" s="75"/>
      <c r="GM583" s="75"/>
      <c r="GN583" s="75"/>
      <c r="GO583" s="75"/>
      <c r="GP583" s="75"/>
      <c r="GQ583" s="75"/>
      <c r="GR583" s="75"/>
      <c r="GS583" s="75"/>
      <c r="GT583" s="75"/>
      <c r="GU583" s="75"/>
      <c r="GV583" s="75"/>
      <c r="GW583" s="75"/>
      <c r="GX583" s="75"/>
      <c r="GY583" s="75"/>
      <c r="GZ583" s="75"/>
      <c r="HA583" s="75"/>
      <c r="HB583" s="75"/>
      <c r="HC583" s="75"/>
      <c r="HD583" s="75"/>
      <c r="HE583" s="75"/>
      <c r="HF583" s="75"/>
      <c r="HG583" s="75"/>
      <c r="HH583" s="75"/>
      <c r="HI583" s="75"/>
      <c r="HJ583" s="75"/>
      <c r="HK583" s="75"/>
      <c r="HL583" s="75"/>
      <c r="HM583" s="75"/>
      <c r="HN583" s="75"/>
      <c r="HO583" s="75"/>
      <c r="HP583" s="75"/>
      <c r="HQ583" s="75"/>
      <c r="HR583" s="75"/>
      <c r="HS583" s="75"/>
      <c r="HT583" s="75"/>
      <c r="HU583" s="75"/>
      <c r="HV583" s="75"/>
      <c r="HW583" s="75"/>
      <c r="HX583" s="75"/>
      <c r="HY583" s="75"/>
      <c r="HZ583" s="75"/>
      <c r="IA583" s="75"/>
      <c r="IB583" s="75"/>
      <c r="IC583" s="75"/>
      <c r="ID583" s="75"/>
      <c r="IE583" s="75"/>
      <c r="IF583" s="75"/>
      <c r="IG583" s="75"/>
      <c r="IH583" s="75"/>
      <c r="II583" s="75"/>
      <c r="IJ583" s="75"/>
      <c r="IK583" s="75"/>
      <c r="IL583" s="75"/>
      <c r="IM583" s="75"/>
      <c r="IN583" s="75"/>
      <c r="IO583" s="75"/>
      <c r="IP583" s="75"/>
      <c r="IQ583" s="75"/>
      <c r="IR583" s="75"/>
      <c r="IS583" s="75"/>
      <c r="IT583" s="75"/>
      <c r="IU583" s="75"/>
      <c r="IV583" s="75"/>
    </row>
    <row r="584" spans="1:256" s="79" customFormat="1" x14ac:dyDescent="0.35">
      <c r="A584" s="75"/>
      <c r="B584" s="75"/>
      <c r="C584" s="82" t="s">
        <v>4826</v>
      </c>
      <c r="D584" s="85">
        <v>9.7863000000000007</v>
      </c>
      <c r="E584" s="85">
        <v>9.2098999999999993</v>
      </c>
      <c r="F584" s="76"/>
      <c r="G584" s="77"/>
      <c r="H584" s="77"/>
      <c r="I584" s="77"/>
      <c r="J584" s="77"/>
      <c r="K584" s="78"/>
      <c r="L584" s="78"/>
      <c r="M584" s="75"/>
      <c r="N584" s="75"/>
      <c r="O584" s="75"/>
      <c r="P584" s="75"/>
      <c r="Q584" s="75"/>
      <c r="R584" s="75"/>
      <c r="S584" s="75"/>
      <c r="T584" s="75"/>
      <c r="U584" s="75"/>
      <c r="V584" s="75"/>
      <c r="W584" s="75"/>
      <c r="X584" s="75"/>
      <c r="Y584" s="75"/>
      <c r="Z584" s="75"/>
      <c r="AA584" s="75"/>
      <c r="AB584" s="75"/>
      <c r="AC584" s="75"/>
      <c r="AD584" s="75"/>
      <c r="AE584" s="75"/>
      <c r="AF584" s="75"/>
      <c r="AG584" s="75"/>
      <c r="AH584" s="75"/>
      <c r="AI584" s="78"/>
      <c r="AJ584" s="75"/>
      <c r="AK584" s="75"/>
      <c r="AL584" s="75"/>
      <c r="AM584" s="75"/>
      <c r="AN584" s="75"/>
      <c r="AO584" s="75"/>
      <c r="AP584" s="75"/>
      <c r="AQ584" s="75"/>
      <c r="AR584" s="75"/>
      <c r="AS584" s="75"/>
      <c r="AT584" s="75"/>
      <c r="AU584" s="75"/>
      <c r="AV584" s="78"/>
      <c r="AW584" s="75"/>
      <c r="AX584" s="78"/>
      <c r="AY584" s="75"/>
      <c r="AZ584" s="75"/>
      <c r="BA584" s="75"/>
      <c r="BB584" s="78"/>
      <c r="BC584" s="75"/>
      <c r="BD584" s="75"/>
      <c r="BE584" s="75"/>
      <c r="BF584" s="75"/>
      <c r="BG584" s="75"/>
      <c r="BH584" s="75"/>
      <c r="BI584" s="75"/>
      <c r="BJ584" s="75"/>
      <c r="BK584" s="75"/>
      <c r="BL584" s="75"/>
      <c r="BM584" s="75"/>
      <c r="BN584" s="75"/>
      <c r="BO584" s="75"/>
      <c r="BP584" s="75"/>
      <c r="BQ584" s="75"/>
      <c r="BR584" s="75"/>
      <c r="BS584" s="75"/>
      <c r="BT584" s="75"/>
      <c r="BU584" s="75"/>
      <c r="BV584" s="75"/>
      <c r="BW584" s="75"/>
      <c r="BX584" s="75"/>
      <c r="BY584" s="75"/>
      <c r="BZ584" s="75"/>
      <c r="CA584" s="75"/>
      <c r="CB584" s="75"/>
      <c r="CC584" s="75"/>
      <c r="CD584" s="75"/>
      <c r="CE584" s="75"/>
      <c r="CF584" s="75"/>
      <c r="CG584" s="75"/>
      <c r="CH584" s="75"/>
      <c r="CI584" s="75"/>
      <c r="CJ584" s="75"/>
      <c r="CK584" s="75"/>
      <c r="CL584" s="75"/>
      <c r="CM584" s="75"/>
      <c r="CN584" s="75"/>
      <c r="CO584" s="75"/>
      <c r="CP584" s="75"/>
      <c r="CQ584" s="75"/>
      <c r="CR584" s="75"/>
      <c r="CS584" s="75"/>
      <c r="CT584" s="75"/>
      <c r="CU584" s="75"/>
      <c r="CV584" s="75"/>
      <c r="CW584" s="75"/>
      <c r="CX584" s="75"/>
      <c r="CY584" s="75"/>
      <c r="CZ584" s="75"/>
      <c r="DA584" s="75"/>
      <c r="DB584" s="75"/>
      <c r="DC584" s="75"/>
      <c r="DD584" s="75"/>
      <c r="DE584" s="75"/>
      <c r="DF584" s="75"/>
      <c r="DG584" s="75"/>
      <c r="DH584" s="75"/>
      <c r="DI584" s="75"/>
      <c r="DJ584" s="75"/>
      <c r="DK584" s="75"/>
      <c r="DL584" s="75"/>
      <c r="DM584" s="75"/>
      <c r="DN584" s="75"/>
      <c r="DO584" s="75"/>
      <c r="DP584" s="75"/>
      <c r="DQ584" s="75"/>
      <c r="DR584" s="75"/>
      <c r="DS584" s="75"/>
      <c r="DT584" s="75"/>
      <c r="DU584" s="75"/>
      <c r="DV584" s="75"/>
      <c r="DW584" s="75"/>
      <c r="DX584" s="75"/>
      <c r="DY584" s="75"/>
      <c r="DZ584" s="75"/>
      <c r="EA584" s="75"/>
      <c r="EB584" s="75"/>
      <c r="EC584" s="75"/>
      <c r="ED584" s="75"/>
      <c r="EE584" s="75"/>
      <c r="EF584" s="75"/>
      <c r="EG584" s="75"/>
      <c r="EH584" s="75"/>
      <c r="EI584" s="75"/>
      <c r="EJ584" s="75"/>
      <c r="EK584" s="75"/>
      <c r="EL584" s="75"/>
      <c r="EM584" s="75"/>
      <c r="EN584" s="75"/>
      <c r="EO584" s="75"/>
      <c r="EP584" s="75"/>
      <c r="EQ584" s="75"/>
      <c r="ER584" s="75"/>
      <c r="ES584" s="75"/>
      <c r="ET584" s="75"/>
      <c r="EU584" s="75"/>
      <c r="EV584" s="75"/>
      <c r="EW584" s="75"/>
      <c r="EX584" s="75"/>
      <c r="EY584" s="75"/>
      <c r="EZ584" s="75"/>
      <c r="FA584" s="75"/>
      <c r="FB584" s="75"/>
      <c r="FC584" s="75"/>
      <c r="FD584" s="75"/>
      <c r="FE584" s="75"/>
      <c r="FF584" s="75"/>
      <c r="FG584" s="75"/>
      <c r="FH584" s="75"/>
      <c r="FI584" s="75"/>
      <c r="FJ584" s="75"/>
      <c r="FK584" s="75"/>
      <c r="FL584" s="75"/>
      <c r="FM584" s="75"/>
      <c r="FN584" s="75"/>
      <c r="FO584" s="75"/>
      <c r="FP584" s="75"/>
      <c r="FQ584" s="75"/>
      <c r="FR584" s="75"/>
      <c r="FS584" s="75"/>
      <c r="FT584" s="75"/>
      <c r="FU584" s="75"/>
      <c r="FV584" s="75"/>
      <c r="FW584" s="75"/>
      <c r="FX584" s="75"/>
      <c r="FY584" s="75"/>
      <c r="FZ584" s="75"/>
      <c r="GA584" s="75"/>
      <c r="GB584" s="75"/>
      <c r="GC584" s="75"/>
      <c r="GD584" s="75"/>
      <c r="GE584" s="75"/>
      <c r="GF584" s="75"/>
      <c r="GG584" s="75"/>
      <c r="GH584" s="75"/>
      <c r="GI584" s="75"/>
      <c r="GJ584" s="75"/>
      <c r="GK584" s="75"/>
      <c r="GL584" s="75"/>
      <c r="GM584" s="75"/>
      <c r="GN584" s="75"/>
      <c r="GO584" s="75"/>
      <c r="GP584" s="75"/>
      <c r="GQ584" s="75"/>
      <c r="GR584" s="75"/>
      <c r="GS584" s="75"/>
      <c r="GT584" s="75"/>
      <c r="GU584" s="75"/>
      <c r="GV584" s="75"/>
      <c r="GW584" s="75"/>
      <c r="GX584" s="75"/>
      <c r="GY584" s="75"/>
      <c r="GZ584" s="75"/>
      <c r="HA584" s="75"/>
      <c r="HB584" s="75"/>
      <c r="HC584" s="75"/>
      <c r="HD584" s="75"/>
      <c r="HE584" s="75"/>
      <c r="HF584" s="75"/>
      <c r="HG584" s="75"/>
      <c r="HH584" s="75"/>
      <c r="HI584" s="75"/>
      <c r="HJ584" s="75"/>
      <c r="HK584" s="75"/>
      <c r="HL584" s="75"/>
      <c r="HM584" s="75"/>
      <c r="HN584" s="75"/>
      <c r="HO584" s="75"/>
      <c r="HP584" s="75"/>
      <c r="HQ584" s="75"/>
      <c r="HR584" s="75"/>
      <c r="HS584" s="75"/>
      <c r="HT584" s="75"/>
      <c r="HU584" s="75"/>
      <c r="HV584" s="75"/>
      <c r="HW584" s="75"/>
      <c r="HX584" s="75"/>
      <c r="HY584" s="75"/>
      <c r="HZ584" s="75"/>
      <c r="IA584" s="75"/>
      <c r="IB584" s="75"/>
      <c r="IC584" s="75"/>
      <c r="ID584" s="75"/>
      <c r="IE584" s="75"/>
      <c r="IF584" s="75"/>
      <c r="IG584" s="75"/>
      <c r="IH584" s="75"/>
      <c r="II584" s="75"/>
      <c r="IJ584" s="75"/>
      <c r="IK584" s="75"/>
      <c r="IL584" s="75"/>
      <c r="IM584" s="75"/>
      <c r="IN584" s="75"/>
      <c r="IO584" s="75"/>
      <c r="IP584" s="75"/>
      <c r="IQ584" s="75"/>
      <c r="IR584" s="75"/>
      <c r="IS584" s="75"/>
      <c r="IT584" s="75"/>
      <c r="IU584" s="75"/>
      <c r="IV584" s="75"/>
    </row>
    <row r="585" spans="1:256" s="79" customFormat="1" ht="85" customHeight="1" x14ac:dyDescent="0.35">
      <c r="A585" s="75"/>
      <c r="B585" s="75"/>
      <c r="C585" s="215" t="s">
        <v>4860</v>
      </c>
      <c r="D585" s="216"/>
      <c r="E585" s="217"/>
      <c r="F585" s="76"/>
      <c r="G585" s="77"/>
      <c r="H585" s="77"/>
      <c r="I585" s="77"/>
      <c r="J585" s="77"/>
      <c r="K585" s="78"/>
      <c r="L585" s="78"/>
      <c r="M585" s="75"/>
      <c r="N585" s="75"/>
      <c r="O585" s="75"/>
      <c r="P585" s="75"/>
      <c r="Q585" s="75"/>
      <c r="R585" s="75"/>
      <c r="S585" s="75"/>
      <c r="T585" s="75"/>
      <c r="U585" s="75"/>
      <c r="V585" s="75"/>
      <c r="W585" s="75"/>
      <c r="X585" s="75"/>
      <c r="Y585" s="75"/>
      <c r="Z585" s="75"/>
      <c r="AA585" s="75"/>
      <c r="AB585" s="75"/>
      <c r="AC585" s="75"/>
      <c r="AD585" s="75"/>
      <c r="AE585" s="75"/>
      <c r="AF585" s="75"/>
      <c r="AG585" s="75"/>
      <c r="AH585" s="75"/>
      <c r="AI585" s="78"/>
      <c r="AJ585" s="75"/>
      <c r="AK585" s="75"/>
      <c r="AL585" s="75"/>
      <c r="AM585" s="75"/>
      <c r="AN585" s="75"/>
      <c r="AO585" s="75"/>
      <c r="AP585" s="75"/>
      <c r="AQ585" s="75"/>
      <c r="AR585" s="75"/>
      <c r="AS585" s="75"/>
      <c r="AT585" s="75"/>
      <c r="AU585" s="75"/>
      <c r="AV585" s="78"/>
      <c r="AW585" s="75"/>
      <c r="AX585" s="78"/>
      <c r="AY585" s="75"/>
      <c r="AZ585" s="75"/>
      <c r="BA585" s="75"/>
      <c r="BB585" s="78"/>
      <c r="BC585" s="75"/>
      <c r="BD585" s="75"/>
      <c r="BE585" s="75"/>
      <c r="BF585" s="75"/>
      <c r="BG585" s="75"/>
      <c r="BH585" s="75"/>
      <c r="BI585" s="75"/>
      <c r="BJ585" s="75"/>
      <c r="BK585" s="75"/>
      <c r="BL585" s="75"/>
      <c r="BM585" s="75"/>
      <c r="BN585" s="75"/>
      <c r="BO585" s="75"/>
      <c r="BP585" s="75"/>
      <c r="BQ585" s="75"/>
      <c r="BR585" s="75"/>
      <c r="BS585" s="75"/>
      <c r="BT585" s="75"/>
      <c r="BU585" s="75"/>
      <c r="BV585" s="75"/>
      <c r="BW585" s="75"/>
      <c r="BX585" s="75"/>
      <c r="BY585" s="75"/>
      <c r="BZ585" s="75"/>
      <c r="CA585" s="75"/>
      <c r="CB585" s="75"/>
      <c r="CC585" s="75"/>
      <c r="CD585" s="75"/>
      <c r="CE585" s="75"/>
      <c r="CF585" s="75"/>
      <c r="CG585" s="75"/>
      <c r="CH585" s="75"/>
      <c r="CI585" s="75"/>
      <c r="CJ585" s="75"/>
      <c r="CK585" s="75"/>
      <c r="CL585" s="75"/>
      <c r="CM585" s="75"/>
      <c r="CN585" s="75"/>
      <c r="CO585" s="75"/>
      <c r="CP585" s="75"/>
      <c r="CQ585" s="75"/>
      <c r="CR585" s="75"/>
      <c r="CS585" s="75"/>
      <c r="CT585" s="75"/>
      <c r="CU585" s="75"/>
      <c r="CV585" s="75"/>
      <c r="CW585" s="75"/>
      <c r="CX585" s="75"/>
      <c r="CY585" s="75"/>
      <c r="CZ585" s="75"/>
      <c r="DA585" s="75"/>
      <c r="DB585" s="75"/>
      <c r="DC585" s="75"/>
      <c r="DD585" s="75"/>
      <c r="DE585" s="75"/>
      <c r="DF585" s="75"/>
      <c r="DG585" s="75"/>
      <c r="DH585" s="75"/>
      <c r="DI585" s="75"/>
      <c r="DJ585" s="75"/>
      <c r="DK585" s="75"/>
      <c r="DL585" s="75"/>
      <c r="DM585" s="75"/>
      <c r="DN585" s="75"/>
      <c r="DO585" s="75"/>
      <c r="DP585" s="75"/>
      <c r="DQ585" s="75"/>
      <c r="DR585" s="75"/>
      <c r="DS585" s="75"/>
      <c r="DT585" s="75"/>
      <c r="DU585" s="75"/>
      <c r="DV585" s="75"/>
      <c r="DW585" s="75"/>
      <c r="DX585" s="75"/>
      <c r="DY585" s="75"/>
      <c r="DZ585" s="75"/>
      <c r="EA585" s="75"/>
      <c r="EB585" s="75"/>
      <c r="EC585" s="75"/>
      <c r="ED585" s="75"/>
      <c r="EE585" s="75"/>
      <c r="EF585" s="75"/>
      <c r="EG585" s="75"/>
      <c r="EH585" s="75"/>
      <c r="EI585" s="75"/>
      <c r="EJ585" s="75"/>
      <c r="EK585" s="75"/>
      <c r="EL585" s="75"/>
      <c r="EM585" s="75"/>
      <c r="EN585" s="75"/>
      <c r="EO585" s="75"/>
      <c r="EP585" s="75"/>
      <c r="EQ585" s="75"/>
      <c r="ER585" s="75"/>
      <c r="ES585" s="75"/>
      <c r="ET585" s="75"/>
      <c r="EU585" s="75"/>
      <c r="EV585" s="75"/>
      <c r="EW585" s="75"/>
      <c r="EX585" s="75"/>
      <c r="EY585" s="75"/>
      <c r="EZ585" s="75"/>
      <c r="FA585" s="75"/>
      <c r="FB585" s="75"/>
      <c r="FC585" s="75"/>
      <c r="FD585" s="75"/>
      <c r="FE585" s="75"/>
      <c r="FF585" s="75"/>
      <c r="FG585" s="75"/>
      <c r="FH585" s="75"/>
      <c r="FI585" s="75"/>
      <c r="FJ585" s="75"/>
      <c r="FK585" s="75"/>
      <c r="FL585" s="75"/>
      <c r="FM585" s="75"/>
      <c r="FN585" s="75"/>
      <c r="FO585" s="75"/>
      <c r="FP585" s="75"/>
      <c r="FQ585" s="75"/>
      <c r="FR585" s="75"/>
      <c r="FS585" s="75"/>
      <c r="FT585" s="75"/>
      <c r="FU585" s="75"/>
      <c r="FV585" s="75"/>
      <c r="FW585" s="75"/>
      <c r="FX585" s="75"/>
      <c r="FY585" s="75"/>
      <c r="FZ585" s="75"/>
      <c r="GA585" s="75"/>
      <c r="GB585" s="75"/>
      <c r="GC585" s="75"/>
      <c r="GD585" s="75"/>
      <c r="GE585" s="75"/>
      <c r="GF585" s="75"/>
      <c r="GG585" s="75"/>
      <c r="GH585" s="75"/>
      <c r="GI585" s="75"/>
      <c r="GJ585" s="75"/>
      <c r="GK585" s="75"/>
      <c r="GL585" s="75"/>
      <c r="GM585" s="75"/>
      <c r="GN585" s="75"/>
      <c r="GO585" s="75"/>
      <c r="GP585" s="75"/>
      <c r="GQ585" s="75"/>
      <c r="GR585" s="75"/>
      <c r="GS585" s="75"/>
      <c r="GT585" s="75"/>
      <c r="GU585" s="75"/>
      <c r="GV585" s="75"/>
      <c r="GW585" s="75"/>
      <c r="GX585" s="75"/>
      <c r="GY585" s="75"/>
      <c r="GZ585" s="75"/>
      <c r="HA585" s="75"/>
      <c r="HB585" s="75"/>
      <c r="HC585" s="75"/>
      <c r="HD585" s="75"/>
      <c r="HE585" s="75"/>
      <c r="HF585" s="75"/>
      <c r="HG585" s="75"/>
      <c r="HH585" s="75"/>
      <c r="HI585" s="75"/>
      <c r="HJ585" s="75"/>
      <c r="HK585" s="75"/>
      <c r="HL585" s="75"/>
      <c r="HM585" s="75"/>
      <c r="HN585" s="75"/>
      <c r="HO585" s="75"/>
      <c r="HP585" s="75"/>
      <c r="HQ585" s="75"/>
      <c r="HR585" s="75"/>
      <c r="HS585" s="75"/>
      <c r="HT585" s="75"/>
      <c r="HU585" s="75"/>
      <c r="HV585" s="75"/>
      <c r="HW585" s="75"/>
      <c r="HX585" s="75"/>
      <c r="HY585" s="75"/>
      <c r="HZ585" s="75"/>
      <c r="IA585" s="75"/>
      <c r="IB585" s="75"/>
      <c r="IC585" s="75"/>
      <c r="ID585" s="75"/>
      <c r="IE585" s="75"/>
      <c r="IF585" s="75"/>
      <c r="IG585" s="75"/>
      <c r="IH585" s="75"/>
      <c r="II585" s="75"/>
      <c r="IJ585" s="75"/>
      <c r="IK585" s="75"/>
      <c r="IL585" s="75"/>
      <c r="IM585" s="75"/>
      <c r="IN585" s="75"/>
      <c r="IO585" s="75"/>
      <c r="IP585" s="75"/>
      <c r="IQ585" s="75"/>
      <c r="IR585" s="75"/>
      <c r="IS585" s="75"/>
      <c r="IT585" s="75"/>
      <c r="IU585" s="75"/>
      <c r="IV585" s="75"/>
    </row>
    <row r="587" spans="1:256" x14ac:dyDescent="0.35">
      <c r="C587" s="2" t="s">
        <v>4920</v>
      </c>
      <c r="E587" s="2" t="s">
        <v>2</v>
      </c>
    </row>
    <row r="589" spans="1:256" x14ac:dyDescent="0.35">
      <c r="C589" s="2" t="s">
        <v>4921</v>
      </c>
      <c r="E589" s="2" t="s">
        <v>2</v>
      </c>
    </row>
    <row r="591" spans="1:256" x14ac:dyDescent="0.35">
      <c r="C591" s="2" t="s">
        <v>4815</v>
      </c>
      <c r="E591" s="2" t="s">
        <v>2</v>
      </c>
    </row>
    <row r="593" spans="3:5" x14ac:dyDescent="0.35">
      <c r="C593" s="2" t="s">
        <v>4816</v>
      </c>
      <c r="E593" s="2" t="s">
        <v>2</v>
      </c>
    </row>
    <row r="595" spans="3:5" x14ac:dyDescent="0.35">
      <c r="C595" s="2" t="s">
        <v>4817</v>
      </c>
      <c r="E595" s="92">
        <v>0.11303370158478333</v>
      </c>
    </row>
    <row r="597" spans="3:5" x14ac:dyDescent="0.35">
      <c r="C597" s="2" t="s">
        <v>4819</v>
      </c>
      <c r="E597" s="93" t="s">
        <v>4818</v>
      </c>
    </row>
    <row r="599" spans="3:5" x14ac:dyDescent="0.35">
      <c r="C599" s="2" t="s">
        <v>4922</v>
      </c>
      <c r="E599" s="2" t="s">
        <v>2</v>
      </c>
    </row>
    <row r="601" spans="3:5" x14ac:dyDescent="0.35">
      <c r="C601" s="2" t="s">
        <v>4864</v>
      </c>
    </row>
    <row r="603" spans="3:5" x14ac:dyDescent="0.35">
      <c r="C603" s="1" t="s">
        <v>5102</v>
      </c>
      <c r="E603" s="156" t="s">
        <v>5103</v>
      </c>
    </row>
    <row r="604" spans="3:5" x14ac:dyDescent="0.35">
      <c r="E604" s="2" t="s">
        <v>5158</v>
      </c>
    </row>
  </sheetData>
  <mergeCells count="2">
    <mergeCell ref="C570:K570"/>
    <mergeCell ref="C585:E585"/>
  </mergeCells>
  <hyperlinks>
    <hyperlink ref="J2" location="'Index'!A1" display="'Index'!A1" xr:uid="{809E4089-D536-4A93-936B-1DDA30B2484B}"/>
  </hyperlinks>
  <pageMargins left="0.7" right="0.7" top="0.75" bottom="0.75" header="0.3" footer="0.3"/>
  <pageSetup orientation="portrait" horizontalDpi="4294967293"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F5558-B22B-4607-B7A5-8627DD9DE140}">
  <sheetPr codeName="Sheet1"/>
  <dimension ref="A1:IV132"/>
  <sheetViews>
    <sheetView showGridLines="0" zoomScale="90" zoomScaleNormal="90" workbookViewId="0">
      <pane ySplit="6" topLeftCell="A11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2890</v>
      </c>
      <c r="J2" s="38" t="s">
        <v>4365</v>
      </c>
    </row>
    <row r="3" spans="1:54" ht="16" x14ac:dyDescent="0.4">
      <c r="C3" s="1" t="s">
        <v>28</v>
      </c>
      <c r="D3" s="21" t="s">
        <v>4050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455</v>
      </c>
      <c r="C11" s="60" t="s">
        <v>456</v>
      </c>
      <c r="D11" s="54" t="s">
        <v>457</v>
      </c>
      <c r="E11" s="6" t="s">
        <v>294</v>
      </c>
      <c r="F11" s="19">
        <v>138000</v>
      </c>
      <c r="G11" s="24">
        <v>2424.66</v>
      </c>
      <c r="H11" s="24">
        <v>10.14</v>
      </c>
      <c r="I11" s="31"/>
      <c r="J11" s="31"/>
      <c r="K11" s="35"/>
    </row>
    <row r="12" spans="1:54" x14ac:dyDescent="0.35">
      <c r="B12" s="8" t="s">
        <v>482</v>
      </c>
      <c r="C12" s="60" t="s">
        <v>483</v>
      </c>
      <c r="D12" s="54" t="s">
        <v>484</v>
      </c>
      <c r="E12" s="6" t="s">
        <v>65</v>
      </c>
      <c r="F12" s="19">
        <v>66400</v>
      </c>
      <c r="G12" s="24">
        <v>1958.8</v>
      </c>
      <c r="H12" s="24">
        <v>8.19</v>
      </c>
      <c r="I12" s="31"/>
      <c r="J12" s="31"/>
      <c r="K12" s="35"/>
    </row>
    <row r="13" spans="1:54" x14ac:dyDescent="0.35">
      <c r="B13" s="8" t="s">
        <v>671</v>
      </c>
      <c r="C13" s="60" t="s">
        <v>672</v>
      </c>
      <c r="D13" s="54" t="s">
        <v>673</v>
      </c>
      <c r="E13" s="6" t="s">
        <v>284</v>
      </c>
      <c r="F13" s="19">
        <v>716497</v>
      </c>
      <c r="G13" s="24">
        <v>1882.6</v>
      </c>
      <c r="H13" s="24">
        <v>7.87</v>
      </c>
      <c r="I13" s="31"/>
      <c r="J13" s="31"/>
      <c r="K13" s="35"/>
    </row>
    <row r="14" spans="1:54" x14ac:dyDescent="0.35">
      <c r="B14" s="8" t="s">
        <v>960</v>
      </c>
      <c r="C14" s="60" t="s">
        <v>961</v>
      </c>
      <c r="D14" s="54" t="s">
        <v>962</v>
      </c>
      <c r="E14" s="6" t="s">
        <v>92</v>
      </c>
      <c r="F14" s="19">
        <v>538530</v>
      </c>
      <c r="G14" s="24">
        <v>1723.3</v>
      </c>
      <c r="H14" s="24">
        <v>7.21</v>
      </c>
      <c r="I14" s="31"/>
      <c r="J14" s="31"/>
      <c r="K14" s="35"/>
    </row>
    <row r="15" spans="1:54" x14ac:dyDescent="0.35">
      <c r="B15" s="8" t="s">
        <v>963</v>
      </c>
      <c r="C15" s="60" t="s">
        <v>964</v>
      </c>
      <c r="D15" s="54" t="s">
        <v>965</v>
      </c>
      <c r="E15" s="6" t="s">
        <v>80</v>
      </c>
      <c r="F15" s="19">
        <v>30715</v>
      </c>
      <c r="G15" s="24">
        <v>1408.9</v>
      </c>
      <c r="H15" s="24">
        <v>5.89</v>
      </c>
      <c r="I15" s="31"/>
      <c r="J15" s="31"/>
      <c r="K15" s="35"/>
    </row>
    <row r="16" spans="1:54" x14ac:dyDescent="0.35">
      <c r="B16" s="8" t="s">
        <v>281</v>
      </c>
      <c r="C16" s="60" t="s">
        <v>282</v>
      </c>
      <c r="D16" s="54" t="s">
        <v>283</v>
      </c>
      <c r="E16" s="6" t="s">
        <v>284</v>
      </c>
      <c r="F16" s="19">
        <v>65941</v>
      </c>
      <c r="G16" s="24">
        <v>1239.0999999999999</v>
      </c>
      <c r="H16" s="24">
        <v>5.18</v>
      </c>
      <c r="I16" s="31"/>
      <c r="J16" s="31"/>
      <c r="K16" s="35"/>
    </row>
    <row r="17" spans="2:11" x14ac:dyDescent="0.35">
      <c r="B17" s="8" t="s">
        <v>62</v>
      </c>
      <c r="C17" s="60" t="s">
        <v>63</v>
      </c>
      <c r="D17" s="54" t="s">
        <v>64</v>
      </c>
      <c r="E17" s="6" t="s">
        <v>65</v>
      </c>
      <c r="F17" s="19">
        <v>9665</v>
      </c>
      <c r="G17" s="24">
        <v>1156.6099999999999</v>
      </c>
      <c r="H17" s="24">
        <v>4.84</v>
      </c>
      <c r="I17" s="31"/>
      <c r="J17" s="31"/>
      <c r="K17" s="35"/>
    </row>
    <row r="18" spans="2:11" x14ac:dyDescent="0.35">
      <c r="B18" s="8" t="s">
        <v>1130</v>
      </c>
      <c r="C18" s="60" t="s">
        <v>1131</v>
      </c>
      <c r="D18" s="54" t="s">
        <v>1132</v>
      </c>
      <c r="E18" s="6" t="s">
        <v>65</v>
      </c>
      <c r="F18" s="19">
        <v>8109</v>
      </c>
      <c r="G18" s="24">
        <v>881.77</v>
      </c>
      <c r="H18" s="24">
        <v>3.69</v>
      </c>
      <c r="I18" s="31"/>
      <c r="J18" s="31"/>
      <c r="K18" s="35"/>
    </row>
    <row r="19" spans="2:11" x14ac:dyDescent="0.35">
      <c r="B19" s="8" t="s">
        <v>656</v>
      </c>
      <c r="C19" s="60" t="s">
        <v>657</v>
      </c>
      <c r="D19" s="54" t="s">
        <v>658</v>
      </c>
      <c r="E19" s="6" t="s">
        <v>217</v>
      </c>
      <c r="F19" s="19">
        <v>16823</v>
      </c>
      <c r="G19" s="24">
        <v>838.46</v>
      </c>
      <c r="H19" s="24">
        <v>3.51</v>
      </c>
      <c r="I19" s="31"/>
      <c r="J19" s="31"/>
      <c r="K19" s="35"/>
    </row>
    <row r="20" spans="2:11" x14ac:dyDescent="0.35">
      <c r="B20" s="8" t="s">
        <v>77</v>
      </c>
      <c r="C20" s="60" t="s">
        <v>78</v>
      </c>
      <c r="D20" s="54" t="s">
        <v>79</v>
      </c>
      <c r="E20" s="6" t="s">
        <v>80</v>
      </c>
      <c r="F20" s="19">
        <v>33590</v>
      </c>
      <c r="G20" s="24">
        <v>807.03</v>
      </c>
      <c r="H20" s="24">
        <v>3.37</v>
      </c>
      <c r="I20" s="31"/>
      <c r="J20" s="31"/>
      <c r="K20" s="35"/>
    </row>
    <row r="21" spans="2:11" x14ac:dyDescent="0.35">
      <c r="B21" s="8" t="s">
        <v>476</v>
      </c>
      <c r="C21" s="60" t="s">
        <v>477</v>
      </c>
      <c r="D21" s="54" t="s">
        <v>478</v>
      </c>
      <c r="E21" s="6" t="s">
        <v>65</v>
      </c>
      <c r="F21" s="19">
        <v>10255</v>
      </c>
      <c r="G21" s="24">
        <v>733.23</v>
      </c>
      <c r="H21" s="24">
        <v>3.07</v>
      </c>
      <c r="I21" s="31"/>
      <c r="J21" s="31"/>
      <c r="K21" s="35"/>
    </row>
    <row r="22" spans="2:11" x14ac:dyDescent="0.35">
      <c r="B22" s="8" t="s">
        <v>70</v>
      </c>
      <c r="C22" s="60" t="s">
        <v>71</v>
      </c>
      <c r="D22" s="54" t="s">
        <v>72</v>
      </c>
      <c r="E22" s="6" t="s">
        <v>65</v>
      </c>
      <c r="F22" s="19">
        <v>17457</v>
      </c>
      <c r="G22" s="24">
        <v>716.78</v>
      </c>
      <c r="H22" s="24">
        <v>3</v>
      </c>
      <c r="I22" s="31"/>
      <c r="J22" s="31"/>
      <c r="K22" s="35"/>
    </row>
    <row r="23" spans="2:11" x14ac:dyDescent="0.35">
      <c r="B23" s="8" t="s">
        <v>639</v>
      </c>
      <c r="C23" s="60" t="s">
        <v>640</v>
      </c>
      <c r="D23" s="54" t="s">
        <v>641</v>
      </c>
      <c r="E23" s="6" t="s">
        <v>142</v>
      </c>
      <c r="F23" s="19">
        <v>53289</v>
      </c>
      <c r="G23" s="24">
        <v>698.09</v>
      </c>
      <c r="H23" s="24">
        <v>2.92</v>
      </c>
      <c r="I23" s="31"/>
      <c r="J23" s="31"/>
      <c r="K23" s="35"/>
    </row>
    <row r="24" spans="2:11" x14ac:dyDescent="0.35">
      <c r="B24" s="8" t="s">
        <v>976</v>
      </c>
      <c r="C24" s="60" t="s">
        <v>977</v>
      </c>
      <c r="D24" s="54" t="s">
        <v>978</v>
      </c>
      <c r="E24" s="6" t="s">
        <v>92</v>
      </c>
      <c r="F24" s="19">
        <v>24727</v>
      </c>
      <c r="G24" s="24">
        <v>648.24</v>
      </c>
      <c r="H24" s="24">
        <v>2.71</v>
      </c>
      <c r="I24" s="31"/>
      <c r="J24" s="31"/>
      <c r="K24" s="35"/>
    </row>
    <row r="25" spans="2:11" x14ac:dyDescent="0.35">
      <c r="B25" s="8" t="s">
        <v>1068</v>
      </c>
      <c r="C25" s="60" t="s">
        <v>1069</v>
      </c>
      <c r="D25" s="54" t="s">
        <v>1070</v>
      </c>
      <c r="E25" s="6" t="s">
        <v>343</v>
      </c>
      <c r="F25" s="19">
        <v>7649</v>
      </c>
      <c r="G25" s="24">
        <v>624.58000000000004</v>
      </c>
      <c r="H25" s="24">
        <v>2.61</v>
      </c>
      <c r="I25" s="31"/>
      <c r="J25" s="31"/>
      <c r="K25" s="35"/>
    </row>
    <row r="26" spans="2:11" x14ac:dyDescent="0.35">
      <c r="B26" s="8" t="s">
        <v>1071</v>
      </c>
      <c r="C26" s="60" t="s">
        <v>1072</v>
      </c>
      <c r="D26" s="54" t="s">
        <v>1073</v>
      </c>
      <c r="E26" s="6" t="s">
        <v>88</v>
      </c>
      <c r="F26" s="19">
        <v>10938</v>
      </c>
      <c r="G26" s="24">
        <v>525.02</v>
      </c>
      <c r="H26" s="24">
        <v>2.2000000000000002</v>
      </c>
      <c r="I26" s="31"/>
      <c r="J26" s="31"/>
      <c r="K26" s="35"/>
    </row>
    <row r="27" spans="2:11" x14ac:dyDescent="0.35">
      <c r="B27" s="8" t="s">
        <v>677</v>
      </c>
      <c r="C27" s="60" t="s">
        <v>678</v>
      </c>
      <c r="D27" s="54" t="s">
        <v>679</v>
      </c>
      <c r="E27" s="6" t="s">
        <v>343</v>
      </c>
      <c r="F27" s="19">
        <v>55311</v>
      </c>
      <c r="G27" s="24">
        <v>514.28</v>
      </c>
      <c r="H27" s="24">
        <v>2.15</v>
      </c>
      <c r="I27" s="31"/>
      <c r="J27" s="31"/>
      <c r="K27" s="35"/>
    </row>
    <row r="28" spans="2:11" x14ac:dyDescent="0.35">
      <c r="B28" s="8" t="s">
        <v>337</v>
      </c>
      <c r="C28" s="60" t="s">
        <v>338</v>
      </c>
      <c r="D28" s="54" t="s">
        <v>339</v>
      </c>
      <c r="E28" s="6" t="s">
        <v>65</v>
      </c>
      <c r="F28" s="19">
        <v>9649</v>
      </c>
      <c r="G28" s="24">
        <v>505.7</v>
      </c>
      <c r="H28" s="24">
        <v>2.11</v>
      </c>
      <c r="I28" s="31"/>
      <c r="J28" s="31"/>
      <c r="K28" s="35"/>
    </row>
    <row r="29" spans="2:11" x14ac:dyDescent="0.35">
      <c r="B29" s="8" t="s">
        <v>121</v>
      </c>
      <c r="C29" s="60" t="s">
        <v>122</v>
      </c>
      <c r="D29" s="54" t="s">
        <v>123</v>
      </c>
      <c r="E29" s="6" t="s">
        <v>124</v>
      </c>
      <c r="F29" s="19">
        <v>65263</v>
      </c>
      <c r="G29" s="24">
        <v>475.54</v>
      </c>
      <c r="H29" s="24">
        <v>1.99</v>
      </c>
      <c r="I29" s="31"/>
      <c r="J29" s="31"/>
      <c r="K29" s="35"/>
    </row>
    <row r="30" spans="2:11" x14ac:dyDescent="0.35">
      <c r="B30" s="8" t="s">
        <v>1252</v>
      </c>
      <c r="C30" s="60" t="s">
        <v>1253</v>
      </c>
      <c r="D30" s="54" t="s">
        <v>1254</v>
      </c>
      <c r="E30" s="6" t="s">
        <v>603</v>
      </c>
      <c r="F30" s="19">
        <v>48396</v>
      </c>
      <c r="G30" s="24">
        <v>459.52</v>
      </c>
      <c r="H30" s="24">
        <v>1.92</v>
      </c>
      <c r="I30" s="31"/>
      <c r="J30" s="31"/>
      <c r="K30" s="35"/>
    </row>
    <row r="31" spans="2:11" x14ac:dyDescent="0.35">
      <c r="B31" s="8" t="s">
        <v>653</v>
      </c>
      <c r="C31" s="60" t="s">
        <v>654</v>
      </c>
      <c r="D31" s="54" t="s">
        <v>655</v>
      </c>
      <c r="E31" s="6" t="s">
        <v>92</v>
      </c>
      <c r="F31" s="19">
        <v>11990</v>
      </c>
      <c r="G31" s="24">
        <v>455.79</v>
      </c>
      <c r="H31" s="24">
        <v>1.91</v>
      </c>
      <c r="I31" s="31"/>
      <c r="J31" s="31"/>
      <c r="K31" s="35"/>
    </row>
    <row r="32" spans="2:11" x14ac:dyDescent="0.35">
      <c r="B32" s="8" t="s">
        <v>2392</v>
      </c>
      <c r="C32" s="60" t="s">
        <v>934</v>
      </c>
      <c r="D32" s="54" t="s">
        <v>2393</v>
      </c>
      <c r="E32" s="6" t="s">
        <v>253</v>
      </c>
      <c r="F32" s="19">
        <v>124802</v>
      </c>
      <c r="G32" s="24">
        <v>448.04</v>
      </c>
      <c r="H32" s="24">
        <v>1.87</v>
      </c>
      <c r="I32" s="31"/>
      <c r="J32" s="31"/>
      <c r="K32" s="35"/>
    </row>
    <row r="33" spans="2:11" x14ac:dyDescent="0.35">
      <c r="B33" s="8" t="s">
        <v>683</v>
      </c>
      <c r="C33" s="60" t="s">
        <v>684</v>
      </c>
      <c r="D33" s="54" t="s">
        <v>685</v>
      </c>
      <c r="E33" s="6" t="s">
        <v>274</v>
      </c>
      <c r="F33" s="19">
        <v>101610</v>
      </c>
      <c r="G33" s="24">
        <v>438.96</v>
      </c>
      <c r="H33" s="24">
        <v>1.84</v>
      </c>
      <c r="I33" s="31"/>
      <c r="J33" s="31"/>
      <c r="K33" s="35"/>
    </row>
    <row r="34" spans="2:11" x14ac:dyDescent="0.35">
      <c r="B34" s="8" t="s">
        <v>139</v>
      </c>
      <c r="C34" s="60" t="s">
        <v>140</v>
      </c>
      <c r="D34" s="54" t="s">
        <v>141</v>
      </c>
      <c r="E34" s="6" t="s">
        <v>142</v>
      </c>
      <c r="F34" s="19">
        <v>8754</v>
      </c>
      <c r="G34" s="24">
        <v>422.82</v>
      </c>
      <c r="H34" s="24">
        <v>1.77</v>
      </c>
      <c r="I34" s="31"/>
      <c r="J34" s="31"/>
      <c r="K34" s="35"/>
    </row>
    <row r="35" spans="2:11" x14ac:dyDescent="0.35">
      <c r="B35" s="8" t="s">
        <v>2866</v>
      </c>
      <c r="C35" s="60" t="s">
        <v>2867</v>
      </c>
      <c r="D35" s="54" t="s">
        <v>2868</v>
      </c>
      <c r="E35" s="6" t="s">
        <v>80</v>
      </c>
      <c r="F35" s="19">
        <v>3096</v>
      </c>
      <c r="G35" s="24">
        <v>405.58</v>
      </c>
      <c r="H35" s="24">
        <v>1.7</v>
      </c>
      <c r="I35" s="31"/>
      <c r="J35" s="31"/>
      <c r="K35" s="35"/>
    </row>
    <row r="36" spans="2:11" x14ac:dyDescent="0.35">
      <c r="B36" s="8" t="s">
        <v>1033</v>
      </c>
      <c r="C36" s="60" t="s">
        <v>1034</v>
      </c>
      <c r="D36" s="54" t="s">
        <v>1035</v>
      </c>
      <c r="E36" s="6" t="s">
        <v>92</v>
      </c>
      <c r="F36" s="19">
        <v>28801</v>
      </c>
      <c r="G36" s="24">
        <v>351.23</v>
      </c>
      <c r="H36" s="24">
        <v>1.47</v>
      </c>
      <c r="I36" s="31"/>
      <c r="J36" s="31"/>
      <c r="K36" s="35"/>
    </row>
    <row r="37" spans="2:11" x14ac:dyDescent="0.35">
      <c r="B37" s="8" t="s">
        <v>662</v>
      </c>
      <c r="C37" s="60" t="s">
        <v>663</v>
      </c>
      <c r="D37" s="54" t="s">
        <v>664</v>
      </c>
      <c r="E37" s="6" t="s">
        <v>135</v>
      </c>
      <c r="F37" s="19">
        <v>47649</v>
      </c>
      <c r="G37" s="24">
        <v>321.14999999999998</v>
      </c>
      <c r="H37" s="24">
        <v>1.34</v>
      </c>
      <c r="I37" s="31"/>
      <c r="J37" s="31"/>
      <c r="K37" s="35"/>
    </row>
    <row r="38" spans="2:11" x14ac:dyDescent="0.35">
      <c r="B38" s="8" t="s">
        <v>535</v>
      </c>
      <c r="C38" s="60" t="s">
        <v>536</v>
      </c>
      <c r="D38" s="54" t="s">
        <v>537</v>
      </c>
      <c r="E38" s="6" t="s">
        <v>343</v>
      </c>
      <c r="F38" s="19">
        <v>38727</v>
      </c>
      <c r="G38" s="24">
        <v>298.2</v>
      </c>
      <c r="H38" s="24">
        <v>1.25</v>
      </c>
      <c r="I38" s="31"/>
      <c r="J38" s="31"/>
      <c r="K38" s="35"/>
    </row>
    <row r="39" spans="2:11" x14ac:dyDescent="0.35">
      <c r="B39" s="8" t="s">
        <v>1143</v>
      </c>
      <c r="C39" s="60" t="s">
        <v>1144</v>
      </c>
      <c r="D39" s="54" t="s">
        <v>1145</v>
      </c>
      <c r="E39" s="6" t="s">
        <v>274</v>
      </c>
      <c r="F39" s="19">
        <v>21957</v>
      </c>
      <c r="G39" s="24">
        <v>297.3</v>
      </c>
      <c r="H39" s="24">
        <v>1.24</v>
      </c>
      <c r="I39" s="31"/>
      <c r="J39" s="31"/>
      <c r="K39" s="35"/>
    </row>
    <row r="40" spans="2:11" x14ac:dyDescent="0.35">
      <c r="B40" s="8" t="s">
        <v>304</v>
      </c>
      <c r="C40" s="60" t="s">
        <v>305</v>
      </c>
      <c r="D40" s="54" t="s">
        <v>306</v>
      </c>
      <c r="E40" s="6" t="s">
        <v>266</v>
      </c>
      <c r="F40" s="19">
        <v>29860</v>
      </c>
      <c r="G40" s="24">
        <v>253.81</v>
      </c>
      <c r="H40" s="24">
        <v>1.06</v>
      </c>
      <c r="I40" s="31"/>
      <c r="J40" s="31"/>
      <c r="K40" s="35"/>
    </row>
    <row r="41" spans="2:11" x14ac:dyDescent="0.35">
      <c r="C41" s="58" t="s">
        <v>194</v>
      </c>
      <c r="D41" s="54"/>
      <c r="E41" s="6"/>
      <c r="F41" s="19"/>
      <c r="G41" s="25">
        <v>23915.09</v>
      </c>
      <c r="H41" s="25">
        <v>100.02</v>
      </c>
      <c r="I41" s="31"/>
      <c r="J41" s="31"/>
      <c r="K41" s="35"/>
    </row>
    <row r="42" spans="2:11" x14ac:dyDescent="0.35">
      <c r="C42" s="57"/>
      <c r="D42" s="54"/>
      <c r="E42" s="6"/>
      <c r="F42" s="19"/>
      <c r="G42" s="24"/>
      <c r="H42" s="24"/>
      <c r="I42" s="31"/>
      <c r="J42" s="31"/>
      <c r="K42" s="35"/>
    </row>
    <row r="43" spans="2:11" x14ac:dyDescent="0.35">
      <c r="C43" s="58" t="s">
        <v>3</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8" t="s">
        <v>4</v>
      </c>
      <c r="D45" s="54"/>
      <c r="E45" s="6"/>
      <c r="F45" s="19"/>
      <c r="G45" s="24" t="s">
        <v>2</v>
      </c>
      <c r="H45" s="24" t="s">
        <v>2</v>
      </c>
      <c r="I45" s="31"/>
      <c r="J45" s="31"/>
      <c r="K45" s="35"/>
    </row>
    <row r="46" spans="2:11" x14ac:dyDescent="0.35">
      <c r="C46" s="57"/>
      <c r="D46" s="54"/>
      <c r="E46" s="6"/>
      <c r="F46" s="19"/>
      <c r="G46" s="24"/>
      <c r="H46" s="24"/>
      <c r="I46" s="31"/>
      <c r="J46" s="31"/>
      <c r="K46" s="35"/>
    </row>
    <row r="47" spans="2:11" x14ac:dyDescent="0.35">
      <c r="C47" s="58" t="s">
        <v>5</v>
      </c>
      <c r="D47" s="54"/>
      <c r="E47" s="6"/>
      <c r="F47" s="19"/>
      <c r="G47" s="24"/>
      <c r="H47" s="24"/>
      <c r="I47" s="31"/>
      <c r="J47" s="31"/>
      <c r="K47" s="35"/>
    </row>
    <row r="48" spans="2:11" x14ac:dyDescent="0.35">
      <c r="C48" s="57"/>
      <c r="D48" s="54"/>
      <c r="E48" s="6"/>
      <c r="F48" s="19"/>
      <c r="G48" s="24"/>
      <c r="H48" s="24"/>
      <c r="I48" s="31"/>
      <c r="J48" s="31"/>
      <c r="K48" s="35"/>
    </row>
    <row r="49" spans="3:11" x14ac:dyDescent="0.35">
      <c r="C49" s="58" t="s">
        <v>6</v>
      </c>
      <c r="D49" s="54"/>
      <c r="E49" s="6"/>
      <c r="F49" s="19"/>
      <c r="G49" s="24" t="s">
        <v>2</v>
      </c>
      <c r="H49" s="24" t="s">
        <v>2</v>
      </c>
      <c r="I49" s="31"/>
      <c r="J49" s="31"/>
      <c r="K49" s="35"/>
    </row>
    <row r="50" spans="3:11" x14ac:dyDescent="0.35">
      <c r="C50" s="57"/>
      <c r="D50" s="54"/>
      <c r="E50" s="6"/>
      <c r="F50" s="19"/>
      <c r="G50" s="24"/>
      <c r="H50" s="24"/>
      <c r="I50" s="31"/>
      <c r="J50" s="31"/>
      <c r="K50" s="35"/>
    </row>
    <row r="51" spans="3:11" x14ac:dyDescent="0.35">
      <c r="C51" s="58" t="s">
        <v>7</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8</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9</v>
      </c>
      <c r="D55" s="54"/>
      <c r="E55" s="6"/>
      <c r="F55" s="19"/>
      <c r="G55" s="24" t="s">
        <v>2</v>
      </c>
      <c r="H55" s="24" t="s">
        <v>2</v>
      </c>
      <c r="I55" s="31"/>
      <c r="J55" s="31"/>
      <c r="K55" s="35"/>
    </row>
    <row r="56" spans="3:11" x14ac:dyDescent="0.35">
      <c r="C56" s="57"/>
      <c r="D56" s="54"/>
      <c r="E56" s="6"/>
      <c r="F56" s="19"/>
      <c r="G56" s="24"/>
      <c r="H56" s="24"/>
      <c r="I56" s="31"/>
      <c r="J56" s="31"/>
      <c r="K56" s="35"/>
    </row>
    <row r="57" spans="3:11" x14ac:dyDescent="0.35">
      <c r="C57" s="58" t="s">
        <v>10</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11</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13</v>
      </c>
      <c r="D61" s="54"/>
      <c r="E61" s="6"/>
      <c r="F61" s="19"/>
      <c r="G61" s="24"/>
      <c r="H61" s="24"/>
      <c r="I61" s="31"/>
      <c r="J61" s="31"/>
      <c r="K61" s="35"/>
    </row>
    <row r="62" spans="3:11" x14ac:dyDescent="0.35">
      <c r="C62" s="57"/>
      <c r="D62" s="54"/>
      <c r="E62" s="6"/>
      <c r="F62" s="19"/>
      <c r="G62" s="24"/>
      <c r="H62" s="24"/>
      <c r="I62" s="31"/>
      <c r="J62" s="31"/>
      <c r="K62" s="35"/>
    </row>
    <row r="63" spans="3:11" x14ac:dyDescent="0.35">
      <c r="C63" s="58" t="s">
        <v>14</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15</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16</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17</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18</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A73" s="10"/>
      <c r="B73" s="28"/>
      <c r="C73" s="58" t="s">
        <v>19</v>
      </c>
      <c r="D73" s="54"/>
      <c r="E73" s="6"/>
      <c r="F73" s="19"/>
      <c r="G73" s="24"/>
      <c r="H73" s="24"/>
      <c r="I73" s="31"/>
      <c r="J73" s="31"/>
      <c r="K73" s="35"/>
    </row>
    <row r="74" spans="1:11" x14ac:dyDescent="0.35">
      <c r="A74" s="28"/>
      <c r="B74" s="28"/>
      <c r="C74" s="58" t="s">
        <v>20</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21</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22</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23</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C82" s="59" t="s">
        <v>24</v>
      </c>
      <c r="D82" s="54"/>
      <c r="E82" s="6"/>
      <c r="F82" s="19"/>
      <c r="G82" s="24"/>
      <c r="H82" s="24"/>
      <c r="I82" s="31"/>
      <c r="J82" s="31"/>
      <c r="K82" s="35"/>
    </row>
    <row r="83" spans="1:54" x14ac:dyDescent="0.35">
      <c r="B83" s="8" t="s">
        <v>206</v>
      </c>
      <c r="C83" s="60" t="s">
        <v>207</v>
      </c>
      <c r="D83" s="54"/>
      <c r="E83" s="6"/>
      <c r="F83" s="19"/>
      <c r="G83" s="24">
        <v>277.45999999999998</v>
      </c>
      <c r="H83" s="24">
        <v>1.1599999999999999</v>
      </c>
      <c r="I83" s="31"/>
      <c r="J83" s="31"/>
      <c r="K83" s="35"/>
    </row>
    <row r="84" spans="1:54" x14ac:dyDescent="0.35">
      <c r="C84" s="58" t="s">
        <v>194</v>
      </c>
      <c r="D84" s="54"/>
      <c r="E84" s="6"/>
      <c r="F84" s="19"/>
      <c r="G84" s="25">
        <v>277.45999999999998</v>
      </c>
      <c r="H84" s="25">
        <v>1.1599999999999999</v>
      </c>
      <c r="I84" s="31"/>
      <c r="J84" s="31"/>
      <c r="K84" s="35"/>
    </row>
    <row r="85" spans="1:54" x14ac:dyDescent="0.35">
      <c r="C85" s="57"/>
      <c r="D85" s="54"/>
      <c r="E85" s="6"/>
      <c r="F85" s="19"/>
      <c r="G85" s="24"/>
      <c r="H85" s="24"/>
      <c r="I85" s="31"/>
      <c r="J85" s="31"/>
      <c r="K85" s="35"/>
    </row>
    <row r="86" spans="1:54" x14ac:dyDescent="0.35">
      <c r="A86" s="10"/>
      <c r="B86" s="28"/>
      <c r="C86" s="58" t="s">
        <v>25</v>
      </c>
      <c r="D86" s="54"/>
      <c r="E86" s="6"/>
      <c r="F86" s="19"/>
      <c r="G86" s="24"/>
      <c r="H86" s="24"/>
      <c r="I86" s="31"/>
      <c r="J86" s="31"/>
      <c r="K86" s="35"/>
    </row>
    <row r="87" spans="1:54" s="2" customFormat="1" ht="13.5" x14ac:dyDescent="0.35">
      <c r="A87" s="28"/>
      <c r="B87" s="28"/>
      <c r="C87" s="57" t="s">
        <v>4703</v>
      </c>
      <c r="D87" s="54"/>
      <c r="E87" s="6"/>
      <c r="F87" s="19"/>
      <c r="G87" s="24" t="s">
        <v>2</v>
      </c>
      <c r="H87" s="24" t="s">
        <v>2</v>
      </c>
      <c r="I87" s="31"/>
      <c r="J87" s="31"/>
      <c r="K87" s="35"/>
      <c r="L87" s="3"/>
      <c r="AI87" s="3"/>
      <c r="AV87" s="3"/>
      <c r="AX87" s="3"/>
      <c r="BB87" s="3"/>
    </row>
    <row r="88" spans="1:54" x14ac:dyDescent="0.35">
      <c r="B88" s="8"/>
      <c r="C88" s="60" t="s">
        <v>208</v>
      </c>
      <c r="D88" s="54"/>
      <c r="E88" s="6"/>
      <c r="F88" s="19"/>
      <c r="G88" s="24">
        <v>-279.95999999999998</v>
      </c>
      <c r="H88" s="24">
        <v>-1.18</v>
      </c>
      <c r="I88" s="31"/>
      <c r="J88" s="31"/>
      <c r="K88" s="35"/>
    </row>
    <row r="89" spans="1:54" x14ac:dyDescent="0.35">
      <c r="C89" s="58" t="s">
        <v>194</v>
      </c>
      <c r="D89" s="54"/>
      <c r="E89" s="6"/>
      <c r="F89" s="19"/>
      <c r="G89" s="25">
        <v>-279.95999999999998</v>
      </c>
      <c r="H89" s="25">
        <v>-1.18</v>
      </c>
      <c r="I89" s="31"/>
      <c r="J89" s="31"/>
      <c r="K89" s="35"/>
    </row>
    <row r="90" spans="1:54" x14ac:dyDescent="0.35">
      <c r="C90" s="57"/>
      <c r="D90" s="54"/>
      <c r="E90" s="6"/>
      <c r="F90" s="19"/>
      <c r="G90" s="24"/>
      <c r="H90" s="24"/>
      <c r="I90" s="31"/>
      <c r="J90" s="31"/>
      <c r="K90" s="35"/>
    </row>
    <row r="91" spans="1:54" x14ac:dyDescent="0.35">
      <c r="C91" s="61" t="s">
        <v>209</v>
      </c>
      <c r="D91" s="55"/>
      <c r="E91" s="5"/>
      <c r="F91" s="20"/>
      <c r="G91" s="26">
        <v>23912.59</v>
      </c>
      <c r="H91" s="26">
        <v>99.999999999999986</v>
      </c>
      <c r="I91" s="32"/>
      <c r="J91" s="32"/>
      <c r="K91" s="36"/>
    </row>
    <row r="94" spans="1:54" x14ac:dyDescent="0.35">
      <c r="C94" s="1" t="s">
        <v>210</v>
      </c>
    </row>
    <row r="95" spans="1:54" x14ac:dyDescent="0.35">
      <c r="C95" s="37" t="s">
        <v>211</v>
      </c>
      <c r="D95" s="37"/>
      <c r="E95" s="37"/>
      <c r="F95" s="37"/>
      <c r="G95" s="37"/>
      <c r="H95" s="37"/>
      <c r="I95" s="37"/>
      <c r="J95" s="37"/>
      <c r="K95" s="37"/>
    </row>
    <row r="96" spans="1:54" x14ac:dyDescent="0.35">
      <c r="C96" s="2" t="s">
        <v>212</v>
      </c>
    </row>
    <row r="97" spans="1:256" x14ac:dyDescent="0.35">
      <c r="C97" s="2" t="s">
        <v>213</v>
      </c>
    </row>
    <row r="98" spans="1:256" ht="30" customHeight="1" x14ac:dyDescent="0.35">
      <c r="C98" s="218" t="s">
        <v>214</v>
      </c>
      <c r="D98" s="219"/>
      <c r="E98" s="219"/>
      <c r="F98" s="219"/>
      <c r="G98" s="219"/>
      <c r="H98" s="219"/>
      <c r="I98" s="219"/>
      <c r="J98" s="219"/>
      <c r="K98" s="219"/>
    </row>
    <row r="99" spans="1:256" x14ac:dyDescent="0.35">
      <c r="C99" s="2" t="s">
        <v>215</v>
      </c>
    </row>
    <row r="101" spans="1:256" x14ac:dyDescent="0.35">
      <c r="C101" s="2" t="s">
        <v>4813</v>
      </c>
      <c r="E101" s="2" t="s">
        <v>2</v>
      </c>
    </row>
    <row r="103" spans="1:256" x14ac:dyDescent="0.35">
      <c r="C103" s="2" t="s">
        <v>4814</v>
      </c>
      <c r="E103" s="2" t="s">
        <v>2</v>
      </c>
    </row>
    <row r="105" spans="1:256" x14ac:dyDescent="0.35">
      <c r="C105" s="2" t="s">
        <v>4918</v>
      </c>
    </row>
    <row r="107" spans="1:256" x14ac:dyDescent="0.35">
      <c r="C107" s="2" t="s">
        <v>4919</v>
      </c>
    </row>
    <row r="108" spans="1:256" s="79" customFormat="1" ht="35.25" customHeight="1" x14ac:dyDescent="0.35">
      <c r="A108" s="75"/>
      <c r="B108" s="75"/>
      <c r="C108" s="80" t="s">
        <v>4820</v>
      </c>
      <c r="D108" s="84" t="s">
        <v>4821</v>
      </c>
      <c r="E108" s="84" t="s">
        <v>4822</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2" t="s">
        <v>4823</v>
      </c>
      <c r="D109" s="85">
        <v>10.2233</v>
      </c>
      <c r="E109" s="85">
        <v>9.5827000000000009</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0" spans="1:256" s="79" customFormat="1" x14ac:dyDescent="0.35">
      <c r="A110" s="75"/>
      <c r="B110" s="75"/>
      <c r="C110" s="82" t="s">
        <v>4824</v>
      </c>
      <c r="D110" s="85">
        <v>10.2233</v>
      </c>
      <c r="E110" s="85">
        <v>9.5827000000000009</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4825</v>
      </c>
      <c r="D111" s="85">
        <v>10.314</v>
      </c>
      <c r="E111" s="85">
        <v>9.6715</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x14ac:dyDescent="0.35">
      <c r="A112" s="75"/>
      <c r="B112" s="75"/>
      <c r="C112" s="82" t="s">
        <v>4826</v>
      </c>
      <c r="D112" s="85">
        <v>10.314</v>
      </c>
      <c r="E112" s="85">
        <v>9.6715</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ht="85" customHeight="1" x14ac:dyDescent="0.35">
      <c r="A113" s="75"/>
      <c r="B113" s="75"/>
      <c r="C113" s="215" t="s">
        <v>4860</v>
      </c>
      <c r="D113" s="216"/>
      <c r="E113" s="217"/>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5" spans="1:256" x14ac:dyDescent="0.35">
      <c r="C115" s="2" t="s">
        <v>4920</v>
      </c>
      <c r="E115" s="2" t="s">
        <v>2</v>
      </c>
    </row>
    <row r="117" spans="1:256" x14ac:dyDescent="0.35">
      <c r="C117" s="2" t="s">
        <v>4921</v>
      </c>
      <c r="E117" s="2" t="s">
        <v>2</v>
      </c>
    </row>
    <row r="119" spans="1:256" x14ac:dyDescent="0.35">
      <c r="C119" s="2" t="s">
        <v>4815</v>
      </c>
      <c r="E119" s="2" t="s">
        <v>2</v>
      </c>
    </row>
    <row r="121" spans="1:256" x14ac:dyDescent="0.35">
      <c r="C121" s="2" t="s">
        <v>4816</v>
      </c>
      <c r="E121" s="2" t="s">
        <v>2</v>
      </c>
    </row>
    <row r="123" spans="1:256" x14ac:dyDescent="0.35">
      <c r="C123" s="2" t="s">
        <v>4817</v>
      </c>
      <c r="E123" s="92">
        <v>8.5856864105545633E-2</v>
      </c>
    </row>
    <row r="125" spans="1:256" x14ac:dyDescent="0.35">
      <c r="C125" s="2" t="s">
        <v>4819</v>
      </c>
      <c r="E125" s="93" t="s">
        <v>4818</v>
      </c>
    </row>
    <row r="127" spans="1:256" x14ac:dyDescent="0.35">
      <c r="C127" s="2" t="s">
        <v>4922</v>
      </c>
      <c r="E127" s="2" t="s">
        <v>2</v>
      </c>
    </row>
    <row r="129" spans="3:5" x14ac:dyDescent="0.35">
      <c r="C129" s="2" t="s">
        <v>4864</v>
      </c>
    </row>
    <row r="131" spans="3:5" x14ac:dyDescent="0.35">
      <c r="C131" s="1" t="s">
        <v>5102</v>
      </c>
      <c r="E131" s="156" t="s">
        <v>5103</v>
      </c>
    </row>
    <row r="132" spans="3:5" x14ac:dyDescent="0.35">
      <c r="E132" s="2" t="s">
        <v>5110</v>
      </c>
    </row>
  </sheetData>
  <mergeCells count="2">
    <mergeCell ref="C98:K98"/>
    <mergeCell ref="C113:E113"/>
  </mergeCells>
  <hyperlinks>
    <hyperlink ref="J2" location="'Index'!A1" display="'Index'!A1" xr:uid="{6CA863AA-EAA3-4C86-8941-E267EF503232}"/>
  </hyperlinks>
  <pageMargins left="0.7" right="0.7" top="0.75" bottom="0.75" header="0.3" footer="0.3"/>
  <pageSetup orientation="portrait" horizontalDpi="4294967293"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2A4F3-9C35-46A2-95D5-888007CEEB9E}">
  <sheetPr codeName="Sheet1"/>
  <dimension ref="A1:IV131"/>
  <sheetViews>
    <sheetView showGridLines="0" zoomScale="90" zoomScaleNormal="90" workbookViewId="0">
      <pane ySplit="6" topLeftCell="A113"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4051</v>
      </c>
      <c r="J2" s="38" t="s">
        <v>4365</v>
      </c>
    </row>
    <row r="3" spans="1:54" ht="16" x14ac:dyDescent="0.4">
      <c r="C3" s="1" t="s">
        <v>28</v>
      </c>
      <c r="D3" s="21" t="s">
        <v>4052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41</v>
      </c>
      <c r="C11" s="60" t="s">
        <v>42</v>
      </c>
      <c r="D11" s="54" t="s">
        <v>43</v>
      </c>
      <c r="E11" s="6" t="s">
        <v>44</v>
      </c>
      <c r="F11" s="19">
        <v>1921092</v>
      </c>
      <c r="G11" s="24">
        <v>25391.07</v>
      </c>
      <c r="H11" s="24">
        <v>9.77</v>
      </c>
      <c r="I11" s="31"/>
      <c r="J11" s="31"/>
      <c r="K11" s="35"/>
    </row>
    <row r="12" spans="1:54" x14ac:dyDescent="0.35">
      <c r="B12" s="8" t="s">
        <v>55</v>
      </c>
      <c r="C12" s="60" t="s">
        <v>56</v>
      </c>
      <c r="D12" s="54" t="s">
        <v>57</v>
      </c>
      <c r="E12" s="6" t="s">
        <v>58</v>
      </c>
      <c r="F12" s="19">
        <v>1734635</v>
      </c>
      <c r="G12" s="24">
        <v>16642.09</v>
      </c>
      <c r="H12" s="24">
        <v>6.4</v>
      </c>
      <c r="I12" s="31"/>
      <c r="J12" s="31"/>
      <c r="K12" s="35"/>
    </row>
    <row r="13" spans="1:54" x14ac:dyDescent="0.35">
      <c r="B13" s="8" t="s">
        <v>1237</v>
      </c>
      <c r="C13" s="60" t="s">
        <v>1238</v>
      </c>
      <c r="D13" s="54" t="s">
        <v>1239</v>
      </c>
      <c r="E13" s="6" t="s">
        <v>58</v>
      </c>
      <c r="F13" s="19">
        <v>1531278</v>
      </c>
      <c r="G13" s="24">
        <v>15047.87</v>
      </c>
      <c r="H13" s="24">
        <v>5.79</v>
      </c>
      <c r="I13" s="31"/>
      <c r="J13" s="31"/>
      <c r="K13" s="35"/>
    </row>
    <row r="14" spans="1:54" x14ac:dyDescent="0.35">
      <c r="B14" s="8" t="s">
        <v>77</v>
      </c>
      <c r="C14" s="60" t="s">
        <v>78</v>
      </c>
      <c r="D14" s="54" t="s">
        <v>79</v>
      </c>
      <c r="E14" s="6" t="s">
        <v>80</v>
      </c>
      <c r="F14" s="19">
        <v>604627</v>
      </c>
      <c r="G14" s="24">
        <v>14526.77</v>
      </c>
      <c r="H14" s="24">
        <v>5.59</v>
      </c>
      <c r="I14" s="31"/>
      <c r="J14" s="31"/>
      <c r="K14" s="35"/>
    </row>
    <row r="15" spans="1:54" x14ac:dyDescent="0.35">
      <c r="B15" s="8" t="s">
        <v>1130</v>
      </c>
      <c r="C15" s="60" t="s">
        <v>1131</v>
      </c>
      <c r="D15" s="54" t="s">
        <v>1132</v>
      </c>
      <c r="E15" s="6" t="s">
        <v>65</v>
      </c>
      <c r="F15" s="19">
        <v>132319</v>
      </c>
      <c r="G15" s="24">
        <v>14388.37</v>
      </c>
      <c r="H15" s="24">
        <v>5.53</v>
      </c>
      <c r="I15" s="31"/>
      <c r="J15" s="31"/>
      <c r="K15" s="35"/>
    </row>
    <row r="16" spans="1:54" x14ac:dyDescent="0.35">
      <c r="B16" s="8" t="s">
        <v>66</v>
      </c>
      <c r="C16" s="60" t="s">
        <v>67</v>
      </c>
      <c r="D16" s="54" t="s">
        <v>68</v>
      </c>
      <c r="E16" s="6" t="s">
        <v>69</v>
      </c>
      <c r="F16" s="19">
        <v>942514</v>
      </c>
      <c r="G16" s="24">
        <v>14363.91</v>
      </c>
      <c r="H16" s="24">
        <v>5.52</v>
      </c>
      <c r="I16" s="31"/>
      <c r="J16" s="31"/>
      <c r="K16" s="35"/>
    </row>
    <row r="17" spans="2:11" x14ac:dyDescent="0.35">
      <c r="B17" s="8" t="s">
        <v>639</v>
      </c>
      <c r="C17" s="60" t="s">
        <v>640</v>
      </c>
      <c r="D17" s="54" t="s">
        <v>641</v>
      </c>
      <c r="E17" s="6" t="s">
        <v>142</v>
      </c>
      <c r="F17" s="19">
        <v>1069072</v>
      </c>
      <c r="G17" s="24">
        <v>14004.84</v>
      </c>
      <c r="H17" s="24">
        <v>5.39</v>
      </c>
      <c r="I17" s="31"/>
      <c r="J17" s="31"/>
      <c r="K17" s="35"/>
    </row>
    <row r="18" spans="2:11" x14ac:dyDescent="0.35">
      <c r="B18" s="8" t="s">
        <v>2267</v>
      </c>
      <c r="C18" s="60" t="s">
        <v>2268</v>
      </c>
      <c r="D18" s="54" t="s">
        <v>2269</v>
      </c>
      <c r="E18" s="6" t="s">
        <v>44</v>
      </c>
      <c r="F18" s="19">
        <v>1367711</v>
      </c>
      <c r="G18" s="24">
        <v>13817.98</v>
      </c>
      <c r="H18" s="24">
        <v>5.31</v>
      </c>
      <c r="I18" s="31"/>
      <c r="J18" s="31"/>
      <c r="K18" s="35"/>
    </row>
    <row r="19" spans="2:11" x14ac:dyDescent="0.35">
      <c r="B19" s="8" t="s">
        <v>337</v>
      </c>
      <c r="C19" s="60" t="s">
        <v>338</v>
      </c>
      <c r="D19" s="54" t="s">
        <v>339</v>
      </c>
      <c r="E19" s="6" t="s">
        <v>65</v>
      </c>
      <c r="F19" s="19">
        <v>263118</v>
      </c>
      <c r="G19" s="24">
        <v>13790.01</v>
      </c>
      <c r="H19" s="24">
        <v>5.3</v>
      </c>
      <c r="I19" s="31"/>
      <c r="J19" s="31"/>
      <c r="K19" s="35"/>
    </row>
    <row r="20" spans="2:11" x14ac:dyDescent="0.35">
      <c r="B20" s="8" t="s">
        <v>170</v>
      </c>
      <c r="C20" s="60" t="s">
        <v>171</v>
      </c>
      <c r="D20" s="54" t="s">
        <v>172</v>
      </c>
      <c r="E20" s="6" t="s">
        <v>69</v>
      </c>
      <c r="F20" s="19">
        <v>784433</v>
      </c>
      <c r="G20" s="24">
        <v>13720.52</v>
      </c>
      <c r="H20" s="24">
        <v>5.28</v>
      </c>
      <c r="I20" s="31"/>
      <c r="J20" s="31"/>
      <c r="K20" s="35"/>
    </row>
    <row r="21" spans="2:11" x14ac:dyDescent="0.35">
      <c r="B21" s="8" t="s">
        <v>2457</v>
      </c>
      <c r="C21" s="60" t="s">
        <v>2458</v>
      </c>
      <c r="D21" s="54" t="s">
        <v>2459</v>
      </c>
      <c r="E21" s="6" t="s">
        <v>603</v>
      </c>
      <c r="F21" s="19">
        <v>1524942</v>
      </c>
      <c r="G21" s="24">
        <v>11986.04</v>
      </c>
      <c r="H21" s="24">
        <v>4.6100000000000003</v>
      </c>
      <c r="I21" s="31"/>
      <c r="J21" s="31"/>
      <c r="K21" s="35"/>
    </row>
    <row r="22" spans="2:11" x14ac:dyDescent="0.35">
      <c r="B22" s="8" t="s">
        <v>2285</v>
      </c>
      <c r="C22" s="60" t="s">
        <v>2286</v>
      </c>
      <c r="D22" s="54" t="s">
        <v>2287</v>
      </c>
      <c r="E22" s="6" t="s">
        <v>632</v>
      </c>
      <c r="F22" s="19">
        <v>187253</v>
      </c>
      <c r="G22" s="24">
        <v>8740.9699999999993</v>
      </c>
      <c r="H22" s="24">
        <v>3.36</v>
      </c>
      <c r="I22" s="31"/>
      <c r="J22" s="31"/>
      <c r="K22" s="35"/>
    </row>
    <row r="23" spans="2:11" x14ac:dyDescent="0.35">
      <c r="B23" s="8" t="s">
        <v>461</v>
      </c>
      <c r="C23" s="60" t="s">
        <v>462</v>
      </c>
      <c r="D23" s="54" t="s">
        <v>463</v>
      </c>
      <c r="E23" s="6" t="s">
        <v>58</v>
      </c>
      <c r="F23" s="19">
        <v>538115</v>
      </c>
      <c r="G23" s="24">
        <v>8717.4599999999991</v>
      </c>
      <c r="H23" s="24">
        <v>3.35</v>
      </c>
      <c r="I23" s="31"/>
      <c r="J23" s="31"/>
      <c r="K23" s="35"/>
    </row>
    <row r="24" spans="2:11" x14ac:dyDescent="0.35">
      <c r="B24" s="8" t="s">
        <v>2155</v>
      </c>
      <c r="C24" s="60" t="s">
        <v>2156</v>
      </c>
      <c r="D24" s="54" t="s">
        <v>2157</v>
      </c>
      <c r="E24" s="6" t="s">
        <v>44</v>
      </c>
      <c r="F24" s="19">
        <v>2725083</v>
      </c>
      <c r="G24" s="24">
        <v>8649.41</v>
      </c>
      <c r="H24" s="24">
        <v>3.33</v>
      </c>
      <c r="I24" s="31"/>
      <c r="J24" s="31"/>
      <c r="K24" s="35"/>
    </row>
    <row r="25" spans="2:11" x14ac:dyDescent="0.35">
      <c r="B25" s="8" t="s">
        <v>103</v>
      </c>
      <c r="C25" s="60" t="s">
        <v>104</v>
      </c>
      <c r="D25" s="54" t="s">
        <v>105</v>
      </c>
      <c r="E25" s="6" t="s">
        <v>106</v>
      </c>
      <c r="F25" s="19">
        <v>589302</v>
      </c>
      <c r="G25" s="24">
        <v>8633.86</v>
      </c>
      <c r="H25" s="24">
        <v>3.32</v>
      </c>
      <c r="I25" s="31"/>
      <c r="J25" s="31"/>
      <c r="K25" s="35"/>
    </row>
    <row r="26" spans="2:11" x14ac:dyDescent="0.35">
      <c r="B26" s="8" t="s">
        <v>963</v>
      </c>
      <c r="C26" s="60" t="s">
        <v>964</v>
      </c>
      <c r="D26" s="54" t="s">
        <v>965</v>
      </c>
      <c r="E26" s="6" t="s">
        <v>80</v>
      </c>
      <c r="F26" s="19">
        <v>162162</v>
      </c>
      <c r="G26" s="24">
        <v>7438.37</v>
      </c>
      <c r="H26" s="24">
        <v>2.86</v>
      </c>
      <c r="I26" s="31"/>
      <c r="J26" s="31"/>
      <c r="K26" s="35"/>
    </row>
    <row r="27" spans="2:11" x14ac:dyDescent="0.35">
      <c r="B27" s="8" t="s">
        <v>2897</v>
      </c>
      <c r="C27" s="60" t="s">
        <v>2898</v>
      </c>
      <c r="D27" s="54" t="s">
        <v>2899</v>
      </c>
      <c r="E27" s="6" t="s">
        <v>69</v>
      </c>
      <c r="F27" s="19">
        <v>64140</v>
      </c>
      <c r="G27" s="24">
        <v>6818.08</v>
      </c>
      <c r="H27" s="24">
        <v>2.62</v>
      </c>
      <c r="I27" s="31"/>
      <c r="J27" s="31"/>
      <c r="K27" s="35"/>
    </row>
    <row r="28" spans="2:11" x14ac:dyDescent="0.35">
      <c r="B28" s="8" t="s">
        <v>1121</v>
      </c>
      <c r="C28" s="60" t="s">
        <v>1122</v>
      </c>
      <c r="D28" s="54" t="s">
        <v>1123</v>
      </c>
      <c r="E28" s="6" t="s">
        <v>58</v>
      </c>
      <c r="F28" s="19">
        <v>2056927</v>
      </c>
      <c r="G28" s="24">
        <v>6681.93</v>
      </c>
      <c r="H28" s="24">
        <v>2.57</v>
      </c>
      <c r="I28" s="31"/>
      <c r="J28" s="31"/>
      <c r="K28" s="35"/>
    </row>
    <row r="29" spans="2:11" x14ac:dyDescent="0.35">
      <c r="B29" s="8" t="s">
        <v>254</v>
      </c>
      <c r="C29" s="60" t="s">
        <v>255</v>
      </c>
      <c r="D29" s="54" t="s">
        <v>256</v>
      </c>
      <c r="E29" s="6" t="s">
        <v>88</v>
      </c>
      <c r="F29" s="19">
        <v>379683</v>
      </c>
      <c r="G29" s="24">
        <v>6348.3</v>
      </c>
      <c r="H29" s="24">
        <v>2.44</v>
      </c>
      <c r="I29" s="31"/>
      <c r="J29" s="31"/>
      <c r="K29" s="35"/>
    </row>
    <row r="30" spans="2:11" x14ac:dyDescent="0.35">
      <c r="B30" s="8" t="s">
        <v>476</v>
      </c>
      <c r="C30" s="60" t="s">
        <v>477</v>
      </c>
      <c r="D30" s="54" t="s">
        <v>478</v>
      </c>
      <c r="E30" s="6" t="s">
        <v>65</v>
      </c>
      <c r="F30" s="19">
        <v>83018</v>
      </c>
      <c r="G30" s="24">
        <v>5935.79</v>
      </c>
      <c r="H30" s="24">
        <v>2.2799999999999998</v>
      </c>
      <c r="I30" s="31"/>
      <c r="J30" s="31"/>
      <c r="K30" s="35"/>
    </row>
    <row r="31" spans="2:11" x14ac:dyDescent="0.35">
      <c r="B31" s="8" t="s">
        <v>45</v>
      </c>
      <c r="C31" s="60" t="s">
        <v>46</v>
      </c>
      <c r="D31" s="54" t="s">
        <v>47</v>
      </c>
      <c r="E31" s="6" t="s">
        <v>44</v>
      </c>
      <c r="F31" s="19">
        <v>682301</v>
      </c>
      <c r="G31" s="24">
        <v>4835.47</v>
      </c>
      <c r="H31" s="24">
        <v>1.86</v>
      </c>
      <c r="I31" s="31"/>
      <c r="J31" s="31"/>
      <c r="K31" s="35"/>
    </row>
    <row r="32" spans="2:11" x14ac:dyDescent="0.35">
      <c r="B32" s="8" t="s">
        <v>2253</v>
      </c>
      <c r="C32" s="60" t="s">
        <v>1431</v>
      </c>
      <c r="D32" s="54" t="s">
        <v>2254</v>
      </c>
      <c r="E32" s="6" t="s">
        <v>451</v>
      </c>
      <c r="F32" s="19">
        <v>936540</v>
      </c>
      <c r="G32" s="24">
        <v>2839.59</v>
      </c>
      <c r="H32" s="24">
        <v>1.0900000000000001</v>
      </c>
      <c r="I32" s="31"/>
      <c r="J32" s="31"/>
      <c r="K32" s="35"/>
    </row>
    <row r="33" spans="2:11" x14ac:dyDescent="0.35">
      <c r="B33" s="8" t="s">
        <v>1170</v>
      </c>
      <c r="C33" s="60" t="s">
        <v>1171</v>
      </c>
      <c r="D33" s="54" t="s">
        <v>1172</v>
      </c>
      <c r="E33" s="6" t="s">
        <v>1173</v>
      </c>
      <c r="F33" s="19">
        <v>3242585</v>
      </c>
      <c r="G33" s="24">
        <v>2481.87</v>
      </c>
      <c r="H33" s="24">
        <v>0.95</v>
      </c>
      <c r="I33" s="31"/>
      <c r="J33" s="31"/>
      <c r="K33" s="35"/>
    </row>
    <row r="34" spans="2:11" x14ac:dyDescent="0.35">
      <c r="B34" s="8" t="s">
        <v>2427</v>
      </c>
      <c r="C34" s="60" t="s">
        <v>1276</v>
      </c>
      <c r="D34" s="54" t="s">
        <v>2428</v>
      </c>
      <c r="E34" s="6" t="s">
        <v>135</v>
      </c>
      <c r="F34" s="19">
        <v>193284</v>
      </c>
      <c r="G34" s="24">
        <v>2193.77</v>
      </c>
      <c r="H34" s="24">
        <v>0.84</v>
      </c>
      <c r="I34" s="31"/>
      <c r="J34" s="31"/>
      <c r="K34" s="35"/>
    </row>
    <row r="35" spans="2:11" x14ac:dyDescent="0.35">
      <c r="B35" s="8" t="s">
        <v>1164</v>
      </c>
      <c r="C35" s="60" t="s">
        <v>1165</v>
      </c>
      <c r="D35" s="54" t="s">
        <v>1166</v>
      </c>
      <c r="E35" s="6" t="s">
        <v>423</v>
      </c>
      <c r="F35" s="19">
        <v>714552</v>
      </c>
      <c r="G35" s="24">
        <v>2032.9</v>
      </c>
      <c r="H35" s="24">
        <v>0.78</v>
      </c>
      <c r="I35" s="31"/>
      <c r="J35" s="31"/>
      <c r="K35" s="35"/>
    </row>
    <row r="36" spans="2:11" x14ac:dyDescent="0.35">
      <c r="B36" s="8" t="s">
        <v>132</v>
      </c>
      <c r="C36" s="60" t="s">
        <v>133</v>
      </c>
      <c r="D36" s="54" t="s">
        <v>134</v>
      </c>
      <c r="E36" s="6" t="s">
        <v>135</v>
      </c>
      <c r="F36" s="19">
        <v>94295</v>
      </c>
      <c r="G36" s="24">
        <v>1664.97</v>
      </c>
      <c r="H36" s="24">
        <v>0.64</v>
      </c>
      <c r="I36" s="31"/>
      <c r="J36" s="31"/>
      <c r="K36" s="35"/>
    </row>
    <row r="37" spans="2:11" x14ac:dyDescent="0.35">
      <c r="B37" s="8" t="s">
        <v>2441</v>
      </c>
      <c r="C37" s="60" t="s">
        <v>2442</v>
      </c>
      <c r="D37" s="54" t="s">
        <v>2443</v>
      </c>
      <c r="E37" s="6" t="s">
        <v>58</v>
      </c>
      <c r="F37" s="19">
        <v>422737</v>
      </c>
      <c r="G37" s="24">
        <v>1120.25</v>
      </c>
      <c r="H37" s="24">
        <v>0.43</v>
      </c>
      <c r="I37" s="31"/>
      <c r="J37" s="31"/>
      <c r="K37" s="35"/>
    </row>
    <row r="38" spans="2:11" x14ac:dyDescent="0.35">
      <c r="B38" s="8" t="s">
        <v>2169</v>
      </c>
      <c r="C38" s="60" t="s">
        <v>2170</v>
      </c>
      <c r="D38" s="54" t="s">
        <v>2171</v>
      </c>
      <c r="E38" s="6" t="s">
        <v>88</v>
      </c>
      <c r="F38" s="19">
        <v>36249</v>
      </c>
      <c r="G38" s="24">
        <v>1003.84</v>
      </c>
      <c r="H38" s="24">
        <v>0.39</v>
      </c>
      <c r="I38" s="31"/>
      <c r="J38" s="31"/>
      <c r="K38" s="35"/>
    </row>
    <row r="39" spans="2:11" x14ac:dyDescent="0.35">
      <c r="B39" s="8" t="s">
        <v>448</v>
      </c>
      <c r="C39" s="60" t="s">
        <v>449</v>
      </c>
      <c r="D39" s="54" t="s">
        <v>450</v>
      </c>
      <c r="E39" s="6" t="s">
        <v>451</v>
      </c>
      <c r="F39" s="19">
        <v>3177</v>
      </c>
      <c r="G39" s="24">
        <v>37.71</v>
      </c>
      <c r="H39" s="24">
        <v>0.01</v>
      </c>
      <c r="I39" s="31"/>
      <c r="J39" s="31"/>
      <c r="K39" s="35"/>
    </row>
    <row r="40" spans="2:11" x14ac:dyDescent="0.35">
      <c r="C40" s="58" t="s">
        <v>194</v>
      </c>
      <c r="D40" s="54"/>
      <c r="E40" s="6"/>
      <c r="F40" s="19"/>
      <c r="G40" s="25">
        <v>253854.01</v>
      </c>
      <c r="H40" s="25">
        <v>97.61</v>
      </c>
      <c r="I40" s="31"/>
      <c r="J40" s="31"/>
      <c r="K40" s="35"/>
    </row>
    <row r="41" spans="2:11" x14ac:dyDescent="0.35">
      <c r="C41" s="57"/>
      <c r="D41" s="54"/>
      <c r="E41" s="6"/>
      <c r="F41" s="19"/>
      <c r="G41" s="24"/>
      <c r="H41" s="24"/>
      <c r="I41" s="31"/>
      <c r="J41" s="31"/>
      <c r="K41" s="35"/>
    </row>
    <row r="42" spans="2:11" x14ac:dyDescent="0.35">
      <c r="C42" s="58" t="s">
        <v>3</v>
      </c>
      <c r="D42" s="54"/>
      <c r="E42" s="6"/>
      <c r="F42" s="19"/>
      <c r="G42" s="24" t="s">
        <v>2</v>
      </c>
      <c r="H42" s="24" t="s">
        <v>2</v>
      </c>
      <c r="I42" s="31"/>
      <c r="J42" s="31"/>
      <c r="K42" s="35"/>
    </row>
    <row r="43" spans="2:11" x14ac:dyDescent="0.35">
      <c r="C43" s="57"/>
      <c r="D43" s="54"/>
      <c r="E43" s="6"/>
      <c r="F43" s="19"/>
      <c r="G43" s="24"/>
      <c r="H43" s="24"/>
      <c r="I43" s="31"/>
      <c r="J43" s="31"/>
      <c r="K43" s="35"/>
    </row>
    <row r="44" spans="2:11" x14ac:dyDescent="0.35">
      <c r="C44" s="58" t="s">
        <v>4</v>
      </c>
      <c r="D44" s="54"/>
      <c r="E44" s="6"/>
      <c r="F44" s="19"/>
      <c r="G44" s="24" t="s">
        <v>2</v>
      </c>
      <c r="H44" s="24" t="s">
        <v>2</v>
      </c>
      <c r="I44" s="31"/>
      <c r="J44" s="31"/>
      <c r="K44" s="35"/>
    </row>
    <row r="45" spans="2:11" x14ac:dyDescent="0.35">
      <c r="C45" s="57"/>
      <c r="D45" s="54"/>
      <c r="E45" s="6"/>
      <c r="F45" s="19"/>
      <c r="G45" s="24"/>
      <c r="H45" s="24"/>
      <c r="I45" s="31"/>
      <c r="J45" s="31"/>
      <c r="K45" s="35"/>
    </row>
    <row r="46" spans="2:11" x14ac:dyDescent="0.35">
      <c r="C46" s="58" t="s">
        <v>5</v>
      </c>
      <c r="D46" s="54"/>
      <c r="E46" s="6"/>
      <c r="F46" s="19"/>
      <c r="G46" s="24"/>
      <c r="H46" s="24"/>
      <c r="I46" s="31"/>
      <c r="J46" s="31"/>
      <c r="K46" s="35"/>
    </row>
    <row r="47" spans="2:11" x14ac:dyDescent="0.35">
      <c r="C47" s="57"/>
      <c r="D47" s="54"/>
      <c r="E47" s="6"/>
      <c r="F47" s="19"/>
      <c r="G47" s="24"/>
      <c r="H47" s="24"/>
      <c r="I47" s="31"/>
      <c r="J47" s="31"/>
      <c r="K47" s="35"/>
    </row>
    <row r="48" spans="2:11" x14ac:dyDescent="0.35">
      <c r="C48" s="58" t="s">
        <v>6</v>
      </c>
      <c r="D48" s="54"/>
      <c r="E48" s="6"/>
      <c r="F48" s="19"/>
      <c r="G48" s="24" t="s">
        <v>2</v>
      </c>
      <c r="H48" s="24" t="s">
        <v>2</v>
      </c>
      <c r="I48" s="31"/>
      <c r="J48" s="31"/>
      <c r="K48" s="35"/>
    </row>
    <row r="49" spans="3:11" x14ac:dyDescent="0.35">
      <c r="C49" s="57"/>
      <c r="D49" s="54"/>
      <c r="E49" s="6"/>
      <c r="F49" s="19"/>
      <c r="G49" s="24"/>
      <c r="H49" s="24"/>
      <c r="I49" s="31"/>
      <c r="J49" s="31"/>
      <c r="K49" s="35"/>
    </row>
    <row r="50" spans="3:11" x14ac:dyDescent="0.35">
      <c r="C50" s="58" t="s">
        <v>7</v>
      </c>
      <c r="D50" s="54"/>
      <c r="E50" s="6"/>
      <c r="F50" s="19"/>
      <c r="G50" s="24" t="s">
        <v>2</v>
      </c>
      <c r="H50" s="24" t="s">
        <v>2</v>
      </c>
      <c r="I50" s="31"/>
      <c r="J50" s="31"/>
      <c r="K50" s="35"/>
    </row>
    <row r="51" spans="3:11" x14ac:dyDescent="0.35">
      <c r="C51" s="57"/>
      <c r="D51" s="54"/>
      <c r="E51" s="6"/>
      <c r="F51" s="19"/>
      <c r="G51" s="24"/>
      <c r="H51" s="24"/>
      <c r="I51" s="31"/>
      <c r="J51" s="31"/>
      <c r="K51" s="35"/>
    </row>
    <row r="52" spans="3:11" x14ac:dyDescent="0.35">
      <c r="C52" s="58" t="s">
        <v>8</v>
      </c>
      <c r="D52" s="54"/>
      <c r="E52" s="6"/>
      <c r="F52" s="19"/>
      <c r="G52" s="24" t="s">
        <v>2</v>
      </c>
      <c r="H52" s="24" t="s">
        <v>2</v>
      </c>
      <c r="I52" s="31"/>
      <c r="J52" s="31"/>
      <c r="K52" s="35"/>
    </row>
    <row r="53" spans="3:11" x14ac:dyDescent="0.35">
      <c r="C53" s="57"/>
      <c r="D53" s="54"/>
      <c r="E53" s="6"/>
      <c r="F53" s="19"/>
      <c r="G53" s="24"/>
      <c r="H53" s="24"/>
      <c r="I53" s="31"/>
      <c r="J53" s="31"/>
      <c r="K53" s="35"/>
    </row>
    <row r="54" spans="3:11" x14ac:dyDescent="0.35">
      <c r="C54" s="58" t="s">
        <v>9</v>
      </c>
      <c r="D54" s="54"/>
      <c r="E54" s="6"/>
      <c r="F54" s="19"/>
      <c r="G54" s="24" t="s">
        <v>2</v>
      </c>
      <c r="H54" s="24" t="s">
        <v>2</v>
      </c>
      <c r="I54" s="31"/>
      <c r="J54" s="31"/>
      <c r="K54" s="35"/>
    </row>
    <row r="55" spans="3:11" x14ac:dyDescent="0.35">
      <c r="C55" s="57"/>
      <c r="D55" s="54"/>
      <c r="E55" s="6"/>
      <c r="F55" s="19"/>
      <c r="G55" s="24"/>
      <c r="H55" s="24"/>
      <c r="I55" s="31"/>
      <c r="J55" s="31"/>
      <c r="K55" s="35"/>
    </row>
    <row r="56" spans="3:11" x14ac:dyDescent="0.35">
      <c r="C56" s="58" t="s">
        <v>10</v>
      </c>
      <c r="D56" s="54"/>
      <c r="E56" s="6"/>
      <c r="F56" s="19"/>
      <c r="G56" s="24" t="s">
        <v>2</v>
      </c>
      <c r="H56" s="24" t="s">
        <v>2</v>
      </c>
      <c r="I56" s="31"/>
      <c r="J56" s="31"/>
      <c r="K56" s="35"/>
    </row>
    <row r="57" spans="3:11" x14ac:dyDescent="0.35">
      <c r="C57" s="57"/>
      <c r="D57" s="54"/>
      <c r="E57" s="6"/>
      <c r="F57" s="19"/>
      <c r="G57" s="24"/>
      <c r="H57" s="24"/>
      <c r="I57" s="31"/>
      <c r="J57" s="31"/>
      <c r="K57" s="35"/>
    </row>
    <row r="58" spans="3:11" x14ac:dyDescent="0.35">
      <c r="C58" s="58" t="s">
        <v>11</v>
      </c>
      <c r="D58" s="54"/>
      <c r="E58" s="6"/>
      <c r="F58" s="19"/>
      <c r="G58" s="24" t="s">
        <v>2</v>
      </c>
      <c r="H58" s="24" t="s">
        <v>2</v>
      </c>
      <c r="I58" s="31"/>
      <c r="J58" s="31"/>
      <c r="K58" s="35"/>
    </row>
    <row r="59" spans="3:11" x14ac:dyDescent="0.35">
      <c r="C59" s="57"/>
      <c r="D59" s="54"/>
      <c r="E59" s="6"/>
      <c r="F59" s="19"/>
      <c r="G59" s="24"/>
      <c r="H59" s="24"/>
      <c r="I59" s="31"/>
      <c r="J59" s="31"/>
      <c r="K59" s="35"/>
    </row>
    <row r="60" spans="3:11" x14ac:dyDescent="0.35">
      <c r="C60" s="58" t="s">
        <v>13</v>
      </c>
      <c r="D60" s="54"/>
      <c r="E60" s="6"/>
      <c r="F60" s="19"/>
      <c r="G60" s="24"/>
      <c r="H60" s="24"/>
      <c r="I60" s="31"/>
      <c r="J60" s="31"/>
      <c r="K60" s="35"/>
    </row>
    <row r="61" spans="3:11" x14ac:dyDescent="0.35">
      <c r="C61" s="57"/>
      <c r="D61" s="54"/>
      <c r="E61" s="6"/>
      <c r="F61" s="19"/>
      <c r="G61" s="24"/>
      <c r="H61" s="24"/>
      <c r="I61" s="31"/>
      <c r="J61" s="31"/>
      <c r="K61" s="35"/>
    </row>
    <row r="62" spans="3:11" x14ac:dyDescent="0.35">
      <c r="C62" s="58" t="s">
        <v>14</v>
      </c>
      <c r="D62" s="54"/>
      <c r="E62" s="6"/>
      <c r="F62" s="19"/>
      <c r="G62" s="24" t="s">
        <v>2</v>
      </c>
      <c r="H62" s="24" t="s">
        <v>2</v>
      </c>
      <c r="I62" s="31"/>
      <c r="J62" s="31"/>
      <c r="K62" s="35"/>
    </row>
    <row r="63" spans="3:11" x14ac:dyDescent="0.35">
      <c r="C63" s="57"/>
      <c r="D63" s="54"/>
      <c r="E63" s="6"/>
      <c r="F63" s="19"/>
      <c r="G63" s="24"/>
      <c r="H63" s="24"/>
      <c r="I63" s="31"/>
      <c r="J63" s="31"/>
      <c r="K63" s="35"/>
    </row>
    <row r="64" spans="3:11" x14ac:dyDescent="0.35">
      <c r="C64" s="58" t="s">
        <v>15</v>
      </c>
      <c r="D64" s="54"/>
      <c r="E64" s="6"/>
      <c r="F64" s="19"/>
      <c r="G64" s="24" t="s">
        <v>2</v>
      </c>
      <c r="H64" s="24" t="s">
        <v>2</v>
      </c>
      <c r="I64" s="31"/>
      <c r="J64" s="31"/>
      <c r="K64" s="35"/>
    </row>
    <row r="65" spans="1:11" x14ac:dyDescent="0.35">
      <c r="C65" s="57"/>
      <c r="D65" s="54"/>
      <c r="E65" s="6"/>
      <c r="F65" s="19"/>
      <c r="G65" s="24"/>
      <c r="H65" s="24"/>
      <c r="I65" s="31"/>
      <c r="J65" s="31"/>
      <c r="K65" s="35"/>
    </row>
    <row r="66" spans="1:11" x14ac:dyDescent="0.35">
      <c r="C66" s="58" t="s">
        <v>16</v>
      </c>
      <c r="D66" s="54"/>
      <c r="E66" s="6"/>
      <c r="F66" s="19"/>
      <c r="G66" s="24" t="s">
        <v>2</v>
      </c>
      <c r="H66" s="24" t="s">
        <v>2</v>
      </c>
      <c r="I66" s="31"/>
      <c r="J66" s="31"/>
      <c r="K66" s="35"/>
    </row>
    <row r="67" spans="1:11" x14ac:dyDescent="0.35">
      <c r="C67" s="57"/>
      <c r="D67" s="54"/>
      <c r="E67" s="6"/>
      <c r="F67" s="19"/>
      <c r="G67" s="24"/>
      <c r="H67" s="24"/>
      <c r="I67" s="31"/>
      <c r="J67" s="31"/>
      <c r="K67" s="35"/>
    </row>
    <row r="68" spans="1:11" x14ac:dyDescent="0.35">
      <c r="C68" s="58" t="s">
        <v>17</v>
      </c>
      <c r="D68" s="54"/>
      <c r="E68" s="6"/>
      <c r="F68" s="19"/>
      <c r="G68" s="24" t="s">
        <v>2</v>
      </c>
      <c r="H68" s="24" t="s">
        <v>2</v>
      </c>
      <c r="I68" s="31"/>
      <c r="J68" s="31"/>
      <c r="K68" s="35"/>
    </row>
    <row r="69" spans="1:11" x14ac:dyDescent="0.35">
      <c r="C69" s="57"/>
      <c r="D69" s="54"/>
      <c r="E69" s="6"/>
      <c r="F69" s="19"/>
      <c r="G69" s="24"/>
      <c r="H69" s="24"/>
      <c r="I69" s="31"/>
      <c r="J69" s="31"/>
      <c r="K69" s="35"/>
    </row>
    <row r="70" spans="1:11" x14ac:dyDescent="0.35">
      <c r="C70" s="58" t="s">
        <v>18</v>
      </c>
      <c r="D70" s="54"/>
      <c r="E70" s="6"/>
      <c r="F70" s="19"/>
      <c r="G70" s="24" t="s">
        <v>2</v>
      </c>
      <c r="H70" s="24" t="s">
        <v>2</v>
      </c>
      <c r="I70" s="31"/>
      <c r="J70" s="31"/>
      <c r="K70" s="35"/>
    </row>
    <row r="71" spans="1:11" x14ac:dyDescent="0.35">
      <c r="C71" s="57"/>
      <c r="D71" s="54"/>
      <c r="E71" s="6"/>
      <c r="F71" s="19"/>
      <c r="G71" s="24"/>
      <c r="H71" s="24"/>
      <c r="I71" s="31"/>
      <c r="J71" s="31"/>
      <c r="K71" s="35"/>
    </row>
    <row r="72" spans="1:11" x14ac:dyDescent="0.35">
      <c r="A72" s="10"/>
      <c r="B72" s="28"/>
      <c r="C72" s="58" t="s">
        <v>19</v>
      </c>
      <c r="D72" s="54"/>
      <c r="E72" s="6"/>
      <c r="F72" s="19"/>
      <c r="G72" s="24"/>
      <c r="H72" s="24"/>
      <c r="I72" s="31"/>
      <c r="J72" s="31"/>
      <c r="K72" s="35"/>
    </row>
    <row r="73" spans="1:11" x14ac:dyDescent="0.35">
      <c r="A73" s="28"/>
      <c r="B73" s="28"/>
      <c r="C73" s="58" t="s">
        <v>20</v>
      </c>
      <c r="D73" s="54"/>
      <c r="E73" s="6"/>
      <c r="F73" s="19"/>
      <c r="G73" s="24" t="s">
        <v>2</v>
      </c>
      <c r="H73" s="24" t="s">
        <v>2</v>
      </c>
      <c r="I73" s="31"/>
      <c r="J73" s="31"/>
      <c r="K73" s="35"/>
    </row>
    <row r="74" spans="1:11" x14ac:dyDescent="0.35">
      <c r="A74" s="28"/>
      <c r="B74" s="28"/>
      <c r="C74" s="58"/>
      <c r="D74" s="54"/>
      <c r="E74" s="6"/>
      <c r="F74" s="19"/>
      <c r="G74" s="24"/>
      <c r="H74" s="24"/>
      <c r="I74" s="31"/>
      <c r="J74" s="31"/>
      <c r="K74" s="35"/>
    </row>
    <row r="75" spans="1:11" x14ac:dyDescent="0.35">
      <c r="A75" s="28"/>
      <c r="B75" s="28"/>
      <c r="C75" s="58" t="s">
        <v>21</v>
      </c>
      <c r="D75" s="54"/>
      <c r="E75" s="6"/>
      <c r="F75" s="19"/>
      <c r="G75" s="24" t="s">
        <v>2</v>
      </c>
      <c r="H75" s="24" t="s">
        <v>2</v>
      </c>
      <c r="I75" s="31"/>
      <c r="J75" s="31"/>
      <c r="K75" s="35"/>
    </row>
    <row r="76" spans="1:11" x14ac:dyDescent="0.35">
      <c r="A76" s="28"/>
      <c r="B76" s="28"/>
      <c r="C76" s="58"/>
      <c r="D76" s="54"/>
      <c r="E76" s="6"/>
      <c r="F76" s="19"/>
      <c r="G76" s="24"/>
      <c r="H76" s="24"/>
      <c r="I76" s="31"/>
      <c r="J76" s="31"/>
      <c r="K76" s="35"/>
    </row>
    <row r="77" spans="1:11" x14ac:dyDescent="0.35">
      <c r="A77" s="28"/>
      <c r="B77" s="28"/>
      <c r="C77" s="58" t="s">
        <v>22</v>
      </c>
      <c r="D77" s="54"/>
      <c r="E77" s="6"/>
      <c r="F77" s="19"/>
      <c r="G77" s="24" t="s">
        <v>2</v>
      </c>
      <c r="H77" s="24" t="s">
        <v>2</v>
      </c>
      <c r="I77" s="31"/>
      <c r="J77" s="31"/>
      <c r="K77" s="35"/>
    </row>
    <row r="78" spans="1:11" x14ac:dyDescent="0.35">
      <c r="A78" s="28"/>
      <c r="B78" s="28"/>
      <c r="C78" s="58"/>
      <c r="D78" s="54"/>
      <c r="E78" s="6"/>
      <c r="F78" s="19"/>
      <c r="G78" s="24"/>
      <c r="H78" s="24"/>
      <c r="I78" s="31"/>
      <c r="J78" s="31"/>
      <c r="K78" s="35"/>
    </row>
    <row r="79" spans="1:11" x14ac:dyDescent="0.35">
      <c r="A79" s="28"/>
      <c r="B79" s="28"/>
      <c r="C79" s="58" t="s">
        <v>23</v>
      </c>
      <c r="D79" s="54"/>
      <c r="E79" s="6"/>
      <c r="F79" s="19"/>
      <c r="G79" s="24" t="s">
        <v>2</v>
      </c>
      <c r="H79" s="24" t="s">
        <v>2</v>
      </c>
      <c r="I79" s="31"/>
      <c r="J79" s="31"/>
      <c r="K79" s="35"/>
    </row>
    <row r="80" spans="1:11" x14ac:dyDescent="0.35">
      <c r="A80" s="28"/>
      <c r="B80" s="28"/>
      <c r="C80" s="58"/>
      <c r="D80" s="54"/>
      <c r="E80" s="6"/>
      <c r="F80" s="19"/>
      <c r="G80" s="24"/>
      <c r="H80" s="24"/>
      <c r="I80" s="31"/>
      <c r="J80" s="31"/>
      <c r="K80" s="35"/>
    </row>
    <row r="81" spans="1:54" x14ac:dyDescent="0.35">
      <c r="C81" s="59" t="s">
        <v>24</v>
      </c>
      <c r="D81" s="54"/>
      <c r="E81" s="6"/>
      <c r="F81" s="19"/>
      <c r="G81" s="24"/>
      <c r="H81" s="24"/>
      <c r="I81" s="31"/>
      <c r="J81" s="31"/>
      <c r="K81" s="35"/>
    </row>
    <row r="82" spans="1:54" x14ac:dyDescent="0.35">
      <c r="B82" s="8" t="s">
        <v>206</v>
      </c>
      <c r="C82" s="60" t="s">
        <v>207</v>
      </c>
      <c r="D82" s="54"/>
      <c r="E82" s="6"/>
      <c r="F82" s="19"/>
      <c r="G82" s="24">
        <v>6805.51</v>
      </c>
      <c r="H82" s="24">
        <v>2.62</v>
      </c>
      <c r="I82" s="31"/>
      <c r="J82" s="31"/>
      <c r="K82" s="35"/>
    </row>
    <row r="83" spans="1:54" x14ac:dyDescent="0.35">
      <c r="C83" s="58" t="s">
        <v>194</v>
      </c>
      <c r="D83" s="54"/>
      <c r="E83" s="6"/>
      <c r="F83" s="19"/>
      <c r="G83" s="25">
        <v>6805.51</v>
      </c>
      <c r="H83" s="25">
        <v>2.62</v>
      </c>
      <c r="I83" s="31"/>
      <c r="J83" s="31"/>
      <c r="K83" s="35"/>
    </row>
    <row r="84" spans="1:54" x14ac:dyDescent="0.35">
      <c r="C84" s="57"/>
      <c r="D84" s="54"/>
      <c r="E84" s="6"/>
      <c r="F84" s="19"/>
      <c r="G84" s="24"/>
      <c r="H84" s="24"/>
      <c r="I84" s="31"/>
      <c r="J84" s="31"/>
      <c r="K84" s="35"/>
    </row>
    <row r="85" spans="1:54" x14ac:dyDescent="0.35">
      <c r="A85" s="10"/>
      <c r="B85" s="28"/>
      <c r="C85" s="58" t="s">
        <v>25</v>
      </c>
      <c r="D85" s="54"/>
      <c r="E85" s="6"/>
      <c r="F85" s="19"/>
      <c r="G85" s="24"/>
      <c r="H85" s="24"/>
      <c r="I85" s="31"/>
      <c r="J85" s="31"/>
      <c r="K85" s="35"/>
    </row>
    <row r="86" spans="1:54" s="2" customFormat="1" ht="13.5" x14ac:dyDescent="0.35">
      <c r="A86" s="28"/>
      <c r="B86" s="28"/>
      <c r="C86" s="57" t="s">
        <v>4703</v>
      </c>
      <c r="D86" s="54"/>
      <c r="E86" s="6"/>
      <c r="F86" s="19"/>
      <c r="G86" s="24" t="s">
        <v>2</v>
      </c>
      <c r="H86" s="24" t="s">
        <v>2</v>
      </c>
      <c r="I86" s="31"/>
      <c r="J86" s="31"/>
      <c r="K86" s="35"/>
      <c r="L86" s="3"/>
      <c r="AI86" s="3"/>
      <c r="AV86" s="3"/>
      <c r="AX86" s="3"/>
      <c r="BB86" s="3"/>
    </row>
    <row r="87" spans="1:54" x14ac:dyDescent="0.35">
      <c r="B87" s="8"/>
      <c r="C87" s="60" t="s">
        <v>208</v>
      </c>
      <c r="D87" s="54"/>
      <c r="E87" s="6"/>
      <c r="F87" s="19"/>
      <c r="G87" s="24">
        <v>-650.97</v>
      </c>
      <c r="H87" s="24">
        <v>-0.23</v>
      </c>
      <c r="I87" s="31"/>
      <c r="J87" s="31"/>
      <c r="K87" s="35"/>
    </row>
    <row r="88" spans="1:54" x14ac:dyDescent="0.35">
      <c r="C88" s="58" t="s">
        <v>194</v>
      </c>
      <c r="D88" s="54"/>
      <c r="E88" s="6"/>
      <c r="F88" s="19"/>
      <c r="G88" s="25">
        <v>-650.97</v>
      </c>
      <c r="H88" s="25">
        <v>-0.23</v>
      </c>
      <c r="I88" s="31"/>
      <c r="J88" s="31"/>
      <c r="K88" s="35"/>
    </row>
    <row r="89" spans="1:54" x14ac:dyDescent="0.35">
      <c r="C89" s="57"/>
      <c r="D89" s="54"/>
      <c r="E89" s="6"/>
      <c r="F89" s="19"/>
      <c r="G89" s="24"/>
      <c r="H89" s="24"/>
      <c r="I89" s="31"/>
      <c r="J89" s="31"/>
      <c r="K89" s="35"/>
    </row>
    <row r="90" spans="1:54" x14ac:dyDescent="0.35">
      <c r="C90" s="61" t="s">
        <v>209</v>
      </c>
      <c r="D90" s="55"/>
      <c r="E90" s="5"/>
      <c r="F90" s="20"/>
      <c r="G90" s="26">
        <v>260008.55</v>
      </c>
      <c r="H90" s="26">
        <v>100</v>
      </c>
      <c r="I90" s="32"/>
      <c r="J90" s="32"/>
      <c r="K90" s="36"/>
    </row>
    <row r="93" spans="1:54" x14ac:dyDescent="0.35">
      <c r="C93" s="1" t="s">
        <v>210</v>
      </c>
    </row>
    <row r="94" spans="1:54" x14ac:dyDescent="0.35">
      <c r="C94" s="37" t="s">
        <v>211</v>
      </c>
      <c r="D94" s="37"/>
      <c r="E94" s="37"/>
      <c r="F94" s="37"/>
      <c r="G94" s="37"/>
      <c r="H94" s="37"/>
      <c r="I94" s="37"/>
      <c r="J94" s="37"/>
      <c r="K94" s="37"/>
    </row>
    <row r="95" spans="1:54" x14ac:dyDescent="0.35">
      <c r="C95" s="2" t="s">
        <v>212</v>
      </c>
    </row>
    <row r="96" spans="1:54" x14ac:dyDescent="0.35">
      <c r="C96" s="2" t="s">
        <v>213</v>
      </c>
    </row>
    <row r="97" spans="1:256" ht="30" customHeight="1" x14ac:dyDescent="0.35">
      <c r="C97" s="218" t="s">
        <v>214</v>
      </c>
      <c r="D97" s="219"/>
      <c r="E97" s="219"/>
      <c r="F97" s="219"/>
      <c r="G97" s="219"/>
      <c r="H97" s="219"/>
      <c r="I97" s="219"/>
      <c r="J97" s="219"/>
      <c r="K97" s="219"/>
    </row>
    <row r="98" spans="1:256" x14ac:dyDescent="0.35">
      <c r="C98" s="2" t="s">
        <v>215</v>
      </c>
    </row>
    <row r="100" spans="1:256" x14ac:dyDescent="0.35">
      <c r="C100" s="2" t="s">
        <v>4813</v>
      </c>
      <c r="E100" s="2" t="s">
        <v>2</v>
      </c>
    </row>
    <row r="102" spans="1:256" x14ac:dyDescent="0.35">
      <c r="C102" s="2" t="s">
        <v>4814</v>
      </c>
      <c r="E102" s="2" t="s">
        <v>2</v>
      </c>
    </row>
    <row r="104" spans="1:256" x14ac:dyDescent="0.35">
      <c r="C104" s="2" t="s">
        <v>4918</v>
      </c>
    </row>
    <row r="106" spans="1:256" x14ac:dyDescent="0.35">
      <c r="C106" s="2" t="s">
        <v>4919</v>
      </c>
    </row>
    <row r="107" spans="1:256" s="79" customFormat="1" ht="35.25" customHeight="1" x14ac:dyDescent="0.35">
      <c r="A107" s="75"/>
      <c r="B107" s="75"/>
      <c r="C107" s="80" t="s">
        <v>4820</v>
      </c>
      <c r="D107" s="84" t="s">
        <v>4821</v>
      </c>
      <c r="E107" s="84" t="s">
        <v>4822</v>
      </c>
      <c r="F107" s="76"/>
      <c r="G107" s="77"/>
      <c r="H107" s="77"/>
      <c r="I107" s="77"/>
      <c r="J107" s="77"/>
      <c r="K107" s="78"/>
      <c r="L107" s="78"/>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8"/>
      <c r="AJ107" s="75"/>
      <c r="AK107" s="75"/>
      <c r="AL107" s="75"/>
      <c r="AM107" s="75"/>
      <c r="AN107" s="75"/>
      <c r="AO107" s="75"/>
      <c r="AP107" s="75"/>
      <c r="AQ107" s="75"/>
      <c r="AR107" s="75"/>
      <c r="AS107" s="75"/>
      <c r="AT107" s="75"/>
      <c r="AU107" s="75"/>
      <c r="AV107" s="78"/>
      <c r="AW107" s="75"/>
      <c r="AX107" s="78"/>
      <c r="AY107" s="75"/>
      <c r="AZ107" s="75"/>
      <c r="BA107" s="75"/>
      <c r="BB107" s="78"/>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5"/>
      <c r="DJ107" s="75"/>
      <c r="DK107" s="75"/>
      <c r="DL107" s="75"/>
      <c r="DM107" s="75"/>
      <c r="DN107" s="75"/>
      <c r="DO107" s="75"/>
      <c r="DP107" s="75"/>
      <c r="DQ107" s="75"/>
      <c r="DR107" s="75"/>
      <c r="DS107" s="75"/>
      <c r="DT107" s="75"/>
      <c r="DU107" s="75"/>
      <c r="DV107" s="75"/>
      <c r="DW107" s="75"/>
      <c r="DX107" s="75"/>
      <c r="DY107" s="75"/>
      <c r="DZ107" s="75"/>
      <c r="EA107" s="75"/>
      <c r="EB107" s="75"/>
      <c r="EC107" s="75"/>
      <c r="ED107" s="75"/>
      <c r="EE107" s="75"/>
      <c r="EF107" s="75"/>
      <c r="EG107" s="75"/>
      <c r="EH107" s="75"/>
      <c r="EI107" s="75"/>
      <c r="EJ107" s="75"/>
      <c r="EK107" s="75"/>
      <c r="EL107" s="75"/>
      <c r="EM107" s="75"/>
      <c r="EN107" s="75"/>
      <c r="EO107" s="75"/>
      <c r="EP107" s="75"/>
      <c r="EQ107" s="75"/>
      <c r="ER107" s="75"/>
      <c r="ES107" s="75"/>
      <c r="ET107" s="75"/>
      <c r="EU107" s="75"/>
      <c r="EV107" s="75"/>
      <c r="EW107" s="75"/>
      <c r="EX107" s="75"/>
      <c r="EY107" s="75"/>
      <c r="EZ107" s="75"/>
      <c r="FA107" s="75"/>
      <c r="FB107" s="75"/>
      <c r="FC107" s="75"/>
      <c r="FD107" s="75"/>
      <c r="FE107" s="75"/>
      <c r="FF107" s="75"/>
      <c r="FG107" s="75"/>
      <c r="FH107" s="75"/>
      <c r="FI107" s="75"/>
      <c r="FJ107" s="75"/>
      <c r="FK107" s="75"/>
      <c r="FL107" s="75"/>
      <c r="FM107" s="75"/>
      <c r="FN107" s="75"/>
      <c r="FO107" s="75"/>
      <c r="FP107" s="75"/>
      <c r="FQ107" s="75"/>
      <c r="FR107" s="75"/>
      <c r="FS107" s="75"/>
      <c r="FT107" s="75"/>
      <c r="FU107" s="75"/>
      <c r="FV107" s="75"/>
      <c r="FW107" s="75"/>
      <c r="FX107" s="75"/>
      <c r="FY107" s="75"/>
      <c r="FZ107" s="75"/>
      <c r="GA107" s="75"/>
      <c r="GB107" s="75"/>
      <c r="GC107" s="75"/>
      <c r="GD107" s="75"/>
      <c r="GE107" s="75"/>
      <c r="GF107" s="75"/>
      <c r="GG107" s="75"/>
      <c r="GH107" s="75"/>
      <c r="GI107" s="75"/>
      <c r="GJ107" s="75"/>
      <c r="GK107" s="75"/>
      <c r="GL107" s="75"/>
      <c r="GM107" s="75"/>
      <c r="GN107" s="75"/>
      <c r="GO107" s="75"/>
      <c r="GP107" s="75"/>
      <c r="GQ107" s="75"/>
      <c r="GR107" s="75"/>
      <c r="GS107" s="75"/>
      <c r="GT107" s="75"/>
      <c r="GU107" s="75"/>
      <c r="GV107" s="75"/>
      <c r="GW107" s="75"/>
      <c r="GX107" s="75"/>
      <c r="GY107" s="75"/>
      <c r="GZ107" s="75"/>
      <c r="HA107" s="75"/>
      <c r="HB107" s="75"/>
      <c r="HC107" s="75"/>
      <c r="HD107" s="75"/>
      <c r="HE107" s="75"/>
      <c r="HF107" s="75"/>
      <c r="HG107" s="75"/>
      <c r="HH107" s="75"/>
      <c r="HI107" s="75"/>
      <c r="HJ107" s="75"/>
      <c r="HK107" s="75"/>
      <c r="HL107" s="75"/>
      <c r="HM107" s="75"/>
      <c r="HN107" s="75"/>
      <c r="HO107" s="75"/>
      <c r="HP107" s="75"/>
      <c r="HQ107" s="75"/>
      <c r="HR107" s="75"/>
      <c r="HS107" s="75"/>
      <c r="HT107" s="75"/>
      <c r="HU107" s="75"/>
      <c r="HV107" s="75"/>
      <c r="HW107" s="75"/>
      <c r="HX107" s="75"/>
      <c r="HY107" s="75"/>
      <c r="HZ107" s="75"/>
      <c r="IA107" s="75"/>
      <c r="IB107" s="75"/>
      <c r="IC107" s="75"/>
      <c r="ID107" s="75"/>
      <c r="IE107" s="75"/>
      <c r="IF107" s="75"/>
      <c r="IG107" s="75"/>
      <c r="IH107" s="75"/>
      <c r="II107" s="75"/>
      <c r="IJ107" s="75"/>
      <c r="IK107" s="75"/>
      <c r="IL107" s="75"/>
      <c r="IM107" s="75"/>
      <c r="IN107" s="75"/>
      <c r="IO107" s="75"/>
      <c r="IP107" s="75"/>
      <c r="IQ107" s="75"/>
      <c r="IR107" s="75"/>
      <c r="IS107" s="75"/>
      <c r="IT107" s="75"/>
      <c r="IU107" s="75"/>
      <c r="IV107" s="75"/>
    </row>
    <row r="108" spans="1:256" s="79" customFormat="1" x14ac:dyDescent="0.35">
      <c r="A108" s="75"/>
      <c r="B108" s="75"/>
      <c r="C108" s="82" t="s">
        <v>4823</v>
      </c>
      <c r="D108" s="85">
        <v>9.8789999999999996</v>
      </c>
      <c r="E108" s="85">
        <v>8.9433000000000007</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2" t="s">
        <v>4824</v>
      </c>
      <c r="D109" s="85">
        <v>9.8789999999999996</v>
      </c>
      <c r="E109" s="85">
        <v>8.9433000000000007</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0" spans="1:256" s="79" customFormat="1" x14ac:dyDescent="0.35">
      <c r="A110" s="75"/>
      <c r="B110" s="75"/>
      <c r="C110" s="82" t="s">
        <v>4825</v>
      </c>
      <c r="D110" s="85">
        <v>10.0684</v>
      </c>
      <c r="E110" s="85">
        <v>9.1225000000000005</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4826</v>
      </c>
      <c r="D111" s="85">
        <v>10.0686</v>
      </c>
      <c r="E111" s="85">
        <v>9.1226000000000003</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ht="85" customHeight="1" x14ac:dyDescent="0.35">
      <c r="A112" s="75"/>
      <c r="B112" s="75"/>
      <c r="C112" s="215" t="s">
        <v>4860</v>
      </c>
      <c r="D112" s="216"/>
      <c r="E112" s="217"/>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4" spans="3:5" x14ac:dyDescent="0.35">
      <c r="C114" s="2" t="s">
        <v>4920</v>
      </c>
      <c r="E114" s="2" t="s">
        <v>2</v>
      </c>
    </row>
    <row r="116" spans="3:5" x14ac:dyDescent="0.35">
      <c r="C116" s="2" t="s">
        <v>4921</v>
      </c>
      <c r="E116" s="2" t="s">
        <v>2</v>
      </c>
    </row>
    <row r="118" spans="3:5" x14ac:dyDescent="0.35">
      <c r="C118" s="2" t="s">
        <v>4815</v>
      </c>
      <c r="E118" s="2" t="s">
        <v>2</v>
      </c>
    </row>
    <row r="120" spans="3:5" x14ac:dyDescent="0.35">
      <c r="C120" s="2" t="s">
        <v>4816</v>
      </c>
      <c r="E120" s="2" t="s">
        <v>2</v>
      </c>
    </row>
    <row r="122" spans="3:5" x14ac:dyDescent="0.35">
      <c r="C122" s="2" t="s">
        <v>4817</v>
      </c>
      <c r="E122" s="92">
        <v>2.1206193455164546</v>
      </c>
    </row>
    <row r="124" spans="3:5" x14ac:dyDescent="0.35">
      <c r="C124" s="2" t="s">
        <v>4819</v>
      </c>
      <c r="E124" s="93" t="s">
        <v>4818</v>
      </c>
    </row>
    <row r="126" spans="3:5" x14ac:dyDescent="0.35">
      <c r="C126" s="2" t="s">
        <v>4922</v>
      </c>
      <c r="E126" s="2" t="s">
        <v>2</v>
      </c>
    </row>
    <row r="128" spans="3:5" x14ac:dyDescent="0.35">
      <c r="C128" s="2" t="s">
        <v>4864</v>
      </c>
    </row>
    <row r="130" spans="3:5" x14ac:dyDescent="0.35">
      <c r="C130" s="1" t="s">
        <v>5102</v>
      </c>
      <c r="E130" s="156" t="s">
        <v>5103</v>
      </c>
    </row>
    <row r="131" spans="3:5" x14ac:dyDescent="0.35">
      <c r="E131" s="2" t="s">
        <v>5164</v>
      </c>
    </row>
  </sheetData>
  <mergeCells count="2">
    <mergeCell ref="C97:K97"/>
    <mergeCell ref="C112:E112"/>
  </mergeCells>
  <hyperlinks>
    <hyperlink ref="J2" location="'Index'!A1" display="'Index'!A1" xr:uid="{F7218A03-6F85-4686-AB98-5D0FB5B2FD71}"/>
  </hyperlinks>
  <pageMargins left="0.7" right="0.7" top="0.75" bottom="0.75" header="0.3" footer="0.3"/>
  <pageSetup orientation="portrait" horizontalDpi="4294967293"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4A0F-2490-433D-8EF5-90E1527A662D}">
  <sheetPr codeName="Sheet1"/>
  <dimension ref="A1:IV116"/>
  <sheetViews>
    <sheetView showGridLines="0" zoomScale="90" zoomScaleNormal="90" workbookViewId="0">
      <pane ySplit="6" topLeftCell="A98"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4053</v>
      </c>
      <c r="J2" s="38" t="s">
        <v>4365</v>
      </c>
    </row>
    <row r="3" spans="1:54" ht="16" x14ac:dyDescent="0.4">
      <c r="C3" s="1" t="s">
        <v>28</v>
      </c>
      <c r="D3" s="21" t="s">
        <v>4054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45</v>
      </c>
      <c r="C11" s="60" t="s">
        <v>46</v>
      </c>
      <c r="D11" s="54" t="s">
        <v>47</v>
      </c>
      <c r="E11" s="6" t="s">
        <v>44</v>
      </c>
      <c r="F11" s="19">
        <v>522782</v>
      </c>
      <c r="G11" s="24">
        <v>3704.96</v>
      </c>
      <c r="H11" s="24">
        <v>18.62</v>
      </c>
      <c r="I11" s="31"/>
      <c r="J11" s="31"/>
      <c r="K11" s="35"/>
    </row>
    <row r="12" spans="1:54" x14ac:dyDescent="0.35">
      <c r="B12" s="8" t="s">
        <v>41</v>
      </c>
      <c r="C12" s="60" t="s">
        <v>42</v>
      </c>
      <c r="D12" s="54" t="s">
        <v>43</v>
      </c>
      <c r="E12" s="6" t="s">
        <v>44</v>
      </c>
      <c r="F12" s="19">
        <v>213565</v>
      </c>
      <c r="G12" s="24">
        <v>2822.69</v>
      </c>
      <c r="H12" s="24">
        <v>14.18</v>
      </c>
      <c r="I12" s="31"/>
      <c r="J12" s="31"/>
      <c r="K12" s="35"/>
    </row>
    <row r="13" spans="1:54" x14ac:dyDescent="0.35">
      <c r="B13" s="8" t="s">
        <v>48</v>
      </c>
      <c r="C13" s="60" t="s">
        <v>49</v>
      </c>
      <c r="D13" s="54" t="s">
        <v>50</v>
      </c>
      <c r="E13" s="6" t="s">
        <v>44</v>
      </c>
      <c r="F13" s="19">
        <v>486960</v>
      </c>
      <c r="G13" s="24">
        <v>2030.62</v>
      </c>
      <c r="H13" s="24">
        <v>10.199999999999999</v>
      </c>
      <c r="I13" s="31"/>
      <c r="J13" s="31"/>
      <c r="K13" s="35"/>
    </row>
    <row r="14" spans="1:54" x14ac:dyDescent="0.35">
      <c r="B14" s="8" t="s">
        <v>221</v>
      </c>
      <c r="C14" s="60" t="s">
        <v>222</v>
      </c>
      <c r="D14" s="54" t="s">
        <v>223</v>
      </c>
      <c r="E14" s="6" t="s">
        <v>44</v>
      </c>
      <c r="F14" s="19">
        <v>163257</v>
      </c>
      <c r="G14" s="24">
        <v>2001.53</v>
      </c>
      <c r="H14" s="24">
        <v>10.06</v>
      </c>
      <c r="I14" s="31"/>
      <c r="J14" s="31"/>
      <c r="K14" s="35"/>
    </row>
    <row r="15" spans="1:54" x14ac:dyDescent="0.35">
      <c r="B15" s="8" t="s">
        <v>59</v>
      </c>
      <c r="C15" s="60" t="s">
        <v>60</v>
      </c>
      <c r="D15" s="54" t="s">
        <v>61</v>
      </c>
      <c r="E15" s="6" t="s">
        <v>44</v>
      </c>
      <c r="F15" s="19">
        <v>205899</v>
      </c>
      <c r="G15" s="24">
        <v>1975.6</v>
      </c>
      <c r="H15" s="24">
        <v>9.93</v>
      </c>
      <c r="I15" s="31"/>
      <c r="J15" s="31"/>
      <c r="K15" s="35"/>
    </row>
    <row r="16" spans="1:54" x14ac:dyDescent="0.35">
      <c r="B16" s="8" t="s">
        <v>2155</v>
      </c>
      <c r="C16" s="60" t="s">
        <v>2156</v>
      </c>
      <c r="D16" s="54" t="s">
        <v>2157</v>
      </c>
      <c r="E16" s="6" t="s">
        <v>44</v>
      </c>
      <c r="F16" s="19">
        <v>411487</v>
      </c>
      <c r="G16" s="24">
        <v>1306.06</v>
      </c>
      <c r="H16" s="24">
        <v>6.56</v>
      </c>
      <c r="I16" s="31"/>
      <c r="J16" s="31"/>
      <c r="K16" s="35"/>
    </row>
    <row r="17" spans="2:11" x14ac:dyDescent="0.35">
      <c r="B17" s="8" t="s">
        <v>2400</v>
      </c>
      <c r="C17" s="60" t="s">
        <v>2401</v>
      </c>
      <c r="D17" s="54" t="s">
        <v>2402</v>
      </c>
      <c r="E17" s="6" t="s">
        <v>44</v>
      </c>
      <c r="F17" s="19">
        <v>109733</v>
      </c>
      <c r="G17" s="24">
        <v>989.13</v>
      </c>
      <c r="H17" s="24">
        <v>4.97</v>
      </c>
      <c r="I17" s="31"/>
      <c r="J17" s="31"/>
      <c r="K17" s="35"/>
    </row>
    <row r="18" spans="2:11" x14ac:dyDescent="0.35">
      <c r="B18" s="8" t="s">
        <v>2267</v>
      </c>
      <c r="C18" s="60" t="s">
        <v>2268</v>
      </c>
      <c r="D18" s="54" t="s">
        <v>2269</v>
      </c>
      <c r="E18" s="6" t="s">
        <v>44</v>
      </c>
      <c r="F18" s="19">
        <v>95545</v>
      </c>
      <c r="G18" s="24">
        <v>965.29</v>
      </c>
      <c r="H18" s="24">
        <v>4.8499999999999996</v>
      </c>
      <c r="I18" s="31"/>
      <c r="J18" s="31"/>
      <c r="K18" s="35"/>
    </row>
    <row r="19" spans="2:11" x14ac:dyDescent="0.35">
      <c r="B19" s="8" t="s">
        <v>2389</v>
      </c>
      <c r="C19" s="60" t="s">
        <v>2390</v>
      </c>
      <c r="D19" s="54" t="s">
        <v>2391</v>
      </c>
      <c r="E19" s="6" t="s">
        <v>44</v>
      </c>
      <c r="F19" s="19">
        <v>1109864</v>
      </c>
      <c r="G19" s="24">
        <v>903.87</v>
      </c>
      <c r="H19" s="24">
        <v>4.54</v>
      </c>
      <c r="I19" s="31"/>
      <c r="J19" s="31"/>
      <c r="K19" s="35"/>
    </row>
    <row r="20" spans="2:11" x14ac:dyDescent="0.35">
      <c r="B20" s="8" t="s">
        <v>523</v>
      </c>
      <c r="C20" s="60" t="s">
        <v>524</v>
      </c>
      <c r="D20" s="54" t="s">
        <v>525</v>
      </c>
      <c r="E20" s="6" t="s">
        <v>44</v>
      </c>
      <c r="F20" s="19">
        <v>310046</v>
      </c>
      <c r="G20" s="24">
        <v>714.81</v>
      </c>
      <c r="H20" s="24">
        <v>3.59</v>
      </c>
      <c r="I20" s="31"/>
      <c r="J20" s="31"/>
      <c r="K20" s="35"/>
    </row>
    <row r="21" spans="2:11" x14ac:dyDescent="0.35">
      <c r="B21" s="8" t="s">
        <v>2385</v>
      </c>
      <c r="C21" s="60" t="s">
        <v>1607</v>
      </c>
      <c r="D21" s="54" t="s">
        <v>2386</v>
      </c>
      <c r="E21" s="6" t="s">
        <v>44</v>
      </c>
      <c r="F21" s="19">
        <v>560907</v>
      </c>
      <c r="G21" s="24">
        <v>669.95</v>
      </c>
      <c r="H21" s="24">
        <v>3.37</v>
      </c>
      <c r="I21" s="31"/>
      <c r="J21" s="31"/>
      <c r="K21" s="35"/>
    </row>
    <row r="22" spans="2:11" x14ac:dyDescent="0.35">
      <c r="B22" s="8" t="s">
        <v>1118</v>
      </c>
      <c r="C22" s="60" t="s">
        <v>1119</v>
      </c>
      <c r="D22" s="54" t="s">
        <v>1120</v>
      </c>
      <c r="E22" s="6" t="s">
        <v>44</v>
      </c>
      <c r="F22" s="19">
        <v>575853</v>
      </c>
      <c r="G22" s="24">
        <v>651.05999999999995</v>
      </c>
      <c r="H22" s="24">
        <v>3.27</v>
      </c>
      <c r="I22" s="31"/>
      <c r="J22" s="31"/>
      <c r="K22" s="35"/>
    </row>
    <row r="23" spans="2:11" x14ac:dyDescent="0.35">
      <c r="B23" s="8" t="s">
        <v>2859</v>
      </c>
      <c r="C23" s="60" t="s">
        <v>2860</v>
      </c>
      <c r="D23" s="54" t="s">
        <v>2861</v>
      </c>
      <c r="E23" s="6" t="s">
        <v>44</v>
      </c>
      <c r="F23" s="19">
        <v>2858260</v>
      </c>
      <c r="G23" s="24">
        <v>598.80999999999995</v>
      </c>
      <c r="H23" s="24">
        <v>3.01</v>
      </c>
      <c r="I23" s="31"/>
      <c r="J23" s="31"/>
      <c r="K23" s="35"/>
    </row>
    <row r="24" spans="2:11" x14ac:dyDescent="0.35">
      <c r="B24" s="8" t="s">
        <v>2408</v>
      </c>
      <c r="C24" s="60" t="s">
        <v>870</v>
      </c>
      <c r="D24" s="54" t="s">
        <v>2409</v>
      </c>
      <c r="E24" s="6" t="s">
        <v>44</v>
      </c>
      <c r="F24" s="19">
        <v>332991</v>
      </c>
      <c r="G24" s="24">
        <v>569.41</v>
      </c>
      <c r="H24" s="24">
        <v>2.86</v>
      </c>
      <c r="I24" s="31"/>
      <c r="J24" s="31"/>
      <c r="K24" s="35"/>
    </row>
    <row r="25" spans="2:11" x14ac:dyDescent="0.35">
      <c r="C25" s="58" t="s">
        <v>194</v>
      </c>
      <c r="D25" s="54"/>
      <c r="E25" s="6"/>
      <c r="F25" s="19"/>
      <c r="G25" s="25">
        <v>19903.79</v>
      </c>
      <c r="H25" s="25">
        <v>100.01</v>
      </c>
      <c r="I25" s="31"/>
      <c r="J25" s="31"/>
      <c r="K25" s="35"/>
    </row>
    <row r="26" spans="2:11" x14ac:dyDescent="0.35">
      <c r="C26" s="57"/>
      <c r="D26" s="54"/>
      <c r="E26" s="6"/>
      <c r="F26" s="19"/>
      <c r="G26" s="24"/>
      <c r="H26" s="24"/>
      <c r="I26" s="31"/>
      <c r="J26" s="31"/>
      <c r="K26" s="35"/>
    </row>
    <row r="27" spans="2:11" x14ac:dyDescent="0.35">
      <c r="C27" s="58" t="s">
        <v>3</v>
      </c>
      <c r="D27" s="54"/>
      <c r="E27" s="6"/>
      <c r="F27" s="19"/>
      <c r="G27" s="24" t="s">
        <v>2</v>
      </c>
      <c r="H27" s="24" t="s">
        <v>2</v>
      </c>
      <c r="I27" s="31"/>
      <c r="J27" s="31"/>
      <c r="K27" s="35"/>
    </row>
    <row r="28" spans="2:11" x14ac:dyDescent="0.35">
      <c r="C28" s="57"/>
      <c r="D28" s="54"/>
      <c r="E28" s="6"/>
      <c r="F28" s="19"/>
      <c r="G28" s="24"/>
      <c r="H28" s="24"/>
      <c r="I28" s="31"/>
      <c r="J28" s="31"/>
      <c r="K28" s="35"/>
    </row>
    <row r="29" spans="2:11" x14ac:dyDescent="0.35">
      <c r="C29" s="58" t="s">
        <v>4</v>
      </c>
      <c r="D29" s="54"/>
      <c r="E29" s="6"/>
      <c r="F29" s="19"/>
      <c r="G29" s="24" t="s">
        <v>2</v>
      </c>
      <c r="H29" s="24" t="s">
        <v>2</v>
      </c>
      <c r="I29" s="31"/>
      <c r="J29" s="31"/>
      <c r="K29" s="35"/>
    </row>
    <row r="30" spans="2:11" x14ac:dyDescent="0.35">
      <c r="C30" s="57"/>
      <c r="D30" s="54"/>
      <c r="E30" s="6"/>
      <c r="F30" s="19"/>
      <c r="G30" s="24"/>
      <c r="H30" s="24"/>
      <c r="I30" s="31"/>
      <c r="J30" s="31"/>
      <c r="K30" s="35"/>
    </row>
    <row r="31" spans="2:11" x14ac:dyDescent="0.35">
      <c r="C31" s="58" t="s">
        <v>5</v>
      </c>
      <c r="D31" s="54"/>
      <c r="E31" s="6"/>
      <c r="F31" s="19"/>
      <c r="G31" s="24"/>
      <c r="H31" s="24"/>
      <c r="I31" s="31"/>
      <c r="J31" s="31"/>
      <c r="K31" s="35"/>
    </row>
    <row r="32" spans="2:11" x14ac:dyDescent="0.35">
      <c r="C32" s="57"/>
      <c r="D32" s="54"/>
      <c r="E32" s="6"/>
      <c r="F32" s="19"/>
      <c r="G32" s="24"/>
      <c r="H32" s="24"/>
      <c r="I32" s="31"/>
      <c r="J32" s="31"/>
      <c r="K32" s="35"/>
    </row>
    <row r="33" spans="3:11" x14ac:dyDescent="0.35">
      <c r="C33" s="58" t="s">
        <v>6</v>
      </c>
      <c r="D33" s="54"/>
      <c r="E33" s="6"/>
      <c r="F33" s="19"/>
      <c r="G33" s="24" t="s">
        <v>2</v>
      </c>
      <c r="H33" s="24" t="s">
        <v>2</v>
      </c>
      <c r="I33" s="31"/>
      <c r="J33" s="31"/>
      <c r="K33" s="35"/>
    </row>
    <row r="34" spans="3:11" x14ac:dyDescent="0.35">
      <c r="C34" s="57"/>
      <c r="D34" s="54"/>
      <c r="E34" s="6"/>
      <c r="F34" s="19"/>
      <c r="G34" s="24"/>
      <c r="H34" s="24"/>
      <c r="I34" s="31"/>
      <c r="J34" s="31"/>
      <c r="K34" s="35"/>
    </row>
    <row r="35" spans="3:11" x14ac:dyDescent="0.35">
      <c r="C35" s="58" t="s">
        <v>7</v>
      </c>
      <c r="D35" s="54"/>
      <c r="E35" s="6"/>
      <c r="F35" s="19"/>
      <c r="G35" s="24" t="s">
        <v>2</v>
      </c>
      <c r="H35" s="24" t="s">
        <v>2</v>
      </c>
      <c r="I35" s="31"/>
      <c r="J35" s="31"/>
      <c r="K35" s="35"/>
    </row>
    <row r="36" spans="3:11" x14ac:dyDescent="0.35">
      <c r="C36" s="57"/>
      <c r="D36" s="54"/>
      <c r="E36" s="6"/>
      <c r="F36" s="19"/>
      <c r="G36" s="24"/>
      <c r="H36" s="24"/>
      <c r="I36" s="31"/>
      <c r="J36" s="31"/>
      <c r="K36" s="35"/>
    </row>
    <row r="37" spans="3:11" x14ac:dyDescent="0.35">
      <c r="C37" s="58" t="s">
        <v>8</v>
      </c>
      <c r="D37" s="54"/>
      <c r="E37" s="6"/>
      <c r="F37" s="19"/>
      <c r="G37" s="24" t="s">
        <v>2</v>
      </c>
      <c r="H37" s="24" t="s">
        <v>2</v>
      </c>
      <c r="I37" s="31"/>
      <c r="J37" s="31"/>
      <c r="K37" s="35"/>
    </row>
    <row r="38" spans="3:11" x14ac:dyDescent="0.35">
      <c r="C38" s="57"/>
      <c r="D38" s="54"/>
      <c r="E38" s="6"/>
      <c r="F38" s="19"/>
      <c r="G38" s="24"/>
      <c r="H38" s="24"/>
      <c r="I38" s="31"/>
      <c r="J38" s="31"/>
      <c r="K38" s="35"/>
    </row>
    <row r="39" spans="3:11" x14ac:dyDescent="0.35">
      <c r="C39" s="58" t="s">
        <v>9</v>
      </c>
      <c r="D39" s="54"/>
      <c r="E39" s="6"/>
      <c r="F39" s="19"/>
      <c r="G39" s="24" t="s">
        <v>2</v>
      </c>
      <c r="H39" s="24" t="s">
        <v>2</v>
      </c>
      <c r="I39" s="31"/>
      <c r="J39" s="31"/>
      <c r="K39" s="35"/>
    </row>
    <row r="40" spans="3:11" x14ac:dyDescent="0.35">
      <c r="C40" s="57"/>
      <c r="D40" s="54"/>
      <c r="E40" s="6"/>
      <c r="F40" s="19"/>
      <c r="G40" s="24"/>
      <c r="H40" s="24"/>
      <c r="I40" s="31"/>
      <c r="J40" s="31"/>
      <c r="K40" s="35"/>
    </row>
    <row r="41" spans="3:11" x14ac:dyDescent="0.35">
      <c r="C41" s="58" t="s">
        <v>10</v>
      </c>
      <c r="D41" s="54"/>
      <c r="E41" s="6"/>
      <c r="F41" s="19"/>
      <c r="G41" s="24" t="s">
        <v>2</v>
      </c>
      <c r="H41" s="24" t="s">
        <v>2</v>
      </c>
      <c r="I41" s="31"/>
      <c r="J41" s="31"/>
      <c r="K41" s="35"/>
    </row>
    <row r="42" spans="3:11" x14ac:dyDescent="0.35">
      <c r="C42" s="57"/>
      <c r="D42" s="54"/>
      <c r="E42" s="6"/>
      <c r="F42" s="19"/>
      <c r="G42" s="24"/>
      <c r="H42" s="24"/>
      <c r="I42" s="31"/>
      <c r="J42" s="31"/>
      <c r="K42" s="35"/>
    </row>
    <row r="43" spans="3:11" x14ac:dyDescent="0.35">
      <c r="C43" s="58" t="s">
        <v>11</v>
      </c>
      <c r="D43" s="54"/>
      <c r="E43" s="6"/>
      <c r="F43" s="19"/>
      <c r="G43" s="24" t="s">
        <v>2</v>
      </c>
      <c r="H43" s="24" t="s">
        <v>2</v>
      </c>
      <c r="I43" s="31"/>
      <c r="J43" s="31"/>
      <c r="K43" s="35"/>
    </row>
    <row r="44" spans="3:11" x14ac:dyDescent="0.35">
      <c r="C44" s="57"/>
      <c r="D44" s="54"/>
      <c r="E44" s="6"/>
      <c r="F44" s="19"/>
      <c r="G44" s="24"/>
      <c r="H44" s="24"/>
      <c r="I44" s="31"/>
      <c r="J44" s="31"/>
      <c r="K44" s="35"/>
    </row>
    <row r="45" spans="3:11" x14ac:dyDescent="0.35">
      <c r="C45" s="58" t="s">
        <v>13</v>
      </c>
      <c r="D45" s="54"/>
      <c r="E45" s="6"/>
      <c r="F45" s="19"/>
      <c r="G45" s="24"/>
      <c r="H45" s="24"/>
      <c r="I45" s="31"/>
      <c r="J45" s="31"/>
      <c r="K45" s="35"/>
    </row>
    <row r="46" spans="3:11" x14ac:dyDescent="0.35">
      <c r="C46" s="57"/>
      <c r="D46" s="54"/>
      <c r="E46" s="6"/>
      <c r="F46" s="19"/>
      <c r="G46" s="24"/>
      <c r="H46" s="24"/>
      <c r="I46" s="31"/>
      <c r="J46" s="31"/>
      <c r="K46" s="35"/>
    </row>
    <row r="47" spans="3:11" x14ac:dyDescent="0.35">
      <c r="C47" s="58" t="s">
        <v>14</v>
      </c>
      <c r="D47" s="54"/>
      <c r="E47" s="6"/>
      <c r="F47" s="19"/>
      <c r="G47" s="24" t="s">
        <v>2</v>
      </c>
      <c r="H47" s="24" t="s">
        <v>2</v>
      </c>
      <c r="I47" s="31"/>
      <c r="J47" s="31"/>
      <c r="K47" s="35"/>
    </row>
    <row r="48" spans="3:11" x14ac:dyDescent="0.35">
      <c r="C48" s="57"/>
      <c r="D48" s="54"/>
      <c r="E48" s="6"/>
      <c r="F48" s="19"/>
      <c r="G48" s="24"/>
      <c r="H48" s="24"/>
      <c r="I48" s="31"/>
      <c r="J48" s="31"/>
      <c r="K48" s="35"/>
    </row>
    <row r="49" spans="1:11" x14ac:dyDescent="0.35">
      <c r="C49" s="58" t="s">
        <v>15</v>
      </c>
      <c r="D49" s="54"/>
      <c r="E49" s="6"/>
      <c r="F49" s="19"/>
      <c r="G49" s="24" t="s">
        <v>2</v>
      </c>
      <c r="H49" s="24" t="s">
        <v>2</v>
      </c>
      <c r="I49" s="31"/>
      <c r="J49" s="31"/>
      <c r="K49" s="35"/>
    </row>
    <row r="50" spans="1:11" x14ac:dyDescent="0.35">
      <c r="C50" s="57"/>
      <c r="D50" s="54"/>
      <c r="E50" s="6"/>
      <c r="F50" s="19"/>
      <c r="G50" s="24"/>
      <c r="H50" s="24"/>
      <c r="I50" s="31"/>
      <c r="J50" s="31"/>
      <c r="K50" s="35"/>
    </row>
    <row r="51" spans="1:11" x14ac:dyDescent="0.35">
      <c r="C51" s="58" t="s">
        <v>16</v>
      </c>
      <c r="D51" s="54"/>
      <c r="E51" s="6"/>
      <c r="F51" s="19"/>
      <c r="G51" s="24" t="s">
        <v>2</v>
      </c>
      <c r="H51" s="24" t="s">
        <v>2</v>
      </c>
      <c r="I51" s="31"/>
      <c r="J51" s="31"/>
      <c r="K51" s="35"/>
    </row>
    <row r="52" spans="1:11" x14ac:dyDescent="0.35">
      <c r="C52" s="57"/>
      <c r="D52" s="54"/>
      <c r="E52" s="6"/>
      <c r="F52" s="19"/>
      <c r="G52" s="24"/>
      <c r="H52" s="24"/>
      <c r="I52" s="31"/>
      <c r="J52" s="31"/>
      <c r="K52" s="35"/>
    </row>
    <row r="53" spans="1:11" x14ac:dyDescent="0.35">
      <c r="C53" s="58" t="s">
        <v>17</v>
      </c>
      <c r="D53" s="54"/>
      <c r="E53" s="6"/>
      <c r="F53" s="19"/>
      <c r="G53" s="24" t="s">
        <v>2</v>
      </c>
      <c r="H53" s="24" t="s">
        <v>2</v>
      </c>
      <c r="I53" s="31"/>
      <c r="J53" s="31"/>
      <c r="K53" s="35"/>
    </row>
    <row r="54" spans="1:11" x14ac:dyDescent="0.35">
      <c r="C54" s="57"/>
      <c r="D54" s="54"/>
      <c r="E54" s="6"/>
      <c r="F54" s="19"/>
      <c r="G54" s="24"/>
      <c r="H54" s="24"/>
      <c r="I54" s="31"/>
      <c r="J54" s="31"/>
      <c r="K54" s="35"/>
    </row>
    <row r="55" spans="1:11" x14ac:dyDescent="0.35">
      <c r="C55" s="58" t="s">
        <v>18</v>
      </c>
      <c r="D55" s="54"/>
      <c r="E55" s="6"/>
      <c r="F55" s="19"/>
      <c r="G55" s="24" t="s">
        <v>2</v>
      </c>
      <c r="H55" s="24" t="s">
        <v>2</v>
      </c>
      <c r="I55" s="31"/>
      <c r="J55" s="31"/>
      <c r="K55" s="35"/>
    </row>
    <row r="56" spans="1:11" x14ac:dyDescent="0.35">
      <c r="C56" s="57"/>
      <c r="D56" s="54"/>
      <c r="E56" s="6"/>
      <c r="F56" s="19"/>
      <c r="G56" s="24"/>
      <c r="H56" s="24"/>
      <c r="I56" s="31"/>
      <c r="J56" s="31"/>
      <c r="K56" s="35"/>
    </row>
    <row r="57" spans="1:11" x14ac:dyDescent="0.35">
      <c r="A57" s="10"/>
      <c r="B57" s="28"/>
      <c r="C57" s="58" t="s">
        <v>19</v>
      </c>
      <c r="D57" s="54"/>
      <c r="E57" s="6"/>
      <c r="F57" s="19"/>
      <c r="G57" s="24"/>
      <c r="H57" s="24"/>
      <c r="I57" s="31"/>
      <c r="J57" s="31"/>
      <c r="K57" s="35"/>
    </row>
    <row r="58" spans="1:11" x14ac:dyDescent="0.35">
      <c r="A58" s="28"/>
      <c r="B58" s="28"/>
      <c r="C58" s="58" t="s">
        <v>20</v>
      </c>
      <c r="D58" s="54"/>
      <c r="E58" s="6"/>
      <c r="F58" s="19"/>
      <c r="G58" s="24" t="s">
        <v>2</v>
      </c>
      <c r="H58" s="24" t="s">
        <v>2</v>
      </c>
      <c r="I58" s="31"/>
      <c r="J58" s="31"/>
      <c r="K58" s="35"/>
    </row>
    <row r="59" spans="1:11" x14ac:dyDescent="0.35">
      <c r="A59" s="28"/>
      <c r="B59" s="28"/>
      <c r="C59" s="58"/>
      <c r="D59" s="54"/>
      <c r="E59" s="6"/>
      <c r="F59" s="19"/>
      <c r="G59" s="24"/>
      <c r="H59" s="24"/>
      <c r="I59" s="31"/>
      <c r="J59" s="31"/>
      <c r="K59" s="35"/>
    </row>
    <row r="60" spans="1:11" x14ac:dyDescent="0.35">
      <c r="A60" s="28"/>
      <c r="B60" s="28"/>
      <c r="C60" s="58" t="s">
        <v>21</v>
      </c>
      <c r="D60" s="54"/>
      <c r="E60" s="6"/>
      <c r="F60" s="19"/>
      <c r="G60" s="24" t="s">
        <v>2</v>
      </c>
      <c r="H60" s="24" t="s">
        <v>2</v>
      </c>
      <c r="I60" s="31"/>
      <c r="J60" s="31"/>
      <c r="K60" s="35"/>
    </row>
    <row r="61" spans="1:11" x14ac:dyDescent="0.35">
      <c r="A61" s="28"/>
      <c r="B61" s="28"/>
      <c r="C61" s="58"/>
      <c r="D61" s="54"/>
      <c r="E61" s="6"/>
      <c r="F61" s="19"/>
      <c r="G61" s="24"/>
      <c r="H61" s="24"/>
      <c r="I61" s="31"/>
      <c r="J61" s="31"/>
      <c r="K61" s="35"/>
    </row>
    <row r="62" spans="1:11" x14ac:dyDescent="0.35">
      <c r="A62" s="28"/>
      <c r="B62" s="28"/>
      <c r="C62" s="58" t="s">
        <v>22</v>
      </c>
      <c r="D62" s="54"/>
      <c r="E62" s="6"/>
      <c r="F62" s="19"/>
      <c r="G62" s="24" t="s">
        <v>2</v>
      </c>
      <c r="H62" s="24" t="s">
        <v>2</v>
      </c>
      <c r="I62" s="31"/>
      <c r="J62" s="31"/>
      <c r="K62" s="35"/>
    </row>
    <row r="63" spans="1:11" x14ac:dyDescent="0.35">
      <c r="A63" s="28"/>
      <c r="B63" s="28"/>
      <c r="C63" s="58"/>
      <c r="D63" s="54"/>
      <c r="E63" s="6"/>
      <c r="F63" s="19"/>
      <c r="G63" s="24"/>
      <c r="H63" s="24"/>
      <c r="I63" s="31"/>
      <c r="J63" s="31"/>
      <c r="K63" s="35"/>
    </row>
    <row r="64" spans="1:11" x14ac:dyDescent="0.35">
      <c r="A64" s="28"/>
      <c r="B64" s="28"/>
      <c r="C64" s="58" t="s">
        <v>23</v>
      </c>
      <c r="D64" s="54"/>
      <c r="E64" s="6"/>
      <c r="F64" s="19"/>
      <c r="G64" s="24" t="s">
        <v>2</v>
      </c>
      <c r="H64" s="24" t="s">
        <v>2</v>
      </c>
      <c r="I64" s="31"/>
      <c r="J64" s="31"/>
      <c r="K64" s="35"/>
    </row>
    <row r="65" spans="1:54" x14ac:dyDescent="0.35">
      <c r="A65" s="28"/>
      <c r="B65" s="28"/>
      <c r="C65" s="58"/>
      <c r="D65" s="54"/>
      <c r="E65" s="6"/>
      <c r="F65" s="19"/>
      <c r="G65" s="24"/>
      <c r="H65" s="24"/>
      <c r="I65" s="31"/>
      <c r="J65" s="31"/>
      <c r="K65" s="35"/>
    </row>
    <row r="66" spans="1:54" x14ac:dyDescent="0.35">
      <c r="C66" s="59" t="s">
        <v>24</v>
      </c>
      <c r="D66" s="54"/>
      <c r="E66" s="6"/>
      <c r="F66" s="19"/>
      <c r="G66" s="24"/>
      <c r="H66" s="24"/>
      <c r="I66" s="31"/>
      <c r="J66" s="31"/>
      <c r="K66" s="35"/>
    </row>
    <row r="67" spans="1:54" x14ac:dyDescent="0.35">
      <c r="B67" s="8" t="s">
        <v>206</v>
      </c>
      <c r="C67" s="60" t="s">
        <v>207</v>
      </c>
      <c r="D67" s="54"/>
      <c r="E67" s="6"/>
      <c r="F67" s="19"/>
      <c r="G67" s="24">
        <v>95.18</v>
      </c>
      <c r="H67" s="24">
        <v>0.48</v>
      </c>
      <c r="I67" s="31"/>
      <c r="J67" s="31"/>
      <c r="K67" s="35"/>
    </row>
    <row r="68" spans="1:54" x14ac:dyDescent="0.35">
      <c r="C68" s="58" t="s">
        <v>194</v>
      </c>
      <c r="D68" s="54"/>
      <c r="E68" s="6"/>
      <c r="F68" s="19"/>
      <c r="G68" s="25">
        <v>95.18</v>
      </c>
      <c r="H68" s="25">
        <v>0.48</v>
      </c>
      <c r="I68" s="31"/>
      <c r="J68" s="31"/>
      <c r="K68" s="35"/>
    </row>
    <row r="69" spans="1:54" x14ac:dyDescent="0.35">
      <c r="C69" s="57"/>
      <c r="D69" s="54"/>
      <c r="E69" s="6"/>
      <c r="F69" s="19"/>
      <c r="G69" s="24"/>
      <c r="H69" s="24"/>
      <c r="I69" s="31"/>
      <c r="J69" s="31"/>
      <c r="K69" s="35"/>
    </row>
    <row r="70" spans="1:54" x14ac:dyDescent="0.35">
      <c r="A70" s="10"/>
      <c r="B70" s="28"/>
      <c r="C70" s="58" t="s">
        <v>25</v>
      </c>
      <c r="D70" s="54"/>
      <c r="E70" s="6"/>
      <c r="F70" s="19"/>
      <c r="G70" s="24"/>
      <c r="H70" s="24"/>
      <c r="I70" s="31"/>
      <c r="J70" s="31"/>
      <c r="K70" s="35"/>
    </row>
    <row r="71" spans="1:54" s="2" customFormat="1" ht="13.5" x14ac:dyDescent="0.35">
      <c r="A71" s="28"/>
      <c r="B71" s="28"/>
      <c r="C71" s="57" t="s">
        <v>4703</v>
      </c>
      <c r="D71" s="54"/>
      <c r="E71" s="6"/>
      <c r="F71" s="19"/>
      <c r="G71" s="24" t="s">
        <v>2</v>
      </c>
      <c r="H71" s="24" t="s">
        <v>2</v>
      </c>
      <c r="I71" s="31"/>
      <c r="J71" s="31"/>
      <c r="K71" s="35"/>
      <c r="L71" s="3"/>
      <c r="AI71" s="3"/>
      <c r="AV71" s="3"/>
      <c r="AX71" s="3"/>
      <c r="BB71" s="3"/>
    </row>
    <row r="72" spans="1:54" x14ac:dyDescent="0.35">
      <c r="B72" s="8"/>
      <c r="C72" s="60" t="s">
        <v>208</v>
      </c>
      <c r="D72" s="54"/>
      <c r="E72" s="6"/>
      <c r="F72" s="19"/>
      <c r="G72" s="24">
        <v>-97.52</v>
      </c>
      <c r="H72" s="24">
        <v>-0.49</v>
      </c>
      <c r="I72" s="31"/>
      <c r="J72" s="31"/>
      <c r="K72" s="35"/>
    </row>
    <row r="73" spans="1:54" x14ac:dyDescent="0.35">
      <c r="C73" s="58" t="s">
        <v>194</v>
      </c>
      <c r="D73" s="54"/>
      <c r="E73" s="6"/>
      <c r="F73" s="19"/>
      <c r="G73" s="25">
        <v>-97.52</v>
      </c>
      <c r="H73" s="25">
        <v>-0.49</v>
      </c>
      <c r="I73" s="31"/>
      <c r="J73" s="31"/>
      <c r="K73" s="35"/>
    </row>
    <row r="74" spans="1:54" x14ac:dyDescent="0.35">
      <c r="C74" s="57"/>
      <c r="D74" s="54"/>
      <c r="E74" s="6"/>
      <c r="F74" s="19"/>
      <c r="G74" s="24"/>
      <c r="H74" s="24"/>
      <c r="I74" s="31"/>
      <c r="J74" s="31"/>
      <c r="K74" s="35"/>
    </row>
    <row r="75" spans="1:54" x14ac:dyDescent="0.35">
      <c r="C75" s="61" t="s">
        <v>209</v>
      </c>
      <c r="D75" s="55"/>
      <c r="E75" s="5"/>
      <c r="F75" s="20"/>
      <c r="G75" s="26">
        <v>19901.45</v>
      </c>
      <c r="H75" s="26">
        <v>100.00000000000001</v>
      </c>
      <c r="I75" s="32"/>
      <c r="J75" s="32"/>
      <c r="K75" s="36"/>
    </row>
    <row r="78" spans="1:54" x14ac:dyDescent="0.35">
      <c r="C78" s="1" t="s">
        <v>210</v>
      </c>
    </row>
    <row r="79" spans="1:54" x14ac:dyDescent="0.35">
      <c r="C79" s="37" t="s">
        <v>211</v>
      </c>
      <c r="D79" s="37"/>
      <c r="E79" s="37"/>
      <c r="F79" s="37"/>
      <c r="G79" s="37"/>
      <c r="H79" s="37"/>
      <c r="I79" s="37"/>
      <c r="J79" s="37"/>
      <c r="K79" s="37"/>
    </row>
    <row r="80" spans="1:54" x14ac:dyDescent="0.35">
      <c r="C80" s="2" t="s">
        <v>212</v>
      </c>
    </row>
    <row r="81" spans="1:256" x14ac:dyDescent="0.35">
      <c r="C81" s="2" t="s">
        <v>213</v>
      </c>
    </row>
    <row r="82" spans="1:256" ht="30" customHeight="1" x14ac:dyDescent="0.35">
      <c r="C82" s="218" t="s">
        <v>214</v>
      </c>
      <c r="D82" s="219"/>
      <c r="E82" s="219"/>
      <c r="F82" s="219"/>
      <c r="G82" s="219"/>
      <c r="H82" s="219"/>
      <c r="I82" s="219"/>
      <c r="J82" s="219"/>
      <c r="K82" s="219"/>
    </row>
    <row r="83" spans="1:256" x14ac:dyDescent="0.35">
      <c r="C83" s="2" t="s">
        <v>215</v>
      </c>
    </row>
    <row r="85" spans="1:256" x14ac:dyDescent="0.35">
      <c r="C85" s="2" t="s">
        <v>4813</v>
      </c>
      <c r="E85" s="2" t="s">
        <v>2</v>
      </c>
    </row>
    <row r="87" spans="1:256" x14ac:dyDescent="0.35">
      <c r="C87" s="2" t="s">
        <v>4814</v>
      </c>
      <c r="E87" s="2" t="s">
        <v>2</v>
      </c>
    </row>
    <row r="89" spans="1:256" x14ac:dyDescent="0.35">
      <c r="C89" s="2" t="s">
        <v>4918</v>
      </c>
    </row>
    <row r="91" spans="1:256" x14ac:dyDescent="0.35">
      <c r="C91" s="2" t="s">
        <v>4919</v>
      </c>
    </row>
    <row r="92" spans="1:256" s="79" customFormat="1" ht="35.25" customHeight="1" x14ac:dyDescent="0.35">
      <c r="A92" s="75"/>
      <c r="B92" s="75"/>
      <c r="C92" s="80" t="s">
        <v>4820</v>
      </c>
      <c r="D92" s="84" t="s">
        <v>4821</v>
      </c>
      <c r="E92" s="84" t="s">
        <v>4822</v>
      </c>
      <c r="F92" s="76"/>
      <c r="G92" s="77"/>
      <c r="H92" s="77"/>
      <c r="I92" s="77"/>
      <c r="J92" s="77"/>
      <c r="K92" s="78"/>
      <c r="L92" s="78"/>
      <c r="M92" s="75"/>
      <c r="N92" s="75"/>
      <c r="O92" s="75"/>
      <c r="P92" s="75"/>
      <c r="Q92" s="75"/>
      <c r="R92" s="75"/>
      <c r="S92" s="75"/>
      <c r="T92" s="75"/>
      <c r="U92" s="75"/>
      <c r="V92" s="75"/>
      <c r="W92" s="75"/>
      <c r="X92" s="75"/>
      <c r="Y92" s="75"/>
      <c r="Z92" s="75"/>
      <c r="AA92" s="75"/>
      <c r="AB92" s="75"/>
      <c r="AC92" s="75"/>
      <c r="AD92" s="75"/>
      <c r="AE92" s="75"/>
      <c r="AF92" s="75"/>
      <c r="AG92" s="75"/>
      <c r="AH92" s="75"/>
      <c r="AI92" s="78"/>
      <c r="AJ92" s="75"/>
      <c r="AK92" s="75"/>
      <c r="AL92" s="75"/>
      <c r="AM92" s="75"/>
      <c r="AN92" s="75"/>
      <c r="AO92" s="75"/>
      <c r="AP92" s="75"/>
      <c r="AQ92" s="75"/>
      <c r="AR92" s="75"/>
      <c r="AS92" s="75"/>
      <c r="AT92" s="75"/>
      <c r="AU92" s="75"/>
      <c r="AV92" s="78"/>
      <c r="AW92" s="75"/>
      <c r="AX92" s="78"/>
      <c r="AY92" s="75"/>
      <c r="AZ92" s="75"/>
      <c r="BA92" s="75"/>
      <c r="BB92" s="78"/>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5"/>
      <c r="DJ92" s="75"/>
      <c r="DK92" s="75"/>
      <c r="DL92" s="75"/>
      <c r="DM92" s="75"/>
      <c r="DN92" s="75"/>
      <c r="DO92" s="75"/>
      <c r="DP92" s="75"/>
      <c r="DQ92" s="75"/>
      <c r="DR92" s="75"/>
      <c r="DS92" s="75"/>
      <c r="DT92" s="75"/>
      <c r="DU92" s="75"/>
      <c r="DV92" s="75"/>
      <c r="DW92" s="75"/>
      <c r="DX92" s="75"/>
      <c r="DY92" s="75"/>
      <c r="DZ92" s="75"/>
      <c r="EA92" s="75"/>
      <c r="EB92" s="75"/>
      <c r="EC92" s="75"/>
      <c r="ED92" s="75"/>
      <c r="EE92" s="75"/>
      <c r="EF92" s="75"/>
      <c r="EG92" s="75"/>
      <c r="EH92" s="75"/>
      <c r="EI92" s="75"/>
      <c r="EJ92" s="75"/>
      <c r="EK92" s="75"/>
      <c r="EL92" s="75"/>
      <c r="EM92" s="75"/>
      <c r="EN92" s="75"/>
      <c r="EO92" s="75"/>
      <c r="EP92" s="75"/>
      <c r="EQ92" s="75"/>
      <c r="ER92" s="75"/>
      <c r="ES92" s="75"/>
      <c r="ET92" s="75"/>
      <c r="EU92" s="75"/>
      <c r="EV92" s="75"/>
      <c r="EW92" s="75"/>
      <c r="EX92" s="75"/>
      <c r="EY92" s="75"/>
      <c r="EZ92" s="75"/>
      <c r="FA92" s="75"/>
      <c r="FB92" s="75"/>
      <c r="FC92" s="75"/>
      <c r="FD92" s="75"/>
      <c r="FE92" s="75"/>
      <c r="FF92" s="75"/>
      <c r="FG92" s="75"/>
      <c r="FH92" s="75"/>
      <c r="FI92" s="75"/>
      <c r="FJ92" s="75"/>
      <c r="FK92" s="75"/>
      <c r="FL92" s="75"/>
      <c r="FM92" s="75"/>
      <c r="FN92" s="75"/>
      <c r="FO92" s="75"/>
      <c r="FP92" s="75"/>
      <c r="FQ92" s="75"/>
      <c r="FR92" s="75"/>
      <c r="FS92" s="75"/>
      <c r="FT92" s="75"/>
      <c r="FU92" s="75"/>
      <c r="FV92" s="75"/>
      <c r="FW92" s="75"/>
      <c r="FX92" s="75"/>
      <c r="FY92" s="75"/>
      <c r="FZ92" s="75"/>
      <c r="GA92" s="75"/>
      <c r="GB92" s="75"/>
      <c r="GC92" s="75"/>
      <c r="GD92" s="75"/>
      <c r="GE92" s="75"/>
      <c r="GF92" s="75"/>
      <c r="GG92" s="75"/>
      <c r="GH92" s="75"/>
      <c r="GI92" s="75"/>
      <c r="GJ92" s="75"/>
      <c r="GK92" s="75"/>
      <c r="GL92" s="75"/>
      <c r="GM92" s="75"/>
      <c r="GN92" s="75"/>
      <c r="GO92" s="75"/>
      <c r="GP92" s="75"/>
      <c r="GQ92" s="75"/>
      <c r="GR92" s="75"/>
      <c r="GS92" s="75"/>
      <c r="GT92" s="75"/>
      <c r="GU92" s="75"/>
      <c r="GV92" s="75"/>
      <c r="GW92" s="75"/>
      <c r="GX92" s="75"/>
      <c r="GY92" s="75"/>
      <c r="GZ92" s="75"/>
      <c r="HA92" s="75"/>
      <c r="HB92" s="75"/>
      <c r="HC92" s="75"/>
      <c r="HD92" s="75"/>
      <c r="HE92" s="75"/>
      <c r="HF92" s="75"/>
      <c r="HG92" s="75"/>
      <c r="HH92" s="75"/>
      <c r="HI92" s="75"/>
      <c r="HJ92" s="75"/>
      <c r="HK92" s="75"/>
      <c r="HL92" s="75"/>
      <c r="HM92" s="75"/>
      <c r="HN92" s="75"/>
      <c r="HO92" s="75"/>
      <c r="HP92" s="75"/>
      <c r="HQ92" s="75"/>
      <c r="HR92" s="75"/>
      <c r="HS92" s="75"/>
      <c r="HT92" s="75"/>
      <c r="HU92" s="75"/>
      <c r="HV92" s="75"/>
      <c r="HW92" s="75"/>
      <c r="HX92" s="75"/>
      <c r="HY92" s="75"/>
      <c r="HZ92" s="75"/>
      <c r="IA92" s="75"/>
      <c r="IB92" s="75"/>
      <c r="IC92" s="75"/>
      <c r="ID92" s="75"/>
      <c r="IE92" s="75"/>
      <c r="IF92" s="75"/>
      <c r="IG92" s="75"/>
      <c r="IH92" s="75"/>
      <c r="II92" s="75"/>
      <c r="IJ92" s="75"/>
      <c r="IK92" s="75"/>
      <c r="IL92" s="75"/>
      <c r="IM92" s="75"/>
      <c r="IN92" s="75"/>
      <c r="IO92" s="75"/>
      <c r="IP92" s="75"/>
      <c r="IQ92" s="75"/>
      <c r="IR92" s="75"/>
      <c r="IS92" s="75"/>
      <c r="IT92" s="75"/>
      <c r="IU92" s="75"/>
      <c r="IV92" s="75"/>
    </row>
    <row r="93" spans="1:256" s="79" customFormat="1" x14ac:dyDescent="0.35">
      <c r="A93" s="75"/>
      <c r="B93" s="75"/>
      <c r="C93" s="82" t="s">
        <v>4823</v>
      </c>
      <c r="D93" s="85">
        <v>11.5664</v>
      </c>
      <c r="E93" s="85">
        <v>10.883599999999999</v>
      </c>
      <c r="F93" s="76"/>
      <c r="G93" s="77"/>
      <c r="H93" s="77"/>
      <c r="I93" s="77"/>
      <c r="J93" s="77"/>
      <c r="K93" s="78"/>
      <c r="L93" s="78"/>
      <c r="M93" s="75"/>
      <c r="N93" s="75"/>
      <c r="O93" s="75"/>
      <c r="P93" s="75"/>
      <c r="Q93" s="75"/>
      <c r="R93" s="75"/>
      <c r="S93" s="75"/>
      <c r="T93" s="75"/>
      <c r="U93" s="75"/>
      <c r="V93" s="75"/>
      <c r="W93" s="75"/>
      <c r="X93" s="75"/>
      <c r="Y93" s="75"/>
      <c r="Z93" s="75"/>
      <c r="AA93" s="75"/>
      <c r="AB93" s="75"/>
      <c r="AC93" s="75"/>
      <c r="AD93" s="75"/>
      <c r="AE93" s="75"/>
      <c r="AF93" s="75"/>
      <c r="AG93" s="75"/>
      <c r="AH93" s="75"/>
      <c r="AI93" s="78"/>
      <c r="AJ93" s="75"/>
      <c r="AK93" s="75"/>
      <c r="AL93" s="75"/>
      <c r="AM93" s="75"/>
      <c r="AN93" s="75"/>
      <c r="AO93" s="75"/>
      <c r="AP93" s="75"/>
      <c r="AQ93" s="75"/>
      <c r="AR93" s="75"/>
      <c r="AS93" s="75"/>
      <c r="AT93" s="75"/>
      <c r="AU93" s="75"/>
      <c r="AV93" s="78"/>
      <c r="AW93" s="75"/>
      <c r="AX93" s="78"/>
      <c r="AY93" s="75"/>
      <c r="AZ93" s="75"/>
      <c r="BA93" s="75"/>
      <c r="BB93" s="78"/>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row>
    <row r="94" spans="1:256" s="79" customFormat="1" x14ac:dyDescent="0.35">
      <c r="A94" s="75"/>
      <c r="B94" s="75"/>
      <c r="C94" s="82" t="s">
        <v>4824</v>
      </c>
      <c r="D94" s="85">
        <v>11.5663</v>
      </c>
      <c r="E94" s="85">
        <v>10.8835</v>
      </c>
      <c r="F94" s="76"/>
      <c r="G94" s="77"/>
      <c r="H94" s="77"/>
      <c r="I94" s="77"/>
      <c r="J94" s="77"/>
      <c r="K94" s="78"/>
      <c r="L94" s="78"/>
      <c r="M94" s="75"/>
      <c r="N94" s="75"/>
      <c r="O94" s="75"/>
      <c r="P94" s="75"/>
      <c r="Q94" s="75"/>
      <c r="R94" s="75"/>
      <c r="S94" s="75"/>
      <c r="T94" s="75"/>
      <c r="U94" s="75"/>
      <c r="V94" s="75"/>
      <c r="W94" s="75"/>
      <c r="X94" s="75"/>
      <c r="Y94" s="75"/>
      <c r="Z94" s="75"/>
      <c r="AA94" s="75"/>
      <c r="AB94" s="75"/>
      <c r="AC94" s="75"/>
      <c r="AD94" s="75"/>
      <c r="AE94" s="75"/>
      <c r="AF94" s="75"/>
      <c r="AG94" s="75"/>
      <c r="AH94" s="75"/>
      <c r="AI94" s="78"/>
      <c r="AJ94" s="75"/>
      <c r="AK94" s="75"/>
      <c r="AL94" s="75"/>
      <c r="AM94" s="75"/>
      <c r="AN94" s="75"/>
      <c r="AO94" s="75"/>
      <c r="AP94" s="75"/>
      <c r="AQ94" s="75"/>
      <c r="AR94" s="75"/>
      <c r="AS94" s="75"/>
      <c r="AT94" s="75"/>
      <c r="AU94" s="75"/>
      <c r="AV94" s="78"/>
      <c r="AW94" s="75"/>
      <c r="AX94" s="78"/>
      <c r="AY94" s="75"/>
      <c r="AZ94" s="75"/>
      <c r="BA94" s="75"/>
      <c r="BB94" s="78"/>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c r="IL94" s="75"/>
      <c r="IM94" s="75"/>
      <c r="IN94" s="75"/>
      <c r="IO94" s="75"/>
      <c r="IP94" s="75"/>
      <c r="IQ94" s="75"/>
      <c r="IR94" s="75"/>
      <c r="IS94" s="75"/>
      <c r="IT94" s="75"/>
      <c r="IU94" s="75"/>
      <c r="IV94" s="75"/>
    </row>
    <row r="95" spans="1:256" s="79" customFormat="1" x14ac:dyDescent="0.35">
      <c r="A95" s="75"/>
      <c r="B95" s="75"/>
      <c r="C95" s="82" t="s">
        <v>4825</v>
      </c>
      <c r="D95" s="85">
        <v>11.652200000000001</v>
      </c>
      <c r="E95" s="85">
        <v>10.9682</v>
      </c>
      <c r="F95" s="76"/>
      <c r="G95" s="77"/>
      <c r="H95" s="77"/>
      <c r="I95" s="77"/>
      <c r="J95" s="77"/>
      <c r="K95" s="78"/>
      <c r="L95" s="78"/>
      <c r="M95" s="75"/>
      <c r="N95" s="75"/>
      <c r="O95" s="75"/>
      <c r="P95" s="75"/>
      <c r="Q95" s="75"/>
      <c r="R95" s="75"/>
      <c r="S95" s="75"/>
      <c r="T95" s="75"/>
      <c r="U95" s="75"/>
      <c r="V95" s="75"/>
      <c r="W95" s="75"/>
      <c r="X95" s="75"/>
      <c r="Y95" s="75"/>
      <c r="Z95" s="75"/>
      <c r="AA95" s="75"/>
      <c r="AB95" s="75"/>
      <c r="AC95" s="75"/>
      <c r="AD95" s="75"/>
      <c r="AE95" s="75"/>
      <c r="AF95" s="75"/>
      <c r="AG95" s="75"/>
      <c r="AH95" s="75"/>
      <c r="AI95" s="78"/>
      <c r="AJ95" s="75"/>
      <c r="AK95" s="75"/>
      <c r="AL95" s="75"/>
      <c r="AM95" s="75"/>
      <c r="AN95" s="75"/>
      <c r="AO95" s="75"/>
      <c r="AP95" s="75"/>
      <c r="AQ95" s="75"/>
      <c r="AR95" s="75"/>
      <c r="AS95" s="75"/>
      <c r="AT95" s="75"/>
      <c r="AU95" s="75"/>
      <c r="AV95" s="78"/>
      <c r="AW95" s="75"/>
      <c r="AX95" s="78"/>
      <c r="AY95" s="75"/>
      <c r="AZ95" s="75"/>
      <c r="BA95" s="75"/>
      <c r="BB95" s="78"/>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c r="IH95" s="75"/>
      <c r="II95" s="75"/>
      <c r="IJ95" s="75"/>
      <c r="IK95" s="75"/>
      <c r="IL95" s="75"/>
      <c r="IM95" s="75"/>
      <c r="IN95" s="75"/>
      <c r="IO95" s="75"/>
      <c r="IP95" s="75"/>
      <c r="IQ95" s="75"/>
      <c r="IR95" s="75"/>
      <c r="IS95" s="75"/>
      <c r="IT95" s="75"/>
      <c r="IU95" s="75"/>
      <c r="IV95" s="75"/>
    </row>
    <row r="96" spans="1:256" s="79" customFormat="1" x14ac:dyDescent="0.35">
      <c r="A96" s="75"/>
      <c r="B96" s="75"/>
      <c r="C96" s="82" t="s">
        <v>4826</v>
      </c>
      <c r="D96" s="85">
        <v>11.6523</v>
      </c>
      <c r="E96" s="85">
        <v>10.968299999999999</v>
      </c>
      <c r="F96" s="76"/>
      <c r="G96" s="77"/>
      <c r="H96" s="77"/>
      <c r="I96" s="77"/>
      <c r="J96" s="77"/>
      <c r="K96" s="78"/>
      <c r="L96" s="78"/>
      <c r="M96" s="75"/>
      <c r="N96" s="75"/>
      <c r="O96" s="75"/>
      <c r="P96" s="75"/>
      <c r="Q96" s="75"/>
      <c r="R96" s="75"/>
      <c r="S96" s="75"/>
      <c r="T96" s="75"/>
      <c r="U96" s="75"/>
      <c r="V96" s="75"/>
      <c r="W96" s="75"/>
      <c r="X96" s="75"/>
      <c r="Y96" s="75"/>
      <c r="Z96" s="75"/>
      <c r="AA96" s="75"/>
      <c r="AB96" s="75"/>
      <c r="AC96" s="75"/>
      <c r="AD96" s="75"/>
      <c r="AE96" s="75"/>
      <c r="AF96" s="75"/>
      <c r="AG96" s="75"/>
      <c r="AH96" s="75"/>
      <c r="AI96" s="78"/>
      <c r="AJ96" s="75"/>
      <c r="AK96" s="75"/>
      <c r="AL96" s="75"/>
      <c r="AM96" s="75"/>
      <c r="AN96" s="75"/>
      <c r="AO96" s="75"/>
      <c r="AP96" s="75"/>
      <c r="AQ96" s="75"/>
      <c r="AR96" s="75"/>
      <c r="AS96" s="75"/>
      <c r="AT96" s="75"/>
      <c r="AU96" s="75"/>
      <c r="AV96" s="78"/>
      <c r="AW96" s="75"/>
      <c r="AX96" s="78"/>
      <c r="AY96" s="75"/>
      <c r="AZ96" s="75"/>
      <c r="BA96" s="75"/>
      <c r="BB96" s="78"/>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c r="IL96" s="75"/>
      <c r="IM96" s="75"/>
      <c r="IN96" s="75"/>
      <c r="IO96" s="75"/>
      <c r="IP96" s="75"/>
      <c r="IQ96" s="75"/>
      <c r="IR96" s="75"/>
      <c r="IS96" s="75"/>
      <c r="IT96" s="75"/>
      <c r="IU96" s="75"/>
      <c r="IV96" s="75"/>
    </row>
    <row r="97" spans="1:256" s="79" customFormat="1" ht="85" customHeight="1" x14ac:dyDescent="0.35">
      <c r="A97" s="75"/>
      <c r="B97" s="75"/>
      <c r="C97" s="215" t="s">
        <v>4860</v>
      </c>
      <c r="D97" s="216"/>
      <c r="E97" s="217"/>
      <c r="F97" s="76"/>
      <c r="G97" s="77"/>
      <c r="H97" s="77"/>
      <c r="I97" s="77"/>
      <c r="J97" s="77"/>
      <c r="K97" s="78"/>
      <c r="L97" s="78"/>
      <c r="M97" s="75"/>
      <c r="N97" s="75"/>
      <c r="O97" s="75"/>
      <c r="P97" s="75"/>
      <c r="Q97" s="75"/>
      <c r="R97" s="75"/>
      <c r="S97" s="75"/>
      <c r="T97" s="75"/>
      <c r="U97" s="75"/>
      <c r="V97" s="75"/>
      <c r="W97" s="75"/>
      <c r="X97" s="75"/>
      <c r="Y97" s="75"/>
      <c r="Z97" s="75"/>
      <c r="AA97" s="75"/>
      <c r="AB97" s="75"/>
      <c r="AC97" s="75"/>
      <c r="AD97" s="75"/>
      <c r="AE97" s="75"/>
      <c r="AF97" s="75"/>
      <c r="AG97" s="75"/>
      <c r="AH97" s="75"/>
      <c r="AI97" s="78"/>
      <c r="AJ97" s="75"/>
      <c r="AK97" s="75"/>
      <c r="AL97" s="75"/>
      <c r="AM97" s="75"/>
      <c r="AN97" s="75"/>
      <c r="AO97" s="75"/>
      <c r="AP97" s="75"/>
      <c r="AQ97" s="75"/>
      <c r="AR97" s="75"/>
      <c r="AS97" s="75"/>
      <c r="AT97" s="75"/>
      <c r="AU97" s="75"/>
      <c r="AV97" s="78"/>
      <c r="AW97" s="75"/>
      <c r="AX97" s="78"/>
      <c r="AY97" s="75"/>
      <c r="AZ97" s="75"/>
      <c r="BA97" s="75"/>
      <c r="BB97" s="78"/>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c r="IH97" s="75"/>
      <c r="II97" s="75"/>
      <c r="IJ97" s="75"/>
      <c r="IK97" s="75"/>
      <c r="IL97" s="75"/>
      <c r="IM97" s="75"/>
      <c r="IN97" s="75"/>
      <c r="IO97" s="75"/>
      <c r="IP97" s="75"/>
      <c r="IQ97" s="75"/>
      <c r="IR97" s="75"/>
      <c r="IS97" s="75"/>
      <c r="IT97" s="75"/>
      <c r="IU97" s="75"/>
      <c r="IV97" s="75"/>
    </row>
    <row r="99" spans="1:256" x14ac:dyDescent="0.35">
      <c r="C99" s="2" t="s">
        <v>4920</v>
      </c>
      <c r="E99" s="2" t="s">
        <v>2</v>
      </c>
    </row>
    <row r="101" spans="1:256" x14ac:dyDescent="0.35">
      <c r="C101" s="2" t="s">
        <v>4921</v>
      </c>
      <c r="E101" s="2" t="s">
        <v>2</v>
      </c>
    </row>
    <row r="103" spans="1:256" x14ac:dyDescent="0.35">
      <c r="C103" s="2" t="s">
        <v>4815</v>
      </c>
      <c r="E103" s="2" t="s">
        <v>2</v>
      </c>
    </row>
    <row r="105" spans="1:256" x14ac:dyDescent="0.35">
      <c r="C105" s="2" t="s">
        <v>4816</v>
      </c>
      <c r="E105" s="2" t="s">
        <v>2</v>
      </c>
    </row>
    <row r="107" spans="1:256" x14ac:dyDescent="0.35">
      <c r="C107" s="2" t="s">
        <v>4817</v>
      </c>
      <c r="E107" s="92">
        <v>0.29369738770420994</v>
      </c>
    </row>
    <row r="109" spans="1:256" x14ac:dyDescent="0.35">
      <c r="C109" s="2" t="s">
        <v>4819</v>
      </c>
      <c r="E109" s="93" t="s">
        <v>4818</v>
      </c>
    </row>
    <row r="111" spans="1:256" x14ac:dyDescent="0.35">
      <c r="C111" s="2" t="s">
        <v>4922</v>
      </c>
      <c r="E111" s="2" t="s">
        <v>2</v>
      </c>
    </row>
    <row r="113" spans="3:5" x14ac:dyDescent="0.35">
      <c r="C113" s="2" t="s">
        <v>4864</v>
      </c>
    </row>
    <row r="115" spans="3:5" x14ac:dyDescent="0.35">
      <c r="C115" s="1" t="s">
        <v>5102</v>
      </c>
      <c r="E115" s="156" t="s">
        <v>5103</v>
      </c>
    </row>
    <row r="116" spans="3:5" x14ac:dyDescent="0.35">
      <c r="E116" s="2" t="s">
        <v>5139</v>
      </c>
    </row>
  </sheetData>
  <mergeCells count="2">
    <mergeCell ref="C82:K82"/>
    <mergeCell ref="C97:E97"/>
  </mergeCells>
  <hyperlinks>
    <hyperlink ref="J2" location="'Index'!A1" display="'Index'!A1" xr:uid="{692CD5C6-87F5-4C64-B590-F83A19049AFC}"/>
  </hyperlinks>
  <pageMargins left="0.7" right="0.7" top="0.75" bottom="0.75" header="0.3" footer="0.3"/>
  <pageSetup orientation="portrait" horizontalDpi="4294967293"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7EE12-0817-40A9-B477-B94CC0E9472E}">
  <sheetPr codeName="Sheet1"/>
  <dimension ref="A1:IV112"/>
  <sheetViews>
    <sheetView showGridLines="0" zoomScale="90" zoomScaleNormal="90" workbookViewId="0">
      <pane ySplit="6" topLeftCell="A9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4055</v>
      </c>
      <c r="J2" s="38" t="s">
        <v>4365</v>
      </c>
    </row>
    <row r="3" spans="1:54" ht="16" x14ac:dyDescent="0.4">
      <c r="C3" s="1" t="s">
        <v>28</v>
      </c>
      <c r="D3" s="21" t="s">
        <v>4056</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322</v>
      </c>
      <c r="C11" s="60" t="s">
        <v>323</v>
      </c>
      <c r="D11" s="54" t="s">
        <v>324</v>
      </c>
      <c r="E11" s="6" t="s">
        <v>69</v>
      </c>
      <c r="F11" s="19">
        <v>407351</v>
      </c>
      <c r="G11" s="24">
        <v>4049.48</v>
      </c>
      <c r="H11" s="24">
        <v>31.4</v>
      </c>
      <c r="I11" s="31"/>
      <c r="J11" s="31"/>
      <c r="K11" s="35"/>
    </row>
    <row r="12" spans="1:54" x14ac:dyDescent="0.35">
      <c r="B12" s="8" t="s">
        <v>488</v>
      </c>
      <c r="C12" s="60" t="s">
        <v>489</v>
      </c>
      <c r="D12" s="54" t="s">
        <v>490</v>
      </c>
      <c r="E12" s="6" t="s">
        <v>69</v>
      </c>
      <c r="F12" s="19">
        <v>120363</v>
      </c>
      <c r="G12" s="24">
        <v>2468.16</v>
      </c>
      <c r="H12" s="24">
        <v>19.14</v>
      </c>
      <c r="I12" s="31"/>
      <c r="J12" s="31"/>
      <c r="K12" s="35"/>
    </row>
    <row r="13" spans="1:54" x14ac:dyDescent="0.35">
      <c r="B13" s="8" t="s">
        <v>334</v>
      </c>
      <c r="C13" s="60" t="s">
        <v>335</v>
      </c>
      <c r="D13" s="54" t="s">
        <v>336</v>
      </c>
      <c r="E13" s="6" t="s">
        <v>69</v>
      </c>
      <c r="F13" s="19">
        <v>124215</v>
      </c>
      <c r="G13" s="24">
        <v>1527.84</v>
      </c>
      <c r="H13" s="24">
        <v>11.85</v>
      </c>
      <c r="I13" s="31"/>
      <c r="J13" s="31"/>
      <c r="K13" s="35"/>
    </row>
    <row r="14" spans="1:54" x14ac:dyDescent="0.35">
      <c r="B14" s="8" t="s">
        <v>66</v>
      </c>
      <c r="C14" s="60" t="s">
        <v>67</v>
      </c>
      <c r="D14" s="54" t="s">
        <v>68</v>
      </c>
      <c r="E14" s="6" t="s">
        <v>69</v>
      </c>
      <c r="F14" s="19">
        <v>88917</v>
      </c>
      <c r="G14" s="24">
        <v>1355.1</v>
      </c>
      <c r="H14" s="24">
        <v>10.51</v>
      </c>
      <c r="I14" s="31"/>
      <c r="J14" s="31"/>
      <c r="K14" s="35"/>
    </row>
    <row r="15" spans="1:54" x14ac:dyDescent="0.35">
      <c r="B15" s="8" t="s">
        <v>170</v>
      </c>
      <c r="C15" s="60" t="s">
        <v>171</v>
      </c>
      <c r="D15" s="54" t="s">
        <v>172</v>
      </c>
      <c r="E15" s="6" t="s">
        <v>69</v>
      </c>
      <c r="F15" s="19">
        <v>48749</v>
      </c>
      <c r="G15" s="24">
        <v>852.67</v>
      </c>
      <c r="H15" s="24">
        <v>6.61</v>
      </c>
      <c r="I15" s="31"/>
      <c r="J15" s="31"/>
      <c r="K15" s="35"/>
    </row>
    <row r="16" spans="1:54" x14ac:dyDescent="0.35">
      <c r="B16" s="8" t="s">
        <v>1030</v>
      </c>
      <c r="C16" s="60" t="s">
        <v>1031</v>
      </c>
      <c r="D16" s="54" t="s">
        <v>1032</v>
      </c>
      <c r="E16" s="6" t="s">
        <v>69</v>
      </c>
      <c r="F16" s="19">
        <v>15228</v>
      </c>
      <c r="G16" s="24">
        <v>803.89</v>
      </c>
      <c r="H16" s="24">
        <v>6.23</v>
      </c>
      <c r="I16" s="31"/>
      <c r="J16" s="31"/>
      <c r="K16" s="35"/>
    </row>
    <row r="17" spans="2:11" x14ac:dyDescent="0.35">
      <c r="B17" s="8" t="s">
        <v>371</v>
      </c>
      <c r="C17" s="60" t="s">
        <v>372</v>
      </c>
      <c r="D17" s="54" t="s">
        <v>373</v>
      </c>
      <c r="E17" s="6" t="s">
        <v>69</v>
      </c>
      <c r="F17" s="19">
        <v>379108</v>
      </c>
      <c r="G17" s="24">
        <v>600.89</v>
      </c>
      <c r="H17" s="24">
        <v>4.66</v>
      </c>
      <c r="I17" s="31"/>
      <c r="J17" s="31"/>
      <c r="K17" s="35"/>
    </row>
    <row r="18" spans="2:11" x14ac:dyDescent="0.35">
      <c r="B18" s="8" t="s">
        <v>93</v>
      </c>
      <c r="C18" s="60" t="s">
        <v>94</v>
      </c>
      <c r="D18" s="54" t="s">
        <v>95</v>
      </c>
      <c r="E18" s="6" t="s">
        <v>69</v>
      </c>
      <c r="F18" s="19">
        <v>13000</v>
      </c>
      <c r="G18" s="24">
        <v>525.85</v>
      </c>
      <c r="H18" s="24">
        <v>4.08</v>
      </c>
      <c r="I18" s="31"/>
      <c r="J18" s="31"/>
      <c r="K18" s="35"/>
    </row>
    <row r="19" spans="2:11" x14ac:dyDescent="0.35">
      <c r="B19" s="8" t="s">
        <v>2435</v>
      </c>
      <c r="C19" s="60" t="s">
        <v>2436</v>
      </c>
      <c r="D19" s="54" t="s">
        <v>2437</v>
      </c>
      <c r="E19" s="6" t="s">
        <v>69</v>
      </c>
      <c r="F19" s="19">
        <v>18537</v>
      </c>
      <c r="G19" s="24">
        <v>399.36</v>
      </c>
      <c r="H19" s="24">
        <v>3.1</v>
      </c>
      <c r="I19" s="31"/>
      <c r="J19" s="31"/>
      <c r="K19" s="35"/>
    </row>
    <row r="20" spans="2:11" x14ac:dyDescent="0.35">
      <c r="B20" s="8" t="s">
        <v>2897</v>
      </c>
      <c r="C20" s="60" t="s">
        <v>2898</v>
      </c>
      <c r="D20" s="54" t="s">
        <v>2899</v>
      </c>
      <c r="E20" s="6" t="s">
        <v>69</v>
      </c>
      <c r="F20" s="19">
        <v>3342</v>
      </c>
      <c r="G20" s="24">
        <v>355.25</v>
      </c>
      <c r="H20" s="24">
        <v>2.75</v>
      </c>
      <c r="I20" s="31"/>
      <c r="J20" s="31"/>
      <c r="K20" s="35"/>
    </row>
    <row r="21" spans="2:11" x14ac:dyDescent="0.35">
      <c r="C21" s="58" t="s">
        <v>194</v>
      </c>
      <c r="D21" s="54"/>
      <c r="E21" s="6"/>
      <c r="F21" s="19"/>
      <c r="G21" s="25">
        <v>12938.49</v>
      </c>
      <c r="H21" s="25">
        <v>100.33</v>
      </c>
      <c r="I21" s="31"/>
      <c r="J21" s="31"/>
      <c r="K21" s="35"/>
    </row>
    <row r="22" spans="2:11" x14ac:dyDescent="0.35">
      <c r="C22" s="57"/>
      <c r="D22" s="54"/>
      <c r="E22" s="6"/>
      <c r="F22" s="19"/>
      <c r="G22" s="24"/>
      <c r="H22" s="24"/>
      <c r="I22" s="31"/>
      <c r="J22" s="31"/>
      <c r="K22" s="35"/>
    </row>
    <row r="23" spans="2:11" x14ac:dyDescent="0.35">
      <c r="C23" s="58" t="s">
        <v>3</v>
      </c>
      <c r="D23" s="54"/>
      <c r="E23" s="6"/>
      <c r="F23" s="19"/>
      <c r="G23" s="24" t="s">
        <v>2</v>
      </c>
      <c r="H23" s="24" t="s">
        <v>2</v>
      </c>
      <c r="I23" s="31"/>
      <c r="J23" s="31"/>
      <c r="K23" s="35"/>
    </row>
    <row r="24" spans="2:11" x14ac:dyDescent="0.35">
      <c r="C24" s="57"/>
      <c r="D24" s="54"/>
      <c r="E24" s="6"/>
      <c r="F24" s="19"/>
      <c r="G24" s="24"/>
      <c r="H24" s="24"/>
      <c r="I24" s="31"/>
      <c r="J24" s="31"/>
      <c r="K24" s="35"/>
    </row>
    <row r="25" spans="2:11" x14ac:dyDescent="0.35">
      <c r="C25" s="58" t="s">
        <v>4</v>
      </c>
      <c r="D25" s="54"/>
      <c r="E25" s="6"/>
      <c r="F25" s="19"/>
      <c r="G25" s="24" t="s">
        <v>2</v>
      </c>
      <c r="H25" s="24" t="s">
        <v>2</v>
      </c>
      <c r="I25" s="31"/>
      <c r="J25" s="31"/>
      <c r="K25" s="35"/>
    </row>
    <row r="26" spans="2:11" x14ac:dyDescent="0.35">
      <c r="C26" s="57"/>
      <c r="D26" s="54"/>
      <c r="E26" s="6"/>
      <c r="F26" s="19"/>
      <c r="G26" s="24"/>
      <c r="H26" s="24"/>
      <c r="I26" s="31"/>
      <c r="J26" s="31"/>
      <c r="K26" s="35"/>
    </row>
    <row r="27" spans="2:11" x14ac:dyDescent="0.35">
      <c r="C27" s="58" t="s">
        <v>5</v>
      </c>
      <c r="D27" s="54"/>
      <c r="E27" s="6"/>
      <c r="F27" s="19"/>
      <c r="G27" s="24"/>
      <c r="H27" s="24"/>
      <c r="I27" s="31"/>
      <c r="J27" s="31"/>
      <c r="K27" s="35"/>
    </row>
    <row r="28" spans="2:11" x14ac:dyDescent="0.35">
      <c r="C28" s="57"/>
      <c r="D28" s="54"/>
      <c r="E28" s="6"/>
      <c r="F28" s="19"/>
      <c r="G28" s="24"/>
      <c r="H28" s="24"/>
      <c r="I28" s="31"/>
      <c r="J28" s="31"/>
      <c r="K28" s="35"/>
    </row>
    <row r="29" spans="2:11" x14ac:dyDescent="0.35">
      <c r="C29" s="58" t="s">
        <v>6</v>
      </c>
      <c r="D29" s="54"/>
      <c r="E29" s="6"/>
      <c r="F29" s="19"/>
      <c r="G29" s="24" t="s">
        <v>2</v>
      </c>
      <c r="H29" s="24" t="s">
        <v>2</v>
      </c>
      <c r="I29" s="31"/>
      <c r="J29" s="31"/>
      <c r="K29" s="35"/>
    </row>
    <row r="30" spans="2:11" x14ac:dyDescent="0.35">
      <c r="C30" s="57"/>
      <c r="D30" s="54"/>
      <c r="E30" s="6"/>
      <c r="F30" s="19"/>
      <c r="G30" s="24"/>
      <c r="H30" s="24"/>
      <c r="I30" s="31"/>
      <c r="J30" s="31"/>
      <c r="K30" s="35"/>
    </row>
    <row r="31" spans="2:11" x14ac:dyDescent="0.35">
      <c r="C31" s="58" t="s">
        <v>7</v>
      </c>
      <c r="D31" s="54"/>
      <c r="E31" s="6"/>
      <c r="F31" s="19"/>
      <c r="G31" s="24" t="s">
        <v>2</v>
      </c>
      <c r="H31" s="24" t="s">
        <v>2</v>
      </c>
      <c r="I31" s="31"/>
      <c r="J31" s="31"/>
      <c r="K31" s="35"/>
    </row>
    <row r="32" spans="2:11" x14ac:dyDescent="0.35">
      <c r="C32" s="57"/>
      <c r="D32" s="54"/>
      <c r="E32" s="6"/>
      <c r="F32" s="19"/>
      <c r="G32" s="24"/>
      <c r="H32" s="24"/>
      <c r="I32" s="31"/>
      <c r="J32" s="31"/>
      <c r="K32" s="35"/>
    </row>
    <row r="33" spans="3:11" x14ac:dyDescent="0.35">
      <c r="C33" s="58" t="s">
        <v>8</v>
      </c>
      <c r="D33" s="54"/>
      <c r="E33" s="6"/>
      <c r="F33" s="19"/>
      <c r="G33" s="24" t="s">
        <v>2</v>
      </c>
      <c r="H33" s="24" t="s">
        <v>2</v>
      </c>
      <c r="I33" s="31"/>
      <c r="J33" s="31"/>
      <c r="K33" s="35"/>
    </row>
    <row r="34" spans="3:11" x14ac:dyDescent="0.35">
      <c r="C34" s="57"/>
      <c r="D34" s="54"/>
      <c r="E34" s="6"/>
      <c r="F34" s="19"/>
      <c r="G34" s="24"/>
      <c r="H34" s="24"/>
      <c r="I34" s="31"/>
      <c r="J34" s="31"/>
      <c r="K34" s="35"/>
    </row>
    <row r="35" spans="3:11" x14ac:dyDescent="0.35">
      <c r="C35" s="58" t="s">
        <v>9</v>
      </c>
      <c r="D35" s="54"/>
      <c r="E35" s="6"/>
      <c r="F35" s="19"/>
      <c r="G35" s="24" t="s">
        <v>2</v>
      </c>
      <c r="H35" s="24" t="s">
        <v>2</v>
      </c>
      <c r="I35" s="31"/>
      <c r="J35" s="31"/>
      <c r="K35" s="35"/>
    </row>
    <row r="36" spans="3:11" x14ac:dyDescent="0.35">
      <c r="C36" s="57"/>
      <c r="D36" s="54"/>
      <c r="E36" s="6"/>
      <c r="F36" s="19"/>
      <c r="G36" s="24"/>
      <c r="H36" s="24"/>
      <c r="I36" s="31"/>
      <c r="J36" s="31"/>
      <c r="K36" s="35"/>
    </row>
    <row r="37" spans="3:11" x14ac:dyDescent="0.35">
      <c r="C37" s="58" t="s">
        <v>10</v>
      </c>
      <c r="D37" s="54"/>
      <c r="E37" s="6"/>
      <c r="F37" s="19"/>
      <c r="G37" s="24" t="s">
        <v>2</v>
      </c>
      <c r="H37" s="24" t="s">
        <v>2</v>
      </c>
      <c r="I37" s="31"/>
      <c r="J37" s="31"/>
      <c r="K37" s="35"/>
    </row>
    <row r="38" spans="3:11" x14ac:dyDescent="0.35">
      <c r="C38" s="57"/>
      <c r="D38" s="54"/>
      <c r="E38" s="6"/>
      <c r="F38" s="19"/>
      <c r="G38" s="24"/>
      <c r="H38" s="24"/>
      <c r="I38" s="31"/>
      <c r="J38" s="31"/>
      <c r="K38" s="35"/>
    </row>
    <row r="39" spans="3:11" x14ac:dyDescent="0.35">
      <c r="C39" s="58" t="s">
        <v>11</v>
      </c>
      <c r="D39" s="54"/>
      <c r="E39" s="6"/>
      <c r="F39" s="19"/>
      <c r="G39" s="24" t="s">
        <v>2</v>
      </c>
      <c r="H39" s="24" t="s">
        <v>2</v>
      </c>
      <c r="I39" s="31"/>
      <c r="J39" s="31"/>
      <c r="K39" s="35"/>
    </row>
    <row r="40" spans="3:11" x14ac:dyDescent="0.35">
      <c r="C40" s="57"/>
      <c r="D40" s="54"/>
      <c r="E40" s="6"/>
      <c r="F40" s="19"/>
      <c r="G40" s="24"/>
      <c r="H40" s="24"/>
      <c r="I40" s="31"/>
      <c r="J40" s="31"/>
      <c r="K40" s="35"/>
    </row>
    <row r="41" spans="3:11" x14ac:dyDescent="0.35">
      <c r="C41" s="58" t="s">
        <v>13</v>
      </c>
      <c r="D41" s="54"/>
      <c r="E41" s="6"/>
      <c r="F41" s="19"/>
      <c r="G41" s="24"/>
      <c r="H41" s="24"/>
      <c r="I41" s="31"/>
      <c r="J41" s="31"/>
      <c r="K41" s="35"/>
    </row>
    <row r="42" spans="3:11" x14ac:dyDescent="0.35">
      <c r="C42" s="57"/>
      <c r="D42" s="54"/>
      <c r="E42" s="6"/>
      <c r="F42" s="19"/>
      <c r="G42" s="24"/>
      <c r="H42" s="24"/>
      <c r="I42" s="31"/>
      <c r="J42" s="31"/>
      <c r="K42" s="35"/>
    </row>
    <row r="43" spans="3:11" x14ac:dyDescent="0.35">
      <c r="C43" s="58" t="s">
        <v>14</v>
      </c>
      <c r="D43" s="54"/>
      <c r="E43" s="6"/>
      <c r="F43" s="19"/>
      <c r="G43" s="24" t="s">
        <v>2</v>
      </c>
      <c r="H43" s="24" t="s">
        <v>2</v>
      </c>
      <c r="I43" s="31"/>
      <c r="J43" s="31"/>
      <c r="K43" s="35"/>
    </row>
    <row r="44" spans="3:11" x14ac:dyDescent="0.35">
      <c r="C44" s="57"/>
      <c r="D44" s="54"/>
      <c r="E44" s="6"/>
      <c r="F44" s="19"/>
      <c r="G44" s="24"/>
      <c r="H44" s="24"/>
      <c r="I44" s="31"/>
      <c r="J44" s="31"/>
      <c r="K44" s="35"/>
    </row>
    <row r="45" spans="3:11" x14ac:dyDescent="0.35">
      <c r="C45" s="58" t="s">
        <v>15</v>
      </c>
      <c r="D45" s="54"/>
      <c r="E45" s="6"/>
      <c r="F45" s="19"/>
      <c r="G45" s="24" t="s">
        <v>2</v>
      </c>
      <c r="H45" s="24" t="s">
        <v>2</v>
      </c>
      <c r="I45" s="31"/>
      <c r="J45" s="31"/>
      <c r="K45" s="35"/>
    </row>
    <row r="46" spans="3:11" x14ac:dyDescent="0.35">
      <c r="C46" s="57"/>
      <c r="D46" s="54"/>
      <c r="E46" s="6"/>
      <c r="F46" s="19"/>
      <c r="G46" s="24"/>
      <c r="H46" s="24"/>
      <c r="I46" s="31"/>
      <c r="J46" s="31"/>
      <c r="K46" s="35"/>
    </row>
    <row r="47" spans="3:11" x14ac:dyDescent="0.35">
      <c r="C47" s="58" t="s">
        <v>16</v>
      </c>
      <c r="D47" s="54"/>
      <c r="E47" s="6"/>
      <c r="F47" s="19"/>
      <c r="G47" s="24" t="s">
        <v>2</v>
      </c>
      <c r="H47" s="24" t="s">
        <v>2</v>
      </c>
      <c r="I47" s="31"/>
      <c r="J47" s="31"/>
      <c r="K47" s="35"/>
    </row>
    <row r="48" spans="3:11" x14ac:dyDescent="0.35">
      <c r="C48" s="57"/>
      <c r="D48" s="54"/>
      <c r="E48" s="6"/>
      <c r="F48" s="19"/>
      <c r="G48" s="24"/>
      <c r="H48" s="24"/>
      <c r="I48" s="31"/>
      <c r="J48" s="31"/>
      <c r="K48" s="35"/>
    </row>
    <row r="49" spans="1:11" x14ac:dyDescent="0.35">
      <c r="C49" s="58" t="s">
        <v>17</v>
      </c>
      <c r="D49" s="54"/>
      <c r="E49" s="6"/>
      <c r="F49" s="19"/>
      <c r="G49" s="24" t="s">
        <v>2</v>
      </c>
      <c r="H49" s="24" t="s">
        <v>2</v>
      </c>
      <c r="I49" s="31"/>
      <c r="J49" s="31"/>
      <c r="K49" s="35"/>
    </row>
    <row r="50" spans="1:11" x14ac:dyDescent="0.35">
      <c r="C50" s="57"/>
      <c r="D50" s="54"/>
      <c r="E50" s="6"/>
      <c r="F50" s="19"/>
      <c r="G50" s="24"/>
      <c r="H50" s="24"/>
      <c r="I50" s="31"/>
      <c r="J50" s="31"/>
      <c r="K50" s="35"/>
    </row>
    <row r="51" spans="1:11" x14ac:dyDescent="0.35">
      <c r="C51" s="58" t="s">
        <v>18</v>
      </c>
      <c r="D51" s="54"/>
      <c r="E51" s="6"/>
      <c r="F51" s="19"/>
      <c r="G51" s="24" t="s">
        <v>2</v>
      </c>
      <c r="H51" s="24" t="s">
        <v>2</v>
      </c>
      <c r="I51" s="31"/>
      <c r="J51" s="31"/>
      <c r="K51" s="35"/>
    </row>
    <row r="52" spans="1:11" x14ac:dyDescent="0.35">
      <c r="C52" s="57"/>
      <c r="D52" s="54"/>
      <c r="E52" s="6"/>
      <c r="F52" s="19"/>
      <c r="G52" s="24"/>
      <c r="H52" s="24"/>
      <c r="I52" s="31"/>
      <c r="J52" s="31"/>
      <c r="K52" s="35"/>
    </row>
    <row r="53" spans="1:11" x14ac:dyDescent="0.35">
      <c r="A53" s="10"/>
      <c r="B53" s="28"/>
      <c r="C53" s="58" t="s">
        <v>19</v>
      </c>
      <c r="D53" s="54"/>
      <c r="E53" s="6"/>
      <c r="F53" s="19"/>
      <c r="G53" s="24"/>
      <c r="H53" s="24"/>
      <c r="I53" s="31"/>
      <c r="J53" s="31"/>
      <c r="K53" s="35"/>
    </row>
    <row r="54" spans="1:11" x14ac:dyDescent="0.35">
      <c r="A54" s="28"/>
      <c r="B54" s="28"/>
      <c r="C54" s="58" t="s">
        <v>20</v>
      </c>
      <c r="D54" s="54"/>
      <c r="E54" s="6"/>
      <c r="F54" s="19"/>
      <c r="G54" s="24" t="s">
        <v>2</v>
      </c>
      <c r="H54" s="24" t="s">
        <v>2</v>
      </c>
      <c r="I54" s="31"/>
      <c r="J54" s="31"/>
      <c r="K54" s="35"/>
    </row>
    <row r="55" spans="1:11" x14ac:dyDescent="0.35">
      <c r="A55" s="28"/>
      <c r="B55" s="28"/>
      <c r="C55" s="58"/>
      <c r="D55" s="54"/>
      <c r="E55" s="6"/>
      <c r="F55" s="19"/>
      <c r="G55" s="24"/>
      <c r="H55" s="24"/>
      <c r="I55" s="31"/>
      <c r="J55" s="31"/>
      <c r="K55" s="35"/>
    </row>
    <row r="56" spans="1:11" x14ac:dyDescent="0.35">
      <c r="A56" s="28"/>
      <c r="B56" s="28"/>
      <c r="C56" s="58" t="s">
        <v>21</v>
      </c>
      <c r="D56" s="54"/>
      <c r="E56" s="6"/>
      <c r="F56" s="19"/>
      <c r="G56" s="24" t="s">
        <v>2</v>
      </c>
      <c r="H56" s="24" t="s">
        <v>2</v>
      </c>
      <c r="I56" s="31"/>
      <c r="J56" s="31"/>
      <c r="K56" s="35"/>
    </row>
    <row r="57" spans="1:11" x14ac:dyDescent="0.35">
      <c r="A57" s="28"/>
      <c r="B57" s="28"/>
      <c r="C57" s="58"/>
      <c r="D57" s="54"/>
      <c r="E57" s="6"/>
      <c r="F57" s="19"/>
      <c r="G57" s="24"/>
      <c r="H57" s="24"/>
      <c r="I57" s="31"/>
      <c r="J57" s="31"/>
      <c r="K57" s="35"/>
    </row>
    <row r="58" spans="1:11" x14ac:dyDescent="0.35">
      <c r="A58" s="28"/>
      <c r="B58" s="28"/>
      <c r="C58" s="58" t="s">
        <v>22</v>
      </c>
      <c r="D58" s="54"/>
      <c r="E58" s="6"/>
      <c r="F58" s="19"/>
      <c r="G58" s="24" t="s">
        <v>2</v>
      </c>
      <c r="H58" s="24" t="s">
        <v>2</v>
      </c>
      <c r="I58" s="31"/>
      <c r="J58" s="31"/>
      <c r="K58" s="35"/>
    </row>
    <row r="59" spans="1:11" x14ac:dyDescent="0.35">
      <c r="A59" s="28"/>
      <c r="B59" s="28"/>
      <c r="C59" s="58"/>
      <c r="D59" s="54"/>
      <c r="E59" s="6"/>
      <c r="F59" s="19"/>
      <c r="G59" s="24"/>
      <c r="H59" s="24"/>
      <c r="I59" s="31"/>
      <c r="J59" s="31"/>
      <c r="K59" s="35"/>
    </row>
    <row r="60" spans="1:11" x14ac:dyDescent="0.35">
      <c r="A60" s="28"/>
      <c r="B60" s="28"/>
      <c r="C60" s="58" t="s">
        <v>23</v>
      </c>
      <c r="D60" s="54"/>
      <c r="E60" s="6"/>
      <c r="F60" s="19"/>
      <c r="G60" s="24" t="s">
        <v>2</v>
      </c>
      <c r="H60" s="24" t="s">
        <v>2</v>
      </c>
      <c r="I60" s="31"/>
      <c r="J60" s="31"/>
      <c r="K60" s="35"/>
    </row>
    <row r="61" spans="1:11" x14ac:dyDescent="0.35">
      <c r="A61" s="28"/>
      <c r="B61" s="28"/>
      <c r="C61" s="58"/>
      <c r="D61" s="54"/>
      <c r="E61" s="6"/>
      <c r="F61" s="19"/>
      <c r="G61" s="24"/>
      <c r="H61" s="24"/>
      <c r="I61" s="31"/>
      <c r="J61" s="31"/>
      <c r="K61" s="35"/>
    </row>
    <row r="62" spans="1:11" x14ac:dyDescent="0.35">
      <c r="C62" s="59" t="s">
        <v>24</v>
      </c>
      <c r="D62" s="54"/>
      <c r="E62" s="6"/>
      <c r="F62" s="19"/>
      <c r="G62" s="24"/>
      <c r="H62" s="24"/>
      <c r="I62" s="31"/>
      <c r="J62" s="31"/>
      <c r="K62" s="35"/>
    </row>
    <row r="63" spans="1:11" x14ac:dyDescent="0.35">
      <c r="B63" s="8" t="s">
        <v>206</v>
      </c>
      <c r="C63" s="60" t="s">
        <v>207</v>
      </c>
      <c r="D63" s="54"/>
      <c r="E63" s="6"/>
      <c r="F63" s="19"/>
      <c r="G63" s="24">
        <v>216.1</v>
      </c>
      <c r="H63" s="24">
        <v>1.68</v>
      </c>
      <c r="I63" s="31"/>
      <c r="J63" s="31"/>
      <c r="K63" s="35"/>
    </row>
    <row r="64" spans="1:11" x14ac:dyDescent="0.35">
      <c r="C64" s="58" t="s">
        <v>194</v>
      </c>
      <c r="D64" s="54"/>
      <c r="E64" s="6"/>
      <c r="F64" s="19"/>
      <c r="G64" s="25">
        <v>216.1</v>
      </c>
      <c r="H64" s="25">
        <v>1.68</v>
      </c>
      <c r="I64" s="31"/>
      <c r="J64" s="31"/>
      <c r="K64" s="35"/>
    </row>
    <row r="65" spans="1:54" x14ac:dyDescent="0.35">
      <c r="C65" s="57"/>
      <c r="D65" s="54"/>
      <c r="E65" s="6"/>
      <c r="F65" s="19"/>
      <c r="G65" s="24"/>
      <c r="H65" s="24"/>
      <c r="I65" s="31"/>
      <c r="J65" s="31"/>
      <c r="K65" s="35"/>
    </row>
    <row r="66" spans="1:54" x14ac:dyDescent="0.35">
      <c r="A66" s="10"/>
      <c r="B66" s="28"/>
      <c r="C66" s="58" t="s">
        <v>25</v>
      </c>
      <c r="D66" s="54"/>
      <c r="E66" s="6"/>
      <c r="F66" s="19"/>
      <c r="G66" s="24"/>
      <c r="H66" s="24"/>
      <c r="I66" s="31"/>
      <c r="J66" s="31"/>
      <c r="K66" s="35"/>
    </row>
    <row r="67" spans="1:54" s="2" customFormat="1" ht="13.5" x14ac:dyDescent="0.35">
      <c r="A67" s="28"/>
      <c r="B67" s="28"/>
      <c r="C67" s="57" t="s">
        <v>4703</v>
      </c>
      <c r="D67" s="54"/>
      <c r="E67" s="6"/>
      <c r="F67" s="19"/>
      <c r="G67" s="24" t="s">
        <v>2</v>
      </c>
      <c r="H67" s="24" t="s">
        <v>2</v>
      </c>
      <c r="I67" s="31"/>
      <c r="J67" s="31"/>
      <c r="K67" s="35"/>
      <c r="L67" s="3"/>
      <c r="AI67" s="3"/>
      <c r="AV67" s="3"/>
      <c r="AX67" s="3"/>
      <c r="BB67" s="3"/>
    </row>
    <row r="68" spans="1:54" x14ac:dyDescent="0.35">
      <c r="B68" s="8"/>
      <c r="C68" s="60" t="s">
        <v>208</v>
      </c>
      <c r="D68" s="54"/>
      <c r="E68" s="6"/>
      <c r="F68" s="19"/>
      <c r="G68" s="24">
        <v>-259.20999999999998</v>
      </c>
      <c r="H68" s="24">
        <v>-2.0099999999999998</v>
      </c>
      <c r="I68" s="31"/>
      <c r="J68" s="31"/>
      <c r="K68" s="35"/>
    </row>
    <row r="69" spans="1:54" x14ac:dyDescent="0.35">
      <c r="C69" s="58" t="s">
        <v>194</v>
      </c>
      <c r="D69" s="54"/>
      <c r="E69" s="6"/>
      <c r="F69" s="19"/>
      <c r="G69" s="25">
        <v>-259.20999999999998</v>
      </c>
      <c r="H69" s="25">
        <v>-2.0099999999999998</v>
      </c>
      <c r="I69" s="31"/>
      <c r="J69" s="31"/>
      <c r="K69" s="35"/>
    </row>
    <row r="70" spans="1:54" x14ac:dyDescent="0.35">
      <c r="C70" s="57"/>
      <c r="D70" s="54"/>
      <c r="E70" s="6"/>
      <c r="F70" s="19"/>
      <c r="G70" s="24"/>
      <c r="H70" s="24"/>
      <c r="I70" s="31"/>
      <c r="J70" s="31"/>
      <c r="K70" s="35"/>
    </row>
    <row r="71" spans="1:54" x14ac:dyDescent="0.35">
      <c r="C71" s="61" t="s">
        <v>209</v>
      </c>
      <c r="D71" s="55"/>
      <c r="E71" s="5"/>
      <c r="F71" s="20"/>
      <c r="G71" s="26">
        <v>12895.38</v>
      </c>
      <c r="H71" s="26">
        <v>100</v>
      </c>
      <c r="I71" s="32"/>
      <c r="J71" s="32"/>
      <c r="K71" s="36"/>
    </row>
    <row r="74" spans="1:54" x14ac:dyDescent="0.35">
      <c r="C74" s="1" t="s">
        <v>210</v>
      </c>
    </row>
    <row r="75" spans="1:54" x14ac:dyDescent="0.35">
      <c r="C75" s="37" t="s">
        <v>211</v>
      </c>
      <c r="D75" s="37"/>
      <c r="E75" s="37"/>
      <c r="F75" s="37"/>
      <c r="G75" s="37"/>
      <c r="H75" s="37"/>
      <c r="I75" s="37"/>
      <c r="J75" s="37"/>
      <c r="K75" s="37"/>
    </row>
    <row r="76" spans="1:54" x14ac:dyDescent="0.35">
      <c r="C76" s="2" t="s">
        <v>212</v>
      </c>
    </row>
    <row r="77" spans="1:54" x14ac:dyDescent="0.35">
      <c r="C77" s="2" t="s">
        <v>213</v>
      </c>
    </row>
    <row r="78" spans="1:54" ht="30" customHeight="1" x14ac:dyDescent="0.35">
      <c r="C78" s="218" t="s">
        <v>214</v>
      </c>
      <c r="D78" s="219"/>
      <c r="E78" s="219"/>
      <c r="F78" s="219"/>
      <c r="G78" s="219"/>
      <c r="H78" s="219"/>
      <c r="I78" s="219"/>
      <c r="J78" s="219"/>
      <c r="K78" s="219"/>
    </row>
    <row r="79" spans="1:54" x14ac:dyDescent="0.35">
      <c r="C79" s="2" t="s">
        <v>215</v>
      </c>
    </row>
    <row r="81" spans="1:256" x14ac:dyDescent="0.35">
      <c r="C81" s="2" t="s">
        <v>4813</v>
      </c>
      <c r="E81" s="2" t="s">
        <v>2</v>
      </c>
    </row>
    <row r="83" spans="1:256" x14ac:dyDescent="0.35">
      <c r="C83" s="2" t="s">
        <v>4814</v>
      </c>
      <c r="E83" s="2" t="s">
        <v>2</v>
      </c>
    </row>
    <row r="85" spans="1:256" x14ac:dyDescent="0.35">
      <c r="C85" s="2" t="s">
        <v>4918</v>
      </c>
    </row>
    <row r="87" spans="1:256" x14ac:dyDescent="0.35">
      <c r="C87" s="2" t="s">
        <v>4919</v>
      </c>
    </row>
    <row r="88" spans="1:256" s="79" customFormat="1" ht="35.25" customHeight="1" x14ac:dyDescent="0.35">
      <c r="A88" s="75"/>
      <c r="B88" s="75"/>
      <c r="C88" s="80" t="s">
        <v>4820</v>
      </c>
      <c r="D88" s="84" t="s">
        <v>4821</v>
      </c>
      <c r="E88" s="84" t="s">
        <v>4822</v>
      </c>
      <c r="F88" s="76"/>
      <c r="G88" s="77"/>
      <c r="H88" s="77"/>
      <c r="I88" s="77"/>
      <c r="J88" s="77"/>
      <c r="K88" s="78"/>
      <c r="L88" s="78"/>
      <c r="M88" s="75"/>
      <c r="N88" s="75"/>
      <c r="O88" s="75"/>
      <c r="P88" s="75"/>
      <c r="Q88" s="75"/>
      <c r="R88" s="75"/>
      <c r="S88" s="75"/>
      <c r="T88" s="75"/>
      <c r="U88" s="75"/>
      <c r="V88" s="75"/>
      <c r="W88" s="75"/>
      <c r="X88" s="75"/>
      <c r="Y88" s="75"/>
      <c r="Z88" s="75"/>
      <c r="AA88" s="75"/>
      <c r="AB88" s="75"/>
      <c r="AC88" s="75"/>
      <c r="AD88" s="75"/>
      <c r="AE88" s="75"/>
      <c r="AF88" s="75"/>
      <c r="AG88" s="75"/>
      <c r="AH88" s="75"/>
      <c r="AI88" s="78"/>
      <c r="AJ88" s="75"/>
      <c r="AK88" s="75"/>
      <c r="AL88" s="75"/>
      <c r="AM88" s="75"/>
      <c r="AN88" s="75"/>
      <c r="AO88" s="75"/>
      <c r="AP88" s="75"/>
      <c r="AQ88" s="75"/>
      <c r="AR88" s="75"/>
      <c r="AS88" s="75"/>
      <c r="AT88" s="75"/>
      <c r="AU88" s="75"/>
      <c r="AV88" s="78"/>
      <c r="AW88" s="75"/>
      <c r="AX88" s="78"/>
      <c r="AY88" s="75"/>
      <c r="AZ88" s="75"/>
      <c r="BA88" s="75"/>
      <c r="BB88" s="78"/>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75"/>
      <c r="DO88" s="75"/>
      <c r="DP88" s="75"/>
      <c r="DQ88" s="75"/>
      <c r="DR88" s="75"/>
      <c r="DS88" s="75"/>
      <c r="DT88" s="75"/>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c r="EX88" s="75"/>
      <c r="EY88" s="75"/>
      <c r="EZ88" s="75"/>
      <c r="FA88" s="75"/>
      <c r="FB88" s="75"/>
      <c r="FC88" s="75"/>
      <c r="FD88" s="75"/>
      <c r="FE88" s="75"/>
      <c r="FF88" s="75"/>
      <c r="FG88" s="75"/>
      <c r="FH88" s="75"/>
      <c r="FI88" s="75"/>
      <c r="FJ88" s="75"/>
      <c r="FK88" s="75"/>
      <c r="FL88" s="75"/>
      <c r="FM88" s="75"/>
      <c r="FN88" s="75"/>
      <c r="FO88" s="75"/>
      <c r="FP88" s="75"/>
      <c r="FQ88" s="75"/>
      <c r="FR88" s="75"/>
      <c r="FS88" s="75"/>
      <c r="FT88" s="75"/>
      <c r="FU88" s="75"/>
      <c r="FV88" s="75"/>
      <c r="FW88" s="75"/>
      <c r="FX88" s="75"/>
      <c r="FY88" s="75"/>
      <c r="FZ88" s="75"/>
      <c r="GA88" s="75"/>
      <c r="GB88" s="75"/>
      <c r="GC88" s="75"/>
      <c r="GD88" s="75"/>
      <c r="GE88" s="75"/>
      <c r="GF88" s="75"/>
      <c r="GG88" s="75"/>
      <c r="GH88" s="75"/>
      <c r="GI88" s="75"/>
      <c r="GJ88" s="75"/>
      <c r="GK88" s="75"/>
      <c r="GL88" s="75"/>
      <c r="GM88" s="75"/>
      <c r="GN88" s="75"/>
      <c r="GO88" s="75"/>
      <c r="GP88" s="75"/>
      <c r="GQ88" s="75"/>
      <c r="GR88" s="75"/>
      <c r="GS88" s="75"/>
      <c r="GT88" s="75"/>
      <c r="GU88" s="75"/>
      <c r="GV88" s="75"/>
      <c r="GW88" s="75"/>
      <c r="GX88" s="75"/>
      <c r="GY88" s="75"/>
      <c r="GZ88" s="75"/>
      <c r="HA88" s="75"/>
      <c r="HB88" s="75"/>
      <c r="HC88" s="75"/>
      <c r="HD88" s="75"/>
      <c r="HE88" s="75"/>
      <c r="HF88" s="75"/>
      <c r="HG88" s="75"/>
      <c r="HH88" s="75"/>
      <c r="HI88" s="75"/>
      <c r="HJ88" s="75"/>
      <c r="HK88" s="75"/>
      <c r="HL88" s="75"/>
      <c r="HM88" s="75"/>
      <c r="HN88" s="75"/>
      <c r="HO88" s="75"/>
      <c r="HP88" s="75"/>
      <c r="HQ88" s="75"/>
      <c r="HR88" s="75"/>
      <c r="HS88" s="75"/>
      <c r="HT88" s="75"/>
      <c r="HU88" s="75"/>
      <c r="HV88" s="75"/>
      <c r="HW88" s="75"/>
      <c r="HX88" s="75"/>
      <c r="HY88" s="75"/>
      <c r="HZ88" s="75"/>
      <c r="IA88" s="75"/>
      <c r="IB88" s="75"/>
      <c r="IC88" s="75"/>
      <c r="ID88" s="75"/>
      <c r="IE88" s="75"/>
      <c r="IF88" s="75"/>
      <c r="IG88" s="75"/>
      <c r="IH88" s="75"/>
      <c r="II88" s="75"/>
      <c r="IJ88" s="75"/>
      <c r="IK88" s="75"/>
      <c r="IL88" s="75"/>
      <c r="IM88" s="75"/>
      <c r="IN88" s="75"/>
      <c r="IO88" s="75"/>
      <c r="IP88" s="75"/>
      <c r="IQ88" s="75"/>
      <c r="IR88" s="75"/>
      <c r="IS88" s="75"/>
      <c r="IT88" s="75"/>
      <c r="IU88" s="75"/>
      <c r="IV88" s="75"/>
    </row>
    <row r="89" spans="1:256" s="79" customFormat="1" x14ac:dyDescent="0.35">
      <c r="A89" s="75"/>
      <c r="B89" s="75"/>
      <c r="C89" s="82" t="s">
        <v>4823</v>
      </c>
      <c r="D89" s="85">
        <v>7.8433000000000002</v>
      </c>
      <c r="E89" s="85">
        <v>6.9619999999999997</v>
      </c>
      <c r="F89" s="76"/>
      <c r="G89" s="77"/>
      <c r="H89" s="77"/>
      <c r="I89" s="77"/>
      <c r="J89" s="77"/>
      <c r="K89" s="78"/>
      <c r="L89" s="78"/>
      <c r="M89" s="75"/>
      <c r="N89" s="75"/>
      <c r="O89" s="75"/>
      <c r="P89" s="75"/>
      <c r="Q89" s="75"/>
      <c r="R89" s="75"/>
      <c r="S89" s="75"/>
      <c r="T89" s="75"/>
      <c r="U89" s="75"/>
      <c r="V89" s="75"/>
      <c r="W89" s="75"/>
      <c r="X89" s="75"/>
      <c r="Y89" s="75"/>
      <c r="Z89" s="75"/>
      <c r="AA89" s="75"/>
      <c r="AB89" s="75"/>
      <c r="AC89" s="75"/>
      <c r="AD89" s="75"/>
      <c r="AE89" s="75"/>
      <c r="AF89" s="75"/>
      <c r="AG89" s="75"/>
      <c r="AH89" s="75"/>
      <c r="AI89" s="78"/>
      <c r="AJ89" s="75"/>
      <c r="AK89" s="75"/>
      <c r="AL89" s="75"/>
      <c r="AM89" s="75"/>
      <c r="AN89" s="75"/>
      <c r="AO89" s="75"/>
      <c r="AP89" s="75"/>
      <c r="AQ89" s="75"/>
      <c r="AR89" s="75"/>
      <c r="AS89" s="75"/>
      <c r="AT89" s="75"/>
      <c r="AU89" s="75"/>
      <c r="AV89" s="78"/>
      <c r="AW89" s="75"/>
      <c r="AX89" s="78"/>
      <c r="AY89" s="75"/>
      <c r="AZ89" s="75"/>
      <c r="BA89" s="75"/>
      <c r="BB89" s="78"/>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row>
    <row r="90" spans="1:256" s="79" customFormat="1" x14ac:dyDescent="0.35">
      <c r="A90" s="75"/>
      <c r="B90" s="75"/>
      <c r="C90" s="82" t="s">
        <v>4824</v>
      </c>
      <c r="D90" s="85">
        <v>7.8433999999999999</v>
      </c>
      <c r="E90" s="85">
        <v>6.9619999999999997</v>
      </c>
      <c r="F90" s="76"/>
      <c r="G90" s="77"/>
      <c r="H90" s="77"/>
      <c r="I90" s="77"/>
      <c r="J90" s="77"/>
      <c r="K90" s="78"/>
      <c r="L90" s="78"/>
      <c r="M90" s="75"/>
      <c r="N90" s="75"/>
      <c r="O90" s="75"/>
      <c r="P90" s="75"/>
      <c r="Q90" s="75"/>
      <c r="R90" s="75"/>
      <c r="S90" s="75"/>
      <c r="T90" s="75"/>
      <c r="U90" s="75"/>
      <c r="V90" s="75"/>
      <c r="W90" s="75"/>
      <c r="X90" s="75"/>
      <c r="Y90" s="75"/>
      <c r="Z90" s="75"/>
      <c r="AA90" s="75"/>
      <c r="AB90" s="75"/>
      <c r="AC90" s="75"/>
      <c r="AD90" s="75"/>
      <c r="AE90" s="75"/>
      <c r="AF90" s="75"/>
      <c r="AG90" s="75"/>
      <c r="AH90" s="75"/>
      <c r="AI90" s="78"/>
      <c r="AJ90" s="75"/>
      <c r="AK90" s="75"/>
      <c r="AL90" s="75"/>
      <c r="AM90" s="75"/>
      <c r="AN90" s="75"/>
      <c r="AO90" s="75"/>
      <c r="AP90" s="75"/>
      <c r="AQ90" s="75"/>
      <c r="AR90" s="75"/>
      <c r="AS90" s="75"/>
      <c r="AT90" s="75"/>
      <c r="AU90" s="75"/>
      <c r="AV90" s="78"/>
      <c r="AW90" s="75"/>
      <c r="AX90" s="78"/>
      <c r="AY90" s="75"/>
      <c r="AZ90" s="75"/>
      <c r="BA90" s="75"/>
      <c r="BB90" s="78"/>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75"/>
      <c r="FA90" s="75"/>
      <c r="FB90" s="75"/>
      <c r="FC90" s="75"/>
      <c r="FD90" s="75"/>
      <c r="FE90" s="75"/>
      <c r="FF90" s="75"/>
      <c r="FG90" s="75"/>
      <c r="FH90" s="75"/>
      <c r="FI90" s="75"/>
      <c r="FJ90" s="75"/>
      <c r="FK90" s="75"/>
      <c r="FL90" s="75"/>
      <c r="FM90" s="75"/>
      <c r="FN90" s="75"/>
      <c r="FO90" s="75"/>
      <c r="FP90" s="75"/>
      <c r="FQ90" s="75"/>
      <c r="FR90" s="75"/>
      <c r="FS90" s="75"/>
      <c r="FT90" s="75"/>
      <c r="FU90" s="75"/>
      <c r="FV90" s="75"/>
      <c r="FW90" s="75"/>
      <c r="FX90" s="75"/>
      <c r="FY90" s="75"/>
      <c r="FZ90" s="75"/>
      <c r="GA90" s="75"/>
      <c r="GB90" s="75"/>
      <c r="GC90" s="75"/>
      <c r="GD90" s="75"/>
      <c r="GE90" s="75"/>
      <c r="GF90" s="75"/>
      <c r="GG90" s="75"/>
      <c r="GH90" s="75"/>
      <c r="GI90" s="75"/>
      <c r="GJ90" s="75"/>
      <c r="GK90" s="75"/>
      <c r="GL90" s="75"/>
      <c r="GM90" s="75"/>
      <c r="GN90" s="75"/>
      <c r="GO90" s="75"/>
      <c r="GP90" s="75"/>
      <c r="GQ90" s="75"/>
      <c r="GR90" s="75"/>
      <c r="GS90" s="75"/>
      <c r="GT90" s="75"/>
      <c r="GU90" s="75"/>
      <c r="GV90" s="75"/>
      <c r="GW90" s="75"/>
      <c r="GX90" s="75"/>
      <c r="GY90" s="75"/>
      <c r="GZ90" s="75"/>
      <c r="HA90" s="75"/>
      <c r="HB90" s="75"/>
      <c r="HC90" s="75"/>
      <c r="HD90" s="75"/>
      <c r="HE90" s="75"/>
      <c r="HF90" s="75"/>
      <c r="HG90" s="75"/>
      <c r="HH90" s="75"/>
      <c r="HI90" s="75"/>
      <c r="HJ90" s="75"/>
      <c r="HK90" s="75"/>
      <c r="HL90" s="75"/>
      <c r="HM90" s="75"/>
      <c r="HN90" s="75"/>
      <c r="HO90" s="75"/>
      <c r="HP90" s="75"/>
      <c r="HQ90" s="75"/>
      <c r="HR90" s="75"/>
      <c r="HS90" s="75"/>
      <c r="HT90" s="75"/>
      <c r="HU90" s="75"/>
      <c r="HV90" s="75"/>
      <c r="HW90" s="75"/>
      <c r="HX90" s="75"/>
      <c r="HY90" s="75"/>
      <c r="HZ90" s="75"/>
      <c r="IA90" s="75"/>
      <c r="IB90" s="75"/>
      <c r="IC90" s="75"/>
      <c r="ID90" s="75"/>
      <c r="IE90" s="75"/>
      <c r="IF90" s="75"/>
      <c r="IG90" s="75"/>
      <c r="IH90" s="75"/>
      <c r="II90" s="75"/>
      <c r="IJ90" s="75"/>
      <c r="IK90" s="75"/>
      <c r="IL90" s="75"/>
      <c r="IM90" s="75"/>
      <c r="IN90" s="75"/>
      <c r="IO90" s="75"/>
      <c r="IP90" s="75"/>
      <c r="IQ90" s="75"/>
      <c r="IR90" s="75"/>
      <c r="IS90" s="75"/>
      <c r="IT90" s="75"/>
      <c r="IU90" s="75"/>
      <c r="IV90" s="75"/>
    </row>
    <row r="91" spans="1:256" s="79" customFormat="1" x14ac:dyDescent="0.35">
      <c r="A91" s="75"/>
      <c r="B91" s="75"/>
      <c r="C91" s="82" t="s">
        <v>4825</v>
      </c>
      <c r="D91" s="85">
        <v>7.8998999999999997</v>
      </c>
      <c r="E91" s="85">
        <v>7.0148999999999999</v>
      </c>
      <c r="F91" s="76"/>
      <c r="G91" s="77"/>
      <c r="H91" s="77"/>
      <c r="I91" s="77"/>
      <c r="J91" s="77"/>
      <c r="K91" s="78"/>
      <c r="L91" s="78"/>
      <c r="M91" s="75"/>
      <c r="N91" s="75"/>
      <c r="O91" s="75"/>
      <c r="P91" s="75"/>
      <c r="Q91" s="75"/>
      <c r="R91" s="75"/>
      <c r="S91" s="75"/>
      <c r="T91" s="75"/>
      <c r="U91" s="75"/>
      <c r="V91" s="75"/>
      <c r="W91" s="75"/>
      <c r="X91" s="75"/>
      <c r="Y91" s="75"/>
      <c r="Z91" s="75"/>
      <c r="AA91" s="75"/>
      <c r="AB91" s="75"/>
      <c r="AC91" s="75"/>
      <c r="AD91" s="75"/>
      <c r="AE91" s="75"/>
      <c r="AF91" s="75"/>
      <c r="AG91" s="75"/>
      <c r="AH91" s="75"/>
      <c r="AI91" s="78"/>
      <c r="AJ91" s="75"/>
      <c r="AK91" s="75"/>
      <c r="AL91" s="75"/>
      <c r="AM91" s="75"/>
      <c r="AN91" s="75"/>
      <c r="AO91" s="75"/>
      <c r="AP91" s="75"/>
      <c r="AQ91" s="75"/>
      <c r="AR91" s="75"/>
      <c r="AS91" s="75"/>
      <c r="AT91" s="75"/>
      <c r="AU91" s="75"/>
      <c r="AV91" s="78"/>
      <c r="AW91" s="75"/>
      <c r="AX91" s="78"/>
      <c r="AY91" s="75"/>
      <c r="AZ91" s="75"/>
      <c r="BA91" s="75"/>
      <c r="BB91" s="78"/>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75"/>
      <c r="CF91" s="75"/>
      <c r="CG91" s="75"/>
      <c r="CH91" s="75"/>
      <c r="CI91" s="75"/>
      <c r="CJ91" s="75"/>
      <c r="CK91" s="75"/>
      <c r="CL91" s="75"/>
      <c r="CM91" s="75"/>
      <c r="CN91" s="75"/>
      <c r="CO91" s="75"/>
      <c r="CP91" s="75"/>
      <c r="CQ91" s="75"/>
      <c r="CR91" s="75"/>
      <c r="CS91" s="75"/>
      <c r="CT91" s="75"/>
      <c r="CU91" s="75"/>
      <c r="CV91" s="75"/>
      <c r="CW91" s="75"/>
      <c r="CX91" s="75"/>
      <c r="CY91" s="75"/>
      <c r="CZ91" s="75"/>
      <c r="DA91" s="75"/>
      <c r="DB91" s="75"/>
      <c r="DC91" s="75"/>
      <c r="DD91" s="75"/>
      <c r="DE91" s="75"/>
      <c r="DF91" s="75"/>
      <c r="DG91" s="75"/>
      <c r="DH91" s="75"/>
      <c r="DI91" s="75"/>
      <c r="DJ91" s="75"/>
      <c r="DK91" s="75"/>
      <c r="DL91" s="75"/>
      <c r="DM91" s="75"/>
      <c r="DN91" s="75"/>
      <c r="DO91" s="75"/>
      <c r="DP91" s="75"/>
      <c r="DQ91" s="75"/>
      <c r="DR91" s="75"/>
      <c r="DS91" s="75"/>
      <c r="DT91" s="75"/>
      <c r="DU91" s="75"/>
      <c r="DV91" s="75"/>
      <c r="DW91" s="75"/>
      <c r="DX91" s="75"/>
      <c r="DY91" s="75"/>
      <c r="DZ91" s="75"/>
      <c r="EA91" s="75"/>
      <c r="EB91" s="75"/>
      <c r="EC91" s="75"/>
      <c r="ED91" s="75"/>
      <c r="EE91" s="75"/>
      <c r="EF91" s="75"/>
      <c r="EG91" s="75"/>
      <c r="EH91" s="75"/>
      <c r="EI91" s="75"/>
      <c r="EJ91" s="75"/>
      <c r="EK91" s="75"/>
      <c r="EL91" s="75"/>
      <c r="EM91" s="75"/>
      <c r="EN91" s="75"/>
      <c r="EO91" s="75"/>
      <c r="EP91" s="75"/>
      <c r="EQ91" s="75"/>
      <c r="ER91" s="75"/>
      <c r="ES91" s="75"/>
      <c r="ET91" s="75"/>
      <c r="EU91" s="75"/>
      <c r="EV91" s="75"/>
      <c r="EW91" s="75"/>
      <c r="EX91" s="75"/>
      <c r="EY91" s="75"/>
      <c r="EZ91" s="75"/>
      <c r="FA91" s="75"/>
      <c r="FB91" s="75"/>
      <c r="FC91" s="75"/>
      <c r="FD91" s="75"/>
      <c r="FE91" s="75"/>
      <c r="FF91" s="75"/>
      <c r="FG91" s="75"/>
      <c r="FH91" s="75"/>
      <c r="FI91" s="75"/>
      <c r="FJ91" s="75"/>
      <c r="FK91" s="75"/>
      <c r="FL91" s="75"/>
      <c r="FM91" s="75"/>
      <c r="FN91" s="75"/>
      <c r="FO91" s="75"/>
      <c r="FP91" s="75"/>
      <c r="FQ91" s="75"/>
      <c r="FR91" s="75"/>
      <c r="FS91" s="75"/>
      <c r="FT91" s="75"/>
      <c r="FU91" s="75"/>
      <c r="FV91" s="75"/>
      <c r="FW91" s="75"/>
      <c r="FX91" s="75"/>
      <c r="FY91" s="75"/>
      <c r="FZ91" s="75"/>
      <c r="GA91" s="75"/>
      <c r="GB91" s="75"/>
      <c r="GC91" s="75"/>
      <c r="GD91" s="75"/>
      <c r="GE91" s="75"/>
      <c r="GF91" s="75"/>
      <c r="GG91" s="75"/>
      <c r="GH91" s="75"/>
      <c r="GI91" s="75"/>
      <c r="GJ91" s="75"/>
      <c r="GK91" s="75"/>
      <c r="GL91" s="75"/>
      <c r="GM91" s="75"/>
      <c r="GN91" s="75"/>
      <c r="GO91" s="75"/>
      <c r="GP91" s="75"/>
      <c r="GQ91" s="75"/>
      <c r="GR91" s="75"/>
      <c r="GS91" s="75"/>
      <c r="GT91" s="75"/>
      <c r="GU91" s="75"/>
      <c r="GV91" s="75"/>
      <c r="GW91" s="75"/>
      <c r="GX91" s="75"/>
      <c r="GY91" s="75"/>
      <c r="GZ91" s="75"/>
      <c r="HA91" s="75"/>
      <c r="HB91" s="75"/>
      <c r="HC91" s="75"/>
      <c r="HD91" s="75"/>
      <c r="HE91" s="75"/>
      <c r="HF91" s="75"/>
      <c r="HG91" s="75"/>
      <c r="HH91" s="75"/>
      <c r="HI91" s="75"/>
      <c r="HJ91" s="75"/>
      <c r="HK91" s="75"/>
      <c r="HL91" s="75"/>
      <c r="HM91" s="75"/>
      <c r="HN91" s="75"/>
      <c r="HO91" s="75"/>
      <c r="HP91" s="75"/>
      <c r="HQ91" s="75"/>
      <c r="HR91" s="75"/>
      <c r="HS91" s="75"/>
      <c r="HT91" s="75"/>
      <c r="HU91" s="75"/>
      <c r="HV91" s="75"/>
      <c r="HW91" s="75"/>
      <c r="HX91" s="75"/>
      <c r="HY91" s="75"/>
      <c r="HZ91" s="75"/>
      <c r="IA91" s="75"/>
      <c r="IB91" s="75"/>
      <c r="IC91" s="75"/>
      <c r="ID91" s="75"/>
      <c r="IE91" s="75"/>
      <c r="IF91" s="75"/>
      <c r="IG91" s="75"/>
      <c r="IH91" s="75"/>
      <c r="II91" s="75"/>
      <c r="IJ91" s="75"/>
      <c r="IK91" s="75"/>
      <c r="IL91" s="75"/>
      <c r="IM91" s="75"/>
      <c r="IN91" s="75"/>
      <c r="IO91" s="75"/>
      <c r="IP91" s="75"/>
      <c r="IQ91" s="75"/>
      <c r="IR91" s="75"/>
      <c r="IS91" s="75"/>
      <c r="IT91" s="75"/>
      <c r="IU91" s="75"/>
      <c r="IV91" s="75"/>
    </row>
    <row r="92" spans="1:256" s="79" customFormat="1" x14ac:dyDescent="0.35">
      <c r="A92" s="75"/>
      <c r="B92" s="75"/>
      <c r="C92" s="82" t="s">
        <v>4826</v>
      </c>
      <c r="D92" s="85">
        <v>7.8997999999999999</v>
      </c>
      <c r="E92" s="85">
        <v>7.0148000000000001</v>
      </c>
      <c r="F92" s="76"/>
      <c r="G92" s="77"/>
      <c r="H92" s="77"/>
      <c r="I92" s="77"/>
      <c r="J92" s="77"/>
      <c r="K92" s="78"/>
      <c r="L92" s="78"/>
      <c r="M92" s="75"/>
      <c r="N92" s="75"/>
      <c r="O92" s="75"/>
      <c r="P92" s="75"/>
      <c r="Q92" s="75"/>
      <c r="R92" s="75"/>
      <c r="S92" s="75"/>
      <c r="T92" s="75"/>
      <c r="U92" s="75"/>
      <c r="V92" s="75"/>
      <c r="W92" s="75"/>
      <c r="X92" s="75"/>
      <c r="Y92" s="75"/>
      <c r="Z92" s="75"/>
      <c r="AA92" s="75"/>
      <c r="AB92" s="75"/>
      <c r="AC92" s="75"/>
      <c r="AD92" s="75"/>
      <c r="AE92" s="75"/>
      <c r="AF92" s="75"/>
      <c r="AG92" s="75"/>
      <c r="AH92" s="75"/>
      <c r="AI92" s="78"/>
      <c r="AJ92" s="75"/>
      <c r="AK92" s="75"/>
      <c r="AL92" s="75"/>
      <c r="AM92" s="75"/>
      <c r="AN92" s="75"/>
      <c r="AO92" s="75"/>
      <c r="AP92" s="75"/>
      <c r="AQ92" s="75"/>
      <c r="AR92" s="75"/>
      <c r="AS92" s="75"/>
      <c r="AT92" s="75"/>
      <c r="AU92" s="75"/>
      <c r="AV92" s="78"/>
      <c r="AW92" s="75"/>
      <c r="AX92" s="78"/>
      <c r="AY92" s="75"/>
      <c r="AZ92" s="75"/>
      <c r="BA92" s="75"/>
      <c r="BB92" s="78"/>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5"/>
      <c r="DJ92" s="75"/>
      <c r="DK92" s="75"/>
      <c r="DL92" s="75"/>
      <c r="DM92" s="75"/>
      <c r="DN92" s="75"/>
      <c r="DO92" s="75"/>
      <c r="DP92" s="75"/>
      <c r="DQ92" s="75"/>
      <c r="DR92" s="75"/>
      <c r="DS92" s="75"/>
      <c r="DT92" s="75"/>
      <c r="DU92" s="75"/>
      <c r="DV92" s="75"/>
      <c r="DW92" s="75"/>
      <c r="DX92" s="75"/>
      <c r="DY92" s="75"/>
      <c r="DZ92" s="75"/>
      <c r="EA92" s="75"/>
      <c r="EB92" s="75"/>
      <c r="EC92" s="75"/>
      <c r="ED92" s="75"/>
      <c r="EE92" s="75"/>
      <c r="EF92" s="75"/>
      <c r="EG92" s="75"/>
      <c r="EH92" s="75"/>
      <c r="EI92" s="75"/>
      <c r="EJ92" s="75"/>
      <c r="EK92" s="75"/>
      <c r="EL92" s="75"/>
      <c r="EM92" s="75"/>
      <c r="EN92" s="75"/>
      <c r="EO92" s="75"/>
      <c r="EP92" s="75"/>
      <c r="EQ92" s="75"/>
      <c r="ER92" s="75"/>
      <c r="ES92" s="75"/>
      <c r="ET92" s="75"/>
      <c r="EU92" s="75"/>
      <c r="EV92" s="75"/>
      <c r="EW92" s="75"/>
      <c r="EX92" s="75"/>
      <c r="EY92" s="75"/>
      <c r="EZ92" s="75"/>
      <c r="FA92" s="75"/>
      <c r="FB92" s="75"/>
      <c r="FC92" s="75"/>
      <c r="FD92" s="75"/>
      <c r="FE92" s="75"/>
      <c r="FF92" s="75"/>
      <c r="FG92" s="75"/>
      <c r="FH92" s="75"/>
      <c r="FI92" s="75"/>
      <c r="FJ92" s="75"/>
      <c r="FK92" s="75"/>
      <c r="FL92" s="75"/>
      <c r="FM92" s="75"/>
      <c r="FN92" s="75"/>
      <c r="FO92" s="75"/>
      <c r="FP92" s="75"/>
      <c r="FQ92" s="75"/>
      <c r="FR92" s="75"/>
      <c r="FS92" s="75"/>
      <c r="FT92" s="75"/>
      <c r="FU92" s="75"/>
      <c r="FV92" s="75"/>
      <c r="FW92" s="75"/>
      <c r="FX92" s="75"/>
      <c r="FY92" s="75"/>
      <c r="FZ92" s="75"/>
      <c r="GA92" s="75"/>
      <c r="GB92" s="75"/>
      <c r="GC92" s="75"/>
      <c r="GD92" s="75"/>
      <c r="GE92" s="75"/>
      <c r="GF92" s="75"/>
      <c r="GG92" s="75"/>
      <c r="GH92" s="75"/>
      <c r="GI92" s="75"/>
      <c r="GJ92" s="75"/>
      <c r="GK92" s="75"/>
      <c r="GL92" s="75"/>
      <c r="GM92" s="75"/>
      <c r="GN92" s="75"/>
      <c r="GO92" s="75"/>
      <c r="GP92" s="75"/>
      <c r="GQ92" s="75"/>
      <c r="GR92" s="75"/>
      <c r="GS92" s="75"/>
      <c r="GT92" s="75"/>
      <c r="GU92" s="75"/>
      <c r="GV92" s="75"/>
      <c r="GW92" s="75"/>
      <c r="GX92" s="75"/>
      <c r="GY92" s="75"/>
      <c r="GZ92" s="75"/>
      <c r="HA92" s="75"/>
      <c r="HB92" s="75"/>
      <c r="HC92" s="75"/>
      <c r="HD92" s="75"/>
      <c r="HE92" s="75"/>
      <c r="HF92" s="75"/>
      <c r="HG92" s="75"/>
      <c r="HH92" s="75"/>
      <c r="HI92" s="75"/>
      <c r="HJ92" s="75"/>
      <c r="HK92" s="75"/>
      <c r="HL92" s="75"/>
      <c r="HM92" s="75"/>
      <c r="HN92" s="75"/>
      <c r="HO92" s="75"/>
      <c r="HP92" s="75"/>
      <c r="HQ92" s="75"/>
      <c r="HR92" s="75"/>
      <c r="HS92" s="75"/>
      <c r="HT92" s="75"/>
      <c r="HU92" s="75"/>
      <c r="HV92" s="75"/>
      <c r="HW92" s="75"/>
      <c r="HX92" s="75"/>
      <c r="HY92" s="75"/>
      <c r="HZ92" s="75"/>
      <c r="IA92" s="75"/>
      <c r="IB92" s="75"/>
      <c r="IC92" s="75"/>
      <c r="ID92" s="75"/>
      <c r="IE92" s="75"/>
      <c r="IF92" s="75"/>
      <c r="IG92" s="75"/>
      <c r="IH92" s="75"/>
      <c r="II92" s="75"/>
      <c r="IJ92" s="75"/>
      <c r="IK92" s="75"/>
      <c r="IL92" s="75"/>
      <c r="IM92" s="75"/>
      <c r="IN92" s="75"/>
      <c r="IO92" s="75"/>
      <c r="IP92" s="75"/>
      <c r="IQ92" s="75"/>
      <c r="IR92" s="75"/>
      <c r="IS92" s="75"/>
      <c r="IT92" s="75"/>
      <c r="IU92" s="75"/>
      <c r="IV92" s="75"/>
    </row>
    <row r="93" spans="1:256" s="79" customFormat="1" ht="85" customHeight="1" x14ac:dyDescent="0.35">
      <c r="A93" s="75"/>
      <c r="B93" s="75"/>
      <c r="C93" s="215" t="s">
        <v>4860</v>
      </c>
      <c r="D93" s="216"/>
      <c r="E93" s="217"/>
      <c r="F93" s="76"/>
      <c r="G93" s="77"/>
      <c r="H93" s="77"/>
      <c r="I93" s="77"/>
      <c r="J93" s="77"/>
      <c r="K93" s="78"/>
      <c r="L93" s="78"/>
      <c r="M93" s="75"/>
      <c r="N93" s="75"/>
      <c r="O93" s="75"/>
      <c r="P93" s="75"/>
      <c r="Q93" s="75"/>
      <c r="R93" s="75"/>
      <c r="S93" s="75"/>
      <c r="T93" s="75"/>
      <c r="U93" s="75"/>
      <c r="V93" s="75"/>
      <c r="W93" s="75"/>
      <c r="X93" s="75"/>
      <c r="Y93" s="75"/>
      <c r="Z93" s="75"/>
      <c r="AA93" s="75"/>
      <c r="AB93" s="75"/>
      <c r="AC93" s="75"/>
      <c r="AD93" s="75"/>
      <c r="AE93" s="75"/>
      <c r="AF93" s="75"/>
      <c r="AG93" s="75"/>
      <c r="AH93" s="75"/>
      <c r="AI93" s="78"/>
      <c r="AJ93" s="75"/>
      <c r="AK93" s="75"/>
      <c r="AL93" s="75"/>
      <c r="AM93" s="75"/>
      <c r="AN93" s="75"/>
      <c r="AO93" s="75"/>
      <c r="AP93" s="75"/>
      <c r="AQ93" s="75"/>
      <c r="AR93" s="75"/>
      <c r="AS93" s="75"/>
      <c r="AT93" s="75"/>
      <c r="AU93" s="75"/>
      <c r="AV93" s="78"/>
      <c r="AW93" s="75"/>
      <c r="AX93" s="78"/>
      <c r="AY93" s="75"/>
      <c r="AZ93" s="75"/>
      <c r="BA93" s="75"/>
      <c r="BB93" s="78"/>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row>
    <row r="95" spans="1:256" x14ac:dyDescent="0.35">
      <c r="C95" s="2" t="s">
        <v>4920</v>
      </c>
      <c r="E95" s="2" t="s">
        <v>2</v>
      </c>
    </row>
    <row r="97" spans="3:5" x14ac:dyDescent="0.35">
      <c r="C97" s="2" t="s">
        <v>4921</v>
      </c>
      <c r="E97" s="2" t="s">
        <v>2</v>
      </c>
    </row>
    <row r="99" spans="3:5" x14ac:dyDescent="0.35">
      <c r="C99" s="2" t="s">
        <v>4815</v>
      </c>
      <c r="E99" s="2" t="s">
        <v>2</v>
      </c>
    </row>
    <row r="101" spans="3:5" x14ac:dyDescent="0.35">
      <c r="C101" s="2" t="s">
        <v>4816</v>
      </c>
      <c r="E101" s="2" t="s">
        <v>2</v>
      </c>
    </row>
    <row r="103" spans="3:5" x14ac:dyDescent="0.35">
      <c r="C103" s="2" t="s">
        <v>4817</v>
      </c>
      <c r="E103" s="92">
        <v>0.29343977593142107</v>
      </c>
    </row>
    <row r="105" spans="3:5" x14ac:dyDescent="0.35">
      <c r="C105" s="2" t="s">
        <v>4819</v>
      </c>
      <c r="E105" s="93" t="s">
        <v>4818</v>
      </c>
    </row>
    <row r="107" spans="3:5" x14ac:dyDescent="0.35">
      <c r="C107" s="2" t="s">
        <v>4922</v>
      </c>
      <c r="E107" s="2" t="s">
        <v>2</v>
      </c>
    </row>
    <row r="109" spans="3:5" x14ac:dyDescent="0.35">
      <c r="C109" s="2" t="s">
        <v>4864</v>
      </c>
    </row>
    <row r="111" spans="3:5" x14ac:dyDescent="0.35">
      <c r="C111" s="1" t="s">
        <v>5102</v>
      </c>
      <c r="E111" s="156" t="s">
        <v>5103</v>
      </c>
    </row>
    <row r="112" spans="3:5" x14ac:dyDescent="0.35">
      <c r="E112" s="2" t="s">
        <v>5146</v>
      </c>
    </row>
  </sheetData>
  <mergeCells count="2">
    <mergeCell ref="C78:K78"/>
    <mergeCell ref="C93:E93"/>
  </mergeCells>
  <hyperlinks>
    <hyperlink ref="J2" location="'Index'!A1" display="'Index'!A1" xr:uid="{8A3BA63D-BDB6-440A-8CAD-299248F28F29}"/>
  </hyperlinks>
  <pageMargins left="0.7" right="0.7" top="0.75" bottom="0.75" header="0.3" footer="0.3"/>
  <pageSetup orientation="portrait" horizontalDpi="4294967293"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FF58E-78E1-4DD1-9232-EBFA9A69188A}">
  <sheetPr codeName="Sheet1"/>
  <dimension ref="A1:IV109"/>
  <sheetViews>
    <sheetView showGridLines="0" zoomScale="90" zoomScaleNormal="90" workbookViewId="0">
      <pane ySplit="6" topLeftCell="A90"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4057</v>
      </c>
      <c r="J2" s="38" t="s">
        <v>4365</v>
      </c>
    </row>
    <row r="3" spans="1:54" ht="16" x14ac:dyDescent="0.4">
      <c r="C3" s="1" t="s">
        <v>28</v>
      </c>
      <c r="D3" s="21" t="s">
        <v>4058</v>
      </c>
      <c r="F3" s="72" t="s">
        <v>4799</v>
      </c>
      <c r="G3" s="13" t="s">
        <v>4802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59</v>
      </c>
      <c r="C11" s="60" t="s">
        <v>60</v>
      </c>
      <c r="D11" s="54" t="s">
        <v>61</v>
      </c>
      <c r="E11" s="6" t="s">
        <v>44</v>
      </c>
      <c r="F11" s="19">
        <v>297378</v>
      </c>
      <c r="G11" s="24">
        <v>2856.91</v>
      </c>
      <c r="H11" s="24">
        <v>25.01</v>
      </c>
      <c r="I11" s="31"/>
      <c r="J11" s="31"/>
      <c r="K11" s="35"/>
    </row>
    <row r="12" spans="1:54" x14ac:dyDescent="0.35">
      <c r="B12" s="8" t="s">
        <v>523</v>
      </c>
      <c r="C12" s="60" t="s">
        <v>524</v>
      </c>
      <c r="D12" s="54" t="s">
        <v>525</v>
      </c>
      <c r="E12" s="6" t="s">
        <v>44</v>
      </c>
      <c r="F12" s="19">
        <v>702462</v>
      </c>
      <c r="G12" s="24">
        <v>1622.69</v>
      </c>
      <c r="H12" s="24">
        <v>14.2</v>
      </c>
      <c r="I12" s="31"/>
      <c r="J12" s="31"/>
      <c r="K12" s="35"/>
    </row>
    <row r="13" spans="1:54" x14ac:dyDescent="0.35">
      <c r="B13" s="8" t="s">
        <v>2385</v>
      </c>
      <c r="C13" s="60" t="s">
        <v>1607</v>
      </c>
      <c r="D13" s="54" t="s">
        <v>2386</v>
      </c>
      <c r="E13" s="6" t="s">
        <v>44</v>
      </c>
      <c r="F13" s="19">
        <v>1266356</v>
      </c>
      <c r="G13" s="24">
        <v>1515.83</v>
      </c>
      <c r="H13" s="24">
        <v>13.27</v>
      </c>
      <c r="I13" s="31"/>
      <c r="J13" s="31"/>
      <c r="K13" s="35"/>
    </row>
    <row r="14" spans="1:54" x14ac:dyDescent="0.35">
      <c r="B14" s="8" t="s">
        <v>1118</v>
      </c>
      <c r="C14" s="60" t="s">
        <v>1119</v>
      </c>
      <c r="D14" s="54" t="s">
        <v>1120</v>
      </c>
      <c r="E14" s="6" t="s">
        <v>44</v>
      </c>
      <c r="F14" s="19">
        <v>1300972</v>
      </c>
      <c r="G14" s="24">
        <v>1475.3</v>
      </c>
      <c r="H14" s="24">
        <v>12.91</v>
      </c>
      <c r="I14" s="31"/>
      <c r="J14" s="31"/>
      <c r="K14" s="35"/>
    </row>
    <row r="15" spans="1:54" x14ac:dyDescent="0.35">
      <c r="B15" s="8" t="s">
        <v>2408</v>
      </c>
      <c r="C15" s="60" t="s">
        <v>870</v>
      </c>
      <c r="D15" s="54" t="s">
        <v>2409</v>
      </c>
      <c r="E15" s="6" t="s">
        <v>44</v>
      </c>
      <c r="F15" s="19">
        <v>720088</v>
      </c>
      <c r="G15" s="24">
        <v>1227.75</v>
      </c>
      <c r="H15" s="24">
        <v>10.75</v>
      </c>
      <c r="I15" s="31"/>
      <c r="J15" s="31"/>
      <c r="K15" s="35"/>
    </row>
    <row r="16" spans="1:54" x14ac:dyDescent="0.35">
      <c r="B16" s="8" t="s">
        <v>2248</v>
      </c>
      <c r="C16" s="60" t="s">
        <v>1811</v>
      </c>
      <c r="D16" s="54" t="s">
        <v>2249</v>
      </c>
      <c r="E16" s="6" t="s">
        <v>44</v>
      </c>
      <c r="F16" s="19">
        <v>132143</v>
      </c>
      <c r="G16" s="24">
        <v>1066.06</v>
      </c>
      <c r="H16" s="24">
        <v>9.33</v>
      </c>
      <c r="I16" s="31"/>
      <c r="J16" s="31"/>
      <c r="K16" s="35"/>
    </row>
    <row r="17" spans="2:11" x14ac:dyDescent="0.35">
      <c r="B17" s="8" t="s">
        <v>1198</v>
      </c>
      <c r="C17" s="60" t="s">
        <v>1199</v>
      </c>
      <c r="D17" s="54" t="s">
        <v>1200</v>
      </c>
      <c r="E17" s="6" t="s">
        <v>44</v>
      </c>
      <c r="F17" s="19">
        <v>463816</v>
      </c>
      <c r="G17" s="24">
        <v>605.28</v>
      </c>
      <c r="H17" s="24">
        <v>5.3</v>
      </c>
      <c r="I17" s="31"/>
      <c r="J17" s="31"/>
      <c r="K17" s="35"/>
    </row>
    <row r="18" spans="2:11" x14ac:dyDescent="0.35">
      <c r="B18" s="8" t="s">
        <v>2509</v>
      </c>
      <c r="C18" s="60" t="s">
        <v>2510</v>
      </c>
      <c r="D18" s="54" t="s">
        <v>2511</v>
      </c>
      <c r="E18" s="6" t="s">
        <v>44</v>
      </c>
      <c r="F18" s="19">
        <v>754576</v>
      </c>
      <c r="G18" s="24">
        <v>599.89</v>
      </c>
      <c r="H18" s="24">
        <v>5.25</v>
      </c>
      <c r="I18" s="31"/>
      <c r="J18" s="31"/>
      <c r="K18" s="35"/>
    </row>
    <row r="19" spans="2:11" x14ac:dyDescent="0.35">
      <c r="B19" s="8" t="s">
        <v>3752</v>
      </c>
      <c r="C19" s="60" t="s">
        <v>1630</v>
      </c>
      <c r="D19" s="54" t="s">
        <v>3753</v>
      </c>
      <c r="E19" s="6" t="s">
        <v>44</v>
      </c>
      <c r="F19" s="19">
        <v>648911</v>
      </c>
      <c r="G19" s="24">
        <v>197.72</v>
      </c>
      <c r="H19" s="24">
        <v>1.73</v>
      </c>
      <c r="I19" s="31"/>
      <c r="J19" s="31"/>
      <c r="K19" s="35"/>
    </row>
    <row r="20" spans="2:11" x14ac:dyDescent="0.35">
      <c r="B20" s="8" t="s">
        <v>3480</v>
      </c>
      <c r="C20" s="60" t="s">
        <v>1834</v>
      </c>
      <c r="D20" s="54" t="s">
        <v>3481</v>
      </c>
      <c r="E20" s="6" t="s">
        <v>44</v>
      </c>
      <c r="F20" s="19">
        <v>508619</v>
      </c>
      <c r="G20" s="24">
        <v>157.66999999999999</v>
      </c>
      <c r="H20" s="24">
        <v>1.38</v>
      </c>
      <c r="I20" s="31"/>
      <c r="J20" s="31"/>
      <c r="K20" s="35"/>
    </row>
    <row r="21" spans="2:11" x14ac:dyDescent="0.35">
      <c r="B21" s="8" t="s">
        <v>3893</v>
      </c>
      <c r="C21" s="60" t="s">
        <v>3894</v>
      </c>
      <c r="D21" s="54" t="s">
        <v>3895</v>
      </c>
      <c r="E21" s="6" t="s">
        <v>44</v>
      </c>
      <c r="F21" s="19">
        <v>425834</v>
      </c>
      <c r="G21" s="24">
        <v>99.35</v>
      </c>
      <c r="H21" s="24">
        <v>0.87</v>
      </c>
      <c r="I21" s="31"/>
      <c r="J21" s="31"/>
      <c r="K21" s="35"/>
    </row>
    <row r="22" spans="2:11" x14ac:dyDescent="0.35">
      <c r="C22" s="58" t="s">
        <v>194</v>
      </c>
      <c r="D22" s="54"/>
      <c r="E22" s="6"/>
      <c r="F22" s="19"/>
      <c r="G22" s="25">
        <v>11424.45</v>
      </c>
      <c r="H22" s="25">
        <v>100</v>
      </c>
      <c r="I22" s="31"/>
      <c r="J22" s="31"/>
      <c r="K22" s="35"/>
    </row>
    <row r="23" spans="2:11" x14ac:dyDescent="0.35">
      <c r="C23" s="57"/>
      <c r="D23" s="54"/>
      <c r="E23" s="6"/>
      <c r="F23" s="19"/>
      <c r="G23" s="24"/>
      <c r="H23" s="24"/>
      <c r="I23" s="31"/>
      <c r="J23" s="31"/>
      <c r="K23" s="35"/>
    </row>
    <row r="24" spans="2:11" x14ac:dyDescent="0.35">
      <c r="C24" s="58" t="s">
        <v>3</v>
      </c>
      <c r="D24" s="54"/>
      <c r="E24" s="6"/>
      <c r="F24" s="19"/>
      <c r="G24" s="24" t="s">
        <v>2</v>
      </c>
      <c r="H24" s="24" t="s">
        <v>2</v>
      </c>
      <c r="I24" s="31"/>
      <c r="J24" s="31"/>
      <c r="K24" s="35"/>
    </row>
    <row r="25" spans="2:11" x14ac:dyDescent="0.35">
      <c r="C25" s="57"/>
      <c r="D25" s="54"/>
      <c r="E25" s="6"/>
      <c r="F25" s="19"/>
      <c r="G25" s="24"/>
      <c r="H25" s="24"/>
      <c r="I25" s="31"/>
      <c r="J25" s="31"/>
      <c r="K25" s="35"/>
    </row>
    <row r="26" spans="2:11" x14ac:dyDescent="0.35">
      <c r="C26" s="58" t="s">
        <v>4</v>
      </c>
      <c r="D26" s="54"/>
      <c r="E26" s="6"/>
      <c r="F26" s="19"/>
      <c r="G26" s="24" t="s">
        <v>2</v>
      </c>
      <c r="H26" s="24" t="s">
        <v>2</v>
      </c>
      <c r="I26" s="31"/>
      <c r="J26" s="31"/>
      <c r="K26" s="35"/>
    </row>
    <row r="27" spans="2:11" x14ac:dyDescent="0.35">
      <c r="C27" s="57"/>
      <c r="D27" s="54"/>
      <c r="E27" s="6"/>
      <c r="F27" s="19"/>
      <c r="G27" s="24"/>
      <c r="H27" s="24"/>
      <c r="I27" s="31"/>
      <c r="J27" s="31"/>
      <c r="K27" s="35"/>
    </row>
    <row r="28" spans="2:11" x14ac:dyDescent="0.35">
      <c r="C28" s="58" t="s">
        <v>5</v>
      </c>
      <c r="D28" s="54"/>
      <c r="E28" s="6"/>
      <c r="F28" s="19"/>
      <c r="G28" s="24"/>
      <c r="H28" s="24"/>
      <c r="I28" s="31"/>
      <c r="J28" s="31"/>
      <c r="K28" s="35"/>
    </row>
    <row r="29" spans="2:11" x14ac:dyDescent="0.35">
      <c r="C29" s="57"/>
      <c r="D29" s="54"/>
      <c r="E29" s="6"/>
      <c r="F29" s="19"/>
      <c r="G29" s="24"/>
      <c r="H29" s="24"/>
      <c r="I29" s="31"/>
      <c r="J29" s="31"/>
      <c r="K29" s="35"/>
    </row>
    <row r="30" spans="2:11" x14ac:dyDescent="0.35">
      <c r="C30" s="58" t="s">
        <v>6</v>
      </c>
      <c r="D30" s="54"/>
      <c r="E30" s="6"/>
      <c r="F30" s="19"/>
      <c r="G30" s="24" t="s">
        <v>2</v>
      </c>
      <c r="H30" s="24" t="s">
        <v>2</v>
      </c>
      <c r="I30" s="31"/>
      <c r="J30" s="31"/>
      <c r="K30" s="35"/>
    </row>
    <row r="31" spans="2:11" x14ac:dyDescent="0.35">
      <c r="C31" s="57"/>
      <c r="D31" s="54"/>
      <c r="E31" s="6"/>
      <c r="F31" s="19"/>
      <c r="G31" s="24"/>
      <c r="H31" s="24"/>
      <c r="I31" s="31"/>
      <c r="J31" s="31"/>
      <c r="K31" s="35"/>
    </row>
    <row r="32" spans="2:11" x14ac:dyDescent="0.35">
      <c r="C32" s="58" t="s">
        <v>7</v>
      </c>
      <c r="D32" s="54"/>
      <c r="E32" s="6"/>
      <c r="F32" s="19"/>
      <c r="G32" s="24" t="s">
        <v>2</v>
      </c>
      <c r="H32" s="24" t="s">
        <v>2</v>
      </c>
      <c r="I32" s="31"/>
      <c r="J32" s="31"/>
      <c r="K32" s="35"/>
    </row>
    <row r="33" spans="3:11" x14ac:dyDescent="0.35">
      <c r="C33" s="57"/>
      <c r="D33" s="54"/>
      <c r="E33" s="6"/>
      <c r="F33" s="19"/>
      <c r="G33" s="24"/>
      <c r="H33" s="24"/>
      <c r="I33" s="31"/>
      <c r="J33" s="31"/>
      <c r="K33" s="35"/>
    </row>
    <row r="34" spans="3:11" x14ac:dyDescent="0.35">
      <c r="C34" s="58" t="s">
        <v>8</v>
      </c>
      <c r="D34" s="54"/>
      <c r="E34" s="6"/>
      <c r="F34" s="19"/>
      <c r="G34" s="24" t="s">
        <v>2</v>
      </c>
      <c r="H34" s="24" t="s">
        <v>2</v>
      </c>
      <c r="I34" s="31"/>
      <c r="J34" s="31"/>
      <c r="K34" s="35"/>
    </row>
    <row r="35" spans="3:11" x14ac:dyDescent="0.35">
      <c r="C35" s="57"/>
      <c r="D35" s="54"/>
      <c r="E35" s="6"/>
      <c r="F35" s="19"/>
      <c r="G35" s="24"/>
      <c r="H35" s="24"/>
      <c r="I35" s="31"/>
      <c r="J35" s="31"/>
      <c r="K35" s="35"/>
    </row>
    <row r="36" spans="3:11" x14ac:dyDescent="0.35">
      <c r="C36" s="58" t="s">
        <v>9</v>
      </c>
      <c r="D36" s="54"/>
      <c r="E36" s="6"/>
      <c r="F36" s="19"/>
      <c r="G36" s="24" t="s">
        <v>2</v>
      </c>
      <c r="H36" s="24" t="s">
        <v>2</v>
      </c>
      <c r="I36" s="31"/>
      <c r="J36" s="31"/>
      <c r="K36" s="35"/>
    </row>
    <row r="37" spans="3:11" x14ac:dyDescent="0.35">
      <c r="C37" s="57"/>
      <c r="D37" s="54"/>
      <c r="E37" s="6"/>
      <c r="F37" s="19"/>
      <c r="G37" s="24"/>
      <c r="H37" s="24"/>
      <c r="I37" s="31"/>
      <c r="J37" s="31"/>
      <c r="K37" s="35"/>
    </row>
    <row r="38" spans="3:11" x14ac:dyDescent="0.35">
      <c r="C38" s="58" t="s">
        <v>10</v>
      </c>
      <c r="D38" s="54"/>
      <c r="E38" s="6"/>
      <c r="F38" s="19"/>
      <c r="G38" s="24" t="s">
        <v>2</v>
      </c>
      <c r="H38" s="24" t="s">
        <v>2</v>
      </c>
      <c r="I38" s="31"/>
      <c r="J38" s="31"/>
      <c r="K38" s="35"/>
    </row>
    <row r="39" spans="3:11" x14ac:dyDescent="0.35">
      <c r="C39" s="57"/>
      <c r="D39" s="54"/>
      <c r="E39" s="6"/>
      <c r="F39" s="19"/>
      <c r="G39" s="24"/>
      <c r="H39" s="24"/>
      <c r="I39" s="31"/>
      <c r="J39" s="31"/>
      <c r="K39" s="35"/>
    </row>
    <row r="40" spans="3:11" x14ac:dyDescent="0.35">
      <c r="C40" s="58" t="s">
        <v>11</v>
      </c>
      <c r="D40" s="54"/>
      <c r="E40" s="6"/>
      <c r="F40" s="19"/>
      <c r="G40" s="24" t="s">
        <v>2</v>
      </c>
      <c r="H40" s="24" t="s">
        <v>2</v>
      </c>
      <c r="I40" s="31"/>
      <c r="J40" s="31"/>
      <c r="K40" s="35"/>
    </row>
    <row r="41" spans="3:11" x14ac:dyDescent="0.35">
      <c r="C41" s="57"/>
      <c r="D41" s="54"/>
      <c r="E41" s="6"/>
      <c r="F41" s="19"/>
      <c r="G41" s="24"/>
      <c r="H41" s="24"/>
      <c r="I41" s="31"/>
      <c r="J41" s="31"/>
      <c r="K41" s="35"/>
    </row>
    <row r="42" spans="3:11" x14ac:dyDescent="0.35">
      <c r="C42" s="58" t="s">
        <v>13</v>
      </c>
      <c r="D42" s="54"/>
      <c r="E42" s="6"/>
      <c r="F42" s="19"/>
      <c r="G42" s="24"/>
      <c r="H42" s="24"/>
      <c r="I42" s="31"/>
      <c r="J42" s="31"/>
      <c r="K42" s="35"/>
    </row>
    <row r="43" spans="3:11" x14ac:dyDescent="0.35">
      <c r="C43" s="57"/>
      <c r="D43" s="54"/>
      <c r="E43" s="6"/>
      <c r="F43" s="19"/>
      <c r="G43" s="24"/>
      <c r="H43" s="24"/>
      <c r="I43" s="31"/>
      <c r="J43" s="31"/>
      <c r="K43" s="35"/>
    </row>
    <row r="44" spans="3:11" x14ac:dyDescent="0.35">
      <c r="C44" s="58" t="s">
        <v>14</v>
      </c>
      <c r="D44" s="54"/>
      <c r="E44" s="6"/>
      <c r="F44" s="19"/>
      <c r="G44" s="24" t="s">
        <v>2</v>
      </c>
      <c r="H44" s="24" t="s">
        <v>2</v>
      </c>
      <c r="I44" s="31"/>
      <c r="J44" s="31"/>
      <c r="K44" s="35"/>
    </row>
    <row r="45" spans="3:11" x14ac:dyDescent="0.35">
      <c r="C45" s="57"/>
      <c r="D45" s="54"/>
      <c r="E45" s="6"/>
      <c r="F45" s="19"/>
      <c r="G45" s="24"/>
      <c r="H45" s="24"/>
      <c r="I45" s="31"/>
      <c r="J45" s="31"/>
      <c r="K45" s="35"/>
    </row>
    <row r="46" spans="3:11" x14ac:dyDescent="0.35">
      <c r="C46" s="58" t="s">
        <v>15</v>
      </c>
      <c r="D46" s="54"/>
      <c r="E46" s="6"/>
      <c r="F46" s="19"/>
      <c r="G46" s="24" t="s">
        <v>2</v>
      </c>
      <c r="H46" s="24" t="s">
        <v>2</v>
      </c>
      <c r="I46" s="31"/>
      <c r="J46" s="31"/>
      <c r="K46" s="35"/>
    </row>
    <row r="47" spans="3:11" x14ac:dyDescent="0.35">
      <c r="C47" s="57"/>
      <c r="D47" s="54"/>
      <c r="E47" s="6"/>
      <c r="F47" s="19"/>
      <c r="G47" s="24"/>
      <c r="H47" s="24"/>
      <c r="I47" s="31"/>
      <c r="J47" s="31"/>
      <c r="K47" s="35"/>
    </row>
    <row r="48" spans="3:11" x14ac:dyDescent="0.35">
      <c r="C48" s="58" t="s">
        <v>16</v>
      </c>
      <c r="D48" s="54"/>
      <c r="E48" s="6"/>
      <c r="F48" s="19"/>
      <c r="G48" s="24" t="s">
        <v>2</v>
      </c>
      <c r="H48" s="24" t="s">
        <v>2</v>
      </c>
      <c r="I48" s="31"/>
      <c r="J48" s="31"/>
      <c r="K48" s="35"/>
    </row>
    <row r="49" spans="1:11" x14ac:dyDescent="0.35">
      <c r="C49" s="57"/>
      <c r="D49" s="54"/>
      <c r="E49" s="6"/>
      <c r="F49" s="19"/>
      <c r="G49" s="24"/>
      <c r="H49" s="24"/>
      <c r="I49" s="31"/>
      <c r="J49" s="31"/>
      <c r="K49" s="35"/>
    </row>
    <row r="50" spans="1:11" x14ac:dyDescent="0.35">
      <c r="C50" s="58" t="s">
        <v>17</v>
      </c>
      <c r="D50" s="54"/>
      <c r="E50" s="6"/>
      <c r="F50" s="19"/>
      <c r="G50" s="24" t="s">
        <v>2</v>
      </c>
      <c r="H50" s="24" t="s">
        <v>2</v>
      </c>
      <c r="I50" s="31"/>
      <c r="J50" s="31"/>
      <c r="K50" s="35"/>
    </row>
    <row r="51" spans="1:11" x14ac:dyDescent="0.35">
      <c r="C51" s="57"/>
      <c r="D51" s="54"/>
      <c r="E51" s="6"/>
      <c r="F51" s="19"/>
      <c r="G51" s="24"/>
      <c r="H51" s="24"/>
      <c r="I51" s="31"/>
      <c r="J51" s="31"/>
      <c r="K51" s="35"/>
    </row>
    <row r="52" spans="1:11" x14ac:dyDescent="0.35">
      <c r="C52" s="58" t="s">
        <v>18</v>
      </c>
      <c r="D52" s="54"/>
      <c r="E52" s="6"/>
      <c r="F52" s="19"/>
      <c r="G52" s="24" t="s">
        <v>2</v>
      </c>
      <c r="H52" s="24" t="s">
        <v>2</v>
      </c>
      <c r="I52" s="31"/>
      <c r="J52" s="31"/>
      <c r="K52" s="35"/>
    </row>
    <row r="53" spans="1:11" x14ac:dyDescent="0.35">
      <c r="C53" s="57"/>
      <c r="D53" s="54"/>
      <c r="E53" s="6"/>
      <c r="F53" s="19"/>
      <c r="G53" s="24"/>
      <c r="H53" s="24"/>
      <c r="I53" s="31"/>
      <c r="J53" s="31"/>
      <c r="K53" s="35"/>
    </row>
    <row r="54" spans="1:11" x14ac:dyDescent="0.35">
      <c r="A54" s="10"/>
      <c r="B54" s="28"/>
      <c r="C54" s="58" t="s">
        <v>19</v>
      </c>
      <c r="D54" s="54"/>
      <c r="E54" s="6"/>
      <c r="F54" s="19"/>
      <c r="G54" s="24"/>
      <c r="H54" s="24"/>
      <c r="I54" s="31"/>
      <c r="J54" s="31"/>
      <c r="K54" s="35"/>
    </row>
    <row r="55" spans="1:11" x14ac:dyDescent="0.35">
      <c r="A55" s="28"/>
      <c r="B55" s="28"/>
      <c r="C55" s="58" t="s">
        <v>20</v>
      </c>
      <c r="D55" s="54"/>
      <c r="E55" s="6"/>
      <c r="F55" s="19"/>
      <c r="G55" s="24" t="s">
        <v>2</v>
      </c>
      <c r="H55" s="24" t="s">
        <v>2</v>
      </c>
      <c r="I55" s="31"/>
      <c r="J55" s="31"/>
      <c r="K55" s="35"/>
    </row>
    <row r="56" spans="1:11" x14ac:dyDescent="0.35">
      <c r="A56" s="28"/>
      <c r="B56" s="28"/>
      <c r="C56" s="58"/>
      <c r="D56" s="54"/>
      <c r="E56" s="6"/>
      <c r="F56" s="19"/>
      <c r="G56" s="24"/>
      <c r="H56" s="24"/>
      <c r="I56" s="31"/>
      <c r="J56" s="31"/>
      <c r="K56" s="35"/>
    </row>
    <row r="57" spans="1:11" x14ac:dyDescent="0.35">
      <c r="A57" s="28"/>
      <c r="B57" s="28"/>
      <c r="C57" s="58" t="s">
        <v>21</v>
      </c>
      <c r="D57" s="54"/>
      <c r="E57" s="6"/>
      <c r="F57" s="19"/>
      <c r="G57" s="24" t="s">
        <v>2</v>
      </c>
      <c r="H57" s="24" t="s">
        <v>2</v>
      </c>
      <c r="I57" s="31"/>
      <c r="J57" s="31"/>
      <c r="K57" s="35"/>
    </row>
    <row r="58" spans="1:11" x14ac:dyDescent="0.35">
      <c r="A58" s="28"/>
      <c r="B58" s="28"/>
      <c r="C58" s="58"/>
      <c r="D58" s="54"/>
      <c r="E58" s="6"/>
      <c r="F58" s="19"/>
      <c r="G58" s="24"/>
      <c r="H58" s="24"/>
      <c r="I58" s="31"/>
      <c r="J58" s="31"/>
      <c r="K58" s="35"/>
    </row>
    <row r="59" spans="1:11" x14ac:dyDescent="0.35">
      <c r="A59" s="28"/>
      <c r="B59" s="28"/>
      <c r="C59" s="58" t="s">
        <v>22</v>
      </c>
      <c r="D59" s="54"/>
      <c r="E59" s="6"/>
      <c r="F59" s="19"/>
      <c r="G59" s="24" t="s">
        <v>2</v>
      </c>
      <c r="H59" s="24" t="s">
        <v>2</v>
      </c>
      <c r="I59" s="31"/>
      <c r="J59" s="31"/>
      <c r="K59" s="35"/>
    </row>
    <row r="60" spans="1:11" x14ac:dyDescent="0.35">
      <c r="A60" s="28"/>
      <c r="B60" s="28"/>
      <c r="C60" s="58"/>
      <c r="D60" s="54"/>
      <c r="E60" s="6"/>
      <c r="F60" s="19"/>
      <c r="G60" s="24"/>
      <c r="H60" s="24"/>
      <c r="I60" s="31"/>
      <c r="J60" s="31"/>
      <c r="K60" s="35"/>
    </row>
    <row r="61" spans="1:11" x14ac:dyDescent="0.35">
      <c r="A61" s="28"/>
      <c r="B61" s="28"/>
      <c r="C61" s="58" t="s">
        <v>23</v>
      </c>
      <c r="D61" s="54"/>
      <c r="E61" s="6"/>
      <c r="F61" s="19"/>
      <c r="G61" s="24" t="s">
        <v>2</v>
      </c>
      <c r="H61" s="24" t="s">
        <v>2</v>
      </c>
      <c r="I61" s="31"/>
      <c r="J61" s="31"/>
      <c r="K61" s="35"/>
    </row>
    <row r="62" spans="1:11" x14ac:dyDescent="0.35">
      <c r="A62" s="28"/>
      <c r="B62" s="28"/>
      <c r="C62" s="58"/>
      <c r="D62" s="54"/>
      <c r="E62" s="6"/>
      <c r="F62" s="19"/>
      <c r="G62" s="24"/>
      <c r="H62" s="24"/>
      <c r="I62" s="31"/>
      <c r="J62" s="31"/>
      <c r="K62" s="35"/>
    </row>
    <row r="63" spans="1:11" x14ac:dyDescent="0.35">
      <c r="C63" s="59" t="s">
        <v>24</v>
      </c>
      <c r="D63" s="54"/>
      <c r="E63" s="6"/>
      <c r="F63" s="19"/>
      <c r="G63" s="24"/>
      <c r="H63" s="24"/>
      <c r="I63" s="31"/>
      <c r="J63" s="31"/>
      <c r="K63" s="35"/>
    </row>
    <row r="64" spans="1:11" x14ac:dyDescent="0.35">
      <c r="B64" s="8" t="s">
        <v>206</v>
      </c>
      <c r="C64" s="60" t="s">
        <v>207</v>
      </c>
      <c r="D64" s="54"/>
      <c r="E64" s="6"/>
      <c r="F64" s="19"/>
      <c r="G64" s="24">
        <v>28</v>
      </c>
      <c r="H64" s="24">
        <v>0.25</v>
      </c>
      <c r="I64" s="31"/>
      <c r="J64" s="31"/>
      <c r="K64" s="35"/>
    </row>
    <row r="65" spans="1:54" x14ac:dyDescent="0.35">
      <c r="C65" s="58" t="s">
        <v>194</v>
      </c>
      <c r="D65" s="54"/>
      <c r="E65" s="6"/>
      <c r="F65" s="19"/>
      <c r="G65" s="25">
        <v>28</v>
      </c>
      <c r="H65" s="25">
        <v>0.25</v>
      </c>
      <c r="I65" s="31"/>
      <c r="J65" s="31"/>
      <c r="K65" s="35"/>
    </row>
    <row r="66" spans="1:54" x14ac:dyDescent="0.35">
      <c r="C66" s="57"/>
      <c r="D66" s="54"/>
      <c r="E66" s="6"/>
      <c r="F66" s="19"/>
      <c r="G66" s="24"/>
      <c r="H66" s="24"/>
      <c r="I66" s="31"/>
      <c r="J66" s="31"/>
      <c r="K66" s="35"/>
    </row>
    <row r="67" spans="1:54" x14ac:dyDescent="0.35">
      <c r="A67" s="10"/>
      <c r="B67" s="28"/>
      <c r="C67" s="58" t="s">
        <v>25</v>
      </c>
      <c r="D67" s="54"/>
      <c r="E67" s="6"/>
      <c r="F67" s="19"/>
      <c r="G67" s="24"/>
      <c r="H67" s="24"/>
      <c r="I67" s="31"/>
      <c r="J67" s="31"/>
      <c r="K67" s="35"/>
    </row>
    <row r="68" spans="1:54" s="2" customFormat="1" ht="13.5" x14ac:dyDescent="0.35">
      <c r="A68" s="28"/>
      <c r="B68" s="28"/>
      <c r="C68" s="57" t="s">
        <v>4703</v>
      </c>
      <c r="D68" s="54"/>
      <c r="E68" s="6"/>
      <c r="F68" s="19"/>
      <c r="G68" s="24" t="s">
        <v>2</v>
      </c>
      <c r="H68" s="24" t="s">
        <v>2</v>
      </c>
      <c r="I68" s="31"/>
      <c r="J68" s="31"/>
      <c r="K68" s="35"/>
      <c r="L68" s="3"/>
      <c r="AI68" s="3"/>
      <c r="AV68" s="3"/>
      <c r="AX68" s="3"/>
      <c r="BB68" s="3"/>
    </row>
    <row r="69" spans="1:54" x14ac:dyDescent="0.35">
      <c r="B69" s="8"/>
      <c r="C69" s="60" t="s">
        <v>208</v>
      </c>
      <c r="D69" s="54"/>
      <c r="E69" s="6"/>
      <c r="F69" s="19"/>
      <c r="G69" s="24">
        <v>-27.58</v>
      </c>
      <c r="H69" s="24">
        <v>-0.25</v>
      </c>
      <c r="I69" s="31"/>
      <c r="J69" s="31"/>
      <c r="K69" s="35"/>
    </row>
    <row r="70" spans="1:54" x14ac:dyDescent="0.35">
      <c r="C70" s="58" t="s">
        <v>194</v>
      </c>
      <c r="D70" s="54"/>
      <c r="E70" s="6"/>
      <c r="F70" s="19"/>
      <c r="G70" s="25">
        <v>-27.58</v>
      </c>
      <c r="H70" s="25">
        <v>-0.25</v>
      </c>
      <c r="I70" s="31"/>
      <c r="J70" s="31"/>
      <c r="K70" s="35"/>
    </row>
    <row r="71" spans="1:54" x14ac:dyDescent="0.35">
      <c r="C71" s="57"/>
      <c r="D71" s="54"/>
      <c r="E71" s="6"/>
      <c r="F71" s="19"/>
      <c r="G71" s="24"/>
      <c r="H71" s="24"/>
      <c r="I71" s="31"/>
      <c r="J71" s="31"/>
      <c r="K71" s="35"/>
    </row>
    <row r="72" spans="1:54" x14ac:dyDescent="0.35">
      <c r="C72" s="61" t="s">
        <v>209</v>
      </c>
      <c r="D72" s="55"/>
      <c r="E72" s="5"/>
      <c r="F72" s="20"/>
      <c r="G72" s="26">
        <v>11424.87</v>
      </c>
      <c r="H72" s="26">
        <v>100</v>
      </c>
      <c r="I72" s="32"/>
      <c r="J72" s="32"/>
      <c r="K72" s="36"/>
    </row>
    <row r="75" spans="1:54" x14ac:dyDescent="0.35">
      <c r="C75" s="1" t="s">
        <v>210</v>
      </c>
    </row>
    <row r="76" spans="1:54" x14ac:dyDescent="0.35">
      <c r="C76" s="37" t="s">
        <v>211</v>
      </c>
      <c r="D76" s="37"/>
      <c r="E76" s="37"/>
      <c r="F76" s="37"/>
      <c r="G76" s="37"/>
      <c r="H76" s="37"/>
      <c r="I76" s="37"/>
      <c r="J76" s="37"/>
      <c r="K76" s="37"/>
    </row>
    <row r="77" spans="1:54" x14ac:dyDescent="0.35">
      <c r="C77" s="2" t="s">
        <v>212</v>
      </c>
    </row>
    <row r="78" spans="1:54" x14ac:dyDescent="0.35">
      <c r="C78" s="2" t="s">
        <v>213</v>
      </c>
    </row>
    <row r="79" spans="1:54" ht="30" customHeight="1" x14ac:dyDescent="0.35">
      <c r="C79" s="218" t="s">
        <v>214</v>
      </c>
      <c r="D79" s="219"/>
      <c r="E79" s="219"/>
      <c r="F79" s="219"/>
      <c r="G79" s="219"/>
      <c r="H79" s="219"/>
      <c r="I79" s="219"/>
      <c r="J79" s="219"/>
      <c r="K79" s="219"/>
    </row>
    <row r="80" spans="1:54" x14ac:dyDescent="0.35">
      <c r="C80" s="2" t="s">
        <v>215</v>
      </c>
    </row>
    <row r="82" spans="1:256" x14ac:dyDescent="0.35">
      <c r="C82" s="2" t="s">
        <v>4813</v>
      </c>
      <c r="E82" s="2" t="s">
        <v>2</v>
      </c>
    </row>
    <row r="84" spans="1:256" x14ac:dyDescent="0.35">
      <c r="C84" s="2" t="s">
        <v>4814</v>
      </c>
      <c r="E84" s="2" t="s">
        <v>2</v>
      </c>
    </row>
    <row r="86" spans="1:256" x14ac:dyDescent="0.35">
      <c r="C86" s="2" t="s">
        <v>4918</v>
      </c>
    </row>
    <row r="88" spans="1:256" x14ac:dyDescent="0.35">
      <c r="C88" s="2" t="s">
        <v>4919</v>
      </c>
    </row>
    <row r="89" spans="1:256" s="79" customFormat="1" ht="35.25" customHeight="1" x14ac:dyDescent="0.35">
      <c r="A89" s="75"/>
      <c r="B89" s="75"/>
      <c r="C89" s="80" t="s">
        <v>4820</v>
      </c>
      <c r="D89" s="84" t="s">
        <v>4821</v>
      </c>
      <c r="E89" s="84" t="s">
        <v>4822</v>
      </c>
      <c r="F89" s="76"/>
      <c r="G89" s="77"/>
      <c r="H89" s="77"/>
      <c r="I89" s="77"/>
      <c r="J89" s="77"/>
      <c r="K89" s="78"/>
      <c r="L89" s="78"/>
      <c r="M89" s="75"/>
      <c r="N89" s="75"/>
      <c r="O89" s="75"/>
      <c r="P89" s="75"/>
      <c r="Q89" s="75"/>
      <c r="R89" s="75"/>
      <c r="S89" s="75"/>
      <c r="T89" s="75"/>
      <c r="U89" s="75"/>
      <c r="V89" s="75"/>
      <c r="W89" s="75"/>
      <c r="X89" s="75"/>
      <c r="Y89" s="75"/>
      <c r="Z89" s="75"/>
      <c r="AA89" s="75"/>
      <c r="AB89" s="75"/>
      <c r="AC89" s="75"/>
      <c r="AD89" s="75"/>
      <c r="AE89" s="75"/>
      <c r="AF89" s="75"/>
      <c r="AG89" s="75"/>
      <c r="AH89" s="75"/>
      <c r="AI89" s="78"/>
      <c r="AJ89" s="75"/>
      <c r="AK89" s="75"/>
      <c r="AL89" s="75"/>
      <c r="AM89" s="75"/>
      <c r="AN89" s="75"/>
      <c r="AO89" s="75"/>
      <c r="AP89" s="75"/>
      <c r="AQ89" s="75"/>
      <c r="AR89" s="75"/>
      <c r="AS89" s="75"/>
      <c r="AT89" s="75"/>
      <c r="AU89" s="75"/>
      <c r="AV89" s="78"/>
      <c r="AW89" s="75"/>
      <c r="AX89" s="78"/>
      <c r="AY89" s="75"/>
      <c r="AZ89" s="75"/>
      <c r="BA89" s="75"/>
      <c r="BB89" s="78"/>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row>
    <row r="90" spans="1:256" s="79" customFormat="1" x14ac:dyDescent="0.35">
      <c r="A90" s="75"/>
      <c r="B90" s="75"/>
      <c r="C90" s="81" t="s">
        <v>4857</v>
      </c>
      <c r="D90" s="86">
        <v>49.718899999999998</v>
      </c>
      <c r="E90" s="86">
        <v>46.624899999999997</v>
      </c>
      <c r="F90" s="76"/>
      <c r="G90" s="77"/>
      <c r="H90" s="77"/>
      <c r="I90" s="77"/>
      <c r="J90" s="77"/>
      <c r="K90" s="78"/>
      <c r="L90" s="78"/>
      <c r="M90" s="75"/>
      <c r="N90" s="75"/>
      <c r="O90" s="75"/>
      <c r="P90" s="75"/>
      <c r="Q90" s="75"/>
      <c r="R90" s="75"/>
      <c r="S90" s="75"/>
      <c r="T90" s="75"/>
      <c r="U90" s="75"/>
      <c r="V90" s="75"/>
      <c r="W90" s="75"/>
      <c r="X90" s="75"/>
      <c r="Y90" s="75"/>
      <c r="Z90" s="75"/>
      <c r="AA90" s="75"/>
      <c r="AB90" s="75"/>
      <c r="AC90" s="75"/>
      <c r="AD90" s="75"/>
      <c r="AE90" s="75"/>
      <c r="AF90" s="75"/>
      <c r="AG90" s="75"/>
      <c r="AH90" s="75"/>
      <c r="AI90" s="78"/>
      <c r="AJ90" s="75"/>
      <c r="AK90" s="75"/>
      <c r="AL90" s="75"/>
      <c r="AM90" s="75"/>
      <c r="AN90" s="75"/>
      <c r="AO90" s="75"/>
      <c r="AP90" s="75"/>
      <c r="AQ90" s="75"/>
      <c r="AR90" s="75"/>
      <c r="AS90" s="75"/>
      <c r="AT90" s="75"/>
      <c r="AU90" s="75"/>
      <c r="AV90" s="78"/>
      <c r="AW90" s="75"/>
      <c r="AX90" s="78"/>
      <c r="AY90" s="75"/>
      <c r="AZ90" s="75"/>
      <c r="BA90" s="75"/>
      <c r="BB90" s="78"/>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75"/>
      <c r="FA90" s="75"/>
      <c r="FB90" s="75"/>
      <c r="FC90" s="75"/>
      <c r="FD90" s="75"/>
      <c r="FE90" s="75"/>
      <c r="FF90" s="75"/>
      <c r="FG90" s="75"/>
      <c r="FH90" s="75"/>
      <c r="FI90" s="75"/>
      <c r="FJ90" s="75"/>
      <c r="FK90" s="75"/>
      <c r="FL90" s="75"/>
      <c r="FM90" s="75"/>
      <c r="FN90" s="75"/>
      <c r="FO90" s="75"/>
      <c r="FP90" s="75"/>
      <c r="FQ90" s="75"/>
      <c r="FR90" s="75"/>
      <c r="FS90" s="75"/>
      <c r="FT90" s="75"/>
      <c r="FU90" s="75"/>
      <c r="FV90" s="75"/>
      <c r="FW90" s="75"/>
      <c r="FX90" s="75"/>
      <c r="FY90" s="75"/>
      <c r="FZ90" s="75"/>
      <c r="GA90" s="75"/>
      <c r="GB90" s="75"/>
      <c r="GC90" s="75"/>
      <c r="GD90" s="75"/>
      <c r="GE90" s="75"/>
      <c r="GF90" s="75"/>
      <c r="GG90" s="75"/>
      <c r="GH90" s="75"/>
      <c r="GI90" s="75"/>
      <c r="GJ90" s="75"/>
      <c r="GK90" s="75"/>
      <c r="GL90" s="75"/>
      <c r="GM90" s="75"/>
      <c r="GN90" s="75"/>
      <c r="GO90" s="75"/>
      <c r="GP90" s="75"/>
      <c r="GQ90" s="75"/>
      <c r="GR90" s="75"/>
      <c r="GS90" s="75"/>
      <c r="GT90" s="75"/>
      <c r="GU90" s="75"/>
      <c r="GV90" s="75"/>
      <c r="GW90" s="75"/>
      <c r="GX90" s="75"/>
      <c r="GY90" s="75"/>
      <c r="GZ90" s="75"/>
      <c r="HA90" s="75"/>
      <c r="HB90" s="75"/>
      <c r="HC90" s="75"/>
      <c r="HD90" s="75"/>
      <c r="HE90" s="75"/>
      <c r="HF90" s="75"/>
      <c r="HG90" s="75"/>
      <c r="HH90" s="75"/>
      <c r="HI90" s="75"/>
      <c r="HJ90" s="75"/>
      <c r="HK90" s="75"/>
      <c r="HL90" s="75"/>
      <c r="HM90" s="75"/>
      <c r="HN90" s="75"/>
      <c r="HO90" s="75"/>
      <c r="HP90" s="75"/>
      <c r="HQ90" s="75"/>
      <c r="HR90" s="75"/>
      <c r="HS90" s="75"/>
      <c r="HT90" s="75"/>
      <c r="HU90" s="75"/>
      <c r="HV90" s="75"/>
      <c r="HW90" s="75"/>
      <c r="HX90" s="75"/>
      <c r="HY90" s="75"/>
      <c r="HZ90" s="75"/>
      <c r="IA90" s="75"/>
      <c r="IB90" s="75"/>
      <c r="IC90" s="75"/>
      <c r="ID90" s="75"/>
      <c r="IE90" s="75"/>
      <c r="IF90" s="75"/>
      <c r="IG90" s="75"/>
      <c r="IH90" s="75"/>
      <c r="II90" s="75"/>
      <c r="IJ90" s="75"/>
      <c r="IK90" s="75"/>
      <c r="IL90" s="75"/>
      <c r="IM90" s="75"/>
      <c r="IN90" s="75"/>
      <c r="IO90" s="75"/>
      <c r="IP90" s="75"/>
      <c r="IQ90" s="75"/>
      <c r="IR90" s="75"/>
      <c r="IS90" s="75"/>
      <c r="IT90" s="75"/>
      <c r="IU90" s="75"/>
      <c r="IV90" s="75"/>
    </row>
    <row r="92" spans="1:256" x14ac:dyDescent="0.35">
      <c r="C92" s="2" t="s">
        <v>4920</v>
      </c>
      <c r="E92" s="2" t="s">
        <v>2</v>
      </c>
    </row>
    <row r="94" spans="1:256" x14ac:dyDescent="0.35">
      <c r="C94" s="2" t="s">
        <v>4921</v>
      </c>
      <c r="E94" s="2" t="s">
        <v>2</v>
      </c>
    </row>
    <row r="96" spans="1:256" x14ac:dyDescent="0.35">
      <c r="C96" s="2" t="s">
        <v>4815</v>
      </c>
      <c r="E96" s="2" t="s">
        <v>2</v>
      </c>
    </row>
    <row r="98" spans="3:5" x14ac:dyDescent="0.35">
      <c r="C98" s="2" t="s">
        <v>4816</v>
      </c>
      <c r="E98" s="2" t="s">
        <v>2</v>
      </c>
    </row>
    <row r="100" spans="3:5" x14ac:dyDescent="0.35">
      <c r="C100" s="2" t="s">
        <v>4817</v>
      </c>
      <c r="E100" s="92">
        <v>1.0233336838653657</v>
      </c>
    </row>
    <row r="102" spans="3:5" x14ac:dyDescent="0.35">
      <c r="C102" s="2" t="s">
        <v>4819</v>
      </c>
      <c r="E102" s="93" t="s">
        <v>4818</v>
      </c>
    </row>
    <row r="104" spans="3:5" x14ac:dyDescent="0.35">
      <c r="C104" s="2" t="s">
        <v>4922</v>
      </c>
      <c r="E104" s="2" t="s">
        <v>2</v>
      </c>
    </row>
    <row r="106" spans="3:5" x14ac:dyDescent="0.35">
      <c r="C106" s="2" t="s">
        <v>4864</v>
      </c>
    </row>
    <row r="108" spans="3:5" x14ac:dyDescent="0.35">
      <c r="C108" s="1" t="s">
        <v>5102</v>
      </c>
      <c r="E108" s="156" t="s">
        <v>5103</v>
      </c>
    </row>
    <row r="109" spans="3:5" x14ac:dyDescent="0.35">
      <c r="E109" s="2" t="s">
        <v>5165</v>
      </c>
    </row>
  </sheetData>
  <mergeCells count="1">
    <mergeCell ref="C79:K79"/>
  </mergeCells>
  <hyperlinks>
    <hyperlink ref="J2" location="'Index'!A1" display="'Index'!A1" xr:uid="{36E60D3E-5E72-4752-A5FC-1C6C8C9DE411}"/>
  </hyperlinks>
  <pageMargins left="0.7" right="0.7" top="0.75" bottom="0.75" header="0.3" footer="0.3"/>
  <pageSetup orientation="portrait" horizontalDpi="4294967293"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FC697-16C6-4121-BCA2-0CF93B1FF50A}">
  <sheetPr codeName="Sheet1"/>
  <dimension ref="A1:IV113"/>
  <sheetViews>
    <sheetView showGridLines="0" zoomScale="90" zoomScaleNormal="90" workbookViewId="0">
      <pane ySplit="6" topLeftCell="A9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4059</v>
      </c>
      <c r="J2" s="38" t="s">
        <v>4365</v>
      </c>
    </row>
    <row r="3" spans="1:54" ht="16" x14ac:dyDescent="0.4">
      <c r="C3" s="1" t="s">
        <v>28</v>
      </c>
      <c r="D3" s="21" t="s">
        <v>4060</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59</v>
      </c>
      <c r="C11" s="60" t="s">
        <v>60</v>
      </c>
      <c r="D11" s="54" t="s">
        <v>61</v>
      </c>
      <c r="E11" s="6" t="s">
        <v>44</v>
      </c>
      <c r="F11" s="19">
        <v>866983</v>
      </c>
      <c r="G11" s="24">
        <v>8329.11</v>
      </c>
      <c r="H11" s="24">
        <v>25</v>
      </c>
      <c r="I11" s="31"/>
      <c r="J11" s="31"/>
      <c r="K11" s="35"/>
    </row>
    <row r="12" spans="1:54" x14ac:dyDescent="0.35">
      <c r="B12" s="8" t="s">
        <v>523</v>
      </c>
      <c r="C12" s="60" t="s">
        <v>524</v>
      </c>
      <c r="D12" s="54" t="s">
        <v>525</v>
      </c>
      <c r="E12" s="6" t="s">
        <v>44</v>
      </c>
      <c r="F12" s="19">
        <v>2047976</v>
      </c>
      <c r="G12" s="24">
        <v>4730.82</v>
      </c>
      <c r="H12" s="24">
        <v>14.2</v>
      </c>
      <c r="I12" s="31"/>
      <c r="J12" s="31"/>
      <c r="K12" s="35"/>
    </row>
    <row r="13" spans="1:54" x14ac:dyDescent="0.35">
      <c r="B13" s="8" t="s">
        <v>2385</v>
      </c>
      <c r="C13" s="60" t="s">
        <v>1607</v>
      </c>
      <c r="D13" s="54" t="s">
        <v>2386</v>
      </c>
      <c r="E13" s="6" t="s">
        <v>44</v>
      </c>
      <c r="F13" s="19">
        <v>3691966</v>
      </c>
      <c r="G13" s="24">
        <v>4419.28</v>
      </c>
      <c r="H13" s="24">
        <v>13.26</v>
      </c>
      <c r="I13" s="31"/>
      <c r="J13" s="31"/>
      <c r="K13" s="35"/>
    </row>
    <row r="14" spans="1:54" x14ac:dyDescent="0.35">
      <c r="B14" s="8" t="s">
        <v>1118</v>
      </c>
      <c r="C14" s="60" t="s">
        <v>1119</v>
      </c>
      <c r="D14" s="54" t="s">
        <v>1120</v>
      </c>
      <c r="E14" s="6" t="s">
        <v>44</v>
      </c>
      <c r="F14" s="19">
        <v>3792889</v>
      </c>
      <c r="G14" s="24">
        <v>4301.1400000000003</v>
      </c>
      <c r="H14" s="24">
        <v>12.91</v>
      </c>
      <c r="I14" s="31"/>
      <c r="J14" s="31"/>
      <c r="K14" s="35"/>
    </row>
    <row r="15" spans="1:54" x14ac:dyDescent="0.35">
      <c r="B15" s="8" t="s">
        <v>2408</v>
      </c>
      <c r="C15" s="60" t="s">
        <v>870</v>
      </c>
      <c r="D15" s="54" t="s">
        <v>2409</v>
      </c>
      <c r="E15" s="6" t="s">
        <v>44</v>
      </c>
      <c r="F15" s="19">
        <v>2099362</v>
      </c>
      <c r="G15" s="24">
        <v>3579.41</v>
      </c>
      <c r="H15" s="24">
        <v>10.74</v>
      </c>
      <c r="I15" s="31"/>
      <c r="J15" s="31"/>
      <c r="K15" s="35"/>
    </row>
    <row r="16" spans="1:54" x14ac:dyDescent="0.35">
      <c r="B16" s="8" t="s">
        <v>2248</v>
      </c>
      <c r="C16" s="60" t="s">
        <v>1811</v>
      </c>
      <c r="D16" s="54" t="s">
        <v>2249</v>
      </c>
      <c r="E16" s="6" t="s">
        <v>44</v>
      </c>
      <c r="F16" s="19">
        <v>385254</v>
      </c>
      <c r="G16" s="24">
        <v>3108.04</v>
      </c>
      <c r="H16" s="24">
        <v>9.33</v>
      </c>
      <c r="I16" s="31"/>
      <c r="J16" s="31"/>
      <c r="K16" s="35"/>
    </row>
    <row r="17" spans="2:11" x14ac:dyDescent="0.35">
      <c r="B17" s="8" t="s">
        <v>1198</v>
      </c>
      <c r="C17" s="60" t="s">
        <v>1199</v>
      </c>
      <c r="D17" s="54" t="s">
        <v>1200</v>
      </c>
      <c r="E17" s="6" t="s">
        <v>44</v>
      </c>
      <c r="F17" s="19">
        <v>1352219</v>
      </c>
      <c r="G17" s="24">
        <v>1764.65</v>
      </c>
      <c r="H17" s="24">
        <v>5.3</v>
      </c>
      <c r="I17" s="31"/>
      <c r="J17" s="31"/>
      <c r="K17" s="35"/>
    </row>
    <row r="18" spans="2:11" x14ac:dyDescent="0.35">
      <c r="B18" s="8" t="s">
        <v>2509</v>
      </c>
      <c r="C18" s="60" t="s">
        <v>2510</v>
      </c>
      <c r="D18" s="54" t="s">
        <v>2511</v>
      </c>
      <c r="E18" s="6" t="s">
        <v>44</v>
      </c>
      <c r="F18" s="19">
        <v>2199911</v>
      </c>
      <c r="G18" s="24">
        <v>1748.93</v>
      </c>
      <c r="H18" s="24">
        <v>5.25</v>
      </c>
      <c r="I18" s="31"/>
      <c r="J18" s="31"/>
      <c r="K18" s="35"/>
    </row>
    <row r="19" spans="2:11" x14ac:dyDescent="0.35">
      <c r="B19" s="8" t="s">
        <v>3752</v>
      </c>
      <c r="C19" s="60" t="s">
        <v>1630</v>
      </c>
      <c r="D19" s="54" t="s">
        <v>3753</v>
      </c>
      <c r="E19" s="6" t="s">
        <v>44</v>
      </c>
      <c r="F19" s="19">
        <v>1891851</v>
      </c>
      <c r="G19" s="24">
        <v>576.45000000000005</v>
      </c>
      <c r="H19" s="24">
        <v>1.73</v>
      </c>
      <c r="I19" s="31"/>
      <c r="J19" s="31"/>
      <c r="K19" s="35"/>
    </row>
    <row r="20" spans="2:11" x14ac:dyDescent="0.35">
      <c r="B20" s="8" t="s">
        <v>3480</v>
      </c>
      <c r="C20" s="60" t="s">
        <v>1834</v>
      </c>
      <c r="D20" s="54" t="s">
        <v>3481</v>
      </c>
      <c r="E20" s="6" t="s">
        <v>44</v>
      </c>
      <c r="F20" s="19">
        <v>1482841</v>
      </c>
      <c r="G20" s="24">
        <v>459.68</v>
      </c>
      <c r="H20" s="24">
        <v>1.38</v>
      </c>
      <c r="I20" s="31"/>
      <c r="J20" s="31"/>
      <c r="K20" s="35"/>
    </row>
    <row r="21" spans="2:11" x14ac:dyDescent="0.35">
      <c r="B21" s="8" t="s">
        <v>3893</v>
      </c>
      <c r="C21" s="60" t="s">
        <v>3894</v>
      </c>
      <c r="D21" s="54" t="s">
        <v>3895</v>
      </c>
      <c r="E21" s="6" t="s">
        <v>44</v>
      </c>
      <c r="F21" s="19">
        <v>1241486</v>
      </c>
      <c r="G21" s="24">
        <v>289.64</v>
      </c>
      <c r="H21" s="24">
        <v>0.87</v>
      </c>
      <c r="I21" s="31"/>
      <c r="J21" s="31"/>
      <c r="K21" s="35"/>
    </row>
    <row r="22" spans="2:11" x14ac:dyDescent="0.35">
      <c r="C22" s="58" t="s">
        <v>194</v>
      </c>
      <c r="D22" s="54"/>
      <c r="E22" s="6"/>
      <c r="F22" s="19"/>
      <c r="G22" s="25">
        <v>33307.15</v>
      </c>
      <c r="H22" s="25">
        <v>99.97</v>
      </c>
      <c r="I22" s="31"/>
      <c r="J22" s="31"/>
      <c r="K22" s="35"/>
    </row>
    <row r="23" spans="2:11" x14ac:dyDescent="0.35">
      <c r="C23" s="57"/>
      <c r="D23" s="54"/>
      <c r="E23" s="6"/>
      <c r="F23" s="19"/>
      <c r="G23" s="24"/>
      <c r="H23" s="24"/>
      <c r="I23" s="31"/>
      <c r="J23" s="31"/>
      <c r="K23" s="35"/>
    </row>
    <row r="24" spans="2:11" x14ac:dyDescent="0.35">
      <c r="C24" s="58" t="s">
        <v>3</v>
      </c>
      <c r="D24" s="54"/>
      <c r="E24" s="6"/>
      <c r="F24" s="19"/>
      <c r="G24" s="24" t="s">
        <v>2</v>
      </c>
      <c r="H24" s="24" t="s">
        <v>2</v>
      </c>
      <c r="I24" s="31"/>
      <c r="J24" s="31"/>
      <c r="K24" s="35"/>
    </row>
    <row r="25" spans="2:11" x14ac:dyDescent="0.35">
      <c r="C25" s="57"/>
      <c r="D25" s="54"/>
      <c r="E25" s="6"/>
      <c r="F25" s="19"/>
      <c r="G25" s="24"/>
      <c r="H25" s="24"/>
      <c r="I25" s="31"/>
      <c r="J25" s="31"/>
      <c r="K25" s="35"/>
    </row>
    <row r="26" spans="2:11" x14ac:dyDescent="0.35">
      <c r="C26" s="58" t="s">
        <v>4</v>
      </c>
      <c r="D26" s="54"/>
      <c r="E26" s="6"/>
      <c r="F26" s="19"/>
      <c r="G26" s="24" t="s">
        <v>2</v>
      </c>
      <c r="H26" s="24" t="s">
        <v>2</v>
      </c>
      <c r="I26" s="31"/>
      <c r="J26" s="31"/>
      <c r="K26" s="35"/>
    </row>
    <row r="27" spans="2:11" x14ac:dyDescent="0.35">
      <c r="C27" s="57"/>
      <c r="D27" s="54"/>
      <c r="E27" s="6"/>
      <c r="F27" s="19"/>
      <c r="G27" s="24"/>
      <c r="H27" s="24"/>
      <c r="I27" s="31"/>
      <c r="J27" s="31"/>
      <c r="K27" s="35"/>
    </row>
    <row r="28" spans="2:11" x14ac:dyDescent="0.35">
      <c r="C28" s="58" t="s">
        <v>5</v>
      </c>
      <c r="D28" s="54"/>
      <c r="E28" s="6"/>
      <c r="F28" s="19"/>
      <c r="G28" s="24"/>
      <c r="H28" s="24"/>
      <c r="I28" s="31"/>
      <c r="J28" s="31"/>
      <c r="K28" s="35"/>
    </row>
    <row r="29" spans="2:11" x14ac:dyDescent="0.35">
      <c r="C29" s="57"/>
      <c r="D29" s="54"/>
      <c r="E29" s="6"/>
      <c r="F29" s="19"/>
      <c r="G29" s="24"/>
      <c r="H29" s="24"/>
      <c r="I29" s="31"/>
      <c r="J29" s="31"/>
      <c r="K29" s="35"/>
    </row>
    <row r="30" spans="2:11" x14ac:dyDescent="0.35">
      <c r="C30" s="58" t="s">
        <v>6</v>
      </c>
      <c r="D30" s="54"/>
      <c r="E30" s="6"/>
      <c r="F30" s="19"/>
      <c r="G30" s="24" t="s">
        <v>2</v>
      </c>
      <c r="H30" s="24" t="s">
        <v>2</v>
      </c>
      <c r="I30" s="31"/>
      <c r="J30" s="31"/>
      <c r="K30" s="35"/>
    </row>
    <row r="31" spans="2:11" x14ac:dyDescent="0.35">
      <c r="C31" s="57"/>
      <c r="D31" s="54"/>
      <c r="E31" s="6"/>
      <c r="F31" s="19"/>
      <c r="G31" s="24"/>
      <c r="H31" s="24"/>
      <c r="I31" s="31"/>
      <c r="J31" s="31"/>
      <c r="K31" s="35"/>
    </row>
    <row r="32" spans="2:11" x14ac:dyDescent="0.35">
      <c r="C32" s="58" t="s">
        <v>7</v>
      </c>
      <c r="D32" s="54"/>
      <c r="E32" s="6"/>
      <c r="F32" s="19"/>
      <c r="G32" s="24" t="s">
        <v>2</v>
      </c>
      <c r="H32" s="24" t="s">
        <v>2</v>
      </c>
      <c r="I32" s="31"/>
      <c r="J32" s="31"/>
      <c r="K32" s="35"/>
    </row>
    <row r="33" spans="3:11" x14ac:dyDescent="0.35">
      <c r="C33" s="57"/>
      <c r="D33" s="54"/>
      <c r="E33" s="6"/>
      <c r="F33" s="19"/>
      <c r="G33" s="24"/>
      <c r="H33" s="24"/>
      <c r="I33" s="31"/>
      <c r="J33" s="31"/>
      <c r="K33" s="35"/>
    </row>
    <row r="34" spans="3:11" x14ac:dyDescent="0.35">
      <c r="C34" s="58" t="s">
        <v>8</v>
      </c>
      <c r="D34" s="54"/>
      <c r="E34" s="6"/>
      <c r="F34" s="19"/>
      <c r="G34" s="24" t="s">
        <v>2</v>
      </c>
      <c r="H34" s="24" t="s">
        <v>2</v>
      </c>
      <c r="I34" s="31"/>
      <c r="J34" s="31"/>
      <c r="K34" s="35"/>
    </row>
    <row r="35" spans="3:11" x14ac:dyDescent="0.35">
      <c r="C35" s="57"/>
      <c r="D35" s="54"/>
      <c r="E35" s="6"/>
      <c r="F35" s="19"/>
      <c r="G35" s="24"/>
      <c r="H35" s="24"/>
      <c r="I35" s="31"/>
      <c r="J35" s="31"/>
      <c r="K35" s="35"/>
    </row>
    <row r="36" spans="3:11" x14ac:dyDescent="0.35">
      <c r="C36" s="58" t="s">
        <v>9</v>
      </c>
      <c r="D36" s="54"/>
      <c r="E36" s="6"/>
      <c r="F36" s="19"/>
      <c r="G36" s="24" t="s">
        <v>2</v>
      </c>
      <c r="H36" s="24" t="s">
        <v>2</v>
      </c>
      <c r="I36" s="31"/>
      <c r="J36" s="31"/>
      <c r="K36" s="35"/>
    </row>
    <row r="37" spans="3:11" x14ac:dyDescent="0.35">
      <c r="C37" s="57"/>
      <c r="D37" s="54"/>
      <c r="E37" s="6"/>
      <c r="F37" s="19"/>
      <c r="G37" s="24"/>
      <c r="H37" s="24"/>
      <c r="I37" s="31"/>
      <c r="J37" s="31"/>
      <c r="K37" s="35"/>
    </row>
    <row r="38" spans="3:11" x14ac:dyDescent="0.35">
      <c r="C38" s="58" t="s">
        <v>10</v>
      </c>
      <c r="D38" s="54"/>
      <c r="E38" s="6"/>
      <c r="F38" s="19"/>
      <c r="G38" s="24" t="s">
        <v>2</v>
      </c>
      <c r="H38" s="24" t="s">
        <v>2</v>
      </c>
      <c r="I38" s="31"/>
      <c r="J38" s="31"/>
      <c r="K38" s="35"/>
    </row>
    <row r="39" spans="3:11" x14ac:dyDescent="0.35">
      <c r="C39" s="57"/>
      <c r="D39" s="54"/>
      <c r="E39" s="6"/>
      <c r="F39" s="19"/>
      <c r="G39" s="24"/>
      <c r="H39" s="24"/>
      <c r="I39" s="31"/>
      <c r="J39" s="31"/>
      <c r="K39" s="35"/>
    </row>
    <row r="40" spans="3:11" x14ac:dyDescent="0.35">
      <c r="C40" s="58" t="s">
        <v>11</v>
      </c>
      <c r="D40" s="54"/>
      <c r="E40" s="6"/>
      <c r="F40" s="19"/>
      <c r="G40" s="24" t="s">
        <v>2</v>
      </c>
      <c r="H40" s="24" t="s">
        <v>2</v>
      </c>
      <c r="I40" s="31"/>
      <c r="J40" s="31"/>
      <c r="K40" s="35"/>
    </row>
    <row r="41" spans="3:11" x14ac:dyDescent="0.35">
      <c r="C41" s="57"/>
      <c r="D41" s="54"/>
      <c r="E41" s="6"/>
      <c r="F41" s="19"/>
      <c r="G41" s="24"/>
      <c r="H41" s="24"/>
      <c r="I41" s="31"/>
      <c r="J41" s="31"/>
      <c r="K41" s="35"/>
    </row>
    <row r="42" spans="3:11" x14ac:dyDescent="0.35">
      <c r="C42" s="58" t="s">
        <v>13</v>
      </c>
      <c r="D42" s="54"/>
      <c r="E42" s="6"/>
      <c r="F42" s="19"/>
      <c r="G42" s="24"/>
      <c r="H42" s="24"/>
      <c r="I42" s="31"/>
      <c r="J42" s="31"/>
      <c r="K42" s="35"/>
    </row>
    <row r="43" spans="3:11" x14ac:dyDescent="0.35">
      <c r="C43" s="57"/>
      <c r="D43" s="54"/>
      <c r="E43" s="6"/>
      <c r="F43" s="19"/>
      <c r="G43" s="24"/>
      <c r="H43" s="24"/>
      <c r="I43" s="31"/>
      <c r="J43" s="31"/>
      <c r="K43" s="35"/>
    </row>
    <row r="44" spans="3:11" x14ac:dyDescent="0.35">
      <c r="C44" s="58" t="s">
        <v>14</v>
      </c>
      <c r="D44" s="54"/>
      <c r="E44" s="6"/>
      <c r="F44" s="19"/>
      <c r="G44" s="24" t="s">
        <v>2</v>
      </c>
      <c r="H44" s="24" t="s">
        <v>2</v>
      </c>
      <c r="I44" s="31"/>
      <c r="J44" s="31"/>
      <c r="K44" s="35"/>
    </row>
    <row r="45" spans="3:11" x14ac:dyDescent="0.35">
      <c r="C45" s="57"/>
      <c r="D45" s="54"/>
      <c r="E45" s="6"/>
      <c r="F45" s="19"/>
      <c r="G45" s="24"/>
      <c r="H45" s="24"/>
      <c r="I45" s="31"/>
      <c r="J45" s="31"/>
      <c r="K45" s="35"/>
    </row>
    <row r="46" spans="3:11" x14ac:dyDescent="0.35">
      <c r="C46" s="58" t="s">
        <v>15</v>
      </c>
      <c r="D46" s="54"/>
      <c r="E46" s="6"/>
      <c r="F46" s="19"/>
      <c r="G46" s="24" t="s">
        <v>2</v>
      </c>
      <c r="H46" s="24" t="s">
        <v>2</v>
      </c>
      <c r="I46" s="31"/>
      <c r="J46" s="31"/>
      <c r="K46" s="35"/>
    </row>
    <row r="47" spans="3:11" x14ac:dyDescent="0.35">
      <c r="C47" s="57"/>
      <c r="D47" s="54"/>
      <c r="E47" s="6"/>
      <c r="F47" s="19"/>
      <c r="G47" s="24"/>
      <c r="H47" s="24"/>
      <c r="I47" s="31"/>
      <c r="J47" s="31"/>
      <c r="K47" s="35"/>
    </row>
    <row r="48" spans="3:11" x14ac:dyDescent="0.35">
      <c r="C48" s="58" t="s">
        <v>16</v>
      </c>
      <c r="D48" s="54"/>
      <c r="E48" s="6"/>
      <c r="F48" s="19"/>
      <c r="G48" s="24" t="s">
        <v>2</v>
      </c>
      <c r="H48" s="24" t="s">
        <v>2</v>
      </c>
      <c r="I48" s="31"/>
      <c r="J48" s="31"/>
      <c r="K48" s="35"/>
    </row>
    <row r="49" spans="1:11" x14ac:dyDescent="0.35">
      <c r="C49" s="57"/>
      <c r="D49" s="54"/>
      <c r="E49" s="6"/>
      <c r="F49" s="19"/>
      <c r="G49" s="24"/>
      <c r="H49" s="24"/>
      <c r="I49" s="31"/>
      <c r="J49" s="31"/>
      <c r="K49" s="35"/>
    </row>
    <row r="50" spans="1:11" x14ac:dyDescent="0.35">
      <c r="C50" s="58" t="s">
        <v>17</v>
      </c>
      <c r="D50" s="54"/>
      <c r="E50" s="6"/>
      <c r="F50" s="19"/>
      <c r="G50" s="24" t="s">
        <v>2</v>
      </c>
      <c r="H50" s="24" t="s">
        <v>2</v>
      </c>
      <c r="I50" s="31"/>
      <c r="J50" s="31"/>
      <c r="K50" s="35"/>
    </row>
    <row r="51" spans="1:11" x14ac:dyDescent="0.35">
      <c r="C51" s="57"/>
      <c r="D51" s="54"/>
      <c r="E51" s="6"/>
      <c r="F51" s="19"/>
      <c r="G51" s="24"/>
      <c r="H51" s="24"/>
      <c r="I51" s="31"/>
      <c r="J51" s="31"/>
      <c r="K51" s="35"/>
    </row>
    <row r="52" spans="1:11" x14ac:dyDescent="0.35">
      <c r="C52" s="58" t="s">
        <v>18</v>
      </c>
      <c r="D52" s="54"/>
      <c r="E52" s="6"/>
      <c r="F52" s="19"/>
      <c r="G52" s="24" t="s">
        <v>2</v>
      </c>
      <c r="H52" s="24" t="s">
        <v>2</v>
      </c>
      <c r="I52" s="31"/>
      <c r="J52" s="31"/>
      <c r="K52" s="35"/>
    </row>
    <row r="53" spans="1:11" x14ac:dyDescent="0.35">
      <c r="C53" s="57"/>
      <c r="D53" s="54"/>
      <c r="E53" s="6"/>
      <c r="F53" s="19"/>
      <c r="G53" s="24"/>
      <c r="H53" s="24"/>
      <c r="I53" s="31"/>
      <c r="J53" s="31"/>
      <c r="K53" s="35"/>
    </row>
    <row r="54" spans="1:11" x14ac:dyDescent="0.35">
      <c r="A54" s="10"/>
      <c r="B54" s="28"/>
      <c r="C54" s="58" t="s">
        <v>19</v>
      </c>
      <c r="D54" s="54"/>
      <c r="E54" s="6"/>
      <c r="F54" s="19"/>
      <c r="G54" s="24"/>
      <c r="H54" s="24"/>
      <c r="I54" s="31"/>
      <c r="J54" s="31"/>
      <c r="K54" s="35"/>
    </row>
    <row r="55" spans="1:11" x14ac:dyDescent="0.35">
      <c r="A55" s="28"/>
      <c r="B55" s="28"/>
      <c r="C55" s="58" t="s">
        <v>20</v>
      </c>
      <c r="D55" s="54"/>
      <c r="E55" s="6"/>
      <c r="F55" s="19"/>
      <c r="G55" s="24" t="s">
        <v>2</v>
      </c>
      <c r="H55" s="24" t="s">
        <v>2</v>
      </c>
      <c r="I55" s="31"/>
      <c r="J55" s="31"/>
      <c r="K55" s="35"/>
    </row>
    <row r="56" spans="1:11" x14ac:dyDescent="0.35">
      <c r="A56" s="28"/>
      <c r="B56" s="28"/>
      <c r="C56" s="58"/>
      <c r="D56" s="54"/>
      <c r="E56" s="6"/>
      <c r="F56" s="19"/>
      <c r="G56" s="24"/>
      <c r="H56" s="24"/>
      <c r="I56" s="31"/>
      <c r="J56" s="31"/>
      <c r="K56" s="35"/>
    </row>
    <row r="57" spans="1:11" x14ac:dyDescent="0.35">
      <c r="A57" s="28"/>
      <c r="B57" s="28"/>
      <c r="C57" s="58" t="s">
        <v>21</v>
      </c>
      <c r="D57" s="54"/>
      <c r="E57" s="6"/>
      <c r="F57" s="19"/>
      <c r="G57" s="24" t="s">
        <v>2</v>
      </c>
      <c r="H57" s="24" t="s">
        <v>2</v>
      </c>
      <c r="I57" s="31"/>
      <c r="J57" s="31"/>
      <c r="K57" s="35"/>
    </row>
    <row r="58" spans="1:11" x14ac:dyDescent="0.35">
      <c r="A58" s="28"/>
      <c r="B58" s="28"/>
      <c r="C58" s="58"/>
      <c r="D58" s="54"/>
      <c r="E58" s="6"/>
      <c r="F58" s="19"/>
      <c r="G58" s="24"/>
      <c r="H58" s="24"/>
      <c r="I58" s="31"/>
      <c r="J58" s="31"/>
      <c r="K58" s="35"/>
    </row>
    <row r="59" spans="1:11" x14ac:dyDescent="0.35">
      <c r="A59" s="28"/>
      <c r="B59" s="28"/>
      <c r="C59" s="58" t="s">
        <v>22</v>
      </c>
      <c r="D59" s="54"/>
      <c r="E59" s="6"/>
      <c r="F59" s="19"/>
      <c r="G59" s="24" t="s">
        <v>2</v>
      </c>
      <c r="H59" s="24" t="s">
        <v>2</v>
      </c>
      <c r="I59" s="31"/>
      <c r="J59" s="31"/>
      <c r="K59" s="35"/>
    </row>
    <row r="60" spans="1:11" x14ac:dyDescent="0.35">
      <c r="A60" s="28"/>
      <c r="B60" s="28"/>
      <c r="C60" s="58"/>
      <c r="D60" s="54"/>
      <c r="E60" s="6"/>
      <c r="F60" s="19"/>
      <c r="G60" s="24"/>
      <c r="H60" s="24"/>
      <c r="I60" s="31"/>
      <c r="J60" s="31"/>
      <c r="K60" s="35"/>
    </row>
    <row r="61" spans="1:11" x14ac:dyDescent="0.35">
      <c r="A61" s="28"/>
      <c r="B61" s="28"/>
      <c r="C61" s="58" t="s">
        <v>23</v>
      </c>
      <c r="D61" s="54"/>
      <c r="E61" s="6"/>
      <c r="F61" s="19"/>
      <c r="G61" s="24" t="s">
        <v>2</v>
      </c>
      <c r="H61" s="24" t="s">
        <v>2</v>
      </c>
      <c r="I61" s="31"/>
      <c r="J61" s="31"/>
      <c r="K61" s="35"/>
    </row>
    <row r="62" spans="1:11" x14ac:dyDescent="0.35">
      <c r="A62" s="28"/>
      <c r="B62" s="28"/>
      <c r="C62" s="58"/>
      <c r="D62" s="54"/>
      <c r="E62" s="6"/>
      <c r="F62" s="19"/>
      <c r="G62" s="24"/>
      <c r="H62" s="24"/>
      <c r="I62" s="31"/>
      <c r="J62" s="31"/>
      <c r="K62" s="35"/>
    </row>
    <row r="63" spans="1:11" x14ac:dyDescent="0.35">
      <c r="C63" s="59" t="s">
        <v>24</v>
      </c>
      <c r="D63" s="54"/>
      <c r="E63" s="6"/>
      <c r="F63" s="19"/>
      <c r="G63" s="24"/>
      <c r="H63" s="24"/>
      <c r="I63" s="31"/>
      <c r="J63" s="31"/>
      <c r="K63" s="35"/>
    </row>
    <row r="64" spans="1:11" x14ac:dyDescent="0.35">
      <c r="B64" s="8" t="s">
        <v>206</v>
      </c>
      <c r="C64" s="60" t="s">
        <v>207</v>
      </c>
      <c r="D64" s="54"/>
      <c r="E64" s="6"/>
      <c r="F64" s="19"/>
      <c r="G64" s="24">
        <v>149.88</v>
      </c>
      <c r="H64" s="24">
        <v>0.45</v>
      </c>
      <c r="I64" s="31"/>
      <c r="J64" s="31"/>
      <c r="K64" s="35"/>
    </row>
    <row r="65" spans="1:54" x14ac:dyDescent="0.35">
      <c r="C65" s="58" t="s">
        <v>194</v>
      </c>
      <c r="D65" s="54"/>
      <c r="E65" s="6"/>
      <c r="F65" s="19"/>
      <c r="G65" s="25">
        <v>149.88</v>
      </c>
      <c r="H65" s="25">
        <v>0.45</v>
      </c>
      <c r="I65" s="31"/>
      <c r="J65" s="31"/>
      <c r="K65" s="35"/>
    </row>
    <row r="66" spans="1:54" x14ac:dyDescent="0.35">
      <c r="C66" s="57"/>
      <c r="D66" s="54"/>
      <c r="E66" s="6"/>
      <c r="F66" s="19"/>
      <c r="G66" s="24"/>
      <c r="H66" s="24"/>
      <c r="I66" s="31"/>
      <c r="J66" s="31"/>
      <c r="K66" s="35"/>
    </row>
    <row r="67" spans="1:54" x14ac:dyDescent="0.35">
      <c r="A67" s="10"/>
      <c r="B67" s="28"/>
      <c r="C67" s="58" t="s">
        <v>25</v>
      </c>
      <c r="D67" s="54"/>
      <c r="E67" s="6"/>
      <c r="F67" s="19"/>
      <c r="G67" s="24"/>
      <c r="H67" s="24"/>
      <c r="I67" s="31"/>
      <c r="J67" s="31"/>
      <c r="K67" s="35"/>
    </row>
    <row r="68" spans="1:54" s="2" customFormat="1" ht="13.5" x14ac:dyDescent="0.35">
      <c r="A68" s="28"/>
      <c r="B68" s="28"/>
      <c r="C68" s="57" t="s">
        <v>4703</v>
      </c>
      <c r="D68" s="54"/>
      <c r="E68" s="6"/>
      <c r="F68" s="19"/>
      <c r="G68" s="24" t="s">
        <v>2</v>
      </c>
      <c r="H68" s="24" t="s">
        <v>2</v>
      </c>
      <c r="I68" s="31"/>
      <c r="J68" s="31"/>
      <c r="K68" s="35"/>
      <c r="L68" s="3"/>
      <c r="AI68" s="3"/>
      <c r="AV68" s="3"/>
      <c r="AX68" s="3"/>
      <c r="BB68" s="3"/>
    </row>
    <row r="69" spans="1:54" x14ac:dyDescent="0.35">
      <c r="B69" s="8"/>
      <c r="C69" s="60" t="s">
        <v>208</v>
      </c>
      <c r="D69" s="54"/>
      <c r="E69" s="6"/>
      <c r="F69" s="19"/>
      <c r="G69" s="24">
        <v>-135.53</v>
      </c>
      <c r="H69" s="24">
        <v>-0.42</v>
      </c>
      <c r="I69" s="31"/>
      <c r="J69" s="31"/>
      <c r="K69" s="35"/>
    </row>
    <row r="70" spans="1:54" x14ac:dyDescent="0.35">
      <c r="C70" s="58" t="s">
        <v>194</v>
      </c>
      <c r="D70" s="54"/>
      <c r="E70" s="6"/>
      <c r="F70" s="19"/>
      <c r="G70" s="25">
        <v>-135.53</v>
      </c>
      <c r="H70" s="25">
        <v>-0.42</v>
      </c>
      <c r="I70" s="31"/>
      <c r="J70" s="31"/>
      <c r="K70" s="35"/>
    </row>
    <row r="71" spans="1:54" x14ac:dyDescent="0.35">
      <c r="C71" s="57"/>
      <c r="D71" s="54"/>
      <c r="E71" s="6"/>
      <c r="F71" s="19"/>
      <c r="G71" s="24"/>
      <c r="H71" s="24"/>
      <c r="I71" s="31"/>
      <c r="J71" s="31"/>
      <c r="K71" s="35"/>
    </row>
    <row r="72" spans="1:54" x14ac:dyDescent="0.35">
      <c r="C72" s="61" t="s">
        <v>209</v>
      </c>
      <c r="D72" s="55"/>
      <c r="E72" s="5"/>
      <c r="F72" s="20"/>
      <c r="G72" s="26">
        <v>33321.5</v>
      </c>
      <c r="H72" s="26">
        <v>100</v>
      </c>
      <c r="I72" s="32"/>
      <c r="J72" s="32"/>
      <c r="K72" s="36"/>
    </row>
    <row r="75" spans="1:54" x14ac:dyDescent="0.35">
      <c r="C75" s="1" t="s">
        <v>210</v>
      </c>
    </row>
    <row r="76" spans="1:54" x14ac:dyDescent="0.35">
      <c r="C76" s="37" t="s">
        <v>211</v>
      </c>
      <c r="D76" s="37"/>
      <c r="E76" s="37"/>
      <c r="F76" s="37"/>
      <c r="G76" s="37"/>
      <c r="H76" s="37"/>
      <c r="I76" s="37"/>
      <c r="J76" s="37"/>
      <c r="K76" s="37"/>
    </row>
    <row r="77" spans="1:54" x14ac:dyDescent="0.35">
      <c r="C77" s="2" t="s">
        <v>212</v>
      </c>
    </row>
    <row r="78" spans="1:54" x14ac:dyDescent="0.35">
      <c r="C78" s="2" t="s">
        <v>213</v>
      </c>
    </row>
    <row r="79" spans="1:54" ht="30" customHeight="1" x14ac:dyDescent="0.35">
      <c r="C79" s="218" t="s">
        <v>214</v>
      </c>
      <c r="D79" s="219"/>
      <c r="E79" s="219"/>
      <c r="F79" s="219"/>
      <c r="G79" s="219"/>
      <c r="H79" s="219"/>
      <c r="I79" s="219"/>
      <c r="J79" s="219"/>
      <c r="K79" s="219"/>
    </row>
    <row r="80" spans="1:54" x14ac:dyDescent="0.35">
      <c r="C80" s="2" t="s">
        <v>215</v>
      </c>
    </row>
    <row r="82" spans="1:256" x14ac:dyDescent="0.35">
      <c r="C82" s="2" t="s">
        <v>4813</v>
      </c>
      <c r="E82" s="2" t="s">
        <v>2</v>
      </c>
    </row>
    <row r="84" spans="1:256" x14ac:dyDescent="0.35">
      <c r="C84" s="2" t="s">
        <v>4814</v>
      </c>
      <c r="E84" s="2" t="s">
        <v>2</v>
      </c>
    </row>
    <row r="86" spans="1:256" x14ac:dyDescent="0.35">
      <c r="C86" s="2" t="s">
        <v>4918</v>
      </c>
    </row>
    <row r="88" spans="1:256" x14ac:dyDescent="0.35">
      <c r="C88" s="2" t="s">
        <v>4919</v>
      </c>
    </row>
    <row r="89" spans="1:256" s="79" customFormat="1" ht="35.25" customHeight="1" x14ac:dyDescent="0.35">
      <c r="A89" s="75"/>
      <c r="B89" s="75"/>
      <c r="C89" s="80" t="s">
        <v>4820</v>
      </c>
      <c r="D89" s="84" t="s">
        <v>4821</v>
      </c>
      <c r="E89" s="84" t="s">
        <v>4822</v>
      </c>
      <c r="F89" s="76"/>
      <c r="G89" s="77"/>
      <c r="H89" s="77"/>
      <c r="I89" s="77"/>
      <c r="J89" s="77"/>
      <c r="K89" s="78"/>
      <c r="L89" s="78"/>
      <c r="M89" s="75"/>
      <c r="N89" s="75"/>
      <c r="O89" s="75"/>
      <c r="P89" s="75"/>
      <c r="Q89" s="75"/>
      <c r="R89" s="75"/>
      <c r="S89" s="75"/>
      <c r="T89" s="75"/>
      <c r="U89" s="75"/>
      <c r="V89" s="75"/>
      <c r="W89" s="75"/>
      <c r="X89" s="75"/>
      <c r="Y89" s="75"/>
      <c r="Z89" s="75"/>
      <c r="AA89" s="75"/>
      <c r="AB89" s="75"/>
      <c r="AC89" s="75"/>
      <c r="AD89" s="75"/>
      <c r="AE89" s="75"/>
      <c r="AF89" s="75"/>
      <c r="AG89" s="75"/>
      <c r="AH89" s="75"/>
      <c r="AI89" s="78"/>
      <c r="AJ89" s="75"/>
      <c r="AK89" s="75"/>
      <c r="AL89" s="75"/>
      <c r="AM89" s="75"/>
      <c r="AN89" s="75"/>
      <c r="AO89" s="75"/>
      <c r="AP89" s="75"/>
      <c r="AQ89" s="75"/>
      <c r="AR89" s="75"/>
      <c r="AS89" s="75"/>
      <c r="AT89" s="75"/>
      <c r="AU89" s="75"/>
      <c r="AV89" s="78"/>
      <c r="AW89" s="75"/>
      <c r="AX89" s="78"/>
      <c r="AY89" s="75"/>
      <c r="AZ89" s="75"/>
      <c r="BA89" s="75"/>
      <c r="BB89" s="78"/>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row>
    <row r="90" spans="1:256" s="79" customFormat="1" x14ac:dyDescent="0.35">
      <c r="A90" s="75"/>
      <c r="B90" s="75"/>
      <c r="C90" s="82" t="s">
        <v>4823</v>
      </c>
      <c r="D90" s="85">
        <v>13.691000000000001</v>
      </c>
      <c r="E90" s="85">
        <v>12.8348</v>
      </c>
      <c r="F90" s="76"/>
      <c r="G90" s="77"/>
      <c r="H90" s="77"/>
      <c r="I90" s="77"/>
      <c r="J90" s="77"/>
      <c r="K90" s="78"/>
      <c r="L90" s="78"/>
      <c r="M90" s="75"/>
      <c r="N90" s="75"/>
      <c r="O90" s="75"/>
      <c r="P90" s="75"/>
      <c r="Q90" s="75"/>
      <c r="R90" s="75"/>
      <c r="S90" s="75"/>
      <c r="T90" s="75"/>
      <c r="U90" s="75"/>
      <c r="V90" s="75"/>
      <c r="W90" s="75"/>
      <c r="X90" s="75"/>
      <c r="Y90" s="75"/>
      <c r="Z90" s="75"/>
      <c r="AA90" s="75"/>
      <c r="AB90" s="75"/>
      <c r="AC90" s="75"/>
      <c r="AD90" s="75"/>
      <c r="AE90" s="75"/>
      <c r="AF90" s="75"/>
      <c r="AG90" s="75"/>
      <c r="AH90" s="75"/>
      <c r="AI90" s="78"/>
      <c r="AJ90" s="75"/>
      <c r="AK90" s="75"/>
      <c r="AL90" s="75"/>
      <c r="AM90" s="75"/>
      <c r="AN90" s="75"/>
      <c r="AO90" s="75"/>
      <c r="AP90" s="75"/>
      <c r="AQ90" s="75"/>
      <c r="AR90" s="75"/>
      <c r="AS90" s="75"/>
      <c r="AT90" s="75"/>
      <c r="AU90" s="75"/>
      <c r="AV90" s="78"/>
      <c r="AW90" s="75"/>
      <c r="AX90" s="78"/>
      <c r="AY90" s="75"/>
      <c r="AZ90" s="75"/>
      <c r="BA90" s="75"/>
      <c r="BB90" s="78"/>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75"/>
      <c r="FA90" s="75"/>
      <c r="FB90" s="75"/>
      <c r="FC90" s="75"/>
      <c r="FD90" s="75"/>
      <c r="FE90" s="75"/>
      <c r="FF90" s="75"/>
      <c r="FG90" s="75"/>
      <c r="FH90" s="75"/>
      <c r="FI90" s="75"/>
      <c r="FJ90" s="75"/>
      <c r="FK90" s="75"/>
      <c r="FL90" s="75"/>
      <c r="FM90" s="75"/>
      <c r="FN90" s="75"/>
      <c r="FO90" s="75"/>
      <c r="FP90" s="75"/>
      <c r="FQ90" s="75"/>
      <c r="FR90" s="75"/>
      <c r="FS90" s="75"/>
      <c r="FT90" s="75"/>
      <c r="FU90" s="75"/>
      <c r="FV90" s="75"/>
      <c r="FW90" s="75"/>
      <c r="FX90" s="75"/>
      <c r="FY90" s="75"/>
      <c r="FZ90" s="75"/>
      <c r="GA90" s="75"/>
      <c r="GB90" s="75"/>
      <c r="GC90" s="75"/>
      <c r="GD90" s="75"/>
      <c r="GE90" s="75"/>
      <c r="GF90" s="75"/>
      <c r="GG90" s="75"/>
      <c r="GH90" s="75"/>
      <c r="GI90" s="75"/>
      <c r="GJ90" s="75"/>
      <c r="GK90" s="75"/>
      <c r="GL90" s="75"/>
      <c r="GM90" s="75"/>
      <c r="GN90" s="75"/>
      <c r="GO90" s="75"/>
      <c r="GP90" s="75"/>
      <c r="GQ90" s="75"/>
      <c r="GR90" s="75"/>
      <c r="GS90" s="75"/>
      <c r="GT90" s="75"/>
      <c r="GU90" s="75"/>
      <c r="GV90" s="75"/>
      <c r="GW90" s="75"/>
      <c r="GX90" s="75"/>
      <c r="GY90" s="75"/>
      <c r="GZ90" s="75"/>
      <c r="HA90" s="75"/>
      <c r="HB90" s="75"/>
      <c r="HC90" s="75"/>
      <c r="HD90" s="75"/>
      <c r="HE90" s="75"/>
      <c r="HF90" s="75"/>
      <c r="HG90" s="75"/>
      <c r="HH90" s="75"/>
      <c r="HI90" s="75"/>
      <c r="HJ90" s="75"/>
      <c r="HK90" s="75"/>
      <c r="HL90" s="75"/>
      <c r="HM90" s="75"/>
      <c r="HN90" s="75"/>
      <c r="HO90" s="75"/>
      <c r="HP90" s="75"/>
      <c r="HQ90" s="75"/>
      <c r="HR90" s="75"/>
      <c r="HS90" s="75"/>
      <c r="HT90" s="75"/>
      <c r="HU90" s="75"/>
      <c r="HV90" s="75"/>
      <c r="HW90" s="75"/>
      <c r="HX90" s="75"/>
      <c r="HY90" s="75"/>
      <c r="HZ90" s="75"/>
      <c r="IA90" s="75"/>
      <c r="IB90" s="75"/>
      <c r="IC90" s="75"/>
      <c r="ID90" s="75"/>
      <c r="IE90" s="75"/>
      <c r="IF90" s="75"/>
      <c r="IG90" s="75"/>
      <c r="IH90" s="75"/>
      <c r="II90" s="75"/>
      <c r="IJ90" s="75"/>
      <c r="IK90" s="75"/>
      <c r="IL90" s="75"/>
      <c r="IM90" s="75"/>
      <c r="IN90" s="75"/>
      <c r="IO90" s="75"/>
      <c r="IP90" s="75"/>
      <c r="IQ90" s="75"/>
      <c r="IR90" s="75"/>
      <c r="IS90" s="75"/>
      <c r="IT90" s="75"/>
      <c r="IU90" s="75"/>
      <c r="IV90" s="75"/>
    </row>
    <row r="91" spans="1:256" s="79" customFormat="1" x14ac:dyDescent="0.35">
      <c r="A91" s="75"/>
      <c r="B91" s="75"/>
      <c r="C91" s="82" t="s">
        <v>4824</v>
      </c>
      <c r="D91" s="85">
        <v>13.6891</v>
      </c>
      <c r="E91" s="85">
        <v>12.8331</v>
      </c>
      <c r="F91" s="76"/>
      <c r="G91" s="77"/>
      <c r="H91" s="77"/>
      <c r="I91" s="77"/>
      <c r="J91" s="77"/>
      <c r="K91" s="78"/>
      <c r="L91" s="78"/>
      <c r="M91" s="75"/>
      <c r="N91" s="75"/>
      <c r="O91" s="75"/>
      <c r="P91" s="75"/>
      <c r="Q91" s="75"/>
      <c r="R91" s="75"/>
      <c r="S91" s="75"/>
      <c r="T91" s="75"/>
      <c r="U91" s="75"/>
      <c r="V91" s="75"/>
      <c r="W91" s="75"/>
      <c r="X91" s="75"/>
      <c r="Y91" s="75"/>
      <c r="Z91" s="75"/>
      <c r="AA91" s="75"/>
      <c r="AB91" s="75"/>
      <c r="AC91" s="75"/>
      <c r="AD91" s="75"/>
      <c r="AE91" s="75"/>
      <c r="AF91" s="75"/>
      <c r="AG91" s="75"/>
      <c r="AH91" s="75"/>
      <c r="AI91" s="78"/>
      <c r="AJ91" s="75"/>
      <c r="AK91" s="75"/>
      <c r="AL91" s="75"/>
      <c r="AM91" s="75"/>
      <c r="AN91" s="75"/>
      <c r="AO91" s="75"/>
      <c r="AP91" s="75"/>
      <c r="AQ91" s="75"/>
      <c r="AR91" s="75"/>
      <c r="AS91" s="75"/>
      <c r="AT91" s="75"/>
      <c r="AU91" s="75"/>
      <c r="AV91" s="78"/>
      <c r="AW91" s="75"/>
      <c r="AX91" s="78"/>
      <c r="AY91" s="75"/>
      <c r="AZ91" s="75"/>
      <c r="BA91" s="75"/>
      <c r="BB91" s="78"/>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75"/>
      <c r="CF91" s="75"/>
      <c r="CG91" s="75"/>
      <c r="CH91" s="75"/>
      <c r="CI91" s="75"/>
      <c r="CJ91" s="75"/>
      <c r="CK91" s="75"/>
      <c r="CL91" s="75"/>
      <c r="CM91" s="75"/>
      <c r="CN91" s="75"/>
      <c r="CO91" s="75"/>
      <c r="CP91" s="75"/>
      <c r="CQ91" s="75"/>
      <c r="CR91" s="75"/>
      <c r="CS91" s="75"/>
      <c r="CT91" s="75"/>
      <c r="CU91" s="75"/>
      <c r="CV91" s="75"/>
      <c r="CW91" s="75"/>
      <c r="CX91" s="75"/>
      <c r="CY91" s="75"/>
      <c r="CZ91" s="75"/>
      <c r="DA91" s="75"/>
      <c r="DB91" s="75"/>
      <c r="DC91" s="75"/>
      <c r="DD91" s="75"/>
      <c r="DE91" s="75"/>
      <c r="DF91" s="75"/>
      <c r="DG91" s="75"/>
      <c r="DH91" s="75"/>
      <c r="DI91" s="75"/>
      <c r="DJ91" s="75"/>
      <c r="DK91" s="75"/>
      <c r="DL91" s="75"/>
      <c r="DM91" s="75"/>
      <c r="DN91" s="75"/>
      <c r="DO91" s="75"/>
      <c r="DP91" s="75"/>
      <c r="DQ91" s="75"/>
      <c r="DR91" s="75"/>
      <c r="DS91" s="75"/>
      <c r="DT91" s="75"/>
      <c r="DU91" s="75"/>
      <c r="DV91" s="75"/>
      <c r="DW91" s="75"/>
      <c r="DX91" s="75"/>
      <c r="DY91" s="75"/>
      <c r="DZ91" s="75"/>
      <c r="EA91" s="75"/>
      <c r="EB91" s="75"/>
      <c r="EC91" s="75"/>
      <c r="ED91" s="75"/>
      <c r="EE91" s="75"/>
      <c r="EF91" s="75"/>
      <c r="EG91" s="75"/>
      <c r="EH91" s="75"/>
      <c r="EI91" s="75"/>
      <c r="EJ91" s="75"/>
      <c r="EK91" s="75"/>
      <c r="EL91" s="75"/>
      <c r="EM91" s="75"/>
      <c r="EN91" s="75"/>
      <c r="EO91" s="75"/>
      <c r="EP91" s="75"/>
      <c r="EQ91" s="75"/>
      <c r="ER91" s="75"/>
      <c r="ES91" s="75"/>
      <c r="ET91" s="75"/>
      <c r="EU91" s="75"/>
      <c r="EV91" s="75"/>
      <c r="EW91" s="75"/>
      <c r="EX91" s="75"/>
      <c r="EY91" s="75"/>
      <c r="EZ91" s="75"/>
      <c r="FA91" s="75"/>
      <c r="FB91" s="75"/>
      <c r="FC91" s="75"/>
      <c r="FD91" s="75"/>
      <c r="FE91" s="75"/>
      <c r="FF91" s="75"/>
      <c r="FG91" s="75"/>
      <c r="FH91" s="75"/>
      <c r="FI91" s="75"/>
      <c r="FJ91" s="75"/>
      <c r="FK91" s="75"/>
      <c r="FL91" s="75"/>
      <c r="FM91" s="75"/>
      <c r="FN91" s="75"/>
      <c r="FO91" s="75"/>
      <c r="FP91" s="75"/>
      <c r="FQ91" s="75"/>
      <c r="FR91" s="75"/>
      <c r="FS91" s="75"/>
      <c r="FT91" s="75"/>
      <c r="FU91" s="75"/>
      <c r="FV91" s="75"/>
      <c r="FW91" s="75"/>
      <c r="FX91" s="75"/>
      <c r="FY91" s="75"/>
      <c r="FZ91" s="75"/>
      <c r="GA91" s="75"/>
      <c r="GB91" s="75"/>
      <c r="GC91" s="75"/>
      <c r="GD91" s="75"/>
      <c r="GE91" s="75"/>
      <c r="GF91" s="75"/>
      <c r="GG91" s="75"/>
      <c r="GH91" s="75"/>
      <c r="GI91" s="75"/>
      <c r="GJ91" s="75"/>
      <c r="GK91" s="75"/>
      <c r="GL91" s="75"/>
      <c r="GM91" s="75"/>
      <c r="GN91" s="75"/>
      <c r="GO91" s="75"/>
      <c r="GP91" s="75"/>
      <c r="GQ91" s="75"/>
      <c r="GR91" s="75"/>
      <c r="GS91" s="75"/>
      <c r="GT91" s="75"/>
      <c r="GU91" s="75"/>
      <c r="GV91" s="75"/>
      <c r="GW91" s="75"/>
      <c r="GX91" s="75"/>
      <c r="GY91" s="75"/>
      <c r="GZ91" s="75"/>
      <c r="HA91" s="75"/>
      <c r="HB91" s="75"/>
      <c r="HC91" s="75"/>
      <c r="HD91" s="75"/>
      <c r="HE91" s="75"/>
      <c r="HF91" s="75"/>
      <c r="HG91" s="75"/>
      <c r="HH91" s="75"/>
      <c r="HI91" s="75"/>
      <c r="HJ91" s="75"/>
      <c r="HK91" s="75"/>
      <c r="HL91" s="75"/>
      <c r="HM91" s="75"/>
      <c r="HN91" s="75"/>
      <c r="HO91" s="75"/>
      <c r="HP91" s="75"/>
      <c r="HQ91" s="75"/>
      <c r="HR91" s="75"/>
      <c r="HS91" s="75"/>
      <c r="HT91" s="75"/>
      <c r="HU91" s="75"/>
      <c r="HV91" s="75"/>
      <c r="HW91" s="75"/>
      <c r="HX91" s="75"/>
      <c r="HY91" s="75"/>
      <c r="HZ91" s="75"/>
      <c r="IA91" s="75"/>
      <c r="IB91" s="75"/>
      <c r="IC91" s="75"/>
      <c r="ID91" s="75"/>
      <c r="IE91" s="75"/>
      <c r="IF91" s="75"/>
      <c r="IG91" s="75"/>
      <c r="IH91" s="75"/>
      <c r="II91" s="75"/>
      <c r="IJ91" s="75"/>
      <c r="IK91" s="75"/>
      <c r="IL91" s="75"/>
      <c r="IM91" s="75"/>
      <c r="IN91" s="75"/>
      <c r="IO91" s="75"/>
      <c r="IP91" s="75"/>
      <c r="IQ91" s="75"/>
      <c r="IR91" s="75"/>
      <c r="IS91" s="75"/>
      <c r="IT91" s="75"/>
      <c r="IU91" s="75"/>
      <c r="IV91" s="75"/>
    </row>
    <row r="92" spans="1:256" s="79" customFormat="1" x14ac:dyDescent="0.35">
      <c r="A92" s="75"/>
      <c r="B92" s="75"/>
      <c r="C92" s="82" t="s">
        <v>4825</v>
      </c>
      <c r="D92" s="85">
        <v>13.7826</v>
      </c>
      <c r="E92" s="85">
        <v>12.9253</v>
      </c>
      <c r="F92" s="76"/>
      <c r="G92" s="77"/>
      <c r="H92" s="77"/>
      <c r="I92" s="77"/>
      <c r="J92" s="77"/>
      <c r="K92" s="78"/>
      <c r="L92" s="78"/>
      <c r="M92" s="75"/>
      <c r="N92" s="75"/>
      <c r="O92" s="75"/>
      <c r="P92" s="75"/>
      <c r="Q92" s="75"/>
      <c r="R92" s="75"/>
      <c r="S92" s="75"/>
      <c r="T92" s="75"/>
      <c r="U92" s="75"/>
      <c r="V92" s="75"/>
      <c r="W92" s="75"/>
      <c r="X92" s="75"/>
      <c r="Y92" s="75"/>
      <c r="Z92" s="75"/>
      <c r="AA92" s="75"/>
      <c r="AB92" s="75"/>
      <c r="AC92" s="75"/>
      <c r="AD92" s="75"/>
      <c r="AE92" s="75"/>
      <c r="AF92" s="75"/>
      <c r="AG92" s="75"/>
      <c r="AH92" s="75"/>
      <c r="AI92" s="78"/>
      <c r="AJ92" s="75"/>
      <c r="AK92" s="75"/>
      <c r="AL92" s="75"/>
      <c r="AM92" s="75"/>
      <c r="AN92" s="75"/>
      <c r="AO92" s="75"/>
      <c r="AP92" s="75"/>
      <c r="AQ92" s="75"/>
      <c r="AR92" s="75"/>
      <c r="AS92" s="75"/>
      <c r="AT92" s="75"/>
      <c r="AU92" s="75"/>
      <c r="AV92" s="78"/>
      <c r="AW92" s="75"/>
      <c r="AX92" s="78"/>
      <c r="AY92" s="75"/>
      <c r="AZ92" s="75"/>
      <c r="BA92" s="75"/>
      <c r="BB92" s="78"/>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5"/>
      <c r="DJ92" s="75"/>
      <c r="DK92" s="75"/>
      <c r="DL92" s="75"/>
      <c r="DM92" s="75"/>
      <c r="DN92" s="75"/>
      <c r="DO92" s="75"/>
      <c r="DP92" s="75"/>
      <c r="DQ92" s="75"/>
      <c r="DR92" s="75"/>
      <c r="DS92" s="75"/>
      <c r="DT92" s="75"/>
      <c r="DU92" s="75"/>
      <c r="DV92" s="75"/>
      <c r="DW92" s="75"/>
      <c r="DX92" s="75"/>
      <c r="DY92" s="75"/>
      <c r="DZ92" s="75"/>
      <c r="EA92" s="75"/>
      <c r="EB92" s="75"/>
      <c r="EC92" s="75"/>
      <c r="ED92" s="75"/>
      <c r="EE92" s="75"/>
      <c r="EF92" s="75"/>
      <c r="EG92" s="75"/>
      <c r="EH92" s="75"/>
      <c r="EI92" s="75"/>
      <c r="EJ92" s="75"/>
      <c r="EK92" s="75"/>
      <c r="EL92" s="75"/>
      <c r="EM92" s="75"/>
      <c r="EN92" s="75"/>
      <c r="EO92" s="75"/>
      <c r="EP92" s="75"/>
      <c r="EQ92" s="75"/>
      <c r="ER92" s="75"/>
      <c r="ES92" s="75"/>
      <c r="ET92" s="75"/>
      <c r="EU92" s="75"/>
      <c r="EV92" s="75"/>
      <c r="EW92" s="75"/>
      <c r="EX92" s="75"/>
      <c r="EY92" s="75"/>
      <c r="EZ92" s="75"/>
      <c r="FA92" s="75"/>
      <c r="FB92" s="75"/>
      <c r="FC92" s="75"/>
      <c r="FD92" s="75"/>
      <c r="FE92" s="75"/>
      <c r="FF92" s="75"/>
      <c r="FG92" s="75"/>
      <c r="FH92" s="75"/>
      <c r="FI92" s="75"/>
      <c r="FJ92" s="75"/>
      <c r="FK92" s="75"/>
      <c r="FL92" s="75"/>
      <c r="FM92" s="75"/>
      <c r="FN92" s="75"/>
      <c r="FO92" s="75"/>
      <c r="FP92" s="75"/>
      <c r="FQ92" s="75"/>
      <c r="FR92" s="75"/>
      <c r="FS92" s="75"/>
      <c r="FT92" s="75"/>
      <c r="FU92" s="75"/>
      <c r="FV92" s="75"/>
      <c r="FW92" s="75"/>
      <c r="FX92" s="75"/>
      <c r="FY92" s="75"/>
      <c r="FZ92" s="75"/>
      <c r="GA92" s="75"/>
      <c r="GB92" s="75"/>
      <c r="GC92" s="75"/>
      <c r="GD92" s="75"/>
      <c r="GE92" s="75"/>
      <c r="GF92" s="75"/>
      <c r="GG92" s="75"/>
      <c r="GH92" s="75"/>
      <c r="GI92" s="75"/>
      <c r="GJ92" s="75"/>
      <c r="GK92" s="75"/>
      <c r="GL92" s="75"/>
      <c r="GM92" s="75"/>
      <c r="GN92" s="75"/>
      <c r="GO92" s="75"/>
      <c r="GP92" s="75"/>
      <c r="GQ92" s="75"/>
      <c r="GR92" s="75"/>
      <c r="GS92" s="75"/>
      <c r="GT92" s="75"/>
      <c r="GU92" s="75"/>
      <c r="GV92" s="75"/>
      <c r="GW92" s="75"/>
      <c r="GX92" s="75"/>
      <c r="GY92" s="75"/>
      <c r="GZ92" s="75"/>
      <c r="HA92" s="75"/>
      <c r="HB92" s="75"/>
      <c r="HC92" s="75"/>
      <c r="HD92" s="75"/>
      <c r="HE92" s="75"/>
      <c r="HF92" s="75"/>
      <c r="HG92" s="75"/>
      <c r="HH92" s="75"/>
      <c r="HI92" s="75"/>
      <c r="HJ92" s="75"/>
      <c r="HK92" s="75"/>
      <c r="HL92" s="75"/>
      <c r="HM92" s="75"/>
      <c r="HN92" s="75"/>
      <c r="HO92" s="75"/>
      <c r="HP92" s="75"/>
      <c r="HQ92" s="75"/>
      <c r="HR92" s="75"/>
      <c r="HS92" s="75"/>
      <c r="HT92" s="75"/>
      <c r="HU92" s="75"/>
      <c r="HV92" s="75"/>
      <c r="HW92" s="75"/>
      <c r="HX92" s="75"/>
      <c r="HY92" s="75"/>
      <c r="HZ92" s="75"/>
      <c r="IA92" s="75"/>
      <c r="IB92" s="75"/>
      <c r="IC92" s="75"/>
      <c r="ID92" s="75"/>
      <c r="IE92" s="75"/>
      <c r="IF92" s="75"/>
      <c r="IG92" s="75"/>
      <c r="IH92" s="75"/>
      <c r="II92" s="75"/>
      <c r="IJ92" s="75"/>
      <c r="IK92" s="75"/>
      <c r="IL92" s="75"/>
      <c r="IM92" s="75"/>
      <c r="IN92" s="75"/>
      <c r="IO92" s="75"/>
      <c r="IP92" s="75"/>
      <c r="IQ92" s="75"/>
      <c r="IR92" s="75"/>
      <c r="IS92" s="75"/>
      <c r="IT92" s="75"/>
      <c r="IU92" s="75"/>
      <c r="IV92" s="75"/>
    </row>
    <row r="93" spans="1:256" s="79" customFormat="1" x14ac:dyDescent="0.35">
      <c r="A93" s="75"/>
      <c r="B93" s="75"/>
      <c r="C93" s="82" t="s">
        <v>4826</v>
      </c>
      <c r="D93" s="85">
        <v>13.7827</v>
      </c>
      <c r="E93" s="85">
        <v>12.9254</v>
      </c>
      <c r="F93" s="76"/>
      <c r="G93" s="77"/>
      <c r="H93" s="77"/>
      <c r="I93" s="77"/>
      <c r="J93" s="77"/>
      <c r="K93" s="78"/>
      <c r="L93" s="78"/>
      <c r="M93" s="75"/>
      <c r="N93" s="75"/>
      <c r="O93" s="75"/>
      <c r="P93" s="75"/>
      <c r="Q93" s="75"/>
      <c r="R93" s="75"/>
      <c r="S93" s="75"/>
      <c r="T93" s="75"/>
      <c r="U93" s="75"/>
      <c r="V93" s="75"/>
      <c r="W93" s="75"/>
      <c r="X93" s="75"/>
      <c r="Y93" s="75"/>
      <c r="Z93" s="75"/>
      <c r="AA93" s="75"/>
      <c r="AB93" s="75"/>
      <c r="AC93" s="75"/>
      <c r="AD93" s="75"/>
      <c r="AE93" s="75"/>
      <c r="AF93" s="75"/>
      <c r="AG93" s="75"/>
      <c r="AH93" s="75"/>
      <c r="AI93" s="78"/>
      <c r="AJ93" s="75"/>
      <c r="AK93" s="75"/>
      <c r="AL93" s="75"/>
      <c r="AM93" s="75"/>
      <c r="AN93" s="75"/>
      <c r="AO93" s="75"/>
      <c r="AP93" s="75"/>
      <c r="AQ93" s="75"/>
      <c r="AR93" s="75"/>
      <c r="AS93" s="75"/>
      <c r="AT93" s="75"/>
      <c r="AU93" s="75"/>
      <c r="AV93" s="78"/>
      <c r="AW93" s="75"/>
      <c r="AX93" s="78"/>
      <c r="AY93" s="75"/>
      <c r="AZ93" s="75"/>
      <c r="BA93" s="75"/>
      <c r="BB93" s="78"/>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row>
    <row r="94" spans="1:256" s="79" customFormat="1" ht="85" customHeight="1" x14ac:dyDescent="0.35">
      <c r="A94" s="75"/>
      <c r="B94" s="75"/>
      <c r="C94" s="215" t="s">
        <v>4860</v>
      </c>
      <c r="D94" s="216"/>
      <c r="E94" s="217"/>
      <c r="F94" s="76"/>
      <c r="G94" s="77"/>
      <c r="H94" s="77"/>
      <c r="I94" s="77"/>
      <c r="J94" s="77"/>
      <c r="K94" s="78"/>
      <c r="L94" s="78"/>
      <c r="M94" s="75"/>
      <c r="N94" s="75"/>
      <c r="O94" s="75"/>
      <c r="P94" s="75"/>
      <c r="Q94" s="75"/>
      <c r="R94" s="75"/>
      <c r="S94" s="75"/>
      <c r="T94" s="75"/>
      <c r="U94" s="75"/>
      <c r="V94" s="75"/>
      <c r="W94" s="75"/>
      <c r="X94" s="75"/>
      <c r="Y94" s="75"/>
      <c r="Z94" s="75"/>
      <c r="AA94" s="75"/>
      <c r="AB94" s="75"/>
      <c r="AC94" s="75"/>
      <c r="AD94" s="75"/>
      <c r="AE94" s="75"/>
      <c r="AF94" s="75"/>
      <c r="AG94" s="75"/>
      <c r="AH94" s="75"/>
      <c r="AI94" s="78"/>
      <c r="AJ94" s="75"/>
      <c r="AK94" s="75"/>
      <c r="AL94" s="75"/>
      <c r="AM94" s="75"/>
      <c r="AN94" s="75"/>
      <c r="AO94" s="75"/>
      <c r="AP94" s="75"/>
      <c r="AQ94" s="75"/>
      <c r="AR94" s="75"/>
      <c r="AS94" s="75"/>
      <c r="AT94" s="75"/>
      <c r="AU94" s="75"/>
      <c r="AV94" s="78"/>
      <c r="AW94" s="75"/>
      <c r="AX94" s="78"/>
      <c r="AY94" s="75"/>
      <c r="AZ94" s="75"/>
      <c r="BA94" s="75"/>
      <c r="BB94" s="78"/>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c r="IL94" s="75"/>
      <c r="IM94" s="75"/>
      <c r="IN94" s="75"/>
      <c r="IO94" s="75"/>
      <c r="IP94" s="75"/>
      <c r="IQ94" s="75"/>
      <c r="IR94" s="75"/>
      <c r="IS94" s="75"/>
      <c r="IT94" s="75"/>
      <c r="IU94" s="75"/>
      <c r="IV94" s="75"/>
    </row>
    <row r="96" spans="1:256" x14ac:dyDescent="0.35">
      <c r="C96" s="2" t="s">
        <v>4920</v>
      </c>
      <c r="E96" s="2" t="s">
        <v>2</v>
      </c>
    </row>
    <row r="98" spans="3:5" x14ac:dyDescent="0.35">
      <c r="C98" s="2" t="s">
        <v>4921</v>
      </c>
      <c r="E98" s="2" t="s">
        <v>2</v>
      </c>
    </row>
    <row r="100" spans="3:5" x14ac:dyDescent="0.35">
      <c r="C100" s="2" t="s">
        <v>4815</v>
      </c>
      <c r="E100" s="2" t="s">
        <v>2</v>
      </c>
    </row>
    <row r="102" spans="3:5" x14ac:dyDescent="0.35">
      <c r="C102" s="2" t="s">
        <v>4816</v>
      </c>
      <c r="E102" s="2" t="s">
        <v>2</v>
      </c>
    </row>
    <row r="104" spans="3:5" x14ac:dyDescent="0.35">
      <c r="C104" s="2" t="s">
        <v>4817</v>
      </c>
      <c r="E104" s="92">
        <v>0.31642988549593809</v>
      </c>
    </row>
    <row r="106" spans="3:5" x14ac:dyDescent="0.35">
      <c r="C106" s="2" t="s">
        <v>4819</v>
      </c>
      <c r="E106" s="93" t="s">
        <v>4818</v>
      </c>
    </row>
    <row r="108" spans="3:5" x14ac:dyDescent="0.35">
      <c r="C108" s="2" t="s">
        <v>4922</v>
      </c>
      <c r="E108" s="2" t="s">
        <v>2</v>
      </c>
    </row>
    <row r="110" spans="3:5" x14ac:dyDescent="0.35">
      <c r="C110" s="2" t="s">
        <v>4864</v>
      </c>
    </row>
    <row r="112" spans="3:5" x14ac:dyDescent="0.35">
      <c r="C112" s="1" t="s">
        <v>5102</v>
      </c>
      <c r="E112" s="156" t="s">
        <v>5103</v>
      </c>
    </row>
    <row r="113" spans="5:5" x14ac:dyDescent="0.35">
      <c r="E113" s="2" t="s">
        <v>5165</v>
      </c>
    </row>
  </sheetData>
  <mergeCells count="2">
    <mergeCell ref="C79:K79"/>
    <mergeCell ref="C94:E94"/>
  </mergeCells>
  <hyperlinks>
    <hyperlink ref="J2" location="'Index'!A1" display="'Index'!A1" xr:uid="{53C845A4-62C5-4A6B-809E-E7E6510165F5}"/>
  </hyperlinks>
  <pageMargins left="0.7" right="0.7" top="0.75" bottom="0.75" header="0.3" footer="0.3"/>
  <pageSetup orientation="portrait" horizontalDpi="4294967293"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94AD0-72CC-4988-B9CD-B7B536B662E2}">
  <sheetPr codeName="Sheet1"/>
  <dimension ref="A1:IV105"/>
  <sheetViews>
    <sheetView showGridLines="0" zoomScale="90" zoomScaleNormal="90" workbookViewId="0">
      <pane ySplit="6" topLeftCell="A8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2865</v>
      </c>
      <c r="J2" s="38" t="s">
        <v>4365</v>
      </c>
    </row>
    <row r="3" spans="1:54" ht="16" x14ac:dyDescent="0.4">
      <c r="C3" s="1" t="s">
        <v>28</v>
      </c>
      <c r="D3" s="21" t="s">
        <v>4061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C43" s="59" t="s">
        <v>20</v>
      </c>
      <c r="D43" s="54"/>
      <c r="E43" s="6"/>
      <c r="F43" s="19"/>
      <c r="G43" s="24"/>
      <c r="H43" s="24"/>
      <c r="I43" s="31"/>
      <c r="J43" s="31"/>
      <c r="K43" s="35"/>
    </row>
    <row r="44" spans="1:11" x14ac:dyDescent="0.35">
      <c r="B44" s="8" t="s">
        <v>4062</v>
      </c>
      <c r="C44" s="60" t="s">
        <v>4708</v>
      </c>
      <c r="D44" s="54" t="s">
        <v>4063</v>
      </c>
      <c r="E44" s="6" t="s">
        <v>4705</v>
      </c>
      <c r="F44" s="19">
        <v>210885636.833</v>
      </c>
      <c r="G44" s="24">
        <v>81954.17</v>
      </c>
      <c r="H44" s="24">
        <v>46.9</v>
      </c>
      <c r="I44" s="31"/>
      <c r="J44" s="31"/>
      <c r="K44" s="35"/>
    </row>
    <row r="45" spans="1:11" x14ac:dyDescent="0.35">
      <c r="B45" s="8" t="s">
        <v>4064</v>
      </c>
      <c r="C45" s="60" t="s">
        <v>4709</v>
      </c>
      <c r="D45" s="54" t="s">
        <v>4065</v>
      </c>
      <c r="E45" s="6" t="s">
        <v>4705</v>
      </c>
      <c r="F45" s="19">
        <v>206522006.70100001</v>
      </c>
      <c r="G45" s="24">
        <v>35148.81</v>
      </c>
      <c r="H45" s="24">
        <v>20.12</v>
      </c>
      <c r="I45" s="31"/>
      <c r="J45" s="31"/>
      <c r="K45" s="35"/>
    </row>
    <row r="46" spans="1:11" x14ac:dyDescent="0.35">
      <c r="B46" s="8" t="s">
        <v>4066</v>
      </c>
      <c r="C46" s="60" t="s">
        <v>4710</v>
      </c>
      <c r="D46" s="54" t="s">
        <v>4067</v>
      </c>
      <c r="E46" s="6" t="s">
        <v>4705</v>
      </c>
      <c r="F46" s="19">
        <v>70057454.25</v>
      </c>
      <c r="G46" s="24">
        <v>25542.74</v>
      </c>
      <c r="H46" s="24">
        <v>14.62</v>
      </c>
      <c r="I46" s="31"/>
      <c r="J46" s="31"/>
      <c r="K46" s="35"/>
    </row>
    <row r="47" spans="1:11" x14ac:dyDescent="0.35">
      <c r="B47" s="8" t="s">
        <v>4068</v>
      </c>
      <c r="C47" s="60" t="s">
        <v>4711</v>
      </c>
      <c r="D47" s="54" t="s">
        <v>4069</v>
      </c>
      <c r="E47" s="6" t="s">
        <v>4705</v>
      </c>
      <c r="F47" s="19">
        <v>513501.87699999998</v>
      </c>
      <c r="G47" s="24">
        <v>18147.95</v>
      </c>
      <c r="H47" s="24">
        <v>10.39</v>
      </c>
      <c r="I47" s="31"/>
      <c r="J47" s="31"/>
      <c r="K47" s="35"/>
    </row>
    <row r="48" spans="1:11" x14ac:dyDescent="0.35">
      <c r="B48" s="8" t="s">
        <v>2532</v>
      </c>
      <c r="C48" s="60" t="s">
        <v>4707</v>
      </c>
      <c r="D48" s="54" t="s">
        <v>2533</v>
      </c>
      <c r="E48" s="6" t="s">
        <v>4705</v>
      </c>
      <c r="F48" s="19">
        <v>13596649.453</v>
      </c>
      <c r="G48" s="24">
        <v>6546.81</v>
      </c>
      <c r="H48" s="24">
        <v>3.75</v>
      </c>
      <c r="I48" s="31"/>
      <c r="J48" s="31"/>
      <c r="K48" s="35"/>
    </row>
    <row r="49" spans="1:54" x14ac:dyDescent="0.35">
      <c r="C49" s="58" t="s">
        <v>194</v>
      </c>
      <c r="D49" s="54"/>
      <c r="E49" s="6"/>
      <c r="F49" s="19"/>
      <c r="G49" s="25">
        <v>167340.48000000001</v>
      </c>
      <c r="H49" s="25">
        <v>95.78</v>
      </c>
      <c r="I49" s="31"/>
      <c r="J49" s="31"/>
      <c r="K49" s="35"/>
    </row>
    <row r="50" spans="1:54" x14ac:dyDescent="0.35">
      <c r="C50" s="57"/>
      <c r="D50" s="54"/>
      <c r="E50" s="6"/>
      <c r="F50" s="19"/>
      <c r="G50" s="24"/>
      <c r="H50" s="24"/>
      <c r="I50" s="31"/>
      <c r="J50" s="31"/>
      <c r="K50" s="35"/>
    </row>
    <row r="51" spans="1:54" x14ac:dyDescent="0.35">
      <c r="C51" s="58" t="s">
        <v>21</v>
      </c>
      <c r="D51" s="54"/>
      <c r="E51" s="6"/>
      <c r="F51" s="19"/>
      <c r="G51" s="24" t="s">
        <v>2</v>
      </c>
      <c r="H51" s="24" t="s">
        <v>2</v>
      </c>
      <c r="I51" s="31"/>
      <c r="J51" s="31"/>
      <c r="K51" s="35"/>
    </row>
    <row r="52" spans="1:54" x14ac:dyDescent="0.35">
      <c r="C52" s="57"/>
      <c r="D52" s="54"/>
      <c r="E52" s="6"/>
      <c r="F52" s="19"/>
      <c r="G52" s="24"/>
      <c r="H52" s="24"/>
      <c r="I52" s="31"/>
      <c r="J52" s="31"/>
      <c r="K52" s="35"/>
    </row>
    <row r="53" spans="1:54" x14ac:dyDescent="0.35">
      <c r="C53" s="58" t="s">
        <v>22</v>
      </c>
      <c r="D53" s="54"/>
      <c r="E53" s="6"/>
      <c r="F53" s="19"/>
      <c r="G53" s="24" t="s">
        <v>2</v>
      </c>
      <c r="H53" s="24" t="s">
        <v>2</v>
      </c>
      <c r="I53" s="31"/>
      <c r="J53" s="31"/>
      <c r="K53" s="35"/>
    </row>
    <row r="54" spans="1:54" x14ac:dyDescent="0.35">
      <c r="C54" s="57"/>
      <c r="D54" s="54"/>
      <c r="E54" s="6"/>
      <c r="F54" s="19"/>
      <c r="G54" s="24"/>
      <c r="H54" s="24"/>
      <c r="I54" s="31"/>
      <c r="J54" s="31"/>
      <c r="K54" s="35"/>
    </row>
    <row r="55" spans="1:54" x14ac:dyDescent="0.35">
      <c r="C55" s="58" t="s">
        <v>23</v>
      </c>
      <c r="D55" s="54"/>
      <c r="E55" s="6"/>
      <c r="F55" s="19"/>
      <c r="G55" s="24" t="s">
        <v>2</v>
      </c>
      <c r="H55" s="24" t="s">
        <v>2</v>
      </c>
      <c r="I55" s="31"/>
      <c r="J55" s="31"/>
      <c r="K55" s="35"/>
    </row>
    <row r="56" spans="1:54" x14ac:dyDescent="0.35">
      <c r="C56" s="57"/>
      <c r="D56" s="54"/>
      <c r="E56" s="6"/>
      <c r="F56" s="19"/>
      <c r="G56" s="24"/>
      <c r="H56" s="24"/>
      <c r="I56" s="31"/>
      <c r="J56" s="31"/>
      <c r="K56" s="35"/>
    </row>
    <row r="57" spans="1:54" x14ac:dyDescent="0.35">
      <c r="C57" s="59" t="s">
        <v>24</v>
      </c>
      <c r="D57" s="54"/>
      <c r="E57" s="6"/>
      <c r="F57" s="19"/>
      <c r="G57" s="24"/>
      <c r="H57" s="24"/>
      <c r="I57" s="31"/>
      <c r="J57" s="31"/>
      <c r="K57" s="35"/>
    </row>
    <row r="58" spans="1:54" x14ac:dyDescent="0.35">
      <c r="B58" s="8" t="s">
        <v>206</v>
      </c>
      <c r="C58" s="60" t="s">
        <v>207</v>
      </c>
      <c r="D58" s="54"/>
      <c r="E58" s="6"/>
      <c r="F58" s="19"/>
      <c r="G58" s="24">
        <v>7582.51</v>
      </c>
      <c r="H58" s="24">
        <v>4.34</v>
      </c>
      <c r="I58" s="31"/>
      <c r="J58" s="31"/>
      <c r="K58" s="35"/>
    </row>
    <row r="59" spans="1:54" x14ac:dyDescent="0.35">
      <c r="C59" s="58" t="s">
        <v>194</v>
      </c>
      <c r="D59" s="54"/>
      <c r="E59" s="6"/>
      <c r="F59" s="19"/>
      <c r="G59" s="25">
        <v>7582.51</v>
      </c>
      <c r="H59" s="25">
        <v>4.34</v>
      </c>
      <c r="I59" s="31"/>
      <c r="J59" s="31"/>
      <c r="K59" s="35"/>
    </row>
    <row r="60" spans="1:54" x14ac:dyDescent="0.35">
      <c r="C60" s="57"/>
      <c r="D60" s="54"/>
      <c r="E60" s="6"/>
      <c r="F60" s="19"/>
      <c r="G60" s="24"/>
      <c r="H60" s="24"/>
      <c r="I60" s="31"/>
      <c r="J60" s="31"/>
      <c r="K60" s="35"/>
    </row>
    <row r="61" spans="1:54" x14ac:dyDescent="0.35">
      <c r="A61" s="10"/>
      <c r="B61" s="28"/>
      <c r="C61" s="58" t="s">
        <v>25</v>
      </c>
      <c r="D61" s="54"/>
      <c r="E61" s="6"/>
      <c r="F61" s="19"/>
      <c r="G61" s="24"/>
      <c r="H61" s="24"/>
      <c r="I61" s="31"/>
      <c r="J61" s="31"/>
      <c r="K61" s="35"/>
    </row>
    <row r="62" spans="1:54" s="2" customFormat="1" ht="13.5" x14ac:dyDescent="0.35">
      <c r="A62" s="28"/>
      <c r="B62" s="28"/>
      <c r="C62" s="57" t="s">
        <v>4703</v>
      </c>
      <c r="D62" s="54"/>
      <c r="E62" s="6"/>
      <c r="F62" s="19"/>
      <c r="G62" s="24" t="s">
        <v>2</v>
      </c>
      <c r="H62" s="24" t="s">
        <v>2</v>
      </c>
      <c r="I62" s="31"/>
      <c r="J62" s="31"/>
      <c r="K62" s="35"/>
      <c r="L62" s="3"/>
      <c r="AI62" s="3"/>
      <c r="AV62" s="3"/>
      <c r="AX62" s="3"/>
      <c r="BB62" s="3"/>
    </row>
    <row r="63" spans="1:54" x14ac:dyDescent="0.35">
      <c r="B63" s="8"/>
      <c r="C63" s="60" t="s">
        <v>208</v>
      </c>
      <c r="D63" s="54"/>
      <c r="E63" s="6"/>
      <c r="F63" s="19"/>
      <c r="G63" s="24">
        <v>-193.4</v>
      </c>
      <c r="H63" s="24">
        <v>-0.12</v>
      </c>
      <c r="I63" s="31"/>
      <c r="J63" s="31"/>
      <c r="K63" s="35"/>
    </row>
    <row r="64" spans="1:54" x14ac:dyDescent="0.35">
      <c r="C64" s="58" t="s">
        <v>194</v>
      </c>
      <c r="D64" s="54"/>
      <c r="E64" s="6"/>
      <c r="F64" s="19"/>
      <c r="G64" s="25">
        <v>-193.4</v>
      </c>
      <c r="H64" s="25">
        <v>-0.12</v>
      </c>
      <c r="I64" s="31"/>
      <c r="J64" s="31"/>
      <c r="K64" s="35"/>
    </row>
    <row r="65" spans="3:11" x14ac:dyDescent="0.35">
      <c r="C65" s="57"/>
      <c r="D65" s="54"/>
      <c r="E65" s="6"/>
      <c r="F65" s="19"/>
      <c r="G65" s="24"/>
      <c r="H65" s="24"/>
      <c r="I65" s="31"/>
      <c r="J65" s="31"/>
      <c r="K65" s="35"/>
    </row>
    <row r="66" spans="3:11" x14ac:dyDescent="0.35">
      <c r="C66" s="61" t="s">
        <v>209</v>
      </c>
      <c r="D66" s="55"/>
      <c r="E66" s="5"/>
      <c r="F66" s="20"/>
      <c r="G66" s="26">
        <v>174729.59</v>
      </c>
      <c r="H66" s="26">
        <v>100</v>
      </c>
      <c r="I66" s="32"/>
      <c r="J66" s="32"/>
      <c r="K66" s="36"/>
    </row>
    <row r="69" spans="3:11" x14ac:dyDescent="0.35">
      <c r="C69" s="1" t="s">
        <v>210</v>
      </c>
    </row>
    <row r="70" spans="3:11" x14ac:dyDescent="0.35">
      <c r="C70" s="37" t="s">
        <v>211</v>
      </c>
      <c r="D70" s="37"/>
      <c r="E70" s="37"/>
      <c r="F70" s="37"/>
      <c r="G70" s="37"/>
      <c r="H70" s="37"/>
      <c r="I70" s="37"/>
      <c r="J70" s="37"/>
      <c r="K70" s="37"/>
    </row>
    <row r="71" spans="3:11" x14ac:dyDescent="0.35">
      <c r="C71" s="2" t="s">
        <v>212</v>
      </c>
    </row>
    <row r="72" spans="3:11" x14ac:dyDescent="0.35">
      <c r="C72" s="2" t="s">
        <v>213</v>
      </c>
    </row>
    <row r="73" spans="3:11" ht="30" customHeight="1" x14ac:dyDescent="0.35">
      <c r="C73" s="218" t="s">
        <v>214</v>
      </c>
      <c r="D73" s="219"/>
      <c r="E73" s="219"/>
      <c r="F73" s="219"/>
      <c r="G73" s="219"/>
      <c r="H73" s="219"/>
      <c r="I73" s="219"/>
      <c r="J73" s="219"/>
      <c r="K73" s="219"/>
    </row>
    <row r="74" spans="3:11" x14ac:dyDescent="0.35">
      <c r="C74" s="2" t="s">
        <v>215</v>
      </c>
    </row>
    <row r="76" spans="3:11" x14ac:dyDescent="0.35">
      <c r="C76" s="2" t="s">
        <v>4813</v>
      </c>
      <c r="E76" s="2" t="s">
        <v>2</v>
      </c>
    </row>
    <row r="78" spans="3:11" x14ac:dyDescent="0.35">
      <c r="C78" s="2" t="s">
        <v>4814</v>
      </c>
      <c r="E78" s="2" t="s">
        <v>2</v>
      </c>
    </row>
    <row r="80" spans="3:11" x14ac:dyDescent="0.35">
      <c r="C80" s="2" t="s">
        <v>4918</v>
      </c>
    </row>
    <row r="82" spans="1:256" x14ac:dyDescent="0.35">
      <c r="C82" s="2" t="s">
        <v>4919</v>
      </c>
    </row>
    <row r="83" spans="1:256" s="79" customFormat="1" ht="35.25" customHeight="1" x14ac:dyDescent="0.35">
      <c r="A83" s="75"/>
      <c r="B83" s="75"/>
      <c r="C83" s="80" t="s">
        <v>4820</v>
      </c>
      <c r="D83" s="84" t="s">
        <v>4821</v>
      </c>
      <c r="E83" s="84" t="s">
        <v>4822</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x14ac:dyDescent="0.35">
      <c r="A84" s="75"/>
      <c r="B84" s="75"/>
      <c r="C84" s="82" t="s">
        <v>4823</v>
      </c>
      <c r="D84" s="85">
        <v>10.7216</v>
      </c>
      <c r="E84" s="85">
        <v>10.7584</v>
      </c>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5" spans="1:256" s="79" customFormat="1" x14ac:dyDescent="0.35">
      <c r="A85" s="75"/>
      <c r="B85" s="75"/>
      <c r="C85" s="82" t="s">
        <v>4824</v>
      </c>
      <c r="D85" s="85">
        <v>10.721500000000001</v>
      </c>
      <c r="E85" s="85">
        <v>10.7584</v>
      </c>
      <c r="F85" s="76"/>
      <c r="G85" s="77"/>
      <c r="H85" s="77"/>
      <c r="I85" s="77"/>
      <c r="J85" s="77"/>
      <c r="K85" s="78"/>
      <c r="L85" s="78"/>
      <c r="M85" s="75"/>
      <c r="N85" s="75"/>
      <c r="O85" s="75"/>
      <c r="P85" s="75"/>
      <c r="Q85" s="75"/>
      <c r="R85" s="75"/>
      <c r="S85" s="75"/>
      <c r="T85" s="75"/>
      <c r="U85" s="75"/>
      <c r="V85" s="75"/>
      <c r="W85" s="75"/>
      <c r="X85" s="75"/>
      <c r="Y85" s="75"/>
      <c r="Z85" s="75"/>
      <c r="AA85" s="75"/>
      <c r="AB85" s="75"/>
      <c r="AC85" s="75"/>
      <c r="AD85" s="75"/>
      <c r="AE85" s="75"/>
      <c r="AF85" s="75"/>
      <c r="AG85" s="75"/>
      <c r="AH85" s="75"/>
      <c r="AI85" s="78"/>
      <c r="AJ85" s="75"/>
      <c r="AK85" s="75"/>
      <c r="AL85" s="75"/>
      <c r="AM85" s="75"/>
      <c r="AN85" s="75"/>
      <c r="AO85" s="75"/>
      <c r="AP85" s="75"/>
      <c r="AQ85" s="75"/>
      <c r="AR85" s="75"/>
      <c r="AS85" s="75"/>
      <c r="AT85" s="75"/>
      <c r="AU85" s="75"/>
      <c r="AV85" s="78"/>
      <c r="AW85" s="75"/>
      <c r="AX85" s="78"/>
      <c r="AY85" s="75"/>
      <c r="AZ85" s="75"/>
      <c r="BA85" s="75"/>
      <c r="BB85" s="78"/>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c r="HA85" s="75"/>
      <c r="HB85" s="75"/>
      <c r="HC85" s="75"/>
      <c r="HD85" s="75"/>
      <c r="HE85" s="75"/>
      <c r="HF85" s="75"/>
      <c r="HG85" s="75"/>
      <c r="HH85" s="75"/>
      <c r="HI85" s="75"/>
      <c r="HJ85" s="75"/>
      <c r="HK85" s="75"/>
      <c r="HL85" s="75"/>
      <c r="HM85" s="75"/>
      <c r="HN85" s="75"/>
      <c r="HO85" s="75"/>
      <c r="HP85" s="75"/>
      <c r="HQ85" s="75"/>
      <c r="HR85" s="75"/>
      <c r="HS85" s="75"/>
      <c r="HT85" s="75"/>
      <c r="HU85" s="75"/>
      <c r="HV85" s="75"/>
      <c r="HW85" s="75"/>
      <c r="HX85" s="75"/>
      <c r="HY85" s="75"/>
      <c r="HZ85" s="75"/>
      <c r="IA85" s="75"/>
      <c r="IB85" s="75"/>
      <c r="IC85" s="75"/>
      <c r="ID85" s="75"/>
      <c r="IE85" s="75"/>
      <c r="IF85" s="75"/>
      <c r="IG85" s="75"/>
      <c r="IH85" s="75"/>
      <c r="II85" s="75"/>
      <c r="IJ85" s="75"/>
      <c r="IK85" s="75"/>
      <c r="IL85" s="75"/>
      <c r="IM85" s="75"/>
      <c r="IN85" s="75"/>
      <c r="IO85" s="75"/>
      <c r="IP85" s="75"/>
      <c r="IQ85" s="75"/>
      <c r="IR85" s="75"/>
      <c r="IS85" s="75"/>
      <c r="IT85" s="75"/>
      <c r="IU85" s="75"/>
      <c r="IV85" s="75"/>
    </row>
    <row r="86" spans="1:256" s="79" customFormat="1" x14ac:dyDescent="0.35">
      <c r="A86" s="75"/>
      <c r="B86" s="75"/>
      <c r="C86" s="82" t="s">
        <v>4825</v>
      </c>
      <c r="D86" s="85">
        <v>10.7439</v>
      </c>
      <c r="E86" s="85">
        <v>10.781499999999999</v>
      </c>
      <c r="F86" s="76"/>
      <c r="G86" s="77"/>
      <c r="H86" s="77"/>
      <c r="I86" s="77"/>
      <c r="J86" s="77"/>
      <c r="K86" s="78"/>
      <c r="L86" s="78"/>
      <c r="M86" s="75"/>
      <c r="N86" s="75"/>
      <c r="O86" s="75"/>
      <c r="P86" s="75"/>
      <c r="Q86" s="75"/>
      <c r="R86" s="75"/>
      <c r="S86" s="75"/>
      <c r="T86" s="75"/>
      <c r="U86" s="75"/>
      <c r="V86" s="75"/>
      <c r="W86" s="75"/>
      <c r="X86" s="75"/>
      <c r="Y86" s="75"/>
      <c r="Z86" s="75"/>
      <c r="AA86" s="75"/>
      <c r="AB86" s="75"/>
      <c r="AC86" s="75"/>
      <c r="AD86" s="75"/>
      <c r="AE86" s="75"/>
      <c r="AF86" s="75"/>
      <c r="AG86" s="75"/>
      <c r="AH86" s="75"/>
      <c r="AI86" s="78"/>
      <c r="AJ86" s="75"/>
      <c r="AK86" s="75"/>
      <c r="AL86" s="75"/>
      <c r="AM86" s="75"/>
      <c r="AN86" s="75"/>
      <c r="AO86" s="75"/>
      <c r="AP86" s="75"/>
      <c r="AQ86" s="75"/>
      <c r="AR86" s="75"/>
      <c r="AS86" s="75"/>
      <c r="AT86" s="75"/>
      <c r="AU86" s="75"/>
      <c r="AV86" s="78"/>
      <c r="AW86" s="75"/>
      <c r="AX86" s="78"/>
      <c r="AY86" s="75"/>
      <c r="AZ86" s="75"/>
      <c r="BA86" s="75"/>
      <c r="BB86" s="78"/>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75"/>
      <c r="FA86" s="75"/>
      <c r="FB86" s="75"/>
      <c r="FC86" s="75"/>
      <c r="FD86" s="75"/>
      <c r="FE86" s="75"/>
      <c r="FF86" s="75"/>
      <c r="FG86" s="75"/>
      <c r="FH86" s="75"/>
      <c r="FI86" s="75"/>
      <c r="FJ86" s="75"/>
      <c r="FK86" s="75"/>
      <c r="FL86" s="75"/>
      <c r="FM86" s="75"/>
      <c r="FN86" s="75"/>
      <c r="FO86" s="75"/>
      <c r="FP86" s="75"/>
      <c r="FQ86" s="75"/>
      <c r="FR86" s="75"/>
      <c r="FS86" s="75"/>
      <c r="FT86" s="75"/>
      <c r="FU86" s="75"/>
      <c r="FV86" s="75"/>
      <c r="FW86" s="75"/>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75"/>
      <c r="HA86" s="75"/>
      <c r="HB86" s="75"/>
      <c r="HC86" s="75"/>
      <c r="HD86" s="75"/>
      <c r="HE86" s="75"/>
      <c r="HF86" s="75"/>
      <c r="HG86" s="75"/>
      <c r="HH86" s="75"/>
      <c r="HI86" s="75"/>
      <c r="HJ86" s="75"/>
      <c r="HK86" s="75"/>
      <c r="HL86" s="75"/>
      <c r="HM86" s="75"/>
      <c r="HN86" s="75"/>
      <c r="HO86" s="75"/>
      <c r="HP86" s="75"/>
      <c r="HQ86" s="75"/>
      <c r="HR86" s="75"/>
      <c r="HS86" s="75"/>
      <c r="HT86" s="75"/>
      <c r="HU86" s="75"/>
      <c r="HV86" s="75"/>
      <c r="HW86" s="75"/>
      <c r="HX86" s="75"/>
      <c r="HY86" s="75"/>
      <c r="HZ86" s="75"/>
      <c r="IA86" s="75"/>
      <c r="IB86" s="75"/>
      <c r="IC86" s="75"/>
      <c r="ID86" s="75"/>
      <c r="IE86" s="75"/>
      <c r="IF86" s="75"/>
      <c r="IG86" s="75"/>
      <c r="IH86" s="75"/>
      <c r="II86" s="75"/>
      <c r="IJ86" s="75"/>
      <c r="IK86" s="75"/>
      <c r="IL86" s="75"/>
      <c r="IM86" s="75"/>
      <c r="IN86" s="75"/>
      <c r="IO86" s="75"/>
      <c r="IP86" s="75"/>
      <c r="IQ86" s="75"/>
      <c r="IR86" s="75"/>
      <c r="IS86" s="75"/>
      <c r="IT86" s="75"/>
      <c r="IU86" s="75"/>
      <c r="IV86" s="75"/>
    </row>
    <row r="87" spans="1:256" s="79" customFormat="1" x14ac:dyDescent="0.35">
      <c r="A87" s="75"/>
      <c r="B87" s="75"/>
      <c r="C87" s="82" t="s">
        <v>4826</v>
      </c>
      <c r="D87" s="85">
        <v>10.744</v>
      </c>
      <c r="E87" s="85">
        <v>10.781700000000001</v>
      </c>
      <c r="F87" s="76"/>
      <c r="G87" s="77"/>
      <c r="H87" s="77"/>
      <c r="I87" s="77"/>
      <c r="J87" s="77"/>
      <c r="K87" s="78"/>
      <c r="L87" s="78"/>
      <c r="M87" s="75"/>
      <c r="N87" s="75"/>
      <c r="O87" s="75"/>
      <c r="P87" s="75"/>
      <c r="Q87" s="75"/>
      <c r="R87" s="75"/>
      <c r="S87" s="75"/>
      <c r="T87" s="75"/>
      <c r="U87" s="75"/>
      <c r="V87" s="75"/>
      <c r="W87" s="75"/>
      <c r="X87" s="75"/>
      <c r="Y87" s="75"/>
      <c r="Z87" s="75"/>
      <c r="AA87" s="75"/>
      <c r="AB87" s="75"/>
      <c r="AC87" s="75"/>
      <c r="AD87" s="75"/>
      <c r="AE87" s="75"/>
      <c r="AF87" s="75"/>
      <c r="AG87" s="75"/>
      <c r="AH87" s="75"/>
      <c r="AI87" s="78"/>
      <c r="AJ87" s="75"/>
      <c r="AK87" s="75"/>
      <c r="AL87" s="75"/>
      <c r="AM87" s="75"/>
      <c r="AN87" s="75"/>
      <c r="AO87" s="75"/>
      <c r="AP87" s="75"/>
      <c r="AQ87" s="75"/>
      <c r="AR87" s="75"/>
      <c r="AS87" s="75"/>
      <c r="AT87" s="75"/>
      <c r="AU87" s="75"/>
      <c r="AV87" s="78"/>
      <c r="AW87" s="75"/>
      <c r="AX87" s="78"/>
      <c r="AY87" s="75"/>
      <c r="AZ87" s="75"/>
      <c r="BA87" s="75"/>
      <c r="BB87" s="78"/>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5"/>
      <c r="DJ87" s="75"/>
      <c r="DK87" s="75"/>
      <c r="DL87" s="75"/>
      <c r="DM87" s="75"/>
      <c r="DN87" s="75"/>
      <c r="DO87" s="75"/>
      <c r="DP87" s="75"/>
      <c r="DQ87" s="75"/>
      <c r="DR87" s="75"/>
      <c r="DS87" s="75"/>
      <c r="DT87" s="75"/>
      <c r="DU87" s="75"/>
      <c r="DV87" s="75"/>
      <c r="DW87" s="75"/>
      <c r="DX87" s="75"/>
      <c r="DY87" s="75"/>
      <c r="DZ87" s="75"/>
      <c r="EA87" s="75"/>
      <c r="EB87" s="75"/>
      <c r="EC87" s="75"/>
      <c r="ED87" s="75"/>
      <c r="EE87" s="75"/>
      <c r="EF87" s="75"/>
      <c r="EG87" s="75"/>
      <c r="EH87" s="75"/>
      <c r="EI87" s="75"/>
      <c r="EJ87" s="75"/>
      <c r="EK87" s="75"/>
      <c r="EL87" s="75"/>
      <c r="EM87" s="75"/>
      <c r="EN87" s="75"/>
      <c r="EO87" s="75"/>
      <c r="EP87" s="75"/>
      <c r="EQ87" s="75"/>
      <c r="ER87" s="75"/>
      <c r="ES87" s="75"/>
      <c r="ET87" s="75"/>
      <c r="EU87" s="75"/>
      <c r="EV87" s="75"/>
      <c r="EW87" s="75"/>
      <c r="EX87" s="75"/>
      <c r="EY87" s="75"/>
      <c r="EZ87" s="75"/>
      <c r="FA87" s="75"/>
      <c r="FB87" s="75"/>
      <c r="FC87" s="75"/>
      <c r="FD87" s="75"/>
      <c r="FE87" s="75"/>
      <c r="FF87" s="75"/>
      <c r="FG87" s="75"/>
      <c r="FH87" s="75"/>
      <c r="FI87" s="75"/>
      <c r="FJ87" s="75"/>
      <c r="FK87" s="75"/>
      <c r="FL87" s="75"/>
      <c r="FM87" s="75"/>
      <c r="FN87" s="75"/>
      <c r="FO87" s="75"/>
      <c r="FP87" s="75"/>
      <c r="FQ87" s="75"/>
      <c r="FR87" s="75"/>
      <c r="FS87" s="75"/>
      <c r="FT87" s="75"/>
      <c r="FU87" s="75"/>
      <c r="FV87" s="75"/>
      <c r="FW87" s="75"/>
      <c r="FX87" s="75"/>
      <c r="FY87" s="75"/>
      <c r="FZ87" s="75"/>
      <c r="GA87" s="75"/>
      <c r="GB87" s="75"/>
      <c r="GC87" s="75"/>
      <c r="GD87" s="75"/>
      <c r="GE87" s="75"/>
      <c r="GF87" s="75"/>
      <c r="GG87" s="75"/>
      <c r="GH87" s="75"/>
      <c r="GI87" s="75"/>
      <c r="GJ87" s="75"/>
      <c r="GK87" s="75"/>
      <c r="GL87" s="75"/>
      <c r="GM87" s="75"/>
      <c r="GN87" s="75"/>
      <c r="GO87" s="75"/>
      <c r="GP87" s="75"/>
      <c r="GQ87" s="75"/>
      <c r="GR87" s="75"/>
      <c r="GS87" s="75"/>
      <c r="GT87" s="75"/>
      <c r="GU87" s="75"/>
      <c r="GV87" s="75"/>
      <c r="GW87" s="75"/>
      <c r="GX87" s="75"/>
      <c r="GY87" s="75"/>
      <c r="GZ87" s="75"/>
      <c r="HA87" s="75"/>
      <c r="HB87" s="75"/>
      <c r="HC87" s="75"/>
      <c r="HD87" s="75"/>
      <c r="HE87" s="75"/>
      <c r="HF87" s="75"/>
      <c r="HG87" s="75"/>
      <c r="HH87" s="75"/>
      <c r="HI87" s="75"/>
      <c r="HJ87" s="75"/>
      <c r="HK87" s="75"/>
      <c r="HL87" s="75"/>
      <c r="HM87" s="75"/>
      <c r="HN87" s="75"/>
      <c r="HO87" s="75"/>
      <c r="HP87" s="75"/>
      <c r="HQ87" s="75"/>
      <c r="HR87" s="75"/>
      <c r="HS87" s="75"/>
      <c r="HT87" s="75"/>
      <c r="HU87" s="75"/>
      <c r="HV87" s="75"/>
      <c r="HW87" s="75"/>
      <c r="HX87" s="75"/>
      <c r="HY87" s="75"/>
      <c r="HZ87" s="75"/>
      <c r="IA87" s="75"/>
      <c r="IB87" s="75"/>
      <c r="IC87" s="75"/>
      <c r="ID87" s="75"/>
      <c r="IE87" s="75"/>
      <c r="IF87" s="75"/>
      <c r="IG87" s="75"/>
      <c r="IH87" s="75"/>
      <c r="II87" s="75"/>
      <c r="IJ87" s="75"/>
      <c r="IK87" s="75"/>
      <c r="IL87" s="75"/>
      <c r="IM87" s="75"/>
      <c r="IN87" s="75"/>
      <c r="IO87" s="75"/>
      <c r="IP87" s="75"/>
      <c r="IQ87" s="75"/>
      <c r="IR87" s="75"/>
      <c r="IS87" s="75"/>
      <c r="IT87" s="75"/>
      <c r="IU87" s="75"/>
      <c r="IV87" s="75"/>
    </row>
    <row r="88" spans="1:256" s="79" customFormat="1" ht="85" customHeight="1" x14ac:dyDescent="0.35">
      <c r="A88" s="75"/>
      <c r="B88" s="75"/>
      <c r="C88" s="215" t="s">
        <v>4860</v>
      </c>
      <c r="D88" s="216"/>
      <c r="E88" s="217"/>
      <c r="F88" s="76"/>
      <c r="G88" s="77"/>
      <c r="H88" s="77"/>
      <c r="I88" s="77"/>
      <c r="J88" s="77"/>
      <c r="K88" s="78"/>
      <c r="L88" s="78"/>
      <c r="M88" s="75"/>
      <c r="N88" s="75"/>
      <c r="O88" s="75"/>
      <c r="P88" s="75"/>
      <c r="Q88" s="75"/>
      <c r="R88" s="75"/>
      <c r="S88" s="75"/>
      <c r="T88" s="75"/>
      <c r="U88" s="75"/>
      <c r="V88" s="75"/>
      <c r="W88" s="75"/>
      <c r="X88" s="75"/>
      <c r="Y88" s="75"/>
      <c r="Z88" s="75"/>
      <c r="AA88" s="75"/>
      <c r="AB88" s="75"/>
      <c r="AC88" s="75"/>
      <c r="AD88" s="75"/>
      <c r="AE88" s="75"/>
      <c r="AF88" s="75"/>
      <c r="AG88" s="75"/>
      <c r="AH88" s="75"/>
      <c r="AI88" s="78"/>
      <c r="AJ88" s="75"/>
      <c r="AK88" s="75"/>
      <c r="AL88" s="75"/>
      <c r="AM88" s="75"/>
      <c r="AN88" s="75"/>
      <c r="AO88" s="75"/>
      <c r="AP88" s="75"/>
      <c r="AQ88" s="75"/>
      <c r="AR88" s="75"/>
      <c r="AS88" s="75"/>
      <c r="AT88" s="75"/>
      <c r="AU88" s="75"/>
      <c r="AV88" s="78"/>
      <c r="AW88" s="75"/>
      <c r="AX88" s="78"/>
      <c r="AY88" s="75"/>
      <c r="AZ88" s="75"/>
      <c r="BA88" s="75"/>
      <c r="BB88" s="78"/>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75"/>
      <c r="DO88" s="75"/>
      <c r="DP88" s="75"/>
      <c r="DQ88" s="75"/>
      <c r="DR88" s="75"/>
      <c r="DS88" s="75"/>
      <c r="DT88" s="75"/>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c r="EX88" s="75"/>
      <c r="EY88" s="75"/>
      <c r="EZ88" s="75"/>
      <c r="FA88" s="75"/>
      <c r="FB88" s="75"/>
      <c r="FC88" s="75"/>
      <c r="FD88" s="75"/>
      <c r="FE88" s="75"/>
      <c r="FF88" s="75"/>
      <c r="FG88" s="75"/>
      <c r="FH88" s="75"/>
      <c r="FI88" s="75"/>
      <c r="FJ88" s="75"/>
      <c r="FK88" s="75"/>
      <c r="FL88" s="75"/>
      <c r="FM88" s="75"/>
      <c r="FN88" s="75"/>
      <c r="FO88" s="75"/>
      <c r="FP88" s="75"/>
      <c r="FQ88" s="75"/>
      <c r="FR88" s="75"/>
      <c r="FS88" s="75"/>
      <c r="FT88" s="75"/>
      <c r="FU88" s="75"/>
      <c r="FV88" s="75"/>
      <c r="FW88" s="75"/>
      <c r="FX88" s="75"/>
      <c r="FY88" s="75"/>
      <c r="FZ88" s="75"/>
      <c r="GA88" s="75"/>
      <c r="GB88" s="75"/>
      <c r="GC88" s="75"/>
      <c r="GD88" s="75"/>
      <c r="GE88" s="75"/>
      <c r="GF88" s="75"/>
      <c r="GG88" s="75"/>
      <c r="GH88" s="75"/>
      <c r="GI88" s="75"/>
      <c r="GJ88" s="75"/>
      <c r="GK88" s="75"/>
      <c r="GL88" s="75"/>
      <c r="GM88" s="75"/>
      <c r="GN88" s="75"/>
      <c r="GO88" s="75"/>
      <c r="GP88" s="75"/>
      <c r="GQ88" s="75"/>
      <c r="GR88" s="75"/>
      <c r="GS88" s="75"/>
      <c r="GT88" s="75"/>
      <c r="GU88" s="75"/>
      <c r="GV88" s="75"/>
      <c r="GW88" s="75"/>
      <c r="GX88" s="75"/>
      <c r="GY88" s="75"/>
      <c r="GZ88" s="75"/>
      <c r="HA88" s="75"/>
      <c r="HB88" s="75"/>
      <c r="HC88" s="75"/>
      <c r="HD88" s="75"/>
      <c r="HE88" s="75"/>
      <c r="HF88" s="75"/>
      <c r="HG88" s="75"/>
      <c r="HH88" s="75"/>
      <c r="HI88" s="75"/>
      <c r="HJ88" s="75"/>
      <c r="HK88" s="75"/>
      <c r="HL88" s="75"/>
      <c r="HM88" s="75"/>
      <c r="HN88" s="75"/>
      <c r="HO88" s="75"/>
      <c r="HP88" s="75"/>
      <c r="HQ88" s="75"/>
      <c r="HR88" s="75"/>
      <c r="HS88" s="75"/>
      <c r="HT88" s="75"/>
      <c r="HU88" s="75"/>
      <c r="HV88" s="75"/>
      <c r="HW88" s="75"/>
      <c r="HX88" s="75"/>
      <c r="HY88" s="75"/>
      <c r="HZ88" s="75"/>
      <c r="IA88" s="75"/>
      <c r="IB88" s="75"/>
      <c r="IC88" s="75"/>
      <c r="ID88" s="75"/>
      <c r="IE88" s="75"/>
      <c r="IF88" s="75"/>
      <c r="IG88" s="75"/>
      <c r="IH88" s="75"/>
      <c r="II88" s="75"/>
      <c r="IJ88" s="75"/>
      <c r="IK88" s="75"/>
      <c r="IL88" s="75"/>
      <c r="IM88" s="75"/>
      <c r="IN88" s="75"/>
      <c r="IO88" s="75"/>
      <c r="IP88" s="75"/>
      <c r="IQ88" s="75"/>
      <c r="IR88" s="75"/>
      <c r="IS88" s="75"/>
      <c r="IT88" s="75"/>
      <c r="IU88" s="75"/>
      <c r="IV88" s="75"/>
    </row>
    <row r="90" spans="1:256" x14ac:dyDescent="0.35">
      <c r="C90" s="2" t="s">
        <v>4920</v>
      </c>
      <c r="E90" s="2" t="s">
        <v>2</v>
      </c>
    </row>
    <row r="92" spans="1:256" x14ac:dyDescent="0.35">
      <c r="C92" s="2" t="s">
        <v>4921</v>
      </c>
      <c r="E92" s="2" t="s">
        <v>2</v>
      </c>
    </row>
    <row r="94" spans="1:256" x14ac:dyDescent="0.35">
      <c r="C94" s="2" t="s">
        <v>4815</v>
      </c>
      <c r="E94" s="2" t="s">
        <v>2</v>
      </c>
    </row>
    <row r="96" spans="1:256" x14ac:dyDescent="0.35">
      <c r="C96" s="2" t="s">
        <v>4816</v>
      </c>
      <c r="E96" s="2" t="s">
        <v>2</v>
      </c>
    </row>
    <row r="98" spans="3:5" x14ac:dyDescent="0.35">
      <c r="C98" s="2" t="s">
        <v>4817</v>
      </c>
      <c r="E98" s="92" t="s">
        <v>4818</v>
      </c>
    </row>
    <row r="100" spans="3:5" x14ac:dyDescent="0.35">
      <c r="C100" s="2" t="s">
        <v>4819</v>
      </c>
      <c r="E100" s="93" t="s">
        <v>4900</v>
      </c>
    </row>
    <row r="102" spans="3:5" x14ac:dyDescent="0.35">
      <c r="C102" s="2" t="s">
        <v>4922</v>
      </c>
      <c r="E102" s="2" t="s">
        <v>2</v>
      </c>
    </row>
    <row r="104" spans="3:5" x14ac:dyDescent="0.35">
      <c r="C104" s="1" t="s">
        <v>5102</v>
      </c>
      <c r="E104" s="156" t="s">
        <v>5103</v>
      </c>
    </row>
    <row r="105" spans="3:5" x14ac:dyDescent="0.35">
      <c r="E105" s="2" t="s">
        <v>5166</v>
      </c>
    </row>
  </sheetData>
  <mergeCells count="2">
    <mergeCell ref="C73:K73"/>
    <mergeCell ref="C88:E88"/>
  </mergeCells>
  <hyperlinks>
    <hyperlink ref="J2" location="'Index'!A1" display="'Index'!A1" xr:uid="{73540280-E50C-4D63-8F32-A9CBC9204321}"/>
  </hyperlinks>
  <pageMargins left="0.7" right="0.7" top="0.75" bottom="0.75" header="0.3" footer="0.3"/>
  <pageSetup orientation="portrait" horizontalDpi="4294967293"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0CD21-99B8-4B20-87E1-BB98275E7A3E}">
  <sheetPr codeName="Sheet1"/>
  <dimension ref="A1:IV132"/>
  <sheetViews>
    <sheetView showGridLines="0" zoomScale="90" zoomScaleNormal="90" workbookViewId="0">
      <pane ySplit="6" topLeftCell="A11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4070</v>
      </c>
      <c r="J2" s="38" t="s">
        <v>4365</v>
      </c>
    </row>
    <row r="3" spans="1:54" ht="16" x14ac:dyDescent="0.4">
      <c r="C3" s="1" t="s">
        <v>28</v>
      </c>
      <c r="D3" s="21" t="s">
        <v>4071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488</v>
      </c>
      <c r="C11" s="60" t="s">
        <v>489</v>
      </c>
      <c r="D11" s="54" t="s">
        <v>490</v>
      </c>
      <c r="E11" s="6" t="s">
        <v>69</v>
      </c>
      <c r="F11" s="19">
        <v>75196</v>
      </c>
      <c r="G11" s="24">
        <v>1541.97</v>
      </c>
      <c r="H11" s="24">
        <v>5.09</v>
      </c>
      <c r="I11" s="31"/>
      <c r="J11" s="31"/>
      <c r="K11" s="35"/>
    </row>
    <row r="12" spans="1:54" x14ac:dyDescent="0.35">
      <c r="B12" s="8" t="s">
        <v>639</v>
      </c>
      <c r="C12" s="60" t="s">
        <v>640</v>
      </c>
      <c r="D12" s="54" t="s">
        <v>641</v>
      </c>
      <c r="E12" s="6" t="s">
        <v>142</v>
      </c>
      <c r="F12" s="19">
        <v>114705</v>
      </c>
      <c r="G12" s="24">
        <v>1502.64</v>
      </c>
      <c r="H12" s="24">
        <v>4.96</v>
      </c>
      <c r="I12" s="31"/>
      <c r="J12" s="31"/>
      <c r="K12" s="35"/>
    </row>
    <row r="13" spans="1:54" x14ac:dyDescent="0.35">
      <c r="B13" s="8" t="s">
        <v>322</v>
      </c>
      <c r="C13" s="60" t="s">
        <v>323</v>
      </c>
      <c r="D13" s="54" t="s">
        <v>324</v>
      </c>
      <c r="E13" s="6" t="s">
        <v>69</v>
      </c>
      <c r="F13" s="19">
        <v>150096</v>
      </c>
      <c r="G13" s="24">
        <v>1492.1</v>
      </c>
      <c r="H13" s="24">
        <v>4.92</v>
      </c>
      <c r="I13" s="31"/>
      <c r="J13" s="31"/>
      <c r="K13" s="35"/>
    </row>
    <row r="14" spans="1:54" x14ac:dyDescent="0.35">
      <c r="B14" s="8" t="s">
        <v>1234</v>
      </c>
      <c r="C14" s="60" t="s">
        <v>1235</v>
      </c>
      <c r="D14" s="54" t="s">
        <v>1236</v>
      </c>
      <c r="E14" s="6" t="s">
        <v>632</v>
      </c>
      <c r="F14" s="19">
        <v>382685</v>
      </c>
      <c r="G14" s="24">
        <v>1485.97</v>
      </c>
      <c r="H14" s="24">
        <v>4.9000000000000004</v>
      </c>
      <c r="I14" s="31"/>
      <c r="J14" s="31"/>
      <c r="K14" s="35"/>
    </row>
    <row r="15" spans="1:54" x14ac:dyDescent="0.35">
      <c r="B15" s="8" t="s">
        <v>671</v>
      </c>
      <c r="C15" s="60" t="s">
        <v>672</v>
      </c>
      <c r="D15" s="54" t="s">
        <v>673</v>
      </c>
      <c r="E15" s="6" t="s">
        <v>284</v>
      </c>
      <c r="F15" s="19">
        <v>546206</v>
      </c>
      <c r="G15" s="24">
        <v>1435.16</v>
      </c>
      <c r="H15" s="24">
        <v>4.7300000000000004</v>
      </c>
      <c r="I15" s="31"/>
      <c r="J15" s="31"/>
      <c r="K15" s="35"/>
    </row>
    <row r="16" spans="1:54" x14ac:dyDescent="0.35">
      <c r="B16" s="8" t="s">
        <v>334</v>
      </c>
      <c r="C16" s="60" t="s">
        <v>335</v>
      </c>
      <c r="D16" s="54" t="s">
        <v>336</v>
      </c>
      <c r="E16" s="6" t="s">
        <v>69</v>
      </c>
      <c r="F16" s="19">
        <v>114957</v>
      </c>
      <c r="G16" s="24">
        <v>1413.97</v>
      </c>
      <c r="H16" s="24">
        <v>4.66</v>
      </c>
      <c r="I16" s="31"/>
      <c r="J16" s="31"/>
      <c r="K16" s="35"/>
    </row>
    <row r="17" spans="2:11" x14ac:dyDescent="0.35">
      <c r="B17" s="8" t="s">
        <v>281</v>
      </c>
      <c r="C17" s="60" t="s">
        <v>282</v>
      </c>
      <c r="D17" s="54" t="s">
        <v>283</v>
      </c>
      <c r="E17" s="6" t="s">
        <v>284</v>
      </c>
      <c r="F17" s="19">
        <v>72114</v>
      </c>
      <c r="G17" s="24">
        <v>1355.09</v>
      </c>
      <c r="H17" s="24">
        <v>4.47</v>
      </c>
      <c r="I17" s="31"/>
      <c r="J17" s="31"/>
      <c r="K17" s="35"/>
    </row>
    <row r="18" spans="2:11" x14ac:dyDescent="0.35">
      <c r="B18" s="8" t="s">
        <v>1130</v>
      </c>
      <c r="C18" s="60" t="s">
        <v>1131</v>
      </c>
      <c r="D18" s="54" t="s">
        <v>1132</v>
      </c>
      <c r="E18" s="6" t="s">
        <v>65</v>
      </c>
      <c r="F18" s="19">
        <v>12196</v>
      </c>
      <c r="G18" s="24">
        <v>1326.19</v>
      </c>
      <c r="H18" s="24">
        <v>4.37</v>
      </c>
      <c r="I18" s="31"/>
      <c r="J18" s="31"/>
      <c r="K18" s="35"/>
    </row>
    <row r="19" spans="2:11" x14ac:dyDescent="0.35">
      <c r="B19" s="8" t="s">
        <v>392</v>
      </c>
      <c r="C19" s="60" t="s">
        <v>393</v>
      </c>
      <c r="D19" s="54" t="s">
        <v>394</v>
      </c>
      <c r="E19" s="6" t="s">
        <v>395</v>
      </c>
      <c r="F19" s="19">
        <v>301078</v>
      </c>
      <c r="G19" s="24">
        <v>1279.58</v>
      </c>
      <c r="H19" s="24">
        <v>4.22</v>
      </c>
      <c r="I19" s="31"/>
      <c r="J19" s="31"/>
      <c r="K19" s="35"/>
    </row>
    <row r="20" spans="2:11" x14ac:dyDescent="0.35">
      <c r="B20" s="8" t="s">
        <v>139</v>
      </c>
      <c r="C20" s="60" t="s">
        <v>140</v>
      </c>
      <c r="D20" s="54" t="s">
        <v>141</v>
      </c>
      <c r="E20" s="6" t="s">
        <v>142</v>
      </c>
      <c r="F20" s="19">
        <v>25482</v>
      </c>
      <c r="G20" s="24">
        <v>1230.78</v>
      </c>
      <c r="H20" s="24">
        <v>4.0599999999999996</v>
      </c>
      <c r="I20" s="31"/>
      <c r="J20" s="31"/>
      <c r="K20" s="35"/>
    </row>
    <row r="21" spans="2:11" x14ac:dyDescent="0.35">
      <c r="B21" s="8" t="s">
        <v>2866</v>
      </c>
      <c r="C21" s="60" t="s">
        <v>2867</v>
      </c>
      <c r="D21" s="54" t="s">
        <v>2868</v>
      </c>
      <c r="E21" s="6" t="s">
        <v>80</v>
      </c>
      <c r="F21" s="19">
        <v>9355</v>
      </c>
      <c r="G21" s="24">
        <v>1225.51</v>
      </c>
      <c r="H21" s="24">
        <v>4.04</v>
      </c>
      <c r="I21" s="31"/>
      <c r="J21" s="31"/>
      <c r="K21" s="35"/>
    </row>
    <row r="22" spans="2:11" x14ac:dyDescent="0.35">
      <c r="B22" s="8" t="s">
        <v>2285</v>
      </c>
      <c r="C22" s="60" t="s">
        <v>2286</v>
      </c>
      <c r="D22" s="54" t="s">
        <v>2287</v>
      </c>
      <c r="E22" s="6" t="s">
        <v>632</v>
      </c>
      <c r="F22" s="19">
        <v>24418</v>
      </c>
      <c r="G22" s="24">
        <v>1139.83</v>
      </c>
      <c r="H22" s="24">
        <v>3.76</v>
      </c>
      <c r="I22" s="31"/>
      <c r="J22" s="31"/>
      <c r="K22" s="35"/>
    </row>
    <row r="23" spans="2:11" x14ac:dyDescent="0.35">
      <c r="B23" s="8" t="s">
        <v>263</v>
      </c>
      <c r="C23" s="60" t="s">
        <v>264</v>
      </c>
      <c r="D23" s="54" t="s">
        <v>265</v>
      </c>
      <c r="E23" s="6" t="s">
        <v>266</v>
      </c>
      <c r="F23" s="19">
        <v>61990</v>
      </c>
      <c r="G23" s="24">
        <v>1093.07</v>
      </c>
      <c r="H23" s="24">
        <v>3.61</v>
      </c>
      <c r="I23" s="31"/>
      <c r="J23" s="31"/>
      <c r="K23" s="35"/>
    </row>
    <row r="24" spans="2:11" x14ac:dyDescent="0.35">
      <c r="B24" s="8" t="s">
        <v>77</v>
      </c>
      <c r="C24" s="60" t="s">
        <v>78</v>
      </c>
      <c r="D24" s="54" t="s">
        <v>79</v>
      </c>
      <c r="E24" s="6" t="s">
        <v>80</v>
      </c>
      <c r="F24" s="19">
        <v>43955</v>
      </c>
      <c r="G24" s="24">
        <v>1056.06</v>
      </c>
      <c r="H24" s="24">
        <v>3.48</v>
      </c>
      <c r="I24" s="31"/>
      <c r="J24" s="31"/>
      <c r="K24" s="35"/>
    </row>
    <row r="25" spans="2:11" x14ac:dyDescent="0.35">
      <c r="B25" s="8" t="s">
        <v>337</v>
      </c>
      <c r="C25" s="60" t="s">
        <v>338</v>
      </c>
      <c r="D25" s="54" t="s">
        <v>339</v>
      </c>
      <c r="E25" s="6" t="s">
        <v>65</v>
      </c>
      <c r="F25" s="19">
        <v>19671</v>
      </c>
      <c r="G25" s="24">
        <v>1030.96</v>
      </c>
      <c r="H25" s="24">
        <v>3.4</v>
      </c>
      <c r="I25" s="31"/>
      <c r="J25" s="31"/>
      <c r="K25" s="35"/>
    </row>
    <row r="26" spans="2:11" x14ac:dyDescent="0.35">
      <c r="B26" s="8" t="s">
        <v>2211</v>
      </c>
      <c r="C26" s="60" t="s">
        <v>2212</v>
      </c>
      <c r="D26" s="54" t="s">
        <v>2213</v>
      </c>
      <c r="E26" s="6" t="s">
        <v>218</v>
      </c>
      <c r="F26" s="19">
        <v>170313</v>
      </c>
      <c r="G26" s="24">
        <v>963.97</v>
      </c>
      <c r="H26" s="24">
        <v>3.18</v>
      </c>
      <c r="I26" s="31"/>
      <c r="J26" s="31"/>
      <c r="K26" s="35"/>
    </row>
    <row r="27" spans="2:11" x14ac:dyDescent="0.35">
      <c r="B27" s="8" t="s">
        <v>574</v>
      </c>
      <c r="C27" s="60" t="s">
        <v>575</v>
      </c>
      <c r="D27" s="54" t="s">
        <v>576</v>
      </c>
      <c r="E27" s="6" t="s">
        <v>106</v>
      </c>
      <c r="F27" s="19">
        <v>4848</v>
      </c>
      <c r="G27" s="24">
        <v>955.06</v>
      </c>
      <c r="H27" s="24">
        <v>3.15</v>
      </c>
      <c r="I27" s="31"/>
      <c r="J27" s="31"/>
      <c r="K27" s="35"/>
    </row>
    <row r="28" spans="2:11" x14ac:dyDescent="0.35">
      <c r="B28" s="8" t="s">
        <v>2457</v>
      </c>
      <c r="C28" s="60" t="s">
        <v>2458</v>
      </c>
      <c r="D28" s="54" t="s">
        <v>2459</v>
      </c>
      <c r="E28" s="6" t="s">
        <v>603</v>
      </c>
      <c r="F28" s="19">
        <v>118984</v>
      </c>
      <c r="G28" s="24">
        <v>935.21</v>
      </c>
      <c r="H28" s="24">
        <v>3.09</v>
      </c>
      <c r="I28" s="31"/>
      <c r="J28" s="31"/>
      <c r="K28" s="35"/>
    </row>
    <row r="29" spans="2:11" x14ac:dyDescent="0.35">
      <c r="B29" s="8" t="s">
        <v>520</v>
      </c>
      <c r="C29" s="60" t="s">
        <v>521</v>
      </c>
      <c r="D29" s="54" t="s">
        <v>522</v>
      </c>
      <c r="E29" s="6" t="s">
        <v>128</v>
      </c>
      <c r="F29" s="19">
        <v>19078</v>
      </c>
      <c r="G29" s="24">
        <v>908.11</v>
      </c>
      <c r="H29" s="24">
        <v>3</v>
      </c>
      <c r="I29" s="31"/>
      <c r="J29" s="31"/>
      <c r="K29" s="35"/>
    </row>
    <row r="30" spans="2:11" x14ac:dyDescent="0.35">
      <c r="B30" s="8" t="s">
        <v>1030</v>
      </c>
      <c r="C30" s="60" t="s">
        <v>1031</v>
      </c>
      <c r="D30" s="54" t="s">
        <v>1032</v>
      </c>
      <c r="E30" s="6" t="s">
        <v>69</v>
      </c>
      <c r="F30" s="19">
        <v>17122</v>
      </c>
      <c r="G30" s="24">
        <v>903.87</v>
      </c>
      <c r="H30" s="24">
        <v>2.98</v>
      </c>
      <c r="I30" s="31"/>
      <c r="J30" s="31"/>
      <c r="K30" s="35"/>
    </row>
    <row r="31" spans="2:11" x14ac:dyDescent="0.35">
      <c r="B31" s="8" t="s">
        <v>427</v>
      </c>
      <c r="C31" s="60" t="s">
        <v>428</v>
      </c>
      <c r="D31" s="54" t="s">
        <v>429</v>
      </c>
      <c r="E31" s="6" t="s">
        <v>113</v>
      </c>
      <c r="F31" s="19">
        <v>38423</v>
      </c>
      <c r="G31" s="24">
        <v>876.31</v>
      </c>
      <c r="H31" s="24">
        <v>2.89</v>
      </c>
      <c r="I31" s="31"/>
      <c r="J31" s="31"/>
      <c r="K31" s="35"/>
    </row>
    <row r="32" spans="2:11" x14ac:dyDescent="0.35">
      <c r="B32" s="8" t="s">
        <v>103</v>
      </c>
      <c r="C32" s="60" t="s">
        <v>104</v>
      </c>
      <c r="D32" s="54" t="s">
        <v>105</v>
      </c>
      <c r="E32" s="6" t="s">
        <v>106</v>
      </c>
      <c r="F32" s="19">
        <v>51647</v>
      </c>
      <c r="G32" s="24">
        <v>756.68</v>
      </c>
      <c r="H32" s="24">
        <v>2.5</v>
      </c>
      <c r="I32" s="31"/>
      <c r="J32" s="31"/>
      <c r="K32" s="35"/>
    </row>
    <row r="33" spans="2:11" x14ac:dyDescent="0.35">
      <c r="B33" s="8" t="s">
        <v>156</v>
      </c>
      <c r="C33" s="60" t="s">
        <v>157</v>
      </c>
      <c r="D33" s="54" t="s">
        <v>158</v>
      </c>
      <c r="E33" s="6" t="s">
        <v>159</v>
      </c>
      <c r="F33" s="19">
        <v>2060</v>
      </c>
      <c r="G33" s="24">
        <v>749.53</v>
      </c>
      <c r="H33" s="24">
        <v>2.4700000000000002</v>
      </c>
      <c r="I33" s="31"/>
      <c r="J33" s="31"/>
      <c r="K33" s="35"/>
    </row>
    <row r="34" spans="2:11" x14ac:dyDescent="0.35">
      <c r="B34" s="8" t="s">
        <v>2451</v>
      </c>
      <c r="C34" s="60" t="s">
        <v>2452</v>
      </c>
      <c r="D34" s="54" t="s">
        <v>2453</v>
      </c>
      <c r="E34" s="6" t="s">
        <v>128</v>
      </c>
      <c r="F34" s="19">
        <v>8703</v>
      </c>
      <c r="G34" s="24">
        <v>698.5</v>
      </c>
      <c r="H34" s="24">
        <v>2.2999999999999998</v>
      </c>
      <c r="I34" s="31"/>
      <c r="J34" s="31"/>
      <c r="K34" s="35"/>
    </row>
    <row r="35" spans="2:11" x14ac:dyDescent="0.35">
      <c r="B35" s="8" t="s">
        <v>93</v>
      </c>
      <c r="C35" s="60" t="s">
        <v>94</v>
      </c>
      <c r="D35" s="54" t="s">
        <v>95</v>
      </c>
      <c r="E35" s="6" t="s">
        <v>69</v>
      </c>
      <c r="F35" s="19">
        <v>17159</v>
      </c>
      <c r="G35" s="24">
        <v>694.08</v>
      </c>
      <c r="H35" s="24">
        <v>2.29</v>
      </c>
      <c r="I35" s="31"/>
      <c r="J35" s="31"/>
      <c r="K35" s="35"/>
    </row>
    <row r="36" spans="2:11" x14ac:dyDescent="0.35">
      <c r="B36" s="8" t="s">
        <v>2897</v>
      </c>
      <c r="C36" s="60" t="s">
        <v>2898</v>
      </c>
      <c r="D36" s="54" t="s">
        <v>2899</v>
      </c>
      <c r="E36" s="6" t="s">
        <v>69</v>
      </c>
      <c r="F36" s="19">
        <v>6232</v>
      </c>
      <c r="G36" s="24">
        <v>662.46</v>
      </c>
      <c r="H36" s="24">
        <v>2.19</v>
      </c>
      <c r="I36" s="31"/>
      <c r="J36" s="31"/>
      <c r="K36" s="35"/>
    </row>
    <row r="37" spans="2:11" x14ac:dyDescent="0.35">
      <c r="B37" s="8" t="s">
        <v>668</v>
      </c>
      <c r="C37" s="60" t="s">
        <v>669</v>
      </c>
      <c r="D37" s="54" t="s">
        <v>670</v>
      </c>
      <c r="E37" s="6" t="s">
        <v>80</v>
      </c>
      <c r="F37" s="19">
        <v>49167</v>
      </c>
      <c r="G37" s="24">
        <v>499.54</v>
      </c>
      <c r="H37" s="24">
        <v>1.65</v>
      </c>
      <c r="I37" s="31"/>
      <c r="J37" s="31"/>
      <c r="K37" s="35"/>
    </row>
    <row r="38" spans="2:11" x14ac:dyDescent="0.35">
      <c r="B38" s="8" t="s">
        <v>2506</v>
      </c>
      <c r="C38" s="60" t="s">
        <v>2507</v>
      </c>
      <c r="D38" s="54" t="s">
        <v>2508</v>
      </c>
      <c r="E38" s="6" t="s">
        <v>152</v>
      </c>
      <c r="F38" s="19">
        <v>22930</v>
      </c>
      <c r="G38" s="24">
        <v>484.51</v>
      </c>
      <c r="H38" s="24">
        <v>1.6</v>
      </c>
      <c r="I38" s="31"/>
      <c r="J38" s="31"/>
      <c r="K38" s="35"/>
    </row>
    <row r="39" spans="2:11" x14ac:dyDescent="0.35">
      <c r="B39" s="8" t="s">
        <v>2501</v>
      </c>
      <c r="C39" s="60" t="s">
        <v>2502</v>
      </c>
      <c r="D39" s="54" t="s">
        <v>2503</v>
      </c>
      <c r="E39" s="6" t="s">
        <v>69</v>
      </c>
      <c r="F39" s="19">
        <v>11890</v>
      </c>
      <c r="G39" s="24">
        <v>367.27</v>
      </c>
      <c r="H39" s="24">
        <v>1.21</v>
      </c>
      <c r="I39" s="31"/>
      <c r="J39" s="31"/>
      <c r="K39" s="35"/>
    </row>
    <row r="40" spans="2:11" x14ac:dyDescent="0.35">
      <c r="B40" s="8" t="s">
        <v>2483</v>
      </c>
      <c r="C40" s="60" t="s">
        <v>2484</v>
      </c>
      <c r="D40" s="54" t="s">
        <v>2485</v>
      </c>
      <c r="E40" s="6" t="s">
        <v>69</v>
      </c>
      <c r="F40" s="19">
        <v>58062</v>
      </c>
      <c r="G40" s="24">
        <v>289.79000000000002</v>
      </c>
      <c r="H40" s="24">
        <v>0.96</v>
      </c>
      <c r="I40" s="31"/>
      <c r="J40" s="31"/>
      <c r="K40" s="35"/>
    </row>
    <row r="41" spans="2:11" x14ac:dyDescent="0.35">
      <c r="C41" s="58" t="s">
        <v>194</v>
      </c>
      <c r="D41" s="54"/>
      <c r="E41" s="6"/>
      <c r="F41" s="19"/>
      <c r="G41" s="25">
        <v>30353.77</v>
      </c>
      <c r="H41" s="25">
        <v>100.13</v>
      </c>
      <c r="I41" s="31"/>
      <c r="J41" s="31"/>
      <c r="K41" s="35"/>
    </row>
    <row r="42" spans="2:11" x14ac:dyDescent="0.35">
      <c r="C42" s="57"/>
      <c r="D42" s="54"/>
      <c r="E42" s="6"/>
      <c r="F42" s="19"/>
      <c r="G42" s="24"/>
      <c r="H42" s="24"/>
      <c r="I42" s="31"/>
      <c r="J42" s="31"/>
      <c r="K42" s="35"/>
    </row>
    <row r="43" spans="2:11" x14ac:dyDescent="0.35">
      <c r="C43" s="58" t="s">
        <v>3</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8" t="s">
        <v>4</v>
      </c>
      <c r="D45" s="54"/>
      <c r="E45" s="6"/>
      <c r="F45" s="19"/>
      <c r="G45" s="24" t="s">
        <v>2</v>
      </c>
      <c r="H45" s="24" t="s">
        <v>2</v>
      </c>
      <c r="I45" s="31"/>
      <c r="J45" s="31"/>
      <c r="K45" s="35"/>
    </row>
    <row r="46" spans="2:11" x14ac:dyDescent="0.35">
      <c r="C46" s="57"/>
      <c r="D46" s="54"/>
      <c r="E46" s="6"/>
      <c r="F46" s="19"/>
      <c r="G46" s="24"/>
      <c r="H46" s="24"/>
      <c r="I46" s="31"/>
      <c r="J46" s="31"/>
      <c r="K46" s="35"/>
    </row>
    <row r="47" spans="2:11" x14ac:dyDescent="0.35">
      <c r="C47" s="58" t="s">
        <v>5</v>
      </c>
      <c r="D47" s="54"/>
      <c r="E47" s="6"/>
      <c r="F47" s="19"/>
      <c r="G47" s="24"/>
      <c r="H47" s="24"/>
      <c r="I47" s="31"/>
      <c r="J47" s="31"/>
      <c r="K47" s="35"/>
    </row>
    <row r="48" spans="2:11" x14ac:dyDescent="0.35">
      <c r="C48" s="57"/>
      <c r="D48" s="54"/>
      <c r="E48" s="6"/>
      <c r="F48" s="19"/>
      <c r="G48" s="24"/>
      <c r="H48" s="24"/>
      <c r="I48" s="31"/>
      <c r="J48" s="31"/>
      <c r="K48" s="35"/>
    </row>
    <row r="49" spans="3:11" x14ac:dyDescent="0.35">
      <c r="C49" s="58" t="s">
        <v>6</v>
      </c>
      <c r="D49" s="54"/>
      <c r="E49" s="6"/>
      <c r="F49" s="19"/>
      <c r="G49" s="24" t="s">
        <v>2</v>
      </c>
      <c r="H49" s="24" t="s">
        <v>2</v>
      </c>
      <c r="I49" s="31"/>
      <c r="J49" s="31"/>
      <c r="K49" s="35"/>
    </row>
    <row r="50" spans="3:11" x14ac:dyDescent="0.35">
      <c r="C50" s="57"/>
      <c r="D50" s="54"/>
      <c r="E50" s="6"/>
      <c r="F50" s="19"/>
      <c r="G50" s="24"/>
      <c r="H50" s="24"/>
      <c r="I50" s="31"/>
      <c r="J50" s="31"/>
      <c r="K50" s="35"/>
    </row>
    <row r="51" spans="3:11" x14ac:dyDescent="0.35">
      <c r="C51" s="58" t="s">
        <v>7</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8</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9</v>
      </c>
      <c r="D55" s="54"/>
      <c r="E55" s="6"/>
      <c r="F55" s="19"/>
      <c r="G55" s="24" t="s">
        <v>2</v>
      </c>
      <c r="H55" s="24" t="s">
        <v>2</v>
      </c>
      <c r="I55" s="31"/>
      <c r="J55" s="31"/>
      <c r="K55" s="35"/>
    </row>
    <row r="56" spans="3:11" x14ac:dyDescent="0.35">
      <c r="C56" s="57"/>
      <c r="D56" s="54"/>
      <c r="E56" s="6"/>
      <c r="F56" s="19"/>
      <c r="G56" s="24"/>
      <c r="H56" s="24"/>
      <c r="I56" s="31"/>
      <c r="J56" s="31"/>
      <c r="K56" s="35"/>
    </row>
    <row r="57" spans="3:11" x14ac:dyDescent="0.35">
      <c r="C57" s="58" t="s">
        <v>10</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11</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13</v>
      </c>
      <c r="D61" s="54"/>
      <c r="E61" s="6"/>
      <c r="F61" s="19"/>
      <c r="G61" s="24"/>
      <c r="H61" s="24"/>
      <c r="I61" s="31"/>
      <c r="J61" s="31"/>
      <c r="K61" s="35"/>
    </row>
    <row r="62" spans="3:11" x14ac:dyDescent="0.35">
      <c r="C62" s="57"/>
      <c r="D62" s="54"/>
      <c r="E62" s="6"/>
      <c r="F62" s="19"/>
      <c r="G62" s="24"/>
      <c r="H62" s="24"/>
      <c r="I62" s="31"/>
      <c r="J62" s="31"/>
      <c r="K62" s="35"/>
    </row>
    <row r="63" spans="3:11" x14ac:dyDescent="0.35">
      <c r="C63" s="58" t="s">
        <v>14</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15</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16</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17</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18</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A73" s="10"/>
      <c r="B73" s="28"/>
      <c r="C73" s="58" t="s">
        <v>19</v>
      </c>
      <c r="D73" s="54"/>
      <c r="E73" s="6"/>
      <c r="F73" s="19"/>
      <c r="G73" s="24"/>
      <c r="H73" s="24"/>
      <c r="I73" s="31"/>
      <c r="J73" s="31"/>
      <c r="K73" s="35"/>
    </row>
    <row r="74" spans="1:11" x14ac:dyDescent="0.35">
      <c r="A74" s="28"/>
      <c r="B74" s="28"/>
      <c r="C74" s="58" t="s">
        <v>20</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21</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22</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23</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C82" s="59" t="s">
        <v>24</v>
      </c>
      <c r="D82" s="54"/>
      <c r="E82" s="6"/>
      <c r="F82" s="19"/>
      <c r="G82" s="24"/>
      <c r="H82" s="24"/>
      <c r="I82" s="31"/>
      <c r="J82" s="31"/>
      <c r="K82" s="35"/>
    </row>
    <row r="83" spans="1:54" x14ac:dyDescent="0.35">
      <c r="B83" s="8" t="s">
        <v>206</v>
      </c>
      <c r="C83" s="60" t="s">
        <v>207</v>
      </c>
      <c r="D83" s="54"/>
      <c r="E83" s="6"/>
      <c r="F83" s="19"/>
      <c r="G83" s="24">
        <v>117.73</v>
      </c>
      <c r="H83" s="24">
        <v>0.39</v>
      </c>
      <c r="I83" s="31"/>
      <c r="J83" s="31"/>
      <c r="K83" s="35"/>
    </row>
    <row r="84" spans="1:54" x14ac:dyDescent="0.35">
      <c r="C84" s="58" t="s">
        <v>194</v>
      </c>
      <c r="D84" s="54"/>
      <c r="E84" s="6"/>
      <c r="F84" s="19"/>
      <c r="G84" s="25">
        <v>117.73</v>
      </c>
      <c r="H84" s="25">
        <v>0.39</v>
      </c>
      <c r="I84" s="31"/>
      <c r="J84" s="31"/>
      <c r="K84" s="35"/>
    </row>
    <row r="85" spans="1:54" x14ac:dyDescent="0.35">
      <c r="C85" s="57"/>
      <c r="D85" s="54"/>
      <c r="E85" s="6"/>
      <c r="F85" s="19"/>
      <c r="G85" s="24"/>
      <c r="H85" s="24"/>
      <c r="I85" s="31"/>
      <c r="J85" s="31"/>
      <c r="K85" s="35"/>
    </row>
    <row r="86" spans="1:54" x14ac:dyDescent="0.35">
      <c r="A86" s="10"/>
      <c r="B86" s="28"/>
      <c r="C86" s="58" t="s">
        <v>25</v>
      </c>
      <c r="D86" s="54"/>
      <c r="E86" s="6"/>
      <c r="F86" s="19"/>
      <c r="G86" s="24"/>
      <c r="H86" s="24"/>
      <c r="I86" s="31"/>
      <c r="J86" s="31"/>
      <c r="K86" s="35"/>
    </row>
    <row r="87" spans="1:54" s="2" customFormat="1" ht="13.5" x14ac:dyDescent="0.35">
      <c r="A87" s="28"/>
      <c r="B87" s="28"/>
      <c r="C87" s="57" t="s">
        <v>4703</v>
      </c>
      <c r="D87" s="54"/>
      <c r="E87" s="6"/>
      <c r="F87" s="19"/>
      <c r="G87" s="24" t="s">
        <v>2</v>
      </c>
      <c r="H87" s="24" t="s">
        <v>2</v>
      </c>
      <c r="I87" s="31"/>
      <c r="J87" s="31"/>
      <c r="K87" s="35"/>
      <c r="L87" s="3"/>
      <c r="AI87" s="3"/>
      <c r="AV87" s="3"/>
      <c r="AX87" s="3"/>
      <c r="BB87" s="3"/>
    </row>
    <row r="88" spans="1:54" x14ac:dyDescent="0.35">
      <c r="B88" s="8"/>
      <c r="C88" s="60" t="s">
        <v>208</v>
      </c>
      <c r="D88" s="54"/>
      <c r="E88" s="6"/>
      <c r="F88" s="19"/>
      <c r="G88" s="24">
        <v>-157.22</v>
      </c>
      <c r="H88" s="24">
        <v>-0.52</v>
      </c>
      <c r="I88" s="31"/>
      <c r="J88" s="31"/>
      <c r="K88" s="35"/>
    </row>
    <row r="89" spans="1:54" x14ac:dyDescent="0.35">
      <c r="C89" s="58" t="s">
        <v>194</v>
      </c>
      <c r="D89" s="54"/>
      <c r="E89" s="6"/>
      <c r="F89" s="19"/>
      <c r="G89" s="25">
        <v>-157.22</v>
      </c>
      <c r="H89" s="25">
        <v>-0.52</v>
      </c>
      <c r="I89" s="31"/>
      <c r="J89" s="31"/>
      <c r="K89" s="35"/>
    </row>
    <row r="90" spans="1:54" x14ac:dyDescent="0.35">
      <c r="C90" s="57"/>
      <c r="D90" s="54"/>
      <c r="E90" s="6"/>
      <c r="F90" s="19"/>
      <c r="G90" s="24"/>
      <c r="H90" s="24"/>
      <c r="I90" s="31"/>
      <c r="J90" s="31"/>
      <c r="K90" s="35"/>
    </row>
    <row r="91" spans="1:54" x14ac:dyDescent="0.35">
      <c r="C91" s="61" t="s">
        <v>209</v>
      </c>
      <c r="D91" s="55"/>
      <c r="E91" s="5"/>
      <c r="F91" s="20"/>
      <c r="G91" s="26">
        <v>30314.28</v>
      </c>
      <c r="H91" s="26">
        <v>100</v>
      </c>
      <c r="I91" s="32"/>
      <c r="J91" s="32"/>
      <c r="K91" s="36"/>
    </row>
    <row r="94" spans="1:54" x14ac:dyDescent="0.35">
      <c r="C94" s="1" t="s">
        <v>210</v>
      </c>
    </row>
    <row r="95" spans="1:54" x14ac:dyDescent="0.35">
      <c r="C95" s="37" t="s">
        <v>211</v>
      </c>
      <c r="D95" s="37"/>
      <c r="E95" s="37"/>
      <c r="F95" s="37"/>
      <c r="G95" s="37"/>
      <c r="H95" s="37"/>
      <c r="I95" s="37"/>
      <c r="J95" s="37"/>
      <c r="K95" s="37"/>
    </row>
    <row r="96" spans="1:54" x14ac:dyDescent="0.35">
      <c r="C96" s="2" t="s">
        <v>212</v>
      </c>
    </row>
    <row r="97" spans="1:256" x14ac:dyDescent="0.35">
      <c r="C97" s="2" t="s">
        <v>213</v>
      </c>
    </row>
    <row r="98" spans="1:256" ht="30" customHeight="1" x14ac:dyDescent="0.35">
      <c r="C98" s="218" t="s">
        <v>214</v>
      </c>
      <c r="D98" s="219"/>
      <c r="E98" s="219"/>
      <c r="F98" s="219"/>
      <c r="G98" s="219"/>
      <c r="H98" s="219"/>
      <c r="I98" s="219"/>
      <c r="J98" s="219"/>
      <c r="K98" s="219"/>
    </row>
    <row r="99" spans="1:256" x14ac:dyDescent="0.35">
      <c r="C99" s="2" t="s">
        <v>215</v>
      </c>
    </row>
    <row r="101" spans="1:256" x14ac:dyDescent="0.35">
      <c r="C101" s="2" t="s">
        <v>4813</v>
      </c>
      <c r="E101" s="2" t="s">
        <v>2</v>
      </c>
    </row>
    <row r="103" spans="1:256" x14ac:dyDescent="0.35">
      <c r="C103" s="2" t="s">
        <v>4814</v>
      </c>
      <c r="E103" s="2" t="s">
        <v>2</v>
      </c>
    </row>
    <row r="105" spans="1:256" x14ac:dyDescent="0.35">
      <c r="C105" s="2" t="s">
        <v>4918</v>
      </c>
    </row>
    <row r="107" spans="1:256" x14ac:dyDescent="0.35">
      <c r="C107" s="2" t="s">
        <v>4919</v>
      </c>
    </row>
    <row r="108" spans="1:256" s="79" customFormat="1" ht="35.25" customHeight="1" x14ac:dyDescent="0.35">
      <c r="A108" s="75"/>
      <c r="B108" s="75"/>
      <c r="C108" s="80" t="s">
        <v>4820</v>
      </c>
      <c r="D108" s="84" t="s">
        <v>4821</v>
      </c>
      <c r="E108" s="84" t="s">
        <v>4822</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2" t="s">
        <v>4823</v>
      </c>
      <c r="D109" s="85">
        <v>10.123799999999999</v>
      </c>
      <c r="E109" s="85">
        <v>9.3186999999999998</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0" spans="1:256" s="79" customFormat="1" x14ac:dyDescent="0.35">
      <c r="A110" s="75"/>
      <c r="B110" s="75"/>
      <c r="C110" s="82" t="s">
        <v>4824</v>
      </c>
      <c r="D110" s="85">
        <v>10.123900000000001</v>
      </c>
      <c r="E110" s="85">
        <v>9.3186999999999998</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4825</v>
      </c>
      <c r="D111" s="85">
        <v>10.1722</v>
      </c>
      <c r="E111" s="85">
        <v>9.3664000000000005</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x14ac:dyDescent="0.35">
      <c r="A112" s="75"/>
      <c r="B112" s="75"/>
      <c r="C112" s="82" t="s">
        <v>4826</v>
      </c>
      <c r="D112" s="85">
        <v>10.1721</v>
      </c>
      <c r="E112" s="85">
        <v>9.3664000000000005</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ht="85" customHeight="1" x14ac:dyDescent="0.35">
      <c r="A113" s="75"/>
      <c r="B113" s="75"/>
      <c r="C113" s="215" t="s">
        <v>4860</v>
      </c>
      <c r="D113" s="216"/>
      <c r="E113" s="217"/>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5" spans="1:256" x14ac:dyDescent="0.35">
      <c r="C115" s="2" t="s">
        <v>4920</v>
      </c>
      <c r="E115" s="2" t="s">
        <v>2</v>
      </c>
    </row>
    <row r="117" spans="1:256" x14ac:dyDescent="0.35">
      <c r="C117" s="2" t="s">
        <v>4921</v>
      </c>
      <c r="E117" s="2" t="s">
        <v>2</v>
      </c>
    </row>
    <row r="119" spans="1:256" x14ac:dyDescent="0.35">
      <c r="C119" s="2" t="s">
        <v>4815</v>
      </c>
      <c r="E119" s="2" t="s">
        <v>2</v>
      </c>
    </row>
    <row r="121" spans="1:256" x14ac:dyDescent="0.35">
      <c r="C121" s="2" t="s">
        <v>4816</v>
      </c>
      <c r="E121" s="2" t="s">
        <v>2</v>
      </c>
    </row>
    <row r="123" spans="1:256" x14ac:dyDescent="0.35">
      <c r="C123" s="2" t="s">
        <v>4817</v>
      </c>
      <c r="E123" s="92">
        <v>0.3238688897398721</v>
      </c>
    </row>
    <row r="125" spans="1:256" x14ac:dyDescent="0.35">
      <c r="C125" s="2" t="s">
        <v>4819</v>
      </c>
      <c r="E125" s="93" t="s">
        <v>4818</v>
      </c>
    </row>
    <row r="127" spans="1:256" x14ac:dyDescent="0.35">
      <c r="C127" s="2" t="s">
        <v>4922</v>
      </c>
      <c r="E127" s="2" t="s">
        <v>2</v>
      </c>
    </row>
    <row r="129" spans="3:5" x14ac:dyDescent="0.35">
      <c r="C129" s="2" t="s">
        <v>4864</v>
      </c>
    </row>
    <row r="131" spans="3:5" x14ac:dyDescent="0.35">
      <c r="C131" s="1" t="s">
        <v>5102</v>
      </c>
      <c r="E131" s="156" t="s">
        <v>5103</v>
      </c>
    </row>
    <row r="132" spans="3:5" x14ac:dyDescent="0.35">
      <c r="E132" s="2" t="s">
        <v>5142</v>
      </c>
    </row>
  </sheetData>
  <mergeCells count="2">
    <mergeCell ref="C98:K98"/>
    <mergeCell ref="C113:E113"/>
  </mergeCells>
  <hyperlinks>
    <hyperlink ref="J2" location="'Index'!A1" display="'Index'!A1" xr:uid="{D90BA539-B695-4F44-A073-C3C00B437B4A}"/>
  </hyperlinks>
  <pageMargins left="0.7" right="0.7" top="0.75" bottom="0.75" header="0.3" footer="0.3"/>
  <pageSetup orientation="portrait" horizontalDpi="4294967293"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A1EEC-32B4-4AE5-90AA-9A3C9AF0CB87}">
  <sheetPr codeName="Sheet1"/>
  <dimension ref="A1:IV132"/>
  <sheetViews>
    <sheetView showGridLines="0" zoomScale="90" zoomScaleNormal="90" workbookViewId="0">
      <pane ySplit="6" topLeftCell="A11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4072</v>
      </c>
      <c r="J2" s="38" t="s">
        <v>4365</v>
      </c>
    </row>
    <row r="3" spans="1:54" ht="16" x14ac:dyDescent="0.4">
      <c r="C3" s="1" t="s">
        <v>28</v>
      </c>
      <c r="D3" s="21" t="s">
        <v>4073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1074</v>
      </c>
      <c r="C11" s="60" t="s">
        <v>1075</v>
      </c>
      <c r="D11" s="54" t="s">
        <v>1076</v>
      </c>
      <c r="E11" s="6" t="s">
        <v>88</v>
      </c>
      <c r="F11" s="19">
        <v>37597</v>
      </c>
      <c r="G11" s="24">
        <v>744.42</v>
      </c>
      <c r="H11" s="24">
        <v>6.55</v>
      </c>
      <c r="I11" s="31"/>
      <c r="J11" s="31"/>
      <c r="K11" s="35"/>
    </row>
    <row r="12" spans="1:54" x14ac:dyDescent="0.35">
      <c r="B12" s="8" t="s">
        <v>568</v>
      </c>
      <c r="C12" s="60" t="s">
        <v>569</v>
      </c>
      <c r="D12" s="54" t="s">
        <v>570</v>
      </c>
      <c r="E12" s="6" t="s">
        <v>113</v>
      </c>
      <c r="F12" s="19">
        <v>20840</v>
      </c>
      <c r="G12" s="24">
        <v>687.8</v>
      </c>
      <c r="H12" s="24">
        <v>6.06</v>
      </c>
      <c r="I12" s="31"/>
      <c r="J12" s="31"/>
      <c r="K12" s="35"/>
    </row>
    <row r="13" spans="1:54" x14ac:dyDescent="0.35">
      <c r="B13" s="8" t="s">
        <v>344</v>
      </c>
      <c r="C13" s="60" t="s">
        <v>345</v>
      </c>
      <c r="D13" s="54" t="s">
        <v>346</v>
      </c>
      <c r="E13" s="6" t="s">
        <v>76</v>
      </c>
      <c r="F13" s="19">
        <v>311290</v>
      </c>
      <c r="G13" s="24">
        <v>573.71</v>
      </c>
      <c r="H13" s="24">
        <v>5.05</v>
      </c>
      <c r="I13" s="31"/>
      <c r="J13" s="31"/>
      <c r="K13" s="35"/>
    </row>
    <row r="14" spans="1:54" x14ac:dyDescent="0.35">
      <c r="B14" s="8" t="s">
        <v>1237</v>
      </c>
      <c r="C14" s="60" t="s">
        <v>1238</v>
      </c>
      <c r="D14" s="54" t="s">
        <v>1239</v>
      </c>
      <c r="E14" s="6" t="s">
        <v>58</v>
      </c>
      <c r="F14" s="19">
        <v>58092</v>
      </c>
      <c r="G14" s="24">
        <v>570.87</v>
      </c>
      <c r="H14" s="24">
        <v>5.03</v>
      </c>
      <c r="I14" s="31"/>
      <c r="J14" s="31"/>
      <c r="K14" s="35"/>
    </row>
    <row r="15" spans="1:54" x14ac:dyDescent="0.35">
      <c r="B15" s="8" t="s">
        <v>458</v>
      </c>
      <c r="C15" s="60" t="s">
        <v>459</v>
      </c>
      <c r="D15" s="54" t="s">
        <v>460</v>
      </c>
      <c r="E15" s="6" t="s">
        <v>218</v>
      </c>
      <c r="F15" s="19">
        <v>60613</v>
      </c>
      <c r="G15" s="24">
        <v>570.85</v>
      </c>
      <c r="H15" s="24">
        <v>5.03</v>
      </c>
      <c r="I15" s="31"/>
      <c r="J15" s="31"/>
      <c r="K15" s="35"/>
    </row>
    <row r="16" spans="1:54" x14ac:dyDescent="0.35">
      <c r="B16" s="8" t="s">
        <v>1228</v>
      </c>
      <c r="C16" s="60" t="s">
        <v>1229</v>
      </c>
      <c r="D16" s="54" t="s">
        <v>1230</v>
      </c>
      <c r="E16" s="6" t="s">
        <v>253</v>
      </c>
      <c r="F16" s="19">
        <v>165788</v>
      </c>
      <c r="G16" s="24">
        <v>535.08000000000004</v>
      </c>
      <c r="H16" s="24">
        <v>4.71</v>
      </c>
      <c r="I16" s="31"/>
      <c r="J16" s="31"/>
      <c r="K16" s="35"/>
    </row>
    <row r="17" spans="2:11" x14ac:dyDescent="0.35">
      <c r="B17" s="8" t="s">
        <v>647</v>
      </c>
      <c r="C17" s="60" t="s">
        <v>648</v>
      </c>
      <c r="D17" s="54" t="s">
        <v>649</v>
      </c>
      <c r="E17" s="6" t="s">
        <v>253</v>
      </c>
      <c r="F17" s="19">
        <v>257639</v>
      </c>
      <c r="G17" s="24">
        <v>525.58000000000004</v>
      </c>
      <c r="H17" s="24">
        <v>4.63</v>
      </c>
      <c r="I17" s="31"/>
      <c r="J17" s="31"/>
      <c r="K17" s="35"/>
    </row>
    <row r="18" spans="2:11" x14ac:dyDescent="0.35">
      <c r="B18" s="8" t="s">
        <v>520</v>
      </c>
      <c r="C18" s="60" t="s">
        <v>521</v>
      </c>
      <c r="D18" s="54" t="s">
        <v>522</v>
      </c>
      <c r="E18" s="6" t="s">
        <v>128</v>
      </c>
      <c r="F18" s="19">
        <v>10655</v>
      </c>
      <c r="G18" s="24">
        <v>507.18</v>
      </c>
      <c r="H18" s="24">
        <v>4.47</v>
      </c>
      <c r="I18" s="31"/>
      <c r="J18" s="31"/>
      <c r="K18" s="35"/>
    </row>
    <row r="19" spans="2:11" x14ac:dyDescent="0.35">
      <c r="B19" s="8" t="s">
        <v>2429</v>
      </c>
      <c r="C19" s="60" t="s">
        <v>2430</v>
      </c>
      <c r="D19" s="54" t="s">
        <v>2431</v>
      </c>
      <c r="E19" s="6" t="s">
        <v>99</v>
      </c>
      <c r="F19" s="19">
        <v>11718</v>
      </c>
      <c r="G19" s="24">
        <v>492.27</v>
      </c>
      <c r="H19" s="24">
        <v>4.33</v>
      </c>
      <c r="I19" s="31"/>
      <c r="J19" s="31"/>
      <c r="K19" s="35"/>
    </row>
    <row r="20" spans="2:11" x14ac:dyDescent="0.35">
      <c r="B20" s="8" t="s">
        <v>596</v>
      </c>
      <c r="C20" s="60" t="s">
        <v>597</v>
      </c>
      <c r="D20" s="54" t="s">
        <v>598</v>
      </c>
      <c r="E20" s="6" t="s">
        <v>599</v>
      </c>
      <c r="F20" s="19">
        <v>186999</v>
      </c>
      <c r="G20" s="24">
        <v>484.33</v>
      </c>
      <c r="H20" s="24">
        <v>4.26</v>
      </c>
      <c r="I20" s="31"/>
      <c r="J20" s="31"/>
      <c r="K20" s="35"/>
    </row>
    <row r="21" spans="2:11" x14ac:dyDescent="0.35">
      <c r="B21" s="8" t="s">
        <v>541</v>
      </c>
      <c r="C21" s="60" t="s">
        <v>542</v>
      </c>
      <c r="D21" s="54" t="s">
        <v>543</v>
      </c>
      <c r="E21" s="6" t="s">
        <v>113</v>
      </c>
      <c r="F21" s="19">
        <v>15232</v>
      </c>
      <c r="G21" s="24">
        <v>470.97</v>
      </c>
      <c r="H21" s="24">
        <v>4.1500000000000004</v>
      </c>
      <c r="I21" s="31"/>
      <c r="J21" s="31"/>
      <c r="K21" s="35"/>
    </row>
    <row r="22" spans="2:11" x14ac:dyDescent="0.35">
      <c r="B22" s="8" t="s">
        <v>2155</v>
      </c>
      <c r="C22" s="60" t="s">
        <v>2156</v>
      </c>
      <c r="D22" s="54" t="s">
        <v>2157</v>
      </c>
      <c r="E22" s="6" t="s">
        <v>44</v>
      </c>
      <c r="F22" s="19">
        <v>134261</v>
      </c>
      <c r="G22" s="24">
        <v>426.14</v>
      </c>
      <c r="H22" s="24">
        <v>3.75</v>
      </c>
      <c r="I22" s="31"/>
      <c r="J22" s="31"/>
      <c r="K22" s="35"/>
    </row>
    <row r="23" spans="2:11" x14ac:dyDescent="0.35">
      <c r="B23" s="8" t="s">
        <v>2153</v>
      </c>
      <c r="C23" s="60" t="s">
        <v>1464</v>
      </c>
      <c r="D23" s="54" t="s">
        <v>2154</v>
      </c>
      <c r="E23" s="6" t="s">
        <v>99</v>
      </c>
      <c r="F23" s="19">
        <v>99755</v>
      </c>
      <c r="G23" s="24">
        <v>414.48</v>
      </c>
      <c r="H23" s="24">
        <v>3.65</v>
      </c>
      <c r="I23" s="31"/>
      <c r="J23" s="31"/>
      <c r="K23" s="35"/>
    </row>
    <row r="24" spans="2:11" x14ac:dyDescent="0.35">
      <c r="B24" s="8" t="s">
        <v>325</v>
      </c>
      <c r="C24" s="60" t="s">
        <v>326</v>
      </c>
      <c r="D24" s="54" t="s">
        <v>327</v>
      </c>
      <c r="E24" s="6" t="s">
        <v>117</v>
      </c>
      <c r="F24" s="19">
        <v>232962</v>
      </c>
      <c r="G24" s="24">
        <v>380.33</v>
      </c>
      <c r="H24" s="24">
        <v>3.35</v>
      </c>
      <c r="I24" s="31"/>
      <c r="J24" s="31"/>
      <c r="K24" s="35"/>
    </row>
    <row r="25" spans="2:11" x14ac:dyDescent="0.35">
      <c r="B25" s="8" t="s">
        <v>247</v>
      </c>
      <c r="C25" s="60" t="s">
        <v>248</v>
      </c>
      <c r="D25" s="54" t="s">
        <v>249</v>
      </c>
      <c r="E25" s="6" t="s">
        <v>117</v>
      </c>
      <c r="F25" s="19">
        <v>18881</v>
      </c>
      <c r="G25" s="24">
        <v>363.65</v>
      </c>
      <c r="H25" s="24">
        <v>3.2</v>
      </c>
      <c r="I25" s="31"/>
      <c r="J25" s="31"/>
      <c r="K25" s="35"/>
    </row>
    <row r="26" spans="2:11" x14ac:dyDescent="0.35">
      <c r="B26" s="8" t="s">
        <v>2486</v>
      </c>
      <c r="C26" s="60" t="s">
        <v>2487</v>
      </c>
      <c r="D26" s="54" t="s">
        <v>2488</v>
      </c>
      <c r="E26" s="6" t="s">
        <v>99</v>
      </c>
      <c r="F26" s="19">
        <v>40440</v>
      </c>
      <c r="G26" s="24">
        <v>345.44</v>
      </c>
      <c r="H26" s="24">
        <v>3.04</v>
      </c>
      <c r="I26" s="31"/>
      <c r="J26" s="31"/>
      <c r="K26" s="35"/>
    </row>
    <row r="27" spans="2:11" x14ac:dyDescent="0.35">
      <c r="B27" s="8" t="s">
        <v>2415</v>
      </c>
      <c r="C27" s="60" t="s">
        <v>2416</v>
      </c>
      <c r="D27" s="54" t="s">
        <v>2417</v>
      </c>
      <c r="E27" s="6" t="s">
        <v>99</v>
      </c>
      <c r="F27" s="19">
        <v>1077</v>
      </c>
      <c r="G27" s="24">
        <v>329.89</v>
      </c>
      <c r="H27" s="24">
        <v>2.9</v>
      </c>
      <c r="I27" s="31"/>
      <c r="J27" s="31"/>
      <c r="K27" s="35"/>
    </row>
    <row r="28" spans="2:11" x14ac:dyDescent="0.35">
      <c r="B28" s="8" t="s">
        <v>1071</v>
      </c>
      <c r="C28" s="60" t="s">
        <v>1072</v>
      </c>
      <c r="D28" s="54" t="s">
        <v>1073</v>
      </c>
      <c r="E28" s="6" t="s">
        <v>88</v>
      </c>
      <c r="F28" s="19">
        <v>6751</v>
      </c>
      <c r="G28" s="24">
        <v>324.05</v>
      </c>
      <c r="H28" s="24">
        <v>2.85</v>
      </c>
      <c r="I28" s="31"/>
      <c r="J28" s="31"/>
      <c r="K28" s="35"/>
    </row>
    <row r="29" spans="2:11" x14ac:dyDescent="0.35">
      <c r="B29" s="8" t="s">
        <v>316</v>
      </c>
      <c r="C29" s="60" t="s">
        <v>317</v>
      </c>
      <c r="D29" s="54" t="s">
        <v>318</v>
      </c>
      <c r="E29" s="6" t="s">
        <v>253</v>
      </c>
      <c r="F29" s="19">
        <v>24164</v>
      </c>
      <c r="G29" s="24">
        <v>317.66000000000003</v>
      </c>
      <c r="H29" s="24">
        <v>2.8</v>
      </c>
      <c r="I29" s="31"/>
      <c r="J29" s="31"/>
      <c r="K29" s="35"/>
    </row>
    <row r="30" spans="2:11" x14ac:dyDescent="0.35">
      <c r="B30" s="8" t="s">
        <v>2448</v>
      </c>
      <c r="C30" s="60" t="s">
        <v>2449</v>
      </c>
      <c r="D30" s="54" t="s">
        <v>2450</v>
      </c>
      <c r="E30" s="6" t="s">
        <v>218</v>
      </c>
      <c r="F30" s="19">
        <v>88541</v>
      </c>
      <c r="G30" s="24">
        <v>301.88</v>
      </c>
      <c r="H30" s="24">
        <v>2.66</v>
      </c>
      <c r="I30" s="31"/>
      <c r="J30" s="31"/>
      <c r="K30" s="35"/>
    </row>
    <row r="31" spans="2:11" x14ac:dyDescent="0.35">
      <c r="B31" s="8" t="s">
        <v>2451</v>
      </c>
      <c r="C31" s="60" t="s">
        <v>2452</v>
      </c>
      <c r="D31" s="54" t="s">
        <v>2453</v>
      </c>
      <c r="E31" s="6" t="s">
        <v>128</v>
      </c>
      <c r="F31" s="19">
        <v>3514</v>
      </c>
      <c r="G31" s="24">
        <v>282.02999999999997</v>
      </c>
      <c r="H31" s="24">
        <v>2.48</v>
      </c>
      <c r="I31" s="31"/>
      <c r="J31" s="31"/>
      <c r="K31" s="35"/>
    </row>
    <row r="32" spans="2:11" x14ac:dyDescent="0.35">
      <c r="B32" s="8" t="s">
        <v>574</v>
      </c>
      <c r="C32" s="60" t="s">
        <v>575</v>
      </c>
      <c r="D32" s="54" t="s">
        <v>576</v>
      </c>
      <c r="E32" s="6" t="s">
        <v>106</v>
      </c>
      <c r="F32" s="19">
        <v>1249</v>
      </c>
      <c r="G32" s="24">
        <v>246.05</v>
      </c>
      <c r="H32" s="24">
        <v>2.17</v>
      </c>
      <c r="I32" s="31"/>
      <c r="J32" s="31"/>
      <c r="K32" s="35"/>
    </row>
    <row r="33" spans="2:11" x14ac:dyDescent="0.35">
      <c r="B33" s="8" t="s">
        <v>2382</v>
      </c>
      <c r="C33" s="60" t="s">
        <v>2383</v>
      </c>
      <c r="D33" s="54" t="s">
        <v>2384</v>
      </c>
      <c r="E33" s="6" t="s">
        <v>253</v>
      </c>
      <c r="F33" s="19">
        <v>18444</v>
      </c>
      <c r="G33" s="24">
        <v>235.71</v>
      </c>
      <c r="H33" s="24">
        <v>2.08</v>
      </c>
      <c r="I33" s="31"/>
      <c r="J33" s="31"/>
      <c r="K33" s="35"/>
    </row>
    <row r="34" spans="2:11" x14ac:dyDescent="0.35">
      <c r="B34" s="8" t="s">
        <v>2379</v>
      </c>
      <c r="C34" s="60" t="s">
        <v>2380</v>
      </c>
      <c r="D34" s="54" t="s">
        <v>2381</v>
      </c>
      <c r="E34" s="6" t="s">
        <v>294</v>
      </c>
      <c r="F34" s="19">
        <v>1776125</v>
      </c>
      <c r="G34" s="24">
        <v>230.01</v>
      </c>
      <c r="H34" s="24">
        <v>2.02</v>
      </c>
      <c r="I34" s="31"/>
      <c r="J34" s="31"/>
      <c r="K34" s="35"/>
    </row>
    <row r="35" spans="2:11" x14ac:dyDescent="0.35">
      <c r="B35" s="8" t="s">
        <v>107</v>
      </c>
      <c r="C35" s="60" t="s">
        <v>108</v>
      </c>
      <c r="D35" s="54" t="s">
        <v>109</v>
      </c>
      <c r="E35" s="6" t="s">
        <v>99</v>
      </c>
      <c r="F35" s="19">
        <v>3104</v>
      </c>
      <c r="G35" s="24">
        <v>210.33</v>
      </c>
      <c r="H35" s="24">
        <v>1.85</v>
      </c>
      <c r="I35" s="31"/>
      <c r="J35" s="31"/>
      <c r="K35" s="35"/>
    </row>
    <row r="36" spans="2:11" x14ac:dyDescent="0.35">
      <c r="B36" s="8" t="s">
        <v>2394</v>
      </c>
      <c r="C36" s="60" t="s">
        <v>2395</v>
      </c>
      <c r="D36" s="54" t="s">
        <v>2396</v>
      </c>
      <c r="E36" s="6" t="s">
        <v>88</v>
      </c>
      <c r="F36" s="19">
        <v>8533</v>
      </c>
      <c r="G36" s="24">
        <v>199.22</v>
      </c>
      <c r="H36" s="24">
        <v>1.75</v>
      </c>
      <c r="I36" s="31"/>
      <c r="J36" s="31"/>
      <c r="K36" s="35"/>
    </row>
    <row r="37" spans="2:11" x14ac:dyDescent="0.35">
      <c r="B37" s="8" t="s">
        <v>2300</v>
      </c>
      <c r="C37" s="60" t="s">
        <v>2301</v>
      </c>
      <c r="D37" s="54" t="s">
        <v>2302</v>
      </c>
      <c r="E37" s="6" t="s">
        <v>76</v>
      </c>
      <c r="F37" s="19">
        <v>105469</v>
      </c>
      <c r="G37" s="24">
        <v>191.42</v>
      </c>
      <c r="H37" s="24">
        <v>1.69</v>
      </c>
      <c r="I37" s="31"/>
      <c r="J37" s="31"/>
      <c r="K37" s="35"/>
    </row>
    <row r="38" spans="2:11" x14ac:dyDescent="0.35">
      <c r="B38" s="8" t="s">
        <v>2421</v>
      </c>
      <c r="C38" s="60" t="s">
        <v>2422</v>
      </c>
      <c r="D38" s="54" t="s">
        <v>2423</v>
      </c>
      <c r="E38" s="6" t="s">
        <v>128</v>
      </c>
      <c r="F38" s="19">
        <v>3618</v>
      </c>
      <c r="G38" s="24">
        <v>161.18</v>
      </c>
      <c r="H38" s="24">
        <v>1.42</v>
      </c>
      <c r="I38" s="31"/>
      <c r="J38" s="31"/>
      <c r="K38" s="35"/>
    </row>
    <row r="39" spans="2:11" x14ac:dyDescent="0.35">
      <c r="B39" s="8" t="s">
        <v>2413</v>
      </c>
      <c r="C39" s="60" t="s">
        <v>1461</v>
      </c>
      <c r="D39" s="54" t="s">
        <v>2414</v>
      </c>
      <c r="E39" s="6" t="s">
        <v>58</v>
      </c>
      <c r="F39" s="19">
        <v>40088</v>
      </c>
      <c r="G39" s="24">
        <v>152.57</v>
      </c>
      <c r="H39" s="24">
        <v>1.34</v>
      </c>
      <c r="I39" s="31"/>
      <c r="J39" s="31"/>
      <c r="K39" s="35"/>
    </row>
    <row r="40" spans="2:11" x14ac:dyDescent="0.35">
      <c r="B40" s="8" t="s">
        <v>2441</v>
      </c>
      <c r="C40" s="60" t="s">
        <v>2442</v>
      </c>
      <c r="D40" s="54" t="s">
        <v>2443</v>
      </c>
      <c r="E40" s="6" t="s">
        <v>58</v>
      </c>
      <c r="F40" s="19">
        <v>37757</v>
      </c>
      <c r="G40" s="24">
        <v>100.06</v>
      </c>
      <c r="H40" s="24">
        <v>0.88</v>
      </c>
      <c r="I40" s="31"/>
      <c r="J40" s="31"/>
      <c r="K40" s="35"/>
    </row>
    <row r="41" spans="2:11" x14ac:dyDescent="0.35">
      <c r="C41" s="58" t="s">
        <v>194</v>
      </c>
      <c r="D41" s="54"/>
      <c r="E41" s="6"/>
      <c r="F41" s="19"/>
      <c r="G41" s="25">
        <v>11375.16</v>
      </c>
      <c r="H41" s="25">
        <v>100.15</v>
      </c>
      <c r="I41" s="31"/>
      <c r="J41" s="31"/>
      <c r="K41" s="35"/>
    </row>
    <row r="42" spans="2:11" x14ac:dyDescent="0.35">
      <c r="C42" s="57"/>
      <c r="D42" s="54"/>
      <c r="E42" s="6"/>
      <c r="F42" s="19"/>
      <c r="G42" s="24"/>
      <c r="H42" s="24"/>
      <c r="I42" s="31"/>
      <c r="J42" s="31"/>
      <c r="K42" s="35"/>
    </row>
    <row r="43" spans="2:11" x14ac:dyDescent="0.35">
      <c r="C43" s="58" t="s">
        <v>3</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8" t="s">
        <v>4</v>
      </c>
      <c r="D45" s="54"/>
      <c r="E45" s="6"/>
      <c r="F45" s="19"/>
      <c r="G45" s="24" t="s">
        <v>2</v>
      </c>
      <c r="H45" s="24" t="s">
        <v>2</v>
      </c>
      <c r="I45" s="31"/>
      <c r="J45" s="31"/>
      <c r="K45" s="35"/>
    </row>
    <row r="46" spans="2:11" x14ac:dyDescent="0.35">
      <c r="C46" s="57"/>
      <c r="D46" s="54"/>
      <c r="E46" s="6"/>
      <c r="F46" s="19"/>
      <c r="G46" s="24"/>
      <c r="H46" s="24"/>
      <c r="I46" s="31"/>
      <c r="J46" s="31"/>
      <c r="K46" s="35"/>
    </row>
    <row r="47" spans="2:11" x14ac:dyDescent="0.35">
      <c r="C47" s="58" t="s">
        <v>5</v>
      </c>
      <c r="D47" s="54"/>
      <c r="E47" s="6"/>
      <c r="F47" s="19"/>
      <c r="G47" s="24"/>
      <c r="H47" s="24"/>
      <c r="I47" s="31"/>
      <c r="J47" s="31"/>
      <c r="K47" s="35"/>
    </row>
    <row r="48" spans="2:11" x14ac:dyDescent="0.35">
      <c r="C48" s="57"/>
      <c r="D48" s="54"/>
      <c r="E48" s="6"/>
      <c r="F48" s="19"/>
      <c r="G48" s="24"/>
      <c r="H48" s="24"/>
      <c r="I48" s="31"/>
      <c r="J48" s="31"/>
      <c r="K48" s="35"/>
    </row>
    <row r="49" spans="3:11" x14ac:dyDescent="0.35">
      <c r="C49" s="58" t="s">
        <v>6</v>
      </c>
      <c r="D49" s="54"/>
      <c r="E49" s="6"/>
      <c r="F49" s="19"/>
      <c r="G49" s="24" t="s">
        <v>2</v>
      </c>
      <c r="H49" s="24" t="s">
        <v>2</v>
      </c>
      <c r="I49" s="31"/>
      <c r="J49" s="31"/>
      <c r="K49" s="35"/>
    </row>
    <row r="50" spans="3:11" x14ac:dyDescent="0.35">
      <c r="C50" s="57"/>
      <c r="D50" s="54"/>
      <c r="E50" s="6"/>
      <c r="F50" s="19"/>
      <c r="G50" s="24"/>
      <c r="H50" s="24"/>
      <c r="I50" s="31"/>
      <c r="J50" s="31"/>
      <c r="K50" s="35"/>
    </row>
    <row r="51" spans="3:11" x14ac:dyDescent="0.35">
      <c r="C51" s="58" t="s">
        <v>7</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8</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9</v>
      </c>
      <c r="D55" s="54"/>
      <c r="E55" s="6"/>
      <c r="F55" s="19"/>
      <c r="G55" s="24" t="s">
        <v>2</v>
      </c>
      <c r="H55" s="24" t="s">
        <v>2</v>
      </c>
      <c r="I55" s="31"/>
      <c r="J55" s="31"/>
      <c r="K55" s="35"/>
    </row>
    <row r="56" spans="3:11" x14ac:dyDescent="0.35">
      <c r="C56" s="57"/>
      <c r="D56" s="54"/>
      <c r="E56" s="6"/>
      <c r="F56" s="19"/>
      <c r="G56" s="24"/>
      <c r="H56" s="24"/>
      <c r="I56" s="31"/>
      <c r="J56" s="31"/>
      <c r="K56" s="35"/>
    </row>
    <row r="57" spans="3:11" x14ac:dyDescent="0.35">
      <c r="C57" s="58" t="s">
        <v>10</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11</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13</v>
      </c>
      <c r="D61" s="54"/>
      <c r="E61" s="6"/>
      <c r="F61" s="19"/>
      <c r="G61" s="24"/>
      <c r="H61" s="24"/>
      <c r="I61" s="31"/>
      <c r="J61" s="31"/>
      <c r="K61" s="35"/>
    </row>
    <row r="62" spans="3:11" x14ac:dyDescent="0.35">
      <c r="C62" s="57"/>
      <c r="D62" s="54"/>
      <c r="E62" s="6"/>
      <c r="F62" s="19"/>
      <c r="G62" s="24"/>
      <c r="H62" s="24"/>
      <c r="I62" s="31"/>
      <c r="J62" s="31"/>
      <c r="K62" s="35"/>
    </row>
    <row r="63" spans="3:11" x14ac:dyDescent="0.35">
      <c r="C63" s="58" t="s">
        <v>14</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15</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16</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17</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18</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A73" s="10"/>
      <c r="B73" s="28"/>
      <c r="C73" s="58" t="s">
        <v>19</v>
      </c>
      <c r="D73" s="54"/>
      <c r="E73" s="6"/>
      <c r="F73" s="19"/>
      <c r="G73" s="24"/>
      <c r="H73" s="24"/>
      <c r="I73" s="31"/>
      <c r="J73" s="31"/>
      <c r="K73" s="35"/>
    </row>
    <row r="74" spans="1:11" x14ac:dyDescent="0.35">
      <c r="A74" s="28"/>
      <c r="B74" s="28"/>
      <c r="C74" s="58" t="s">
        <v>20</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21</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22</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23</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C82" s="59" t="s">
        <v>24</v>
      </c>
      <c r="D82" s="54"/>
      <c r="E82" s="6"/>
      <c r="F82" s="19"/>
      <c r="G82" s="24"/>
      <c r="H82" s="24"/>
      <c r="I82" s="31"/>
      <c r="J82" s="31"/>
      <c r="K82" s="35"/>
    </row>
    <row r="83" spans="1:54" x14ac:dyDescent="0.35">
      <c r="B83" s="8" t="s">
        <v>206</v>
      </c>
      <c r="C83" s="60" t="s">
        <v>207</v>
      </c>
      <c r="D83" s="54"/>
      <c r="E83" s="6"/>
      <c r="F83" s="19"/>
      <c r="G83" s="24">
        <v>37.880000000000003</v>
      </c>
      <c r="H83" s="24">
        <v>0.33</v>
      </c>
      <c r="I83" s="31"/>
      <c r="J83" s="31"/>
      <c r="K83" s="35"/>
    </row>
    <row r="84" spans="1:54" x14ac:dyDescent="0.35">
      <c r="C84" s="58" t="s">
        <v>194</v>
      </c>
      <c r="D84" s="54"/>
      <c r="E84" s="6"/>
      <c r="F84" s="19"/>
      <c r="G84" s="25">
        <v>37.880000000000003</v>
      </c>
      <c r="H84" s="25">
        <v>0.33</v>
      </c>
      <c r="I84" s="31"/>
      <c r="J84" s="31"/>
      <c r="K84" s="35"/>
    </row>
    <row r="85" spans="1:54" x14ac:dyDescent="0.35">
      <c r="C85" s="57"/>
      <c r="D85" s="54"/>
      <c r="E85" s="6"/>
      <c r="F85" s="19"/>
      <c r="G85" s="24"/>
      <c r="H85" s="24"/>
      <c r="I85" s="31"/>
      <c r="J85" s="31"/>
      <c r="K85" s="35"/>
    </row>
    <row r="86" spans="1:54" x14ac:dyDescent="0.35">
      <c r="A86" s="10"/>
      <c r="B86" s="28"/>
      <c r="C86" s="58" t="s">
        <v>25</v>
      </c>
      <c r="D86" s="54"/>
      <c r="E86" s="6"/>
      <c r="F86" s="19"/>
      <c r="G86" s="24"/>
      <c r="H86" s="24"/>
      <c r="I86" s="31"/>
      <c r="J86" s="31"/>
      <c r="K86" s="35"/>
    </row>
    <row r="87" spans="1:54" s="2" customFormat="1" ht="13.5" x14ac:dyDescent="0.35">
      <c r="A87" s="28"/>
      <c r="B87" s="28"/>
      <c r="C87" s="57" t="s">
        <v>4703</v>
      </c>
      <c r="D87" s="54"/>
      <c r="E87" s="6"/>
      <c r="F87" s="19"/>
      <c r="G87" s="24" t="s">
        <v>2</v>
      </c>
      <c r="H87" s="24" t="s">
        <v>2</v>
      </c>
      <c r="I87" s="31"/>
      <c r="J87" s="31"/>
      <c r="K87" s="35"/>
      <c r="L87" s="3"/>
      <c r="AI87" s="3"/>
      <c r="AV87" s="3"/>
      <c r="AX87" s="3"/>
      <c r="BB87" s="3"/>
    </row>
    <row r="88" spans="1:54" x14ac:dyDescent="0.35">
      <c r="B88" s="8"/>
      <c r="C88" s="60" t="s">
        <v>208</v>
      </c>
      <c r="D88" s="54"/>
      <c r="E88" s="6"/>
      <c r="F88" s="19"/>
      <c r="G88" s="24">
        <v>-54.54</v>
      </c>
      <c r="H88" s="24">
        <v>-0.48</v>
      </c>
      <c r="I88" s="31"/>
      <c r="J88" s="31"/>
      <c r="K88" s="35"/>
    </row>
    <row r="89" spans="1:54" x14ac:dyDescent="0.35">
      <c r="C89" s="58" t="s">
        <v>194</v>
      </c>
      <c r="D89" s="54"/>
      <c r="E89" s="6"/>
      <c r="F89" s="19"/>
      <c r="G89" s="25">
        <v>-54.54</v>
      </c>
      <c r="H89" s="25">
        <v>-0.48</v>
      </c>
      <c r="I89" s="31"/>
      <c r="J89" s="31"/>
      <c r="K89" s="35"/>
    </row>
    <row r="90" spans="1:54" x14ac:dyDescent="0.35">
      <c r="C90" s="57"/>
      <c r="D90" s="54"/>
      <c r="E90" s="6"/>
      <c r="F90" s="19"/>
      <c r="G90" s="24"/>
      <c r="H90" s="24"/>
      <c r="I90" s="31"/>
      <c r="J90" s="31"/>
      <c r="K90" s="35"/>
    </row>
    <row r="91" spans="1:54" x14ac:dyDescent="0.35">
      <c r="C91" s="61" t="s">
        <v>209</v>
      </c>
      <c r="D91" s="55"/>
      <c r="E91" s="5"/>
      <c r="F91" s="20"/>
      <c r="G91" s="26">
        <v>11358.5</v>
      </c>
      <c r="H91" s="26">
        <v>100</v>
      </c>
      <c r="I91" s="32"/>
      <c r="J91" s="32"/>
      <c r="K91" s="36"/>
    </row>
    <row r="94" spans="1:54" x14ac:dyDescent="0.35">
      <c r="C94" s="1" t="s">
        <v>210</v>
      </c>
    </row>
    <row r="95" spans="1:54" x14ac:dyDescent="0.35">
      <c r="C95" s="37" t="s">
        <v>211</v>
      </c>
      <c r="D95" s="37"/>
      <c r="E95" s="37"/>
      <c r="F95" s="37"/>
      <c r="G95" s="37"/>
      <c r="H95" s="37"/>
      <c r="I95" s="37"/>
      <c r="J95" s="37"/>
      <c r="K95" s="37"/>
    </row>
    <row r="96" spans="1:54" x14ac:dyDescent="0.35">
      <c r="C96" s="2" t="s">
        <v>212</v>
      </c>
    </row>
    <row r="97" spans="1:256" x14ac:dyDescent="0.35">
      <c r="C97" s="2" t="s">
        <v>213</v>
      </c>
    </row>
    <row r="98" spans="1:256" ht="30" customHeight="1" x14ac:dyDescent="0.35">
      <c r="C98" s="218" t="s">
        <v>214</v>
      </c>
      <c r="D98" s="219"/>
      <c r="E98" s="219"/>
      <c r="F98" s="219"/>
      <c r="G98" s="219"/>
      <c r="H98" s="219"/>
      <c r="I98" s="219"/>
      <c r="J98" s="219"/>
      <c r="K98" s="219"/>
    </row>
    <row r="99" spans="1:256" x14ac:dyDescent="0.35">
      <c r="C99" s="2" t="s">
        <v>215</v>
      </c>
    </row>
    <row r="101" spans="1:256" x14ac:dyDescent="0.35">
      <c r="C101" s="2" t="s">
        <v>4813</v>
      </c>
      <c r="E101" s="2" t="s">
        <v>2</v>
      </c>
    </row>
    <row r="103" spans="1:256" x14ac:dyDescent="0.35">
      <c r="C103" s="2" t="s">
        <v>4814</v>
      </c>
      <c r="E103" s="2" t="s">
        <v>2</v>
      </c>
    </row>
    <row r="105" spans="1:256" x14ac:dyDescent="0.35">
      <c r="C105" s="2" t="s">
        <v>4918</v>
      </c>
    </row>
    <row r="107" spans="1:256" x14ac:dyDescent="0.35">
      <c r="C107" s="2" t="s">
        <v>4919</v>
      </c>
    </row>
    <row r="108" spans="1:256" s="79" customFormat="1" ht="35.25" customHeight="1" x14ac:dyDescent="0.35">
      <c r="A108" s="75"/>
      <c r="B108" s="75"/>
      <c r="C108" s="80" t="s">
        <v>4820</v>
      </c>
      <c r="D108" s="84" t="s">
        <v>4821</v>
      </c>
      <c r="E108" s="84" t="s">
        <v>4822</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2" t="s">
        <v>4823</v>
      </c>
      <c r="D109" s="85">
        <v>9.9061000000000003</v>
      </c>
      <c r="E109" s="85">
        <v>9.3272999999999993</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0" spans="1:256" s="79" customFormat="1" x14ac:dyDescent="0.35">
      <c r="A110" s="75"/>
      <c r="B110" s="75"/>
      <c r="C110" s="82" t="s">
        <v>4824</v>
      </c>
      <c r="D110" s="85">
        <v>9.9061000000000003</v>
      </c>
      <c r="E110" s="85">
        <v>9.3271999999999995</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4825</v>
      </c>
      <c r="D111" s="85">
        <v>9.9496000000000002</v>
      </c>
      <c r="E111" s="85">
        <v>9.3712999999999997</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x14ac:dyDescent="0.35">
      <c r="A112" s="75"/>
      <c r="B112" s="75"/>
      <c r="C112" s="82" t="s">
        <v>4826</v>
      </c>
      <c r="D112" s="85">
        <v>9.9497</v>
      </c>
      <c r="E112" s="85">
        <v>9.3712999999999997</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ht="85" customHeight="1" x14ac:dyDescent="0.35">
      <c r="A113" s="75"/>
      <c r="B113" s="75"/>
      <c r="C113" s="215" t="s">
        <v>4860</v>
      </c>
      <c r="D113" s="216"/>
      <c r="E113" s="217"/>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5" spans="1:256" x14ac:dyDescent="0.35">
      <c r="C115" s="2" t="s">
        <v>4920</v>
      </c>
      <c r="E115" s="2" t="s">
        <v>2</v>
      </c>
    </row>
    <row r="117" spans="1:256" x14ac:dyDescent="0.35">
      <c r="C117" s="2" t="s">
        <v>4921</v>
      </c>
      <c r="E117" s="2" t="s">
        <v>2</v>
      </c>
    </row>
    <row r="119" spans="1:256" x14ac:dyDescent="0.35">
      <c r="C119" s="2" t="s">
        <v>4815</v>
      </c>
      <c r="E119" s="2" t="s">
        <v>2</v>
      </c>
    </row>
    <row r="121" spans="1:256" x14ac:dyDescent="0.35">
      <c r="C121" s="2" t="s">
        <v>4816</v>
      </c>
      <c r="E121" s="2" t="s">
        <v>2</v>
      </c>
    </row>
    <row r="123" spans="1:256" x14ac:dyDescent="0.35">
      <c r="C123" s="2" t="s">
        <v>4817</v>
      </c>
      <c r="E123" s="92">
        <v>1.6639480019178823</v>
      </c>
    </row>
    <row r="125" spans="1:256" x14ac:dyDescent="0.35">
      <c r="C125" s="2" t="s">
        <v>4819</v>
      </c>
      <c r="E125" s="93" t="s">
        <v>4818</v>
      </c>
    </row>
    <row r="127" spans="1:256" x14ac:dyDescent="0.35">
      <c r="C127" s="2" t="s">
        <v>4922</v>
      </c>
      <c r="E127" s="2" t="s">
        <v>2</v>
      </c>
    </row>
    <row r="129" spans="3:5" x14ac:dyDescent="0.35">
      <c r="C129" s="2" t="s">
        <v>4864</v>
      </c>
    </row>
    <row r="131" spans="3:5" x14ac:dyDescent="0.35">
      <c r="C131" s="1" t="s">
        <v>5102</v>
      </c>
      <c r="E131" s="156" t="s">
        <v>5103</v>
      </c>
    </row>
    <row r="132" spans="3:5" x14ac:dyDescent="0.35">
      <c r="E132" s="2" t="s">
        <v>5167</v>
      </c>
    </row>
  </sheetData>
  <mergeCells count="2">
    <mergeCell ref="C98:K98"/>
    <mergeCell ref="C113:E113"/>
  </mergeCells>
  <hyperlinks>
    <hyperlink ref="J2" location="'Index'!A1" display="'Index'!A1" xr:uid="{A39C5F6D-9665-4A13-BBF9-4BC21F358163}"/>
  </hyperlinks>
  <pageMargins left="0.7" right="0.7" top="0.75" bottom="0.75" header="0.3" footer="0.3"/>
  <pageSetup orientation="portrait" horizontalDpi="4294967293"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A0C20-C862-4B48-ABDF-5DEFC5821078}">
  <sheetPr codeName="Sheet1"/>
  <dimension ref="A1:IV132"/>
  <sheetViews>
    <sheetView showGridLines="0" zoomScale="90" zoomScaleNormal="90" workbookViewId="0">
      <pane ySplit="6" topLeftCell="A114"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4074</v>
      </c>
      <c r="J2" s="38" t="s">
        <v>4365</v>
      </c>
    </row>
    <row r="3" spans="1:54" ht="16" x14ac:dyDescent="0.4">
      <c r="C3" s="1" t="s">
        <v>28</v>
      </c>
      <c r="D3" s="21" t="s">
        <v>4075</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41</v>
      </c>
      <c r="C11" s="60" t="s">
        <v>42</v>
      </c>
      <c r="D11" s="54" t="s">
        <v>43</v>
      </c>
      <c r="E11" s="6" t="s">
        <v>44</v>
      </c>
      <c r="F11" s="19">
        <v>14984</v>
      </c>
      <c r="G11" s="24">
        <v>198.04</v>
      </c>
      <c r="H11" s="24">
        <v>3.84</v>
      </c>
      <c r="I11" s="31"/>
      <c r="J11" s="31"/>
      <c r="K11" s="35"/>
    </row>
    <row r="12" spans="1:54" x14ac:dyDescent="0.35">
      <c r="B12" s="8" t="s">
        <v>424</v>
      </c>
      <c r="C12" s="60" t="s">
        <v>425</v>
      </c>
      <c r="D12" s="54" t="s">
        <v>426</v>
      </c>
      <c r="E12" s="6" t="s">
        <v>88</v>
      </c>
      <c r="F12" s="19">
        <v>10834</v>
      </c>
      <c r="G12" s="24">
        <v>196.81</v>
      </c>
      <c r="H12" s="24">
        <v>3.82</v>
      </c>
      <c r="I12" s="31"/>
      <c r="J12" s="31"/>
      <c r="K12" s="35"/>
    </row>
    <row r="13" spans="1:54" x14ac:dyDescent="0.35">
      <c r="B13" s="8" t="s">
        <v>1068</v>
      </c>
      <c r="C13" s="60" t="s">
        <v>1069</v>
      </c>
      <c r="D13" s="54" t="s">
        <v>1070</v>
      </c>
      <c r="E13" s="6" t="s">
        <v>343</v>
      </c>
      <c r="F13" s="19">
        <v>2403</v>
      </c>
      <c r="G13" s="24">
        <v>196.22</v>
      </c>
      <c r="H13" s="24">
        <v>3.81</v>
      </c>
      <c r="I13" s="31"/>
      <c r="J13" s="31"/>
      <c r="K13" s="35"/>
    </row>
    <row r="14" spans="1:54" x14ac:dyDescent="0.35">
      <c r="B14" s="8" t="s">
        <v>1228</v>
      </c>
      <c r="C14" s="60" t="s">
        <v>1229</v>
      </c>
      <c r="D14" s="54" t="s">
        <v>1230</v>
      </c>
      <c r="E14" s="6" t="s">
        <v>253</v>
      </c>
      <c r="F14" s="19">
        <v>60558</v>
      </c>
      <c r="G14" s="24">
        <v>195.45</v>
      </c>
      <c r="H14" s="24">
        <v>3.79</v>
      </c>
      <c r="I14" s="31"/>
      <c r="J14" s="31"/>
      <c r="K14" s="35"/>
    </row>
    <row r="15" spans="1:54" x14ac:dyDescent="0.35">
      <c r="B15" s="8" t="s">
        <v>139</v>
      </c>
      <c r="C15" s="60" t="s">
        <v>140</v>
      </c>
      <c r="D15" s="54" t="s">
        <v>141</v>
      </c>
      <c r="E15" s="6" t="s">
        <v>142</v>
      </c>
      <c r="F15" s="19">
        <v>3923</v>
      </c>
      <c r="G15" s="24">
        <v>189.48</v>
      </c>
      <c r="H15" s="24">
        <v>3.68</v>
      </c>
      <c r="I15" s="31"/>
      <c r="J15" s="31"/>
      <c r="K15" s="35"/>
    </row>
    <row r="16" spans="1:54" x14ac:dyDescent="0.35">
      <c r="B16" s="8" t="s">
        <v>455</v>
      </c>
      <c r="C16" s="60" t="s">
        <v>456</v>
      </c>
      <c r="D16" s="54" t="s">
        <v>457</v>
      </c>
      <c r="E16" s="6" t="s">
        <v>294</v>
      </c>
      <c r="F16" s="19">
        <v>10704</v>
      </c>
      <c r="G16" s="24">
        <v>188.07</v>
      </c>
      <c r="H16" s="24">
        <v>3.65</v>
      </c>
      <c r="I16" s="31"/>
      <c r="J16" s="31"/>
      <c r="K16" s="35"/>
    </row>
    <row r="17" spans="2:11" x14ac:dyDescent="0.35">
      <c r="B17" s="8" t="s">
        <v>48</v>
      </c>
      <c r="C17" s="60" t="s">
        <v>49</v>
      </c>
      <c r="D17" s="54" t="s">
        <v>50</v>
      </c>
      <c r="E17" s="6" t="s">
        <v>44</v>
      </c>
      <c r="F17" s="19">
        <v>44856</v>
      </c>
      <c r="G17" s="24">
        <v>187.05</v>
      </c>
      <c r="H17" s="24">
        <v>3.63</v>
      </c>
      <c r="I17" s="31"/>
      <c r="J17" s="31"/>
      <c r="K17" s="35"/>
    </row>
    <row r="18" spans="2:11" x14ac:dyDescent="0.35">
      <c r="B18" s="8" t="s">
        <v>1243</v>
      </c>
      <c r="C18" s="60" t="s">
        <v>1244</v>
      </c>
      <c r="D18" s="54" t="s">
        <v>1245</v>
      </c>
      <c r="E18" s="6" t="s">
        <v>270</v>
      </c>
      <c r="F18" s="19">
        <v>10986</v>
      </c>
      <c r="G18" s="24">
        <v>186.37</v>
      </c>
      <c r="H18" s="24">
        <v>3.62</v>
      </c>
      <c r="I18" s="31"/>
      <c r="J18" s="31"/>
      <c r="K18" s="35"/>
    </row>
    <row r="19" spans="2:11" x14ac:dyDescent="0.35">
      <c r="B19" s="8" t="s">
        <v>639</v>
      </c>
      <c r="C19" s="60" t="s">
        <v>640</v>
      </c>
      <c r="D19" s="54" t="s">
        <v>641</v>
      </c>
      <c r="E19" s="6" t="s">
        <v>142</v>
      </c>
      <c r="F19" s="19">
        <v>13866</v>
      </c>
      <c r="G19" s="24">
        <v>181.64</v>
      </c>
      <c r="H19" s="24">
        <v>3.53</v>
      </c>
      <c r="I19" s="31"/>
      <c r="J19" s="31"/>
      <c r="K19" s="35"/>
    </row>
    <row r="20" spans="2:11" x14ac:dyDescent="0.35">
      <c r="B20" s="8" t="s">
        <v>671</v>
      </c>
      <c r="C20" s="60" t="s">
        <v>672</v>
      </c>
      <c r="D20" s="54" t="s">
        <v>673</v>
      </c>
      <c r="E20" s="6" t="s">
        <v>284</v>
      </c>
      <c r="F20" s="19">
        <v>68583</v>
      </c>
      <c r="G20" s="24">
        <v>180.2</v>
      </c>
      <c r="H20" s="24">
        <v>3.5</v>
      </c>
      <c r="I20" s="31"/>
      <c r="J20" s="31"/>
      <c r="K20" s="35"/>
    </row>
    <row r="21" spans="2:11" x14ac:dyDescent="0.35">
      <c r="B21" s="8" t="s">
        <v>448</v>
      </c>
      <c r="C21" s="60" t="s">
        <v>449</v>
      </c>
      <c r="D21" s="54" t="s">
        <v>450</v>
      </c>
      <c r="E21" s="6" t="s">
        <v>451</v>
      </c>
      <c r="F21" s="19">
        <v>15055</v>
      </c>
      <c r="G21" s="24">
        <v>178.7</v>
      </c>
      <c r="H21" s="24">
        <v>3.47</v>
      </c>
      <c r="I21" s="31"/>
      <c r="J21" s="31"/>
      <c r="K21" s="35"/>
    </row>
    <row r="22" spans="2:11" x14ac:dyDescent="0.35">
      <c r="B22" s="8" t="s">
        <v>2392</v>
      </c>
      <c r="C22" s="60" t="s">
        <v>934</v>
      </c>
      <c r="D22" s="54" t="s">
        <v>2393</v>
      </c>
      <c r="E22" s="6" t="s">
        <v>253</v>
      </c>
      <c r="F22" s="19">
        <v>49145</v>
      </c>
      <c r="G22" s="24">
        <v>176.43</v>
      </c>
      <c r="H22" s="24">
        <v>3.42</v>
      </c>
      <c r="I22" s="31"/>
      <c r="J22" s="31"/>
      <c r="K22" s="35"/>
    </row>
    <row r="23" spans="2:11" x14ac:dyDescent="0.35">
      <c r="B23" s="8" t="s">
        <v>452</v>
      </c>
      <c r="C23" s="60" t="s">
        <v>453</v>
      </c>
      <c r="D23" s="54" t="s">
        <v>454</v>
      </c>
      <c r="E23" s="6" t="s">
        <v>88</v>
      </c>
      <c r="F23" s="19">
        <v>13083</v>
      </c>
      <c r="G23" s="24">
        <v>176.1</v>
      </c>
      <c r="H23" s="24">
        <v>3.42</v>
      </c>
      <c r="I23" s="31"/>
      <c r="J23" s="31"/>
      <c r="K23" s="35"/>
    </row>
    <row r="24" spans="2:11" x14ac:dyDescent="0.35">
      <c r="B24" s="8" t="s">
        <v>1240</v>
      </c>
      <c r="C24" s="60" t="s">
        <v>1241</v>
      </c>
      <c r="D24" s="54" t="s">
        <v>1242</v>
      </c>
      <c r="E24" s="6" t="s">
        <v>253</v>
      </c>
      <c r="F24" s="19">
        <v>67112</v>
      </c>
      <c r="G24" s="24">
        <v>174.83</v>
      </c>
      <c r="H24" s="24">
        <v>3.39</v>
      </c>
      <c r="I24" s="31"/>
      <c r="J24" s="31"/>
      <c r="K24" s="35"/>
    </row>
    <row r="25" spans="2:11" x14ac:dyDescent="0.35">
      <c r="B25" s="8" t="s">
        <v>45</v>
      </c>
      <c r="C25" s="60" t="s">
        <v>46</v>
      </c>
      <c r="D25" s="54" t="s">
        <v>47</v>
      </c>
      <c r="E25" s="6" t="s">
        <v>44</v>
      </c>
      <c r="F25" s="19">
        <v>24657</v>
      </c>
      <c r="G25" s="24">
        <v>174.74</v>
      </c>
      <c r="H25" s="24">
        <v>3.39</v>
      </c>
      <c r="I25" s="31"/>
      <c r="J25" s="31"/>
      <c r="K25" s="35"/>
    </row>
    <row r="26" spans="2:11" x14ac:dyDescent="0.35">
      <c r="B26" s="8" t="s">
        <v>281</v>
      </c>
      <c r="C26" s="60" t="s">
        <v>282</v>
      </c>
      <c r="D26" s="54" t="s">
        <v>283</v>
      </c>
      <c r="E26" s="6" t="s">
        <v>284</v>
      </c>
      <c r="F26" s="19">
        <v>9250</v>
      </c>
      <c r="G26" s="24">
        <v>173.82</v>
      </c>
      <c r="H26" s="24">
        <v>3.37</v>
      </c>
      <c r="I26" s="31"/>
      <c r="J26" s="31"/>
      <c r="K26" s="35"/>
    </row>
    <row r="27" spans="2:11" x14ac:dyDescent="0.35">
      <c r="B27" s="8" t="s">
        <v>1071</v>
      </c>
      <c r="C27" s="60" t="s">
        <v>1072</v>
      </c>
      <c r="D27" s="54" t="s">
        <v>1073</v>
      </c>
      <c r="E27" s="6" t="s">
        <v>88</v>
      </c>
      <c r="F27" s="19">
        <v>3562</v>
      </c>
      <c r="G27" s="24">
        <v>170.98</v>
      </c>
      <c r="H27" s="24">
        <v>3.32</v>
      </c>
      <c r="I27" s="31"/>
      <c r="J27" s="31"/>
      <c r="K27" s="35"/>
    </row>
    <row r="28" spans="2:11" x14ac:dyDescent="0.35">
      <c r="B28" s="8" t="s">
        <v>267</v>
      </c>
      <c r="C28" s="60" t="s">
        <v>268</v>
      </c>
      <c r="D28" s="54" t="s">
        <v>269</v>
      </c>
      <c r="E28" s="6" t="s">
        <v>270</v>
      </c>
      <c r="F28" s="19">
        <v>32342</v>
      </c>
      <c r="G28" s="24">
        <v>168.57</v>
      </c>
      <c r="H28" s="24">
        <v>3.27</v>
      </c>
      <c r="I28" s="31"/>
      <c r="J28" s="31"/>
      <c r="K28" s="35"/>
    </row>
    <row r="29" spans="2:11" x14ac:dyDescent="0.35">
      <c r="B29" s="8" t="s">
        <v>1246</v>
      </c>
      <c r="C29" s="60" t="s">
        <v>1247</v>
      </c>
      <c r="D29" s="54" t="s">
        <v>1248</v>
      </c>
      <c r="E29" s="6" t="s">
        <v>88</v>
      </c>
      <c r="F29" s="19">
        <v>13499</v>
      </c>
      <c r="G29" s="24">
        <v>166.44</v>
      </c>
      <c r="H29" s="24">
        <v>3.23</v>
      </c>
      <c r="I29" s="31"/>
      <c r="J29" s="31"/>
      <c r="K29" s="35"/>
    </row>
    <row r="30" spans="2:11" x14ac:dyDescent="0.35">
      <c r="B30" s="8" t="s">
        <v>62</v>
      </c>
      <c r="C30" s="60" t="s">
        <v>63</v>
      </c>
      <c r="D30" s="54" t="s">
        <v>64</v>
      </c>
      <c r="E30" s="6" t="s">
        <v>65</v>
      </c>
      <c r="F30" s="19">
        <v>1363</v>
      </c>
      <c r="G30" s="24">
        <v>163.11000000000001</v>
      </c>
      <c r="H30" s="24">
        <v>3.17</v>
      </c>
      <c r="I30" s="31"/>
      <c r="J30" s="31"/>
      <c r="K30" s="35"/>
    </row>
    <row r="31" spans="2:11" x14ac:dyDescent="0.35">
      <c r="B31" s="8" t="s">
        <v>81</v>
      </c>
      <c r="C31" s="60" t="s">
        <v>82</v>
      </c>
      <c r="D31" s="54" t="s">
        <v>83</v>
      </c>
      <c r="E31" s="6" t="s">
        <v>84</v>
      </c>
      <c r="F31" s="19">
        <v>1484</v>
      </c>
      <c r="G31" s="24">
        <v>162.59</v>
      </c>
      <c r="H31" s="24">
        <v>3.16</v>
      </c>
      <c r="I31" s="31"/>
      <c r="J31" s="31"/>
      <c r="K31" s="35"/>
    </row>
    <row r="32" spans="2:11" x14ac:dyDescent="0.35">
      <c r="B32" s="8" t="s">
        <v>1130</v>
      </c>
      <c r="C32" s="60" t="s">
        <v>1131</v>
      </c>
      <c r="D32" s="54" t="s">
        <v>1132</v>
      </c>
      <c r="E32" s="6" t="s">
        <v>65</v>
      </c>
      <c r="F32" s="19">
        <v>1481</v>
      </c>
      <c r="G32" s="24">
        <v>161.04</v>
      </c>
      <c r="H32" s="24">
        <v>3.13</v>
      </c>
      <c r="I32" s="31"/>
      <c r="J32" s="31"/>
      <c r="K32" s="35"/>
    </row>
    <row r="33" spans="2:11" x14ac:dyDescent="0.35">
      <c r="B33" s="8" t="s">
        <v>59</v>
      </c>
      <c r="C33" s="60" t="s">
        <v>60</v>
      </c>
      <c r="D33" s="54" t="s">
        <v>61</v>
      </c>
      <c r="E33" s="6" t="s">
        <v>44</v>
      </c>
      <c r="F33" s="19">
        <v>16552</v>
      </c>
      <c r="G33" s="24">
        <v>158.82</v>
      </c>
      <c r="H33" s="24">
        <v>3.08</v>
      </c>
      <c r="I33" s="31"/>
      <c r="J33" s="31"/>
      <c r="K33" s="35"/>
    </row>
    <row r="34" spans="2:11" x14ac:dyDescent="0.35">
      <c r="B34" s="8" t="s">
        <v>77</v>
      </c>
      <c r="C34" s="60" t="s">
        <v>78</v>
      </c>
      <c r="D34" s="54" t="s">
        <v>79</v>
      </c>
      <c r="E34" s="6" t="s">
        <v>80</v>
      </c>
      <c r="F34" s="19">
        <v>6524</v>
      </c>
      <c r="G34" s="24">
        <v>156.75</v>
      </c>
      <c r="H34" s="24">
        <v>3.04</v>
      </c>
      <c r="I34" s="31"/>
      <c r="J34" s="31"/>
      <c r="K34" s="35"/>
    </row>
    <row r="35" spans="2:11" x14ac:dyDescent="0.35">
      <c r="B35" s="8" t="s">
        <v>319</v>
      </c>
      <c r="C35" s="60" t="s">
        <v>320</v>
      </c>
      <c r="D35" s="54" t="s">
        <v>321</v>
      </c>
      <c r="E35" s="6" t="s">
        <v>58</v>
      </c>
      <c r="F35" s="19">
        <v>8986</v>
      </c>
      <c r="G35" s="24">
        <v>155.55000000000001</v>
      </c>
      <c r="H35" s="24">
        <v>3.02</v>
      </c>
      <c r="I35" s="31"/>
      <c r="J35" s="31"/>
      <c r="K35" s="35"/>
    </row>
    <row r="36" spans="2:11" x14ac:dyDescent="0.35">
      <c r="B36" s="8" t="s">
        <v>963</v>
      </c>
      <c r="C36" s="60" t="s">
        <v>964</v>
      </c>
      <c r="D36" s="54" t="s">
        <v>965</v>
      </c>
      <c r="E36" s="6" t="s">
        <v>80</v>
      </c>
      <c r="F36" s="19">
        <v>3385</v>
      </c>
      <c r="G36" s="24">
        <v>155.27000000000001</v>
      </c>
      <c r="H36" s="24">
        <v>3.01</v>
      </c>
      <c r="I36" s="31"/>
      <c r="J36" s="31"/>
      <c r="K36" s="35"/>
    </row>
    <row r="37" spans="2:11" x14ac:dyDescent="0.35">
      <c r="B37" s="8" t="s">
        <v>103</v>
      </c>
      <c r="C37" s="60" t="s">
        <v>104</v>
      </c>
      <c r="D37" s="54" t="s">
        <v>105</v>
      </c>
      <c r="E37" s="6" t="s">
        <v>106</v>
      </c>
      <c r="F37" s="19">
        <v>10448</v>
      </c>
      <c r="G37" s="24">
        <v>153.07</v>
      </c>
      <c r="H37" s="24">
        <v>2.97</v>
      </c>
      <c r="I37" s="31"/>
      <c r="J37" s="31"/>
      <c r="K37" s="35"/>
    </row>
    <row r="38" spans="2:11" x14ac:dyDescent="0.35">
      <c r="B38" s="8" t="s">
        <v>51</v>
      </c>
      <c r="C38" s="60" t="s">
        <v>52</v>
      </c>
      <c r="D38" s="54" t="s">
        <v>53</v>
      </c>
      <c r="E38" s="6" t="s">
        <v>54</v>
      </c>
      <c r="F38" s="19">
        <v>3919</v>
      </c>
      <c r="G38" s="24">
        <v>147.35</v>
      </c>
      <c r="H38" s="24">
        <v>2.86</v>
      </c>
      <c r="I38" s="31"/>
      <c r="J38" s="31"/>
      <c r="K38" s="35"/>
    </row>
    <row r="39" spans="2:11" x14ac:dyDescent="0.35">
      <c r="B39" s="8" t="s">
        <v>371</v>
      </c>
      <c r="C39" s="60" t="s">
        <v>372</v>
      </c>
      <c r="D39" s="54" t="s">
        <v>373</v>
      </c>
      <c r="E39" s="6" t="s">
        <v>69</v>
      </c>
      <c r="F39" s="19">
        <v>91785</v>
      </c>
      <c r="G39" s="24">
        <v>145.47999999999999</v>
      </c>
      <c r="H39" s="24">
        <v>2.82</v>
      </c>
      <c r="I39" s="31"/>
      <c r="J39" s="31"/>
      <c r="K39" s="35"/>
    </row>
    <row r="40" spans="2:11" x14ac:dyDescent="0.35">
      <c r="B40" s="8" t="s">
        <v>488</v>
      </c>
      <c r="C40" s="60" t="s">
        <v>489</v>
      </c>
      <c r="D40" s="54" t="s">
        <v>490</v>
      </c>
      <c r="E40" s="6" t="s">
        <v>69</v>
      </c>
      <c r="F40" s="19">
        <v>6497</v>
      </c>
      <c r="G40" s="24">
        <v>133.22999999999999</v>
      </c>
      <c r="H40" s="24">
        <v>2.59</v>
      </c>
      <c r="I40" s="31"/>
      <c r="J40" s="31"/>
      <c r="K40" s="35"/>
    </row>
    <row r="41" spans="2:11" x14ac:dyDescent="0.35">
      <c r="C41" s="58" t="s">
        <v>194</v>
      </c>
      <c r="D41" s="54"/>
      <c r="E41" s="6"/>
      <c r="F41" s="19"/>
      <c r="G41" s="25">
        <v>5152.2</v>
      </c>
      <c r="H41" s="25">
        <v>100</v>
      </c>
      <c r="I41" s="31"/>
      <c r="J41" s="31"/>
      <c r="K41" s="35"/>
    </row>
    <row r="42" spans="2:11" x14ac:dyDescent="0.35">
      <c r="C42" s="57"/>
      <c r="D42" s="54"/>
      <c r="E42" s="6"/>
      <c r="F42" s="19"/>
      <c r="G42" s="24"/>
      <c r="H42" s="24"/>
      <c r="I42" s="31"/>
      <c r="J42" s="31"/>
      <c r="K42" s="35"/>
    </row>
    <row r="43" spans="2:11" x14ac:dyDescent="0.35">
      <c r="C43" s="58" t="s">
        <v>3</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8" t="s">
        <v>4</v>
      </c>
      <c r="D45" s="54"/>
      <c r="E45" s="6"/>
      <c r="F45" s="19"/>
      <c r="G45" s="24" t="s">
        <v>2</v>
      </c>
      <c r="H45" s="24" t="s">
        <v>2</v>
      </c>
      <c r="I45" s="31"/>
      <c r="J45" s="31"/>
      <c r="K45" s="35"/>
    </row>
    <row r="46" spans="2:11" x14ac:dyDescent="0.35">
      <c r="C46" s="57"/>
      <c r="D46" s="54"/>
      <c r="E46" s="6"/>
      <c r="F46" s="19"/>
      <c r="G46" s="24"/>
      <c r="H46" s="24"/>
      <c r="I46" s="31"/>
      <c r="J46" s="31"/>
      <c r="K46" s="35"/>
    </row>
    <row r="47" spans="2:11" x14ac:dyDescent="0.35">
      <c r="C47" s="58" t="s">
        <v>5</v>
      </c>
      <c r="D47" s="54"/>
      <c r="E47" s="6"/>
      <c r="F47" s="19"/>
      <c r="G47" s="24"/>
      <c r="H47" s="24"/>
      <c r="I47" s="31"/>
      <c r="J47" s="31"/>
      <c r="K47" s="35"/>
    </row>
    <row r="48" spans="2:11" x14ac:dyDescent="0.35">
      <c r="C48" s="57"/>
      <c r="D48" s="54"/>
      <c r="E48" s="6"/>
      <c r="F48" s="19"/>
      <c r="G48" s="24"/>
      <c r="H48" s="24"/>
      <c r="I48" s="31"/>
      <c r="J48" s="31"/>
      <c r="K48" s="35"/>
    </row>
    <row r="49" spans="3:11" x14ac:dyDescent="0.35">
      <c r="C49" s="58" t="s">
        <v>6</v>
      </c>
      <c r="D49" s="54"/>
      <c r="E49" s="6"/>
      <c r="F49" s="19"/>
      <c r="G49" s="24" t="s">
        <v>2</v>
      </c>
      <c r="H49" s="24" t="s">
        <v>2</v>
      </c>
      <c r="I49" s="31"/>
      <c r="J49" s="31"/>
      <c r="K49" s="35"/>
    </row>
    <row r="50" spans="3:11" x14ac:dyDescent="0.35">
      <c r="C50" s="57"/>
      <c r="D50" s="54"/>
      <c r="E50" s="6"/>
      <c r="F50" s="19"/>
      <c r="G50" s="24"/>
      <c r="H50" s="24"/>
      <c r="I50" s="31"/>
      <c r="J50" s="31"/>
      <c r="K50" s="35"/>
    </row>
    <row r="51" spans="3:11" x14ac:dyDescent="0.35">
      <c r="C51" s="58" t="s">
        <v>7</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8</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9</v>
      </c>
      <c r="D55" s="54"/>
      <c r="E55" s="6"/>
      <c r="F55" s="19"/>
      <c r="G55" s="24" t="s">
        <v>2</v>
      </c>
      <c r="H55" s="24" t="s">
        <v>2</v>
      </c>
      <c r="I55" s="31"/>
      <c r="J55" s="31"/>
      <c r="K55" s="35"/>
    </row>
    <row r="56" spans="3:11" x14ac:dyDescent="0.35">
      <c r="C56" s="57"/>
      <c r="D56" s="54"/>
      <c r="E56" s="6"/>
      <c r="F56" s="19"/>
      <c r="G56" s="24"/>
      <c r="H56" s="24"/>
      <c r="I56" s="31"/>
      <c r="J56" s="31"/>
      <c r="K56" s="35"/>
    </row>
    <row r="57" spans="3:11" x14ac:dyDescent="0.35">
      <c r="C57" s="58" t="s">
        <v>10</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11</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13</v>
      </c>
      <c r="D61" s="54"/>
      <c r="E61" s="6"/>
      <c r="F61" s="19"/>
      <c r="G61" s="24"/>
      <c r="H61" s="24"/>
      <c r="I61" s="31"/>
      <c r="J61" s="31"/>
      <c r="K61" s="35"/>
    </row>
    <row r="62" spans="3:11" x14ac:dyDescent="0.35">
      <c r="C62" s="57"/>
      <c r="D62" s="54"/>
      <c r="E62" s="6"/>
      <c r="F62" s="19"/>
      <c r="G62" s="24"/>
      <c r="H62" s="24"/>
      <c r="I62" s="31"/>
      <c r="J62" s="31"/>
      <c r="K62" s="35"/>
    </row>
    <row r="63" spans="3:11" x14ac:dyDescent="0.35">
      <c r="C63" s="58" t="s">
        <v>14</v>
      </c>
      <c r="D63" s="54"/>
      <c r="E63" s="6"/>
      <c r="F63" s="19"/>
      <c r="G63" s="24" t="s">
        <v>2</v>
      </c>
      <c r="H63" s="24" t="s">
        <v>2</v>
      </c>
      <c r="I63" s="31"/>
      <c r="J63" s="31"/>
      <c r="K63" s="35"/>
    </row>
    <row r="64" spans="3:11" x14ac:dyDescent="0.35">
      <c r="C64" s="57"/>
      <c r="D64" s="54"/>
      <c r="E64" s="6"/>
      <c r="F64" s="19"/>
      <c r="G64" s="24"/>
      <c r="H64" s="24"/>
      <c r="I64" s="31"/>
      <c r="J64" s="31"/>
      <c r="K64" s="35"/>
    </row>
    <row r="65" spans="1:11" x14ac:dyDescent="0.35">
      <c r="C65" s="58" t="s">
        <v>15</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16</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C69" s="58" t="s">
        <v>17</v>
      </c>
      <c r="D69" s="54"/>
      <c r="E69" s="6"/>
      <c r="F69" s="19"/>
      <c r="G69" s="24" t="s">
        <v>2</v>
      </c>
      <c r="H69" s="24" t="s">
        <v>2</v>
      </c>
      <c r="I69" s="31"/>
      <c r="J69" s="31"/>
      <c r="K69" s="35"/>
    </row>
    <row r="70" spans="1:11" x14ac:dyDescent="0.35">
      <c r="C70" s="57"/>
      <c r="D70" s="54"/>
      <c r="E70" s="6"/>
      <c r="F70" s="19"/>
      <c r="G70" s="24"/>
      <c r="H70" s="24"/>
      <c r="I70" s="31"/>
      <c r="J70" s="31"/>
      <c r="K70" s="35"/>
    </row>
    <row r="71" spans="1:11" x14ac:dyDescent="0.35">
      <c r="C71" s="58" t="s">
        <v>18</v>
      </c>
      <c r="D71" s="54"/>
      <c r="E71" s="6"/>
      <c r="F71" s="19"/>
      <c r="G71" s="24" t="s">
        <v>2</v>
      </c>
      <c r="H71" s="24" t="s">
        <v>2</v>
      </c>
      <c r="I71" s="31"/>
      <c r="J71" s="31"/>
      <c r="K71" s="35"/>
    </row>
    <row r="72" spans="1:11" x14ac:dyDescent="0.35">
      <c r="C72" s="57"/>
      <c r="D72" s="54"/>
      <c r="E72" s="6"/>
      <c r="F72" s="19"/>
      <c r="G72" s="24"/>
      <c r="H72" s="24"/>
      <c r="I72" s="31"/>
      <c r="J72" s="31"/>
      <c r="K72" s="35"/>
    </row>
    <row r="73" spans="1:11" x14ac:dyDescent="0.35">
      <c r="A73" s="10"/>
      <c r="B73" s="28"/>
      <c r="C73" s="58" t="s">
        <v>19</v>
      </c>
      <c r="D73" s="54"/>
      <c r="E73" s="6"/>
      <c r="F73" s="19"/>
      <c r="G73" s="24"/>
      <c r="H73" s="24"/>
      <c r="I73" s="31"/>
      <c r="J73" s="31"/>
      <c r="K73" s="35"/>
    </row>
    <row r="74" spans="1:11" x14ac:dyDescent="0.35">
      <c r="A74" s="28"/>
      <c r="B74" s="28"/>
      <c r="C74" s="58" t="s">
        <v>20</v>
      </c>
      <c r="D74" s="54"/>
      <c r="E74" s="6"/>
      <c r="F74" s="19"/>
      <c r="G74" s="24" t="s">
        <v>2</v>
      </c>
      <c r="H74" s="24" t="s">
        <v>2</v>
      </c>
      <c r="I74" s="31"/>
      <c r="J74" s="31"/>
      <c r="K74" s="35"/>
    </row>
    <row r="75" spans="1:11" x14ac:dyDescent="0.35">
      <c r="A75" s="28"/>
      <c r="B75" s="28"/>
      <c r="C75" s="58"/>
      <c r="D75" s="54"/>
      <c r="E75" s="6"/>
      <c r="F75" s="19"/>
      <c r="G75" s="24"/>
      <c r="H75" s="24"/>
      <c r="I75" s="31"/>
      <c r="J75" s="31"/>
      <c r="K75" s="35"/>
    </row>
    <row r="76" spans="1:11" x14ac:dyDescent="0.35">
      <c r="A76" s="28"/>
      <c r="B76" s="28"/>
      <c r="C76" s="58" t="s">
        <v>21</v>
      </c>
      <c r="D76" s="54"/>
      <c r="E76" s="6"/>
      <c r="F76" s="19"/>
      <c r="G76" s="24" t="s">
        <v>2</v>
      </c>
      <c r="H76" s="24" t="s">
        <v>2</v>
      </c>
      <c r="I76" s="31"/>
      <c r="J76" s="31"/>
      <c r="K76" s="35"/>
    </row>
    <row r="77" spans="1:11" x14ac:dyDescent="0.35">
      <c r="A77" s="28"/>
      <c r="B77" s="28"/>
      <c r="C77" s="58"/>
      <c r="D77" s="54"/>
      <c r="E77" s="6"/>
      <c r="F77" s="19"/>
      <c r="G77" s="24"/>
      <c r="H77" s="24"/>
      <c r="I77" s="31"/>
      <c r="J77" s="31"/>
      <c r="K77" s="35"/>
    </row>
    <row r="78" spans="1:11" x14ac:dyDescent="0.35">
      <c r="A78" s="28"/>
      <c r="B78" s="28"/>
      <c r="C78" s="58" t="s">
        <v>22</v>
      </c>
      <c r="D78" s="54"/>
      <c r="E78" s="6"/>
      <c r="F78" s="19"/>
      <c r="G78" s="24" t="s">
        <v>2</v>
      </c>
      <c r="H78" s="24" t="s">
        <v>2</v>
      </c>
      <c r="I78" s="31"/>
      <c r="J78" s="31"/>
      <c r="K78" s="35"/>
    </row>
    <row r="79" spans="1:11" x14ac:dyDescent="0.35">
      <c r="A79" s="28"/>
      <c r="B79" s="28"/>
      <c r="C79" s="58"/>
      <c r="D79" s="54"/>
      <c r="E79" s="6"/>
      <c r="F79" s="19"/>
      <c r="G79" s="24"/>
      <c r="H79" s="24"/>
      <c r="I79" s="31"/>
      <c r="J79" s="31"/>
      <c r="K79" s="35"/>
    </row>
    <row r="80" spans="1:11" x14ac:dyDescent="0.35">
      <c r="A80" s="28"/>
      <c r="B80" s="28"/>
      <c r="C80" s="58" t="s">
        <v>23</v>
      </c>
      <c r="D80" s="54"/>
      <c r="E80" s="6"/>
      <c r="F80" s="19"/>
      <c r="G80" s="24" t="s">
        <v>2</v>
      </c>
      <c r="H80" s="24" t="s">
        <v>2</v>
      </c>
      <c r="I80" s="31"/>
      <c r="J80" s="31"/>
      <c r="K80" s="35"/>
    </row>
    <row r="81" spans="1:54" x14ac:dyDescent="0.35">
      <c r="A81" s="28"/>
      <c r="B81" s="28"/>
      <c r="C81" s="58"/>
      <c r="D81" s="54"/>
      <c r="E81" s="6"/>
      <c r="F81" s="19"/>
      <c r="G81" s="24"/>
      <c r="H81" s="24"/>
      <c r="I81" s="31"/>
      <c r="J81" s="31"/>
      <c r="K81" s="35"/>
    </row>
    <row r="82" spans="1:54" x14ac:dyDescent="0.35">
      <c r="C82" s="59" t="s">
        <v>24</v>
      </c>
      <c r="D82" s="54"/>
      <c r="E82" s="6"/>
      <c r="F82" s="19"/>
      <c r="G82" s="24"/>
      <c r="H82" s="24"/>
      <c r="I82" s="31"/>
      <c r="J82" s="31"/>
      <c r="K82" s="35"/>
    </row>
    <row r="83" spans="1:54" x14ac:dyDescent="0.35">
      <c r="B83" s="8" t="s">
        <v>206</v>
      </c>
      <c r="C83" s="60" t="s">
        <v>207</v>
      </c>
      <c r="D83" s="54"/>
      <c r="E83" s="6"/>
      <c r="F83" s="19"/>
      <c r="G83" s="24">
        <v>65.37</v>
      </c>
      <c r="H83" s="24">
        <v>1.27</v>
      </c>
      <c r="I83" s="31"/>
      <c r="J83" s="31"/>
      <c r="K83" s="35"/>
    </row>
    <row r="84" spans="1:54" x14ac:dyDescent="0.35">
      <c r="C84" s="58" t="s">
        <v>194</v>
      </c>
      <c r="D84" s="54"/>
      <c r="E84" s="6"/>
      <c r="F84" s="19"/>
      <c r="G84" s="25">
        <v>65.37</v>
      </c>
      <c r="H84" s="25">
        <v>1.27</v>
      </c>
      <c r="I84" s="31"/>
      <c r="J84" s="31"/>
      <c r="K84" s="35"/>
    </row>
    <row r="85" spans="1:54" x14ac:dyDescent="0.35">
      <c r="C85" s="57"/>
      <c r="D85" s="54"/>
      <c r="E85" s="6"/>
      <c r="F85" s="19"/>
      <c r="G85" s="24"/>
      <c r="H85" s="24"/>
      <c r="I85" s="31"/>
      <c r="J85" s="31"/>
      <c r="K85" s="35"/>
    </row>
    <row r="86" spans="1:54" x14ac:dyDescent="0.35">
      <c r="A86" s="10"/>
      <c r="B86" s="28"/>
      <c r="C86" s="58" t="s">
        <v>25</v>
      </c>
      <c r="D86" s="54"/>
      <c r="E86" s="6"/>
      <c r="F86" s="19"/>
      <c r="G86" s="24"/>
      <c r="H86" s="24"/>
      <c r="I86" s="31"/>
      <c r="J86" s="31"/>
      <c r="K86" s="35"/>
    </row>
    <row r="87" spans="1:54" s="2" customFormat="1" ht="13.5" x14ac:dyDescent="0.35">
      <c r="A87" s="28"/>
      <c r="B87" s="28"/>
      <c r="C87" s="57" t="s">
        <v>4703</v>
      </c>
      <c r="D87" s="54"/>
      <c r="E87" s="6"/>
      <c r="F87" s="19"/>
      <c r="G87" s="24" t="s">
        <v>2</v>
      </c>
      <c r="H87" s="24" t="s">
        <v>2</v>
      </c>
      <c r="I87" s="31"/>
      <c r="J87" s="31"/>
      <c r="K87" s="35"/>
      <c r="L87" s="3"/>
      <c r="AI87" s="3"/>
      <c r="AV87" s="3"/>
      <c r="AX87" s="3"/>
      <c r="BB87" s="3"/>
    </row>
    <row r="88" spans="1:54" x14ac:dyDescent="0.35">
      <c r="B88" s="8"/>
      <c r="C88" s="60" t="s">
        <v>208</v>
      </c>
      <c r="D88" s="54"/>
      <c r="E88" s="6"/>
      <c r="F88" s="19"/>
      <c r="G88" s="24">
        <v>-65.95</v>
      </c>
      <c r="H88" s="24">
        <v>-1.27</v>
      </c>
      <c r="I88" s="31"/>
      <c r="J88" s="31"/>
      <c r="K88" s="35"/>
    </row>
    <row r="89" spans="1:54" x14ac:dyDescent="0.35">
      <c r="C89" s="58" t="s">
        <v>194</v>
      </c>
      <c r="D89" s="54"/>
      <c r="E89" s="6"/>
      <c r="F89" s="19"/>
      <c r="G89" s="25">
        <v>-65.95</v>
      </c>
      <c r="H89" s="25">
        <v>-1.27</v>
      </c>
      <c r="I89" s="31"/>
      <c r="J89" s="31"/>
      <c r="K89" s="35"/>
    </row>
    <row r="90" spans="1:54" x14ac:dyDescent="0.35">
      <c r="C90" s="57"/>
      <c r="D90" s="54"/>
      <c r="E90" s="6"/>
      <c r="F90" s="19"/>
      <c r="G90" s="24"/>
      <c r="H90" s="24"/>
      <c r="I90" s="31"/>
      <c r="J90" s="31"/>
      <c r="K90" s="35"/>
    </row>
    <row r="91" spans="1:54" x14ac:dyDescent="0.35">
      <c r="C91" s="61" t="s">
        <v>209</v>
      </c>
      <c r="D91" s="55"/>
      <c r="E91" s="5"/>
      <c r="F91" s="20"/>
      <c r="G91" s="26">
        <v>5151.62</v>
      </c>
      <c r="H91" s="26">
        <v>100</v>
      </c>
      <c r="I91" s="32"/>
      <c r="J91" s="32"/>
      <c r="K91" s="36"/>
    </row>
    <row r="94" spans="1:54" x14ac:dyDescent="0.35">
      <c r="C94" s="1" t="s">
        <v>210</v>
      </c>
    </row>
    <row r="95" spans="1:54" x14ac:dyDescent="0.35">
      <c r="C95" s="37" t="s">
        <v>211</v>
      </c>
      <c r="D95" s="37"/>
      <c r="E95" s="37"/>
      <c r="F95" s="37"/>
      <c r="G95" s="37"/>
      <c r="H95" s="37"/>
      <c r="I95" s="37"/>
      <c r="J95" s="37"/>
      <c r="K95" s="37"/>
    </row>
    <row r="96" spans="1:54" x14ac:dyDescent="0.35">
      <c r="C96" s="2" t="s">
        <v>212</v>
      </c>
    </row>
    <row r="97" spans="1:256" x14ac:dyDescent="0.35">
      <c r="C97" s="2" t="s">
        <v>213</v>
      </c>
    </row>
    <row r="98" spans="1:256" ht="30" customHeight="1" x14ac:dyDescent="0.35">
      <c r="C98" s="218" t="s">
        <v>214</v>
      </c>
      <c r="D98" s="219"/>
      <c r="E98" s="219"/>
      <c r="F98" s="219"/>
      <c r="G98" s="219"/>
      <c r="H98" s="219"/>
      <c r="I98" s="219"/>
      <c r="J98" s="219"/>
      <c r="K98" s="219"/>
    </row>
    <row r="99" spans="1:256" x14ac:dyDescent="0.35">
      <c r="C99" s="2" t="s">
        <v>215</v>
      </c>
    </row>
    <row r="101" spans="1:256" x14ac:dyDescent="0.35">
      <c r="C101" s="2" t="s">
        <v>4813</v>
      </c>
      <c r="E101" s="2" t="s">
        <v>2</v>
      </c>
    </row>
    <row r="103" spans="1:256" x14ac:dyDescent="0.35">
      <c r="C103" s="2" t="s">
        <v>4814</v>
      </c>
      <c r="E103" s="2" t="s">
        <v>2</v>
      </c>
    </row>
    <row r="105" spans="1:256" x14ac:dyDescent="0.35">
      <c r="C105" s="2" t="s">
        <v>4918</v>
      </c>
    </row>
    <row r="107" spans="1:256" x14ac:dyDescent="0.35">
      <c r="C107" s="2" t="s">
        <v>4919</v>
      </c>
    </row>
    <row r="108" spans="1:256" s="79" customFormat="1" ht="35.25" customHeight="1" x14ac:dyDescent="0.35">
      <c r="A108" s="75"/>
      <c r="B108" s="75"/>
      <c r="C108" s="80" t="s">
        <v>4820</v>
      </c>
      <c r="D108" s="84" t="s">
        <v>4821</v>
      </c>
      <c r="E108" s="84" t="s">
        <v>4822</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09" spans="1:256" s="79" customFormat="1" x14ac:dyDescent="0.35">
      <c r="A109" s="75"/>
      <c r="B109" s="75"/>
      <c r="C109" s="82" t="s">
        <v>4823</v>
      </c>
      <c r="D109" s="85">
        <v>10.223599999999999</v>
      </c>
      <c r="E109" s="85">
        <v>9.4925999999999995</v>
      </c>
      <c r="F109" s="76"/>
      <c r="G109" s="77"/>
      <c r="H109" s="77"/>
      <c r="I109" s="77"/>
      <c r="J109" s="77"/>
      <c r="K109" s="78"/>
      <c r="L109" s="78"/>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8"/>
      <c r="AJ109" s="75"/>
      <c r="AK109" s="75"/>
      <c r="AL109" s="75"/>
      <c r="AM109" s="75"/>
      <c r="AN109" s="75"/>
      <c r="AO109" s="75"/>
      <c r="AP109" s="75"/>
      <c r="AQ109" s="75"/>
      <c r="AR109" s="75"/>
      <c r="AS109" s="75"/>
      <c r="AT109" s="75"/>
      <c r="AU109" s="75"/>
      <c r="AV109" s="78"/>
      <c r="AW109" s="75"/>
      <c r="AX109" s="78"/>
      <c r="AY109" s="75"/>
      <c r="AZ109" s="75"/>
      <c r="BA109" s="75"/>
      <c r="BB109" s="78"/>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row>
    <row r="110" spans="1:256" s="79" customFormat="1" x14ac:dyDescent="0.35">
      <c r="A110" s="75"/>
      <c r="B110" s="75"/>
      <c r="C110" s="82" t="s">
        <v>4824</v>
      </c>
      <c r="D110" s="85">
        <v>10.223599999999999</v>
      </c>
      <c r="E110" s="85">
        <v>9.4925999999999995</v>
      </c>
      <c r="F110" s="76"/>
      <c r="G110" s="77"/>
      <c r="H110" s="77"/>
      <c r="I110" s="77"/>
      <c r="J110" s="77"/>
      <c r="K110" s="78"/>
      <c r="L110" s="78"/>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8"/>
      <c r="AJ110" s="75"/>
      <c r="AK110" s="75"/>
      <c r="AL110" s="75"/>
      <c r="AM110" s="75"/>
      <c r="AN110" s="75"/>
      <c r="AO110" s="75"/>
      <c r="AP110" s="75"/>
      <c r="AQ110" s="75"/>
      <c r="AR110" s="75"/>
      <c r="AS110" s="75"/>
      <c r="AT110" s="75"/>
      <c r="AU110" s="75"/>
      <c r="AV110" s="78"/>
      <c r="AW110" s="75"/>
      <c r="AX110" s="78"/>
      <c r="AY110" s="75"/>
      <c r="AZ110" s="75"/>
      <c r="BA110" s="75"/>
      <c r="BB110" s="78"/>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c r="IH110" s="75"/>
      <c r="II110" s="75"/>
      <c r="IJ110" s="75"/>
      <c r="IK110" s="75"/>
      <c r="IL110" s="75"/>
      <c r="IM110" s="75"/>
      <c r="IN110" s="75"/>
      <c r="IO110" s="75"/>
      <c r="IP110" s="75"/>
      <c r="IQ110" s="75"/>
      <c r="IR110" s="75"/>
      <c r="IS110" s="75"/>
      <c r="IT110" s="75"/>
      <c r="IU110" s="75"/>
      <c r="IV110" s="75"/>
    </row>
    <row r="111" spans="1:256" s="79" customFormat="1" x14ac:dyDescent="0.35">
      <c r="A111" s="75"/>
      <c r="B111" s="75"/>
      <c r="C111" s="82" t="s">
        <v>4825</v>
      </c>
      <c r="D111" s="85">
        <v>10.2674</v>
      </c>
      <c r="E111" s="85">
        <v>9.5364000000000004</v>
      </c>
      <c r="F111" s="76"/>
      <c r="G111" s="77"/>
      <c r="H111" s="77"/>
      <c r="I111" s="77"/>
      <c r="J111" s="77"/>
      <c r="K111" s="78"/>
      <c r="L111" s="78"/>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8"/>
      <c r="AJ111" s="75"/>
      <c r="AK111" s="75"/>
      <c r="AL111" s="75"/>
      <c r="AM111" s="75"/>
      <c r="AN111" s="75"/>
      <c r="AO111" s="75"/>
      <c r="AP111" s="75"/>
      <c r="AQ111" s="75"/>
      <c r="AR111" s="75"/>
      <c r="AS111" s="75"/>
      <c r="AT111" s="75"/>
      <c r="AU111" s="75"/>
      <c r="AV111" s="78"/>
      <c r="AW111" s="75"/>
      <c r="AX111" s="78"/>
      <c r="AY111" s="75"/>
      <c r="AZ111" s="75"/>
      <c r="BA111" s="75"/>
      <c r="BB111" s="78"/>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row>
    <row r="112" spans="1:256" s="79" customFormat="1" x14ac:dyDescent="0.35">
      <c r="A112" s="75"/>
      <c r="B112" s="75"/>
      <c r="C112" s="82" t="s">
        <v>4826</v>
      </c>
      <c r="D112" s="85">
        <v>10.2674</v>
      </c>
      <c r="E112" s="85">
        <v>9.5364000000000004</v>
      </c>
      <c r="F112" s="76"/>
      <c r="G112" s="77"/>
      <c r="H112" s="77"/>
      <c r="I112" s="77"/>
      <c r="J112" s="77"/>
      <c r="K112" s="78"/>
      <c r="L112" s="78"/>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8"/>
      <c r="AJ112" s="75"/>
      <c r="AK112" s="75"/>
      <c r="AL112" s="75"/>
      <c r="AM112" s="75"/>
      <c r="AN112" s="75"/>
      <c r="AO112" s="75"/>
      <c r="AP112" s="75"/>
      <c r="AQ112" s="75"/>
      <c r="AR112" s="75"/>
      <c r="AS112" s="75"/>
      <c r="AT112" s="75"/>
      <c r="AU112" s="75"/>
      <c r="AV112" s="78"/>
      <c r="AW112" s="75"/>
      <c r="AX112" s="78"/>
      <c r="AY112" s="75"/>
      <c r="AZ112" s="75"/>
      <c r="BA112" s="75"/>
      <c r="BB112" s="78"/>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row>
    <row r="113" spans="1:256" s="79" customFormat="1" ht="85" customHeight="1" x14ac:dyDescent="0.35">
      <c r="A113" s="75"/>
      <c r="B113" s="75"/>
      <c r="C113" s="215" t="s">
        <v>4860</v>
      </c>
      <c r="D113" s="216"/>
      <c r="E113" s="217"/>
      <c r="F113" s="76"/>
      <c r="G113" s="77"/>
      <c r="H113" s="77"/>
      <c r="I113" s="77"/>
      <c r="J113" s="77"/>
      <c r="K113" s="78"/>
      <c r="L113" s="78"/>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8"/>
      <c r="AJ113" s="75"/>
      <c r="AK113" s="75"/>
      <c r="AL113" s="75"/>
      <c r="AM113" s="75"/>
      <c r="AN113" s="75"/>
      <c r="AO113" s="75"/>
      <c r="AP113" s="75"/>
      <c r="AQ113" s="75"/>
      <c r="AR113" s="75"/>
      <c r="AS113" s="75"/>
      <c r="AT113" s="75"/>
      <c r="AU113" s="75"/>
      <c r="AV113" s="78"/>
      <c r="AW113" s="75"/>
      <c r="AX113" s="78"/>
      <c r="AY113" s="75"/>
      <c r="AZ113" s="75"/>
      <c r="BA113" s="75"/>
      <c r="BB113" s="78"/>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row>
    <row r="115" spans="1:256" x14ac:dyDescent="0.35">
      <c r="C115" s="2" t="s">
        <v>4920</v>
      </c>
      <c r="E115" s="2" t="s">
        <v>2</v>
      </c>
    </row>
    <row r="117" spans="1:256" x14ac:dyDescent="0.35">
      <c r="C117" s="2" t="s">
        <v>4921</v>
      </c>
      <c r="E117" s="2" t="s">
        <v>2</v>
      </c>
    </row>
    <row r="119" spans="1:256" x14ac:dyDescent="0.35">
      <c r="C119" s="2" t="s">
        <v>4815</v>
      </c>
      <c r="E119" s="2" t="s">
        <v>2</v>
      </c>
    </row>
    <row r="121" spans="1:256" x14ac:dyDescent="0.35">
      <c r="C121" s="2" t="s">
        <v>4816</v>
      </c>
      <c r="E121" s="2" t="s">
        <v>2</v>
      </c>
    </row>
    <row r="123" spans="1:256" x14ac:dyDescent="0.35">
      <c r="C123" s="2" t="s">
        <v>4817</v>
      </c>
      <c r="E123" s="92">
        <v>0.35497507718628452</v>
      </c>
    </row>
    <row r="125" spans="1:256" x14ac:dyDescent="0.35">
      <c r="C125" s="2" t="s">
        <v>4819</v>
      </c>
      <c r="E125" s="93" t="s">
        <v>4818</v>
      </c>
    </row>
    <row r="127" spans="1:256" x14ac:dyDescent="0.35">
      <c r="C127" s="2" t="s">
        <v>4922</v>
      </c>
      <c r="E127" s="2" t="s">
        <v>2</v>
      </c>
    </row>
    <row r="129" spans="3:5" x14ac:dyDescent="0.35">
      <c r="C129" s="2" t="s">
        <v>4864</v>
      </c>
    </row>
    <row r="131" spans="3:5" x14ac:dyDescent="0.35">
      <c r="C131" s="1" t="s">
        <v>5102</v>
      </c>
      <c r="E131" s="156" t="s">
        <v>5103</v>
      </c>
    </row>
    <row r="132" spans="3:5" x14ac:dyDescent="0.35">
      <c r="E132" s="2" t="s">
        <v>5168</v>
      </c>
    </row>
  </sheetData>
  <mergeCells count="2">
    <mergeCell ref="C98:K98"/>
    <mergeCell ref="C113:E113"/>
  </mergeCells>
  <hyperlinks>
    <hyperlink ref="J2" location="'Index'!A1" display="'Index'!A1" xr:uid="{CB4308A8-EB6F-4DC6-B39C-37EBDA128DC4}"/>
  </hyperlinks>
  <pageMargins left="0.7" right="0.7" top="0.75" bottom="0.75" header="0.3" footer="0.3"/>
  <pageSetup orientation="portrait" horizontalDpi="4294967293"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52A2A-3BC6-4D9F-B800-1EBC0CCB10A2}">
  <sheetPr codeName="Sheet1"/>
  <dimension ref="A1:IV96"/>
  <sheetViews>
    <sheetView showGridLines="0" zoomScale="90" zoomScaleNormal="90" workbookViewId="0">
      <pane ySplit="6" topLeftCell="A79"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4076</v>
      </c>
      <c r="J2" s="38" t="s">
        <v>4365</v>
      </c>
    </row>
    <row r="3" spans="1:54" ht="16" x14ac:dyDescent="0.4">
      <c r="C3" s="1" t="s">
        <v>28</v>
      </c>
      <c r="D3" s="21" t="s">
        <v>4077</v>
      </c>
      <c r="F3" s="72" t="s">
        <v>4799</v>
      </c>
      <c r="G3" s="13" t="s">
        <v>4351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A43" s="28"/>
      <c r="B43" s="28"/>
      <c r="C43" s="58" t="s">
        <v>20</v>
      </c>
      <c r="D43" s="54"/>
      <c r="E43" s="6"/>
      <c r="F43" s="19"/>
      <c r="G43" s="24" t="s">
        <v>2</v>
      </c>
      <c r="H43" s="24" t="s">
        <v>2</v>
      </c>
      <c r="I43" s="31"/>
      <c r="J43" s="31"/>
      <c r="K43" s="35"/>
    </row>
    <row r="44" spans="1:11" x14ac:dyDescent="0.35">
      <c r="A44" s="28"/>
      <c r="B44" s="28"/>
      <c r="C44" s="58"/>
      <c r="D44" s="54"/>
      <c r="E44" s="6"/>
      <c r="F44" s="19"/>
      <c r="G44" s="24"/>
      <c r="H44" s="24"/>
      <c r="I44" s="31"/>
      <c r="J44" s="31"/>
      <c r="K44" s="35"/>
    </row>
    <row r="45" spans="1:11" x14ac:dyDescent="0.35">
      <c r="A45" s="28"/>
      <c r="B45" s="28"/>
      <c r="C45" s="58" t="s">
        <v>21</v>
      </c>
      <c r="D45" s="54"/>
      <c r="E45" s="6"/>
      <c r="F45" s="19"/>
      <c r="G45" s="24" t="s">
        <v>2</v>
      </c>
      <c r="H45" s="24" t="s">
        <v>2</v>
      </c>
      <c r="I45" s="31"/>
      <c r="J45" s="31"/>
      <c r="K45" s="35"/>
    </row>
    <row r="46" spans="1:11" x14ac:dyDescent="0.35">
      <c r="A46" s="28"/>
      <c r="B46" s="28"/>
      <c r="C46" s="58"/>
      <c r="D46" s="54"/>
      <c r="E46" s="6"/>
      <c r="F46" s="19"/>
      <c r="G46" s="24"/>
      <c r="H46" s="24"/>
      <c r="I46" s="31"/>
      <c r="J46" s="31"/>
      <c r="K46" s="35"/>
    </row>
    <row r="47" spans="1:11" x14ac:dyDescent="0.35">
      <c r="A47" s="28"/>
      <c r="B47" s="28"/>
      <c r="C47" s="58" t="s">
        <v>22</v>
      </c>
      <c r="D47" s="54"/>
      <c r="E47" s="6"/>
      <c r="F47" s="19"/>
      <c r="G47" s="24" t="s">
        <v>2</v>
      </c>
      <c r="H47" s="24" t="s">
        <v>2</v>
      </c>
      <c r="I47" s="31"/>
      <c r="J47" s="31"/>
      <c r="K47" s="35"/>
    </row>
    <row r="48" spans="1:11" x14ac:dyDescent="0.35">
      <c r="A48" s="28"/>
      <c r="B48" s="28"/>
      <c r="C48" s="58"/>
      <c r="D48" s="54"/>
      <c r="E48" s="6"/>
      <c r="F48" s="19"/>
      <c r="G48" s="24"/>
      <c r="H48" s="24"/>
      <c r="I48" s="31"/>
      <c r="J48" s="31"/>
      <c r="K48" s="35"/>
    </row>
    <row r="49" spans="1:54" x14ac:dyDescent="0.35">
      <c r="A49" s="28"/>
      <c r="B49" s="28"/>
      <c r="C49" s="58" t="s">
        <v>23</v>
      </c>
      <c r="D49" s="54"/>
      <c r="E49" s="6"/>
      <c r="F49" s="19"/>
      <c r="G49" s="24" t="s">
        <v>2</v>
      </c>
      <c r="H49" s="24" t="s">
        <v>2</v>
      </c>
      <c r="I49" s="31"/>
      <c r="J49" s="31"/>
      <c r="K49" s="35"/>
    </row>
    <row r="50" spans="1:54" x14ac:dyDescent="0.35">
      <c r="A50" s="28"/>
      <c r="B50" s="28"/>
      <c r="C50" s="58"/>
      <c r="D50" s="54"/>
      <c r="E50" s="6"/>
      <c r="F50" s="19"/>
      <c r="G50" s="24"/>
      <c r="H50" s="24"/>
      <c r="I50" s="31"/>
      <c r="J50" s="31"/>
      <c r="K50" s="35"/>
    </row>
    <row r="51" spans="1:54" x14ac:dyDescent="0.35">
      <c r="C51" s="59" t="s">
        <v>24</v>
      </c>
      <c r="D51" s="54"/>
      <c r="E51" s="6"/>
      <c r="F51" s="19"/>
      <c r="G51" s="24"/>
      <c r="H51" s="24"/>
      <c r="I51" s="31"/>
      <c r="J51" s="31"/>
      <c r="K51" s="35"/>
    </row>
    <row r="52" spans="1:54" x14ac:dyDescent="0.35">
      <c r="B52" s="8" t="s">
        <v>206</v>
      </c>
      <c r="C52" s="60" t="s">
        <v>207</v>
      </c>
      <c r="D52" s="54"/>
      <c r="E52" s="6"/>
      <c r="F52" s="19"/>
      <c r="G52" s="24">
        <v>8192.91</v>
      </c>
      <c r="H52" s="24">
        <v>99.18</v>
      </c>
      <c r="I52" s="31"/>
      <c r="J52" s="31"/>
      <c r="K52" s="35"/>
    </row>
    <row r="53" spans="1:54" x14ac:dyDescent="0.35">
      <c r="C53" s="58" t="s">
        <v>194</v>
      </c>
      <c r="D53" s="54"/>
      <c r="E53" s="6"/>
      <c r="F53" s="19"/>
      <c r="G53" s="25">
        <v>8192.91</v>
      </c>
      <c r="H53" s="25">
        <v>99.18</v>
      </c>
      <c r="I53" s="31"/>
      <c r="J53" s="31"/>
      <c r="K53" s="35"/>
    </row>
    <row r="54" spans="1:54" x14ac:dyDescent="0.35">
      <c r="C54" s="57"/>
      <c r="D54" s="54"/>
      <c r="E54" s="6"/>
      <c r="F54" s="19"/>
      <c r="G54" s="24"/>
      <c r="H54" s="24"/>
      <c r="I54" s="31"/>
      <c r="J54" s="31"/>
      <c r="K54" s="35"/>
    </row>
    <row r="55" spans="1:54" x14ac:dyDescent="0.35">
      <c r="A55" s="10"/>
      <c r="B55" s="28"/>
      <c r="C55" s="58" t="s">
        <v>25</v>
      </c>
      <c r="D55" s="54"/>
      <c r="E55" s="6"/>
      <c r="F55" s="19"/>
      <c r="G55" s="24"/>
      <c r="H55" s="24"/>
      <c r="I55" s="31"/>
      <c r="J55" s="31"/>
      <c r="K55" s="35"/>
    </row>
    <row r="56" spans="1:54" s="2" customFormat="1" ht="13.5" x14ac:dyDescent="0.35">
      <c r="A56" s="28"/>
      <c r="B56" s="28"/>
      <c r="C56" s="57" t="s">
        <v>4703</v>
      </c>
      <c r="D56" s="54"/>
      <c r="E56" s="6"/>
      <c r="F56" s="19"/>
      <c r="G56" s="24" t="s">
        <v>2</v>
      </c>
      <c r="H56" s="24" t="s">
        <v>2</v>
      </c>
      <c r="I56" s="31"/>
      <c r="J56" s="31"/>
      <c r="K56" s="35"/>
      <c r="L56" s="3"/>
      <c r="AI56" s="3"/>
      <c r="AV56" s="3"/>
      <c r="AX56" s="3"/>
      <c r="BB56" s="3"/>
    </row>
    <row r="57" spans="1:54" x14ac:dyDescent="0.35">
      <c r="B57" s="8"/>
      <c r="C57" s="60" t="s">
        <v>208</v>
      </c>
      <c r="D57" s="54"/>
      <c r="E57" s="6"/>
      <c r="F57" s="19"/>
      <c r="G57" s="24">
        <v>68.12</v>
      </c>
      <c r="H57" s="24">
        <v>0.82</v>
      </c>
      <c r="I57" s="31"/>
      <c r="J57" s="31"/>
      <c r="K57" s="35"/>
    </row>
    <row r="58" spans="1:54" x14ac:dyDescent="0.35">
      <c r="C58" s="58" t="s">
        <v>194</v>
      </c>
      <c r="D58" s="54"/>
      <c r="E58" s="6"/>
      <c r="F58" s="19"/>
      <c r="G58" s="25">
        <v>68.12</v>
      </c>
      <c r="H58" s="25">
        <v>0.82</v>
      </c>
      <c r="I58" s="31"/>
      <c r="J58" s="31"/>
      <c r="K58" s="35"/>
    </row>
    <row r="59" spans="1:54" x14ac:dyDescent="0.35">
      <c r="C59" s="57"/>
      <c r="D59" s="54"/>
      <c r="E59" s="6"/>
      <c r="F59" s="19"/>
      <c r="G59" s="24"/>
      <c r="H59" s="24"/>
      <c r="I59" s="31"/>
      <c r="J59" s="31"/>
      <c r="K59" s="35"/>
    </row>
    <row r="60" spans="1:54" x14ac:dyDescent="0.35">
      <c r="C60" s="61" t="s">
        <v>209</v>
      </c>
      <c r="D60" s="55"/>
      <c r="E60" s="5"/>
      <c r="F60" s="20"/>
      <c r="G60" s="26">
        <v>8261.0300000000007</v>
      </c>
      <c r="H60" s="26">
        <v>100</v>
      </c>
      <c r="I60" s="32"/>
      <c r="J60" s="32"/>
      <c r="K60" s="36"/>
    </row>
    <row r="63" spans="1:54" x14ac:dyDescent="0.35">
      <c r="C63" s="1" t="s">
        <v>210</v>
      </c>
    </row>
    <row r="64" spans="1:54" x14ac:dyDescent="0.35">
      <c r="C64" s="37" t="s">
        <v>211</v>
      </c>
      <c r="D64" s="37"/>
      <c r="E64" s="37"/>
      <c r="F64" s="37"/>
      <c r="G64" s="37"/>
      <c r="H64" s="37"/>
      <c r="I64" s="37"/>
      <c r="J64" s="37"/>
      <c r="K64" s="37"/>
    </row>
    <row r="65" spans="1:256" x14ac:dyDescent="0.35">
      <c r="C65" s="2" t="s">
        <v>212</v>
      </c>
    </row>
    <row r="66" spans="1:256" x14ac:dyDescent="0.35">
      <c r="C66" s="2" t="s">
        <v>213</v>
      </c>
    </row>
    <row r="67" spans="1:256" ht="30" customHeight="1" x14ac:dyDescent="0.35">
      <c r="C67" s="218" t="s">
        <v>214</v>
      </c>
      <c r="D67" s="219"/>
      <c r="E67" s="219"/>
      <c r="F67" s="219"/>
      <c r="G67" s="219"/>
      <c r="H67" s="219"/>
      <c r="I67" s="219"/>
      <c r="J67" s="219"/>
      <c r="K67" s="219"/>
    </row>
    <row r="68" spans="1:256" x14ac:dyDescent="0.35">
      <c r="C68" s="2" t="s">
        <v>215</v>
      </c>
    </row>
    <row r="69" spans="1:256" x14ac:dyDescent="0.35">
      <c r="C69" s="2" t="s">
        <v>4924</v>
      </c>
    </row>
    <row r="71" spans="1:256" x14ac:dyDescent="0.35">
      <c r="C71" s="2" t="s">
        <v>4813</v>
      </c>
      <c r="E71" s="2" t="s">
        <v>2</v>
      </c>
    </row>
    <row r="73" spans="1:256" x14ac:dyDescent="0.35">
      <c r="C73" s="2" t="s">
        <v>4814</v>
      </c>
      <c r="E73" s="2" t="s">
        <v>2</v>
      </c>
    </row>
    <row r="75" spans="1:256" x14ac:dyDescent="0.35">
      <c r="C75" s="2" t="s">
        <v>4918</v>
      </c>
    </row>
    <row r="77" spans="1:256" x14ac:dyDescent="0.35">
      <c r="C77" s="2" t="s">
        <v>4919</v>
      </c>
    </row>
    <row r="78" spans="1:256" s="79" customFormat="1" ht="35.25" customHeight="1" x14ac:dyDescent="0.35">
      <c r="A78" s="75"/>
      <c r="B78" s="75"/>
      <c r="C78" s="80" t="s">
        <v>4820</v>
      </c>
      <c r="D78" s="84" t="s">
        <v>4821</v>
      </c>
      <c r="E78" s="84" t="s">
        <v>4822</v>
      </c>
      <c r="F78" s="76"/>
      <c r="G78" s="77"/>
      <c r="H78" s="77"/>
      <c r="I78" s="77"/>
      <c r="J78" s="77"/>
      <c r="K78" s="78"/>
      <c r="L78" s="78"/>
      <c r="M78" s="75"/>
      <c r="N78" s="75"/>
      <c r="O78" s="75"/>
      <c r="P78" s="75"/>
      <c r="Q78" s="75"/>
      <c r="R78" s="75"/>
      <c r="S78" s="75"/>
      <c r="T78" s="75"/>
      <c r="U78" s="75"/>
      <c r="V78" s="75"/>
      <c r="W78" s="75"/>
      <c r="X78" s="75"/>
      <c r="Y78" s="75"/>
      <c r="Z78" s="75"/>
      <c r="AA78" s="75"/>
      <c r="AB78" s="75"/>
      <c r="AC78" s="75"/>
      <c r="AD78" s="75"/>
      <c r="AE78" s="75"/>
      <c r="AF78" s="75"/>
      <c r="AG78" s="75"/>
      <c r="AH78" s="75"/>
      <c r="AI78" s="78"/>
      <c r="AJ78" s="75"/>
      <c r="AK78" s="75"/>
      <c r="AL78" s="75"/>
      <c r="AM78" s="75"/>
      <c r="AN78" s="75"/>
      <c r="AO78" s="75"/>
      <c r="AP78" s="75"/>
      <c r="AQ78" s="75"/>
      <c r="AR78" s="75"/>
      <c r="AS78" s="75"/>
      <c r="AT78" s="75"/>
      <c r="AU78" s="75"/>
      <c r="AV78" s="78"/>
      <c r="AW78" s="75"/>
      <c r="AX78" s="78"/>
      <c r="AY78" s="75"/>
      <c r="AZ78" s="75"/>
      <c r="BA78" s="75"/>
      <c r="BB78" s="78"/>
      <c r="BC78" s="75"/>
      <c r="BD78" s="75"/>
      <c r="BE78" s="75"/>
      <c r="BF78" s="75"/>
      <c r="BG78" s="75"/>
      <c r="BH78" s="75"/>
      <c r="BI78" s="75"/>
      <c r="BJ78" s="75"/>
      <c r="BK78" s="75"/>
      <c r="BL78" s="75"/>
      <c r="BM78" s="75"/>
      <c r="BN78" s="75"/>
      <c r="BO78" s="75"/>
      <c r="BP78" s="75"/>
      <c r="BQ78" s="75"/>
      <c r="BR78" s="75"/>
      <c r="BS78" s="75"/>
      <c r="BT78" s="75"/>
      <c r="BU78" s="75"/>
      <c r="BV78" s="75"/>
      <c r="BW78" s="75"/>
      <c r="BX78" s="75"/>
      <c r="BY78" s="75"/>
      <c r="BZ78" s="75"/>
      <c r="CA78" s="75"/>
      <c r="CB78" s="75"/>
      <c r="CC78" s="75"/>
      <c r="CD78" s="75"/>
      <c r="CE78" s="75"/>
      <c r="CF78" s="75"/>
      <c r="CG78" s="75"/>
      <c r="CH78" s="75"/>
      <c r="CI78" s="75"/>
      <c r="CJ78" s="75"/>
      <c r="CK78" s="75"/>
      <c r="CL78" s="75"/>
      <c r="CM78" s="75"/>
      <c r="CN78" s="75"/>
      <c r="CO78" s="75"/>
      <c r="CP78" s="75"/>
      <c r="CQ78" s="75"/>
      <c r="CR78" s="75"/>
      <c r="CS78" s="75"/>
      <c r="CT78" s="75"/>
      <c r="CU78" s="75"/>
      <c r="CV78" s="75"/>
      <c r="CW78" s="75"/>
      <c r="CX78" s="75"/>
      <c r="CY78" s="75"/>
      <c r="CZ78" s="75"/>
      <c r="DA78" s="75"/>
      <c r="DB78" s="75"/>
      <c r="DC78" s="75"/>
      <c r="DD78" s="75"/>
      <c r="DE78" s="75"/>
      <c r="DF78" s="75"/>
      <c r="DG78" s="75"/>
      <c r="DH78" s="75"/>
      <c r="DI78" s="75"/>
      <c r="DJ78" s="75"/>
      <c r="DK78" s="75"/>
      <c r="DL78" s="75"/>
      <c r="DM78" s="75"/>
      <c r="DN78" s="75"/>
      <c r="DO78" s="75"/>
      <c r="DP78" s="75"/>
      <c r="DQ78" s="75"/>
      <c r="DR78" s="75"/>
      <c r="DS78" s="75"/>
      <c r="DT78" s="75"/>
      <c r="DU78" s="75"/>
      <c r="DV78" s="75"/>
      <c r="DW78" s="75"/>
      <c r="DX78" s="75"/>
      <c r="DY78" s="75"/>
      <c r="DZ78" s="75"/>
      <c r="EA78" s="75"/>
      <c r="EB78" s="75"/>
      <c r="EC78" s="75"/>
      <c r="ED78" s="75"/>
      <c r="EE78" s="75"/>
      <c r="EF78" s="75"/>
      <c r="EG78" s="75"/>
      <c r="EH78" s="75"/>
      <c r="EI78" s="75"/>
      <c r="EJ78" s="75"/>
      <c r="EK78" s="75"/>
      <c r="EL78" s="75"/>
      <c r="EM78" s="75"/>
      <c r="EN78" s="75"/>
      <c r="EO78" s="75"/>
      <c r="EP78" s="75"/>
      <c r="EQ78" s="75"/>
      <c r="ER78" s="75"/>
      <c r="ES78" s="75"/>
      <c r="ET78" s="75"/>
      <c r="EU78" s="75"/>
      <c r="EV78" s="75"/>
      <c r="EW78" s="75"/>
      <c r="EX78" s="75"/>
      <c r="EY78" s="75"/>
      <c r="EZ78" s="75"/>
      <c r="FA78" s="75"/>
      <c r="FB78" s="75"/>
      <c r="FC78" s="75"/>
      <c r="FD78" s="75"/>
      <c r="FE78" s="75"/>
      <c r="FF78" s="75"/>
      <c r="FG78" s="75"/>
      <c r="FH78" s="75"/>
      <c r="FI78" s="75"/>
      <c r="FJ78" s="75"/>
      <c r="FK78" s="75"/>
      <c r="FL78" s="75"/>
      <c r="FM78" s="75"/>
      <c r="FN78" s="75"/>
      <c r="FO78" s="75"/>
      <c r="FP78" s="75"/>
      <c r="FQ78" s="75"/>
      <c r="FR78" s="75"/>
      <c r="FS78" s="75"/>
      <c r="FT78" s="75"/>
      <c r="FU78" s="75"/>
      <c r="FV78" s="75"/>
      <c r="FW78" s="75"/>
      <c r="FX78" s="75"/>
      <c r="FY78" s="75"/>
      <c r="FZ78" s="75"/>
      <c r="GA78" s="75"/>
      <c r="GB78" s="75"/>
      <c r="GC78" s="75"/>
      <c r="GD78" s="75"/>
      <c r="GE78" s="75"/>
      <c r="GF78" s="75"/>
      <c r="GG78" s="75"/>
      <c r="GH78" s="75"/>
      <c r="GI78" s="75"/>
      <c r="GJ78" s="75"/>
      <c r="GK78" s="75"/>
      <c r="GL78" s="75"/>
      <c r="GM78" s="75"/>
      <c r="GN78" s="75"/>
      <c r="GO78" s="75"/>
      <c r="GP78" s="75"/>
      <c r="GQ78" s="75"/>
      <c r="GR78" s="75"/>
      <c r="GS78" s="75"/>
      <c r="GT78" s="75"/>
      <c r="GU78" s="75"/>
      <c r="GV78" s="75"/>
      <c r="GW78" s="75"/>
      <c r="GX78" s="75"/>
      <c r="GY78" s="75"/>
      <c r="GZ78" s="75"/>
      <c r="HA78" s="75"/>
      <c r="HB78" s="75"/>
      <c r="HC78" s="75"/>
      <c r="HD78" s="75"/>
      <c r="HE78" s="75"/>
      <c r="HF78" s="75"/>
      <c r="HG78" s="75"/>
      <c r="HH78" s="75"/>
      <c r="HI78" s="75"/>
      <c r="HJ78" s="75"/>
      <c r="HK78" s="75"/>
      <c r="HL78" s="75"/>
      <c r="HM78" s="75"/>
      <c r="HN78" s="75"/>
      <c r="HO78" s="75"/>
      <c r="HP78" s="75"/>
      <c r="HQ78" s="75"/>
      <c r="HR78" s="75"/>
      <c r="HS78" s="75"/>
      <c r="HT78" s="75"/>
      <c r="HU78" s="75"/>
      <c r="HV78" s="75"/>
      <c r="HW78" s="75"/>
      <c r="HX78" s="75"/>
      <c r="HY78" s="75"/>
      <c r="HZ78" s="75"/>
      <c r="IA78" s="75"/>
      <c r="IB78" s="75"/>
      <c r="IC78" s="75"/>
      <c r="ID78" s="75"/>
      <c r="IE78" s="75"/>
      <c r="IF78" s="75"/>
      <c r="IG78" s="75"/>
      <c r="IH78" s="75"/>
      <c r="II78" s="75"/>
      <c r="IJ78" s="75"/>
      <c r="IK78" s="75"/>
      <c r="IL78" s="75"/>
      <c r="IM78" s="75"/>
      <c r="IN78" s="75"/>
      <c r="IO78" s="75"/>
      <c r="IP78" s="75"/>
      <c r="IQ78" s="75"/>
      <c r="IR78" s="75"/>
      <c r="IS78" s="75"/>
      <c r="IT78" s="75"/>
      <c r="IU78" s="75"/>
      <c r="IV78" s="75"/>
    </row>
    <row r="79" spans="1:256" s="79" customFormat="1" x14ac:dyDescent="0.35">
      <c r="A79" s="75"/>
      <c r="B79" s="75"/>
      <c r="C79" s="81" t="s">
        <v>4857</v>
      </c>
      <c r="D79" s="86">
        <v>1054.0491</v>
      </c>
      <c r="E79" s="86">
        <v>1058.0189</v>
      </c>
      <c r="F79" s="76"/>
      <c r="G79" s="77"/>
      <c r="H79" s="77"/>
      <c r="I79" s="77"/>
      <c r="J79" s="77"/>
      <c r="K79" s="78"/>
      <c r="L79" s="78"/>
      <c r="M79" s="75"/>
      <c r="N79" s="75"/>
      <c r="O79" s="75"/>
      <c r="P79" s="75"/>
      <c r="Q79" s="75"/>
      <c r="R79" s="75"/>
      <c r="S79" s="75"/>
      <c r="T79" s="75"/>
      <c r="U79" s="75"/>
      <c r="V79" s="75"/>
      <c r="W79" s="75"/>
      <c r="X79" s="75"/>
      <c r="Y79" s="75"/>
      <c r="Z79" s="75"/>
      <c r="AA79" s="75"/>
      <c r="AB79" s="75"/>
      <c r="AC79" s="75"/>
      <c r="AD79" s="75"/>
      <c r="AE79" s="75"/>
      <c r="AF79" s="75"/>
      <c r="AG79" s="75"/>
      <c r="AH79" s="75"/>
      <c r="AI79" s="78"/>
      <c r="AJ79" s="75"/>
      <c r="AK79" s="75"/>
      <c r="AL79" s="75"/>
      <c r="AM79" s="75"/>
      <c r="AN79" s="75"/>
      <c r="AO79" s="75"/>
      <c r="AP79" s="75"/>
      <c r="AQ79" s="75"/>
      <c r="AR79" s="75"/>
      <c r="AS79" s="75"/>
      <c r="AT79" s="75"/>
      <c r="AU79" s="75"/>
      <c r="AV79" s="78"/>
      <c r="AW79" s="75"/>
      <c r="AX79" s="78"/>
      <c r="AY79" s="75"/>
      <c r="AZ79" s="75"/>
      <c r="BA79" s="75"/>
      <c r="BB79" s="78"/>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row>
    <row r="81" spans="3:5" x14ac:dyDescent="0.35">
      <c r="C81" s="2" t="s">
        <v>4920</v>
      </c>
      <c r="E81" s="2" t="s">
        <v>2</v>
      </c>
    </row>
    <row r="83" spans="3:5" x14ac:dyDescent="0.35">
      <c r="C83" s="2" t="s">
        <v>4921</v>
      </c>
      <c r="E83" s="2" t="s">
        <v>2</v>
      </c>
    </row>
    <row r="85" spans="3:5" x14ac:dyDescent="0.35">
      <c r="C85" s="2" t="s">
        <v>4815</v>
      </c>
      <c r="E85" s="2" t="s">
        <v>2</v>
      </c>
    </row>
    <row r="87" spans="3:5" x14ac:dyDescent="0.35">
      <c r="C87" s="2" t="s">
        <v>4816</v>
      </c>
      <c r="E87" s="2" t="s">
        <v>2</v>
      </c>
    </row>
    <row r="89" spans="3:5" x14ac:dyDescent="0.35">
      <c r="C89" s="2" t="s">
        <v>4817</v>
      </c>
      <c r="E89" s="92" t="s">
        <v>4818</v>
      </c>
    </row>
    <row r="91" spans="3:5" x14ac:dyDescent="0.35">
      <c r="C91" s="2" t="s">
        <v>4819</v>
      </c>
      <c r="E91" s="93" t="s">
        <v>4871</v>
      </c>
    </row>
    <row r="93" spans="3:5" x14ac:dyDescent="0.35">
      <c r="C93" s="2" t="s">
        <v>4922</v>
      </c>
      <c r="E93" s="2" t="s">
        <v>2</v>
      </c>
    </row>
    <row r="95" spans="3:5" x14ac:dyDescent="0.35">
      <c r="C95" s="1" t="s">
        <v>5102</v>
      </c>
      <c r="E95" s="156" t="s">
        <v>5103</v>
      </c>
    </row>
    <row r="96" spans="3:5" x14ac:dyDescent="0.35">
      <c r="E96" s="2" t="s">
        <v>5169</v>
      </c>
    </row>
  </sheetData>
  <mergeCells count="1">
    <mergeCell ref="C67:K67"/>
  </mergeCells>
  <hyperlinks>
    <hyperlink ref="J2" location="'Index'!A1" display="'Index'!A1" xr:uid="{67D206AE-81B1-4551-A887-129911360131}"/>
  </hyperlinks>
  <pageMargins left="0.7" right="0.7" top="0.75" bottom="0.75" header="0.3" footer="0.3"/>
  <pageSetup orientation="portrait" horizontalDpi="4294967293"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E72F1-5D01-4515-B0E2-DBFF1DD56216}">
  <sheetPr codeName="Sheet1"/>
  <dimension ref="A1:IV114"/>
  <sheetViews>
    <sheetView showGridLines="0" zoomScale="90" zoomScaleNormal="90" workbookViewId="0">
      <pane ySplit="6" topLeftCell="A98"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4078</v>
      </c>
      <c r="J2" s="38" t="s">
        <v>4365</v>
      </c>
    </row>
    <row r="3" spans="1:54" ht="16" x14ac:dyDescent="0.4">
      <c r="C3" s="1" t="s">
        <v>28</v>
      </c>
      <c r="D3" s="21" t="s">
        <v>4079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C43" s="59" t="s">
        <v>20</v>
      </c>
      <c r="D43" s="54"/>
      <c r="E43" s="6"/>
      <c r="F43" s="19"/>
      <c r="G43" s="24"/>
      <c r="H43" s="24"/>
      <c r="I43" s="31"/>
      <c r="J43" s="31"/>
      <c r="K43" s="35"/>
    </row>
    <row r="44" spans="1:11" x14ac:dyDescent="0.35">
      <c r="B44" s="8" t="s">
        <v>4080</v>
      </c>
      <c r="C44" s="60" t="s">
        <v>4712</v>
      </c>
      <c r="D44" s="54" t="s">
        <v>4081</v>
      </c>
      <c r="E44" s="6" t="s">
        <v>4705</v>
      </c>
      <c r="F44" s="19">
        <v>69729134.076000005</v>
      </c>
      <c r="G44" s="24">
        <v>41610.51</v>
      </c>
      <c r="H44" s="24">
        <v>18.8</v>
      </c>
      <c r="I44" s="31"/>
      <c r="J44" s="31"/>
      <c r="K44" s="35"/>
    </row>
    <row r="45" spans="1:11" x14ac:dyDescent="0.35">
      <c r="B45" s="8" t="s">
        <v>4082</v>
      </c>
      <c r="C45" s="60" t="s">
        <v>4713</v>
      </c>
      <c r="D45" s="54" t="s">
        <v>4083</v>
      </c>
      <c r="E45" s="6" t="s">
        <v>4705</v>
      </c>
      <c r="F45" s="19">
        <v>5079904.2309999997</v>
      </c>
      <c r="G45" s="24">
        <v>22277.09</v>
      </c>
      <c r="H45" s="24">
        <v>10.06</v>
      </c>
      <c r="I45" s="31"/>
      <c r="J45" s="31"/>
      <c r="K45" s="35"/>
    </row>
    <row r="46" spans="1:11" x14ac:dyDescent="0.35">
      <c r="B46" s="8" t="s">
        <v>4084</v>
      </c>
      <c r="C46" s="60" t="s">
        <v>4714</v>
      </c>
      <c r="D46" s="54" t="s">
        <v>4085</v>
      </c>
      <c r="E46" s="6" t="s">
        <v>4705</v>
      </c>
      <c r="F46" s="19">
        <v>25951097.046999998</v>
      </c>
      <c r="G46" s="24">
        <v>20789.009999999998</v>
      </c>
      <c r="H46" s="24">
        <v>9.39</v>
      </c>
      <c r="I46" s="31"/>
      <c r="J46" s="31"/>
      <c r="K46" s="35"/>
    </row>
    <row r="47" spans="1:11" x14ac:dyDescent="0.35">
      <c r="B47" s="8" t="s">
        <v>4086</v>
      </c>
      <c r="C47" s="60" t="s">
        <v>4715</v>
      </c>
      <c r="D47" s="54" t="s">
        <v>4087</v>
      </c>
      <c r="E47" s="6" t="s">
        <v>4705</v>
      </c>
      <c r="F47" s="19">
        <v>3056499.1290000002</v>
      </c>
      <c r="G47" s="24">
        <v>20592.64</v>
      </c>
      <c r="H47" s="24">
        <v>9.3000000000000007</v>
      </c>
      <c r="I47" s="31"/>
      <c r="J47" s="31"/>
      <c r="K47" s="35"/>
    </row>
    <row r="48" spans="1:11" x14ac:dyDescent="0.35">
      <c r="B48" s="8" t="s">
        <v>4088</v>
      </c>
      <c r="C48" s="60" t="s">
        <v>4716</v>
      </c>
      <c r="D48" s="54" t="s">
        <v>4089</v>
      </c>
      <c r="E48" s="6" t="s">
        <v>4705</v>
      </c>
      <c r="F48" s="19">
        <v>40783877.675999999</v>
      </c>
      <c r="G48" s="24">
        <v>16923.759999999998</v>
      </c>
      <c r="H48" s="24">
        <v>7.65</v>
      </c>
      <c r="I48" s="31"/>
      <c r="J48" s="31"/>
      <c r="K48" s="35"/>
    </row>
    <row r="49" spans="2:11" x14ac:dyDescent="0.35">
      <c r="B49" s="8" t="s">
        <v>4090</v>
      </c>
      <c r="C49" s="60" t="s">
        <v>4717</v>
      </c>
      <c r="D49" s="54" t="s">
        <v>4091</v>
      </c>
      <c r="E49" s="6" t="s">
        <v>4705</v>
      </c>
      <c r="F49" s="19">
        <v>2390101.4410000001</v>
      </c>
      <c r="G49" s="24">
        <v>14013.84</v>
      </c>
      <c r="H49" s="24">
        <v>6.33</v>
      </c>
      <c r="I49" s="31"/>
      <c r="J49" s="31"/>
      <c r="K49" s="35"/>
    </row>
    <row r="50" spans="2:11" x14ac:dyDescent="0.35">
      <c r="B50" s="8" t="s">
        <v>4092</v>
      </c>
      <c r="C50" s="60" t="s">
        <v>4718</v>
      </c>
      <c r="D50" s="54" t="s">
        <v>4093</v>
      </c>
      <c r="E50" s="6" t="s">
        <v>4705</v>
      </c>
      <c r="F50" s="19">
        <v>26035870.289999999</v>
      </c>
      <c r="G50" s="24">
        <v>12167.03</v>
      </c>
      <c r="H50" s="24">
        <v>5.5</v>
      </c>
      <c r="I50" s="31"/>
      <c r="J50" s="31"/>
      <c r="K50" s="35"/>
    </row>
    <row r="51" spans="2:11" x14ac:dyDescent="0.35">
      <c r="B51" s="8" t="s">
        <v>4094</v>
      </c>
      <c r="C51" s="60" t="s">
        <v>4719</v>
      </c>
      <c r="D51" s="54" t="s">
        <v>4095</v>
      </c>
      <c r="E51" s="6" t="s">
        <v>4705</v>
      </c>
      <c r="F51" s="19">
        <v>3802253.2039999999</v>
      </c>
      <c r="G51" s="24">
        <v>11808.55</v>
      </c>
      <c r="H51" s="24">
        <v>5.33</v>
      </c>
      <c r="I51" s="31"/>
      <c r="J51" s="31"/>
      <c r="K51" s="35"/>
    </row>
    <row r="52" spans="2:11" x14ac:dyDescent="0.35">
      <c r="B52" s="8" t="s">
        <v>4096</v>
      </c>
      <c r="C52" s="60" t="s">
        <v>4720</v>
      </c>
      <c r="D52" s="54" t="s">
        <v>4097</v>
      </c>
      <c r="E52" s="6" t="s">
        <v>4705</v>
      </c>
      <c r="F52" s="19">
        <v>109479581.311</v>
      </c>
      <c r="G52" s="24">
        <v>11574.95</v>
      </c>
      <c r="H52" s="24">
        <v>5.23</v>
      </c>
      <c r="I52" s="31"/>
      <c r="J52" s="31"/>
      <c r="K52" s="35"/>
    </row>
    <row r="53" spans="2:11" x14ac:dyDescent="0.35">
      <c r="B53" s="8" t="s">
        <v>4098</v>
      </c>
      <c r="C53" s="60" t="s">
        <v>4721</v>
      </c>
      <c r="D53" s="54" t="s">
        <v>4099</v>
      </c>
      <c r="E53" s="6" t="s">
        <v>4705</v>
      </c>
      <c r="F53" s="19">
        <v>84951504.636999995</v>
      </c>
      <c r="G53" s="24">
        <v>11344.42</v>
      </c>
      <c r="H53" s="24">
        <v>5.13</v>
      </c>
      <c r="I53" s="31"/>
      <c r="J53" s="31"/>
      <c r="K53" s="35"/>
    </row>
    <row r="54" spans="2:11" x14ac:dyDescent="0.35">
      <c r="B54" s="8" t="s">
        <v>4100</v>
      </c>
      <c r="C54" s="60" t="s">
        <v>4722</v>
      </c>
      <c r="D54" s="54" t="s">
        <v>4101</v>
      </c>
      <c r="E54" s="6" t="s">
        <v>4705</v>
      </c>
      <c r="F54" s="19">
        <v>72313769.697999999</v>
      </c>
      <c r="G54" s="24">
        <v>11314.65</v>
      </c>
      <c r="H54" s="24">
        <v>5.1100000000000003</v>
      </c>
      <c r="I54" s="31"/>
      <c r="J54" s="31"/>
      <c r="K54" s="35"/>
    </row>
    <row r="55" spans="2:11" x14ac:dyDescent="0.35">
      <c r="B55" s="8" t="s">
        <v>4064</v>
      </c>
      <c r="C55" s="60" t="s">
        <v>4709</v>
      </c>
      <c r="D55" s="54" t="s">
        <v>4065</v>
      </c>
      <c r="E55" s="6" t="s">
        <v>4705</v>
      </c>
      <c r="F55" s="19">
        <v>59399206.534999996</v>
      </c>
      <c r="G55" s="24">
        <v>10109.39</v>
      </c>
      <c r="H55" s="24">
        <v>4.57</v>
      </c>
      <c r="I55" s="31"/>
      <c r="J55" s="31"/>
      <c r="K55" s="35"/>
    </row>
    <row r="56" spans="2:11" x14ac:dyDescent="0.35">
      <c r="B56" s="8" t="s">
        <v>4102</v>
      </c>
      <c r="C56" s="60" t="s">
        <v>4723</v>
      </c>
      <c r="D56" s="54" t="s">
        <v>4103</v>
      </c>
      <c r="E56" s="6" t="s">
        <v>4705</v>
      </c>
      <c r="F56" s="19">
        <v>7682875.415</v>
      </c>
      <c r="G56" s="24">
        <v>9540.66</v>
      </c>
      <c r="H56" s="24">
        <v>4.3099999999999996</v>
      </c>
      <c r="I56" s="31"/>
      <c r="J56" s="31"/>
      <c r="K56" s="35"/>
    </row>
    <row r="57" spans="2:11" x14ac:dyDescent="0.35">
      <c r="B57" s="8" t="s">
        <v>4104</v>
      </c>
      <c r="C57" s="60" t="s">
        <v>4724</v>
      </c>
      <c r="D57" s="54" t="s">
        <v>4105</v>
      </c>
      <c r="E57" s="6" t="s">
        <v>4705</v>
      </c>
      <c r="F57" s="19">
        <v>5523293.8370000003</v>
      </c>
      <c r="G57" s="24">
        <v>6539.36</v>
      </c>
      <c r="H57" s="24">
        <v>2.95</v>
      </c>
      <c r="I57" s="31"/>
      <c r="J57" s="31"/>
      <c r="K57" s="35"/>
    </row>
    <row r="58" spans="2:11" x14ac:dyDescent="0.35">
      <c r="C58" s="58" t="s">
        <v>194</v>
      </c>
      <c r="D58" s="54"/>
      <c r="E58" s="6"/>
      <c r="F58" s="19"/>
      <c r="G58" s="25">
        <v>220605.86</v>
      </c>
      <c r="H58" s="25">
        <v>99.66</v>
      </c>
      <c r="I58" s="31"/>
      <c r="J58" s="31"/>
      <c r="K58" s="35"/>
    </row>
    <row r="59" spans="2:11" x14ac:dyDescent="0.35">
      <c r="C59" s="57"/>
      <c r="D59" s="54"/>
      <c r="E59" s="6"/>
      <c r="F59" s="19"/>
      <c r="G59" s="24"/>
      <c r="H59" s="24"/>
      <c r="I59" s="31"/>
      <c r="J59" s="31"/>
      <c r="K59" s="35"/>
    </row>
    <row r="60" spans="2:11" x14ac:dyDescent="0.35">
      <c r="C60" s="58" t="s">
        <v>21</v>
      </c>
      <c r="D60" s="54"/>
      <c r="E60" s="6"/>
      <c r="F60" s="19"/>
      <c r="G60" s="24" t="s">
        <v>2</v>
      </c>
      <c r="H60" s="24" t="s">
        <v>2</v>
      </c>
      <c r="I60" s="31"/>
      <c r="J60" s="31"/>
      <c r="K60" s="35"/>
    </row>
    <row r="61" spans="2:11" x14ac:dyDescent="0.35">
      <c r="C61" s="57"/>
      <c r="D61" s="54"/>
      <c r="E61" s="6"/>
      <c r="F61" s="19"/>
      <c r="G61" s="24"/>
      <c r="H61" s="24"/>
      <c r="I61" s="31"/>
      <c r="J61" s="31"/>
      <c r="K61" s="35"/>
    </row>
    <row r="62" spans="2:11" x14ac:dyDescent="0.35">
      <c r="C62" s="58" t="s">
        <v>22</v>
      </c>
      <c r="D62" s="54"/>
      <c r="E62" s="6"/>
      <c r="F62" s="19"/>
      <c r="G62" s="24" t="s">
        <v>2</v>
      </c>
      <c r="H62" s="24" t="s">
        <v>2</v>
      </c>
      <c r="I62" s="31"/>
      <c r="J62" s="31"/>
      <c r="K62" s="35"/>
    </row>
    <row r="63" spans="2:11" x14ac:dyDescent="0.35">
      <c r="C63" s="57"/>
      <c r="D63" s="54"/>
      <c r="E63" s="6"/>
      <c r="F63" s="19"/>
      <c r="G63" s="24"/>
      <c r="H63" s="24"/>
      <c r="I63" s="31"/>
      <c r="J63" s="31"/>
      <c r="K63" s="35"/>
    </row>
    <row r="64" spans="2:11" x14ac:dyDescent="0.35">
      <c r="C64" s="58" t="s">
        <v>23</v>
      </c>
      <c r="D64" s="54"/>
      <c r="E64" s="6"/>
      <c r="F64" s="19"/>
      <c r="G64" s="24" t="s">
        <v>2</v>
      </c>
      <c r="H64" s="24" t="s">
        <v>2</v>
      </c>
      <c r="I64" s="31"/>
      <c r="J64" s="31"/>
      <c r="K64" s="35"/>
    </row>
    <row r="65" spans="1:54" x14ac:dyDescent="0.35">
      <c r="C65" s="57"/>
      <c r="D65" s="54"/>
      <c r="E65" s="6"/>
      <c r="F65" s="19"/>
      <c r="G65" s="24"/>
      <c r="H65" s="24"/>
      <c r="I65" s="31"/>
      <c r="J65" s="31"/>
      <c r="K65" s="35"/>
    </row>
    <row r="66" spans="1:54" x14ac:dyDescent="0.35">
      <c r="C66" s="59" t="s">
        <v>24</v>
      </c>
      <c r="D66" s="54"/>
      <c r="E66" s="6"/>
      <c r="F66" s="19"/>
      <c r="G66" s="24"/>
      <c r="H66" s="24"/>
      <c r="I66" s="31"/>
      <c r="J66" s="31"/>
      <c r="K66" s="35"/>
    </row>
    <row r="67" spans="1:54" x14ac:dyDescent="0.35">
      <c r="B67" s="8" t="s">
        <v>206</v>
      </c>
      <c r="C67" s="60" t="s">
        <v>207</v>
      </c>
      <c r="D67" s="54"/>
      <c r="E67" s="6"/>
      <c r="F67" s="19"/>
      <c r="G67" s="24">
        <v>1121.6500000000001</v>
      </c>
      <c r="H67" s="24">
        <v>0.51</v>
      </c>
      <c r="I67" s="31"/>
      <c r="J67" s="31"/>
      <c r="K67" s="35"/>
    </row>
    <row r="68" spans="1:54" x14ac:dyDescent="0.35">
      <c r="C68" s="58" t="s">
        <v>194</v>
      </c>
      <c r="D68" s="54"/>
      <c r="E68" s="6"/>
      <c r="F68" s="19"/>
      <c r="G68" s="25">
        <v>1121.6500000000001</v>
      </c>
      <c r="H68" s="25">
        <v>0.51</v>
      </c>
      <c r="I68" s="31"/>
      <c r="J68" s="31"/>
      <c r="K68" s="35"/>
    </row>
    <row r="69" spans="1:54" x14ac:dyDescent="0.35">
      <c r="C69" s="57"/>
      <c r="D69" s="54"/>
      <c r="E69" s="6"/>
      <c r="F69" s="19"/>
      <c r="G69" s="24"/>
      <c r="H69" s="24"/>
      <c r="I69" s="31"/>
      <c r="J69" s="31"/>
      <c r="K69" s="35"/>
    </row>
    <row r="70" spans="1:54" x14ac:dyDescent="0.35">
      <c r="A70" s="10"/>
      <c r="B70" s="28"/>
      <c r="C70" s="58" t="s">
        <v>25</v>
      </c>
      <c r="D70" s="54"/>
      <c r="E70" s="6"/>
      <c r="F70" s="19"/>
      <c r="G70" s="24"/>
      <c r="H70" s="24"/>
      <c r="I70" s="31"/>
      <c r="J70" s="31"/>
      <c r="K70" s="35"/>
    </row>
    <row r="71" spans="1:54" s="2" customFormat="1" ht="13.5" x14ac:dyDescent="0.35">
      <c r="A71" s="28"/>
      <c r="B71" s="28"/>
      <c r="C71" s="57" t="s">
        <v>4703</v>
      </c>
      <c r="D71" s="54"/>
      <c r="E71" s="6"/>
      <c r="F71" s="19"/>
      <c r="G71" s="24" t="s">
        <v>2</v>
      </c>
      <c r="H71" s="24" t="s">
        <v>2</v>
      </c>
      <c r="I71" s="31"/>
      <c r="J71" s="31"/>
      <c r="K71" s="35"/>
      <c r="L71" s="3"/>
      <c r="AI71" s="3"/>
      <c r="AV71" s="3"/>
      <c r="AX71" s="3"/>
      <c r="BB71" s="3"/>
    </row>
    <row r="72" spans="1:54" x14ac:dyDescent="0.35">
      <c r="B72" s="8"/>
      <c r="C72" s="60" t="s">
        <v>208</v>
      </c>
      <c r="D72" s="54"/>
      <c r="E72" s="6"/>
      <c r="F72" s="19"/>
      <c r="G72" s="24">
        <v>-377.52</v>
      </c>
      <c r="H72" s="24">
        <v>-0.17</v>
      </c>
      <c r="I72" s="31"/>
      <c r="J72" s="31"/>
      <c r="K72" s="35"/>
    </row>
    <row r="73" spans="1:54" x14ac:dyDescent="0.35">
      <c r="C73" s="58" t="s">
        <v>194</v>
      </c>
      <c r="D73" s="54"/>
      <c r="E73" s="6"/>
      <c r="F73" s="19"/>
      <c r="G73" s="25">
        <v>-377.52</v>
      </c>
      <c r="H73" s="25">
        <v>-0.17</v>
      </c>
      <c r="I73" s="31"/>
      <c r="J73" s="31"/>
      <c r="K73" s="35"/>
    </row>
    <row r="74" spans="1:54" x14ac:dyDescent="0.35">
      <c r="C74" s="57"/>
      <c r="D74" s="54"/>
      <c r="E74" s="6"/>
      <c r="F74" s="19"/>
      <c r="G74" s="24"/>
      <c r="H74" s="24"/>
      <c r="I74" s="31"/>
      <c r="J74" s="31"/>
      <c r="K74" s="35"/>
    </row>
    <row r="75" spans="1:54" x14ac:dyDescent="0.35">
      <c r="C75" s="61" t="s">
        <v>209</v>
      </c>
      <c r="D75" s="55"/>
      <c r="E75" s="5"/>
      <c r="F75" s="20"/>
      <c r="G75" s="26">
        <v>221349.99</v>
      </c>
      <c r="H75" s="26">
        <v>100</v>
      </c>
      <c r="I75" s="32"/>
      <c r="J75" s="32"/>
      <c r="K75" s="36"/>
    </row>
    <row r="78" spans="1:54" x14ac:dyDescent="0.35">
      <c r="C78" s="1" t="s">
        <v>210</v>
      </c>
    </row>
    <row r="79" spans="1:54" x14ac:dyDescent="0.35">
      <c r="C79" s="37" t="s">
        <v>211</v>
      </c>
      <c r="D79" s="37"/>
      <c r="E79" s="37"/>
      <c r="F79" s="37"/>
      <c r="G79" s="37"/>
      <c r="H79" s="37"/>
      <c r="I79" s="37"/>
      <c r="J79" s="37"/>
      <c r="K79" s="37"/>
    </row>
    <row r="80" spans="1:54" x14ac:dyDescent="0.35">
      <c r="C80" s="2" t="s">
        <v>212</v>
      </c>
    </row>
    <row r="81" spans="1:256" x14ac:dyDescent="0.35">
      <c r="C81" s="2" t="s">
        <v>213</v>
      </c>
    </row>
    <row r="82" spans="1:256" ht="30" customHeight="1" x14ac:dyDescent="0.35">
      <c r="C82" s="218" t="s">
        <v>214</v>
      </c>
      <c r="D82" s="219"/>
      <c r="E82" s="219"/>
      <c r="F82" s="219"/>
      <c r="G82" s="219"/>
      <c r="H82" s="219"/>
      <c r="I82" s="219"/>
      <c r="J82" s="219"/>
      <c r="K82" s="219"/>
    </row>
    <row r="83" spans="1:256" x14ac:dyDescent="0.35">
      <c r="C83" s="2" t="s">
        <v>215</v>
      </c>
    </row>
    <row r="85" spans="1:256" x14ac:dyDescent="0.35">
      <c r="C85" s="2" t="s">
        <v>4813</v>
      </c>
      <c r="E85" s="2" t="s">
        <v>2</v>
      </c>
    </row>
    <row r="87" spans="1:256" x14ac:dyDescent="0.35">
      <c r="C87" s="2" t="s">
        <v>4814</v>
      </c>
      <c r="E87" s="2" t="s">
        <v>2</v>
      </c>
    </row>
    <row r="89" spans="1:256" x14ac:dyDescent="0.35">
      <c r="C89" s="2" t="s">
        <v>4918</v>
      </c>
    </row>
    <row r="91" spans="1:256" x14ac:dyDescent="0.35">
      <c r="C91" s="2" t="s">
        <v>4919</v>
      </c>
    </row>
    <row r="92" spans="1:256" s="79" customFormat="1" ht="35.25" customHeight="1" x14ac:dyDescent="0.35">
      <c r="A92" s="75"/>
      <c r="B92" s="75"/>
      <c r="C92" s="80" t="s">
        <v>4820</v>
      </c>
      <c r="D92" s="84" t="s">
        <v>4821</v>
      </c>
      <c r="E92" s="84" t="s">
        <v>4822</v>
      </c>
      <c r="F92" s="76"/>
      <c r="G92" s="77"/>
      <c r="H92" s="77"/>
      <c r="I92" s="77"/>
      <c r="J92" s="77"/>
      <c r="K92" s="78"/>
      <c r="L92" s="78"/>
      <c r="M92" s="75"/>
      <c r="N92" s="75"/>
      <c r="O92" s="75"/>
      <c r="P92" s="75"/>
      <c r="Q92" s="75"/>
      <c r="R92" s="75"/>
      <c r="S92" s="75"/>
      <c r="T92" s="75"/>
      <c r="U92" s="75"/>
      <c r="V92" s="75"/>
      <c r="W92" s="75"/>
      <c r="X92" s="75"/>
      <c r="Y92" s="75"/>
      <c r="Z92" s="75"/>
      <c r="AA92" s="75"/>
      <c r="AB92" s="75"/>
      <c r="AC92" s="75"/>
      <c r="AD92" s="75"/>
      <c r="AE92" s="75"/>
      <c r="AF92" s="75"/>
      <c r="AG92" s="75"/>
      <c r="AH92" s="75"/>
      <c r="AI92" s="78"/>
      <c r="AJ92" s="75"/>
      <c r="AK92" s="75"/>
      <c r="AL92" s="75"/>
      <c r="AM92" s="75"/>
      <c r="AN92" s="75"/>
      <c r="AO92" s="75"/>
      <c r="AP92" s="75"/>
      <c r="AQ92" s="75"/>
      <c r="AR92" s="75"/>
      <c r="AS92" s="75"/>
      <c r="AT92" s="75"/>
      <c r="AU92" s="75"/>
      <c r="AV92" s="78"/>
      <c r="AW92" s="75"/>
      <c r="AX92" s="78"/>
      <c r="AY92" s="75"/>
      <c r="AZ92" s="75"/>
      <c r="BA92" s="75"/>
      <c r="BB92" s="78"/>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5"/>
      <c r="DJ92" s="75"/>
      <c r="DK92" s="75"/>
      <c r="DL92" s="75"/>
      <c r="DM92" s="75"/>
      <c r="DN92" s="75"/>
      <c r="DO92" s="75"/>
      <c r="DP92" s="75"/>
      <c r="DQ92" s="75"/>
      <c r="DR92" s="75"/>
      <c r="DS92" s="75"/>
      <c r="DT92" s="75"/>
      <c r="DU92" s="75"/>
      <c r="DV92" s="75"/>
      <c r="DW92" s="75"/>
      <c r="DX92" s="75"/>
      <c r="DY92" s="75"/>
      <c r="DZ92" s="75"/>
      <c r="EA92" s="75"/>
      <c r="EB92" s="75"/>
      <c r="EC92" s="75"/>
      <c r="ED92" s="75"/>
      <c r="EE92" s="75"/>
      <c r="EF92" s="75"/>
      <c r="EG92" s="75"/>
      <c r="EH92" s="75"/>
      <c r="EI92" s="75"/>
      <c r="EJ92" s="75"/>
      <c r="EK92" s="75"/>
      <c r="EL92" s="75"/>
      <c r="EM92" s="75"/>
      <c r="EN92" s="75"/>
      <c r="EO92" s="75"/>
      <c r="EP92" s="75"/>
      <c r="EQ92" s="75"/>
      <c r="ER92" s="75"/>
      <c r="ES92" s="75"/>
      <c r="ET92" s="75"/>
      <c r="EU92" s="75"/>
      <c r="EV92" s="75"/>
      <c r="EW92" s="75"/>
      <c r="EX92" s="75"/>
      <c r="EY92" s="75"/>
      <c r="EZ92" s="75"/>
      <c r="FA92" s="75"/>
      <c r="FB92" s="75"/>
      <c r="FC92" s="75"/>
      <c r="FD92" s="75"/>
      <c r="FE92" s="75"/>
      <c r="FF92" s="75"/>
      <c r="FG92" s="75"/>
      <c r="FH92" s="75"/>
      <c r="FI92" s="75"/>
      <c r="FJ92" s="75"/>
      <c r="FK92" s="75"/>
      <c r="FL92" s="75"/>
      <c r="FM92" s="75"/>
      <c r="FN92" s="75"/>
      <c r="FO92" s="75"/>
      <c r="FP92" s="75"/>
      <c r="FQ92" s="75"/>
      <c r="FR92" s="75"/>
      <c r="FS92" s="75"/>
      <c r="FT92" s="75"/>
      <c r="FU92" s="75"/>
      <c r="FV92" s="75"/>
      <c r="FW92" s="75"/>
      <c r="FX92" s="75"/>
      <c r="FY92" s="75"/>
      <c r="FZ92" s="75"/>
      <c r="GA92" s="75"/>
      <c r="GB92" s="75"/>
      <c r="GC92" s="75"/>
      <c r="GD92" s="75"/>
      <c r="GE92" s="75"/>
      <c r="GF92" s="75"/>
      <c r="GG92" s="75"/>
      <c r="GH92" s="75"/>
      <c r="GI92" s="75"/>
      <c r="GJ92" s="75"/>
      <c r="GK92" s="75"/>
      <c r="GL92" s="75"/>
      <c r="GM92" s="75"/>
      <c r="GN92" s="75"/>
      <c r="GO92" s="75"/>
      <c r="GP92" s="75"/>
      <c r="GQ92" s="75"/>
      <c r="GR92" s="75"/>
      <c r="GS92" s="75"/>
      <c r="GT92" s="75"/>
      <c r="GU92" s="75"/>
      <c r="GV92" s="75"/>
      <c r="GW92" s="75"/>
      <c r="GX92" s="75"/>
      <c r="GY92" s="75"/>
      <c r="GZ92" s="75"/>
      <c r="HA92" s="75"/>
      <c r="HB92" s="75"/>
      <c r="HC92" s="75"/>
      <c r="HD92" s="75"/>
      <c r="HE92" s="75"/>
      <c r="HF92" s="75"/>
      <c r="HG92" s="75"/>
      <c r="HH92" s="75"/>
      <c r="HI92" s="75"/>
      <c r="HJ92" s="75"/>
      <c r="HK92" s="75"/>
      <c r="HL92" s="75"/>
      <c r="HM92" s="75"/>
      <c r="HN92" s="75"/>
      <c r="HO92" s="75"/>
      <c r="HP92" s="75"/>
      <c r="HQ92" s="75"/>
      <c r="HR92" s="75"/>
      <c r="HS92" s="75"/>
      <c r="HT92" s="75"/>
      <c r="HU92" s="75"/>
      <c r="HV92" s="75"/>
      <c r="HW92" s="75"/>
      <c r="HX92" s="75"/>
      <c r="HY92" s="75"/>
      <c r="HZ92" s="75"/>
      <c r="IA92" s="75"/>
      <c r="IB92" s="75"/>
      <c r="IC92" s="75"/>
      <c r="ID92" s="75"/>
      <c r="IE92" s="75"/>
      <c r="IF92" s="75"/>
      <c r="IG92" s="75"/>
      <c r="IH92" s="75"/>
      <c r="II92" s="75"/>
      <c r="IJ92" s="75"/>
      <c r="IK92" s="75"/>
      <c r="IL92" s="75"/>
      <c r="IM92" s="75"/>
      <c r="IN92" s="75"/>
      <c r="IO92" s="75"/>
      <c r="IP92" s="75"/>
      <c r="IQ92" s="75"/>
      <c r="IR92" s="75"/>
      <c r="IS92" s="75"/>
      <c r="IT92" s="75"/>
      <c r="IU92" s="75"/>
      <c r="IV92" s="75"/>
    </row>
    <row r="93" spans="1:256" s="79" customFormat="1" x14ac:dyDescent="0.35">
      <c r="A93" s="75"/>
      <c r="B93" s="75"/>
      <c r="C93" s="82" t="s">
        <v>4823</v>
      </c>
      <c r="D93" s="85">
        <v>10.3605</v>
      </c>
      <c r="E93" s="85">
        <v>10.0543</v>
      </c>
      <c r="F93" s="76"/>
      <c r="G93" s="77"/>
      <c r="H93" s="77"/>
      <c r="I93" s="77"/>
      <c r="J93" s="77"/>
      <c r="K93" s="78"/>
      <c r="L93" s="78"/>
      <c r="M93" s="75"/>
      <c r="N93" s="75"/>
      <c r="O93" s="75"/>
      <c r="P93" s="75"/>
      <c r="Q93" s="75"/>
      <c r="R93" s="75"/>
      <c r="S93" s="75"/>
      <c r="T93" s="75"/>
      <c r="U93" s="75"/>
      <c r="V93" s="75"/>
      <c r="W93" s="75"/>
      <c r="X93" s="75"/>
      <c r="Y93" s="75"/>
      <c r="Z93" s="75"/>
      <c r="AA93" s="75"/>
      <c r="AB93" s="75"/>
      <c r="AC93" s="75"/>
      <c r="AD93" s="75"/>
      <c r="AE93" s="75"/>
      <c r="AF93" s="75"/>
      <c r="AG93" s="75"/>
      <c r="AH93" s="75"/>
      <c r="AI93" s="78"/>
      <c r="AJ93" s="75"/>
      <c r="AK93" s="75"/>
      <c r="AL93" s="75"/>
      <c r="AM93" s="75"/>
      <c r="AN93" s="75"/>
      <c r="AO93" s="75"/>
      <c r="AP93" s="75"/>
      <c r="AQ93" s="75"/>
      <c r="AR93" s="75"/>
      <c r="AS93" s="75"/>
      <c r="AT93" s="75"/>
      <c r="AU93" s="75"/>
      <c r="AV93" s="78"/>
      <c r="AW93" s="75"/>
      <c r="AX93" s="78"/>
      <c r="AY93" s="75"/>
      <c r="AZ93" s="75"/>
      <c r="BA93" s="75"/>
      <c r="BB93" s="78"/>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row>
    <row r="94" spans="1:256" s="79" customFormat="1" x14ac:dyDescent="0.35">
      <c r="A94" s="75"/>
      <c r="B94" s="75"/>
      <c r="C94" s="82" t="s">
        <v>4824</v>
      </c>
      <c r="D94" s="85">
        <v>10.3605</v>
      </c>
      <c r="E94" s="85">
        <v>10.0543</v>
      </c>
      <c r="F94" s="76"/>
      <c r="G94" s="77"/>
      <c r="H94" s="77"/>
      <c r="I94" s="77"/>
      <c r="J94" s="77"/>
      <c r="K94" s="78"/>
      <c r="L94" s="78"/>
      <c r="M94" s="75"/>
      <c r="N94" s="75"/>
      <c r="O94" s="75"/>
      <c r="P94" s="75"/>
      <c r="Q94" s="75"/>
      <c r="R94" s="75"/>
      <c r="S94" s="75"/>
      <c r="T94" s="75"/>
      <c r="U94" s="75"/>
      <c r="V94" s="75"/>
      <c r="W94" s="75"/>
      <c r="X94" s="75"/>
      <c r="Y94" s="75"/>
      <c r="Z94" s="75"/>
      <c r="AA94" s="75"/>
      <c r="AB94" s="75"/>
      <c r="AC94" s="75"/>
      <c r="AD94" s="75"/>
      <c r="AE94" s="75"/>
      <c r="AF94" s="75"/>
      <c r="AG94" s="75"/>
      <c r="AH94" s="75"/>
      <c r="AI94" s="78"/>
      <c r="AJ94" s="75"/>
      <c r="AK94" s="75"/>
      <c r="AL94" s="75"/>
      <c r="AM94" s="75"/>
      <c r="AN94" s="75"/>
      <c r="AO94" s="75"/>
      <c r="AP94" s="75"/>
      <c r="AQ94" s="75"/>
      <c r="AR94" s="75"/>
      <c r="AS94" s="75"/>
      <c r="AT94" s="75"/>
      <c r="AU94" s="75"/>
      <c r="AV94" s="78"/>
      <c r="AW94" s="75"/>
      <c r="AX94" s="78"/>
      <c r="AY94" s="75"/>
      <c r="AZ94" s="75"/>
      <c r="BA94" s="75"/>
      <c r="BB94" s="78"/>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c r="IL94" s="75"/>
      <c r="IM94" s="75"/>
      <c r="IN94" s="75"/>
      <c r="IO94" s="75"/>
      <c r="IP94" s="75"/>
      <c r="IQ94" s="75"/>
      <c r="IR94" s="75"/>
      <c r="IS94" s="75"/>
      <c r="IT94" s="75"/>
      <c r="IU94" s="75"/>
      <c r="IV94" s="75"/>
    </row>
    <row r="95" spans="1:256" s="79" customFormat="1" x14ac:dyDescent="0.35">
      <c r="A95" s="75"/>
      <c r="B95" s="75"/>
      <c r="C95" s="82" t="s">
        <v>4825</v>
      </c>
      <c r="D95" s="85">
        <v>10.463699999999999</v>
      </c>
      <c r="E95" s="85">
        <v>10.1638</v>
      </c>
      <c r="F95" s="76"/>
      <c r="G95" s="77"/>
      <c r="H95" s="77"/>
      <c r="I95" s="77"/>
      <c r="J95" s="77"/>
      <c r="K95" s="78"/>
      <c r="L95" s="78"/>
      <c r="M95" s="75"/>
      <c r="N95" s="75"/>
      <c r="O95" s="75"/>
      <c r="P95" s="75"/>
      <c r="Q95" s="75"/>
      <c r="R95" s="75"/>
      <c r="S95" s="75"/>
      <c r="T95" s="75"/>
      <c r="U95" s="75"/>
      <c r="V95" s="75"/>
      <c r="W95" s="75"/>
      <c r="X95" s="75"/>
      <c r="Y95" s="75"/>
      <c r="Z95" s="75"/>
      <c r="AA95" s="75"/>
      <c r="AB95" s="75"/>
      <c r="AC95" s="75"/>
      <c r="AD95" s="75"/>
      <c r="AE95" s="75"/>
      <c r="AF95" s="75"/>
      <c r="AG95" s="75"/>
      <c r="AH95" s="75"/>
      <c r="AI95" s="78"/>
      <c r="AJ95" s="75"/>
      <c r="AK95" s="75"/>
      <c r="AL95" s="75"/>
      <c r="AM95" s="75"/>
      <c r="AN95" s="75"/>
      <c r="AO95" s="75"/>
      <c r="AP95" s="75"/>
      <c r="AQ95" s="75"/>
      <c r="AR95" s="75"/>
      <c r="AS95" s="75"/>
      <c r="AT95" s="75"/>
      <c r="AU95" s="75"/>
      <c r="AV95" s="78"/>
      <c r="AW95" s="75"/>
      <c r="AX95" s="78"/>
      <c r="AY95" s="75"/>
      <c r="AZ95" s="75"/>
      <c r="BA95" s="75"/>
      <c r="BB95" s="78"/>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c r="IH95" s="75"/>
      <c r="II95" s="75"/>
      <c r="IJ95" s="75"/>
      <c r="IK95" s="75"/>
      <c r="IL95" s="75"/>
      <c r="IM95" s="75"/>
      <c r="IN95" s="75"/>
      <c r="IO95" s="75"/>
      <c r="IP95" s="75"/>
      <c r="IQ95" s="75"/>
      <c r="IR95" s="75"/>
      <c r="IS95" s="75"/>
      <c r="IT95" s="75"/>
      <c r="IU95" s="75"/>
      <c r="IV95" s="75"/>
    </row>
    <row r="96" spans="1:256" s="79" customFormat="1" x14ac:dyDescent="0.35">
      <c r="A96" s="75"/>
      <c r="B96" s="75"/>
      <c r="C96" s="82" t="s">
        <v>4826</v>
      </c>
      <c r="D96" s="85">
        <v>10.464399999999999</v>
      </c>
      <c r="E96" s="85">
        <v>10.1645</v>
      </c>
      <c r="F96" s="76"/>
      <c r="G96" s="77"/>
      <c r="H96" s="77"/>
      <c r="I96" s="77"/>
      <c r="J96" s="77"/>
      <c r="K96" s="78"/>
      <c r="L96" s="78"/>
      <c r="M96" s="75"/>
      <c r="N96" s="75"/>
      <c r="O96" s="75"/>
      <c r="P96" s="75"/>
      <c r="Q96" s="75"/>
      <c r="R96" s="75"/>
      <c r="S96" s="75"/>
      <c r="T96" s="75"/>
      <c r="U96" s="75"/>
      <c r="V96" s="75"/>
      <c r="W96" s="75"/>
      <c r="X96" s="75"/>
      <c r="Y96" s="75"/>
      <c r="Z96" s="75"/>
      <c r="AA96" s="75"/>
      <c r="AB96" s="75"/>
      <c r="AC96" s="75"/>
      <c r="AD96" s="75"/>
      <c r="AE96" s="75"/>
      <c r="AF96" s="75"/>
      <c r="AG96" s="75"/>
      <c r="AH96" s="75"/>
      <c r="AI96" s="78"/>
      <c r="AJ96" s="75"/>
      <c r="AK96" s="75"/>
      <c r="AL96" s="75"/>
      <c r="AM96" s="75"/>
      <c r="AN96" s="75"/>
      <c r="AO96" s="75"/>
      <c r="AP96" s="75"/>
      <c r="AQ96" s="75"/>
      <c r="AR96" s="75"/>
      <c r="AS96" s="75"/>
      <c r="AT96" s="75"/>
      <c r="AU96" s="75"/>
      <c r="AV96" s="78"/>
      <c r="AW96" s="75"/>
      <c r="AX96" s="78"/>
      <c r="AY96" s="75"/>
      <c r="AZ96" s="75"/>
      <c r="BA96" s="75"/>
      <c r="BB96" s="78"/>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c r="IL96" s="75"/>
      <c r="IM96" s="75"/>
      <c r="IN96" s="75"/>
      <c r="IO96" s="75"/>
      <c r="IP96" s="75"/>
      <c r="IQ96" s="75"/>
      <c r="IR96" s="75"/>
      <c r="IS96" s="75"/>
      <c r="IT96" s="75"/>
      <c r="IU96" s="75"/>
      <c r="IV96" s="75"/>
    </row>
    <row r="97" spans="1:256" s="79" customFormat="1" ht="85" customHeight="1" x14ac:dyDescent="0.35">
      <c r="A97" s="75"/>
      <c r="B97" s="75"/>
      <c r="C97" s="215" t="s">
        <v>4860</v>
      </c>
      <c r="D97" s="216"/>
      <c r="E97" s="217"/>
      <c r="F97" s="76"/>
      <c r="G97" s="77"/>
      <c r="H97" s="77"/>
      <c r="I97" s="77"/>
      <c r="J97" s="77"/>
      <c r="K97" s="78"/>
      <c r="L97" s="78"/>
      <c r="M97" s="75"/>
      <c r="N97" s="75"/>
      <c r="O97" s="75"/>
      <c r="P97" s="75"/>
      <c r="Q97" s="75"/>
      <c r="R97" s="75"/>
      <c r="S97" s="75"/>
      <c r="T97" s="75"/>
      <c r="U97" s="75"/>
      <c r="V97" s="75"/>
      <c r="W97" s="75"/>
      <c r="X97" s="75"/>
      <c r="Y97" s="75"/>
      <c r="Z97" s="75"/>
      <c r="AA97" s="75"/>
      <c r="AB97" s="75"/>
      <c r="AC97" s="75"/>
      <c r="AD97" s="75"/>
      <c r="AE97" s="75"/>
      <c r="AF97" s="75"/>
      <c r="AG97" s="75"/>
      <c r="AH97" s="75"/>
      <c r="AI97" s="78"/>
      <c r="AJ97" s="75"/>
      <c r="AK97" s="75"/>
      <c r="AL97" s="75"/>
      <c r="AM97" s="75"/>
      <c r="AN97" s="75"/>
      <c r="AO97" s="75"/>
      <c r="AP97" s="75"/>
      <c r="AQ97" s="75"/>
      <c r="AR97" s="75"/>
      <c r="AS97" s="75"/>
      <c r="AT97" s="75"/>
      <c r="AU97" s="75"/>
      <c r="AV97" s="78"/>
      <c r="AW97" s="75"/>
      <c r="AX97" s="78"/>
      <c r="AY97" s="75"/>
      <c r="AZ97" s="75"/>
      <c r="BA97" s="75"/>
      <c r="BB97" s="78"/>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c r="IH97" s="75"/>
      <c r="II97" s="75"/>
      <c r="IJ97" s="75"/>
      <c r="IK97" s="75"/>
      <c r="IL97" s="75"/>
      <c r="IM97" s="75"/>
      <c r="IN97" s="75"/>
      <c r="IO97" s="75"/>
      <c r="IP97" s="75"/>
      <c r="IQ97" s="75"/>
      <c r="IR97" s="75"/>
      <c r="IS97" s="75"/>
      <c r="IT97" s="75"/>
      <c r="IU97" s="75"/>
      <c r="IV97" s="75"/>
    </row>
    <row r="99" spans="1:256" x14ac:dyDescent="0.35">
      <c r="C99" s="2" t="s">
        <v>4920</v>
      </c>
      <c r="E99" s="2" t="s">
        <v>2</v>
      </c>
    </row>
    <row r="101" spans="1:256" x14ac:dyDescent="0.35">
      <c r="C101" s="2" t="s">
        <v>4921</v>
      </c>
      <c r="E101" s="2" t="s">
        <v>2</v>
      </c>
    </row>
    <row r="103" spans="1:256" x14ac:dyDescent="0.35">
      <c r="C103" s="2" t="s">
        <v>4815</v>
      </c>
      <c r="E103" s="2" t="s">
        <v>2</v>
      </c>
    </row>
    <row r="105" spans="1:256" x14ac:dyDescent="0.35">
      <c r="C105" s="2" t="s">
        <v>4816</v>
      </c>
      <c r="E105" s="2" t="s">
        <v>2</v>
      </c>
    </row>
    <row r="107" spans="1:256" x14ac:dyDescent="0.35">
      <c r="C107" s="2" t="s">
        <v>4817</v>
      </c>
      <c r="E107" s="92" t="s">
        <v>4818</v>
      </c>
    </row>
    <row r="109" spans="1:256" x14ac:dyDescent="0.35">
      <c r="C109" s="2" t="s">
        <v>4819</v>
      </c>
      <c r="E109" s="93" t="s">
        <v>4900</v>
      </c>
    </row>
    <row r="111" spans="1:256" x14ac:dyDescent="0.35">
      <c r="C111" s="2" t="s">
        <v>4922</v>
      </c>
      <c r="E111" s="2" t="s">
        <v>2</v>
      </c>
    </row>
    <row r="113" spans="3:5" x14ac:dyDescent="0.35">
      <c r="C113" s="1" t="s">
        <v>5102</v>
      </c>
      <c r="E113" s="156" t="s">
        <v>5103</v>
      </c>
    </row>
    <row r="114" spans="3:5" x14ac:dyDescent="0.35">
      <c r="E114" s="2" t="s">
        <v>5151</v>
      </c>
    </row>
  </sheetData>
  <mergeCells count="2">
    <mergeCell ref="C82:K82"/>
    <mergeCell ref="C97:E97"/>
  </mergeCells>
  <hyperlinks>
    <hyperlink ref="J2" location="'Index'!A1" display="'Index'!A1" xr:uid="{FDB4DC36-3691-4AA5-826A-806E1CB4F106}"/>
  </hyperlinks>
  <pageMargins left="0.7" right="0.7" top="0.75" bottom="0.75" header="0.3" footer="0.3"/>
  <pageSetup orientation="portrait" horizontalDpi="4294967293"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B01E9-4ED5-4714-BC52-7112BCCF71D3}">
  <sheetPr codeName="Sheet1"/>
  <dimension ref="A1:IV210"/>
  <sheetViews>
    <sheetView showGridLines="0" zoomScale="90" zoomScaleNormal="90" workbookViewId="0">
      <pane ySplit="6" topLeftCell="A191"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4106</v>
      </c>
      <c r="J2" s="38" t="s">
        <v>4365</v>
      </c>
    </row>
    <row r="3" spans="1:54" ht="16" x14ac:dyDescent="0.4">
      <c r="C3" s="1" t="s">
        <v>28</v>
      </c>
      <c r="D3" s="21" t="s">
        <v>4107</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1130</v>
      </c>
      <c r="C11" s="60" t="s">
        <v>1131</v>
      </c>
      <c r="D11" s="54" t="s">
        <v>1132</v>
      </c>
      <c r="E11" s="6" t="s">
        <v>65</v>
      </c>
      <c r="F11" s="19">
        <v>132478</v>
      </c>
      <c r="G11" s="24">
        <v>14405.66</v>
      </c>
      <c r="H11" s="24">
        <v>5.59</v>
      </c>
      <c r="I11" s="31"/>
      <c r="J11" s="31"/>
      <c r="K11" s="35"/>
    </row>
    <row r="12" spans="1:54" x14ac:dyDescent="0.35">
      <c r="B12" s="8" t="s">
        <v>639</v>
      </c>
      <c r="C12" s="60" t="s">
        <v>640</v>
      </c>
      <c r="D12" s="54" t="s">
        <v>641</v>
      </c>
      <c r="E12" s="6" t="s">
        <v>142</v>
      </c>
      <c r="F12" s="19">
        <v>1014500</v>
      </c>
      <c r="G12" s="24">
        <v>13289.95</v>
      </c>
      <c r="H12" s="24">
        <v>5.16</v>
      </c>
      <c r="I12" s="31"/>
      <c r="J12" s="31"/>
      <c r="K12" s="35"/>
    </row>
    <row r="13" spans="1:54" x14ac:dyDescent="0.35">
      <c r="B13" s="8" t="s">
        <v>574</v>
      </c>
      <c r="C13" s="60" t="s">
        <v>575</v>
      </c>
      <c r="D13" s="54" t="s">
        <v>576</v>
      </c>
      <c r="E13" s="6" t="s">
        <v>106</v>
      </c>
      <c r="F13" s="19">
        <v>54000</v>
      </c>
      <c r="G13" s="24">
        <v>10638</v>
      </c>
      <c r="H13" s="24">
        <v>4.13</v>
      </c>
      <c r="I13" s="31"/>
      <c r="J13" s="31"/>
      <c r="K13" s="35"/>
    </row>
    <row r="14" spans="1:54" x14ac:dyDescent="0.35">
      <c r="B14" s="8" t="s">
        <v>2457</v>
      </c>
      <c r="C14" s="60" t="s">
        <v>2458</v>
      </c>
      <c r="D14" s="54" t="s">
        <v>2459</v>
      </c>
      <c r="E14" s="6" t="s">
        <v>603</v>
      </c>
      <c r="F14" s="19">
        <v>1290249</v>
      </c>
      <c r="G14" s="24">
        <v>10141.36</v>
      </c>
      <c r="H14" s="24">
        <v>3.93</v>
      </c>
      <c r="I14" s="31"/>
      <c r="J14" s="31"/>
      <c r="K14" s="35"/>
    </row>
    <row r="15" spans="1:54" x14ac:dyDescent="0.35">
      <c r="B15" s="8" t="s">
        <v>2285</v>
      </c>
      <c r="C15" s="60" t="s">
        <v>2286</v>
      </c>
      <c r="D15" s="54" t="s">
        <v>2287</v>
      </c>
      <c r="E15" s="6" t="s">
        <v>632</v>
      </c>
      <c r="F15" s="19">
        <v>207000</v>
      </c>
      <c r="G15" s="24">
        <v>9662.76</v>
      </c>
      <c r="H15" s="24">
        <v>3.75</v>
      </c>
      <c r="I15" s="31"/>
      <c r="J15" s="31"/>
      <c r="K15" s="35"/>
    </row>
    <row r="16" spans="1:54" x14ac:dyDescent="0.35">
      <c r="B16" s="8" t="s">
        <v>2866</v>
      </c>
      <c r="C16" s="60" t="s">
        <v>2867</v>
      </c>
      <c r="D16" s="54" t="s">
        <v>2868</v>
      </c>
      <c r="E16" s="6" t="s">
        <v>80</v>
      </c>
      <c r="F16" s="19">
        <v>65800</v>
      </c>
      <c r="G16" s="24">
        <v>8619.7999999999993</v>
      </c>
      <c r="H16" s="24">
        <v>3.34</v>
      </c>
      <c r="I16" s="31"/>
      <c r="J16" s="31"/>
      <c r="K16" s="35"/>
    </row>
    <row r="17" spans="2:11" x14ac:dyDescent="0.35">
      <c r="B17" s="8" t="s">
        <v>2211</v>
      </c>
      <c r="C17" s="60" t="s">
        <v>2212</v>
      </c>
      <c r="D17" s="54" t="s">
        <v>2213</v>
      </c>
      <c r="E17" s="6" t="s">
        <v>218</v>
      </c>
      <c r="F17" s="19">
        <v>1363000</v>
      </c>
      <c r="G17" s="24">
        <v>7714.58</v>
      </c>
      <c r="H17" s="24">
        <v>2.99</v>
      </c>
      <c r="I17" s="31"/>
      <c r="J17" s="31"/>
      <c r="K17" s="35"/>
    </row>
    <row r="18" spans="2:11" x14ac:dyDescent="0.35">
      <c r="B18" s="8" t="s">
        <v>2245</v>
      </c>
      <c r="C18" s="60" t="s">
        <v>2246</v>
      </c>
      <c r="D18" s="54" t="s">
        <v>2247</v>
      </c>
      <c r="E18" s="6" t="s">
        <v>159</v>
      </c>
      <c r="F18" s="19">
        <v>589406</v>
      </c>
      <c r="G18" s="24">
        <v>7556.77</v>
      </c>
      <c r="H18" s="24">
        <v>2.93</v>
      </c>
      <c r="I18" s="31"/>
      <c r="J18" s="31"/>
      <c r="K18" s="35"/>
    </row>
    <row r="19" spans="2:11" x14ac:dyDescent="0.35">
      <c r="B19" s="8" t="s">
        <v>70</v>
      </c>
      <c r="C19" s="60" t="s">
        <v>71</v>
      </c>
      <c r="D19" s="54" t="s">
        <v>72</v>
      </c>
      <c r="E19" s="6" t="s">
        <v>65</v>
      </c>
      <c r="F19" s="19">
        <v>174264</v>
      </c>
      <c r="G19" s="24">
        <v>7155.28</v>
      </c>
      <c r="H19" s="24">
        <v>2.78</v>
      </c>
      <c r="I19" s="31"/>
      <c r="J19" s="31"/>
      <c r="K19" s="35"/>
    </row>
    <row r="20" spans="2:11" x14ac:dyDescent="0.35">
      <c r="B20" s="8" t="s">
        <v>1257</v>
      </c>
      <c r="C20" s="60" t="s">
        <v>1258</v>
      </c>
      <c r="D20" s="54" t="s">
        <v>1259</v>
      </c>
      <c r="E20" s="6" t="s">
        <v>99</v>
      </c>
      <c r="F20" s="19">
        <v>967000</v>
      </c>
      <c r="G20" s="24">
        <v>5807.8</v>
      </c>
      <c r="H20" s="24">
        <v>2.25</v>
      </c>
      <c r="I20" s="31"/>
      <c r="J20" s="31"/>
      <c r="K20" s="35"/>
    </row>
    <row r="21" spans="2:11" x14ac:dyDescent="0.35">
      <c r="B21" s="8" t="s">
        <v>2718</v>
      </c>
      <c r="C21" s="60" t="s">
        <v>2719</v>
      </c>
      <c r="D21" s="54" t="s">
        <v>2720</v>
      </c>
      <c r="E21" s="6" t="s">
        <v>44</v>
      </c>
      <c r="F21" s="19">
        <v>2490000</v>
      </c>
      <c r="G21" s="24">
        <v>5628.65</v>
      </c>
      <c r="H21" s="24">
        <v>2.1800000000000002</v>
      </c>
      <c r="I21" s="31"/>
      <c r="J21" s="31"/>
      <c r="K21" s="35"/>
    </row>
    <row r="22" spans="2:11" x14ac:dyDescent="0.35">
      <c r="B22" s="8" t="s">
        <v>1030</v>
      </c>
      <c r="C22" s="60" t="s">
        <v>1031</v>
      </c>
      <c r="D22" s="54" t="s">
        <v>1032</v>
      </c>
      <c r="E22" s="6" t="s">
        <v>69</v>
      </c>
      <c r="F22" s="19">
        <v>105000</v>
      </c>
      <c r="G22" s="24">
        <v>5542.95</v>
      </c>
      <c r="H22" s="24">
        <v>2.15</v>
      </c>
      <c r="I22" s="31"/>
      <c r="J22" s="31"/>
      <c r="K22" s="35"/>
    </row>
    <row r="23" spans="2:11" x14ac:dyDescent="0.35">
      <c r="B23" s="8" t="s">
        <v>1089</v>
      </c>
      <c r="C23" s="60" t="s">
        <v>1090</v>
      </c>
      <c r="D23" s="54" t="s">
        <v>1091</v>
      </c>
      <c r="E23" s="6" t="s">
        <v>88</v>
      </c>
      <c r="F23" s="19">
        <v>153000</v>
      </c>
      <c r="G23" s="24">
        <v>5539.82</v>
      </c>
      <c r="H23" s="24">
        <v>2.15</v>
      </c>
      <c r="I23" s="31"/>
      <c r="J23" s="31"/>
      <c r="K23" s="35"/>
    </row>
    <row r="24" spans="2:11" x14ac:dyDescent="0.35">
      <c r="B24" s="8" t="s">
        <v>464</v>
      </c>
      <c r="C24" s="60" t="s">
        <v>465</v>
      </c>
      <c r="D24" s="54" t="s">
        <v>466</v>
      </c>
      <c r="E24" s="6" t="s">
        <v>128</v>
      </c>
      <c r="F24" s="19">
        <v>271600</v>
      </c>
      <c r="G24" s="24">
        <v>5415.98</v>
      </c>
      <c r="H24" s="24">
        <v>2.1</v>
      </c>
      <c r="I24" s="31"/>
      <c r="J24" s="31"/>
      <c r="K24" s="35"/>
    </row>
    <row r="25" spans="2:11" x14ac:dyDescent="0.35">
      <c r="B25" s="8" t="s">
        <v>85</v>
      </c>
      <c r="C25" s="60" t="s">
        <v>86</v>
      </c>
      <c r="D25" s="54" t="s">
        <v>87</v>
      </c>
      <c r="E25" s="6" t="s">
        <v>88</v>
      </c>
      <c r="F25" s="19">
        <v>57300</v>
      </c>
      <c r="G25" s="24">
        <v>5324.03</v>
      </c>
      <c r="H25" s="24">
        <v>2.0699999999999998</v>
      </c>
      <c r="I25" s="31"/>
      <c r="J25" s="31"/>
      <c r="K25" s="35"/>
    </row>
    <row r="26" spans="2:11" x14ac:dyDescent="0.35">
      <c r="B26" s="8" t="s">
        <v>45</v>
      </c>
      <c r="C26" s="60" t="s">
        <v>46</v>
      </c>
      <c r="D26" s="54" t="s">
        <v>47</v>
      </c>
      <c r="E26" s="6" t="s">
        <v>44</v>
      </c>
      <c r="F26" s="19">
        <v>750000</v>
      </c>
      <c r="G26" s="24">
        <v>5315.25</v>
      </c>
      <c r="H26" s="24">
        <v>2.06</v>
      </c>
      <c r="I26" s="31"/>
      <c r="J26" s="31"/>
      <c r="K26" s="35"/>
    </row>
    <row r="27" spans="2:11" x14ac:dyDescent="0.35">
      <c r="B27" s="8" t="s">
        <v>41</v>
      </c>
      <c r="C27" s="60" t="s">
        <v>42</v>
      </c>
      <c r="D27" s="54" t="s">
        <v>43</v>
      </c>
      <c r="E27" s="6" t="s">
        <v>44</v>
      </c>
      <c r="F27" s="19">
        <v>400200</v>
      </c>
      <c r="G27" s="24">
        <v>5289.44</v>
      </c>
      <c r="H27" s="24">
        <v>2.0499999999999998</v>
      </c>
      <c r="I27" s="31"/>
      <c r="J27" s="31"/>
      <c r="K27" s="35"/>
    </row>
    <row r="28" spans="2:11" x14ac:dyDescent="0.35">
      <c r="B28" s="8" t="s">
        <v>2288</v>
      </c>
      <c r="C28" s="60" t="s">
        <v>2289</v>
      </c>
      <c r="D28" s="54" t="s">
        <v>2290</v>
      </c>
      <c r="E28" s="6" t="s">
        <v>117</v>
      </c>
      <c r="F28" s="19">
        <v>149185</v>
      </c>
      <c r="G28" s="24">
        <v>5213.2700000000004</v>
      </c>
      <c r="H28" s="24">
        <v>2.02</v>
      </c>
      <c r="I28" s="31"/>
      <c r="J28" s="31"/>
      <c r="K28" s="35"/>
    </row>
    <row r="29" spans="2:11" x14ac:dyDescent="0.35">
      <c r="B29" s="8" t="s">
        <v>424</v>
      </c>
      <c r="C29" s="60" t="s">
        <v>425</v>
      </c>
      <c r="D29" s="54" t="s">
        <v>426</v>
      </c>
      <c r="E29" s="6" t="s">
        <v>88</v>
      </c>
      <c r="F29" s="19">
        <v>275000</v>
      </c>
      <c r="G29" s="24">
        <v>4995.6499999999996</v>
      </c>
      <c r="H29" s="24">
        <v>1.94</v>
      </c>
      <c r="I29" s="31"/>
      <c r="J29" s="31"/>
      <c r="K29" s="35"/>
    </row>
    <row r="30" spans="2:11" x14ac:dyDescent="0.35">
      <c r="B30" s="8" t="s">
        <v>659</v>
      </c>
      <c r="C30" s="60" t="s">
        <v>660</v>
      </c>
      <c r="D30" s="54" t="s">
        <v>661</v>
      </c>
      <c r="E30" s="6" t="s">
        <v>270</v>
      </c>
      <c r="F30" s="19">
        <v>1260000</v>
      </c>
      <c r="G30" s="24">
        <v>4979.5200000000004</v>
      </c>
      <c r="H30" s="24">
        <v>1.93</v>
      </c>
      <c r="I30" s="31"/>
      <c r="J30" s="31"/>
      <c r="K30" s="35"/>
    </row>
    <row r="31" spans="2:11" x14ac:dyDescent="0.35">
      <c r="B31" s="8" t="s">
        <v>55</v>
      </c>
      <c r="C31" s="60" t="s">
        <v>56</v>
      </c>
      <c r="D31" s="54" t="s">
        <v>57</v>
      </c>
      <c r="E31" s="6" t="s">
        <v>58</v>
      </c>
      <c r="F31" s="19">
        <v>518000</v>
      </c>
      <c r="G31" s="24">
        <v>4969.6899999999996</v>
      </c>
      <c r="H31" s="24">
        <v>1.93</v>
      </c>
      <c r="I31" s="31"/>
      <c r="J31" s="31"/>
      <c r="K31" s="35"/>
    </row>
    <row r="32" spans="2:11" x14ac:dyDescent="0.35">
      <c r="B32" s="8" t="s">
        <v>636</v>
      </c>
      <c r="C32" s="60" t="s">
        <v>637</v>
      </c>
      <c r="D32" s="54" t="s">
        <v>638</v>
      </c>
      <c r="E32" s="6" t="s">
        <v>152</v>
      </c>
      <c r="F32" s="19">
        <v>398494</v>
      </c>
      <c r="G32" s="24">
        <v>4951.09</v>
      </c>
      <c r="H32" s="24">
        <v>1.92</v>
      </c>
      <c r="I32" s="31"/>
      <c r="J32" s="31"/>
      <c r="K32" s="35"/>
    </row>
    <row r="33" spans="2:11" x14ac:dyDescent="0.35">
      <c r="B33" s="8" t="s">
        <v>476</v>
      </c>
      <c r="C33" s="60" t="s">
        <v>477</v>
      </c>
      <c r="D33" s="54" t="s">
        <v>478</v>
      </c>
      <c r="E33" s="6" t="s">
        <v>65</v>
      </c>
      <c r="F33" s="19">
        <v>69200</v>
      </c>
      <c r="G33" s="24">
        <v>4947.8</v>
      </c>
      <c r="H33" s="24">
        <v>1.92</v>
      </c>
      <c r="I33" s="31"/>
      <c r="J33" s="31"/>
      <c r="K33" s="35"/>
    </row>
    <row r="34" spans="2:11" x14ac:dyDescent="0.35">
      <c r="B34" s="8" t="s">
        <v>176</v>
      </c>
      <c r="C34" s="60" t="s">
        <v>177</v>
      </c>
      <c r="D34" s="54" t="s">
        <v>178</v>
      </c>
      <c r="E34" s="6" t="s">
        <v>124</v>
      </c>
      <c r="F34" s="19">
        <v>1071500</v>
      </c>
      <c r="G34" s="24">
        <v>4893.54</v>
      </c>
      <c r="H34" s="24">
        <v>1.9</v>
      </c>
      <c r="I34" s="31"/>
      <c r="J34" s="31"/>
      <c r="K34" s="35"/>
    </row>
    <row r="35" spans="2:11" x14ac:dyDescent="0.35">
      <c r="B35" s="8" t="s">
        <v>96</v>
      </c>
      <c r="C35" s="60" t="s">
        <v>97</v>
      </c>
      <c r="D35" s="54" t="s">
        <v>98</v>
      </c>
      <c r="E35" s="6" t="s">
        <v>99</v>
      </c>
      <c r="F35" s="19">
        <v>131000</v>
      </c>
      <c r="G35" s="24">
        <v>4880.54</v>
      </c>
      <c r="H35" s="24">
        <v>1.89</v>
      </c>
      <c r="I35" s="31"/>
      <c r="J35" s="31"/>
      <c r="K35" s="35"/>
    </row>
    <row r="36" spans="2:11" x14ac:dyDescent="0.35">
      <c r="B36" s="8" t="s">
        <v>963</v>
      </c>
      <c r="C36" s="60" t="s">
        <v>964</v>
      </c>
      <c r="D36" s="54" t="s">
        <v>965</v>
      </c>
      <c r="E36" s="6" t="s">
        <v>80</v>
      </c>
      <c r="F36" s="19">
        <v>106200</v>
      </c>
      <c r="G36" s="24">
        <v>4871.3900000000003</v>
      </c>
      <c r="H36" s="24">
        <v>1.89</v>
      </c>
      <c r="I36" s="31"/>
      <c r="J36" s="31"/>
      <c r="K36" s="35"/>
    </row>
    <row r="37" spans="2:11" x14ac:dyDescent="0.35">
      <c r="B37" s="8" t="s">
        <v>237</v>
      </c>
      <c r="C37" s="60" t="s">
        <v>238</v>
      </c>
      <c r="D37" s="54" t="s">
        <v>239</v>
      </c>
      <c r="E37" s="6" t="s">
        <v>240</v>
      </c>
      <c r="F37" s="19">
        <v>1148000</v>
      </c>
      <c r="G37" s="24">
        <v>4840.54</v>
      </c>
      <c r="H37" s="24">
        <v>1.88</v>
      </c>
      <c r="I37" s="31"/>
      <c r="J37" s="31"/>
      <c r="K37" s="35"/>
    </row>
    <row r="38" spans="2:11" x14ac:dyDescent="0.35">
      <c r="B38" s="8" t="s">
        <v>107</v>
      </c>
      <c r="C38" s="60" t="s">
        <v>108</v>
      </c>
      <c r="D38" s="54" t="s">
        <v>109</v>
      </c>
      <c r="E38" s="6" t="s">
        <v>99</v>
      </c>
      <c r="F38" s="19">
        <v>70404</v>
      </c>
      <c r="G38" s="24">
        <v>4770.58</v>
      </c>
      <c r="H38" s="24">
        <v>1.85</v>
      </c>
      <c r="I38" s="31"/>
      <c r="J38" s="31"/>
      <c r="K38" s="35"/>
    </row>
    <row r="39" spans="2:11" x14ac:dyDescent="0.35">
      <c r="B39" s="8" t="s">
        <v>1068</v>
      </c>
      <c r="C39" s="60" t="s">
        <v>1069</v>
      </c>
      <c r="D39" s="54" t="s">
        <v>1070</v>
      </c>
      <c r="E39" s="6" t="s">
        <v>343</v>
      </c>
      <c r="F39" s="19">
        <v>58000</v>
      </c>
      <c r="G39" s="24">
        <v>4735.99</v>
      </c>
      <c r="H39" s="24">
        <v>1.84</v>
      </c>
      <c r="I39" s="31"/>
      <c r="J39" s="31"/>
      <c r="K39" s="35"/>
    </row>
    <row r="40" spans="2:11" x14ac:dyDescent="0.35">
      <c r="B40" s="8" t="s">
        <v>59</v>
      </c>
      <c r="C40" s="60" t="s">
        <v>60</v>
      </c>
      <c r="D40" s="54" t="s">
        <v>61</v>
      </c>
      <c r="E40" s="6" t="s">
        <v>44</v>
      </c>
      <c r="F40" s="19">
        <v>484500</v>
      </c>
      <c r="G40" s="24">
        <v>4648.78</v>
      </c>
      <c r="H40" s="24">
        <v>1.8</v>
      </c>
      <c r="I40" s="31"/>
      <c r="J40" s="31"/>
      <c r="K40" s="35"/>
    </row>
    <row r="41" spans="2:11" x14ac:dyDescent="0.35">
      <c r="B41" s="8" t="s">
        <v>600</v>
      </c>
      <c r="C41" s="60" t="s">
        <v>601</v>
      </c>
      <c r="D41" s="54" t="s">
        <v>602</v>
      </c>
      <c r="E41" s="6" t="s">
        <v>603</v>
      </c>
      <c r="F41" s="19">
        <v>455499</v>
      </c>
      <c r="G41" s="24">
        <v>4643.8100000000004</v>
      </c>
      <c r="H41" s="24">
        <v>1.8</v>
      </c>
      <c r="I41" s="31"/>
      <c r="J41" s="31"/>
      <c r="K41" s="35"/>
    </row>
    <row r="42" spans="2:11" x14ac:dyDescent="0.35">
      <c r="B42" s="8" t="s">
        <v>298</v>
      </c>
      <c r="C42" s="60" t="s">
        <v>299</v>
      </c>
      <c r="D42" s="54" t="s">
        <v>300</v>
      </c>
      <c r="E42" s="6" t="s">
        <v>128</v>
      </c>
      <c r="F42" s="19">
        <v>113588</v>
      </c>
      <c r="G42" s="24">
        <v>4394.72</v>
      </c>
      <c r="H42" s="24">
        <v>1.7</v>
      </c>
      <c r="I42" s="31"/>
      <c r="J42" s="31"/>
      <c r="K42" s="35"/>
    </row>
    <row r="43" spans="2:11" x14ac:dyDescent="0.35">
      <c r="B43" s="8" t="s">
        <v>683</v>
      </c>
      <c r="C43" s="60" t="s">
        <v>684</v>
      </c>
      <c r="D43" s="54" t="s">
        <v>685</v>
      </c>
      <c r="E43" s="6" t="s">
        <v>274</v>
      </c>
      <c r="F43" s="19">
        <v>868100</v>
      </c>
      <c r="G43" s="24">
        <v>3750.19</v>
      </c>
      <c r="H43" s="24">
        <v>1.45</v>
      </c>
      <c r="I43" s="31"/>
      <c r="J43" s="31"/>
      <c r="K43" s="35"/>
    </row>
    <row r="44" spans="2:11" x14ac:dyDescent="0.35">
      <c r="B44" s="8" t="s">
        <v>170</v>
      </c>
      <c r="C44" s="60" t="s">
        <v>171</v>
      </c>
      <c r="D44" s="54" t="s">
        <v>172</v>
      </c>
      <c r="E44" s="6" t="s">
        <v>69</v>
      </c>
      <c r="F44" s="19">
        <v>200000</v>
      </c>
      <c r="G44" s="24">
        <v>3498.2</v>
      </c>
      <c r="H44" s="24">
        <v>1.36</v>
      </c>
      <c r="I44" s="31"/>
      <c r="J44" s="31"/>
      <c r="K44" s="35"/>
    </row>
    <row r="45" spans="2:11" x14ac:dyDescent="0.35">
      <c r="B45" s="8" t="s">
        <v>2897</v>
      </c>
      <c r="C45" s="60" t="s">
        <v>2898</v>
      </c>
      <c r="D45" s="54" t="s">
        <v>2899</v>
      </c>
      <c r="E45" s="6" t="s">
        <v>69</v>
      </c>
      <c r="F45" s="19">
        <v>32300</v>
      </c>
      <c r="G45" s="24">
        <v>3433.49</v>
      </c>
      <c r="H45" s="24">
        <v>1.33</v>
      </c>
      <c r="I45" s="31"/>
      <c r="J45" s="31"/>
      <c r="K45" s="35"/>
    </row>
    <row r="46" spans="2:11" x14ac:dyDescent="0.35">
      <c r="B46" s="8" t="s">
        <v>568</v>
      </c>
      <c r="C46" s="60" t="s">
        <v>569</v>
      </c>
      <c r="D46" s="54" t="s">
        <v>570</v>
      </c>
      <c r="E46" s="6" t="s">
        <v>113</v>
      </c>
      <c r="F46" s="19">
        <v>88500</v>
      </c>
      <c r="G46" s="24">
        <v>2920.85</v>
      </c>
      <c r="H46" s="24">
        <v>1.1299999999999999</v>
      </c>
      <c r="I46" s="31"/>
      <c r="J46" s="31"/>
      <c r="K46" s="35"/>
    </row>
    <row r="47" spans="2:11" x14ac:dyDescent="0.35">
      <c r="B47" s="8" t="s">
        <v>590</v>
      </c>
      <c r="C47" s="60" t="s">
        <v>591</v>
      </c>
      <c r="D47" s="54" t="s">
        <v>592</v>
      </c>
      <c r="E47" s="6" t="s">
        <v>88</v>
      </c>
      <c r="F47" s="19">
        <v>325337</v>
      </c>
      <c r="G47" s="24">
        <v>2793.34</v>
      </c>
      <c r="H47" s="24">
        <v>1.08</v>
      </c>
      <c r="I47" s="31"/>
      <c r="J47" s="31"/>
      <c r="K47" s="35"/>
    </row>
    <row r="48" spans="2:11" x14ac:dyDescent="0.35">
      <c r="B48" s="8" t="s">
        <v>4108</v>
      </c>
      <c r="C48" s="60" t="s">
        <v>4109</v>
      </c>
      <c r="D48" s="54" t="s">
        <v>4110</v>
      </c>
      <c r="E48" s="6" t="s">
        <v>603</v>
      </c>
      <c r="F48" s="19">
        <v>1500000</v>
      </c>
      <c r="G48" s="24">
        <v>2699.4</v>
      </c>
      <c r="H48" s="24">
        <v>1.05</v>
      </c>
      <c r="I48" s="31"/>
      <c r="J48" s="31"/>
      <c r="K48" s="35"/>
    </row>
    <row r="49" spans="2:11" x14ac:dyDescent="0.35">
      <c r="B49" s="8" t="s">
        <v>1065</v>
      </c>
      <c r="C49" s="60" t="s">
        <v>1066</v>
      </c>
      <c r="D49" s="54" t="s">
        <v>1067</v>
      </c>
      <c r="E49" s="6" t="s">
        <v>88</v>
      </c>
      <c r="F49" s="19">
        <v>80000</v>
      </c>
      <c r="G49" s="24">
        <v>2623.52</v>
      </c>
      <c r="H49" s="24">
        <v>1.02</v>
      </c>
      <c r="I49" s="31"/>
      <c r="J49" s="31"/>
      <c r="K49" s="35"/>
    </row>
    <row r="50" spans="2:11" x14ac:dyDescent="0.35">
      <c r="B50" s="8" t="s">
        <v>114</v>
      </c>
      <c r="C50" s="60" t="s">
        <v>115</v>
      </c>
      <c r="D50" s="54" t="s">
        <v>116</v>
      </c>
      <c r="E50" s="6" t="s">
        <v>117</v>
      </c>
      <c r="F50" s="19">
        <v>315000</v>
      </c>
      <c r="G50" s="24">
        <v>2614.5</v>
      </c>
      <c r="H50" s="24">
        <v>1.01</v>
      </c>
      <c r="I50" s="31"/>
      <c r="J50" s="31"/>
      <c r="K50" s="35"/>
    </row>
    <row r="51" spans="2:11" x14ac:dyDescent="0.35">
      <c r="B51" s="8" t="s">
        <v>160</v>
      </c>
      <c r="C51" s="60" t="s">
        <v>161</v>
      </c>
      <c r="D51" s="54" t="s">
        <v>162</v>
      </c>
      <c r="E51" s="6" t="s">
        <v>117</v>
      </c>
      <c r="F51" s="19">
        <v>470000</v>
      </c>
      <c r="G51" s="24">
        <v>2388.7800000000002</v>
      </c>
      <c r="H51" s="24">
        <v>0.93</v>
      </c>
      <c r="I51" s="31"/>
      <c r="J51" s="31"/>
      <c r="K51" s="35"/>
    </row>
    <row r="52" spans="2:11" x14ac:dyDescent="0.35">
      <c r="B52" s="8" t="s">
        <v>520</v>
      </c>
      <c r="C52" s="60" t="s">
        <v>521</v>
      </c>
      <c r="D52" s="54" t="s">
        <v>522</v>
      </c>
      <c r="E52" s="6" t="s">
        <v>128</v>
      </c>
      <c r="F52" s="19">
        <v>37982</v>
      </c>
      <c r="G52" s="24">
        <v>1807.94</v>
      </c>
      <c r="H52" s="24">
        <v>0.7</v>
      </c>
      <c r="I52" s="31"/>
      <c r="J52" s="31"/>
      <c r="K52" s="35"/>
    </row>
    <row r="53" spans="2:11" x14ac:dyDescent="0.35">
      <c r="B53" s="8" t="s">
        <v>960</v>
      </c>
      <c r="C53" s="60" t="s">
        <v>961</v>
      </c>
      <c r="D53" s="54" t="s">
        <v>962</v>
      </c>
      <c r="E53" s="6" t="s">
        <v>92</v>
      </c>
      <c r="F53" s="19">
        <v>475000</v>
      </c>
      <c r="G53" s="24">
        <v>1520</v>
      </c>
      <c r="H53" s="24">
        <v>0.59</v>
      </c>
      <c r="I53" s="31"/>
      <c r="J53" s="31"/>
      <c r="K53" s="35"/>
    </row>
    <row r="54" spans="2:11" x14ac:dyDescent="0.35">
      <c r="B54" s="8" t="s">
        <v>129</v>
      </c>
      <c r="C54" s="60" t="s">
        <v>130</v>
      </c>
      <c r="D54" s="54" t="s">
        <v>131</v>
      </c>
      <c r="E54" s="6" t="s">
        <v>92</v>
      </c>
      <c r="F54" s="19">
        <v>400000</v>
      </c>
      <c r="G54" s="24">
        <v>1280</v>
      </c>
      <c r="H54" s="24">
        <v>0.5</v>
      </c>
      <c r="I54" s="31"/>
      <c r="J54" s="31"/>
      <c r="K54" s="35"/>
    </row>
    <row r="55" spans="2:11" x14ac:dyDescent="0.35">
      <c r="B55" s="8" t="s">
        <v>2774</v>
      </c>
      <c r="C55" s="60" t="s">
        <v>2775</v>
      </c>
      <c r="D55" s="54" t="s">
        <v>2776</v>
      </c>
      <c r="E55" s="6" t="s">
        <v>117</v>
      </c>
      <c r="F55" s="19">
        <v>7011</v>
      </c>
      <c r="G55" s="24">
        <v>104.38</v>
      </c>
      <c r="H55" s="24">
        <v>0.04</v>
      </c>
      <c r="I55" s="31"/>
      <c r="J55" s="31"/>
      <c r="K55" s="35"/>
    </row>
    <row r="56" spans="2:11" x14ac:dyDescent="0.35">
      <c r="B56" s="8" t="s">
        <v>4111</v>
      </c>
      <c r="C56" s="60" t="s">
        <v>4112</v>
      </c>
      <c r="D56" s="54" t="s">
        <v>4113</v>
      </c>
      <c r="E56" s="6" t="s">
        <v>152</v>
      </c>
      <c r="F56" s="19">
        <v>18041</v>
      </c>
      <c r="G56" s="24">
        <v>95.03</v>
      </c>
      <c r="H56" s="24">
        <v>0.04</v>
      </c>
      <c r="I56" s="31"/>
      <c r="J56" s="31"/>
      <c r="K56" s="35"/>
    </row>
    <row r="57" spans="2:11" x14ac:dyDescent="0.35">
      <c r="C57" s="58" t="s">
        <v>194</v>
      </c>
      <c r="D57" s="54"/>
      <c r="E57" s="6"/>
      <c r="F57" s="19"/>
      <c r="G57" s="25">
        <v>237314.61</v>
      </c>
      <c r="H57" s="25">
        <v>92.05</v>
      </c>
      <c r="I57" s="31"/>
      <c r="J57" s="31"/>
      <c r="K57" s="35"/>
    </row>
    <row r="58" spans="2:11" x14ac:dyDescent="0.35">
      <c r="C58" s="57"/>
      <c r="D58" s="54"/>
      <c r="E58" s="6"/>
      <c r="F58" s="19"/>
      <c r="G58" s="24"/>
      <c r="H58" s="24"/>
      <c r="I58" s="31"/>
      <c r="J58" s="31"/>
      <c r="K58" s="35"/>
    </row>
    <row r="59" spans="2:11" x14ac:dyDescent="0.35">
      <c r="C59" s="59" t="s">
        <v>3</v>
      </c>
      <c r="D59" s="54"/>
      <c r="E59" s="6"/>
      <c r="F59" s="19"/>
      <c r="G59" s="24"/>
      <c r="H59" s="24"/>
      <c r="I59" s="31"/>
      <c r="J59" s="31"/>
      <c r="K59" s="35"/>
    </row>
    <row r="60" spans="2:11" x14ac:dyDescent="0.35">
      <c r="B60" s="8" t="s">
        <v>1054</v>
      </c>
      <c r="C60" s="60" t="s">
        <v>1055</v>
      </c>
      <c r="D60" s="54" t="s">
        <v>1056</v>
      </c>
      <c r="E60" s="6" t="s">
        <v>69</v>
      </c>
      <c r="F60" s="19">
        <v>15600</v>
      </c>
      <c r="G60" s="24">
        <v>5152.04</v>
      </c>
      <c r="H60" s="24">
        <v>2</v>
      </c>
      <c r="I60" s="31"/>
      <c r="J60" s="31"/>
      <c r="K60" s="35"/>
    </row>
    <row r="61" spans="2:11" x14ac:dyDescent="0.35">
      <c r="B61" s="8" t="s">
        <v>2273</v>
      </c>
      <c r="C61" s="60" t="s">
        <v>2274</v>
      </c>
      <c r="D61" s="54" t="s">
        <v>2275</v>
      </c>
      <c r="E61" s="6" t="s">
        <v>2276</v>
      </c>
      <c r="F61" s="19">
        <v>13000</v>
      </c>
      <c r="G61" s="24">
        <v>2849.68</v>
      </c>
      <c r="H61" s="24">
        <v>1.1100000000000001</v>
      </c>
      <c r="I61" s="31"/>
      <c r="J61" s="31"/>
      <c r="K61" s="35"/>
    </row>
    <row r="62" spans="2:11" x14ac:dyDescent="0.35">
      <c r="C62" s="58" t="s">
        <v>194</v>
      </c>
      <c r="D62" s="54"/>
      <c r="E62" s="6"/>
      <c r="F62" s="19"/>
      <c r="G62" s="25">
        <v>8001.72</v>
      </c>
      <c r="H62" s="25">
        <v>3.11</v>
      </c>
      <c r="I62" s="31"/>
      <c r="J62" s="31"/>
      <c r="K62" s="35"/>
    </row>
    <row r="63" spans="2:11" x14ac:dyDescent="0.35">
      <c r="C63" s="57"/>
      <c r="D63" s="54"/>
      <c r="E63" s="6"/>
      <c r="F63" s="19"/>
      <c r="G63" s="24"/>
      <c r="H63" s="24"/>
      <c r="I63" s="31"/>
      <c r="J63" s="31"/>
      <c r="K63" s="35"/>
    </row>
    <row r="64" spans="2:11" x14ac:dyDescent="0.35">
      <c r="C64" s="58" t="s">
        <v>4</v>
      </c>
      <c r="D64" s="54"/>
      <c r="E64" s="6"/>
      <c r="F64" s="19"/>
      <c r="G64" s="24" t="s">
        <v>2</v>
      </c>
      <c r="H64" s="24" t="s">
        <v>2</v>
      </c>
      <c r="I64" s="31"/>
      <c r="J64" s="31"/>
      <c r="K64" s="35"/>
    </row>
    <row r="65" spans="1:11" x14ac:dyDescent="0.35">
      <c r="C65" s="57"/>
      <c r="D65" s="54"/>
      <c r="E65" s="6"/>
      <c r="F65" s="19"/>
      <c r="G65" s="24"/>
      <c r="H65" s="24"/>
      <c r="I65" s="31"/>
      <c r="J65" s="31"/>
      <c r="K65" s="35"/>
    </row>
    <row r="66" spans="1:11" x14ac:dyDescent="0.35">
      <c r="C66" s="58" t="s">
        <v>5</v>
      </c>
      <c r="D66" s="54"/>
      <c r="E66" s="6"/>
      <c r="F66" s="19"/>
      <c r="G66" s="24"/>
      <c r="H66" s="24"/>
      <c r="I66" s="31"/>
      <c r="J66" s="31"/>
      <c r="K66" s="35"/>
    </row>
    <row r="67" spans="1:11" x14ac:dyDescent="0.35">
      <c r="C67" s="57"/>
      <c r="D67" s="54"/>
      <c r="E67" s="6"/>
      <c r="F67" s="19"/>
      <c r="G67" s="24"/>
      <c r="H67" s="24"/>
      <c r="I67" s="31"/>
      <c r="J67" s="31"/>
      <c r="K67" s="35"/>
    </row>
    <row r="68" spans="1:11" x14ac:dyDescent="0.35">
      <c r="C68" s="58" t="s">
        <v>6</v>
      </c>
      <c r="D68" s="54"/>
      <c r="E68" s="6"/>
      <c r="F68" s="19"/>
      <c r="G68" s="24" t="s">
        <v>2</v>
      </c>
      <c r="H68" s="24" t="s">
        <v>2</v>
      </c>
      <c r="I68" s="31"/>
      <c r="J68" s="31"/>
      <c r="K68" s="35"/>
    </row>
    <row r="69" spans="1:11" x14ac:dyDescent="0.35">
      <c r="C69" s="57"/>
      <c r="D69" s="54"/>
      <c r="E69" s="6"/>
      <c r="F69" s="19"/>
      <c r="G69" s="24"/>
      <c r="H69" s="24"/>
      <c r="I69" s="31"/>
      <c r="J69" s="31"/>
      <c r="K69" s="35"/>
    </row>
    <row r="70" spans="1:11" x14ac:dyDescent="0.35">
      <c r="C70" s="58" t="s">
        <v>7</v>
      </c>
      <c r="D70" s="54"/>
      <c r="E70" s="6"/>
      <c r="F70" s="19"/>
      <c r="G70" s="24" t="s">
        <v>2</v>
      </c>
      <c r="H70" s="24" t="s">
        <v>2</v>
      </c>
      <c r="I70" s="31"/>
      <c r="J70" s="31"/>
      <c r="K70" s="35"/>
    </row>
    <row r="71" spans="1:11" x14ac:dyDescent="0.35">
      <c r="C71" s="57"/>
      <c r="D71" s="54"/>
      <c r="E71" s="6"/>
      <c r="F71" s="19"/>
      <c r="G71" s="24"/>
      <c r="H71" s="24"/>
      <c r="I71" s="31"/>
      <c r="J71" s="31"/>
      <c r="K71" s="35"/>
    </row>
    <row r="72" spans="1:11" x14ac:dyDescent="0.35">
      <c r="C72" s="58" t="s">
        <v>8</v>
      </c>
      <c r="D72" s="54"/>
      <c r="E72" s="6"/>
      <c r="F72" s="19"/>
      <c r="G72" s="24" t="s">
        <v>2</v>
      </c>
      <c r="H72" s="24" t="s">
        <v>2</v>
      </c>
      <c r="I72" s="31"/>
      <c r="J72" s="31"/>
      <c r="K72" s="35"/>
    </row>
    <row r="73" spans="1:11" x14ac:dyDescent="0.35">
      <c r="C73" s="57"/>
      <c r="D73" s="54"/>
      <c r="E73" s="6"/>
      <c r="F73" s="19"/>
      <c r="G73" s="24"/>
      <c r="H73" s="24"/>
      <c r="I73" s="31"/>
      <c r="J73" s="31"/>
      <c r="K73" s="35"/>
    </row>
    <row r="74" spans="1:11" x14ac:dyDescent="0.35">
      <c r="C74" s="58" t="s">
        <v>9</v>
      </c>
      <c r="D74" s="54"/>
      <c r="E74" s="6"/>
      <c r="F74" s="19"/>
      <c r="G74" s="24" t="s">
        <v>2</v>
      </c>
      <c r="H74" s="24" t="s">
        <v>2</v>
      </c>
      <c r="I74" s="31"/>
      <c r="J74" s="31"/>
      <c r="K74" s="35"/>
    </row>
    <row r="75" spans="1:11" x14ac:dyDescent="0.35">
      <c r="C75" s="57"/>
      <c r="D75" s="54"/>
      <c r="E75" s="6"/>
      <c r="F75" s="19"/>
      <c r="G75" s="24"/>
      <c r="H75" s="24"/>
      <c r="I75" s="31"/>
      <c r="J75" s="31"/>
      <c r="K75" s="35"/>
    </row>
    <row r="76" spans="1:11" x14ac:dyDescent="0.35">
      <c r="C76" s="58" t="s">
        <v>10</v>
      </c>
      <c r="D76" s="54"/>
      <c r="E76" s="6"/>
      <c r="F76" s="19"/>
      <c r="G76" s="24" t="s">
        <v>2</v>
      </c>
      <c r="H76" s="24" t="s">
        <v>2</v>
      </c>
      <c r="I76" s="31"/>
      <c r="J76" s="31"/>
      <c r="K76" s="35"/>
    </row>
    <row r="77" spans="1:11" x14ac:dyDescent="0.35">
      <c r="C77" s="57"/>
      <c r="D77" s="54"/>
      <c r="E77" s="6"/>
      <c r="F77" s="19"/>
      <c r="G77" s="24"/>
      <c r="H77" s="24"/>
      <c r="I77" s="31"/>
      <c r="J77" s="31"/>
      <c r="K77" s="35"/>
    </row>
    <row r="78" spans="1:11" x14ac:dyDescent="0.35">
      <c r="C78" s="58" t="s">
        <v>11</v>
      </c>
      <c r="D78" s="54"/>
      <c r="E78" s="6"/>
      <c r="F78" s="19"/>
      <c r="G78" s="24" t="s">
        <v>2</v>
      </c>
      <c r="H78" s="24" t="s">
        <v>2</v>
      </c>
      <c r="I78" s="31"/>
      <c r="J78" s="31"/>
      <c r="K78" s="35"/>
    </row>
    <row r="79" spans="1:11" x14ac:dyDescent="0.35">
      <c r="C79" s="57"/>
      <c r="D79" s="54"/>
      <c r="E79" s="6"/>
      <c r="F79" s="19"/>
      <c r="G79" s="24"/>
      <c r="H79" s="24"/>
      <c r="I79" s="31"/>
      <c r="J79" s="31"/>
      <c r="K79" s="35"/>
    </row>
    <row r="80" spans="1:11" x14ac:dyDescent="0.35">
      <c r="A80" s="10"/>
      <c r="B80" s="28"/>
      <c r="C80" s="58" t="s">
        <v>13</v>
      </c>
      <c r="D80" s="54"/>
      <c r="E80" s="6"/>
      <c r="F80" s="19"/>
      <c r="G80" s="24"/>
      <c r="H80" s="24"/>
      <c r="I80" s="31"/>
      <c r="J80" s="31"/>
      <c r="K80" s="35"/>
    </row>
    <row r="81" spans="1:11" x14ac:dyDescent="0.35">
      <c r="A81" s="28"/>
      <c r="B81" s="28"/>
      <c r="C81" s="58" t="s">
        <v>14</v>
      </c>
      <c r="D81" s="54"/>
      <c r="E81" s="6"/>
      <c r="F81" s="19"/>
      <c r="G81" s="24" t="s">
        <v>2</v>
      </c>
      <c r="H81" s="24" t="s">
        <v>2</v>
      </c>
      <c r="I81" s="31"/>
      <c r="J81" s="31"/>
      <c r="K81" s="35"/>
    </row>
    <row r="82" spans="1:11" x14ac:dyDescent="0.35">
      <c r="A82" s="28"/>
      <c r="B82" s="28"/>
      <c r="C82" s="58"/>
      <c r="D82" s="54"/>
      <c r="E82" s="6"/>
      <c r="F82" s="19"/>
      <c r="G82" s="24"/>
      <c r="H82" s="24"/>
      <c r="I82" s="31"/>
      <c r="J82" s="31"/>
      <c r="K82" s="35"/>
    </row>
    <row r="83" spans="1:11" x14ac:dyDescent="0.35">
      <c r="A83" s="28"/>
      <c r="B83" s="28"/>
      <c r="C83" s="58" t="s">
        <v>15</v>
      </c>
      <c r="D83" s="54"/>
      <c r="E83" s="6"/>
      <c r="F83" s="19"/>
      <c r="G83" s="24" t="s">
        <v>2</v>
      </c>
      <c r="H83" s="24" t="s">
        <v>2</v>
      </c>
      <c r="I83" s="31"/>
      <c r="J83" s="31"/>
      <c r="K83" s="35"/>
    </row>
    <row r="84" spans="1:11" x14ac:dyDescent="0.35">
      <c r="A84" s="28"/>
      <c r="B84" s="28"/>
      <c r="C84" s="58"/>
      <c r="D84" s="54"/>
      <c r="E84" s="6"/>
      <c r="F84" s="19"/>
      <c r="G84" s="24"/>
      <c r="H84" s="24"/>
      <c r="I84" s="31"/>
      <c r="J84" s="31"/>
      <c r="K84" s="35"/>
    </row>
    <row r="85" spans="1:11" x14ac:dyDescent="0.35">
      <c r="C85" s="59" t="s">
        <v>16</v>
      </c>
      <c r="D85" s="54"/>
      <c r="E85" s="6"/>
      <c r="F85" s="19"/>
      <c r="G85" s="24"/>
      <c r="H85" s="24"/>
      <c r="I85" s="31"/>
      <c r="J85" s="31"/>
      <c r="K85" s="35"/>
    </row>
    <row r="86" spans="1:11" x14ac:dyDescent="0.35">
      <c r="B86" s="8" t="s">
        <v>443</v>
      </c>
      <c r="C86" s="60" t="s">
        <v>444</v>
      </c>
      <c r="D86" s="54" t="s">
        <v>445</v>
      </c>
      <c r="E86" s="6" t="s">
        <v>205</v>
      </c>
      <c r="F86" s="19">
        <v>1000000</v>
      </c>
      <c r="G86" s="24">
        <v>990.83</v>
      </c>
      <c r="H86" s="24">
        <v>0.38</v>
      </c>
      <c r="I86" s="31">
        <v>5.3651999999999997</v>
      </c>
      <c r="J86" s="31"/>
      <c r="K86" s="35"/>
    </row>
    <row r="87" spans="1:11" x14ac:dyDescent="0.35">
      <c r="C87" s="58" t="s">
        <v>194</v>
      </c>
      <c r="D87" s="54"/>
      <c r="E87" s="6"/>
      <c r="F87" s="19"/>
      <c r="G87" s="25">
        <v>990.83</v>
      </c>
      <c r="H87" s="25">
        <v>0.38</v>
      </c>
      <c r="I87" s="31"/>
      <c r="J87" s="31"/>
      <c r="K87" s="35"/>
    </row>
    <row r="88" spans="1:11" x14ac:dyDescent="0.35">
      <c r="C88" s="57"/>
      <c r="D88" s="54"/>
      <c r="E88" s="6"/>
      <c r="F88" s="19"/>
      <c r="G88" s="24"/>
      <c r="H88" s="24"/>
      <c r="I88" s="31"/>
      <c r="J88" s="31"/>
      <c r="K88" s="35"/>
    </row>
    <row r="89" spans="1:11" x14ac:dyDescent="0.35">
      <c r="C89" s="58" t="s">
        <v>17</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C91" s="58" t="s">
        <v>18</v>
      </c>
      <c r="D91" s="54"/>
      <c r="E91" s="6"/>
      <c r="F91" s="19"/>
      <c r="G91" s="24" t="s">
        <v>2</v>
      </c>
      <c r="H91" s="24" t="s">
        <v>2</v>
      </c>
      <c r="I91" s="31"/>
      <c r="J91" s="31"/>
      <c r="K91" s="35"/>
    </row>
    <row r="92" spans="1:11" x14ac:dyDescent="0.35">
      <c r="C92" s="57"/>
      <c r="D92" s="54"/>
      <c r="E92" s="6"/>
      <c r="F92" s="19"/>
      <c r="G92" s="24"/>
      <c r="H92" s="24"/>
      <c r="I92" s="31"/>
      <c r="J92" s="31"/>
      <c r="K92" s="35"/>
    </row>
    <row r="93" spans="1:11" x14ac:dyDescent="0.35">
      <c r="A93" s="10"/>
      <c r="B93" s="28"/>
      <c r="C93" s="58" t="s">
        <v>19</v>
      </c>
      <c r="D93" s="54"/>
      <c r="E93" s="6"/>
      <c r="F93" s="19"/>
      <c r="G93" s="24"/>
      <c r="H93" s="24"/>
      <c r="I93" s="31"/>
      <c r="J93" s="31"/>
      <c r="K93" s="35"/>
    </row>
    <row r="94" spans="1:11" x14ac:dyDescent="0.35">
      <c r="A94" s="28"/>
      <c r="B94" s="28"/>
      <c r="C94" s="58" t="s">
        <v>20</v>
      </c>
      <c r="D94" s="54"/>
      <c r="E94" s="6"/>
      <c r="F94" s="19"/>
      <c r="G94" s="24" t="s">
        <v>2</v>
      </c>
      <c r="H94" s="24" t="s">
        <v>2</v>
      </c>
      <c r="I94" s="31"/>
      <c r="J94" s="31"/>
      <c r="K94" s="35"/>
    </row>
    <row r="95" spans="1:11" x14ac:dyDescent="0.35">
      <c r="A95" s="28"/>
      <c r="B95" s="28"/>
      <c r="C95" s="58"/>
      <c r="D95" s="54"/>
      <c r="E95" s="6"/>
      <c r="F95" s="19"/>
      <c r="G95" s="24"/>
      <c r="H95" s="24"/>
      <c r="I95" s="31"/>
      <c r="J95" s="31"/>
      <c r="K95" s="35"/>
    </row>
    <row r="96" spans="1:11" x14ac:dyDescent="0.35">
      <c r="A96" s="28"/>
      <c r="B96" s="28"/>
      <c r="C96" s="58" t="s">
        <v>21</v>
      </c>
      <c r="D96" s="54"/>
      <c r="E96" s="6"/>
      <c r="F96" s="19"/>
      <c r="G96" s="24" t="s">
        <v>2</v>
      </c>
      <c r="H96" s="24" t="s">
        <v>2</v>
      </c>
      <c r="I96" s="31"/>
      <c r="J96" s="31"/>
      <c r="K96" s="35"/>
    </row>
    <row r="97" spans="1:54" x14ac:dyDescent="0.35">
      <c r="A97" s="28"/>
      <c r="B97" s="28"/>
      <c r="C97" s="58"/>
      <c r="D97" s="54"/>
      <c r="E97" s="6"/>
      <c r="F97" s="19"/>
      <c r="G97" s="24"/>
      <c r="H97" s="24"/>
      <c r="I97" s="31"/>
      <c r="J97" s="31"/>
      <c r="K97" s="35"/>
    </row>
    <row r="98" spans="1:54" x14ac:dyDescent="0.35">
      <c r="A98" s="28"/>
      <c r="B98" s="28"/>
      <c r="C98" s="58" t="s">
        <v>22</v>
      </c>
      <c r="D98" s="54"/>
      <c r="E98" s="6"/>
      <c r="F98" s="19"/>
      <c r="G98" s="24" t="s">
        <v>2</v>
      </c>
      <c r="H98" s="24" t="s">
        <v>2</v>
      </c>
      <c r="I98" s="31"/>
      <c r="J98" s="31"/>
      <c r="K98" s="35"/>
    </row>
    <row r="99" spans="1:54" x14ac:dyDescent="0.35">
      <c r="A99" s="28"/>
      <c r="B99" s="28"/>
      <c r="C99" s="58"/>
      <c r="D99" s="54"/>
      <c r="E99" s="6"/>
      <c r="F99" s="19"/>
      <c r="G99" s="24"/>
      <c r="H99" s="24"/>
      <c r="I99" s="31"/>
      <c r="J99" s="31"/>
      <c r="K99" s="35"/>
    </row>
    <row r="100" spans="1:54" x14ac:dyDescent="0.35">
      <c r="A100" s="28"/>
      <c r="B100" s="28"/>
      <c r="C100" s="58" t="s">
        <v>23</v>
      </c>
      <c r="D100" s="54"/>
      <c r="E100" s="6"/>
      <c r="F100" s="19"/>
      <c r="G100" s="24" t="s">
        <v>2</v>
      </c>
      <c r="H100" s="24" t="s">
        <v>2</v>
      </c>
      <c r="I100" s="31"/>
      <c r="J100" s="31"/>
      <c r="K100" s="35"/>
    </row>
    <row r="101" spans="1:54" x14ac:dyDescent="0.35">
      <c r="A101" s="28"/>
      <c r="B101" s="28"/>
      <c r="C101" s="58"/>
      <c r="D101" s="54"/>
      <c r="E101" s="6"/>
      <c r="F101" s="19"/>
      <c r="G101" s="24"/>
      <c r="H101" s="24"/>
      <c r="I101" s="31"/>
      <c r="J101" s="31"/>
      <c r="K101" s="35"/>
    </row>
    <row r="102" spans="1:54" x14ac:dyDescent="0.35">
      <c r="C102" s="59" t="s">
        <v>24</v>
      </c>
      <c r="D102" s="54"/>
      <c r="E102" s="6"/>
      <c r="F102" s="19"/>
      <c r="G102" s="24"/>
      <c r="H102" s="24"/>
      <c r="I102" s="31"/>
      <c r="J102" s="31"/>
      <c r="K102" s="35"/>
    </row>
    <row r="103" spans="1:54" x14ac:dyDescent="0.35">
      <c r="B103" s="8" t="s">
        <v>206</v>
      </c>
      <c r="C103" s="60" t="s">
        <v>207</v>
      </c>
      <c r="D103" s="54"/>
      <c r="E103" s="6"/>
      <c r="F103" s="19"/>
      <c r="G103" s="24">
        <v>12065.36</v>
      </c>
      <c r="H103" s="24">
        <v>4.68</v>
      </c>
      <c r="I103" s="31"/>
      <c r="J103" s="31"/>
      <c r="K103" s="35"/>
    </row>
    <row r="104" spans="1:54" x14ac:dyDescent="0.35">
      <c r="C104" s="58" t="s">
        <v>194</v>
      </c>
      <c r="D104" s="54"/>
      <c r="E104" s="6"/>
      <c r="F104" s="19"/>
      <c r="G104" s="25">
        <v>12065.36</v>
      </c>
      <c r="H104" s="25">
        <v>4.68</v>
      </c>
      <c r="I104" s="31"/>
      <c r="J104" s="31"/>
      <c r="K104" s="35"/>
    </row>
    <row r="105" spans="1:54" x14ac:dyDescent="0.35">
      <c r="C105" s="57"/>
      <c r="D105" s="54"/>
      <c r="E105" s="6"/>
      <c r="F105" s="19"/>
      <c r="G105" s="24"/>
      <c r="H105" s="24"/>
      <c r="I105" s="31"/>
      <c r="J105" s="31"/>
      <c r="K105" s="35"/>
    </row>
    <row r="106" spans="1:54" x14ac:dyDescent="0.35">
      <c r="A106" s="10"/>
      <c r="B106" s="28"/>
      <c r="C106" s="58" t="s">
        <v>25</v>
      </c>
      <c r="D106" s="54"/>
      <c r="E106" s="6"/>
      <c r="F106" s="19"/>
      <c r="G106" s="24"/>
      <c r="H106" s="24"/>
      <c r="I106" s="31"/>
      <c r="J106" s="31"/>
      <c r="K106" s="35"/>
    </row>
    <row r="107" spans="1:54" s="2" customFormat="1" ht="13.5" x14ac:dyDescent="0.35">
      <c r="A107" s="28"/>
      <c r="B107" s="28"/>
      <c r="C107" s="57" t="s">
        <v>4703</v>
      </c>
      <c r="D107" s="54"/>
      <c r="E107" s="6"/>
      <c r="F107" s="19"/>
      <c r="G107" s="24">
        <v>1500</v>
      </c>
      <c r="H107" s="24">
        <v>0.57999999999999996</v>
      </c>
      <c r="I107" s="31"/>
      <c r="J107" s="31"/>
      <c r="K107" s="35"/>
      <c r="L107" s="3"/>
      <c r="AI107" s="3"/>
      <c r="AV107" s="3"/>
      <c r="AX107" s="3"/>
      <c r="BB107" s="3"/>
    </row>
    <row r="108" spans="1:54" x14ac:dyDescent="0.35">
      <c r="B108" s="8"/>
      <c r="C108" s="60" t="s">
        <v>208</v>
      </c>
      <c r="D108" s="54"/>
      <c r="E108" s="6"/>
      <c r="F108" s="19"/>
      <c r="G108" s="24">
        <v>-2102.0500000000002</v>
      </c>
      <c r="H108" s="24">
        <v>-0.79999999999999993</v>
      </c>
      <c r="I108" s="31"/>
      <c r="J108" s="31"/>
      <c r="K108" s="35"/>
    </row>
    <row r="109" spans="1:54" x14ac:dyDescent="0.35">
      <c r="C109" s="58" t="s">
        <v>194</v>
      </c>
      <c r="D109" s="54"/>
      <c r="E109" s="6"/>
      <c r="F109" s="19"/>
      <c r="G109" s="25">
        <v>-602.04999999999995</v>
      </c>
      <c r="H109" s="25">
        <v>-0.22</v>
      </c>
      <c r="I109" s="31"/>
      <c r="J109" s="31"/>
      <c r="K109" s="35"/>
    </row>
    <row r="110" spans="1:54" x14ac:dyDescent="0.35">
      <c r="C110" s="57"/>
      <c r="D110" s="54"/>
      <c r="E110" s="6"/>
      <c r="F110" s="19"/>
      <c r="G110" s="24"/>
      <c r="H110" s="24"/>
      <c r="I110" s="31"/>
      <c r="J110" s="31"/>
      <c r="K110" s="35"/>
    </row>
    <row r="111" spans="1:54" x14ac:dyDescent="0.35">
      <c r="C111" s="61" t="s">
        <v>209</v>
      </c>
      <c r="D111" s="55"/>
      <c r="E111" s="5"/>
      <c r="F111" s="20"/>
      <c r="G111" s="26">
        <v>257770.47</v>
      </c>
      <c r="H111" s="26">
        <v>100</v>
      </c>
      <c r="I111" s="32"/>
      <c r="J111" s="32"/>
      <c r="K111" s="36"/>
    </row>
    <row r="114" spans="1:256" x14ac:dyDescent="0.35">
      <c r="C114" s="1" t="s">
        <v>210</v>
      </c>
    </row>
    <row r="115" spans="1:256" x14ac:dyDescent="0.35">
      <c r="C115" s="37" t="s">
        <v>211</v>
      </c>
      <c r="D115" s="37"/>
      <c r="E115" s="37"/>
      <c r="F115" s="37"/>
      <c r="G115" s="37"/>
      <c r="H115" s="37"/>
      <c r="I115" s="37"/>
      <c r="J115" s="37"/>
      <c r="K115" s="37"/>
    </row>
    <row r="116" spans="1:256" x14ac:dyDescent="0.35">
      <c r="C116" s="2" t="s">
        <v>212</v>
      </c>
    </row>
    <row r="117" spans="1:256" x14ac:dyDescent="0.35">
      <c r="C117" s="2" t="s">
        <v>213</v>
      </c>
    </row>
    <row r="118" spans="1:256" ht="30" customHeight="1" x14ac:dyDescent="0.35">
      <c r="C118" s="218" t="s">
        <v>214</v>
      </c>
      <c r="D118" s="219"/>
      <c r="E118" s="219"/>
      <c r="F118" s="219"/>
      <c r="G118" s="219"/>
      <c r="H118" s="219"/>
      <c r="I118" s="219"/>
      <c r="J118" s="219"/>
      <c r="K118" s="219"/>
    </row>
    <row r="119" spans="1:256" x14ac:dyDescent="0.35">
      <c r="C119" s="2" t="s">
        <v>215</v>
      </c>
    </row>
    <row r="121" spans="1:256" x14ac:dyDescent="0.35">
      <c r="C121" s="2" t="s">
        <v>4813</v>
      </c>
      <c r="E121" s="2" t="s">
        <v>2</v>
      </c>
    </row>
    <row r="123" spans="1:256" x14ac:dyDescent="0.35">
      <c r="C123" s="2" t="s">
        <v>4814</v>
      </c>
      <c r="E123" s="2" t="s">
        <v>2</v>
      </c>
    </row>
    <row r="125" spans="1:256" x14ac:dyDescent="0.35">
      <c r="C125" s="2" t="s">
        <v>4918</v>
      </c>
    </row>
    <row r="127" spans="1:256" x14ac:dyDescent="0.35">
      <c r="C127" s="2" t="s">
        <v>4919</v>
      </c>
    </row>
    <row r="128" spans="1:256" s="79" customFormat="1" ht="35.25" customHeight="1" x14ac:dyDescent="0.35">
      <c r="A128" s="75"/>
      <c r="B128" s="75"/>
      <c r="C128" s="80" t="s">
        <v>4820</v>
      </c>
      <c r="D128" s="84" t="s">
        <v>4821</v>
      </c>
      <c r="E128" s="84" t="s">
        <v>4822</v>
      </c>
      <c r="F128" s="76"/>
      <c r="G128" s="77"/>
      <c r="H128" s="77"/>
      <c r="I128" s="77"/>
      <c r="J128" s="77"/>
      <c r="K128" s="78"/>
      <c r="L128" s="78"/>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8"/>
      <c r="AJ128" s="75"/>
      <c r="AK128" s="75"/>
      <c r="AL128" s="75"/>
      <c r="AM128" s="75"/>
      <c r="AN128" s="75"/>
      <c r="AO128" s="75"/>
      <c r="AP128" s="75"/>
      <c r="AQ128" s="75"/>
      <c r="AR128" s="75"/>
      <c r="AS128" s="75"/>
      <c r="AT128" s="75"/>
      <c r="AU128" s="75"/>
      <c r="AV128" s="78"/>
      <c r="AW128" s="75"/>
      <c r="AX128" s="78"/>
      <c r="AY128" s="75"/>
      <c r="AZ128" s="75"/>
      <c r="BA128" s="75"/>
      <c r="BB128" s="78"/>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row>
    <row r="129" spans="1:256" s="79" customFormat="1" x14ac:dyDescent="0.35">
      <c r="A129" s="75"/>
      <c r="B129" s="75"/>
      <c r="C129" s="82" t="s">
        <v>4823</v>
      </c>
      <c r="D129" s="85">
        <v>11.051399999999999</v>
      </c>
      <c r="E129" s="85">
        <v>10.502000000000001</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0" spans="1:256" s="79" customFormat="1" x14ac:dyDescent="0.35">
      <c r="A130" s="75"/>
      <c r="B130" s="75"/>
      <c r="C130" s="82" t="s">
        <v>4824</v>
      </c>
      <c r="D130" s="85">
        <v>11.051399999999999</v>
      </c>
      <c r="E130" s="85">
        <v>10.502000000000001</v>
      </c>
      <c r="F130" s="76"/>
      <c r="G130" s="77"/>
      <c r="H130" s="77"/>
      <c r="I130" s="77"/>
      <c r="J130" s="77"/>
      <c r="K130" s="78"/>
      <c r="L130" s="78"/>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8"/>
      <c r="AJ130" s="75"/>
      <c r="AK130" s="75"/>
      <c r="AL130" s="75"/>
      <c r="AM130" s="75"/>
      <c r="AN130" s="75"/>
      <c r="AO130" s="75"/>
      <c r="AP130" s="75"/>
      <c r="AQ130" s="75"/>
      <c r="AR130" s="75"/>
      <c r="AS130" s="75"/>
      <c r="AT130" s="75"/>
      <c r="AU130" s="75"/>
      <c r="AV130" s="78"/>
      <c r="AW130" s="75"/>
      <c r="AX130" s="78"/>
      <c r="AY130" s="75"/>
      <c r="AZ130" s="75"/>
      <c r="BA130" s="75"/>
      <c r="BB130" s="78"/>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row>
    <row r="131" spans="1:256" s="79" customFormat="1" x14ac:dyDescent="0.35">
      <c r="A131" s="75"/>
      <c r="B131" s="75"/>
      <c r="C131" s="82" t="s">
        <v>4825</v>
      </c>
      <c r="D131" s="85">
        <v>11.1196</v>
      </c>
      <c r="E131" s="85">
        <v>10.575900000000001</v>
      </c>
      <c r="F131" s="76"/>
      <c r="G131" s="77"/>
      <c r="H131" s="77"/>
      <c r="I131" s="77"/>
      <c r="J131" s="77"/>
      <c r="K131" s="78"/>
      <c r="L131" s="78"/>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8"/>
      <c r="AJ131" s="75"/>
      <c r="AK131" s="75"/>
      <c r="AL131" s="75"/>
      <c r="AM131" s="75"/>
      <c r="AN131" s="75"/>
      <c r="AO131" s="75"/>
      <c r="AP131" s="75"/>
      <c r="AQ131" s="75"/>
      <c r="AR131" s="75"/>
      <c r="AS131" s="75"/>
      <c r="AT131" s="75"/>
      <c r="AU131" s="75"/>
      <c r="AV131" s="78"/>
      <c r="AW131" s="75"/>
      <c r="AX131" s="78"/>
      <c r="AY131" s="75"/>
      <c r="AZ131" s="75"/>
      <c r="BA131" s="75"/>
      <c r="BB131" s="78"/>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75"/>
      <c r="FA131" s="75"/>
      <c r="FB131" s="75"/>
      <c r="FC131" s="75"/>
      <c r="FD131" s="75"/>
      <c r="FE131" s="75"/>
      <c r="FF131" s="75"/>
      <c r="FG131" s="75"/>
      <c r="FH131" s="75"/>
      <c r="FI131" s="75"/>
      <c r="FJ131" s="75"/>
      <c r="FK131" s="75"/>
      <c r="FL131" s="75"/>
      <c r="FM131" s="75"/>
      <c r="FN131" s="75"/>
      <c r="FO131" s="75"/>
      <c r="FP131" s="75"/>
      <c r="FQ131" s="75"/>
      <c r="FR131" s="75"/>
      <c r="FS131" s="75"/>
      <c r="FT131" s="75"/>
      <c r="FU131" s="75"/>
      <c r="FV131" s="75"/>
      <c r="FW131" s="75"/>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row>
    <row r="132" spans="1:256" s="79" customFormat="1" x14ac:dyDescent="0.35">
      <c r="A132" s="75"/>
      <c r="B132" s="75"/>
      <c r="C132" s="82" t="s">
        <v>4826</v>
      </c>
      <c r="D132" s="85">
        <v>11.1196</v>
      </c>
      <c r="E132" s="85">
        <v>10.575900000000001</v>
      </c>
      <c r="F132" s="76"/>
      <c r="G132" s="77"/>
      <c r="H132" s="77"/>
      <c r="I132" s="77"/>
      <c r="J132" s="77"/>
      <c r="K132" s="78"/>
      <c r="L132" s="78"/>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8"/>
      <c r="AJ132" s="75"/>
      <c r="AK132" s="75"/>
      <c r="AL132" s="75"/>
      <c r="AM132" s="75"/>
      <c r="AN132" s="75"/>
      <c r="AO132" s="75"/>
      <c r="AP132" s="75"/>
      <c r="AQ132" s="75"/>
      <c r="AR132" s="75"/>
      <c r="AS132" s="75"/>
      <c r="AT132" s="75"/>
      <c r="AU132" s="75"/>
      <c r="AV132" s="78"/>
      <c r="AW132" s="75"/>
      <c r="AX132" s="78"/>
      <c r="AY132" s="75"/>
      <c r="AZ132" s="75"/>
      <c r="BA132" s="75"/>
      <c r="BB132" s="78"/>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75"/>
      <c r="FA132" s="75"/>
      <c r="FB132" s="75"/>
      <c r="FC132" s="75"/>
      <c r="FD132" s="75"/>
      <c r="FE132" s="75"/>
      <c r="FF132" s="75"/>
      <c r="FG132" s="75"/>
      <c r="FH132" s="75"/>
      <c r="FI132" s="75"/>
      <c r="FJ132" s="75"/>
      <c r="FK132" s="75"/>
      <c r="FL132" s="75"/>
      <c r="FM132" s="75"/>
      <c r="FN132" s="75"/>
      <c r="FO132" s="75"/>
      <c r="FP132" s="75"/>
      <c r="FQ132" s="75"/>
      <c r="FR132" s="75"/>
      <c r="FS132" s="75"/>
      <c r="FT132" s="75"/>
      <c r="FU132" s="75"/>
      <c r="FV132" s="75"/>
      <c r="FW132" s="75"/>
      <c r="FX132" s="75"/>
      <c r="FY132" s="75"/>
      <c r="FZ132" s="75"/>
      <c r="GA132" s="75"/>
      <c r="GB132" s="75"/>
      <c r="GC132" s="75"/>
      <c r="GD132" s="75"/>
      <c r="GE132" s="75"/>
      <c r="GF132" s="75"/>
      <c r="GG132" s="75"/>
      <c r="GH132" s="75"/>
      <c r="GI132" s="75"/>
      <c r="GJ132" s="75"/>
      <c r="GK132" s="75"/>
      <c r="GL132" s="75"/>
      <c r="GM132" s="75"/>
      <c r="GN132" s="75"/>
      <c r="GO132" s="75"/>
      <c r="GP132" s="75"/>
      <c r="GQ132" s="75"/>
      <c r="GR132" s="75"/>
      <c r="GS132" s="75"/>
      <c r="GT132" s="75"/>
      <c r="GU132" s="75"/>
      <c r="GV132" s="75"/>
      <c r="GW132" s="75"/>
      <c r="GX132" s="75"/>
      <c r="GY132" s="75"/>
      <c r="GZ132" s="75"/>
      <c r="HA132" s="75"/>
      <c r="HB132" s="75"/>
      <c r="HC132" s="75"/>
      <c r="HD132" s="75"/>
      <c r="HE132" s="75"/>
      <c r="HF132" s="75"/>
      <c r="HG132" s="75"/>
      <c r="HH132" s="75"/>
      <c r="HI132" s="75"/>
      <c r="HJ132" s="75"/>
      <c r="HK132" s="75"/>
      <c r="HL132" s="75"/>
      <c r="HM132" s="75"/>
      <c r="HN132" s="75"/>
      <c r="HO132" s="75"/>
      <c r="HP132" s="75"/>
      <c r="HQ132" s="75"/>
      <c r="HR132" s="75"/>
      <c r="HS132" s="75"/>
      <c r="HT132" s="75"/>
      <c r="HU132" s="75"/>
      <c r="HV132" s="75"/>
      <c r="HW132" s="75"/>
      <c r="HX132" s="75"/>
      <c r="HY132" s="75"/>
      <c r="HZ132" s="75"/>
      <c r="IA132" s="75"/>
      <c r="IB132" s="75"/>
      <c r="IC132" s="75"/>
      <c r="ID132" s="75"/>
      <c r="IE132" s="75"/>
      <c r="IF132" s="75"/>
      <c r="IG132" s="75"/>
      <c r="IH132" s="75"/>
      <c r="II132" s="75"/>
      <c r="IJ132" s="75"/>
      <c r="IK132" s="75"/>
      <c r="IL132" s="75"/>
      <c r="IM132" s="75"/>
      <c r="IN132" s="75"/>
      <c r="IO132" s="75"/>
      <c r="IP132" s="75"/>
      <c r="IQ132" s="75"/>
      <c r="IR132" s="75"/>
      <c r="IS132" s="75"/>
      <c r="IT132" s="75"/>
      <c r="IU132" s="75"/>
      <c r="IV132" s="75"/>
    </row>
    <row r="133" spans="1:256" s="79" customFormat="1" ht="85" customHeight="1" x14ac:dyDescent="0.35">
      <c r="A133" s="75"/>
      <c r="B133" s="75"/>
      <c r="C133" s="215" t="s">
        <v>4860</v>
      </c>
      <c r="D133" s="216"/>
      <c r="E133" s="217"/>
      <c r="F133" s="76"/>
      <c r="G133" s="77"/>
      <c r="H133" s="77"/>
      <c r="I133" s="77"/>
      <c r="J133" s="77"/>
      <c r="K133" s="78"/>
      <c r="L133" s="78"/>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8"/>
      <c r="AJ133" s="75"/>
      <c r="AK133" s="75"/>
      <c r="AL133" s="75"/>
      <c r="AM133" s="75"/>
      <c r="AN133" s="75"/>
      <c r="AO133" s="75"/>
      <c r="AP133" s="75"/>
      <c r="AQ133" s="75"/>
      <c r="AR133" s="75"/>
      <c r="AS133" s="75"/>
      <c r="AT133" s="75"/>
      <c r="AU133" s="75"/>
      <c r="AV133" s="78"/>
      <c r="AW133" s="75"/>
      <c r="AX133" s="78"/>
      <c r="AY133" s="75"/>
      <c r="AZ133" s="75"/>
      <c r="BA133" s="75"/>
      <c r="BB133" s="78"/>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5"/>
      <c r="DO133" s="75"/>
      <c r="DP133" s="75"/>
      <c r="DQ133" s="75"/>
      <c r="DR133" s="75"/>
      <c r="DS133" s="75"/>
      <c r="DT133" s="75"/>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c r="EX133" s="75"/>
      <c r="EY133" s="75"/>
      <c r="EZ133" s="75"/>
      <c r="FA133" s="75"/>
      <c r="FB133" s="75"/>
      <c r="FC133" s="75"/>
      <c r="FD133" s="75"/>
      <c r="FE133" s="75"/>
      <c r="FF133" s="75"/>
      <c r="FG133" s="75"/>
      <c r="FH133" s="75"/>
      <c r="FI133" s="75"/>
      <c r="FJ133" s="75"/>
      <c r="FK133" s="75"/>
      <c r="FL133" s="75"/>
      <c r="FM133" s="75"/>
      <c r="FN133" s="75"/>
      <c r="FO133" s="75"/>
      <c r="FP133" s="75"/>
      <c r="FQ133" s="75"/>
      <c r="FR133" s="75"/>
      <c r="FS133" s="75"/>
      <c r="FT133" s="75"/>
      <c r="FU133" s="75"/>
      <c r="FV133" s="75"/>
      <c r="FW133" s="75"/>
      <c r="FX133" s="75"/>
      <c r="FY133" s="75"/>
      <c r="FZ133" s="75"/>
      <c r="GA133" s="75"/>
      <c r="GB133" s="75"/>
      <c r="GC133" s="75"/>
      <c r="GD133" s="75"/>
      <c r="GE133" s="75"/>
      <c r="GF133" s="75"/>
      <c r="GG133" s="75"/>
      <c r="GH133" s="75"/>
      <c r="GI133" s="75"/>
      <c r="GJ133" s="75"/>
      <c r="GK133" s="75"/>
      <c r="GL133" s="75"/>
      <c r="GM133" s="75"/>
      <c r="GN133" s="75"/>
      <c r="GO133" s="75"/>
      <c r="GP133" s="75"/>
      <c r="GQ133" s="75"/>
      <c r="GR133" s="75"/>
      <c r="GS133" s="75"/>
      <c r="GT133" s="75"/>
      <c r="GU133" s="75"/>
      <c r="GV133" s="75"/>
      <c r="GW133" s="75"/>
      <c r="GX133" s="75"/>
      <c r="GY133" s="75"/>
      <c r="GZ133" s="75"/>
      <c r="HA133" s="75"/>
      <c r="HB133" s="75"/>
      <c r="HC133" s="75"/>
      <c r="HD133" s="75"/>
      <c r="HE133" s="75"/>
      <c r="HF133" s="75"/>
      <c r="HG133" s="75"/>
      <c r="HH133" s="75"/>
      <c r="HI133" s="75"/>
      <c r="HJ133" s="75"/>
      <c r="HK133" s="75"/>
      <c r="HL133" s="75"/>
      <c r="HM133" s="75"/>
      <c r="HN133" s="75"/>
      <c r="HO133" s="75"/>
      <c r="HP133" s="75"/>
      <c r="HQ133" s="75"/>
      <c r="HR133" s="75"/>
      <c r="HS133" s="75"/>
      <c r="HT133" s="75"/>
      <c r="HU133" s="75"/>
      <c r="HV133" s="75"/>
      <c r="HW133" s="75"/>
      <c r="HX133" s="75"/>
      <c r="HY133" s="75"/>
      <c r="HZ133" s="75"/>
      <c r="IA133" s="75"/>
      <c r="IB133" s="75"/>
      <c r="IC133" s="75"/>
      <c r="ID133" s="75"/>
      <c r="IE133" s="75"/>
      <c r="IF133" s="75"/>
      <c r="IG133" s="75"/>
      <c r="IH133" s="75"/>
      <c r="II133" s="75"/>
      <c r="IJ133" s="75"/>
      <c r="IK133" s="75"/>
      <c r="IL133" s="75"/>
      <c r="IM133" s="75"/>
      <c r="IN133" s="75"/>
      <c r="IO133" s="75"/>
      <c r="IP133" s="75"/>
      <c r="IQ133" s="75"/>
      <c r="IR133" s="75"/>
      <c r="IS133" s="75"/>
      <c r="IT133" s="75"/>
      <c r="IU133" s="75"/>
      <c r="IV133" s="75"/>
    </row>
    <row r="135" spans="1:256" x14ac:dyDescent="0.35">
      <c r="C135" s="2" t="s">
        <v>4920</v>
      </c>
      <c r="E135" s="2" t="s">
        <v>2</v>
      </c>
    </row>
    <row r="137" spans="1:256" x14ac:dyDescent="0.35">
      <c r="C137" s="2" t="s">
        <v>4921</v>
      </c>
      <c r="E137" s="2" t="s">
        <v>2</v>
      </c>
    </row>
    <row r="139" spans="1:256" x14ac:dyDescent="0.35">
      <c r="C139" s="2" t="s">
        <v>4815</v>
      </c>
    </row>
    <row r="141" spans="1:256" s="112" customFormat="1" ht="13.5" x14ac:dyDescent="0.35">
      <c r="C141" s="113" t="s">
        <v>4982</v>
      </c>
      <c r="D141" s="113"/>
      <c r="E141" s="113"/>
      <c r="F141" s="114"/>
      <c r="G141" s="114"/>
      <c r="H141" s="115"/>
    </row>
    <row r="142" spans="1:256" s="112" customFormat="1" ht="40.5" x14ac:dyDescent="0.3">
      <c r="C142" s="100" t="s">
        <v>4983</v>
      </c>
      <c r="D142" s="100" t="s">
        <v>4984</v>
      </c>
      <c r="E142" s="100" t="s">
        <v>4376</v>
      </c>
      <c r="F142" s="100" t="s">
        <v>4985</v>
      </c>
      <c r="G142" s="100" t="s">
        <v>4986</v>
      </c>
      <c r="H142" s="135" t="s">
        <v>4987</v>
      </c>
    </row>
    <row r="143" spans="1:256" s="112" customFormat="1" ht="13.5" x14ac:dyDescent="0.3">
      <c r="C143" s="108" t="s">
        <v>4988</v>
      </c>
      <c r="D143" s="100"/>
      <c r="E143" s="100"/>
      <c r="F143" s="100"/>
      <c r="G143" s="100"/>
      <c r="H143" s="135"/>
    </row>
    <row r="144" spans="1:256" s="112" customFormat="1" ht="13.5" x14ac:dyDescent="0.35">
      <c r="C144" s="116"/>
      <c r="D144" s="116"/>
      <c r="E144" s="116"/>
      <c r="F144" s="116"/>
      <c r="G144" s="116"/>
      <c r="H144" s="115"/>
    </row>
    <row r="145" spans="3:13" s="112" customFormat="1" ht="13.5" x14ac:dyDescent="0.35">
      <c r="C145" s="114" t="s">
        <v>4989</v>
      </c>
      <c r="D145" s="114"/>
      <c r="E145" s="114"/>
      <c r="F145" s="114"/>
      <c r="G145" s="114"/>
      <c r="H145" s="115"/>
    </row>
    <row r="146" spans="3:13" s="112" customFormat="1" ht="13.5" x14ac:dyDescent="0.35">
      <c r="C146" s="119"/>
      <c r="D146" s="119"/>
      <c r="E146" s="119"/>
      <c r="F146" s="114"/>
      <c r="G146" s="114"/>
      <c r="H146" s="115"/>
    </row>
    <row r="147" spans="3:13" s="112" customFormat="1" ht="13.5" x14ac:dyDescent="0.35">
      <c r="C147" s="119" t="s">
        <v>4990</v>
      </c>
      <c r="D147" s="119"/>
      <c r="E147" s="1"/>
      <c r="F147" s="114"/>
      <c r="G147" s="114"/>
      <c r="H147" s="115"/>
    </row>
    <row r="148" spans="3:13" s="112" customFormat="1" ht="13.5" x14ac:dyDescent="0.35">
      <c r="C148" s="114" t="s">
        <v>4991</v>
      </c>
      <c r="D148" s="114"/>
      <c r="E148" s="114"/>
      <c r="F148" s="102">
        <v>0</v>
      </c>
      <c r="G148" s="114"/>
      <c r="H148" s="115"/>
    </row>
    <row r="149" spans="3:13" s="112" customFormat="1" ht="13.5" x14ac:dyDescent="0.35">
      <c r="C149" s="114" t="s">
        <v>4992</v>
      </c>
      <c r="D149" s="114"/>
      <c r="E149" s="114"/>
      <c r="F149" s="102">
        <v>394</v>
      </c>
      <c r="G149" s="114"/>
      <c r="H149" s="115"/>
    </row>
    <row r="150" spans="3:13" s="112" customFormat="1" ht="13.5" x14ac:dyDescent="0.35">
      <c r="C150" s="114" t="s">
        <v>4993</v>
      </c>
      <c r="D150" s="114"/>
      <c r="E150" s="114"/>
      <c r="F150" s="102">
        <v>0</v>
      </c>
      <c r="G150" s="103"/>
      <c r="H150" s="120"/>
    </row>
    <row r="151" spans="3:13" s="112" customFormat="1" ht="13.5" x14ac:dyDescent="0.35">
      <c r="C151" s="114" t="s">
        <v>4994</v>
      </c>
      <c r="D151" s="114"/>
      <c r="E151" s="114"/>
      <c r="F151" s="102">
        <v>394</v>
      </c>
      <c r="G151" s="103"/>
      <c r="H151" s="120"/>
    </row>
    <row r="152" spans="3:13" s="112" customFormat="1" ht="13.5" x14ac:dyDescent="0.35">
      <c r="C152" s="114" t="s">
        <v>4995</v>
      </c>
      <c r="D152" s="114"/>
      <c r="E152" s="114"/>
      <c r="F152" s="102">
        <v>0</v>
      </c>
      <c r="G152" s="103"/>
      <c r="H152" s="120"/>
    </row>
    <row r="153" spans="3:13" s="112" customFormat="1" ht="13.5" x14ac:dyDescent="0.35">
      <c r="C153" s="114" t="s">
        <v>4996</v>
      </c>
      <c r="D153" s="114"/>
      <c r="E153" s="114"/>
      <c r="F153" s="102">
        <v>252160000</v>
      </c>
      <c r="G153" s="103"/>
      <c r="H153" s="120"/>
    </row>
    <row r="154" spans="3:13" s="112" customFormat="1" ht="13.5" x14ac:dyDescent="0.35">
      <c r="C154" s="114" t="s">
        <v>4997</v>
      </c>
      <c r="D154" s="114"/>
      <c r="E154" s="114"/>
      <c r="F154" s="102">
        <v>0</v>
      </c>
      <c r="G154" s="103"/>
      <c r="H154" s="120"/>
    </row>
    <row r="155" spans="3:13" s="112" customFormat="1" ht="13.5" x14ac:dyDescent="0.35">
      <c r="C155" s="114" t="s">
        <v>4998</v>
      </c>
      <c r="D155" s="114"/>
      <c r="E155" s="114"/>
      <c r="F155" s="102">
        <v>249800759.52000001</v>
      </c>
      <c r="G155" s="103"/>
      <c r="H155" s="120"/>
    </row>
    <row r="156" spans="3:13" s="112" customFormat="1" ht="13.5" x14ac:dyDescent="0.35">
      <c r="C156" s="114" t="s">
        <v>4999</v>
      </c>
      <c r="D156" s="114"/>
      <c r="E156" s="114"/>
      <c r="F156" s="102">
        <f>+F155+F154-F153-F152</f>
        <v>-2359240.4799999893</v>
      </c>
      <c r="G156" s="103"/>
      <c r="H156" s="120"/>
      <c r="J156" s="121"/>
      <c r="K156" s="104"/>
      <c r="L156" s="122"/>
      <c r="M156" s="122"/>
    </row>
    <row r="157" spans="3:13" s="112" customFormat="1" ht="13.5" x14ac:dyDescent="0.35">
      <c r="C157" s="105"/>
      <c r="D157" s="105"/>
      <c r="E157" s="105"/>
      <c r="F157" s="106"/>
      <c r="G157" s="103"/>
      <c r="H157" s="120"/>
    </row>
    <row r="158" spans="3:13" s="112" customFormat="1" ht="13.5" x14ac:dyDescent="0.35">
      <c r="C158" s="114"/>
      <c r="D158" s="114"/>
      <c r="E158" s="114"/>
      <c r="F158" s="106"/>
      <c r="G158" s="106"/>
      <c r="H158" s="120"/>
    </row>
    <row r="159" spans="3:13" s="112" customFormat="1" ht="13.5" x14ac:dyDescent="0.35">
      <c r="C159" s="119" t="s">
        <v>5000</v>
      </c>
      <c r="D159" s="119"/>
      <c r="E159" s="1"/>
      <c r="F159" s="114"/>
      <c r="G159" s="114"/>
      <c r="H159" s="115"/>
    </row>
    <row r="160" spans="3:13" s="112" customFormat="1" ht="40.5" x14ac:dyDescent="0.3">
      <c r="C160" s="100" t="s">
        <v>4983</v>
      </c>
      <c r="D160" s="100" t="s">
        <v>4984</v>
      </c>
      <c r="E160" s="100" t="s">
        <v>4376</v>
      </c>
      <c r="F160" s="100" t="s">
        <v>4985</v>
      </c>
      <c r="G160" s="100" t="s">
        <v>4986</v>
      </c>
      <c r="H160" s="117" t="s">
        <v>4987</v>
      </c>
    </row>
    <row r="161" spans="3:9" s="112" customFormat="1" ht="13.5" x14ac:dyDescent="0.35">
      <c r="C161" s="108" t="s">
        <v>4988</v>
      </c>
      <c r="D161" s="107"/>
      <c r="E161" s="108"/>
      <c r="F161" s="109"/>
      <c r="G161" s="109"/>
      <c r="H161" s="124"/>
    </row>
    <row r="162" spans="3:9" s="112" customFormat="1" ht="13.5" x14ac:dyDescent="0.3">
      <c r="C162" s="118"/>
      <c r="D162" s="118"/>
      <c r="E162" s="118"/>
      <c r="F162" s="118"/>
      <c r="G162" s="118"/>
      <c r="H162" s="118"/>
    </row>
    <row r="163" spans="3:9" s="112" customFormat="1" ht="13.5" x14ac:dyDescent="0.35">
      <c r="C163" s="114" t="s">
        <v>5018</v>
      </c>
      <c r="D163" s="114"/>
      <c r="E163" s="114"/>
      <c r="F163" s="114"/>
      <c r="G163" s="114"/>
      <c r="H163" s="114"/>
    </row>
    <row r="164" spans="3:9" s="112" customFormat="1" ht="13.5" x14ac:dyDescent="0.35">
      <c r="C164" s="119"/>
      <c r="D164" s="119"/>
      <c r="E164" s="119"/>
      <c r="F164" s="114"/>
      <c r="G164" s="114"/>
      <c r="H164" s="115"/>
    </row>
    <row r="165" spans="3:9" s="112" customFormat="1" ht="13.5" x14ac:dyDescent="0.35">
      <c r="C165" s="119" t="s">
        <v>5002</v>
      </c>
      <c r="D165" s="119"/>
      <c r="E165" s="1"/>
      <c r="F165" s="114"/>
      <c r="G165" s="114"/>
      <c r="H165" s="115"/>
    </row>
    <row r="166" spans="3:9" s="112" customFormat="1" ht="13.5" x14ac:dyDescent="0.35">
      <c r="C166" s="114" t="s">
        <v>4991</v>
      </c>
      <c r="D166" s="114"/>
      <c r="E166" s="114"/>
      <c r="F166" s="110">
        <v>0</v>
      </c>
      <c r="G166" s="114"/>
      <c r="H166" s="115"/>
    </row>
    <row r="167" spans="3:9" s="112" customFormat="1" ht="13.5" x14ac:dyDescent="0.35">
      <c r="C167" s="114" t="s">
        <v>4992</v>
      </c>
      <c r="D167" s="114"/>
      <c r="E167" s="114"/>
      <c r="F167" s="110">
        <v>0</v>
      </c>
      <c r="G167" s="114"/>
      <c r="H167" s="115"/>
    </row>
    <row r="168" spans="3:9" s="112" customFormat="1" ht="13.5" x14ac:dyDescent="0.35">
      <c r="C168" s="114" t="s">
        <v>4993</v>
      </c>
      <c r="D168" s="114"/>
      <c r="E168" s="114"/>
      <c r="F168" s="110">
        <v>0</v>
      </c>
      <c r="G168" s="103"/>
      <c r="H168" s="120"/>
    </row>
    <row r="169" spans="3:9" s="112" customFormat="1" ht="13.5" x14ac:dyDescent="0.35">
      <c r="C169" s="114" t="s">
        <v>4994</v>
      </c>
      <c r="D169" s="114"/>
      <c r="E169" s="114"/>
      <c r="F169" s="110">
        <v>0</v>
      </c>
      <c r="G169" s="103"/>
      <c r="H169" s="120"/>
    </row>
    <row r="170" spans="3:9" s="112" customFormat="1" ht="13.5" x14ac:dyDescent="0.35">
      <c r="C170" s="114" t="s">
        <v>4995</v>
      </c>
      <c r="D170" s="114"/>
      <c r="E170" s="114"/>
      <c r="F170" s="110">
        <v>0</v>
      </c>
      <c r="G170" s="103"/>
      <c r="H170" s="120"/>
    </row>
    <row r="171" spans="3:9" s="112" customFormat="1" ht="13.5" x14ac:dyDescent="0.35">
      <c r="C171" s="114" t="s">
        <v>4996</v>
      </c>
      <c r="D171" s="114"/>
      <c r="E171" s="114"/>
      <c r="F171" s="110">
        <v>0</v>
      </c>
      <c r="G171" s="103"/>
      <c r="H171" s="120"/>
    </row>
    <row r="172" spans="3:9" s="112" customFormat="1" ht="13.5" x14ac:dyDescent="0.35">
      <c r="C172" s="114" t="s">
        <v>4997</v>
      </c>
      <c r="D172" s="114"/>
      <c r="E172" s="114"/>
      <c r="F172" s="110">
        <v>0</v>
      </c>
      <c r="G172" s="103"/>
      <c r="H172" s="120"/>
    </row>
    <row r="173" spans="3:9" s="112" customFormat="1" ht="13.5" x14ac:dyDescent="0.35">
      <c r="C173" s="114" t="s">
        <v>4998</v>
      </c>
      <c r="D173" s="114"/>
      <c r="E173" s="114"/>
      <c r="F173" s="110">
        <v>0</v>
      </c>
      <c r="G173" s="103"/>
      <c r="H173" s="120"/>
    </row>
    <row r="174" spans="3:9" s="112" customFormat="1" ht="13.5" x14ac:dyDescent="0.3">
      <c r="C174" s="37" t="s">
        <v>4999</v>
      </c>
      <c r="D174" s="37"/>
      <c r="E174" s="37"/>
      <c r="F174" s="155">
        <f>+F173+F172-F171-F170</f>
        <v>0</v>
      </c>
      <c r="G174" s="126"/>
      <c r="H174" s="127"/>
    </row>
    <row r="175" spans="3:9" s="112" customFormat="1" ht="13.5" x14ac:dyDescent="0.35">
      <c r="C175" s="114"/>
      <c r="D175" s="114"/>
      <c r="E175" s="114"/>
      <c r="F175" s="128"/>
      <c r="G175" s="129"/>
      <c r="H175" s="115"/>
    </row>
    <row r="176" spans="3:9" s="112" customFormat="1" ht="13.5" x14ac:dyDescent="0.35">
      <c r="C176" s="119" t="s">
        <v>5003</v>
      </c>
      <c r="D176" s="119"/>
      <c r="E176" s="113"/>
      <c r="F176" s="114"/>
      <c r="G176" s="130"/>
      <c r="H176" s="115"/>
      <c r="I176" s="131"/>
    </row>
    <row r="177" spans="3:8" s="112" customFormat="1" ht="40.5" x14ac:dyDescent="0.35">
      <c r="C177" s="100" t="s">
        <v>4983</v>
      </c>
      <c r="D177" s="100" t="s">
        <v>5004</v>
      </c>
      <c r="E177" s="100" t="s">
        <v>5005</v>
      </c>
      <c r="F177" s="100" t="s">
        <v>5006</v>
      </c>
      <c r="G177" s="130"/>
      <c r="H177" s="115"/>
    </row>
    <row r="178" spans="3:8" s="112" customFormat="1" ht="13.5" x14ac:dyDescent="0.35">
      <c r="C178" s="220" t="s">
        <v>4988</v>
      </c>
      <c r="D178" s="220"/>
      <c r="E178" s="220"/>
      <c r="F178" s="220"/>
      <c r="G178" s="130"/>
      <c r="H178" s="115"/>
    </row>
    <row r="179" spans="3:8" s="112" customFormat="1" ht="13.5" x14ac:dyDescent="0.35">
      <c r="C179" s="114" t="s">
        <v>5007</v>
      </c>
      <c r="D179" s="114"/>
      <c r="E179" s="114"/>
      <c r="F179" s="114"/>
      <c r="G179" s="130"/>
      <c r="H179" s="115"/>
    </row>
    <row r="180" spans="3:8" s="112" customFormat="1" ht="13.5" x14ac:dyDescent="0.35">
      <c r="C180" s="132"/>
      <c r="D180" s="132"/>
      <c r="E180" s="132"/>
      <c r="F180" s="114"/>
      <c r="G180" s="130"/>
      <c r="H180" s="115"/>
    </row>
    <row r="181" spans="3:8" s="112" customFormat="1" ht="13.5" x14ac:dyDescent="0.35">
      <c r="C181" s="119" t="s">
        <v>5008</v>
      </c>
      <c r="D181" s="119"/>
      <c r="E181" s="1"/>
      <c r="F181" s="114"/>
      <c r="G181" s="114"/>
      <c r="H181" s="115"/>
    </row>
    <row r="182" spans="3:8" s="112" customFormat="1" ht="13.5" x14ac:dyDescent="0.35">
      <c r="C182" s="114" t="s">
        <v>5009</v>
      </c>
      <c r="D182" s="114"/>
      <c r="E182" s="114"/>
      <c r="F182" s="114" t="s">
        <v>4988</v>
      </c>
      <c r="G182" s="114"/>
      <c r="H182" s="115"/>
    </row>
    <row r="183" spans="3:8" s="112" customFormat="1" ht="13.5" x14ac:dyDescent="0.35">
      <c r="C183" s="114" t="s">
        <v>5010</v>
      </c>
      <c r="D183" s="114"/>
      <c r="E183" s="114"/>
      <c r="F183" s="114" t="s">
        <v>4988</v>
      </c>
      <c r="G183" s="114"/>
      <c r="H183" s="115"/>
    </row>
    <row r="184" spans="3:8" s="112" customFormat="1" ht="13.5" x14ac:dyDescent="0.35">
      <c r="C184" s="114" t="s">
        <v>5011</v>
      </c>
      <c r="D184" s="114"/>
      <c r="E184" s="114"/>
      <c r="F184" s="114" t="s">
        <v>4988</v>
      </c>
      <c r="G184" s="114"/>
      <c r="H184" s="115"/>
    </row>
    <row r="185" spans="3:8" s="112" customFormat="1" ht="13.5" x14ac:dyDescent="0.35">
      <c r="C185" s="105" t="s">
        <v>5012</v>
      </c>
      <c r="D185" s="105"/>
      <c r="E185" s="105"/>
      <c r="F185" s="114"/>
      <c r="G185" s="114"/>
      <c r="H185" s="115"/>
    </row>
    <row r="186" spans="3:8" s="112" customFormat="1" ht="13.5" x14ac:dyDescent="0.35">
      <c r="C186" s="105"/>
      <c r="D186" s="105"/>
      <c r="E186" s="105"/>
      <c r="F186" s="114"/>
      <c r="G186" s="114"/>
      <c r="H186" s="115"/>
    </row>
    <row r="187" spans="3:8" s="112" customFormat="1" ht="13.5" x14ac:dyDescent="0.35">
      <c r="C187" s="113" t="s">
        <v>5013</v>
      </c>
      <c r="D187" s="113"/>
      <c r="E187" s="113"/>
      <c r="F187" s="114"/>
      <c r="G187" s="130"/>
      <c r="H187" s="115"/>
    </row>
    <row r="188" spans="3:8" s="112" customFormat="1" ht="40.5" x14ac:dyDescent="0.35">
      <c r="C188" s="100" t="s">
        <v>4983</v>
      </c>
      <c r="D188" s="100" t="s">
        <v>4756</v>
      </c>
      <c r="E188" s="100" t="s">
        <v>5004</v>
      </c>
      <c r="F188" s="100" t="s">
        <v>5005</v>
      </c>
      <c r="G188" s="100" t="s">
        <v>5014</v>
      </c>
      <c r="H188" s="115"/>
    </row>
    <row r="189" spans="3:8" s="112" customFormat="1" ht="13.5" x14ac:dyDescent="0.35">
      <c r="C189" s="220" t="s">
        <v>4988</v>
      </c>
      <c r="D189" s="220"/>
      <c r="E189" s="220"/>
      <c r="F189" s="220"/>
      <c r="G189" s="220"/>
      <c r="H189" s="115"/>
    </row>
    <row r="190" spans="3:8" s="112" customFormat="1" ht="13.5" x14ac:dyDescent="0.35">
      <c r="C190" s="221" t="s">
        <v>5015</v>
      </c>
      <c r="D190" s="221"/>
      <c r="E190" s="221"/>
      <c r="F190" s="221"/>
      <c r="G190" s="221"/>
      <c r="H190" s="115"/>
    </row>
    <row r="191" spans="3:8" s="112" customFormat="1" ht="13.5" x14ac:dyDescent="0.35">
      <c r="C191" s="133"/>
      <c r="D191" s="111"/>
      <c r="E191" s="111"/>
      <c r="F191" s="111"/>
      <c r="G191" s="111"/>
      <c r="H191" s="115"/>
    </row>
    <row r="192" spans="3:8" s="112" customFormat="1" ht="13.5" x14ac:dyDescent="0.35">
      <c r="C192" s="1" t="s">
        <v>5016</v>
      </c>
      <c r="D192" s="1"/>
      <c r="E192" s="1"/>
      <c r="F192" s="114"/>
      <c r="G192" s="114"/>
      <c r="H192" s="115"/>
    </row>
    <row r="193" spans="3:8" s="112" customFormat="1" ht="13.5" x14ac:dyDescent="0.35">
      <c r="C193" s="114" t="s">
        <v>5009</v>
      </c>
      <c r="D193" s="114"/>
      <c r="E193" s="114"/>
      <c r="F193" s="114" t="s">
        <v>4988</v>
      </c>
      <c r="G193" s="114"/>
      <c r="H193" s="115"/>
    </row>
    <row r="194" spans="3:8" s="112" customFormat="1" ht="13.5" x14ac:dyDescent="0.35">
      <c r="C194" s="114" t="s">
        <v>5010</v>
      </c>
      <c r="D194" s="114"/>
      <c r="E194" s="114"/>
      <c r="F194" s="114" t="s">
        <v>4988</v>
      </c>
      <c r="G194" s="114"/>
      <c r="H194" s="115"/>
    </row>
    <row r="195" spans="3:8" s="112" customFormat="1" ht="13.5" x14ac:dyDescent="0.35">
      <c r="C195" s="114" t="s">
        <v>5011</v>
      </c>
      <c r="D195" s="114"/>
      <c r="E195" s="114"/>
      <c r="F195" s="114" t="s">
        <v>4988</v>
      </c>
      <c r="G195" s="114"/>
      <c r="H195" s="115"/>
    </row>
    <row r="196" spans="3:8" s="112" customFormat="1" ht="13" x14ac:dyDescent="0.3">
      <c r="H196" s="134"/>
    </row>
    <row r="197" spans="3:8" s="112" customFormat="1" ht="13.5" x14ac:dyDescent="0.35">
      <c r="C197" s="119" t="s">
        <v>5017</v>
      </c>
      <c r="H197" s="134"/>
    </row>
    <row r="198" spans="3:8" s="112" customFormat="1" ht="13.5" x14ac:dyDescent="0.35">
      <c r="C198" s="119"/>
      <c r="H198" s="134"/>
    </row>
    <row r="199" spans="3:8" x14ac:dyDescent="0.35">
      <c r="C199" s="2" t="s">
        <v>4816</v>
      </c>
      <c r="E199" s="2" t="s">
        <v>4912</v>
      </c>
    </row>
    <row r="201" spans="3:8" x14ac:dyDescent="0.35">
      <c r="C201" s="2" t="s">
        <v>4817</v>
      </c>
      <c r="E201" s="92">
        <v>0.89841630126776317</v>
      </c>
    </row>
    <row r="203" spans="3:8" x14ac:dyDescent="0.35">
      <c r="C203" s="2" t="s">
        <v>4819</v>
      </c>
      <c r="E203" s="93" t="s">
        <v>4818</v>
      </c>
    </row>
    <row r="205" spans="3:8" x14ac:dyDescent="0.35">
      <c r="C205" s="2" t="s">
        <v>4922</v>
      </c>
      <c r="E205" s="2" t="s">
        <v>2</v>
      </c>
    </row>
    <row r="207" spans="3:8" x14ac:dyDescent="0.35">
      <c r="C207" s="2" t="s">
        <v>4864</v>
      </c>
    </row>
    <row r="209" spans="3:5" x14ac:dyDescent="0.35">
      <c r="C209" s="1" t="s">
        <v>5102</v>
      </c>
      <c r="E209" s="156" t="s">
        <v>5103</v>
      </c>
    </row>
    <row r="210" spans="3:5" x14ac:dyDescent="0.35">
      <c r="E210" s="2" t="s">
        <v>5142</v>
      </c>
    </row>
  </sheetData>
  <mergeCells count="5">
    <mergeCell ref="C118:K118"/>
    <mergeCell ref="C133:E133"/>
    <mergeCell ref="C178:F178"/>
    <mergeCell ref="C189:G189"/>
    <mergeCell ref="C190:G190"/>
  </mergeCells>
  <hyperlinks>
    <hyperlink ref="J2" location="'Index'!A1" display="'Index'!A1" xr:uid="{2A11C008-8272-4499-9847-44F31B534622}"/>
  </hyperlinks>
  <pageMargins left="0.7" right="0.7" top="0.75" bottom="0.75" header="0.3" footer="0.3"/>
  <pageSetup orientation="portrait" horizontalDpi="4294967293"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A4E1F-F14F-4205-8C08-EF1D0A7CBDA7}">
  <sheetPr codeName="Sheet1"/>
  <dimension ref="A1:IV149"/>
  <sheetViews>
    <sheetView showGridLines="0" zoomScale="90" zoomScaleNormal="90" workbookViewId="0">
      <pane ySplit="6" topLeftCell="A130"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4114</v>
      </c>
      <c r="J2" s="38" t="s">
        <v>4365</v>
      </c>
    </row>
    <row r="3" spans="1:54" ht="16" x14ac:dyDescent="0.4">
      <c r="C3" s="1" t="s">
        <v>28</v>
      </c>
      <c r="D3" s="21" t="s">
        <v>4115</v>
      </c>
      <c r="F3" s="73" t="s">
        <v>4799</v>
      </c>
      <c r="G3" s="74" t="s">
        <v>4803</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1074</v>
      </c>
      <c r="C11" s="60" t="s">
        <v>1075</v>
      </c>
      <c r="D11" s="54" t="s">
        <v>1076</v>
      </c>
      <c r="E11" s="6" t="s">
        <v>88</v>
      </c>
      <c r="F11" s="19">
        <v>45656</v>
      </c>
      <c r="G11" s="24">
        <v>903.99</v>
      </c>
      <c r="H11" s="24">
        <v>7.02</v>
      </c>
      <c r="I11" s="31"/>
      <c r="J11" s="31"/>
      <c r="K11" s="35"/>
    </row>
    <row r="12" spans="1:54" x14ac:dyDescent="0.35">
      <c r="B12" s="8" t="s">
        <v>568</v>
      </c>
      <c r="C12" s="60" t="s">
        <v>569</v>
      </c>
      <c r="D12" s="54" t="s">
        <v>570</v>
      </c>
      <c r="E12" s="6" t="s">
        <v>113</v>
      </c>
      <c r="F12" s="19">
        <v>23372</v>
      </c>
      <c r="G12" s="24">
        <v>771.37</v>
      </c>
      <c r="H12" s="24">
        <v>5.99</v>
      </c>
      <c r="I12" s="31"/>
      <c r="J12" s="31"/>
      <c r="K12" s="35"/>
    </row>
    <row r="13" spans="1:54" x14ac:dyDescent="0.35">
      <c r="B13" s="8" t="s">
        <v>2155</v>
      </c>
      <c r="C13" s="60" t="s">
        <v>2156</v>
      </c>
      <c r="D13" s="54" t="s">
        <v>2157</v>
      </c>
      <c r="E13" s="6" t="s">
        <v>44</v>
      </c>
      <c r="F13" s="19">
        <v>186599</v>
      </c>
      <c r="G13" s="24">
        <v>592.27</v>
      </c>
      <c r="H13" s="24">
        <v>4.5999999999999996</v>
      </c>
      <c r="I13" s="31"/>
      <c r="J13" s="31"/>
      <c r="K13" s="35"/>
    </row>
    <row r="14" spans="1:54" x14ac:dyDescent="0.35">
      <c r="B14" s="8" t="s">
        <v>2153</v>
      </c>
      <c r="C14" s="60" t="s">
        <v>1464</v>
      </c>
      <c r="D14" s="54" t="s">
        <v>2154</v>
      </c>
      <c r="E14" s="6" t="s">
        <v>99</v>
      </c>
      <c r="F14" s="19">
        <v>138149</v>
      </c>
      <c r="G14" s="24">
        <v>574.01</v>
      </c>
      <c r="H14" s="24">
        <v>4.46</v>
      </c>
      <c r="I14" s="31"/>
      <c r="J14" s="31"/>
      <c r="K14" s="35"/>
    </row>
    <row r="15" spans="1:54" x14ac:dyDescent="0.35">
      <c r="B15" s="8" t="s">
        <v>2429</v>
      </c>
      <c r="C15" s="60" t="s">
        <v>2430</v>
      </c>
      <c r="D15" s="54" t="s">
        <v>2431</v>
      </c>
      <c r="E15" s="6" t="s">
        <v>99</v>
      </c>
      <c r="F15" s="19">
        <v>13141</v>
      </c>
      <c r="G15" s="24">
        <v>552.04999999999995</v>
      </c>
      <c r="H15" s="24">
        <v>4.29</v>
      </c>
      <c r="I15" s="31"/>
      <c r="J15" s="31"/>
      <c r="K15" s="35"/>
    </row>
    <row r="16" spans="1:54" x14ac:dyDescent="0.35">
      <c r="B16" s="8" t="s">
        <v>541</v>
      </c>
      <c r="C16" s="60" t="s">
        <v>542</v>
      </c>
      <c r="D16" s="54" t="s">
        <v>543</v>
      </c>
      <c r="E16" s="6" t="s">
        <v>113</v>
      </c>
      <c r="F16" s="19">
        <v>17082</v>
      </c>
      <c r="G16" s="24">
        <v>528.17999999999995</v>
      </c>
      <c r="H16" s="24">
        <v>4.0999999999999996</v>
      </c>
      <c r="I16" s="31"/>
      <c r="J16" s="31"/>
      <c r="K16" s="35"/>
    </row>
    <row r="17" spans="2:11" x14ac:dyDescent="0.35">
      <c r="B17" s="8" t="s">
        <v>247</v>
      </c>
      <c r="C17" s="60" t="s">
        <v>248</v>
      </c>
      <c r="D17" s="54" t="s">
        <v>249</v>
      </c>
      <c r="E17" s="6" t="s">
        <v>117</v>
      </c>
      <c r="F17" s="19">
        <v>26108</v>
      </c>
      <c r="G17" s="24">
        <v>502.84</v>
      </c>
      <c r="H17" s="24">
        <v>3.91</v>
      </c>
      <c r="I17" s="31"/>
      <c r="J17" s="31"/>
      <c r="K17" s="35"/>
    </row>
    <row r="18" spans="2:11" x14ac:dyDescent="0.35">
      <c r="B18" s="8" t="s">
        <v>2415</v>
      </c>
      <c r="C18" s="60" t="s">
        <v>2416</v>
      </c>
      <c r="D18" s="54" t="s">
        <v>2417</v>
      </c>
      <c r="E18" s="6" t="s">
        <v>99</v>
      </c>
      <c r="F18" s="19">
        <v>1485</v>
      </c>
      <c r="G18" s="24">
        <v>454.86</v>
      </c>
      <c r="H18" s="24">
        <v>3.53</v>
      </c>
      <c r="I18" s="31"/>
      <c r="J18" s="31"/>
      <c r="K18" s="35"/>
    </row>
    <row r="19" spans="2:11" x14ac:dyDescent="0.35">
      <c r="B19" s="8" t="s">
        <v>2448</v>
      </c>
      <c r="C19" s="60" t="s">
        <v>2449</v>
      </c>
      <c r="D19" s="54" t="s">
        <v>2450</v>
      </c>
      <c r="E19" s="6" t="s">
        <v>218</v>
      </c>
      <c r="F19" s="19">
        <v>121307</v>
      </c>
      <c r="G19" s="24">
        <v>413.6</v>
      </c>
      <c r="H19" s="24">
        <v>3.21</v>
      </c>
      <c r="I19" s="31"/>
      <c r="J19" s="31"/>
      <c r="K19" s="35"/>
    </row>
    <row r="20" spans="2:11" x14ac:dyDescent="0.35">
      <c r="B20" s="8" t="s">
        <v>2451</v>
      </c>
      <c r="C20" s="60" t="s">
        <v>2452</v>
      </c>
      <c r="D20" s="54" t="s">
        <v>2453</v>
      </c>
      <c r="E20" s="6" t="s">
        <v>128</v>
      </c>
      <c r="F20" s="19">
        <v>4862</v>
      </c>
      <c r="G20" s="24">
        <v>390.22</v>
      </c>
      <c r="H20" s="24">
        <v>3.03</v>
      </c>
      <c r="I20" s="31"/>
      <c r="J20" s="31"/>
      <c r="K20" s="35"/>
    </row>
    <row r="21" spans="2:11" x14ac:dyDescent="0.35">
      <c r="B21" s="8" t="s">
        <v>2267</v>
      </c>
      <c r="C21" s="60" t="s">
        <v>2268</v>
      </c>
      <c r="D21" s="54" t="s">
        <v>2269</v>
      </c>
      <c r="E21" s="6" t="s">
        <v>44</v>
      </c>
      <c r="F21" s="19">
        <v>34151</v>
      </c>
      <c r="G21" s="24">
        <v>345.03</v>
      </c>
      <c r="H21" s="24">
        <v>2.68</v>
      </c>
      <c r="I21" s="31"/>
      <c r="J21" s="31"/>
      <c r="K21" s="35"/>
    </row>
    <row r="22" spans="2:11" x14ac:dyDescent="0.35">
      <c r="B22" s="8" t="s">
        <v>2379</v>
      </c>
      <c r="C22" s="60" t="s">
        <v>2380</v>
      </c>
      <c r="D22" s="54" t="s">
        <v>2381</v>
      </c>
      <c r="E22" s="6" t="s">
        <v>294</v>
      </c>
      <c r="F22" s="19">
        <v>2457591</v>
      </c>
      <c r="G22" s="24">
        <v>318.26</v>
      </c>
      <c r="H22" s="24">
        <v>2.4700000000000002</v>
      </c>
      <c r="I22" s="31"/>
      <c r="J22" s="31"/>
      <c r="K22" s="35"/>
    </row>
    <row r="23" spans="2:11" x14ac:dyDescent="0.35">
      <c r="B23" s="8" t="s">
        <v>254</v>
      </c>
      <c r="C23" s="60" t="s">
        <v>255</v>
      </c>
      <c r="D23" s="54" t="s">
        <v>256</v>
      </c>
      <c r="E23" s="6" t="s">
        <v>88</v>
      </c>
      <c r="F23" s="19">
        <v>18115</v>
      </c>
      <c r="G23" s="24">
        <v>302.88</v>
      </c>
      <c r="H23" s="24">
        <v>2.35</v>
      </c>
      <c r="I23" s="31"/>
      <c r="J23" s="31"/>
      <c r="K23" s="35"/>
    </row>
    <row r="24" spans="2:11" x14ac:dyDescent="0.35">
      <c r="B24" s="8" t="s">
        <v>2457</v>
      </c>
      <c r="C24" s="60" t="s">
        <v>2458</v>
      </c>
      <c r="D24" s="54" t="s">
        <v>2459</v>
      </c>
      <c r="E24" s="6" t="s">
        <v>603</v>
      </c>
      <c r="F24" s="19">
        <v>36419</v>
      </c>
      <c r="G24" s="24">
        <v>286.25</v>
      </c>
      <c r="H24" s="24">
        <v>2.2200000000000002</v>
      </c>
      <c r="I24" s="31"/>
      <c r="J24" s="31"/>
      <c r="K24" s="35"/>
    </row>
    <row r="25" spans="2:11" x14ac:dyDescent="0.35">
      <c r="B25" s="8" t="s">
        <v>359</v>
      </c>
      <c r="C25" s="60" t="s">
        <v>360</v>
      </c>
      <c r="D25" s="54" t="s">
        <v>361</v>
      </c>
      <c r="E25" s="6" t="s">
        <v>88</v>
      </c>
      <c r="F25" s="19">
        <v>13989</v>
      </c>
      <c r="G25" s="24">
        <v>284</v>
      </c>
      <c r="H25" s="24">
        <v>2.21</v>
      </c>
      <c r="I25" s="31"/>
      <c r="J25" s="31"/>
      <c r="K25" s="35"/>
    </row>
    <row r="26" spans="2:11" x14ac:dyDescent="0.35">
      <c r="B26" s="8" t="s">
        <v>2394</v>
      </c>
      <c r="C26" s="60" t="s">
        <v>2395</v>
      </c>
      <c r="D26" s="54" t="s">
        <v>2396</v>
      </c>
      <c r="E26" s="6" t="s">
        <v>88</v>
      </c>
      <c r="F26" s="19">
        <v>11845</v>
      </c>
      <c r="G26" s="24">
        <v>276.55</v>
      </c>
      <c r="H26" s="24">
        <v>2.15</v>
      </c>
      <c r="I26" s="31"/>
      <c r="J26" s="31"/>
      <c r="K26" s="35"/>
    </row>
    <row r="27" spans="2:11" x14ac:dyDescent="0.35">
      <c r="B27" s="8" t="s">
        <v>2400</v>
      </c>
      <c r="C27" s="60" t="s">
        <v>2401</v>
      </c>
      <c r="D27" s="54" t="s">
        <v>2402</v>
      </c>
      <c r="E27" s="6" t="s">
        <v>44</v>
      </c>
      <c r="F27" s="19">
        <v>30541</v>
      </c>
      <c r="G27" s="24">
        <v>275.3</v>
      </c>
      <c r="H27" s="24">
        <v>2.14</v>
      </c>
      <c r="I27" s="31"/>
      <c r="J27" s="31"/>
      <c r="K27" s="35"/>
    </row>
    <row r="28" spans="2:11" x14ac:dyDescent="0.35">
      <c r="B28" s="8" t="s">
        <v>2300</v>
      </c>
      <c r="C28" s="60" t="s">
        <v>2301</v>
      </c>
      <c r="D28" s="54" t="s">
        <v>2302</v>
      </c>
      <c r="E28" s="6" t="s">
        <v>76</v>
      </c>
      <c r="F28" s="19">
        <v>145947</v>
      </c>
      <c r="G28" s="24">
        <v>264.88</v>
      </c>
      <c r="H28" s="24">
        <v>2.06</v>
      </c>
      <c r="I28" s="31"/>
      <c r="J28" s="31"/>
      <c r="K28" s="35"/>
    </row>
    <row r="29" spans="2:11" x14ac:dyDescent="0.35">
      <c r="B29" s="8" t="s">
        <v>291</v>
      </c>
      <c r="C29" s="60" t="s">
        <v>292</v>
      </c>
      <c r="D29" s="54" t="s">
        <v>293</v>
      </c>
      <c r="E29" s="6" t="s">
        <v>294</v>
      </c>
      <c r="F29" s="19">
        <v>67247</v>
      </c>
      <c r="G29" s="24">
        <v>250.97</v>
      </c>
      <c r="H29" s="24">
        <v>1.95</v>
      </c>
      <c r="I29" s="31"/>
      <c r="J29" s="31"/>
      <c r="K29" s="35"/>
    </row>
    <row r="30" spans="2:11" x14ac:dyDescent="0.35">
      <c r="B30" s="8" t="s">
        <v>1155</v>
      </c>
      <c r="C30" s="60" t="s">
        <v>1156</v>
      </c>
      <c r="D30" s="54" t="s">
        <v>1157</v>
      </c>
      <c r="E30" s="6" t="s">
        <v>99</v>
      </c>
      <c r="F30" s="19">
        <v>1407</v>
      </c>
      <c r="G30" s="24">
        <v>244.59</v>
      </c>
      <c r="H30" s="24">
        <v>1.9</v>
      </c>
      <c r="I30" s="31"/>
      <c r="J30" s="31"/>
      <c r="K30" s="35"/>
    </row>
    <row r="31" spans="2:11" x14ac:dyDescent="0.35">
      <c r="B31" s="8" t="s">
        <v>510</v>
      </c>
      <c r="C31" s="60" t="s">
        <v>511</v>
      </c>
      <c r="D31" s="54" t="s">
        <v>512</v>
      </c>
      <c r="E31" s="6" t="s">
        <v>513</v>
      </c>
      <c r="F31" s="19">
        <v>14362</v>
      </c>
      <c r="G31" s="24">
        <v>240.99</v>
      </c>
      <c r="H31" s="24">
        <v>1.87</v>
      </c>
      <c r="I31" s="31"/>
      <c r="J31" s="31"/>
      <c r="K31" s="35"/>
    </row>
    <row r="32" spans="2:11" x14ac:dyDescent="0.35">
      <c r="B32" s="8" t="s">
        <v>2421</v>
      </c>
      <c r="C32" s="60" t="s">
        <v>2422</v>
      </c>
      <c r="D32" s="54" t="s">
        <v>2423</v>
      </c>
      <c r="E32" s="6" t="s">
        <v>128</v>
      </c>
      <c r="F32" s="19">
        <v>5029</v>
      </c>
      <c r="G32" s="24">
        <v>224.04</v>
      </c>
      <c r="H32" s="24">
        <v>1.74</v>
      </c>
      <c r="I32" s="31"/>
      <c r="J32" s="31"/>
      <c r="K32" s="35"/>
    </row>
    <row r="33" spans="2:11" x14ac:dyDescent="0.35">
      <c r="B33" s="8" t="s">
        <v>535</v>
      </c>
      <c r="C33" s="60" t="s">
        <v>536</v>
      </c>
      <c r="D33" s="54" t="s">
        <v>537</v>
      </c>
      <c r="E33" s="6" t="s">
        <v>343</v>
      </c>
      <c r="F33" s="19">
        <v>28360</v>
      </c>
      <c r="G33" s="24">
        <v>218.37</v>
      </c>
      <c r="H33" s="24">
        <v>1.7</v>
      </c>
      <c r="I33" s="31"/>
      <c r="J33" s="31"/>
      <c r="K33" s="35"/>
    </row>
    <row r="34" spans="2:11" x14ac:dyDescent="0.35">
      <c r="B34" s="8" t="s">
        <v>129</v>
      </c>
      <c r="C34" s="60" t="s">
        <v>130</v>
      </c>
      <c r="D34" s="54" t="s">
        <v>131</v>
      </c>
      <c r="E34" s="6" t="s">
        <v>92</v>
      </c>
      <c r="F34" s="19">
        <v>66572</v>
      </c>
      <c r="G34" s="24">
        <v>213.03</v>
      </c>
      <c r="H34" s="24">
        <v>1.66</v>
      </c>
      <c r="I34" s="31"/>
      <c r="J34" s="31"/>
      <c r="K34" s="35"/>
    </row>
    <row r="35" spans="2:11" x14ac:dyDescent="0.35">
      <c r="B35" s="8" t="s">
        <v>2413</v>
      </c>
      <c r="C35" s="60" t="s">
        <v>1461</v>
      </c>
      <c r="D35" s="54" t="s">
        <v>2414</v>
      </c>
      <c r="E35" s="6" t="s">
        <v>58</v>
      </c>
      <c r="F35" s="19">
        <v>55751</v>
      </c>
      <c r="G35" s="24">
        <v>212.19</v>
      </c>
      <c r="H35" s="24">
        <v>1.65</v>
      </c>
      <c r="I35" s="31"/>
      <c r="J35" s="31"/>
      <c r="K35" s="35"/>
    </row>
    <row r="36" spans="2:11" x14ac:dyDescent="0.35">
      <c r="B36" s="8" t="s">
        <v>241</v>
      </c>
      <c r="C36" s="60" t="s">
        <v>242</v>
      </c>
      <c r="D36" s="54" t="s">
        <v>243</v>
      </c>
      <c r="E36" s="6" t="s">
        <v>240</v>
      </c>
      <c r="F36" s="19">
        <v>135901</v>
      </c>
      <c r="G36" s="24">
        <v>209.55</v>
      </c>
      <c r="H36" s="24">
        <v>1.63</v>
      </c>
      <c r="I36" s="31"/>
      <c r="J36" s="31"/>
      <c r="K36" s="35"/>
    </row>
    <row r="37" spans="2:11" x14ac:dyDescent="0.35">
      <c r="B37" s="8" t="s">
        <v>2474</v>
      </c>
      <c r="C37" s="60" t="s">
        <v>2475</v>
      </c>
      <c r="D37" s="54" t="s">
        <v>2476</v>
      </c>
      <c r="E37" s="6" t="s">
        <v>274</v>
      </c>
      <c r="F37" s="19">
        <v>4751</v>
      </c>
      <c r="G37" s="24">
        <v>207.43</v>
      </c>
      <c r="H37" s="24">
        <v>1.61</v>
      </c>
      <c r="I37" s="31"/>
      <c r="J37" s="31"/>
      <c r="K37" s="35"/>
    </row>
    <row r="38" spans="2:11" x14ac:dyDescent="0.35">
      <c r="B38" s="8" t="s">
        <v>3416</v>
      </c>
      <c r="C38" s="60" t="s">
        <v>3417</v>
      </c>
      <c r="D38" s="54" t="s">
        <v>3418</v>
      </c>
      <c r="E38" s="6" t="s">
        <v>1173</v>
      </c>
      <c r="F38" s="19">
        <v>10466</v>
      </c>
      <c r="G38" s="24">
        <v>197.18</v>
      </c>
      <c r="H38" s="24">
        <v>1.53</v>
      </c>
      <c r="I38" s="31"/>
      <c r="J38" s="31"/>
      <c r="K38" s="35"/>
    </row>
    <row r="39" spans="2:11" x14ac:dyDescent="0.35">
      <c r="B39" s="8" t="s">
        <v>313</v>
      </c>
      <c r="C39" s="60" t="s">
        <v>314</v>
      </c>
      <c r="D39" s="54" t="s">
        <v>315</v>
      </c>
      <c r="E39" s="6" t="s">
        <v>253</v>
      </c>
      <c r="F39" s="19">
        <v>39245</v>
      </c>
      <c r="G39" s="24">
        <v>194.15</v>
      </c>
      <c r="H39" s="24">
        <v>1.51</v>
      </c>
      <c r="I39" s="31"/>
      <c r="J39" s="31"/>
      <c r="K39" s="35"/>
    </row>
    <row r="40" spans="2:11" x14ac:dyDescent="0.35">
      <c r="B40" s="8" t="s">
        <v>1170</v>
      </c>
      <c r="C40" s="60" t="s">
        <v>1171</v>
      </c>
      <c r="D40" s="54" t="s">
        <v>1172</v>
      </c>
      <c r="E40" s="6" t="s">
        <v>1173</v>
      </c>
      <c r="F40" s="19">
        <v>224667</v>
      </c>
      <c r="G40" s="24">
        <v>171.96</v>
      </c>
      <c r="H40" s="24">
        <v>1.34</v>
      </c>
      <c r="I40" s="31"/>
      <c r="J40" s="31"/>
      <c r="K40" s="35"/>
    </row>
    <row r="41" spans="2:11" x14ac:dyDescent="0.35">
      <c r="B41" s="8" t="s">
        <v>2405</v>
      </c>
      <c r="C41" s="60" t="s">
        <v>2406</v>
      </c>
      <c r="D41" s="54" t="s">
        <v>2407</v>
      </c>
      <c r="E41" s="6" t="s">
        <v>128</v>
      </c>
      <c r="F41" s="19">
        <v>7306</v>
      </c>
      <c r="G41" s="24">
        <v>160.01</v>
      </c>
      <c r="H41" s="24">
        <v>1.24</v>
      </c>
      <c r="I41" s="31"/>
      <c r="J41" s="31"/>
      <c r="K41" s="35"/>
    </row>
    <row r="42" spans="2:11" x14ac:dyDescent="0.35">
      <c r="B42" s="8" t="s">
        <v>2897</v>
      </c>
      <c r="C42" s="60" t="s">
        <v>2898</v>
      </c>
      <c r="D42" s="54" t="s">
        <v>2899</v>
      </c>
      <c r="E42" s="6" t="s">
        <v>69</v>
      </c>
      <c r="F42" s="19">
        <v>1478</v>
      </c>
      <c r="G42" s="24">
        <v>157.11000000000001</v>
      </c>
      <c r="H42" s="24">
        <v>1.22</v>
      </c>
      <c r="I42" s="31"/>
      <c r="J42" s="31"/>
      <c r="K42" s="35"/>
    </row>
    <row r="43" spans="2:11" x14ac:dyDescent="0.35">
      <c r="B43" s="8" t="s">
        <v>185</v>
      </c>
      <c r="C43" s="60" t="s">
        <v>186</v>
      </c>
      <c r="D43" s="54" t="s">
        <v>187</v>
      </c>
      <c r="E43" s="6" t="s">
        <v>88</v>
      </c>
      <c r="F43" s="19">
        <v>41725</v>
      </c>
      <c r="G43" s="24">
        <v>154.51</v>
      </c>
      <c r="H43" s="24">
        <v>1.2</v>
      </c>
      <c r="I43" s="31"/>
      <c r="J43" s="31"/>
      <c r="K43" s="35"/>
    </row>
    <row r="44" spans="2:11" x14ac:dyDescent="0.35">
      <c r="B44" s="8" t="s">
        <v>146</v>
      </c>
      <c r="C44" s="60" t="s">
        <v>147</v>
      </c>
      <c r="D44" s="54" t="s">
        <v>148</v>
      </c>
      <c r="E44" s="6" t="s">
        <v>99</v>
      </c>
      <c r="F44" s="19">
        <v>4351</v>
      </c>
      <c r="G44" s="24">
        <v>147.59</v>
      </c>
      <c r="H44" s="24">
        <v>1.1499999999999999</v>
      </c>
      <c r="I44" s="31"/>
      <c r="J44" s="31"/>
      <c r="K44" s="35"/>
    </row>
    <row r="45" spans="2:11" x14ac:dyDescent="0.35">
      <c r="B45" s="8" t="s">
        <v>1927</v>
      </c>
      <c r="C45" s="60" t="s">
        <v>1928</v>
      </c>
      <c r="D45" s="54" t="s">
        <v>1929</v>
      </c>
      <c r="E45" s="6" t="s">
        <v>270</v>
      </c>
      <c r="F45" s="19">
        <v>10425</v>
      </c>
      <c r="G45" s="24">
        <v>143.18</v>
      </c>
      <c r="H45" s="24">
        <v>1.1100000000000001</v>
      </c>
      <c r="I45" s="31"/>
      <c r="J45" s="31"/>
      <c r="K45" s="35"/>
    </row>
    <row r="46" spans="2:11" x14ac:dyDescent="0.35">
      <c r="B46" s="8" t="s">
        <v>2441</v>
      </c>
      <c r="C46" s="60" t="s">
        <v>2442</v>
      </c>
      <c r="D46" s="54" t="s">
        <v>2443</v>
      </c>
      <c r="E46" s="6" t="s">
        <v>58</v>
      </c>
      <c r="F46" s="19">
        <v>52567</v>
      </c>
      <c r="G46" s="24">
        <v>139.30000000000001</v>
      </c>
      <c r="H46" s="24">
        <v>1.08</v>
      </c>
      <c r="I46" s="31"/>
      <c r="J46" s="31"/>
      <c r="K46" s="35"/>
    </row>
    <row r="47" spans="2:11" x14ac:dyDescent="0.35">
      <c r="B47" s="8" t="s">
        <v>3349</v>
      </c>
      <c r="C47" s="60" t="s">
        <v>3350</v>
      </c>
      <c r="D47" s="54" t="s">
        <v>3351</v>
      </c>
      <c r="E47" s="6" t="s">
        <v>113</v>
      </c>
      <c r="F47" s="19">
        <v>13004</v>
      </c>
      <c r="G47" s="24">
        <v>139.13999999999999</v>
      </c>
      <c r="H47" s="24">
        <v>1.08</v>
      </c>
      <c r="I47" s="31"/>
      <c r="J47" s="31"/>
      <c r="K47" s="35"/>
    </row>
    <row r="48" spans="2:11" x14ac:dyDescent="0.35">
      <c r="B48" s="8" t="s">
        <v>2248</v>
      </c>
      <c r="C48" s="60" t="s">
        <v>1811</v>
      </c>
      <c r="D48" s="54" t="s">
        <v>2249</v>
      </c>
      <c r="E48" s="6" t="s">
        <v>44</v>
      </c>
      <c r="F48" s="19">
        <v>17176</v>
      </c>
      <c r="G48" s="24">
        <v>138.41999999999999</v>
      </c>
      <c r="H48" s="24">
        <v>1.08</v>
      </c>
      <c r="I48" s="31"/>
      <c r="J48" s="31"/>
      <c r="K48" s="35"/>
    </row>
    <row r="49" spans="2:11" x14ac:dyDescent="0.35">
      <c r="B49" s="8" t="s">
        <v>2509</v>
      </c>
      <c r="C49" s="60" t="s">
        <v>2510</v>
      </c>
      <c r="D49" s="54" t="s">
        <v>2511</v>
      </c>
      <c r="E49" s="6" t="s">
        <v>44</v>
      </c>
      <c r="F49" s="19">
        <v>170120</v>
      </c>
      <c r="G49" s="24">
        <v>135.02000000000001</v>
      </c>
      <c r="H49" s="24">
        <v>1.05</v>
      </c>
      <c r="I49" s="31"/>
      <c r="J49" s="31"/>
      <c r="K49" s="35"/>
    </row>
    <row r="50" spans="2:11" x14ac:dyDescent="0.35">
      <c r="B50" s="8" t="s">
        <v>2194</v>
      </c>
      <c r="C50" s="60" t="s">
        <v>2195</v>
      </c>
      <c r="D50" s="54" t="s">
        <v>2196</v>
      </c>
      <c r="E50" s="6" t="s">
        <v>500</v>
      </c>
      <c r="F50" s="19">
        <v>28806</v>
      </c>
      <c r="G50" s="24">
        <v>129.24</v>
      </c>
      <c r="H50" s="24">
        <v>1</v>
      </c>
      <c r="I50" s="31"/>
      <c r="J50" s="31"/>
      <c r="K50" s="35"/>
    </row>
    <row r="51" spans="2:11" x14ac:dyDescent="0.35">
      <c r="B51" s="8" t="s">
        <v>2403</v>
      </c>
      <c r="C51" s="60" t="s">
        <v>708</v>
      </c>
      <c r="D51" s="54" t="s">
        <v>2404</v>
      </c>
      <c r="E51" s="6" t="s">
        <v>890</v>
      </c>
      <c r="F51" s="19">
        <v>133881</v>
      </c>
      <c r="G51" s="24">
        <v>127.39</v>
      </c>
      <c r="H51" s="24">
        <v>0.99</v>
      </c>
      <c r="I51" s="31"/>
      <c r="J51" s="31"/>
      <c r="K51" s="35"/>
    </row>
    <row r="52" spans="2:11" x14ac:dyDescent="0.35">
      <c r="B52" s="8" t="s">
        <v>298</v>
      </c>
      <c r="C52" s="60" t="s">
        <v>299</v>
      </c>
      <c r="D52" s="54" t="s">
        <v>300</v>
      </c>
      <c r="E52" s="6" t="s">
        <v>128</v>
      </c>
      <c r="F52" s="19">
        <v>2535</v>
      </c>
      <c r="G52" s="24">
        <v>98.08</v>
      </c>
      <c r="H52" s="24">
        <v>0.76</v>
      </c>
      <c r="I52" s="31"/>
      <c r="J52" s="31"/>
      <c r="K52" s="35"/>
    </row>
    <row r="53" spans="2:11" x14ac:dyDescent="0.35">
      <c r="B53" s="8" t="s">
        <v>504</v>
      </c>
      <c r="C53" s="60" t="s">
        <v>505</v>
      </c>
      <c r="D53" s="54" t="s">
        <v>506</v>
      </c>
      <c r="E53" s="6" t="s">
        <v>294</v>
      </c>
      <c r="F53" s="19">
        <v>5699</v>
      </c>
      <c r="G53" s="24">
        <v>94.39</v>
      </c>
      <c r="H53" s="24">
        <v>0.73</v>
      </c>
      <c r="I53" s="31"/>
      <c r="J53" s="31"/>
      <c r="K53" s="35"/>
    </row>
    <row r="54" spans="2:11" x14ac:dyDescent="0.35">
      <c r="B54" s="8" t="s">
        <v>1089</v>
      </c>
      <c r="C54" s="60" t="s">
        <v>1090</v>
      </c>
      <c r="D54" s="54" t="s">
        <v>1091</v>
      </c>
      <c r="E54" s="6" t="s">
        <v>88</v>
      </c>
      <c r="F54" s="19">
        <v>2472</v>
      </c>
      <c r="G54" s="24">
        <v>89.51</v>
      </c>
      <c r="H54" s="24">
        <v>0.7</v>
      </c>
      <c r="I54" s="31"/>
      <c r="J54" s="31"/>
      <c r="K54" s="35"/>
    </row>
    <row r="55" spans="2:11" x14ac:dyDescent="0.35">
      <c r="B55" s="8" t="s">
        <v>3434</v>
      </c>
      <c r="C55" s="60" t="s">
        <v>3435</v>
      </c>
      <c r="D55" s="54" t="s">
        <v>3436</v>
      </c>
      <c r="E55" s="6" t="s">
        <v>423</v>
      </c>
      <c r="F55" s="19">
        <v>14827</v>
      </c>
      <c r="G55" s="24">
        <v>88.06</v>
      </c>
      <c r="H55" s="24">
        <v>0.68</v>
      </c>
      <c r="I55" s="31"/>
      <c r="J55" s="31"/>
      <c r="K55" s="35"/>
    </row>
    <row r="56" spans="2:11" x14ac:dyDescent="0.35">
      <c r="B56" s="8" t="s">
        <v>3458</v>
      </c>
      <c r="C56" s="60" t="s">
        <v>3459</v>
      </c>
      <c r="D56" s="54" t="s">
        <v>3460</v>
      </c>
      <c r="E56" s="6" t="s">
        <v>253</v>
      </c>
      <c r="F56" s="19">
        <v>31020</v>
      </c>
      <c r="G56" s="24">
        <v>81.180000000000007</v>
      </c>
      <c r="H56" s="24">
        <v>0.63</v>
      </c>
      <c r="I56" s="31"/>
      <c r="J56" s="31"/>
      <c r="K56" s="35"/>
    </row>
    <row r="57" spans="2:11" x14ac:dyDescent="0.35">
      <c r="B57" s="8" t="s">
        <v>2200</v>
      </c>
      <c r="C57" s="60" t="s">
        <v>2201</v>
      </c>
      <c r="D57" s="54" t="s">
        <v>2202</v>
      </c>
      <c r="E57" s="6" t="s">
        <v>76</v>
      </c>
      <c r="F57" s="19">
        <v>9046</v>
      </c>
      <c r="G57" s="24">
        <v>67.61</v>
      </c>
      <c r="H57" s="24">
        <v>0.53</v>
      </c>
      <c r="I57" s="31"/>
      <c r="J57" s="31"/>
      <c r="K57" s="35"/>
    </row>
    <row r="58" spans="2:11" x14ac:dyDescent="0.35">
      <c r="B58" s="8" t="s">
        <v>3443</v>
      </c>
      <c r="C58" s="60" t="s">
        <v>3444</v>
      </c>
      <c r="D58" s="54" t="s">
        <v>3445</v>
      </c>
      <c r="E58" s="6" t="s">
        <v>106</v>
      </c>
      <c r="F58" s="19">
        <v>1066</v>
      </c>
      <c r="G58" s="24">
        <v>67.400000000000006</v>
      </c>
      <c r="H58" s="24">
        <v>0.52</v>
      </c>
      <c r="I58" s="31"/>
      <c r="J58" s="31"/>
      <c r="K58" s="35"/>
    </row>
    <row r="59" spans="2:11" x14ac:dyDescent="0.35">
      <c r="B59" s="8" t="s">
        <v>1198</v>
      </c>
      <c r="C59" s="60" t="s">
        <v>1199</v>
      </c>
      <c r="D59" s="54" t="s">
        <v>1200</v>
      </c>
      <c r="E59" s="6" t="s">
        <v>44</v>
      </c>
      <c r="F59" s="19">
        <v>44875</v>
      </c>
      <c r="G59" s="24">
        <v>58.45</v>
      </c>
      <c r="H59" s="24">
        <v>0.45</v>
      </c>
      <c r="I59" s="31"/>
      <c r="J59" s="31"/>
      <c r="K59" s="35"/>
    </row>
    <row r="60" spans="2:11" x14ac:dyDescent="0.35">
      <c r="B60" s="8" t="s">
        <v>4116</v>
      </c>
      <c r="C60" s="60" t="s">
        <v>4117</v>
      </c>
      <c r="D60" s="54" t="s">
        <v>4118</v>
      </c>
      <c r="E60" s="6" t="s">
        <v>442</v>
      </c>
      <c r="F60" s="19">
        <v>99</v>
      </c>
      <c r="G60" s="24">
        <v>31.84</v>
      </c>
      <c r="H60" s="24">
        <v>0.25</v>
      </c>
      <c r="I60" s="31"/>
      <c r="J60" s="31"/>
      <c r="K60" s="35"/>
    </row>
    <row r="61" spans="2:11" x14ac:dyDescent="0.35">
      <c r="C61" s="58" t="s">
        <v>194</v>
      </c>
      <c r="D61" s="54"/>
      <c r="E61" s="6"/>
      <c r="F61" s="19"/>
      <c r="G61" s="25">
        <v>12868.42</v>
      </c>
      <c r="H61" s="25">
        <v>99.96</v>
      </c>
      <c r="I61" s="31"/>
      <c r="J61" s="31"/>
      <c r="K61" s="35"/>
    </row>
    <row r="62" spans="2:11" x14ac:dyDescent="0.35">
      <c r="C62" s="57"/>
      <c r="D62" s="54"/>
      <c r="E62" s="6"/>
      <c r="F62" s="19"/>
      <c r="G62" s="24"/>
      <c r="H62" s="24"/>
      <c r="I62" s="31"/>
      <c r="J62" s="31"/>
      <c r="K62" s="35"/>
    </row>
    <row r="63" spans="2:11" x14ac:dyDescent="0.35">
      <c r="C63" s="58" t="s">
        <v>3</v>
      </c>
      <c r="D63" s="54"/>
      <c r="E63" s="6"/>
      <c r="F63" s="19"/>
      <c r="G63" s="24" t="s">
        <v>2</v>
      </c>
      <c r="H63" s="24" t="s">
        <v>2</v>
      </c>
      <c r="I63" s="31"/>
      <c r="J63" s="31"/>
      <c r="K63" s="35"/>
    </row>
    <row r="64" spans="2:11" x14ac:dyDescent="0.35">
      <c r="C64" s="57"/>
      <c r="D64" s="54"/>
      <c r="E64" s="6"/>
      <c r="F64" s="19"/>
      <c r="G64" s="24"/>
      <c r="H64" s="24"/>
      <c r="I64" s="31"/>
      <c r="J64" s="31"/>
      <c r="K64" s="35"/>
    </row>
    <row r="65" spans="3:11" x14ac:dyDescent="0.35">
      <c r="C65" s="58" t="s">
        <v>4</v>
      </c>
      <c r="D65" s="54"/>
      <c r="E65" s="6"/>
      <c r="F65" s="19"/>
      <c r="G65" s="24" t="s">
        <v>2</v>
      </c>
      <c r="H65" s="24" t="s">
        <v>2</v>
      </c>
      <c r="I65" s="31"/>
      <c r="J65" s="31"/>
      <c r="K65" s="35"/>
    </row>
    <row r="66" spans="3:11" x14ac:dyDescent="0.35">
      <c r="C66" s="57"/>
      <c r="D66" s="54"/>
      <c r="E66" s="6"/>
      <c r="F66" s="19"/>
      <c r="G66" s="24"/>
      <c r="H66" s="24"/>
      <c r="I66" s="31"/>
      <c r="J66" s="31"/>
      <c r="K66" s="35"/>
    </row>
    <row r="67" spans="3:11" x14ac:dyDescent="0.35">
      <c r="C67" s="58" t="s">
        <v>5</v>
      </c>
      <c r="D67" s="54"/>
      <c r="E67" s="6"/>
      <c r="F67" s="19"/>
      <c r="G67" s="24"/>
      <c r="H67" s="24"/>
      <c r="I67" s="31"/>
      <c r="J67" s="31"/>
      <c r="K67" s="35"/>
    </row>
    <row r="68" spans="3:11" x14ac:dyDescent="0.35">
      <c r="C68" s="57"/>
      <c r="D68" s="54"/>
      <c r="E68" s="6"/>
      <c r="F68" s="19"/>
      <c r="G68" s="24"/>
      <c r="H68" s="24"/>
      <c r="I68" s="31"/>
      <c r="J68" s="31"/>
      <c r="K68" s="35"/>
    </row>
    <row r="69" spans="3:11" x14ac:dyDescent="0.35">
      <c r="C69" s="58" t="s">
        <v>6</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7</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8</v>
      </c>
      <c r="D73" s="54"/>
      <c r="E73" s="6"/>
      <c r="F73" s="19"/>
      <c r="G73" s="24" t="s">
        <v>2</v>
      </c>
      <c r="H73" s="24" t="s">
        <v>2</v>
      </c>
      <c r="I73" s="31"/>
      <c r="J73" s="31"/>
      <c r="K73" s="35"/>
    </row>
    <row r="74" spans="3:11" x14ac:dyDescent="0.35">
      <c r="C74" s="57"/>
      <c r="D74" s="54"/>
      <c r="E74" s="6"/>
      <c r="F74" s="19"/>
      <c r="G74" s="24"/>
      <c r="H74" s="24"/>
      <c r="I74" s="31"/>
      <c r="J74" s="31"/>
      <c r="K74" s="35"/>
    </row>
    <row r="75" spans="3:11" x14ac:dyDescent="0.35">
      <c r="C75" s="58" t="s">
        <v>9</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10</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11</v>
      </c>
      <c r="D79" s="54"/>
      <c r="E79" s="6"/>
      <c r="F79" s="19"/>
      <c r="G79" s="24" t="s">
        <v>2</v>
      </c>
      <c r="H79" s="24" t="s">
        <v>2</v>
      </c>
      <c r="I79" s="31"/>
      <c r="J79" s="31"/>
      <c r="K79" s="35"/>
    </row>
    <row r="80" spans="3:11" x14ac:dyDescent="0.35">
      <c r="C80" s="57"/>
      <c r="D80" s="54"/>
      <c r="E80" s="6"/>
      <c r="F80" s="19"/>
      <c r="G80" s="24"/>
      <c r="H80" s="24"/>
      <c r="I80" s="31"/>
      <c r="J80" s="31"/>
      <c r="K80" s="35"/>
    </row>
    <row r="81" spans="1:11" x14ac:dyDescent="0.35">
      <c r="C81" s="58" t="s">
        <v>13</v>
      </c>
      <c r="D81" s="54"/>
      <c r="E81" s="6"/>
      <c r="F81" s="19"/>
      <c r="G81" s="24"/>
      <c r="H81" s="24"/>
      <c r="I81" s="31"/>
      <c r="J81" s="31"/>
      <c r="K81" s="35"/>
    </row>
    <row r="82" spans="1:11" x14ac:dyDescent="0.35">
      <c r="C82" s="57"/>
      <c r="D82" s="54"/>
      <c r="E82" s="6"/>
      <c r="F82" s="19"/>
      <c r="G82" s="24"/>
      <c r="H82" s="24"/>
      <c r="I82" s="31"/>
      <c r="J82" s="31"/>
      <c r="K82" s="35"/>
    </row>
    <row r="83" spans="1:11" x14ac:dyDescent="0.35">
      <c r="C83" s="58" t="s">
        <v>14</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C85" s="58" t="s">
        <v>15</v>
      </c>
      <c r="D85" s="54"/>
      <c r="E85" s="6"/>
      <c r="F85" s="19"/>
      <c r="G85" s="24" t="s">
        <v>2</v>
      </c>
      <c r="H85" s="24" t="s">
        <v>2</v>
      </c>
      <c r="I85" s="31"/>
      <c r="J85" s="31"/>
      <c r="K85" s="35"/>
    </row>
    <row r="86" spans="1:11" x14ac:dyDescent="0.35">
      <c r="C86" s="57"/>
      <c r="D86" s="54"/>
      <c r="E86" s="6"/>
      <c r="F86" s="19"/>
      <c r="G86" s="24"/>
      <c r="H86" s="24"/>
      <c r="I86" s="31"/>
      <c r="J86" s="31"/>
      <c r="K86" s="35"/>
    </row>
    <row r="87" spans="1:11" x14ac:dyDescent="0.35">
      <c r="C87" s="58" t="s">
        <v>16</v>
      </c>
      <c r="D87" s="54"/>
      <c r="E87" s="6"/>
      <c r="F87" s="19"/>
      <c r="G87" s="24" t="s">
        <v>2</v>
      </c>
      <c r="H87" s="24" t="s">
        <v>2</v>
      </c>
      <c r="I87" s="31"/>
      <c r="J87" s="31"/>
      <c r="K87" s="35"/>
    </row>
    <row r="88" spans="1:11" x14ac:dyDescent="0.35">
      <c r="C88" s="57"/>
      <c r="D88" s="54"/>
      <c r="E88" s="6"/>
      <c r="F88" s="19"/>
      <c r="G88" s="24"/>
      <c r="H88" s="24"/>
      <c r="I88" s="31"/>
      <c r="J88" s="31"/>
      <c r="K88" s="35"/>
    </row>
    <row r="89" spans="1:11" x14ac:dyDescent="0.35">
      <c r="C89" s="58" t="s">
        <v>17</v>
      </c>
      <c r="D89" s="54"/>
      <c r="E89" s="6"/>
      <c r="F89" s="19"/>
      <c r="G89" s="24" t="s">
        <v>2</v>
      </c>
      <c r="H89" s="24" t="s">
        <v>2</v>
      </c>
      <c r="I89" s="31"/>
      <c r="J89" s="31"/>
      <c r="K89" s="35"/>
    </row>
    <row r="90" spans="1:11" x14ac:dyDescent="0.35">
      <c r="C90" s="57"/>
      <c r="D90" s="54"/>
      <c r="E90" s="6"/>
      <c r="F90" s="19"/>
      <c r="G90" s="24"/>
      <c r="H90" s="24"/>
      <c r="I90" s="31"/>
      <c r="J90" s="31"/>
      <c r="K90" s="35"/>
    </row>
    <row r="91" spans="1:11" x14ac:dyDescent="0.35">
      <c r="C91" s="58" t="s">
        <v>18</v>
      </c>
      <c r="D91" s="54"/>
      <c r="E91" s="6"/>
      <c r="F91" s="19"/>
      <c r="G91" s="24" t="s">
        <v>2</v>
      </c>
      <c r="H91" s="24" t="s">
        <v>2</v>
      </c>
      <c r="I91" s="31"/>
      <c r="J91" s="31"/>
      <c r="K91" s="35"/>
    </row>
    <row r="92" spans="1:11" x14ac:dyDescent="0.35">
      <c r="C92" s="57"/>
      <c r="D92" s="54"/>
      <c r="E92" s="6"/>
      <c r="F92" s="19"/>
      <c r="G92" s="24"/>
      <c r="H92" s="24"/>
      <c r="I92" s="31"/>
      <c r="J92" s="31"/>
      <c r="K92" s="35"/>
    </row>
    <row r="93" spans="1:11" x14ac:dyDescent="0.35">
      <c r="A93" s="10"/>
      <c r="B93" s="28"/>
      <c r="C93" s="58" t="s">
        <v>19</v>
      </c>
      <c r="D93" s="54"/>
      <c r="E93" s="6"/>
      <c r="F93" s="19"/>
      <c r="G93" s="24"/>
      <c r="H93" s="24"/>
      <c r="I93" s="31"/>
      <c r="J93" s="31"/>
      <c r="K93" s="35"/>
    </row>
    <row r="94" spans="1:11" x14ac:dyDescent="0.35">
      <c r="A94" s="28"/>
      <c r="B94" s="28"/>
      <c r="C94" s="58" t="s">
        <v>20</v>
      </c>
      <c r="D94" s="54"/>
      <c r="E94" s="6"/>
      <c r="F94" s="19"/>
      <c r="G94" s="24" t="s">
        <v>2</v>
      </c>
      <c r="H94" s="24" t="s">
        <v>2</v>
      </c>
      <c r="I94" s="31"/>
      <c r="J94" s="31"/>
      <c r="K94" s="35"/>
    </row>
    <row r="95" spans="1:11" x14ac:dyDescent="0.35">
      <c r="A95" s="28"/>
      <c r="B95" s="28"/>
      <c r="C95" s="58"/>
      <c r="D95" s="54"/>
      <c r="E95" s="6"/>
      <c r="F95" s="19"/>
      <c r="G95" s="24"/>
      <c r="H95" s="24"/>
      <c r="I95" s="31"/>
      <c r="J95" s="31"/>
      <c r="K95" s="35"/>
    </row>
    <row r="96" spans="1:11" x14ac:dyDescent="0.35">
      <c r="A96" s="28"/>
      <c r="B96" s="28"/>
      <c r="C96" s="58" t="s">
        <v>21</v>
      </c>
      <c r="D96" s="54"/>
      <c r="E96" s="6"/>
      <c r="F96" s="19"/>
      <c r="G96" s="24" t="s">
        <v>2</v>
      </c>
      <c r="H96" s="24" t="s">
        <v>2</v>
      </c>
      <c r="I96" s="31"/>
      <c r="J96" s="31"/>
      <c r="K96" s="35"/>
    </row>
    <row r="97" spans="1:54" x14ac:dyDescent="0.35">
      <c r="A97" s="28"/>
      <c r="B97" s="28"/>
      <c r="C97" s="58"/>
      <c r="D97" s="54"/>
      <c r="E97" s="6"/>
      <c r="F97" s="19"/>
      <c r="G97" s="24"/>
      <c r="H97" s="24"/>
      <c r="I97" s="31"/>
      <c r="J97" s="31"/>
      <c r="K97" s="35"/>
    </row>
    <row r="98" spans="1:54" x14ac:dyDescent="0.35">
      <c r="A98" s="28"/>
      <c r="B98" s="28"/>
      <c r="C98" s="58" t="s">
        <v>22</v>
      </c>
      <c r="D98" s="54"/>
      <c r="E98" s="6"/>
      <c r="F98" s="19"/>
      <c r="G98" s="24" t="s">
        <v>2</v>
      </c>
      <c r="H98" s="24" t="s">
        <v>2</v>
      </c>
      <c r="I98" s="31"/>
      <c r="J98" s="31"/>
      <c r="K98" s="35"/>
    </row>
    <row r="99" spans="1:54" x14ac:dyDescent="0.35">
      <c r="A99" s="28"/>
      <c r="B99" s="28"/>
      <c r="C99" s="58"/>
      <c r="D99" s="54"/>
      <c r="E99" s="6"/>
      <c r="F99" s="19"/>
      <c r="G99" s="24"/>
      <c r="H99" s="24"/>
      <c r="I99" s="31"/>
      <c r="J99" s="31"/>
      <c r="K99" s="35"/>
    </row>
    <row r="100" spans="1:54" x14ac:dyDescent="0.35">
      <c r="A100" s="28"/>
      <c r="B100" s="28"/>
      <c r="C100" s="58" t="s">
        <v>23</v>
      </c>
      <c r="D100" s="54"/>
      <c r="E100" s="6"/>
      <c r="F100" s="19"/>
      <c r="G100" s="24" t="s">
        <v>2</v>
      </c>
      <c r="H100" s="24" t="s">
        <v>2</v>
      </c>
      <c r="I100" s="31"/>
      <c r="J100" s="31"/>
      <c r="K100" s="35"/>
    </row>
    <row r="101" spans="1:54" x14ac:dyDescent="0.35">
      <c r="A101" s="28"/>
      <c r="B101" s="28"/>
      <c r="C101" s="58"/>
      <c r="D101" s="54"/>
      <c r="E101" s="6"/>
      <c r="F101" s="19"/>
      <c r="G101" s="24"/>
      <c r="H101" s="24"/>
      <c r="I101" s="31"/>
      <c r="J101" s="31"/>
      <c r="K101" s="35"/>
    </row>
    <row r="102" spans="1:54" x14ac:dyDescent="0.35">
      <c r="C102" s="59" t="s">
        <v>24</v>
      </c>
      <c r="D102" s="54"/>
      <c r="E102" s="6"/>
      <c r="F102" s="19"/>
      <c r="G102" s="24"/>
      <c r="H102" s="24"/>
      <c r="I102" s="31"/>
      <c r="J102" s="31"/>
      <c r="K102" s="35"/>
    </row>
    <row r="103" spans="1:54" x14ac:dyDescent="0.35">
      <c r="B103" s="8" t="s">
        <v>206</v>
      </c>
      <c r="C103" s="60" t="s">
        <v>207</v>
      </c>
      <c r="D103" s="54"/>
      <c r="E103" s="6"/>
      <c r="F103" s="19"/>
      <c r="G103" s="24">
        <v>2.57</v>
      </c>
      <c r="H103" s="24">
        <v>0.02</v>
      </c>
      <c r="I103" s="31"/>
      <c r="J103" s="31"/>
      <c r="K103" s="35"/>
    </row>
    <row r="104" spans="1:54" x14ac:dyDescent="0.35">
      <c r="C104" s="58" t="s">
        <v>194</v>
      </c>
      <c r="D104" s="54"/>
      <c r="E104" s="6"/>
      <c r="F104" s="19"/>
      <c r="G104" s="25">
        <v>2.57</v>
      </c>
      <c r="H104" s="25">
        <v>0.02</v>
      </c>
      <c r="I104" s="31"/>
      <c r="J104" s="31"/>
      <c r="K104" s="35"/>
    </row>
    <row r="105" spans="1:54" x14ac:dyDescent="0.35">
      <c r="C105" s="57"/>
      <c r="D105" s="54"/>
      <c r="E105" s="6"/>
      <c r="F105" s="19"/>
      <c r="G105" s="24"/>
      <c r="H105" s="24"/>
      <c r="I105" s="31"/>
      <c r="J105" s="31"/>
      <c r="K105" s="35"/>
    </row>
    <row r="106" spans="1:54" x14ac:dyDescent="0.35">
      <c r="A106" s="10"/>
      <c r="B106" s="28"/>
      <c r="C106" s="58" t="s">
        <v>25</v>
      </c>
      <c r="D106" s="54"/>
      <c r="E106" s="6"/>
      <c r="F106" s="19"/>
      <c r="G106" s="24"/>
      <c r="H106" s="24"/>
      <c r="I106" s="31"/>
      <c r="J106" s="31"/>
      <c r="K106" s="35"/>
    </row>
    <row r="107" spans="1:54" s="2" customFormat="1" ht="13.5" x14ac:dyDescent="0.35">
      <c r="A107" s="28"/>
      <c r="B107" s="28"/>
      <c r="C107" s="57" t="s">
        <v>4703</v>
      </c>
      <c r="D107" s="54"/>
      <c r="E107" s="6"/>
      <c r="F107" s="19"/>
      <c r="G107" s="24" t="s">
        <v>2</v>
      </c>
      <c r="H107" s="24" t="s">
        <v>2</v>
      </c>
      <c r="I107" s="31"/>
      <c r="J107" s="31"/>
      <c r="K107" s="35"/>
      <c r="L107" s="3"/>
      <c r="AI107" s="3"/>
      <c r="AV107" s="3"/>
      <c r="AX107" s="3"/>
      <c r="BB107" s="3"/>
    </row>
    <row r="108" spans="1:54" x14ac:dyDescent="0.35">
      <c r="B108" s="8"/>
      <c r="C108" s="60" t="s">
        <v>208</v>
      </c>
      <c r="D108" s="54"/>
      <c r="E108" s="6"/>
      <c r="F108" s="19"/>
      <c r="G108" s="24">
        <v>-0.23</v>
      </c>
      <c r="H108" s="24">
        <v>0.02</v>
      </c>
      <c r="I108" s="31"/>
      <c r="J108" s="31"/>
      <c r="K108" s="35"/>
    </row>
    <row r="109" spans="1:54" x14ac:dyDescent="0.35">
      <c r="C109" s="58" t="s">
        <v>194</v>
      </c>
      <c r="D109" s="54"/>
      <c r="E109" s="6"/>
      <c r="F109" s="19"/>
      <c r="G109" s="25">
        <v>-0.23</v>
      </c>
      <c r="H109" s="25">
        <v>0.02</v>
      </c>
      <c r="I109" s="31"/>
      <c r="J109" s="31"/>
      <c r="K109" s="35"/>
    </row>
    <row r="110" spans="1:54" x14ac:dyDescent="0.35">
      <c r="C110" s="57"/>
      <c r="D110" s="54"/>
      <c r="E110" s="6"/>
      <c r="F110" s="19"/>
      <c r="G110" s="24"/>
      <c r="H110" s="24"/>
      <c r="I110" s="31"/>
      <c r="J110" s="31"/>
      <c r="K110" s="35"/>
    </row>
    <row r="111" spans="1:54" x14ac:dyDescent="0.35">
      <c r="C111" s="61" t="s">
        <v>209</v>
      </c>
      <c r="D111" s="55"/>
      <c r="E111" s="5"/>
      <c r="F111" s="20"/>
      <c r="G111" s="26">
        <v>12870.76</v>
      </c>
      <c r="H111" s="26">
        <v>99.999999999999986</v>
      </c>
      <c r="I111" s="32"/>
      <c r="J111" s="32"/>
      <c r="K111" s="36"/>
    </row>
    <row r="114" spans="3:11" x14ac:dyDescent="0.35">
      <c r="C114" s="1" t="s">
        <v>210</v>
      </c>
    </row>
    <row r="115" spans="3:11" x14ac:dyDescent="0.35">
      <c r="C115" s="37" t="s">
        <v>211</v>
      </c>
      <c r="D115" s="37"/>
      <c r="E115" s="37"/>
      <c r="F115" s="37"/>
      <c r="G115" s="37"/>
      <c r="H115" s="37"/>
      <c r="I115" s="37"/>
      <c r="J115" s="37"/>
      <c r="K115" s="37"/>
    </row>
    <row r="116" spans="3:11" x14ac:dyDescent="0.35">
      <c r="C116" s="2" t="s">
        <v>212</v>
      </c>
    </row>
    <row r="117" spans="3:11" x14ac:dyDescent="0.35">
      <c r="C117" s="2" t="s">
        <v>213</v>
      </c>
    </row>
    <row r="118" spans="3:11" ht="30" customHeight="1" x14ac:dyDescent="0.35">
      <c r="C118" s="218" t="s">
        <v>214</v>
      </c>
      <c r="D118" s="219"/>
      <c r="E118" s="219"/>
      <c r="F118" s="219"/>
      <c r="G118" s="219"/>
      <c r="H118" s="219"/>
      <c r="I118" s="219"/>
      <c r="J118" s="219"/>
      <c r="K118" s="219"/>
    </row>
    <row r="119" spans="3:11" x14ac:dyDescent="0.35">
      <c r="C119" s="2" t="s">
        <v>215</v>
      </c>
    </row>
    <row r="120" spans="3:11" x14ac:dyDescent="0.35">
      <c r="C120" s="2" t="s">
        <v>4746</v>
      </c>
    </row>
    <row r="122" spans="3:11" x14ac:dyDescent="0.35">
      <c r="C122" s="2" t="s">
        <v>4813</v>
      </c>
      <c r="E122" s="2" t="s">
        <v>2</v>
      </c>
    </row>
    <row r="124" spans="3:11" x14ac:dyDescent="0.35">
      <c r="C124" s="2" t="s">
        <v>4814</v>
      </c>
      <c r="E124" s="2" t="s">
        <v>2</v>
      </c>
    </row>
    <row r="126" spans="3:11" x14ac:dyDescent="0.35">
      <c r="C126" s="2" t="s">
        <v>4918</v>
      </c>
    </row>
    <row r="128" spans="3:11" x14ac:dyDescent="0.35">
      <c r="C128" s="2" t="s">
        <v>4919</v>
      </c>
    </row>
    <row r="129" spans="1:256" s="79" customFormat="1" ht="35.25" customHeight="1" x14ac:dyDescent="0.35">
      <c r="A129" s="75"/>
      <c r="B129" s="75"/>
      <c r="C129" s="80" t="s">
        <v>4820</v>
      </c>
      <c r="D129" s="84" t="s">
        <v>4821</v>
      </c>
      <c r="E129" s="84" t="s">
        <v>4822</v>
      </c>
      <c r="F129" s="76"/>
      <c r="G129" s="77"/>
      <c r="H129" s="77"/>
      <c r="I129" s="77"/>
      <c r="J129" s="77"/>
      <c r="K129" s="78"/>
      <c r="L129" s="78"/>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8"/>
      <c r="AJ129" s="75"/>
      <c r="AK129" s="75"/>
      <c r="AL129" s="75"/>
      <c r="AM129" s="75"/>
      <c r="AN129" s="75"/>
      <c r="AO129" s="75"/>
      <c r="AP129" s="75"/>
      <c r="AQ129" s="75"/>
      <c r="AR129" s="75"/>
      <c r="AS129" s="75"/>
      <c r="AT129" s="75"/>
      <c r="AU129" s="75"/>
      <c r="AV129" s="78"/>
      <c r="AW129" s="75"/>
      <c r="AX129" s="78"/>
      <c r="AY129" s="75"/>
      <c r="AZ129" s="75"/>
      <c r="BA129" s="75"/>
      <c r="BB129" s="78"/>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c r="FL129" s="75"/>
      <c r="FM129" s="75"/>
      <c r="FN129" s="75"/>
      <c r="FO129" s="75"/>
      <c r="FP129" s="75"/>
      <c r="FQ129" s="75"/>
      <c r="FR129" s="75"/>
      <c r="FS129" s="75"/>
      <c r="FT129" s="75"/>
      <c r="FU129" s="75"/>
      <c r="FV129" s="75"/>
      <c r="FW129" s="75"/>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row>
    <row r="130" spans="1:256" s="79" customFormat="1" x14ac:dyDescent="0.35">
      <c r="A130" s="75"/>
      <c r="B130" s="75"/>
      <c r="C130" s="81" t="s">
        <v>4857</v>
      </c>
      <c r="D130" s="86">
        <v>65.296400000000006</v>
      </c>
      <c r="E130" s="86">
        <v>60.7742</v>
      </c>
      <c r="F130" s="76"/>
      <c r="G130" s="77"/>
      <c r="H130" s="77"/>
      <c r="I130" s="77"/>
      <c r="J130" s="77"/>
      <c r="K130" s="78"/>
      <c r="L130" s="78"/>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8"/>
      <c r="AJ130" s="75"/>
      <c r="AK130" s="75"/>
      <c r="AL130" s="75"/>
      <c r="AM130" s="75"/>
      <c r="AN130" s="75"/>
      <c r="AO130" s="75"/>
      <c r="AP130" s="75"/>
      <c r="AQ130" s="75"/>
      <c r="AR130" s="75"/>
      <c r="AS130" s="75"/>
      <c r="AT130" s="75"/>
      <c r="AU130" s="75"/>
      <c r="AV130" s="78"/>
      <c r="AW130" s="75"/>
      <c r="AX130" s="78"/>
      <c r="AY130" s="75"/>
      <c r="AZ130" s="75"/>
      <c r="BA130" s="75"/>
      <c r="BB130" s="78"/>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row>
    <row r="132" spans="1:256" x14ac:dyDescent="0.35">
      <c r="C132" s="2" t="s">
        <v>4920</v>
      </c>
      <c r="E132" s="2" t="s">
        <v>2</v>
      </c>
    </row>
    <row r="134" spans="1:256" x14ac:dyDescent="0.35">
      <c r="C134" s="2" t="s">
        <v>4921</v>
      </c>
      <c r="E134" s="2" t="s">
        <v>2</v>
      </c>
    </row>
    <row r="136" spans="1:256" x14ac:dyDescent="0.35">
      <c r="C136" s="2" t="s">
        <v>4815</v>
      </c>
      <c r="E136" s="2" t="s">
        <v>2</v>
      </c>
    </row>
    <row r="138" spans="1:256" x14ac:dyDescent="0.35">
      <c r="C138" s="2" t="s">
        <v>4816</v>
      </c>
      <c r="E138" s="2" t="s">
        <v>2</v>
      </c>
    </row>
    <row r="140" spans="1:256" x14ac:dyDescent="0.35">
      <c r="C140" s="2" t="s">
        <v>4817</v>
      </c>
      <c r="E140" s="92">
        <v>0.27666325297675681</v>
      </c>
    </row>
    <row r="142" spans="1:256" x14ac:dyDescent="0.35">
      <c r="C142" s="2" t="s">
        <v>4819</v>
      </c>
      <c r="E142" s="93" t="s">
        <v>4818</v>
      </c>
    </row>
    <row r="144" spans="1:256" x14ac:dyDescent="0.35">
      <c r="C144" s="2" t="s">
        <v>4922</v>
      </c>
      <c r="E144" s="2" t="s">
        <v>2</v>
      </c>
    </row>
    <row r="146" spans="3:5" x14ac:dyDescent="0.35">
      <c r="C146" s="2" t="s">
        <v>4864</v>
      </c>
    </row>
    <row r="148" spans="3:5" x14ac:dyDescent="0.35">
      <c r="C148" s="1" t="s">
        <v>5102</v>
      </c>
      <c r="E148" s="156" t="s">
        <v>5103</v>
      </c>
    </row>
    <row r="149" spans="3:5" x14ac:dyDescent="0.35">
      <c r="E149" s="2" t="s">
        <v>5170</v>
      </c>
    </row>
  </sheetData>
  <mergeCells count="1">
    <mergeCell ref="C118:K118"/>
  </mergeCells>
  <hyperlinks>
    <hyperlink ref="J2" location="'Index'!A1" display="'Index'!A1" xr:uid="{DDA2A9AE-58AC-4A80-81BC-41BEC637AB5E}"/>
  </hyperlinks>
  <pageMargins left="0.7" right="0.7" top="0.75" bottom="0.75" header="0.3" footer="0.3"/>
  <pageSetup orientation="portrait" horizontalDpi="4294967293"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8CAE4-7209-4E3D-A7E1-CAF18839B1F6}">
  <sheetPr codeName="Sheet1"/>
  <dimension ref="A1:IV251"/>
  <sheetViews>
    <sheetView showGridLines="0" zoomScale="90" zoomScaleNormal="90" workbookViewId="0">
      <pane ySplit="6" topLeftCell="A232"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4119</v>
      </c>
      <c r="J2" s="38" t="s">
        <v>4365</v>
      </c>
    </row>
    <row r="3" spans="1:54" ht="16" x14ac:dyDescent="0.4">
      <c r="C3" s="1" t="s">
        <v>28</v>
      </c>
      <c r="D3" s="21" t="s">
        <v>4120</v>
      </c>
      <c r="F3" s="73" t="s">
        <v>4799</v>
      </c>
      <c r="G3" s="74" t="s">
        <v>4804</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568</v>
      </c>
      <c r="C11" s="60" t="s">
        <v>569</v>
      </c>
      <c r="D11" s="54" t="s">
        <v>570</v>
      </c>
      <c r="E11" s="6" t="s">
        <v>113</v>
      </c>
      <c r="F11" s="19">
        <v>825</v>
      </c>
      <c r="G11" s="24">
        <v>27.23</v>
      </c>
      <c r="H11" s="24">
        <v>2.0699999999999998</v>
      </c>
      <c r="I11" s="31"/>
      <c r="J11" s="31"/>
      <c r="K11" s="35"/>
    </row>
    <row r="12" spans="1:54" x14ac:dyDescent="0.35">
      <c r="B12" s="8" t="s">
        <v>2155</v>
      </c>
      <c r="C12" s="60" t="s">
        <v>2156</v>
      </c>
      <c r="D12" s="54" t="s">
        <v>2157</v>
      </c>
      <c r="E12" s="6" t="s">
        <v>44</v>
      </c>
      <c r="F12" s="19">
        <v>7991</v>
      </c>
      <c r="G12" s="24">
        <v>25.36</v>
      </c>
      <c r="H12" s="24">
        <v>1.93</v>
      </c>
      <c r="I12" s="31"/>
      <c r="J12" s="31"/>
      <c r="K12" s="35"/>
    </row>
    <row r="13" spans="1:54" x14ac:dyDescent="0.35">
      <c r="B13" s="8" t="s">
        <v>1074</v>
      </c>
      <c r="C13" s="60" t="s">
        <v>1075</v>
      </c>
      <c r="D13" s="54" t="s">
        <v>1076</v>
      </c>
      <c r="E13" s="6" t="s">
        <v>88</v>
      </c>
      <c r="F13" s="19">
        <v>1260</v>
      </c>
      <c r="G13" s="24">
        <v>24.95</v>
      </c>
      <c r="H13" s="24">
        <v>1.9</v>
      </c>
      <c r="I13" s="31"/>
      <c r="J13" s="31"/>
      <c r="K13" s="35"/>
    </row>
    <row r="14" spans="1:54" x14ac:dyDescent="0.35">
      <c r="B14" s="8" t="s">
        <v>510</v>
      </c>
      <c r="C14" s="60" t="s">
        <v>511</v>
      </c>
      <c r="D14" s="54" t="s">
        <v>512</v>
      </c>
      <c r="E14" s="6" t="s">
        <v>513</v>
      </c>
      <c r="F14" s="19">
        <v>1393</v>
      </c>
      <c r="G14" s="24">
        <v>23.37</v>
      </c>
      <c r="H14" s="24">
        <v>1.78</v>
      </c>
      <c r="I14" s="31"/>
      <c r="J14" s="31"/>
      <c r="K14" s="35"/>
    </row>
    <row r="15" spans="1:54" x14ac:dyDescent="0.35">
      <c r="B15" s="8" t="s">
        <v>337</v>
      </c>
      <c r="C15" s="60" t="s">
        <v>338</v>
      </c>
      <c r="D15" s="54" t="s">
        <v>339</v>
      </c>
      <c r="E15" s="6" t="s">
        <v>65</v>
      </c>
      <c r="F15" s="19">
        <v>420</v>
      </c>
      <c r="G15" s="24">
        <v>22.01</v>
      </c>
      <c r="H15" s="24">
        <v>1.67</v>
      </c>
      <c r="I15" s="31"/>
      <c r="J15" s="31"/>
      <c r="K15" s="35"/>
    </row>
    <row r="16" spans="1:54" x14ac:dyDescent="0.35">
      <c r="B16" s="8" t="s">
        <v>121</v>
      </c>
      <c r="C16" s="60" t="s">
        <v>122</v>
      </c>
      <c r="D16" s="54" t="s">
        <v>123</v>
      </c>
      <c r="E16" s="6" t="s">
        <v>124</v>
      </c>
      <c r="F16" s="19">
        <v>2841</v>
      </c>
      <c r="G16" s="24">
        <v>20.7</v>
      </c>
      <c r="H16" s="24">
        <v>1.58</v>
      </c>
      <c r="I16" s="31"/>
      <c r="J16" s="31"/>
      <c r="K16" s="35"/>
    </row>
    <row r="17" spans="2:11" x14ac:dyDescent="0.35">
      <c r="B17" s="8" t="s">
        <v>170</v>
      </c>
      <c r="C17" s="60" t="s">
        <v>171</v>
      </c>
      <c r="D17" s="54" t="s">
        <v>172</v>
      </c>
      <c r="E17" s="6" t="s">
        <v>69</v>
      </c>
      <c r="F17" s="19">
        <v>1127</v>
      </c>
      <c r="G17" s="24">
        <v>19.71</v>
      </c>
      <c r="H17" s="24">
        <v>1.5</v>
      </c>
      <c r="I17" s="31"/>
      <c r="J17" s="31"/>
      <c r="K17" s="35"/>
    </row>
    <row r="18" spans="2:11" x14ac:dyDescent="0.35">
      <c r="B18" s="8" t="s">
        <v>2153</v>
      </c>
      <c r="C18" s="60" t="s">
        <v>1464</v>
      </c>
      <c r="D18" s="54" t="s">
        <v>2154</v>
      </c>
      <c r="E18" s="6" t="s">
        <v>99</v>
      </c>
      <c r="F18" s="19">
        <v>4714</v>
      </c>
      <c r="G18" s="24">
        <v>19.59</v>
      </c>
      <c r="H18" s="24">
        <v>1.49</v>
      </c>
      <c r="I18" s="31"/>
      <c r="J18" s="31"/>
      <c r="K18" s="35"/>
    </row>
    <row r="19" spans="2:11" x14ac:dyDescent="0.35">
      <c r="B19" s="8" t="s">
        <v>2400</v>
      </c>
      <c r="C19" s="60" t="s">
        <v>2401</v>
      </c>
      <c r="D19" s="54" t="s">
        <v>2402</v>
      </c>
      <c r="E19" s="6" t="s">
        <v>44</v>
      </c>
      <c r="F19" s="19">
        <v>2131</v>
      </c>
      <c r="G19" s="24">
        <v>19.21</v>
      </c>
      <c r="H19" s="24">
        <v>1.46</v>
      </c>
      <c r="I19" s="31"/>
      <c r="J19" s="31"/>
      <c r="K19" s="35"/>
    </row>
    <row r="20" spans="2:11" x14ac:dyDescent="0.35">
      <c r="B20" s="8" t="s">
        <v>2267</v>
      </c>
      <c r="C20" s="60" t="s">
        <v>2268</v>
      </c>
      <c r="D20" s="54" t="s">
        <v>2269</v>
      </c>
      <c r="E20" s="6" t="s">
        <v>44</v>
      </c>
      <c r="F20" s="19">
        <v>1881</v>
      </c>
      <c r="G20" s="24">
        <v>19</v>
      </c>
      <c r="H20" s="24">
        <v>1.45</v>
      </c>
      <c r="I20" s="31"/>
      <c r="J20" s="31"/>
      <c r="K20" s="35"/>
    </row>
    <row r="21" spans="2:11" x14ac:dyDescent="0.35">
      <c r="B21" s="8" t="s">
        <v>1030</v>
      </c>
      <c r="C21" s="60" t="s">
        <v>1031</v>
      </c>
      <c r="D21" s="54" t="s">
        <v>1032</v>
      </c>
      <c r="E21" s="6" t="s">
        <v>69</v>
      </c>
      <c r="F21" s="19">
        <v>352</v>
      </c>
      <c r="G21" s="24">
        <v>18.579999999999998</v>
      </c>
      <c r="H21" s="24">
        <v>1.41</v>
      </c>
      <c r="I21" s="31"/>
      <c r="J21" s="31"/>
      <c r="K21" s="35"/>
    </row>
    <row r="22" spans="2:11" x14ac:dyDescent="0.35">
      <c r="B22" s="8" t="s">
        <v>2866</v>
      </c>
      <c r="C22" s="60" t="s">
        <v>2867</v>
      </c>
      <c r="D22" s="54" t="s">
        <v>2868</v>
      </c>
      <c r="E22" s="6" t="s">
        <v>80</v>
      </c>
      <c r="F22" s="19">
        <v>135</v>
      </c>
      <c r="G22" s="24">
        <v>17.690000000000001</v>
      </c>
      <c r="H22" s="24">
        <v>1.35</v>
      </c>
      <c r="I22" s="31"/>
      <c r="J22" s="31"/>
      <c r="K22" s="35"/>
    </row>
    <row r="23" spans="2:11" x14ac:dyDescent="0.35">
      <c r="B23" s="8" t="s">
        <v>2389</v>
      </c>
      <c r="C23" s="60" t="s">
        <v>2390</v>
      </c>
      <c r="D23" s="54" t="s">
        <v>2391</v>
      </c>
      <c r="E23" s="6" t="s">
        <v>44</v>
      </c>
      <c r="F23" s="19">
        <v>21484</v>
      </c>
      <c r="G23" s="24">
        <v>17.5</v>
      </c>
      <c r="H23" s="24">
        <v>1.33</v>
      </c>
      <c r="I23" s="31"/>
      <c r="J23" s="31"/>
      <c r="K23" s="35"/>
    </row>
    <row r="24" spans="2:11" x14ac:dyDescent="0.35">
      <c r="B24" s="8" t="s">
        <v>247</v>
      </c>
      <c r="C24" s="60" t="s">
        <v>248</v>
      </c>
      <c r="D24" s="54" t="s">
        <v>249</v>
      </c>
      <c r="E24" s="6" t="s">
        <v>117</v>
      </c>
      <c r="F24" s="19">
        <v>899</v>
      </c>
      <c r="G24" s="24">
        <v>17.309999999999999</v>
      </c>
      <c r="H24" s="24">
        <v>1.32</v>
      </c>
      <c r="I24" s="31"/>
      <c r="J24" s="31"/>
      <c r="K24" s="35"/>
    </row>
    <row r="25" spans="2:11" x14ac:dyDescent="0.35">
      <c r="B25" s="8" t="s">
        <v>2429</v>
      </c>
      <c r="C25" s="60" t="s">
        <v>2430</v>
      </c>
      <c r="D25" s="54" t="s">
        <v>2431</v>
      </c>
      <c r="E25" s="6" t="s">
        <v>99</v>
      </c>
      <c r="F25" s="19">
        <v>401</v>
      </c>
      <c r="G25" s="24">
        <v>16.850000000000001</v>
      </c>
      <c r="H25" s="24">
        <v>1.28</v>
      </c>
      <c r="I25" s="31"/>
      <c r="J25" s="31"/>
      <c r="K25" s="35"/>
    </row>
    <row r="26" spans="2:11" x14ac:dyDescent="0.35">
      <c r="B26" s="8" t="s">
        <v>89</v>
      </c>
      <c r="C26" s="60" t="s">
        <v>90</v>
      </c>
      <c r="D26" s="54" t="s">
        <v>91</v>
      </c>
      <c r="E26" s="6" t="s">
        <v>92</v>
      </c>
      <c r="F26" s="19">
        <v>2372</v>
      </c>
      <c r="G26" s="24">
        <v>16.25</v>
      </c>
      <c r="H26" s="24">
        <v>1.24</v>
      </c>
      <c r="I26" s="31"/>
      <c r="J26" s="31"/>
      <c r="K26" s="35"/>
    </row>
    <row r="27" spans="2:11" x14ac:dyDescent="0.35">
      <c r="B27" s="8" t="s">
        <v>659</v>
      </c>
      <c r="C27" s="60" t="s">
        <v>660</v>
      </c>
      <c r="D27" s="54" t="s">
        <v>661</v>
      </c>
      <c r="E27" s="6" t="s">
        <v>270</v>
      </c>
      <c r="F27" s="19">
        <v>4104</v>
      </c>
      <c r="G27" s="24">
        <v>16.22</v>
      </c>
      <c r="H27" s="24">
        <v>1.23</v>
      </c>
      <c r="I27" s="31"/>
      <c r="J27" s="31"/>
      <c r="K27" s="35"/>
    </row>
    <row r="28" spans="2:11" x14ac:dyDescent="0.35">
      <c r="B28" s="8" t="s">
        <v>359</v>
      </c>
      <c r="C28" s="60" t="s">
        <v>360</v>
      </c>
      <c r="D28" s="54" t="s">
        <v>361</v>
      </c>
      <c r="E28" s="6" t="s">
        <v>88</v>
      </c>
      <c r="F28" s="19">
        <v>786</v>
      </c>
      <c r="G28" s="24">
        <v>15.96</v>
      </c>
      <c r="H28" s="24">
        <v>1.21</v>
      </c>
      <c r="I28" s="31"/>
      <c r="J28" s="31"/>
      <c r="K28" s="35"/>
    </row>
    <row r="29" spans="2:11" x14ac:dyDescent="0.35">
      <c r="B29" s="8" t="s">
        <v>291</v>
      </c>
      <c r="C29" s="60" t="s">
        <v>292</v>
      </c>
      <c r="D29" s="54" t="s">
        <v>293</v>
      </c>
      <c r="E29" s="6" t="s">
        <v>294</v>
      </c>
      <c r="F29" s="19">
        <v>4165</v>
      </c>
      <c r="G29" s="24">
        <v>15.54</v>
      </c>
      <c r="H29" s="24">
        <v>1.18</v>
      </c>
      <c r="I29" s="31"/>
      <c r="J29" s="31"/>
      <c r="K29" s="35"/>
    </row>
    <row r="30" spans="2:11" x14ac:dyDescent="0.35">
      <c r="B30" s="8" t="s">
        <v>2438</v>
      </c>
      <c r="C30" s="60" t="s">
        <v>2439</v>
      </c>
      <c r="D30" s="54" t="s">
        <v>2440</v>
      </c>
      <c r="E30" s="6" t="s">
        <v>99</v>
      </c>
      <c r="F30" s="19">
        <v>39360</v>
      </c>
      <c r="G30" s="24">
        <v>15.54</v>
      </c>
      <c r="H30" s="24">
        <v>1.18</v>
      </c>
      <c r="I30" s="31"/>
      <c r="J30" s="31"/>
      <c r="K30" s="35"/>
    </row>
    <row r="31" spans="2:11" x14ac:dyDescent="0.35">
      <c r="B31" s="8" t="s">
        <v>1033</v>
      </c>
      <c r="C31" s="60" t="s">
        <v>1034</v>
      </c>
      <c r="D31" s="54" t="s">
        <v>1035</v>
      </c>
      <c r="E31" s="6" t="s">
        <v>92</v>
      </c>
      <c r="F31" s="19">
        <v>1254</v>
      </c>
      <c r="G31" s="24">
        <v>15.29</v>
      </c>
      <c r="H31" s="24">
        <v>1.1599999999999999</v>
      </c>
      <c r="I31" s="31"/>
      <c r="J31" s="31"/>
      <c r="K31" s="35"/>
    </row>
    <row r="32" spans="2:11" x14ac:dyDescent="0.35">
      <c r="B32" s="8" t="s">
        <v>254</v>
      </c>
      <c r="C32" s="60" t="s">
        <v>255</v>
      </c>
      <c r="D32" s="54" t="s">
        <v>256</v>
      </c>
      <c r="E32" s="6" t="s">
        <v>88</v>
      </c>
      <c r="F32" s="19">
        <v>894</v>
      </c>
      <c r="G32" s="24">
        <v>14.95</v>
      </c>
      <c r="H32" s="24">
        <v>1.1399999999999999</v>
      </c>
      <c r="I32" s="31"/>
      <c r="J32" s="31"/>
      <c r="K32" s="35"/>
    </row>
    <row r="33" spans="2:11" x14ac:dyDescent="0.35">
      <c r="B33" s="8" t="s">
        <v>241</v>
      </c>
      <c r="C33" s="60" t="s">
        <v>242</v>
      </c>
      <c r="D33" s="54" t="s">
        <v>243</v>
      </c>
      <c r="E33" s="6" t="s">
        <v>240</v>
      </c>
      <c r="F33" s="19">
        <v>9260</v>
      </c>
      <c r="G33" s="24">
        <v>14.28</v>
      </c>
      <c r="H33" s="24">
        <v>1.0900000000000001</v>
      </c>
      <c r="I33" s="31"/>
      <c r="J33" s="31"/>
      <c r="K33" s="35"/>
    </row>
    <row r="34" spans="2:11" x14ac:dyDescent="0.35">
      <c r="B34" s="8" t="s">
        <v>129</v>
      </c>
      <c r="C34" s="60" t="s">
        <v>130</v>
      </c>
      <c r="D34" s="54" t="s">
        <v>131</v>
      </c>
      <c r="E34" s="6" t="s">
        <v>92</v>
      </c>
      <c r="F34" s="19">
        <v>4429</v>
      </c>
      <c r="G34" s="24">
        <v>14.17</v>
      </c>
      <c r="H34" s="24">
        <v>1.08</v>
      </c>
      <c r="I34" s="31"/>
      <c r="J34" s="31"/>
      <c r="K34" s="35"/>
    </row>
    <row r="35" spans="2:11" x14ac:dyDescent="0.35">
      <c r="B35" s="8" t="s">
        <v>2457</v>
      </c>
      <c r="C35" s="60" t="s">
        <v>2458</v>
      </c>
      <c r="D35" s="54" t="s">
        <v>2459</v>
      </c>
      <c r="E35" s="6" t="s">
        <v>603</v>
      </c>
      <c r="F35" s="19">
        <v>1715</v>
      </c>
      <c r="G35" s="24">
        <v>13.48</v>
      </c>
      <c r="H35" s="24">
        <v>1.03</v>
      </c>
      <c r="I35" s="31"/>
      <c r="J35" s="31"/>
      <c r="K35" s="35"/>
    </row>
    <row r="36" spans="2:11" x14ac:dyDescent="0.35">
      <c r="B36" s="8" t="s">
        <v>535</v>
      </c>
      <c r="C36" s="60" t="s">
        <v>536</v>
      </c>
      <c r="D36" s="54" t="s">
        <v>537</v>
      </c>
      <c r="E36" s="6" t="s">
        <v>343</v>
      </c>
      <c r="F36" s="19">
        <v>1686</v>
      </c>
      <c r="G36" s="24">
        <v>12.98</v>
      </c>
      <c r="H36" s="24">
        <v>0.99</v>
      </c>
      <c r="I36" s="31"/>
      <c r="J36" s="31"/>
      <c r="K36" s="35"/>
    </row>
    <row r="37" spans="2:11" x14ac:dyDescent="0.35">
      <c r="B37" s="8" t="s">
        <v>1143</v>
      </c>
      <c r="C37" s="60" t="s">
        <v>1144</v>
      </c>
      <c r="D37" s="54" t="s">
        <v>1145</v>
      </c>
      <c r="E37" s="6" t="s">
        <v>274</v>
      </c>
      <c r="F37" s="19">
        <v>956</v>
      </c>
      <c r="G37" s="24">
        <v>12.94</v>
      </c>
      <c r="H37" s="24">
        <v>0.98</v>
      </c>
      <c r="I37" s="31"/>
      <c r="J37" s="31"/>
      <c r="K37" s="35"/>
    </row>
    <row r="38" spans="2:11" x14ac:dyDescent="0.35">
      <c r="B38" s="8" t="s">
        <v>2405</v>
      </c>
      <c r="C38" s="60" t="s">
        <v>2406</v>
      </c>
      <c r="D38" s="54" t="s">
        <v>2407</v>
      </c>
      <c r="E38" s="6" t="s">
        <v>128</v>
      </c>
      <c r="F38" s="19">
        <v>589</v>
      </c>
      <c r="G38" s="24">
        <v>12.9</v>
      </c>
      <c r="H38" s="24">
        <v>0.98</v>
      </c>
      <c r="I38" s="31"/>
      <c r="J38" s="31"/>
      <c r="K38" s="35"/>
    </row>
    <row r="39" spans="2:11" x14ac:dyDescent="0.35">
      <c r="B39" s="8" t="s">
        <v>556</v>
      </c>
      <c r="C39" s="60" t="s">
        <v>557</v>
      </c>
      <c r="D39" s="54" t="s">
        <v>558</v>
      </c>
      <c r="E39" s="6" t="s">
        <v>270</v>
      </c>
      <c r="F39" s="19">
        <v>788</v>
      </c>
      <c r="G39" s="24">
        <v>12.53</v>
      </c>
      <c r="H39" s="24">
        <v>0.95</v>
      </c>
      <c r="I39" s="31"/>
      <c r="J39" s="31"/>
      <c r="K39" s="35"/>
    </row>
    <row r="40" spans="2:11" x14ac:dyDescent="0.35">
      <c r="B40" s="8" t="s">
        <v>1036</v>
      </c>
      <c r="C40" s="60" t="s">
        <v>1037</v>
      </c>
      <c r="D40" s="54" t="s">
        <v>1038</v>
      </c>
      <c r="E40" s="6" t="s">
        <v>513</v>
      </c>
      <c r="F40" s="19">
        <v>1148</v>
      </c>
      <c r="G40" s="24">
        <v>12.21</v>
      </c>
      <c r="H40" s="24">
        <v>0.93</v>
      </c>
      <c r="I40" s="31"/>
      <c r="J40" s="31"/>
      <c r="K40" s="35"/>
    </row>
    <row r="41" spans="2:11" x14ac:dyDescent="0.35">
      <c r="B41" s="8" t="s">
        <v>231</v>
      </c>
      <c r="C41" s="60" t="s">
        <v>232</v>
      </c>
      <c r="D41" s="54" t="s">
        <v>233</v>
      </c>
      <c r="E41" s="6" t="s">
        <v>92</v>
      </c>
      <c r="F41" s="19">
        <v>4860</v>
      </c>
      <c r="G41" s="24">
        <v>12.15</v>
      </c>
      <c r="H41" s="24">
        <v>0.92</v>
      </c>
      <c r="I41" s="31"/>
      <c r="J41" s="31"/>
      <c r="K41" s="35"/>
    </row>
    <row r="42" spans="2:11" x14ac:dyDescent="0.35">
      <c r="B42" s="8" t="s">
        <v>2472</v>
      </c>
      <c r="C42" s="60" t="s">
        <v>785</v>
      </c>
      <c r="D42" s="54" t="s">
        <v>2473</v>
      </c>
      <c r="E42" s="6" t="s">
        <v>58</v>
      </c>
      <c r="F42" s="19">
        <v>4041</v>
      </c>
      <c r="G42" s="24">
        <v>12.08</v>
      </c>
      <c r="H42" s="24">
        <v>0.92</v>
      </c>
      <c r="I42" s="31"/>
      <c r="J42" s="31"/>
      <c r="K42" s="35"/>
    </row>
    <row r="43" spans="2:11" x14ac:dyDescent="0.35">
      <c r="B43" s="8" t="s">
        <v>2859</v>
      </c>
      <c r="C43" s="60" t="s">
        <v>2860</v>
      </c>
      <c r="D43" s="54" t="s">
        <v>2861</v>
      </c>
      <c r="E43" s="6" t="s">
        <v>44</v>
      </c>
      <c r="F43" s="19">
        <v>56837</v>
      </c>
      <c r="G43" s="24">
        <v>11.91</v>
      </c>
      <c r="H43" s="24">
        <v>0.91</v>
      </c>
      <c r="I43" s="31"/>
      <c r="J43" s="31"/>
      <c r="K43" s="35"/>
    </row>
    <row r="44" spans="2:11" x14ac:dyDescent="0.35">
      <c r="B44" s="8" t="s">
        <v>1927</v>
      </c>
      <c r="C44" s="60" t="s">
        <v>1928</v>
      </c>
      <c r="D44" s="54" t="s">
        <v>1929</v>
      </c>
      <c r="E44" s="6" t="s">
        <v>270</v>
      </c>
      <c r="F44" s="19">
        <v>858</v>
      </c>
      <c r="G44" s="24">
        <v>11.78</v>
      </c>
      <c r="H44" s="24">
        <v>0.9</v>
      </c>
      <c r="I44" s="31"/>
      <c r="J44" s="31"/>
      <c r="K44" s="35"/>
    </row>
    <row r="45" spans="2:11" x14ac:dyDescent="0.35">
      <c r="B45" s="8" t="s">
        <v>2163</v>
      </c>
      <c r="C45" s="60" t="s">
        <v>2164</v>
      </c>
      <c r="D45" s="54" t="s">
        <v>2165</v>
      </c>
      <c r="E45" s="6" t="s">
        <v>135</v>
      </c>
      <c r="F45" s="19">
        <v>604</v>
      </c>
      <c r="G45" s="24">
        <v>11.69</v>
      </c>
      <c r="H45" s="24">
        <v>0.89</v>
      </c>
      <c r="I45" s="31"/>
      <c r="J45" s="31"/>
      <c r="K45" s="35"/>
    </row>
    <row r="46" spans="2:11" x14ac:dyDescent="0.35">
      <c r="B46" s="8" t="s">
        <v>2150</v>
      </c>
      <c r="C46" s="60" t="s">
        <v>2151</v>
      </c>
      <c r="D46" s="54" t="s">
        <v>2152</v>
      </c>
      <c r="E46" s="6" t="s">
        <v>106</v>
      </c>
      <c r="F46" s="19">
        <v>470</v>
      </c>
      <c r="G46" s="24">
        <v>11.62</v>
      </c>
      <c r="H46" s="24">
        <v>0.88</v>
      </c>
      <c r="I46" s="31"/>
      <c r="J46" s="31"/>
      <c r="K46" s="35"/>
    </row>
    <row r="47" spans="2:11" x14ac:dyDescent="0.35">
      <c r="B47" s="8" t="s">
        <v>2394</v>
      </c>
      <c r="C47" s="60" t="s">
        <v>2395</v>
      </c>
      <c r="D47" s="54" t="s">
        <v>2396</v>
      </c>
      <c r="E47" s="6" t="s">
        <v>88</v>
      </c>
      <c r="F47" s="19">
        <v>487</v>
      </c>
      <c r="G47" s="24">
        <v>11.37</v>
      </c>
      <c r="H47" s="24">
        <v>0.87</v>
      </c>
      <c r="I47" s="31"/>
      <c r="J47" s="31"/>
      <c r="K47" s="35"/>
    </row>
    <row r="48" spans="2:11" x14ac:dyDescent="0.35">
      <c r="B48" s="8" t="s">
        <v>2474</v>
      </c>
      <c r="C48" s="60" t="s">
        <v>2475</v>
      </c>
      <c r="D48" s="54" t="s">
        <v>2476</v>
      </c>
      <c r="E48" s="6" t="s">
        <v>274</v>
      </c>
      <c r="F48" s="19">
        <v>254</v>
      </c>
      <c r="G48" s="24">
        <v>11.09</v>
      </c>
      <c r="H48" s="24">
        <v>0.84</v>
      </c>
      <c r="I48" s="31"/>
      <c r="J48" s="31"/>
      <c r="K48" s="35"/>
    </row>
    <row r="49" spans="2:11" x14ac:dyDescent="0.35">
      <c r="B49" s="8" t="s">
        <v>2427</v>
      </c>
      <c r="C49" s="60" t="s">
        <v>1276</v>
      </c>
      <c r="D49" s="54" t="s">
        <v>2428</v>
      </c>
      <c r="E49" s="6" t="s">
        <v>135</v>
      </c>
      <c r="F49" s="19">
        <v>961</v>
      </c>
      <c r="G49" s="24">
        <v>10.91</v>
      </c>
      <c r="H49" s="24">
        <v>0.83</v>
      </c>
      <c r="I49" s="31"/>
      <c r="J49" s="31"/>
      <c r="K49" s="35"/>
    </row>
    <row r="50" spans="2:11" x14ac:dyDescent="0.35">
      <c r="B50" s="8" t="s">
        <v>1921</v>
      </c>
      <c r="C50" s="60" t="s">
        <v>2209</v>
      </c>
      <c r="D50" s="54" t="s">
        <v>2210</v>
      </c>
      <c r="E50" s="6" t="s">
        <v>451</v>
      </c>
      <c r="F50" s="19">
        <v>3106</v>
      </c>
      <c r="G50" s="24">
        <v>10.88</v>
      </c>
      <c r="H50" s="24">
        <v>0.83</v>
      </c>
      <c r="I50" s="31"/>
      <c r="J50" s="31"/>
      <c r="K50" s="35"/>
    </row>
    <row r="51" spans="2:11" x14ac:dyDescent="0.35">
      <c r="B51" s="8" t="s">
        <v>2403</v>
      </c>
      <c r="C51" s="60" t="s">
        <v>708</v>
      </c>
      <c r="D51" s="54" t="s">
        <v>2404</v>
      </c>
      <c r="E51" s="6" t="s">
        <v>890</v>
      </c>
      <c r="F51" s="19">
        <v>11228</v>
      </c>
      <c r="G51" s="24">
        <v>10.68</v>
      </c>
      <c r="H51" s="24">
        <v>0.81</v>
      </c>
      <c r="I51" s="31"/>
      <c r="J51" s="31"/>
      <c r="K51" s="35"/>
    </row>
    <row r="52" spans="2:11" x14ac:dyDescent="0.35">
      <c r="B52" s="8" t="s">
        <v>2413</v>
      </c>
      <c r="C52" s="60" t="s">
        <v>1461</v>
      </c>
      <c r="D52" s="54" t="s">
        <v>2414</v>
      </c>
      <c r="E52" s="6" t="s">
        <v>58</v>
      </c>
      <c r="F52" s="19">
        <v>2756</v>
      </c>
      <c r="G52" s="24">
        <v>10.49</v>
      </c>
      <c r="H52" s="24">
        <v>0.8</v>
      </c>
      <c r="I52" s="31"/>
      <c r="J52" s="31"/>
      <c r="K52" s="35"/>
    </row>
    <row r="53" spans="2:11" x14ac:dyDescent="0.35">
      <c r="B53" s="8" t="s">
        <v>1155</v>
      </c>
      <c r="C53" s="60" t="s">
        <v>1156</v>
      </c>
      <c r="D53" s="54" t="s">
        <v>1157</v>
      </c>
      <c r="E53" s="6" t="s">
        <v>99</v>
      </c>
      <c r="F53" s="19">
        <v>60</v>
      </c>
      <c r="G53" s="24">
        <v>10.43</v>
      </c>
      <c r="H53" s="24">
        <v>0.79</v>
      </c>
      <c r="I53" s="31"/>
      <c r="J53" s="31"/>
      <c r="K53" s="35"/>
    </row>
    <row r="54" spans="2:11" x14ac:dyDescent="0.35">
      <c r="B54" s="8" t="s">
        <v>257</v>
      </c>
      <c r="C54" s="60" t="s">
        <v>258</v>
      </c>
      <c r="D54" s="54" t="s">
        <v>259</v>
      </c>
      <c r="E54" s="6" t="s">
        <v>88</v>
      </c>
      <c r="F54" s="19">
        <v>195</v>
      </c>
      <c r="G54" s="24">
        <v>10.07</v>
      </c>
      <c r="H54" s="24">
        <v>0.77</v>
      </c>
      <c r="I54" s="31"/>
      <c r="J54" s="31"/>
      <c r="K54" s="35"/>
    </row>
    <row r="55" spans="2:11" x14ac:dyDescent="0.35">
      <c r="B55" s="8" t="s">
        <v>2448</v>
      </c>
      <c r="C55" s="60" t="s">
        <v>2449</v>
      </c>
      <c r="D55" s="54" t="s">
        <v>2450</v>
      </c>
      <c r="E55" s="6" t="s">
        <v>218</v>
      </c>
      <c r="F55" s="19">
        <v>2901</v>
      </c>
      <c r="G55" s="24">
        <v>9.89</v>
      </c>
      <c r="H55" s="24">
        <v>0.75</v>
      </c>
      <c r="I55" s="31"/>
      <c r="J55" s="31"/>
      <c r="K55" s="35"/>
    </row>
    <row r="56" spans="2:11" x14ac:dyDescent="0.35">
      <c r="B56" s="8" t="s">
        <v>313</v>
      </c>
      <c r="C56" s="60" t="s">
        <v>314</v>
      </c>
      <c r="D56" s="54" t="s">
        <v>315</v>
      </c>
      <c r="E56" s="6" t="s">
        <v>253</v>
      </c>
      <c r="F56" s="19">
        <v>1983</v>
      </c>
      <c r="G56" s="24">
        <v>9.81</v>
      </c>
      <c r="H56" s="24">
        <v>0.75</v>
      </c>
      <c r="I56" s="31"/>
      <c r="J56" s="31"/>
      <c r="K56" s="35"/>
    </row>
    <row r="57" spans="2:11" x14ac:dyDescent="0.35">
      <c r="B57" s="8" t="s">
        <v>1139</v>
      </c>
      <c r="C57" s="60" t="s">
        <v>1140</v>
      </c>
      <c r="D57" s="54" t="s">
        <v>1141</v>
      </c>
      <c r="E57" s="6" t="s">
        <v>1142</v>
      </c>
      <c r="F57" s="19">
        <v>1814</v>
      </c>
      <c r="G57" s="24">
        <v>9.7899999999999991</v>
      </c>
      <c r="H57" s="24">
        <v>0.74</v>
      </c>
      <c r="I57" s="31"/>
      <c r="J57" s="31"/>
      <c r="K57" s="35"/>
    </row>
    <row r="58" spans="2:11" x14ac:dyDescent="0.35">
      <c r="B58" s="8" t="s">
        <v>565</v>
      </c>
      <c r="C58" s="60" t="s">
        <v>566</v>
      </c>
      <c r="D58" s="54" t="s">
        <v>567</v>
      </c>
      <c r="E58" s="6" t="s">
        <v>58</v>
      </c>
      <c r="F58" s="19">
        <v>223</v>
      </c>
      <c r="G58" s="24">
        <v>9.7100000000000009</v>
      </c>
      <c r="H58" s="24">
        <v>0.74</v>
      </c>
      <c r="I58" s="31"/>
      <c r="J58" s="31"/>
      <c r="K58" s="35"/>
    </row>
    <row r="59" spans="2:11" x14ac:dyDescent="0.35">
      <c r="B59" s="8" t="s">
        <v>260</v>
      </c>
      <c r="C59" s="60" t="s">
        <v>261</v>
      </c>
      <c r="D59" s="54" t="s">
        <v>262</v>
      </c>
      <c r="E59" s="6" t="s">
        <v>84</v>
      </c>
      <c r="F59" s="19">
        <v>43</v>
      </c>
      <c r="G59" s="24">
        <v>9.61</v>
      </c>
      <c r="H59" s="24">
        <v>0.73</v>
      </c>
      <c r="I59" s="31"/>
      <c r="J59" s="31"/>
      <c r="K59" s="35"/>
    </row>
    <row r="60" spans="2:11" x14ac:dyDescent="0.35">
      <c r="B60" s="8" t="s">
        <v>2435</v>
      </c>
      <c r="C60" s="60" t="s">
        <v>2436</v>
      </c>
      <c r="D60" s="54" t="s">
        <v>2437</v>
      </c>
      <c r="E60" s="6" t="s">
        <v>69</v>
      </c>
      <c r="F60" s="19">
        <v>428</v>
      </c>
      <c r="G60" s="24">
        <v>9.2200000000000006</v>
      </c>
      <c r="H60" s="24">
        <v>0.7</v>
      </c>
      <c r="I60" s="31"/>
      <c r="J60" s="31"/>
      <c r="K60" s="35"/>
    </row>
    <row r="61" spans="2:11" x14ac:dyDescent="0.35">
      <c r="B61" s="8" t="s">
        <v>2248</v>
      </c>
      <c r="C61" s="60" t="s">
        <v>1811</v>
      </c>
      <c r="D61" s="54" t="s">
        <v>2249</v>
      </c>
      <c r="E61" s="6" t="s">
        <v>44</v>
      </c>
      <c r="F61" s="19">
        <v>1143</v>
      </c>
      <c r="G61" s="24">
        <v>9.2100000000000009</v>
      </c>
      <c r="H61" s="24">
        <v>0.7</v>
      </c>
      <c r="I61" s="31"/>
      <c r="J61" s="31"/>
      <c r="K61" s="35"/>
    </row>
    <row r="62" spans="2:11" x14ac:dyDescent="0.35">
      <c r="B62" s="8" t="s">
        <v>143</v>
      </c>
      <c r="C62" s="60" t="s">
        <v>144</v>
      </c>
      <c r="D62" s="54" t="s">
        <v>145</v>
      </c>
      <c r="E62" s="6" t="s">
        <v>88</v>
      </c>
      <c r="F62" s="19">
        <v>367</v>
      </c>
      <c r="G62" s="24">
        <v>9.19</v>
      </c>
      <c r="H62" s="24">
        <v>0.7</v>
      </c>
      <c r="I62" s="31"/>
      <c r="J62" s="31"/>
      <c r="K62" s="35"/>
    </row>
    <row r="63" spans="2:11" x14ac:dyDescent="0.35">
      <c r="B63" s="8" t="s">
        <v>674</v>
      </c>
      <c r="C63" s="60" t="s">
        <v>675</v>
      </c>
      <c r="D63" s="54" t="s">
        <v>676</v>
      </c>
      <c r="E63" s="6" t="s">
        <v>92</v>
      </c>
      <c r="F63" s="19">
        <v>9068</v>
      </c>
      <c r="G63" s="24">
        <v>9.16</v>
      </c>
      <c r="H63" s="24">
        <v>0.7</v>
      </c>
      <c r="I63" s="31"/>
      <c r="J63" s="31"/>
      <c r="K63" s="35"/>
    </row>
    <row r="64" spans="2:11" x14ac:dyDescent="0.35">
      <c r="B64" s="8" t="s">
        <v>2421</v>
      </c>
      <c r="C64" s="60" t="s">
        <v>2422</v>
      </c>
      <c r="D64" s="54" t="s">
        <v>2423</v>
      </c>
      <c r="E64" s="6" t="s">
        <v>128</v>
      </c>
      <c r="F64" s="19">
        <v>200</v>
      </c>
      <c r="G64" s="24">
        <v>8.91</v>
      </c>
      <c r="H64" s="24">
        <v>0.68</v>
      </c>
      <c r="I64" s="31"/>
      <c r="J64" s="31"/>
      <c r="K64" s="35"/>
    </row>
    <row r="65" spans="2:11" x14ac:dyDescent="0.35">
      <c r="B65" s="8" t="s">
        <v>1133</v>
      </c>
      <c r="C65" s="60" t="s">
        <v>1134</v>
      </c>
      <c r="D65" s="54" t="s">
        <v>1135</v>
      </c>
      <c r="E65" s="6" t="s">
        <v>253</v>
      </c>
      <c r="F65" s="19">
        <v>12193</v>
      </c>
      <c r="G65" s="24">
        <v>8.8800000000000008</v>
      </c>
      <c r="H65" s="24">
        <v>0.68</v>
      </c>
      <c r="I65" s="31"/>
      <c r="J65" s="31"/>
      <c r="K65" s="35"/>
    </row>
    <row r="66" spans="2:11" x14ac:dyDescent="0.35">
      <c r="B66" s="8" t="s">
        <v>650</v>
      </c>
      <c r="C66" s="60" t="s">
        <v>651</v>
      </c>
      <c r="D66" s="54" t="s">
        <v>652</v>
      </c>
      <c r="E66" s="6" t="s">
        <v>117</v>
      </c>
      <c r="F66" s="19">
        <v>7</v>
      </c>
      <c r="G66" s="24">
        <v>8.77</v>
      </c>
      <c r="H66" s="24">
        <v>0.67</v>
      </c>
      <c r="I66" s="31"/>
      <c r="J66" s="31"/>
      <c r="K66" s="35"/>
    </row>
    <row r="67" spans="2:11" x14ac:dyDescent="0.35">
      <c r="B67" s="8" t="s">
        <v>526</v>
      </c>
      <c r="C67" s="60" t="s">
        <v>527</v>
      </c>
      <c r="D67" s="54" t="s">
        <v>528</v>
      </c>
      <c r="E67" s="6" t="s">
        <v>113</v>
      </c>
      <c r="F67" s="19">
        <v>850</v>
      </c>
      <c r="G67" s="24">
        <v>8.76</v>
      </c>
      <c r="H67" s="24">
        <v>0.67</v>
      </c>
      <c r="I67" s="31"/>
      <c r="J67" s="31"/>
      <c r="K67" s="35"/>
    </row>
    <row r="68" spans="2:11" x14ac:dyDescent="0.35">
      <c r="B68" s="8" t="s">
        <v>3410</v>
      </c>
      <c r="C68" s="60" t="s">
        <v>3411</v>
      </c>
      <c r="D68" s="54" t="s">
        <v>3412</v>
      </c>
      <c r="E68" s="6" t="s">
        <v>88</v>
      </c>
      <c r="F68" s="19">
        <v>449</v>
      </c>
      <c r="G68" s="24">
        <v>8.65</v>
      </c>
      <c r="H68" s="24">
        <v>0.66</v>
      </c>
      <c r="I68" s="31"/>
      <c r="J68" s="31"/>
      <c r="K68" s="35"/>
    </row>
    <row r="69" spans="2:11" x14ac:dyDescent="0.35">
      <c r="B69" s="8" t="s">
        <v>3413</v>
      </c>
      <c r="C69" s="60" t="s">
        <v>3414</v>
      </c>
      <c r="D69" s="54" t="s">
        <v>3415</v>
      </c>
      <c r="E69" s="6" t="s">
        <v>58</v>
      </c>
      <c r="F69" s="19">
        <v>422</v>
      </c>
      <c r="G69" s="24">
        <v>8.6300000000000008</v>
      </c>
      <c r="H69" s="24">
        <v>0.66</v>
      </c>
      <c r="I69" s="31"/>
      <c r="J69" s="31"/>
      <c r="K69" s="35"/>
    </row>
    <row r="70" spans="2:11" x14ac:dyDescent="0.35">
      <c r="B70" s="8" t="s">
        <v>1170</v>
      </c>
      <c r="C70" s="60" t="s">
        <v>1171</v>
      </c>
      <c r="D70" s="54" t="s">
        <v>1172</v>
      </c>
      <c r="E70" s="6" t="s">
        <v>1173</v>
      </c>
      <c r="F70" s="19">
        <v>11181</v>
      </c>
      <c r="G70" s="24">
        <v>8.56</v>
      </c>
      <c r="H70" s="24">
        <v>0.65</v>
      </c>
      <c r="I70" s="31"/>
      <c r="J70" s="31"/>
      <c r="K70" s="35"/>
    </row>
    <row r="71" spans="2:11" x14ac:dyDescent="0.35">
      <c r="B71" s="8" t="s">
        <v>494</v>
      </c>
      <c r="C71" s="60" t="s">
        <v>495</v>
      </c>
      <c r="D71" s="54" t="s">
        <v>496</v>
      </c>
      <c r="E71" s="6" t="s">
        <v>113</v>
      </c>
      <c r="F71" s="19">
        <v>4630</v>
      </c>
      <c r="G71" s="24">
        <v>8.52</v>
      </c>
      <c r="H71" s="24">
        <v>0.65</v>
      </c>
      <c r="I71" s="31"/>
      <c r="J71" s="31"/>
      <c r="K71" s="35"/>
    </row>
    <row r="72" spans="2:11" x14ac:dyDescent="0.35">
      <c r="B72" s="8" t="s">
        <v>2300</v>
      </c>
      <c r="C72" s="60" t="s">
        <v>2301</v>
      </c>
      <c r="D72" s="54" t="s">
        <v>2302</v>
      </c>
      <c r="E72" s="6" t="s">
        <v>76</v>
      </c>
      <c r="F72" s="19">
        <v>4677</v>
      </c>
      <c r="G72" s="24">
        <v>8.49</v>
      </c>
      <c r="H72" s="24">
        <v>0.65</v>
      </c>
      <c r="I72" s="31"/>
      <c r="J72" s="31"/>
      <c r="K72" s="35"/>
    </row>
    <row r="73" spans="2:11" x14ac:dyDescent="0.35">
      <c r="B73" s="8" t="s">
        <v>185</v>
      </c>
      <c r="C73" s="60" t="s">
        <v>186</v>
      </c>
      <c r="D73" s="54" t="s">
        <v>187</v>
      </c>
      <c r="E73" s="6" t="s">
        <v>88</v>
      </c>
      <c r="F73" s="19">
        <v>2255</v>
      </c>
      <c r="G73" s="24">
        <v>8.35</v>
      </c>
      <c r="H73" s="24">
        <v>0.64</v>
      </c>
      <c r="I73" s="31"/>
      <c r="J73" s="31"/>
      <c r="K73" s="35"/>
    </row>
    <row r="74" spans="2:11" x14ac:dyDescent="0.35">
      <c r="B74" s="8" t="s">
        <v>3416</v>
      </c>
      <c r="C74" s="60" t="s">
        <v>3417</v>
      </c>
      <c r="D74" s="54" t="s">
        <v>3418</v>
      </c>
      <c r="E74" s="6" t="s">
        <v>1173</v>
      </c>
      <c r="F74" s="19">
        <v>443</v>
      </c>
      <c r="G74" s="24">
        <v>8.35</v>
      </c>
      <c r="H74" s="24">
        <v>0.64</v>
      </c>
      <c r="I74" s="31"/>
      <c r="J74" s="31"/>
      <c r="K74" s="35"/>
    </row>
    <row r="75" spans="2:11" x14ac:dyDescent="0.35">
      <c r="B75" s="8" t="s">
        <v>668</v>
      </c>
      <c r="C75" s="60" t="s">
        <v>669</v>
      </c>
      <c r="D75" s="54" t="s">
        <v>670</v>
      </c>
      <c r="E75" s="6" t="s">
        <v>80</v>
      </c>
      <c r="F75" s="19">
        <v>815</v>
      </c>
      <c r="G75" s="24">
        <v>8.2799999999999994</v>
      </c>
      <c r="H75" s="24">
        <v>0.63</v>
      </c>
      <c r="I75" s="31"/>
      <c r="J75" s="31"/>
      <c r="K75" s="35"/>
    </row>
    <row r="76" spans="2:11" x14ac:dyDescent="0.35">
      <c r="B76" s="8" t="s">
        <v>2897</v>
      </c>
      <c r="C76" s="60" t="s">
        <v>2898</v>
      </c>
      <c r="D76" s="54" t="s">
        <v>2899</v>
      </c>
      <c r="E76" s="6" t="s">
        <v>69</v>
      </c>
      <c r="F76" s="19">
        <v>77</v>
      </c>
      <c r="G76" s="24">
        <v>8.19</v>
      </c>
      <c r="H76" s="24">
        <v>0.62</v>
      </c>
      <c r="I76" s="31"/>
      <c r="J76" s="31"/>
      <c r="K76" s="35"/>
    </row>
    <row r="77" spans="2:11" x14ac:dyDescent="0.35">
      <c r="B77" s="8" t="s">
        <v>2466</v>
      </c>
      <c r="C77" s="60" t="s">
        <v>2467</v>
      </c>
      <c r="D77" s="54" t="s">
        <v>2468</v>
      </c>
      <c r="E77" s="6" t="s">
        <v>117</v>
      </c>
      <c r="F77" s="19">
        <v>345</v>
      </c>
      <c r="G77" s="24">
        <v>8.19</v>
      </c>
      <c r="H77" s="24">
        <v>0.62</v>
      </c>
      <c r="I77" s="31"/>
      <c r="J77" s="31"/>
      <c r="K77" s="35"/>
    </row>
    <row r="78" spans="2:11" x14ac:dyDescent="0.35">
      <c r="B78" s="8" t="s">
        <v>2498</v>
      </c>
      <c r="C78" s="60" t="s">
        <v>2499</v>
      </c>
      <c r="D78" s="54" t="s">
        <v>2500</v>
      </c>
      <c r="E78" s="6" t="s">
        <v>135</v>
      </c>
      <c r="F78" s="19">
        <v>546</v>
      </c>
      <c r="G78" s="24">
        <v>8.09</v>
      </c>
      <c r="H78" s="24">
        <v>0.62</v>
      </c>
      <c r="I78" s="31"/>
      <c r="J78" s="31"/>
      <c r="K78" s="35"/>
    </row>
    <row r="79" spans="2:11" x14ac:dyDescent="0.35">
      <c r="B79" s="8" t="s">
        <v>2194</v>
      </c>
      <c r="C79" s="60" t="s">
        <v>2195</v>
      </c>
      <c r="D79" s="54" t="s">
        <v>2196</v>
      </c>
      <c r="E79" s="6" t="s">
        <v>500</v>
      </c>
      <c r="F79" s="19">
        <v>1764</v>
      </c>
      <c r="G79" s="24">
        <v>7.91</v>
      </c>
      <c r="H79" s="24">
        <v>0.6</v>
      </c>
      <c r="I79" s="31"/>
      <c r="J79" s="31"/>
      <c r="K79" s="35"/>
    </row>
    <row r="80" spans="2:11" x14ac:dyDescent="0.35">
      <c r="B80" s="8" t="s">
        <v>191</v>
      </c>
      <c r="C80" s="60" t="s">
        <v>192</v>
      </c>
      <c r="D80" s="54" t="s">
        <v>193</v>
      </c>
      <c r="E80" s="6" t="s">
        <v>80</v>
      </c>
      <c r="F80" s="19">
        <v>738</v>
      </c>
      <c r="G80" s="24">
        <v>7.9</v>
      </c>
      <c r="H80" s="24">
        <v>0.6</v>
      </c>
      <c r="I80" s="31"/>
      <c r="J80" s="31"/>
      <c r="K80" s="35"/>
    </row>
    <row r="81" spans="2:11" x14ac:dyDescent="0.35">
      <c r="B81" s="8" t="s">
        <v>250</v>
      </c>
      <c r="C81" s="60" t="s">
        <v>251</v>
      </c>
      <c r="D81" s="54" t="s">
        <v>252</v>
      </c>
      <c r="E81" s="6" t="s">
        <v>253</v>
      </c>
      <c r="F81" s="19">
        <v>615</v>
      </c>
      <c r="G81" s="24">
        <v>7.66</v>
      </c>
      <c r="H81" s="24">
        <v>0.57999999999999996</v>
      </c>
      <c r="I81" s="31"/>
      <c r="J81" s="31"/>
      <c r="K81" s="35"/>
    </row>
    <row r="82" spans="2:11" x14ac:dyDescent="0.35">
      <c r="B82" s="8" t="s">
        <v>2200</v>
      </c>
      <c r="C82" s="60" t="s">
        <v>2201</v>
      </c>
      <c r="D82" s="54" t="s">
        <v>2202</v>
      </c>
      <c r="E82" s="6" t="s">
        <v>76</v>
      </c>
      <c r="F82" s="19">
        <v>1014</v>
      </c>
      <c r="G82" s="24">
        <v>7.58</v>
      </c>
      <c r="H82" s="24">
        <v>0.57999999999999996</v>
      </c>
      <c r="I82" s="31"/>
      <c r="J82" s="31"/>
      <c r="K82" s="35"/>
    </row>
    <row r="83" spans="2:11" x14ac:dyDescent="0.35">
      <c r="B83" s="8" t="s">
        <v>263</v>
      </c>
      <c r="C83" s="60" t="s">
        <v>264</v>
      </c>
      <c r="D83" s="54" t="s">
        <v>265</v>
      </c>
      <c r="E83" s="6" t="s">
        <v>266</v>
      </c>
      <c r="F83" s="19">
        <v>426</v>
      </c>
      <c r="G83" s="24">
        <v>7.51</v>
      </c>
      <c r="H83" s="24">
        <v>0.56999999999999995</v>
      </c>
      <c r="I83" s="31"/>
      <c r="J83" s="31"/>
      <c r="K83" s="35"/>
    </row>
    <row r="84" spans="2:11" x14ac:dyDescent="0.35">
      <c r="B84" s="8" t="s">
        <v>3419</v>
      </c>
      <c r="C84" s="60" t="s">
        <v>3420</v>
      </c>
      <c r="D84" s="54" t="s">
        <v>3421</v>
      </c>
      <c r="E84" s="6" t="s">
        <v>99</v>
      </c>
      <c r="F84" s="19">
        <v>310</v>
      </c>
      <c r="G84" s="24">
        <v>7.36</v>
      </c>
      <c r="H84" s="24">
        <v>0.56000000000000005</v>
      </c>
      <c r="I84" s="31"/>
      <c r="J84" s="31"/>
      <c r="K84" s="35"/>
    </row>
    <row r="85" spans="2:11" x14ac:dyDescent="0.35">
      <c r="B85" s="8" t="s">
        <v>2441</v>
      </c>
      <c r="C85" s="60" t="s">
        <v>2442</v>
      </c>
      <c r="D85" s="54" t="s">
        <v>2443</v>
      </c>
      <c r="E85" s="6" t="s">
        <v>58</v>
      </c>
      <c r="F85" s="19">
        <v>2763</v>
      </c>
      <c r="G85" s="24">
        <v>7.32</v>
      </c>
      <c r="H85" s="24">
        <v>0.56000000000000005</v>
      </c>
      <c r="I85" s="31"/>
      <c r="J85" s="31"/>
      <c r="K85" s="35"/>
    </row>
    <row r="86" spans="2:11" x14ac:dyDescent="0.35">
      <c r="B86" s="8" t="s">
        <v>156</v>
      </c>
      <c r="C86" s="60" t="s">
        <v>157</v>
      </c>
      <c r="D86" s="54" t="s">
        <v>158</v>
      </c>
      <c r="E86" s="6" t="s">
        <v>159</v>
      </c>
      <c r="F86" s="19">
        <v>20</v>
      </c>
      <c r="G86" s="24">
        <v>7.28</v>
      </c>
      <c r="H86" s="24">
        <v>0.55000000000000004</v>
      </c>
      <c r="I86" s="31"/>
      <c r="J86" s="31"/>
      <c r="K86" s="35"/>
    </row>
    <row r="87" spans="2:11" x14ac:dyDescent="0.35">
      <c r="B87" s="8" t="s">
        <v>1124</v>
      </c>
      <c r="C87" s="60" t="s">
        <v>1125</v>
      </c>
      <c r="D87" s="54" t="s">
        <v>1126</v>
      </c>
      <c r="E87" s="6" t="s">
        <v>266</v>
      </c>
      <c r="F87" s="19">
        <v>1909</v>
      </c>
      <c r="G87" s="24">
        <v>7.26</v>
      </c>
      <c r="H87" s="24">
        <v>0.55000000000000004</v>
      </c>
      <c r="I87" s="31"/>
      <c r="J87" s="31"/>
      <c r="K87" s="35"/>
    </row>
    <row r="88" spans="2:11" x14ac:dyDescent="0.35">
      <c r="B88" s="8" t="s">
        <v>2144</v>
      </c>
      <c r="C88" s="60" t="s">
        <v>2145</v>
      </c>
      <c r="D88" s="54" t="s">
        <v>2146</v>
      </c>
      <c r="E88" s="6" t="s">
        <v>128</v>
      </c>
      <c r="F88" s="19">
        <v>208</v>
      </c>
      <c r="G88" s="24">
        <v>7.18</v>
      </c>
      <c r="H88" s="24">
        <v>0.55000000000000004</v>
      </c>
      <c r="I88" s="31"/>
      <c r="J88" s="31"/>
      <c r="K88" s="35"/>
    </row>
    <row r="89" spans="2:11" x14ac:dyDescent="0.35">
      <c r="B89" s="8" t="s">
        <v>153</v>
      </c>
      <c r="C89" s="60" t="s">
        <v>154</v>
      </c>
      <c r="D89" s="54" t="s">
        <v>155</v>
      </c>
      <c r="E89" s="6" t="s">
        <v>135</v>
      </c>
      <c r="F89" s="19">
        <v>438</v>
      </c>
      <c r="G89" s="24">
        <v>7.13</v>
      </c>
      <c r="H89" s="24">
        <v>0.54</v>
      </c>
      <c r="I89" s="31"/>
      <c r="J89" s="31"/>
      <c r="K89" s="35"/>
    </row>
    <row r="90" spans="2:11" x14ac:dyDescent="0.35">
      <c r="B90" s="8" t="s">
        <v>1121</v>
      </c>
      <c r="C90" s="60" t="s">
        <v>1122</v>
      </c>
      <c r="D90" s="54" t="s">
        <v>1123</v>
      </c>
      <c r="E90" s="6" t="s">
        <v>58</v>
      </c>
      <c r="F90" s="19">
        <v>2141</v>
      </c>
      <c r="G90" s="24">
        <v>6.96</v>
      </c>
      <c r="H90" s="24">
        <v>0.53</v>
      </c>
      <c r="I90" s="31"/>
      <c r="J90" s="31"/>
      <c r="K90" s="35"/>
    </row>
    <row r="91" spans="2:11" x14ac:dyDescent="0.35">
      <c r="B91" s="8" t="s">
        <v>1164</v>
      </c>
      <c r="C91" s="60" t="s">
        <v>1165</v>
      </c>
      <c r="D91" s="54" t="s">
        <v>1166</v>
      </c>
      <c r="E91" s="6" t="s">
        <v>423</v>
      </c>
      <c r="F91" s="19">
        <v>2424</v>
      </c>
      <c r="G91" s="24">
        <v>6.9</v>
      </c>
      <c r="H91" s="24">
        <v>0.52</v>
      </c>
      <c r="I91" s="31"/>
      <c r="J91" s="31"/>
      <c r="K91" s="35"/>
    </row>
    <row r="92" spans="2:11" x14ac:dyDescent="0.35">
      <c r="B92" s="8" t="s">
        <v>2512</v>
      </c>
      <c r="C92" s="60" t="s">
        <v>2513</v>
      </c>
      <c r="D92" s="54" t="s">
        <v>2514</v>
      </c>
      <c r="E92" s="6" t="s">
        <v>117</v>
      </c>
      <c r="F92" s="19">
        <v>589</v>
      </c>
      <c r="G92" s="24">
        <v>6.89</v>
      </c>
      <c r="H92" s="24">
        <v>0.52</v>
      </c>
      <c r="I92" s="31"/>
      <c r="J92" s="31"/>
      <c r="K92" s="35"/>
    </row>
    <row r="93" spans="2:11" x14ac:dyDescent="0.35">
      <c r="B93" s="8" t="s">
        <v>2397</v>
      </c>
      <c r="C93" s="60" t="s">
        <v>2398</v>
      </c>
      <c r="D93" s="54" t="s">
        <v>2399</v>
      </c>
      <c r="E93" s="6" t="s">
        <v>80</v>
      </c>
      <c r="F93" s="19">
        <v>1243</v>
      </c>
      <c r="G93" s="24">
        <v>6.88</v>
      </c>
      <c r="H93" s="24">
        <v>0.52</v>
      </c>
      <c r="I93" s="31"/>
      <c r="J93" s="31"/>
      <c r="K93" s="35"/>
    </row>
    <row r="94" spans="2:11" x14ac:dyDescent="0.35">
      <c r="B94" s="8" t="s">
        <v>1127</v>
      </c>
      <c r="C94" s="60" t="s">
        <v>1128</v>
      </c>
      <c r="D94" s="54" t="s">
        <v>1129</v>
      </c>
      <c r="E94" s="6" t="s">
        <v>890</v>
      </c>
      <c r="F94" s="19">
        <v>1930</v>
      </c>
      <c r="G94" s="24">
        <v>6.88</v>
      </c>
      <c r="H94" s="24">
        <v>0.52</v>
      </c>
      <c r="I94" s="31"/>
      <c r="J94" s="31"/>
      <c r="K94" s="35"/>
    </row>
    <row r="95" spans="2:11" x14ac:dyDescent="0.35">
      <c r="B95" s="8" t="s">
        <v>377</v>
      </c>
      <c r="C95" s="60" t="s">
        <v>378</v>
      </c>
      <c r="D95" s="54" t="s">
        <v>379</v>
      </c>
      <c r="E95" s="6" t="s">
        <v>84</v>
      </c>
      <c r="F95" s="19">
        <v>135</v>
      </c>
      <c r="G95" s="24">
        <v>6.85</v>
      </c>
      <c r="H95" s="24">
        <v>0.52</v>
      </c>
      <c r="I95" s="31"/>
      <c r="J95" s="31"/>
      <c r="K95" s="35"/>
    </row>
    <row r="96" spans="2:11" x14ac:dyDescent="0.35">
      <c r="B96" s="8" t="s">
        <v>2214</v>
      </c>
      <c r="C96" s="60" t="s">
        <v>2215</v>
      </c>
      <c r="D96" s="54" t="s">
        <v>2216</v>
      </c>
      <c r="E96" s="6" t="s">
        <v>1142</v>
      </c>
      <c r="F96" s="19">
        <v>387</v>
      </c>
      <c r="G96" s="24">
        <v>6.8</v>
      </c>
      <c r="H96" s="24">
        <v>0.52</v>
      </c>
      <c r="I96" s="31"/>
      <c r="J96" s="31"/>
      <c r="K96" s="35"/>
    </row>
    <row r="97" spans="2:11" x14ac:dyDescent="0.35">
      <c r="B97" s="8" t="s">
        <v>665</v>
      </c>
      <c r="C97" s="60" t="s">
        <v>666</v>
      </c>
      <c r="D97" s="54" t="s">
        <v>667</v>
      </c>
      <c r="E97" s="6" t="s">
        <v>92</v>
      </c>
      <c r="F97" s="19">
        <v>2966</v>
      </c>
      <c r="G97" s="24">
        <v>6.76</v>
      </c>
      <c r="H97" s="24">
        <v>0.51</v>
      </c>
      <c r="I97" s="31"/>
      <c r="J97" s="31"/>
      <c r="K97" s="35"/>
    </row>
    <row r="98" spans="2:11" x14ac:dyDescent="0.35">
      <c r="B98" s="8" t="s">
        <v>132</v>
      </c>
      <c r="C98" s="60" t="s">
        <v>133</v>
      </c>
      <c r="D98" s="54" t="s">
        <v>134</v>
      </c>
      <c r="E98" s="6" t="s">
        <v>135</v>
      </c>
      <c r="F98" s="19">
        <v>381</v>
      </c>
      <c r="G98" s="24">
        <v>6.73</v>
      </c>
      <c r="H98" s="24">
        <v>0.51</v>
      </c>
      <c r="I98" s="31"/>
      <c r="J98" s="31"/>
      <c r="K98" s="35"/>
    </row>
    <row r="99" spans="2:11" x14ac:dyDescent="0.35">
      <c r="B99" s="8" t="s">
        <v>3343</v>
      </c>
      <c r="C99" s="60" t="s">
        <v>3344</v>
      </c>
      <c r="D99" s="54" t="s">
        <v>3345</v>
      </c>
      <c r="E99" s="6" t="s">
        <v>80</v>
      </c>
      <c r="F99" s="19">
        <v>420</v>
      </c>
      <c r="G99" s="24">
        <v>6.38</v>
      </c>
      <c r="H99" s="24">
        <v>0.49</v>
      </c>
      <c r="I99" s="31"/>
      <c r="J99" s="31"/>
      <c r="K99" s="35"/>
    </row>
    <row r="100" spans="2:11" x14ac:dyDescent="0.35">
      <c r="B100" s="8" t="s">
        <v>504</v>
      </c>
      <c r="C100" s="60" t="s">
        <v>505</v>
      </c>
      <c r="D100" s="54" t="s">
        <v>506</v>
      </c>
      <c r="E100" s="6" t="s">
        <v>294</v>
      </c>
      <c r="F100" s="19">
        <v>380</v>
      </c>
      <c r="G100" s="24">
        <v>6.29</v>
      </c>
      <c r="H100" s="24">
        <v>0.48</v>
      </c>
      <c r="I100" s="31"/>
      <c r="J100" s="31"/>
      <c r="K100" s="35"/>
    </row>
    <row r="101" spans="2:11" x14ac:dyDescent="0.35">
      <c r="B101" s="8" t="s">
        <v>3349</v>
      </c>
      <c r="C101" s="60" t="s">
        <v>3350</v>
      </c>
      <c r="D101" s="54" t="s">
        <v>3351</v>
      </c>
      <c r="E101" s="6" t="s">
        <v>113</v>
      </c>
      <c r="F101" s="19">
        <v>584</v>
      </c>
      <c r="G101" s="24">
        <v>6.25</v>
      </c>
      <c r="H101" s="24">
        <v>0.48</v>
      </c>
      <c r="I101" s="31"/>
      <c r="J101" s="31"/>
      <c r="K101" s="35"/>
    </row>
    <row r="102" spans="2:11" x14ac:dyDescent="0.35">
      <c r="B102" s="8" t="s">
        <v>3422</v>
      </c>
      <c r="C102" s="60" t="s">
        <v>3423</v>
      </c>
      <c r="D102" s="54" t="s">
        <v>3424</v>
      </c>
      <c r="E102" s="6" t="s">
        <v>117</v>
      </c>
      <c r="F102" s="19">
        <v>1472</v>
      </c>
      <c r="G102" s="24">
        <v>6.07</v>
      </c>
      <c r="H102" s="24">
        <v>0.46</v>
      </c>
      <c r="I102" s="31"/>
      <c r="J102" s="31"/>
      <c r="K102" s="35"/>
    </row>
    <row r="103" spans="2:11" x14ac:dyDescent="0.35">
      <c r="B103" s="8" t="s">
        <v>1956</v>
      </c>
      <c r="C103" s="60" t="s">
        <v>1957</v>
      </c>
      <c r="D103" s="54" t="s">
        <v>1958</v>
      </c>
      <c r="E103" s="6" t="s">
        <v>1142</v>
      </c>
      <c r="F103" s="19">
        <v>262</v>
      </c>
      <c r="G103" s="24">
        <v>6.05</v>
      </c>
      <c r="H103" s="24">
        <v>0.46</v>
      </c>
      <c r="I103" s="31"/>
      <c r="J103" s="31"/>
      <c r="K103" s="35"/>
    </row>
    <row r="104" spans="2:11" x14ac:dyDescent="0.35">
      <c r="B104" s="8" t="s">
        <v>3425</v>
      </c>
      <c r="C104" s="60" t="s">
        <v>3426</v>
      </c>
      <c r="D104" s="54" t="s">
        <v>3427</v>
      </c>
      <c r="E104" s="6" t="s">
        <v>106</v>
      </c>
      <c r="F104" s="19">
        <v>137</v>
      </c>
      <c r="G104" s="24">
        <v>6.04</v>
      </c>
      <c r="H104" s="24">
        <v>0.46</v>
      </c>
      <c r="I104" s="31"/>
      <c r="J104" s="31"/>
      <c r="K104" s="35"/>
    </row>
    <row r="105" spans="2:11" x14ac:dyDescent="0.35">
      <c r="B105" s="8" t="s">
        <v>610</v>
      </c>
      <c r="C105" s="60" t="s">
        <v>611</v>
      </c>
      <c r="D105" s="54" t="s">
        <v>612</v>
      </c>
      <c r="E105" s="6" t="s">
        <v>343</v>
      </c>
      <c r="F105" s="19">
        <v>865</v>
      </c>
      <c r="G105" s="24">
        <v>6.03</v>
      </c>
      <c r="H105" s="24">
        <v>0.46</v>
      </c>
      <c r="I105" s="31"/>
      <c r="J105" s="31"/>
      <c r="K105" s="35"/>
    </row>
    <row r="106" spans="2:11" x14ac:dyDescent="0.35">
      <c r="B106" s="8" t="s">
        <v>3428</v>
      </c>
      <c r="C106" s="60" t="s">
        <v>3429</v>
      </c>
      <c r="D106" s="54" t="s">
        <v>3430</v>
      </c>
      <c r="E106" s="6" t="s">
        <v>124</v>
      </c>
      <c r="F106" s="19">
        <v>3625</v>
      </c>
      <c r="G106" s="24">
        <v>5.95</v>
      </c>
      <c r="H106" s="24">
        <v>0.45</v>
      </c>
      <c r="I106" s="31"/>
      <c r="J106" s="31"/>
      <c r="K106" s="35"/>
    </row>
    <row r="107" spans="2:11" x14ac:dyDescent="0.35">
      <c r="B107" s="8" t="s">
        <v>275</v>
      </c>
      <c r="C107" s="60" t="s">
        <v>276</v>
      </c>
      <c r="D107" s="54" t="s">
        <v>277</v>
      </c>
      <c r="E107" s="6" t="s">
        <v>113</v>
      </c>
      <c r="F107" s="19">
        <v>189</v>
      </c>
      <c r="G107" s="24">
        <v>5.93</v>
      </c>
      <c r="H107" s="24">
        <v>0.45</v>
      </c>
      <c r="I107" s="31"/>
      <c r="J107" s="31"/>
      <c r="K107" s="35"/>
    </row>
    <row r="108" spans="2:11" x14ac:dyDescent="0.35">
      <c r="B108" s="8" t="s">
        <v>3431</v>
      </c>
      <c r="C108" s="60" t="s">
        <v>3432</v>
      </c>
      <c r="D108" s="54" t="s">
        <v>3433</v>
      </c>
      <c r="E108" s="6" t="s">
        <v>218</v>
      </c>
      <c r="F108" s="19">
        <v>1250</v>
      </c>
      <c r="G108" s="24">
        <v>5.91</v>
      </c>
      <c r="H108" s="24">
        <v>0.45</v>
      </c>
      <c r="I108" s="31"/>
      <c r="J108" s="31"/>
      <c r="K108" s="35"/>
    </row>
    <row r="109" spans="2:11" x14ac:dyDescent="0.35">
      <c r="B109" s="8" t="s">
        <v>176</v>
      </c>
      <c r="C109" s="60" t="s">
        <v>177</v>
      </c>
      <c r="D109" s="54" t="s">
        <v>178</v>
      </c>
      <c r="E109" s="6" t="s">
        <v>124</v>
      </c>
      <c r="F109" s="19">
        <v>1270</v>
      </c>
      <c r="G109" s="24">
        <v>5.8</v>
      </c>
      <c r="H109" s="24">
        <v>0.44</v>
      </c>
      <c r="I109" s="31"/>
      <c r="J109" s="31"/>
      <c r="K109" s="35"/>
    </row>
    <row r="110" spans="2:11" x14ac:dyDescent="0.35">
      <c r="B110" s="8" t="s">
        <v>479</v>
      </c>
      <c r="C110" s="60" t="s">
        <v>480</v>
      </c>
      <c r="D110" s="54" t="s">
        <v>481</v>
      </c>
      <c r="E110" s="6" t="s">
        <v>270</v>
      </c>
      <c r="F110" s="19">
        <v>1284</v>
      </c>
      <c r="G110" s="24">
        <v>5.7</v>
      </c>
      <c r="H110" s="24">
        <v>0.43</v>
      </c>
      <c r="I110" s="31"/>
      <c r="J110" s="31"/>
      <c r="K110" s="35"/>
    </row>
    <row r="111" spans="2:11" x14ac:dyDescent="0.35">
      <c r="B111" s="8" t="s">
        <v>380</v>
      </c>
      <c r="C111" s="60" t="s">
        <v>381</v>
      </c>
      <c r="D111" s="54" t="s">
        <v>382</v>
      </c>
      <c r="E111" s="6" t="s">
        <v>80</v>
      </c>
      <c r="F111" s="19">
        <v>330</v>
      </c>
      <c r="G111" s="24">
        <v>5.69</v>
      </c>
      <c r="H111" s="24">
        <v>0.43</v>
      </c>
      <c r="I111" s="31"/>
      <c r="J111" s="31"/>
      <c r="K111" s="35"/>
    </row>
    <row r="112" spans="2:11" x14ac:dyDescent="0.35">
      <c r="B112" s="8" t="s">
        <v>389</v>
      </c>
      <c r="C112" s="60" t="s">
        <v>390</v>
      </c>
      <c r="D112" s="54" t="s">
        <v>391</v>
      </c>
      <c r="E112" s="6" t="s">
        <v>58</v>
      </c>
      <c r="F112" s="19">
        <v>961</v>
      </c>
      <c r="G112" s="24">
        <v>5.56</v>
      </c>
      <c r="H112" s="24">
        <v>0.42</v>
      </c>
      <c r="I112" s="31"/>
      <c r="J112" s="31"/>
      <c r="K112" s="35"/>
    </row>
    <row r="113" spans="2:11" x14ac:dyDescent="0.35">
      <c r="B113" s="8" t="s">
        <v>224</v>
      </c>
      <c r="C113" s="60" t="s">
        <v>225</v>
      </c>
      <c r="D113" s="54" t="s">
        <v>226</v>
      </c>
      <c r="E113" s="6" t="s">
        <v>117</v>
      </c>
      <c r="F113" s="19">
        <v>260</v>
      </c>
      <c r="G113" s="24">
        <v>5.5</v>
      </c>
      <c r="H113" s="24">
        <v>0.42</v>
      </c>
      <c r="I113" s="31"/>
      <c r="J113" s="31"/>
      <c r="K113" s="35"/>
    </row>
    <row r="114" spans="2:11" x14ac:dyDescent="0.35">
      <c r="B114" s="8" t="s">
        <v>331</v>
      </c>
      <c r="C114" s="60" t="s">
        <v>332</v>
      </c>
      <c r="D114" s="54" t="s">
        <v>333</v>
      </c>
      <c r="E114" s="6" t="s">
        <v>128</v>
      </c>
      <c r="F114" s="19">
        <v>396</v>
      </c>
      <c r="G114" s="24">
        <v>5.43</v>
      </c>
      <c r="H114" s="24">
        <v>0.41</v>
      </c>
      <c r="I114" s="31"/>
      <c r="J114" s="31"/>
      <c r="K114" s="35"/>
    </row>
    <row r="115" spans="2:11" x14ac:dyDescent="0.35">
      <c r="B115" s="8" t="s">
        <v>1089</v>
      </c>
      <c r="C115" s="60" t="s">
        <v>1090</v>
      </c>
      <c r="D115" s="54" t="s">
        <v>1091</v>
      </c>
      <c r="E115" s="6" t="s">
        <v>88</v>
      </c>
      <c r="F115" s="19">
        <v>148</v>
      </c>
      <c r="G115" s="24">
        <v>5.36</v>
      </c>
      <c r="H115" s="24">
        <v>0.41</v>
      </c>
      <c r="I115" s="31"/>
      <c r="J115" s="31"/>
      <c r="K115" s="35"/>
    </row>
    <row r="116" spans="2:11" x14ac:dyDescent="0.35">
      <c r="B116" s="8" t="s">
        <v>3434</v>
      </c>
      <c r="C116" s="60" t="s">
        <v>3435</v>
      </c>
      <c r="D116" s="54" t="s">
        <v>3436</v>
      </c>
      <c r="E116" s="6" t="s">
        <v>423</v>
      </c>
      <c r="F116" s="19">
        <v>897</v>
      </c>
      <c r="G116" s="24">
        <v>5.33</v>
      </c>
      <c r="H116" s="24">
        <v>0.41</v>
      </c>
      <c r="I116" s="31"/>
      <c r="J116" s="31"/>
      <c r="K116" s="35"/>
    </row>
    <row r="117" spans="2:11" x14ac:dyDescent="0.35">
      <c r="B117" s="8" t="s">
        <v>2509</v>
      </c>
      <c r="C117" s="60" t="s">
        <v>2510</v>
      </c>
      <c r="D117" s="54" t="s">
        <v>2511</v>
      </c>
      <c r="E117" s="6" t="s">
        <v>44</v>
      </c>
      <c r="F117" s="19">
        <v>6587</v>
      </c>
      <c r="G117" s="24">
        <v>5.23</v>
      </c>
      <c r="H117" s="24">
        <v>0.4</v>
      </c>
      <c r="I117" s="31"/>
      <c r="J117" s="31"/>
      <c r="K117" s="35"/>
    </row>
    <row r="118" spans="2:11" x14ac:dyDescent="0.35">
      <c r="B118" s="8" t="s">
        <v>2444</v>
      </c>
      <c r="C118" s="60" t="s">
        <v>730</v>
      </c>
      <c r="D118" s="54" t="s">
        <v>2445</v>
      </c>
      <c r="E118" s="6" t="s">
        <v>58</v>
      </c>
      <c r="F118" s="19">
        <v>973</v>
      </c>
      <c r="G118" s="24">
        <v>5.16</v>
      </c>
      <c r="H118" s="24">
        <v>0.39</v>
      </c>
      <c r="I118" s="31"/>
      <c r="J118" s="31"/>
      <c r="K118" s="35"/>
    </row>
    <row r="119" spans="2:11" x14ac:dyDescent="0.35">
      <c r="B119" s="8" t="s">
        <v>2504</v>
      </c>
      <c r="C119" s="60" t="s">
        <v>920</v>
      </c>
      <c r="D119" s="54" t="s">
        <v>2505</v>
      </c>
      <c r="E119" s="6" t="s">
        <v>113</v>
      </c>
      <c r="F119" s="19">
        <v>514</v>
      </c>
      <c r="G119" s="24">
        <v>5.1100000000000003</v>
      </c>
      <c r="H119" s="24">
        <v>0.39</v>
      </c>
      <c r="I119" s="31"/>
      <c r="J119" s="31"/>
      <c r="K119" s="35"/>
    </row>
    <row r="120" spans="2:11" x14ac:dyDescent="0.35">
      <c r="B120" s="8" t="s">
        <v>1198</v>
      </c>
      <c r="C120" s="60" t="s">
        <v>1199</v>
      </c>
      <c r="D120" s="54" t="s">
        <v>1200</v>
      </c>
      <c r="E120" s="6" t="s">
        <v>44</v>
      </c>
      <c r="F120" s="19">
        <v>3916</v>
      </c>
      <c r="G120" s="24">
        <v>5.0999999999999996</v>
      </c>
      <c r="H120" s="24">
        <v>0.39</v>
      </c>
      <c r="I120" s="31"/>
      <c r="J120" s="31"/>
      <c r="K120" s="35"/>
    </row>
    <row r="121" spans="2:11" x14ac:dyDescent="0.35">
      <c r="B121" s="8" t="s">
        <v>136</v>
      </c>
      <c r="C121" s="60" t="s">
        <v>137</v>
      </c>
      <c r="D121" s="54" t="s">
        <v>138</v>
      </c>
      <c r="E121" s="6" t="s">
        <v>117</v>
      </c>
      <c r="F121" s="19">
        <v>130</v>
      </c>
      <c r="G121" s="24">
        <v>5.07</v>
      </c>
      <c r="H121" s="24">
        <v>0.39</v>
      </c>
      <c r="I121" s="31"/>
      <c r="J121" s="31"/>
      <c r="K121" s="35"/>
    </row>
    <row r="122" spans="2:11" x14ac:dyDescent="0.35">
      <c r="B122" s="8" t="s">
        <v>2432</v>
      </c>
      <c r="C122" s="60" t="s">
        <v>2433</v>
      </c>
      <c r="D122" s="54" t="s">
        <v>2434</v>
      </c>
      <c r="E122" s="6" t="s">
        <v>217</v>
      </c>
      <c r="F122" s="19">
        <v>1117</v>
      </c>
      <c r="G122" s="24">
        <v>5</v>
      </c>
      <c r="H122" s="24">
        <v>0.38</v>
      </c>
      <c r="I122" s="31"/>
      <c r="J122" s="31"/>
      <c r="K122" s="35"/>
    </row>
    <row r="123" spans="2:11" x14ac:dyDescent="0.35">
      <c r="B123" s="8" t="s">
        <v>298</v>
      </c>
      <c r="C123" s="60" t="s">
        <v>299</v>
      </c>
      <c r="D123" s="54" t="s">
        <v>300</v>
      </c>
      <c r="E123" s="6" t="s">
        <v>128</v>
      </c>
      <c r="F123" s="19">
        <v>126</v>
      </c>
      <c r="G123" s="24">
        <v>4.87</v>
      </c>
      <c r="H123" s="24">
        <v>0.37</v>
      </c>
      <c r="I123" s="31"/>
      <c r="J123" s="31"/>
      <c r="K123" s="35"/>
    </row>
    <row r="124" spans="2:11" x14ac:dyDescent="0.35">
      <c r="B124" s="8" t="s">
        <v>3437</v>
      </c>
      <c r="C124" s="60" t="s">
        <v>3438</v>
      </c>
      <c r="D124" s="54" t="s">
        <v>3439</v>
      </c>
      <c r="E124" s="6" t="s">
        <v>58</v>
      </c>
      <c r="F124" s="19">
        <v>856</v>
      </c>
      <c r="G124" s="24">
        <v>4.68</v>
      </c>
      <c r="H124" s="24">
        <v>0.36</v>
      </c>
      <c r="I124" s="31"/>
      <c r="J124" s="31"/>
      <c r="K124" s="35"/>
    </row>
    <row r="125" spans="2:11" x14ac:dyDescent="0.35">
      <c r="B125" s="8" t="s">
        <v>244</v>
      </c>
      <c r="C125" s="60" t="s">
        <v>245</v>
      </c>
      <c r="D125" s="54" t="s">
        <v>246</v>
      </c>
      <c r="E125" s="6" t="s">
        <v>88</v>
      </c>
      <c r="F125" s="19">
        <v>17</v>
      </c>
      <c r="G125" s="24">
        <v>4.6100000000000003</v>
      </c>
      <c r="H125" s="24">
        <v>0.35</v>
      </c>
      <c r="I125" s="31"/>
      <c r="J125" s="31"/>
      <c r="K125" s="35"/>
    </row>
    <row r="126" spans="2:11" x14ac:dyDescent="0.35">
      <c r="B126" s="8" t="s">
        <v>3440</v>
      </c>
      <c r="C126" s="60" t="s">
        <v>3441</v>
      </c>
      <c r="D126" s="54" t="s">
        <v>3442</v>
      </c>
      <c r="E126" s="6" t="s">
        <v>124</v>
      </c>
      <c r="F126" s="19">
        <v>976</v>
      </c>
      <c r="G126" s="24">
        <v>4.4400000000000004</v>
      </c>
      <c r="H126" s="24">
        <v>0.34</v>
      </c>
      <c r="I126" s="31"/>
      <c r="J126" s="31"/>
      <c r="K126" s="35"/>
    </row>
    <row r="127" spans="2:11" x14ac:dyDescent="0.35">
      <c r="B127" s="8" t="s">
        <v>2160</v>
      </c>
      <c r="C127" s="60" t="s">
        <v>2161</v>
      </c>
      <c r="D127" s="54" t="s">
        <v>2162</v>
      </c>
      <c r="E127" s="6" t="s">
        <v>84</v>
      </c>
      <c r="F127" s="19">
        <v>257</v>
      </c>
      <c r="G127" s="24">
        <v>4.33</v>
      </c>
      <c r="H127" s="24">
        <v>0.33</v>
      </c>
      <c r="I127" s="31"/>
      <c r="J127" s="31"/>
      <c r="K127" s="35"/>
    </row>
    <row r="128" spans="2:11" x14ac:dyDescent="0.35">
      <c r="B128" s="8" t="s">
        <v>3443</v>
      </c>
      <c r="C128" s="60" t="s">
        <v>3444</v>
      </c>
      <c r="D128" s="54" t="s">
        <v>3445</v>
      </c>
      <c r="E128" s="6" t="s">
        <v>106</v>
      </c>
      <c r="F128" s="19">
        <v>68</v>
      </c>
      <c r="G128" s="24">
        <v>4.3</v>
      </c>
      <c r="H128" s="24">
        <v>0.33</v>
      </c>
      <c r="I128" s="31"/>
      <c r="J128" s="31"/>
      <c r="K128" s="35"/>
    </row>
    <row r="129" spans="2:11" x14ac:dyDescent="0.35">
      <c r="B129" s="8" t="s">
        <v>2158</v>
      </c>
      <c r="C129" s="60" t="s">
        <v>864</v>
      </c>
      <c r="D129" s="54" t="s">
        <v>2159</v>
      </c>
      <c r="E129" s="6" t="s">
        <v>58</v>
      </c>
      <c r="F129" s="19">
        <v>687</v>
      </c>
      <c r="G129" s="24">
        <v>4.2699999999999996</v>
      </c>
      <c r="H129" s="24">
        <v>0.32</v>
      </c>
      <c r="I129" s="31"/>
      <c r="J129" s="31"/>
      <c r="K129" s="35"/>
    </row>
    <row r="130" spans="2:11" x14ac:dyDescent="0.35">
      <c r="B130" s="8" t="s">
        <v>2700</v>
      </c>
      <c r="C130" s="60" t="s">
        <v>2701</v>
      </c>
      <c r="D130" s="54" t="s">
        <v>2702</v>
      </c>
      <c r="E130" s="6" t="s">
        <v>270</v>
      </c>
      <c r="F130" s="19">
        <v>1285</v>
      </c>
      <c r="G130" s="24">
        <v>4.26</v>
      </c>
      <c r="H130" s="24">
        <v>0.32</v>
      </c>
      <c r="I130" s="31"/>
      <c r="J130" s="31"/>
      <c r="K130" s="35"/>
    </row>
    <row r="131" spans="2:11" x14ac:dyDescent="0.35">
      <c r="B131" s="8" t="s">
        <v>146</v>
      </c>
      <c r="C131" s="60" t="s">
        <v>147</v>
      </c>
      <c r="D131" s="54" t="s">
        <v>148</v>
      </c>
      <c r="E131" s="6" t="s">
        <v>99</v>
      </c>
      <c r="F131" s="19">
        <v>125</v>
      </c>
      <c r="G131" s="24">
        <v>4.24</v>
      </c>
      <c r="H131" s="24">
        <v>0.32</v>
      </c>
      <c r="I131" s="31"/>
      <c r="J131" s="31"/>
      <c r="K131" s="35"/>
    </row>
    <row r="132" spans="2:11" x14ac:dyDescent="0.35">
      <c r="B132" s="8" t="s">
        <v>182</v>
      </c>
      <c r="C132" s="60" t="s">
        <v>183</v>
      </c>
      <c r="D132" s="54" t="s">
        <v>184</v>
      </c>
      <c r="E132" s="6" t="s">
        <v>80</v>
      </c>
      <c r="F132" s="19">
        <v>923</v>
      </c>
      <c r="G132" s="24">
        <v>4.2</v>
      </c>
      <c r="H132" s="24">
        <v>0.32</v>
      </c>
      <c r="I132" s="31"/>
      <c r="J132" s="31"/>
      <c r="K132" s="35"/>
    </row>
    <row r="133" spans="2:11" x14ac:dyDescent="0.35">
      <c r="B133" s="8" t="s">
        <v>3446</v>
      </c>
      <c r="C133" s="60" t="s">
        <v>3447</v>
      </c>
      <c r="D133" s="54" t="s">
        <v>3448</v>
      </c>
      <c r="E133" s="6" t="s">
        <v>152</v>
      </c>
      <c r="F133" s="19">
        <v>313</v>
      </c>
      <c r="G133" s="24">
        <v>4.12</v>
      </c>
      <c r="H133" s="24">
        <v>0.31</v>
      </c>
      <c r="I133" s="31"/>
      <c r="J133" s="31"/>
      <c r="K133" s="35"/>
    </row>
    <row r="134" spans="2:11" x14ac:dyDescent="0.35">
      <c r="B134" s="8" t="s">
        <v>2469</v>
      </c>
      <c r="C134" s="60" t="s">
        <v>2470</v>
      </c>
      <c r="D134" s="54" t="s">
        <v>2471</v>
      </c>
      <c r="E134" s="6" t="s">
        <v>99</v>
      </c>
      <c r="F134" s="19">
        <v>471</v>
      </c>
      <c r="G134" s="24">
        <v>4.0999999999999996</v>
      </c>
      <c r="H134" s="24">
        <v>0.31</v>
      </c>
      <c r="I134" s="31"/>
      <c r="J134" s="31"/>
      <c r="K134" s="35"/>
    </row>
    <row r="135" spans="2:11" x14ac:dyDescent="0.35">
      <c r="B135" s="8" t="s">
        <v>2418</v>
      </c>
      <c r="C135" s="60" t="s">
        <v>2419</v>
      </c>
      <c r="D135" s="54" t="s">
        <v>2420</v>
      </c>
      <c r="E135" s="6" t="s">
        <v>603</v>
      </c>
      <c r="F135" s="19">
        <v>1121</v>
      </c>
      <c r="G135" s="24">
        <v>4.07</v>
      </c>
      <c r="H135" s="24">
        <v>0.31</v>
      </c>
      <c r="I135" s="31"/>
      <c r="J135" s="31"/>
      <c r="K135" s="35"/>
    </row>
    <row r="136" spans="2:11" x14ac:dyDescent="0.35">
      <c r="B136" s="8" t="s">
        <v>3449</v>
      </c>
      <c r="C136" s="60" t="s">
        <v>3450</v>
      </c>
      <c r="D136" s="54" t="s">
        <v>3451</v>
      </c>
      <c r="E136" s="6" t="s">
        <v>343</v>
      </c>
      <c r="F136" s="19">
        <v>224</v>
      </c>
      <c r="G136" s="24">
        <v>4.01</v>
      </c>
      <c r="H136" s="24">
        <v>0.31</v>
      </c>
      <c r="I136" s="31"/>
      <c r="J136" s="31"/>
      <c r="K136" s="35"/>
    </row>
    <row r="137" spans="2:11" x14ac:dyDescent="0.35">
      <c r="B137" s="8" t="s">
        <v>1174</v>
      </c>
      <c r="C137" s="60" t="s">
        <v>1175</v>
      </c>
      <c r="D137" s="54" t="s">
        <v>1176</v>
      </c>
      <c r="E137" s="6" t="s">
        <v>159</v>
      </c>
      <c r="F137" s="19">
        <v>360</v>
      </c>
      <c r="G137" s="24">
        <v>3.97</v>
      </c>
      <c r="H137" s="24">
        <v>0.3</v>
      </c>
      <c r="I137" s="31"/>
      <c r="J137" s="31"/>
      <c r="K137" s="35"/>
    </row>
    <row r="138" spans="2:11" x14ac:dyDescent="0.35">
      <c r="B138" s="8" t="s">
        <v>1092</v>
      </c>
      <c r="C138" s="60" t="s">
        <v>1093</v>
      </c>
      <c r="D138" s="54" t="s">
        <v>1094</v>
      </c>
      <c r="E138" s="6" t="s">
        <v>343</v>
      </c>
      <c r="F138" s="19">
        <v>287</v>
      </c>
      <c r="G138" s="24">
        <v>3.92</v>
      </c>
      <c r="H138" s="24">
        <v>0.3</v>
      </c>
      <c r="I138" s="31"/>
      <c r="J138" s="31"/>
      <c r="K138" s="35"/>
    </row>
    <row r="139" spans="2:11" x14ac:dyDescent="0.35">
      <c r="B139" s="8" t="s">
        <v>2169</v>
      </c>
      <c r="C139" s="60" t="s">
        <v>2170</v>
      </c>
      <c r="D139" s="54" t="s">
        <v>2171</v>
      </c>
      <c r="E139" s="6" t="s">
        <v>88</v>
      </c>
      <c r="F139" s="19">
        <v>134</v>
      </c>
      <c r="G139" s="24">
        <v>3.71</v>
      </c>
      <c r="H139" s="24">
        <v>0.28000000000000003</v>
      </c>
      <c r="I139" s="31"/>
      <c r="J139" s="31"/>
      <c r="K139" s="35"/>
    </row>
    <row r="140" spans="2:11" x14ac:dyDescent="0.35">
      <c r="B140" s="8" t="s">
        <v>2480</v>
      </c>
      <c r="C140" s="60" t="s">
        <v>2481</v>
      </c>
      <c r="D140" s="54" t="s">
        <v>2482</v>
      </c>
      <c r="E140" s="6" t="s">
        <v>54</v>
      </c>
      <c r="F140" s="19">
        <v>1836</v>
      </c>
      <c r="G140" s="24">
        <v>3.7</v>
      </c>
      <c r="H140" s="24">
        <v>0.28000000000000003</v>
      </c>
      <c r="I140" s="31"/>
      <c r="J140" s="31"/>
      <c r="K140" s="35"/>
    </row>
    <row r="141" spans="2:11" x14ac:dyDescent="0.35">
      <c r="B141" s="8" t="s">
        <v>2147</v>
      </c>
      <c r="C141" s="60" t="s">
        <v>2148</v>
      </c>
      <c r="D141" s="54" t="s">
        <v>2149</v>
      </c>
      <c r="E141" s="6" t="s">
        <v>58</v>
      </c>
      <c r="F141" s="19">
        <v>79</v>
      </c>
      <c r="G141" s="24">
        <v>3.52</v>
      </c>
      <c r="H141" s="24">
        <v>0.27</v>
      </c>
      <c r="I141" s="31"/>
      <c r="J141" s="31"/>
      <c r="K141" s="35"/>
    </row>
    <row r="142" spans="2:11" x14ac:dyDescent="0.35">
      <c r="B142" s="8" t="s">
        <v>3452</v>
      </c>
      <c r="C142" s="60" t="s">
        <v>3453</v>
      </c>
      <c r="D142" s="54" t="s">
        <v>3454</v>
      </c>
      <c r="E142" s="6" t="s">
        <v>294</v>
      </c>
      <c r="F142" s="19">
        <v>243</v>
      </c>
      <c r="G142" s="24">
        <v>3.46</v>
      </c>
      <c r="H142" s="24">
        <v>0.26</v>
      </c>
      <c r="I142" s="31"/>
      <c r="J142" s="31"/>
      <c r="K142" s="35"/>
    </row>
    <row r="143" spans="2:11" x14ac:dyDescent="0.35">
      <c r="B143" s="8" t="s">
        <v>3455</v>
      </c>
      <c r="C143" s="60" t="s">
        <v>3456</v>
      </c>
      <c r="D143" s="54" t="s">
        <v>3457</v>
      </c>
      <c r="E143" s="6" t="s">
        <v>632</v>
      </c>
      <c r="F143" s="19">
        <v>298</v>
      </c>
      <c r="G143" s="24">
        <v>3.31</v>
      </c>
      <c r="H143" s="24">
        <v>0.25</v>
      </c>
      <c r="I143" s="31"/>
      <c r="J143" s="31"/>
      <c r="K143" s="35"/>
    </row>
    <row r="144" spans="2:11" x14ac:dyDescent="0.35">
      <c r="B144" s="8" t="s">
        <v>3458</v>
      </c>
      <c r="C144" s="60" t="s">
        <v>3459</v>
      </c>
      <c r="D144" s="54" t="s">
        <v>3460</v>
      </c>
      <c r="E144" s="6" t="s">
        <v>253</v>
      </c>
      <c r="F144" s="19">
        <v>1178</v>
      </c>
      <c r="G144" s="24">
        <v>3.08</v>
      </c>
      <c r="H144" s="24">
        <v>0.23</v>
      </c>
      <c r="I144" s="31"/>
      <c r="J144" s="31"/>
      <c r="K144" s="35"/>
    </row>
    <row r="145" spans="2:11" x14ac:dyDescent="0.35">
      <c r="B145" s="8" t="s">
        <v>328</v>
      </c>
      <c r="C145" s="60" t="s">
        <v>329</v>
      </c>
      <c r="D145" s="54" t="s">
        <v>330</v>
      </c>
      <c r="E145" s="6" t="s">
        <v>117</v>
      </c>
      <c r="F145" s="19">
        <v>114</v>
      </c>
      <c r="G145" s="24">
        <v>3.03</v>
      </c>
      <c r="H145" s="24">
        <v>0.23</v>
      </c>
      <c r="I145" s="31"/>
      <c r="J145" s="31"/>
      <c r="K145" s="35"/>
    </row>
    <row r="146" spans="2:11" x14ac:dyDescent="0.35">
      <c r="B146" s="8" t="s">
        <v>590</v>
      </c>
      <c r="C146" s="60" t="s">
        <v>591</v>
      </c>
      <c r="D146" s="54" t="s">
        <v>592</v>
      </c>
      <c r="E146" s="6" t="s">
        <v>88</v>
      </c>
      <c r="F146" s="19">
        <v>349</v>
      </c>
      <c r="G146" s="24">
        <v>3</v>
      </c>
      <c r="H146" s="24">
        <v>0.23</v>
      </c>
      <c r="I146" s="31"/>
      <c r="J146" s="31"/>
      <c r="K146" s="35"/>
    </row>
    <row r="147" spans="2:11" x14ac:dyDescent="0.35">
      <c r="B147" s="8" t="s">
        <v>3461</v>
      </c>
      <c r="C147" s="60" t="s">
        <v>1971</v>
      </c>
      <c r="D147" s="54" t="s">
        <v>3462</v>
      </c>
      <c r="E147" s="6" t="s">
        <v>58</v>
      </c>
      <c r="F147" s="19">
        <v>3582</v>
      </c>
      <c r="G147" s="24">
        <v>2.94</v>
      </c>
      <c r="H147" s="24">
        <v>0.22</v>
      </c>
      <c r="I147" s="31"/>
      <c r="J147" s="31"/>
      <c r="K147" s="35"/>
    </row>
    <row r="148" spans="2:11" x14ac:dyDescent="0.35">
      <c r="B148" s="8" t="s">
        <v>3463</v>
      </c>
      <c r="C148" s="60" t="s">
        <v>3464</v>
      </c>
      <c r="D148" s="54" t="s">
        <v>3465</v>
      </c>
      <c r="E148" s="6" t="s">
        <v>240</v>
      </c>
      <c r="F148" s="19">
        <v>108</v>
      </c>
      <c r="G148" s="24">
        <v>2.93</v>
      </c>
      <c r="H148" s="24">
        <v>0.22</v>
      </c>
      <c r="I148" s="31"/>
      <c r="J148" s="31"/>
      <c r="K148" s="35"/>
    </row>
    <row r="149" spans="2:11" x14ac:dyDescent="0.35">
      <c r="B149" s="8" t="s">
        <v>163</v>
      </c>
      <c r="C149" s="60" t="s">
        <v>164</v>
      </c>
      <c r="D149" s="54" t="s">
        <v>165</v>
      </c>
      <c r="E149" s="6" t="s">
        <v>166</v>
      </c>
      <c r="F149" s="19">
        <v>89</v>
      </c>
      <c r="G149" s="24">
        <v>2.87</v>
      </c>
      <c r="H149" s="24">
        <v>0.22</v>
      </c>
      <c r="I149" s="31"/>
      <c r="J149" s="31"/>
      <c r="K149" s="35"/>
    </row>
    <row r="150" spans="2:11" x14ac:dyDescent="0.35">
      <c r="B150" s="8" t="s">
        <v>3466</v>
      </c>
      <c r="C150" s="60" t="s">
        <v>3467</v>
      </c>
      <c r="D150" s="54" t="s">
        <v>3468</v>
      </c>
      <c r="E150" s="6" t="s">
        <v>58</v>
      </c>
      <c r="F150" s="19">
        <v>2574</v>
      </c>
      <c r="G150" s="24">
        <v>2.87</v>
      </c>
      <c r="H150" s="24">
        <v>0.22</v>
      </c>
      <c r="I150" s="31"/>
      <c r="J150" s="31"/>
      <c r="K150" s="35"/>
    </row>
    <row r="151" spans="2:11" x14ac:dyDescent="0.35">
      <c r="B151" s="8" t="s">
        <v>3469</v>
      </c>
      <c r="C151" s="60" t="s">
        <v>3470</v>
      </c>
      <c r="D151" s="54" t="s">
        <v>3471</v>
      </c>
      <c r="E151" s="6" t="s">
        <v>253</v>
      </c>
      <c r="F151" s="19">
        <v>3005</v>
      </c>
      <c r="G151" s="24">
        <v>2.81</v>
      </c>
      <c r="H151" s="24">
        <v>0.21</v>
      </c>
      <c r="I151" s="31"/>
      <c r="J151" s="31"/>
      <c r="K151" s="35"/>
    </row>
    <row r="152" spans="2:11" x14ac:dyDescent="0.35">
      <c r="B152" s="8" t="s">
        <v>271</v>
      </c>
      <c r="C152" s="60" t="s">
        <v>272</v>
      </c>
      <c r="D152" s="54" t="s">
        <v>273</v>
      </c>
      <c r="E152" s="6" t="s">
        <v>274</v>
      </c>
      <c r="F152" s="19">
        <v>234</v>
      </c>
      <c r="G152" s="24">
        <v>2.71</v>
      </c>
      <c r="H152" s="24">
        <v>0.21</v>
      </c>
      <c r="I152" s="31"/>
      <c r="J152" s="31"/>
      <c r="K152" s="35"/>
    </row>
    <row r="153" spans="2:11" x14ac:dyDescent="0.35">
      <c r="B153" s="8" t="s">
        <v>3472</v>
      </c>
      <c r="C153" s="60" t="s">
        <v>2562</v>
      </c>
      <c r="D153" s="54" t="s">
        <v>3473</v>
      </c>
      <c r="E153" s="6" t="s">
        <v>58</v>
      </c>
      <c r="F153" s="19">
        <v>1623</v>
      </c>
      <c r="G153" s="24">
        <v>2.7</v>
      </c>
      <c r="H153" s="24">
        <v>0.21</v>
      </c>
      <c r="I153" s="31"/>
      <c r="J153" s="31"/>
      <c r="K153" s="35"/>
    </row>
    <row r="154" spans="2:11" x14ac:dyDescent="0.35">
      <c r="B154" s="8" t="s">
        <v>3474</v>
      </c>
      <c r="C154" s="60" t="s">
        <v>3475</v>
      </c>
      <c r="D154" s="54" t="s">
        <v>3476</v>
      </c>
      <c r="E154" s="6" t="s">
        <v>58</v>
      </c>
      <c r="F154" s="19">
        <v>422</v>
      </c>
      <c r="G154" s="24">
        <v>2.62</v>
      </c>
      <c r="H154" s="24">
        <v>0.2</v>
      </c>
      <c r="I154" s="31"/>
      <c r="J154" s="31"/>
      <c r="K154" s="35"/>
    </row>
    <row r="155" spans="2:11" x14ac:dyDescent="0.35">
      <c r="B155" s="8" t="s">
        <v>2515</v>
      </c>
      <c r="C155" s="60" t="s">
        <v>2516</v>
      </c>
      <c r="D155" s="54" t="s">
        <v>2517</v>
      </c>
      <c r="E155" s="6" t="s">
        <v>1937</v>
      </c>
      <c r="F155" s="19">
        <v>132</v>
      </c>
      <c r="G155" s="24">
        <v>2.5</v>
      </c>
      <c r="H155" s="24">
        <v>0.19</v>
      </c>
      <c r="I155" s="31"/>
      <c r="J155" s="31"/>
      <c r="K155" s="35"/>
    </row>
    <row r="156" spans="2:11" x14ac:dyDescent="0.35">
      <c r="B156" s="8" t="s">
        <v>278</v>
      </c>
      <c r="C156" s="60" t="s">
        <v>279</v>
      </c>
      <c r="D156" s="54" t="s">
        <v>280</v>
      </c>
      <c r="E156" s="6" t="s">
        <v>69</v>
      </c>
      <c r="F156" s="19">
        <v>481</v>
      </c>
      <c r="G156" s="24">
        <v>2.38</v>
      </c>
      <c r="H156" s="24">
        <v>0.18</v>
      </c>
      <c r="I156" s="31"/>
      <c r="J156" s="31"/>
      <c r="K156" s="35"/>
    </row>
    <row r="157" spans="2:11" x14ac:dyDescent="0.35">
      <c r="B157" s="8" t="s">
        <v>3477</v>
      </c>
      <c r="C157" s="60" t="s">
        <v>3478</v>
      </c>
      <c r="D157" s="54" t="s">
        <v>3479</v>
      </c>
      <c r="E157" s="6" t="s">
        <v>1142</v>
      </c>
      <c r="F157" s="19">
        <v>202</v>
      </c>
      <c r="G157" s="24">
        <v>1.53</v>
      </c>
      <c r="H157" s="24">
        <v>0.12</v>
      </c>
      <c r="I157" s="31"/>
      <c r="J157" s="31"/>
      <c r="K157" s="35"/>
    </row>
    <row r="158" spans="2:11" x14ac:dyDescent="0.35">
      <c r="B158" s="8" t="s">
        <v>3482</v>
      </c>
      <c r="C158" s="60" t="s">
        <v>1980</v>
      </c>
      <c r="D158" s="54" t="s">
        <v>3483</v>
      </c>
      <c r="E158" s="6" t="s">
        <v>442</v>
      </c>
      <c r="F158" s="19">
        <v>140</v>
      </c>
      <c r="G158" s="24">
        <v>1.46</v>
      </c>
      <c r="H158" s="24">
        <v>0.11</v>
      </c>
      <c r="I158" s="31"/>
      <c r="J158" s="31"/>
      <c r="K158" s="35"/>
    </row>
    <row r="159" spans="2:11" x14ac:dyDescent="0.35">
      <c r="B159" s="8" t="s">
        <v>3480</v>
      </c>
      <c r="C159" s="60" t="s">
        <v>1834</v>
      </c>
      <c r="D159" s="54" t="s">
        <v>3481</v>
      </c>
      <c r="E159" s="6" t="s">
        <v>44</v>
      </c>
      <c r="F159" s="19">
        <v>4724</v>
      </c>
      <c r="G159" s="24">
        <v>1.46</v>
      </c>
      <c r="H159" s="24">
        <v>0.11</v>
      </c>
      <c r="I159" s="31"/>
      <c r="J159" s="31"/>
      <c r="K159" s="35"/>
    </row>
    <row r="160" spans="2:11" x14ac:dyDescent="0.35">
      <c r="C160" s="58" t="s">
        <v>194</v>
      </c>
      <c r="D160" s="54"/>
      <c r="E160" s="6"/>
      <c r="F160" s="19"/>
      <c r="G160" s="25">
        <v>1301.32</v>
      </c>
      <c r="H160" s="25">
        <v>99.01</v>
      </c>
      <c r="I160" s="31"/>
      <c r="J160" s="31"/>
      <c r="K160" s="35"/>
    </row>
    <row r="161" spans="2:11" x14ac:dyDescent="0.35">
      <c r="C161" s="57"/>
      <c r="D161" s="54"/>
      <c r="E161" s="6"/>
      <c r="F161" s="19"/>
      <c r="G161" s="24"/>
      <c r="H161" s="24"/>
      <c r="I161" s="31"/>
      <c r="J161" s="31"/>
      <c r="K161" s="35"/>
    </row>
    <row r="162" spans="2:11" x14ac:dyDescent="0.35">
      <c r="C162" s="59" t="s">
        <v>1210</v>
      </c>
      <c r="D162" s="54"/>
      <c r="E162" s="6"/>
      <c r="F162" s="19"/>
      <c r="G162" s="24"/>
      <c r="H162" s="24"/>
      <c r="I162" s="31"/>
      <c r="J162" s="31"/>
      <c r="K162" s="35"/>
    </row>
    <row r="163" spans="2:11" x14ac:dyDescent="0.35">
      <c r="B163" s="8" t="s">
        <v>1211</v>
      </c>
      <c r="C163" s="60" t="s">
        <v>1212</v>
      </c>
      <c r="D163" s="54" t="s">
        <v>1213</v>
      </c>
      <c r="E163" s="6" t="s">
        <v>135</v>
      </c>
      <c r="F163" s="19">
        <v>2836</v>
      </c>
      <c r="G163" s="24">
        <v>12.32</v>
      </c>
      <c r="H163" s="24">
        <v>0.94</v>
      </c>
      <c r="I163" s="31"/>
      <c r="J163" s="31"/>
      <c r="K163" s="35"/>
    </row>
    <row r="164" spans="2:11" x14ac:dyDescent="0.35">
      <c r="C164" s="58" t="s">
        <v>194</v>
      </c>
      <c r="D164" s="54"/>
      <c r="E164" s="6"/>
      <c r="F164" s="19"/>
      <c r="G164" s="25">
        <v>12.32</v>
      </c>
      <c r="H164" s="25">
        <v>0.94</v>
      </c>
      <c r="I164" s="31"/>
      <c r="J164" s="31"/>
      <c r="K164" s="35"/>
    </row>
    <row r="165" spans="2:11" x14ac:dyDescent="0.35">
      <c r="C165" s="57"/>
      <c r="D165" s="54"/>
      <c r="E165" s="6"/>
      <c r="F165" s="19"/>
      <c r="G165" s="24"/>
      <c r="H165" s="24"/>
      <c r="I165" s="31"/>
      <c r="J165" s="31"/>
      <c r="K165" s="35"/>
    </row>
    <row r="166" spans="2:11" x14ac:dyDescent="0.35">
      <c r="C166" s="58" t="s">
        <v>3</v>
      </c>
      <c r="D166" s="54"/>
      <c r="E166" s="6"/>
      <c r="F166" s="19"/>
      <c r="G166" s="24" t="s">
        <v>2</v>
      </c>
      <c r="H166" s="24" t="s">
        <v>2</v>
      </c>
      <c r="I166" s="31"/>
      <c r="J166" s="31"/>
      <c r="K166" s="35"/>
    </row>
    <row r="167" spans="2:11" x14ac:dyDescent="0.35">
      <c r="C167" s="57"/>
      <c r="D167" s="54"/>
      <c r="E167" s="6"/>
      <c r="F167" s="19"/>
      <c r="G167" s="24"/>
      <c r="H167" s="24"/>
      <c r="I167" s="31"/>
      <c r="J167" s="31"/>
      <c r="K167" s="35"/>
    </row>
    <row r="168" spans="2:11" x14ac:dyDescent="0.35">
      <c r="C168" s="58" t="s">
        <v>4</v>
      </c>
      <c r="D168" s="54"/>
      <c r="E168" s="6"/>
      <c r="F168" s="19"/>
      <c r="G168" s="24" t="s">
        <v>2</v>
      </c>
      <c r="H168" s="24" t="s">
        <v>2</v>
      </c>
      <c r="I168" s="31"/>
      <c r="J168" s="31"/>
      <c r="K168" s="35"/>
    </row>
    <row r="169" spans="2:11" x14ac:dyDescent="0.35">
      <c r="C169" s="57"/>
      <c r="D169" s="54"/>
      <c r="E169" s="6"/>
      <c r="F169" s="19"/>
      <c r="G169" s="24"/>
      <c r="H169" s="24"/>
      <c r="I169" s="31"/>
      <c r="J169" s="31"/>
      <c r="K169" s="35"/>
    </row>
    <row r="170" spans="2:11" x14ac:dyDescent="0.35">
      <c r="C170" s="58" t="s">
        <v>5</v>
      </c>
      <c r="D170" s="54"/>
      <c r="E170" s="6"/>
      <c r="F170" s="19"/>
      <c r="G170" s="24"/>
      <c r="H170" s="24"/>
      <c r="I170" s="31"/>
      <c r="J170" s="31"/>
      <c r="K170" s="35"/>
    </row>
    <row r="171" spans="2:11" x14ac:dyDescent="0.35">
      <c r="C171" s="57"/>
      <c r="D171" s="54"/>
      <c r="E171" s="6"/>
      <c r="F171" s="19"/>
      <c r="G171" s="24"/>
      <c r="H171" s="24"/>
      <c r="I171" s="31"/>
      <c r="J171" s="31"/>
      <c r="K171" s="35"/>
    </row>
    <row r="172" spans="2:11" x14ac:dyDescent="0.35">
      <c r="C172" s="58" t="s">
        <v>6</v>
      </c>
      <c r="D172" s="54"/>
      <c r="E172" s="6"/>
      <c r="F172" s="19"/>
      <c r="G172" s="24" t="s">
        <v>2</v>
      </c>
      <c r="H172" s="24" t="s">
        <v>2</v>
      </c>
      <c r="I172" s="31"/>
      <c r="J172" s="31"/>
      <c r="K172" s="35"/>
    </row>
    <row r="173" spans="2:11" x14ac:dyDescent="0.35">
      <c r="C173" s="57"/>
      <c r="D173" s="54"/>
      <c r="E173" s="6"/>
      <c r="F173" s="19"/>
      <c r="G173" s="24"/>
      <c r="H173" s="24"/>
      <c r="I173" s="31"/>
      <c r="J173" s="31"/>
      <c r="K173" s="35"/>
    </row>
    <row r="174" spans="2:11" x14ac:dyDescent="0.35">
      <c r="C174" s="58" t="s">
        <v>7</v>
      </c>
      <c r="D174" s="54"/>
      <c r="E174" s="6"/>
      <c r="F174" s="19"/>
      <c r="G174" s="24" t="s">
        <v>2</v>
      </c>
      <c r="H174" s="24" t="s">
        <v>2</v>
      </c>
      <c r="I174" s="31"/>
      <c r="J174" s="31"/>
      <c r="K174" s="35"/>
    </row>
    <row r="175" spans="2:11" x14ac:dyDescent="0.35">
      <c r="C175" s="57"/>
      <c r="D175" s="54"/>
      <c r="E175" s="6"/>
      <c r="F175" s="19"/>
      <c r="G175" s="24"/>
      <c r="H175" s="24"/>
      <c r="I175" s="31"/>
      <c r="J175" s="31"/>
      <c r="K175" s="35"/>
    </row>
    <row r="176" spans="2:11" x14ac:dyDescent="0.35">
      <c r="C176" s="58" t="s">
        <v>8</v>
      </c>
      <c r="D176" s="54"/>
      <c r="E176" s="6"/>
      <c r="F176" s="19"/>
      <c r="G176" s="24" t="s">
        <v>2</v>
      </c>
      <c r="H176" s="24" t="s">
        <v>2</v>
      </c>
      <c r="I176" s="31"/>
      <c r="J176" s="31"/>
      <c r="K176" s="35"/>
    </row>
    <row r="177" spans="3:11" x14ac:dyDescent="0.35">
      <c r="C177" s="57"/>
      <c r="D177" s="54"/>
      <c r="E177" s="6"/>
      <c r="F177" s="19"/>
      <c r="G177" s="24"/>
      <c r="H177" s="24"/>
      <c r="I177" s="31"/>
      <c r="J177" s="31"/>
      <c r="K177" s="35"/>
    </row>
    <row r="178" spans="3:11" x14ac:dyDescent="0.35">
      <c r="C178" s="58" t="s">
        <v>9</v>
      </c>
      <c r="D178" s="54"/>
      <c r="E178" s="6"/>
      <c r="F178" s="19"/>
      <c r="G178" s="24" t="s">
        <v>2</v>
      </c>
      <c r="H178" s="24" t="s">
        <v>2</v>
      </c>
      <c r="I178" s="31"/>
      <c r="J178" s="31"/>
      <c r="K178" s="35"/>
    </row>
    <row r="179" spans="3:11" x14ac:dyDescent="0.35">
      <c r="C179" s="57"/>
      <c r="D179" s="54"/>
      <c r="E179" s="6"/>
      <c r="F179" s="19"/>
      <c r="G179" s="24"/>
      <c r="H179" s="24"/>
      <c r="I179" s="31"/>
      <c r="J179" s="31"/>
      <c r="K179" s="35"/>
    </row>
    <row r="180" spans="3:11" x14ac:dyDescent="0.35">
      <c r="C180" s="58" t="s">
        <v>10</v>
      </c>
      <c r="D180" s="54"/>
      <c r="E180" s="6"/>
      <c r="F180" s="19"/>
      <c r="G180" s="24" t="s">
        <v>2</v>
      </c>
      <c r="H180" s="24" t="s">
        <v>2</v>
      </c>
      <c r="I180" s="31"/>
      <c r="J180" s="31"/>
      <c r="K180" s="35"/>
    </row>
    <row r="181" spans="3:11" x14ac:dyDescent="0.35">
      <c r="C181" s="57"/>
      <c r="D181" s="54"/>
      <c r="E181" s="6"/>
      <c r="F181" s="19"/>
      <c r="G181" s="24"/>
      <c r="H181" s="24"/>
      <c r="I181" s="31"/>
      <c r="J181" s="31"/>
      <c r="K181" s="35"/>
    </row>
    <row r="182" spans="3:11" x14ac:dyDescent="0.35">
      <c r="C182" s="58" t="s">
        <v>11</v>
      </c>
      <c r="D182" s="54"/>
      <c r="E182" s="6"/>
      <c r="F182" s="19"/>
      <c r="G182" s="24" t="s">
        <v>2</v>
      </c>
      <c r="H182" s="24" t="s">
        <v>2</v>
      </c>
      <c r="I182" s="31"/>
      <c r="J182" s="31"/>
      <c r="K182" s="35"/>
    </row>
    <row r="183" spans="3:11" x14ac:dyDescent="0.35">
      <c r="C183" s="57"/>
      <c r="D183" s="54"/>
      <c r="E183" s="6"/>
      <c r="F183" s="19"/>
      <c r="G183" s="24"/>
      <c r="H183" s="24"/>
      <c r="I183" s="31"/>
      <c r="J183" s="31"/>
      <c r="K183" s="35"/>
    </row>
    <row r="184" spans="3:11" x14ac:dyDescent="0.35">
      <c r="C184" s="58" t="s">
        <v>13</v>
      </c>
      <c r="D184" s="54"/>
      <c r="E184" s="6"/>
      <c r="F184" s="19"/>
      <c r="G184" s="24"/>
      <c r="H184" s="24"/>
      <c r="I184" s="31"/>
      <c r="J184" s="31"/>
      <c r="K184" s="35"/>
    </row>
    <row r="185" spans="3:11" x14ac:dyDescent="0.35">
      <c r="C185" s="57"/>
      <c r="D185" s="54"/>
      <c r="E185" s="6"/>
      <c r="F185" s="19"/>
      <c r="G185" s="24"/>
      <c r="H185" s="24"/>
      <c r="I185" s="31"/>
      <c r="J185" s="31"/>
      <c r="K185" s="35"/>
    </row>
    <row r="186" spans="3:11" x14ac:dyDescent="0.35">
      <c r="C186" s="58" t="s">
        <v>14</v>
      </c>
      <c r="D186" s="54"/>
      <c r="E186" s="6"/>
      <c r="F186" s="19"/>
      <c r="G186" s="24" t="s">
        <v>2</v>
      </c>
      <c r="H186" s="24" t="s">
        <v>2</v>
      </c>
      <c r="I186" s="31"/>
      <c r="J186" s="31"/>
      <c r="K186" s="35"/>
    </row>
    <row r="187" spans="3:11" x14ac:dyDescent="0.35">
      <c r="C187" s="57"/>
      <c r="D187" s="54"/>
      <c r="E187" s="6"/>
      <c r="F187" s="19"/>
      <c r="G187" s="24"/>
      <c r="H187" s="24"/>
      <c r="I187" s="31"/>
      <c r="J187" s="31"/>
      <c r="K187" s="35"/>
    </row>
    <row r="188" spans="3:11" x14ac:dyDescent="0.35">
      <c r="C188" s="58" t="s">
        <v>15</v>
      </c>
      <c r="D188" s="54"/>
      <c r="E188" s="6"/>
      <c r="F188" s="19"/>
      <c r="G188" s="24" t="s">
        <v>2</v>
      </c>
      <c r="H188" s="24" t="s">
        <v>2</v>
      </c>
      <c r="I188" s="31"/>
      <c r="J188" s="31"/>
      <c r="K188" s="35"/>
    </row>
    <row r="189" spans="3:11" x14ac:dyDescent="0.35">
      <c r="C189" s="57"/>
      <c r="D189" s="54"/>
      <c r="E189" s="6"/>
      <c r="F189" s="19"/>
      <c r="G189" s="24"/>
      <c r="H189" s="24"/>
      <c r="I189" s="31"/>
      <c r="J189" s="31"/>
      <c r="K189" s="35"/>
    </row>
    <row r="190" spans="3:11" x14ac:dyDescent="0.35">
      <c r="C190" s="58" t="s">
        <v>16</v>
      </c>
      <c r="D190" s="54"/>
      <c r="E190" s="6"/>
      <c r="F190" s="19"/>
      <c r="G190" s="24" t="s">
        <v>2</v>
      </c>
      <c r="H190" s="24" t="s">
        <v>2</v>
      </c>
      <c r="I190" s="31"/>
      <c r="J190" s="31"/>
      <c r="K190" s="35"/>
    </row>
    <row r="191" spans="3:11" x14ac:dyDescent="0.35">
      <c r="C191" s="57"/>
      <c r="D191" s="54"/>
      <c r="E191" s="6"/>
      <c r="F191" s="19"/>
      <c r="G191" s="24"/>
      <c r="H191" s="24"/>
      <c r="I191" s="31"/>
      <c r="J191" s="31"/>
      <c r="K191" s="35"/>
    </row>
    <row r="192" spans="3:11" x14ac:dyDescent="0.35">
      <c r="C192" s="58" t="s">
        <v>17</v>
      </c>
      <c r="D192" s="54"/>
      <c r="E192" s="6"/>
      <c r="F192" s="19"/>
      <c r="G192" s="24" t="s">
        <v>2</v>
      </c>
      <c r="H192" s="24" t="s">
        <v>2</v>
      </c>
      <c r="I192" s="31"/>
      <c r="J192" s="31"/>
      <c r="K192" s="35"/>
    </row>
    <row r="193" spans="1:11" x14ac:dyDescent="0.35">
      <c r="C193" s="57"/>
      <c r="D193" s="54"/>
      <c r="E193" s="6"/>
      <c r="F193" s="19"/>
      <c r="G193" s="24"/>
      <c r="H193" s="24"/>
      <c r="I193" s="31"/>
      <c r="J193" s="31"/>
      <c r="K193" s="35"/>
    </row>
    <row r="194" spans="1:11" x14ac:dyDescent="0.35">
      <c r="C194" s="58" t="s">
        <v>18</v>
      </c>
      <c r="D194" s="54"/>
      <c r="E194" s="6"/>
      <c r="F194" s="19"/>
      <c r="G194" s="24" t="s">
        <v>2</v>
      </c>
      <c r="H194" s="24" t="s">
        <v>2</v>
      </c>
      <c r="I194" s="31"/>
      <c r="J194" s="31"/>
      <c r="K194" s="35"/>
    </row>
    <row r="195" spans="1:11" x14ac:dyDescent="0.35">
      <c r="C195" s="57"/>
      <c r="D195" s="54"/>
      <c r="E195" s="6"/>
      <c r="F195" s="19"/>
      <c r="G195" s="24"/>
      <c r="H195" s="24"/>
      <c r="I195" s="31"/>
      <c r="J195" s="31"/>
      <c r="K195" s="35"/>
    </row>
    <row r="196" spans="1:11" x14ac:dyDescent="0.35">
      <c r="A196" s="10"/>
      <c r="B196" s="28"/>
      <c r="C196" s="58" t="s">
        <v>19</v>
      </c>
      <c r="D196" s="54"/>
      <c r="E196" s="6"/>
      <c r="F196" s="19"/>
      <c r="G196" s="24"/>
      <c r="H196" s="24"/>
      <c r="I196" s="31"/>
      <c r="J196" s="31"/>
      <c r="K196" s="35"/>
    </row>
    <row r="197" spans="1:11" x14ac:dyDescent="0.35">
      <c r="A197" s="28"/>
      <c r="B197" s="28"/>
      <c r="C197" s="58" t="s">
        <v>20</v>
      </c>
      <c r="D197" s="54"/>
      <c r="E197" s="6"/>
      <c r="F197" s="19"/>
      <c r="G197" s="24" t="s">
        <v>2</v>
      </c>
      <c r="H197" s="24" t="s">
        <v>2</v>
      </c>
      <c r="I197" s="31"/>
      <c r="J197" s="31"/>
      <c r="K197" s="35"/>
    </row>
    <row r="198" spans="1:11" x14ac:dyDescent="0.35">
      <c r="A198" s="28"/>
      <c r="B198" s="28"/>
      <c r="C198" s="58"/>
      <c r="D198" s="54"/>
      <c r="E198" s="6"/>
      <c r="F198" s="19"/>
      <c r="G198" s="24"/>
      <c r="H198" s="24"/>
      <c r="I198" s="31"/>
      <c r="J198" s="31"/>
      <c r="K198" s="35"/>
    </row>
    <row r="199" spans="1:11" x14ac:dyDescent="0.35">
      <c r="A199" s="28"/>
      <c r="B199" s="28"/>
      <c r="C199" s="58" t="s">
        <v>21</v>
      </c>
      <c r="D199" s="54"/>
      <c r="E199" s="6"/>
      <c r="F199" s="19"/>
      <c r="G199" s="24" t="s">
        <v>2</v>
      </c>
      <c r="H199" s="24" t="s">
        <v>2</v>
      </c>
      <c r="I199" s="31"/>
      <c r="J199" s="31"/>
      <c r="K199" s="35"/>
    </row>
    <row r="200" spans="1:11" x14ac:dyDescent="0.35">
      <c r="A200" s="28"/>
      <c r="B200" s="28"/>
      <c r="C200" s="58"/>
      <c r="D200" s="54"/>
      <c r="E200" s="6"/>
      <c r="F200" s="19"/>
      <c r="G200" s="24"/>
      <c r="H200" s="24"/>
      <c r="I200" s="31"/>
      <c r="J200" s="31"/>
      <c r="K200" s="35"/>
    </row>
    <row r="201" spans="1:11" x14ac:dyDescent="0.35">
      <c r="A201" s="28"/>
      <c r="B201" s="28"/>
      <c r="C201" s="58" t="s">
        <v>22</v>
      </c>
      <c r="D201" s="54"/>
      <c r="E201" s="6"/>
      <c r="F201" s="19"/>
      <c r="G201" s="24" t="s">
        <v>2</v>
      </c>
      <c r="H201" s="24" t="s">
        <v>2</v>
      </c>
      <c r="I201" s="31"/>
      <c r="J201" s="31"/>
      <c r="K201" s="35"/>
    </row>
    <row r="202" spans="1:11" x14ac:dyDescent="0.35">
      <c r="A202" s="28"/>
      <c r="B202" s="28"/>
      <c r="C202" s="58"/>
      <c r="D202" s="54"/>
      <c r="E202" s="6"/>
      <c r="F202" s="19"/>
      <c r="G202" s="24"/>
      <c r="H202" s="24"/>
      <c r="I202" s="31"/>
      <c r="J202" s="31"/>
      <c r="K202" s="35"/>
    </row>
    <row r="203" spans="1:11" x14ac:dyDescent="0.35">
      <c r="A203" s="28"/>
      <c r="B203" s="28"/>
      <c r="C203" s="58" t="s">
        <v>23</v>
      </c>
      <c r="D203" s="54"/>
      <c r="E203" s="6"/>
      <c r="F203" s="19"/>
      <c r="G203" s="24" t="s">
        <v>2</v>
      </c>
      <c r="H203" s="24" t="s">
        <v>2</v>
      </c>
      <c r="I203" s="31"/>
      <c r="J203" s="31"/>
      <c r="K203" s="35"/>
    </row>
    <row r="204" spans="1:11" x14ac:dyDescent="0.35">
      <c r="A204" s="28"/>
      <c r="B204" s="28"/>
      <c r="C204" s="58"/>
      <c r="D204" s="54"/>
      <c r="E204" s="6"/>
      <c r="F204" s="19"/>
      <c r="G204" s="24"/>
      <c r="H204" s="24"/>
      <c r="I204" s="31"/>
      <c r="J204" s="31"/>
      <c r="K204" s="35"/>
    </row>
    <row r="205" spans="1:11" x14ac:dyDescent="0.35">
      <c r="C205" s="59" t="s">
        <v>24</v>
      </c>
      <c r="D205" s="54"/>
      <c r="E205" s="6"/>
      <c r="F205" s="19"/>
      <c r="G205" s="24"/>
      <c r="H205" s="24"/>
      <c r="I205" s="31"/>
      <c r="J205" s="31"/>
      <c r="K205" s="35"/>
    </row>
    <row r="206" spans="1:11" x14ac:dyDescent="0.35">
      <c r="B206" s="8" t="s">
        <v>206</v>
      </c>
      <c r="C206" s="60" t="s">
        <v>207</v>
      </c>
      <c r="D206" s="54"/>
      <c r="E206" s="6"/>
      <c r="F206" s="19"/>
      <c r="G206" s="24">
        <v>29.81</v>
      </c>
      <c r="H206" s="24">
        <v>2.27</v>
      </c>
      <c r="I206" s="31"/>
      <c r="J206" s="31"/>
      <c r="K206" s="35"/>
    </row>
    <row r="207" spans="1:11" x14ac:dyDescent="0.35">
      <c r="C207" s="58" t="s">
        <v>194</v>
      </c>
      <c r="D207" s="54"/>
      <c r="E207" s="6"/>
      <c r="F207" s="19"/>
      <c r="G207" s="25">
        <v>29.81</v>
      </c>
      <c r="H207" s="25">
        <v>2.27</v>
      </c>
      <c r="I207" s="31"/>
      <c r="J207" s="31"/>
      <c r="K207" s="35"/>
    </row>
    <row r="208" spans="1:11" x14ac:dyDescent="0.35">
      <c r="C208" s="57"/>
      <c r="D208" s="54"/>
      <c r="E208" s="6"/>
      <c r="F208" s="19"/>
      <c r="G208" s="24"/>
      <c r="H208" s="24"/>
      <c r="I208" s="31"/>
      <c r="J208" s="31"/>
      <c r="K208" s="35"/>
    </row>
    <row r="209" spans="1:54" x14ac:dyDescent="0.35">
      <c r="A209" s="10"/>
      <c r="B209" s="28"/>
      <c r="C209" s="58" t="s">
        <v>25</v>
      </c>
      <c r="D209" s="54"/>
      <c r="E209" s="6"/>
      <c r="F209" s="19"/>
      <c r="G209" s="24"/>
      <c r="H209" s="24"/>
      <c r="I209" s="31"/>
      <c r="J209" s="31"/>
      <c r="K209" s="35"/>
    </row>
    <row r="210" spans="1:54" s="2" customFormat="1" ht="13.5" x14ac:dyDescent="0.35">
      <c r="A210" s="28"/>
      <c r="B210" s="28"/>
      <c r="C210" s="57" t="s">
        <v>4703</v>
      </c>
      <c r="D210" s="54"/>
      <c r="E210" s="6"/>
      <c r="F210" s="19"/>
      <c r="G210" s="24" t="s">
        <v>2</v>
      </c>
      <c r="H210" s="24" t="s">
        <v>2</v>
      </c>
      <c r="I210" s="31"/>
      <c r="J210" s="31"/>
      <c r="K210" s="35"/>
      <c r="L210" s="3"/>
      <c r="AI210" s="3"/>
      <c r="AV210" s="3"/>
      <c r="AX210" s="3"/>
      <c r="BB210" s="3"/>
    </row>
    <row r="211" spans="1:54" x14ac:dyDescent="0.35">
      <c r="B211" s="8"/>
      <c r="C211" s="60" t="s">
        <v>208</v>
      </c>
      <c r="D211" s="54"/>
      <c r="E211" s="6"/>
      <c r="F211" s="19"/>
      <c r="G211" s="24">
        <v>-29.15</v>
      </c>
      <c r="H211" s="24">
        <v>-2.2200000000000002</v>
      </c>
      <c r="I211" s="31"/>
      <c r="J211" s="31"/>
      <c r="K211" s="35"/>
    </row>
    <row r="212" spans="1:54" x14ac:dyDescent="0.35">
      <c r="C212" s="58" t="s">
        <v>194</v>
      </c>
      <c r="D212" s="54"/>
      <c r="E212" s="6"/>
      <c r="F212" s="19"/>
      <c r="G212" s="25">
        <v>-29.15</v>
      </c>
      <c r="H212" s="25">
        <v>-2.2200000000000002</v>
      </c>
      <c r="I212" s="31"/>
      <c r="J212" s="31"/>
      <c r="K212" s="35"/>
    </row>
    <row r="213" spans="1:54" x14ac:dyDescent="0.35">
      <c r="C213" s="57"/>
      <c r="D213" s="54"/>
      <c r="E213" s="6"/>
      <c r="F213" s="19"/>
      <c r="G213" s="24"/>
      <c r="H213" s="24"/>
      <c r="I213" s="31"/>
      <c r="J213" s="31"/>
      <c r="K213" s="35"/>
    </row>
    <row r="214" spans="1:54" x14ac:dyDescent="0.35">
      <c r="C214" s="61" t="s">
        <v>209</v>
      </c>
      <c r="D214" s="55"/>
      <c r="E214" s="5"/>
      <c r="F214" s="20"/>
      <c r="G214" s="26">
        <v>1314.3</v>
      </c>
      <c r="H214" s="26">
        <v>100</v>
      </c>
      <c r="I214" s="32"/>
      <c r="J214" s="32"/>
      <c r="K214" s="36"/>
    </row>
    <row r="217" spans="1:54" x14ac:dyDescent="0.35">
      <c r="C217" s="1" t="s">
        <v>210</v>
      </c>
    </row>
    <row r="218" spans="1:54" x14ac:dyDescent="0.35">
      <c r="C218" s="37" t="s">
        <v>211</v>
      </c>
      <c r="D218" s="37"/>
      <c r="E218" s="37"/>
      <c r="F218" s="37"/>
      <c r="G218" s="37"/>
      <c r="H218" s="37"/>
      <c r="I218" s="37"/>
      <c r="J218" s="37"/>
      <c r="K218" s="37"/>
    </row>
    <row r="219" spans="1:54" x14ac:dyDescent="0.35">
      <c r="C219" s="2" t="s">
        <v>212</v>
      </c>
    </row>
    <row r="220" spans="1:54" x14ac:dyDescent="0.35">
      <c r="C220" s="2" t="s">
        <v>213</v>
      </c>
    </row>
    <row r="221" spans="1:54" ht="30" customHeight="1" x14ac:dyDescent="0.35">
      <c r="C221" s="218" t="s">
        <v>214</v>
      </c>
      <c r="D221" s="219"/>
      <c r="E221" s="219"/>
      <c r="F221" s="219"/>
      <c r="G221" s="219"/>
      <c r="H221" s="219"/>
      <c r="I221" s="219"/>
      <c r="J221" s="219"/>
      <c r="K221" s="219"/>
    </row>
    <row r="222" spans="1:54" x14ac:dyDescent="0.35">
      <c r="C222" s="2" t="s">
        <v>215</v>
      </c>
    </row>
    <row r="224" spans="1:54" x14ac:dyDescent="0.35">
      <c r="C224" s="2" t="s">
        <v>4813</v>
      </c>
      <c r="E224" s="2" t="s">
        <v>2</v>
      </c>
    </row>
    <row r="226" spans="1:256" x14ac:dyDescent="0.35">
      <c r="C226" s="2" t="s">
        <v>4814</v>
      </c>
      <c r="E226" s="2" t="s">
        <v>2</v>
      </c>
    </row>
    <row r="228" spans="1:256" x14ac:dyDescent="0.35">
      <c r="C228" s="2" t="s">
        <v>4918</v>
      </c>
    </row>
    <row r="230" spans="1:256" x14ac:dyDescent="0.35">
      <c r="C230" s="2" t="s">
        <v>4919</v>
      </c>
    </row>
    <row r="231" spans="1:256" s="79" customFormat="1" ht="35.25" customHeight="1" x14ac:dyDescent="0.35">
      <c r="A231" s="75"/>
      <c r="B231" s="75"/>
      <c r="C231" s="80" t="s">
        <v>4820</v>
      </c>
      <c r="D231" s="84" t="s">
        <v>4821</v>
      </c>
      <c r="E231" s="84" t="s">
        <v>4822</v>
      </c>
      <c r="F231" s="76"/>
      <c r="G231" s="77"/>
      <c r="H231" s="77"/>
      <c r="I231" s="77"/>
      <c r="J231" s="77"/>
      <c r="K231" s="78"/>
      <c r="L231" s="78"/>
      <c r="M231" s="75"/>
      <c r="N231" s="75"/>
      <c r="O231" s="75"/>
      <c r="P231" s="75"/>
      <c r="Q231" s="75"/>
      <c r="R231" s="75"/>
      <c r="S231" s="75"/>
      <c r="T231" s="75"/>
      <c r="U231" s="75"/>
      <c r="V231" s="75"/>
      <c r="W231" s="75"/>
      <c r="X231" s="75"/>
      <c r="Y231" s="75"/>
      <c r="Z231" s="75"/>
      <c r="AA231" s="75"/>
      <c r="AB231" s="75"/>
      <c r="AC231" s="75"/>
      <c r="AD231" s="75"/>
      <c r="AE231" s="75"/>
      <c r="AF231" s="75"/>
      <c r="AG231" s="75"/>
      <c r="AH231" s="75"/>
      <c r="AI231" s="78"/>
      <c r="AJ231" s="75"/>
      <c r="AK231" s="75"/>
      <c r="AL231" s="75"/>
      <c r="AM231" s="75"/>
      <c r="AN231" s="75"/>
      <c r="AO231" s="75"/>
      <c r="AP231" s="75"/>
      <c r="AQ231" s="75"/>
      <c r="AR231" s="75"/>
      <c r="AS231" s="75"/>
      <c r="AT231" s="75"/>
      <c r="AU231" s="75"/>
      <c r="AV231" s="78"/>
      <c r="AW231" s="75"/>
      <c r="AX231" s="78"/>
      <c r="AY231" s="75"/>
      <c r="AZ231" s="75"/>
      <c r="BA231" s="75"/>
      <c r="BB231" s="78"/>
      <c r="BC231" s="75"/>
      <c r="BD231" s="75"/>
      <c r="BE231" s="75"/>
      <c r="BF231" s="75"/>
      <c r="BG231" s="75"/>
      <c r="BH231" s="75"/>
      <c r="BI231" s="75"/>
      <c r="BJ231" s="75"/>
      <c r="BK231" s="75"/>
      <c r="BL231" s="75"/>
      <c r="BM231" s="75"/>
      <c r="BN231" s="75"/>
      <c r="BO231" s="75"/>
      <c r="BP231" s="75"/>
      <c r="BQ231" s="75"/>
      <c r="BR231" s="75"/>
      <c r="BS231" s="75"/>
      <c r="BT231" s="75"/>
      <c r="BU231" s="75"/>
      <c r="BV231" s="75"/>
      <c r="BW231" s="75"/>
      <c r="BX231" s="75"/>
      <c r="BY231" s="75"/>
      <c r="BZ231" s="75"/>
      <c r="CA231" s="75"/>
      <c r="CB231" s="75"/>
      <c r="CC231" s="75"/>
      <c r="CD231" s="75"/>
      <c r="CE231" s="75"/>
      <c r="CF231" s="75"/>
      <c r="CG231" s="75"/>
      <c r="CH231" s="75"/>
      <c r="CI231" s="75"/>
      <c r="CJ231" s="75"/>
      <c r="CK231" s="75"/>
      <c r="CL231" s="75"/>
      <c r="CM231" s="75"/>
      <c r="CN231" s="75"/>
      <c r="CO231" s="75"/>
      <c r="CP231" s="75"/>
      <c r="CQ231" s="75"/>
      <c r="CR231" s="75"/>
      <c r="CS231" s="75"/>
      <c r="CT231" s="75"/>
      <c r="CU231" s="75"/>
      <c r="CV231" s="75"/>
      <c r="CW231" s="75"/>
      <c r="CX231" s="75"/>
      <c r="CY231" s="75"/>
      <c r="CZ231" s="75"/>
      <c r="DA231" s="75"/>
      <c r="DB231" s="75"/>
      <c r="DC231" s="75"/>
      <c r="DD231" s="75"/>
      <c r="DE231" s="75"/>
      <c r="DF231" s="75"/>
      <c r="DG231" s="75"/>
      <c r="DH231" s="75"/>
      <c r="DI231" s="75"/>
      <c r="DJ231" s="75"/>
      <c r="DK231" s="75"/>
      <c r="DL231" s="75"/>
      <c r="DM231" s="75"/>
      <c r="DN231" s="75"/>
      <c r="DO231" s="75"/>
      <c r="DP231" s="75"/>
      <c r="DQ231" s="75"/>
      <c r="DR231" s="75"/>
      <c r="DS231" s="75"/>
      <c r="DT231" s="75"/>
      <c r="DU231" s="75"/>
      <c r="DV231" s="75"/>
      <c r="DW231" s="75"/>
      <c r="DX231" s="75"/>
      <c r="DY231" s="75"/>
      <c r="DZ231" s="75"/>
      <c r="EA231" s="75"/>
      <c r="EB231" s="75"/>
      <c r="EC231" s="75"/>
      <c r="ED231" s="75"/>
      <c r="EE231" s="75"/>
      <c r="EF231" s="75"/>
      <c r="EG231" s="75"/>
      <c r="EH231" s="75"/>
      <c r="EI231" s="75"/>
      <c r="EJ231" s="75"/>
      <c r="EK231" s="75"/>
      <c r="EL231" s="75"/>
      <c r="EM231" s="75"/>
      <c r="EN231" s="75"/>
      <c r="EO231" s="75"/>
      <c r="EP231" s="75"/>
      <c r="EQ231" s="75"/>
      <c r="ER231" s="75"/>
      <c r="ES231" s="75"/>
      <c r="ET231" s="75"/>
      <c r="EU231" s="75"/>
      <c r="EV231" s="75"/>
      <c r="EW231" s="75"/>
      <c r="EX231" s="75"/>
      <c r="EY231" s="75"/>
      <c r="EZ231" s="75"/>
      <c r="FA231" s="75"/>
      <c r="FB231" s="75"/>
      <c r="FC231" s="75"/>
      <c r="FD231" s="75"/>
      <c r="FE231" s="75"/>
      <c r="FF231" s="75"/>
      <c r="FG231" s="75"/>
      <c r="FH231" s="75"/>
      <c r="FI231" s="75"/>
      <c r="FJ231" s="75"/>
      <c r="FK231" s="75"/>
      <c r="FL231" s="75"/>
      <c r="FM231" s="75"/>
      <c r="FN231" s="75"/>
      <c r="FO231" s="75"/>
      <c r="FP231" s="75"/>
      <c r="FQ231" s="75"/>
      <c r="FR231" s="75"/>
      <c r="FS231" s="75"/>
      <c r="FT231" s="75"/>
      <c r="FU231" s="75"/>
      <c r="FV231" s="75"/>
      <c r="FW231" s="75"/>
      <c r="FX231" s="75"/>
      <c r="FY231" s="75"/>
      <c r="FZ231" s="75"/>
      <c r="GA231" s="75"/>
      <c r="GB231" s="75"/>
      <c r="GC231" s="75"/>
      <c r="GD231" s="75"/>
      <c r="GE231" s="75"/>
      <c r="GF231" s="75"/>
      <c r="GG231" s="75"/>
      <c r="GH231" s="75"/>
      <c r="GI231" s="75"/>
      <c r="GJ231" s="75"/>
      <c r="GK231" s="75"/>
      <c r="GL231" s="75"/>
      <c r="GM231" s="75"/>
      <c r="GN231" s="75"/>
      <c r="GO231" s="75"/>
      <c r="GP231" s="75"/>
      <c r="GQ231" s="75"/>
      <c r="GR231" s="75"/>
      <c r="GS231" s="75"/>
      <c r="GT231" s="75"/>
      <c r="GU231" s="75"/>
      <c r="GV231" s="75"/>
      <c r="GW231" s="75"/>
      <c r="GX231" s="75"/>
      <c r="GY231" s="75"/>
      <c r="GZ231" s="75"/>
      <c r="HA231" s="75"/>
      <c r="HB231" s="75"/>
      <c r="HC231" s="75"/>
      <c r="HD231" s="75"/>
      <c r="HE231" s="75"/>
      <c r="HF231" s="75"/>
      <c r="HG231" s="75"/>
      <c r="HH231" s="75"/>
      <c r="HI231" s="75"/>
      <c r="HJ231" s="75"/>
      <c r="HK231" s="75"/>
      <c r="HL231" s="75"/>
      <c r="HM231" s="75"/>
      <c r="HN231" s="75"/>
      <c r="HO231" s="75"/>
      <c r="HP231" s="75"/>
      <c r="HQ231" s="75"/>
      <c r="HR231" s="75"/>
      <c r="HS231" s="75"/>
      <c r="HT231" s="75"/>
      <c r="HU231" s="75"/>
      <c r="HV231" s="75"/>
      <c r="HW231" s="75"/>
      <c r="HX231" s="75"/>
      <c r="HY231" s="75"/>
      <c r="HZ231" s="75"/>
      <c r="IA231" s="75"/>
      <c r="IB231" s="75"/>
      <c r="IC231" s="75"/>
      <c r="ID231" s="75"/>
      <c r="IE231" s="75"/>
      <c r="IF231" s="75"/>
      <c r="IG231" s="75"/>
      <c r="IH231" s="75"/>
      <c r="II231" s="75"/>
      <c r="IJ231" s="75"/>
      <c r="IK231" s="75"/>
      <c r="IL231" s="75"/>
      <c r="IM231" s="75"/>
      <c r="IN231" s="75"/>
      <c r="IO231" s="75"/>
      <c r="IP231" s="75"/>
      <c r="IQ231" s="75"/>
      <c r="IR231" s="75"/>
      <c r="IS231" s="75"/>
      <c r="IT231" s="75"/>
      <c r="IU231" s="75"/>
      <c r="IV231" s="75"/>
    </row>
    <row r="232" spans="1:256" s="79" customFormat="1" x14ac:dyDescent="0.35">
      <c r="A232" s="75"/>
      <c r="B232" s="75"/>
      <c r="C232" s="81" t="s">
        <v>4857</v>
      </c>
      <c r="D232" s="86">
        <v>23.6008</v>
      </c>
      <c r="E232" s="86">
        <v>21.923100000000002</v>
      </c>
      <c r="F232" s="76"/>
      <c r="G232" s="77"/>
      <c r="H232" s="77"/>
      <c r="I232" s="77"/>
      <c r="J232" s="77"/>
      <c r="K232" s="78"/>
      <c r="L232" s="78"/>
      <c r="M232" s="75"/>
      <c r="N232" s="75"/>
      <c r="O232" s="75"/>
      <c r="P232" s="75"/>
      <c r="Q232" s="75"/>
      <c r="R232" s="75"/>
      <c r="S232" s="75"/>
      <c r="T232" s="75"/>
      <c r="U232" s="75"/>
      <c r="V232" s="75"/>
      <c r="W232" s="75"/>
      <c r="X232" s="75"/>
      <c r="Y232" s="75"/>
      <c r="Z232" s="75"/>
      <c r="AA232" s="75"/>
      <c r="AB232" s="75"/>
      <c r="AC232" s="75"/>
      <c r="AD232" s="75"/>
      <c r="AE232" s="75"/>
      <c r="AF232" s="75"/>
      <c r="AG232" s="75"/>
      <c r="AH232" s="75"/>
      <c r="AI232" s="78"/>
      <c r="AJ232" s="75"/>
      <c r="AK232" s="75"/>
      <c r="AL232" s="75"/>
      <c r="AM232" s="75"/>
      <c r="AN232" s="75"/>
      <c r="AO232" s="75"/>
      <c r="AP232" s="75"/>
      <c r="AQ232" s="75"/>
      <c r="AR232" s="75"/>
      <c r="AS232" s="75"/>
      <c r="AT232" s="75"/>
      <c r="AU232" s="75"/>
      <c r="AV232" s="78"/>
      <c r="AW232" s="75"/>
      <c r="AX232" s="78"/>
      <c r="AY232" s="75"/>
      <c r="AZ232" s="75"/>
      <c r="BA232" s="75"/>
      <c r="BB232" s="78"/>
      <c r="BC232" s="75"/>
      <c r="BD232" s="75"/>
      <c r="BE232" s="75"/>
      <c r="BF232" s="75"/>
      <c r="BG232" s="75"/>
      <c r="BH232" s="75"/>
      <c r="BI232" s="75"/>
      <c r="BJ232" s="75"/>
      <c r="BK232" s="75"/>
      <c r="BL232" s="75"/>
      <c r="BM232" s="75"/>
      <c r="BN232" s="75"/>
      <c r="BO232" s="75"/>
      <c r="BP232" s="75"/>
      <c r="BQ232" s="75"/>
      <c r="BR232" s="75"/>
      <c r="BS232" s="75"/>
      <c r="BT232" s="75"/>
      <c r="BU232" s="75"/>
      <c r="BV232" s="75"/>
      <c r="BW232" s="75"/>
      <c r="BX232" s="75"/>
      <c r="BY232" s="75"/>
      <c r="BZ232" s="75"/>
      <c r="CA232" s="75"/>
      <c r="CB232" s="75"/>
      <c r="CC232" s="75"/>
      <c r="CD232" s="75"/>
      <c r="CE232" s="75"/>
      <c r="CF232" s="75"/>
      <c r="CG232" s="75"/>
      <c r="CH232" s="75"/>
      <c r="CI232" s="75"/>
      <c r="CJ232" s="75"/>
      <c r="CK232" s="75"/>
      <c r="CL232" s="75"/>
      <c r="CM232" s="75"/>
      <c r="CN232" s="75"/>
      <c r="CO232" s="75"/>
      <c r="CP232" s="75"/>
      <c r="CQ232" s="75"/>
      <c r="CR232" s="75"/>
      <c r="CS232" s="75"/>
      <c r="CT232" s="75"/>
      <c r="CU232" s="75"/>
      <c r="CV232" s="75"/>
      <c r="CW232" s="75"/>
      <c r="CX232" s="75"/>
      <c r="CY232" s="75"/>
      <c r="CZ232" s="75"/>
      <c r="DA232" s="75"/>
      <c r="DB232" s="75"/>
      <c r="DC232" s="75"/>
      <c r="DD232" s="75"/>
      <c r="DE232" s="75"/>
      <c r="DF232" s="75"/>
      <c r="DG232" s="75"/>
      <c r="DH232" s="75"/>
      <c r="DI232" s="75"/>
      <c r="DJ232" s="75"/>
      <c r="DK232" s="75"/>
      <c r="DL232" s="75"/>
      <c r="DM232" s="75"/>
      <c r="DN232" s="75"/>
      <c r="DO232" s="75"/>
      <c r="DP232" s="75"/>
      <c r="DQ232" s="75"/>
      <c r="DR232" s="75"/>
      <c r="DS232" s="75"/>
      <c r="DT232" s="75"/>
      <c r="DU232" s="75"/>
      <c r="DV232" s="75"/>
      <c r="DW232" s="75"/>
      <c r="DX232" s="75"/>
      <c r="DY232" s="75"/>
      <c r="DZ232" s="75"/>
      <c r="EA232" s="75"/>
      <c r="EB232" s="75"/>
      <c r="EC232" s="75"/>
      <c r="ED232" s="75"/>
      <c r="EE232" s="75"/>
      <c r="EF232" s="75"/>
      <c r="EG232" s="75"/>
      <c r="EH232" s="75"/>
      <c r="EI232" s="75"/>
      <c r="EJ232" s="75"/>
      <c r="EK232" s="75"/>
      <c r="EL232" s="75"/>
      <c r="EM232" s="75"/>
      <c r="EN232" s="75"/>
      <c r="EO232" s="75"/>
      <c r="EP232" s="75"/>
      <c r="EQ232" s="75"/>
      <c r="ER232" s="75"/>
      <c r="ES232" s="75"/>
      <c r="ET232" s="75"/>
      <c r="EU232" s="75"/>
      <c r="EV232" s="75"/>
      <c r="EW232" s="75"/>
      <c r="EX232" s="75"/>
      <c r="EY232" s="75"/>
      <c r="EZ232" s="75"/>
      <c r="FA232" s="75"/>
      <c r="FB232" s="75"/>
      <c r="FC232" s="75"/>
      <c r="FD232" s="75"/>
      <c r="FE232" s="75"/>
      <c r="FF232" s="75"/>
      <c r="FG232" s="75"/>
      <c r="FH232" s="75"/>
      <c r="FI232" s="75"/>
      <c r="FJ232" s="75"/>
      <c r="FK232" s="75"/>
      <c r="FL232" s="75"/>
      <c r="FM232" s="75"/>
      <c r="FN232" s="75"/>
      <c r="FO232" s="75"/>
      <c r="FP232" s="75"/>
      <c r="FQ232" s="75"/>
      <c r="FR232" s="75"/>
      <c r="FS232" s="75"/>
      <c r="FT232" s="75"/>
      <c r="FU232" s="75"/>
      <c r="FV232" s="75"/>
      <c r="FW232" s="75"/>
      <c r="FX232" s="75"/>
      <c r="FY232" s="75"/>
      <c r="FZ232" s="75"/>
      <c r="GA232" s="75"/>
      <c r="GB232" s="75"/>
      <c r="GC232" s="75"/>
      <c r="GD232" s="75"/>
      <c r="GE232" s="75"/>
      <c r="GF232" s="75"/>
      <c r="GG232" s="75"/>
      <c r="GH232" s="75"/>
      <c r="GI232" s="75"/>
      <c r="GJ232" s="75"/>
      <c r="GK232" s="75"/>
      <c r="GL232" s="75"/>
      <c r="GM232" s="75"/>
      <c r="GN232" s="75"/>
      <c r="GO232" s="75"/>
      <c r="GP232" s="75"/>
      <c r="GQ232" s="75"/>
      <c r="GR232" s="75"/>
      <c r="GS232" s="75"/>
      <c r="GT232" s="75"/>
      <c r="GU232" s="75"/>
      <c r="GV232" s="75"/>
      <c r="GW232" s="75"/>
      <c r="GX232" s="75"/>
      <c r="GY232" s="75"/>
      <c r="GZ232" s="75"/>
      <c r="HA232" s="75"/>
      <c r="HB232" s="75"/>
      <c r="HC232" s="75"/>
      <c r="HD232" s="75"/>
      <c r="HE232" s="75"/>
      <c r="HF232" s="75"/>
      <c r="HG232" s="75"/>
      <c r="HH232" s="75"/>
      <c r="HI232" s="75"/>
      <c r="HJ232" s="75"/>
      <c r="HK232" s="75"/>
      <c r="HL232" s="75"/>
      <c r="HM232" s="75"/>
      <c r="HN232" s="75"/>
      <c r="HO232" s="75"/>
      <c r="HP232" s="75"/>
      <c r="HQ232" s="75"/>
      <c r="HR232" s="75"/>
      <c r="HS232" s="75"/>
      <c r="HT232" s="75"/>
      <c r="HU232" s="75"/>
      <c r="HV232" s="75"/>
      <c r="HW232" s="75"/>
      <c r="HX232" s="75"/>
      <c r="HY232" s="75"/>
      <c r="HZ232" s="75"/>
      <c r="IA232" s="75"/>
      <c r="IB232" s="75"/>
      <c r="IC232" s="75"/>
      <c r="ID232" s="75"/>
      <c r="IE232" s="75"/>
      <c r="IF232" s="75"/>
      <c r="IG232" s="75"/>
      <c r="IH232" s="75"/>
      <c r="II232" s="75"/>
      <c r="IJ232" s="75"/>
      <c r="IK232" s="75"/>
      <c r="IL232" s="75"/>
      <c r="IM232" s="75"/>
      <c r="IN232" s="75"/>
      <c r="IO232" s="75"/>
      <c r="IP232" s="75"/>
      <c r="IQ232" s="75"/>
      <c r="IR232" s="75"/>
      <c r="IS232" s="75"/>
      <c r="IT232" s="75"/>
      <c r="IU232" s="75"/>
      <c r="IV232" s="75"/>
    </row>
    <row r="234" spans="1:256" x14ac:dyDescent="0.35">
      <c r="C234" s="2" t="s">
        <v>4920</v>
      </c>
      <c r="E234" s="2" t="s">
        <v>2</v>
      </c>
    </row>
    <row r="236" spans="1:256" x14ac:dyDescent="0.35">
      <c r="C236" s="2" t="s">
        <v>4921</v>
      </c>
      <c r="E236" s="2" t="s">
        <v>2</v>
      </c>
    </row>
    <row r="238" spans="1:256" x14ac:dyDescent="0.35">
      <c r="C238" s="2" t="s">
        <v>4815</v>
      </c>
      <c r="E238" s="2" t="s">
        <v>2</v>
      </c>
    </row>
    <row r="240" spans="1:256" x14ac:dyDescent="0.35">
      <c r="C240" s="2" t="s">
        <v>4816</v>
      </c>
      <c r="E240" s="2" t="s">
        <v>2</v>
      </c>
    </row>
    <row r="242" spans="3:5" x14ac:dyDescent="0.35">
      <c r="C242" s="2" t="s">
        <v>4817</v>
      </c>
      <c r="E242" s="92">
        <v>0.15882272052087365</v>
      </c>
    </row>
    <row r="244" spans="3:5" x14ac:dyDescent="0.35">
      <c r="C244" s="2" t="s">
        <v>4819</v>
      </c>
      <c r="E244" s="93" t="s">
        <v>4818</v>
      </c>
    </row>
    <row r="246" spans="3:5" x14ac:dyDescent="0.35">
      <c r="C246" s="2" t="s">
        <v>4922</v>
      </c>
      <c r="E246" s="2" t="s">
        <v>2</v>
      </c>
    </row>
    <row r="248" spans="3:5" x14ac:dyDescent="0.35">
      <c r="C248" s="2" t="s">
        <v>4864</v>
      </c>
    </row>
    <row r="250" spans="3:5" x14ac:dyDescent="0.35">
      <c r="C250" s="1" t="s">
        <v>5102</v>
      </c>
      <c r="E250" s="156" t="s">
        <v>5103</v>
      </c>
    </row>
    <row r="251" spans="3:5" x14ac:dyDescent="0.35">
      <c r="E251" s="2" t="s">
        <v>5171</v>
      </c>
    </row>
  </sheetData>
  <mergeCells count="1">
    <mergeCell ref="C221:K221"/>
  </mergeCells>
  <hyperlinks>
    <hyperlink ref="J2" location="'Index'!A1" display="'Index'!A1" xr:uid="{C8EC6253-1B45-4355-9F74-B2721E31A987}"/>
  </hyperlinks>
  <pageMargins left="0.7" right="0.7" top="0.75" bottom="0.75" header="0.3" footer="0.3"/>
  <pageSetup orientation="portrait" horizontalDpi="4294967293"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40BD-C026-4B1A-A7E3-719D86778663}">
  <sheetPr codeName="Sheet1"/>
  <dimension ref="A1:IV141"/>
  <sheetViews>
    <sheetView showGridLines="0" zoomScale="90" zoomScaleNormal="90" workbookViewId="0">
      <pane ySplit="6" topLeftCell="A12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4121</v>
      </c>
      <c r="J2" s="38" t="s">
        <v>4365</v>
      </c>
    </row>
    <row r="3" spans="1:54" ht="16" x14ac:dyDescent="0.4">
      <c r="C3" s="1" t="s">
        <v>28</v>
      </c>
      <c r="D3" s="21" t="s">
        <v>4122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3102</v>
      </c>
      <c r="C19" s="60" t="s">
        <v>578</v>
      </c>
      <c r="D19" s="54" t="s">
        <v>3103</v>
      </c>
      <c r="E19" s="6" t="s">
        <v>728</v>
      </c>
      <c r="F19" s="19">
        <v>10000</v>
      </c>
      <c r="G19" s="24">
        <v>10017.040000000001</v>
      </c>
      <c r="H19" s="24">
        <v>4.32</v>
      </c>
      <c r="I19" s="31">
        <v>7.5650000000000004</v>
      </c>
      <c r="J19" s="31"/>
      <c r="K19" s="35"/>
    </row>
    <row r="20" spans="2:11" x14ac:dyDescent="0.35">
      <c r="B20" s="8" t="s">
        <v>4123</v>
      </c>
      <c r="C20" s="60" t="s">
        <v>730</v>
      </c>
      <c r="D20" s="54" t="s">
        <v>4124</v>
      </c>
      <c r="E20" s="6" t="s">
        <v>706</v>
      </c>
      <c r="F20" s="19">
        <v>7500</v>
      </c>
      <c r="G20" s="24">
        <v>7504.72</v>
      </c>
      <c r="H20" s="24">
        <v>3.24</v>
      </c>
      <c r="I20" s="31">
        <v>7.2849000000000004</v>
      </c>
      <c r="J20" s="31"/>
      <c r="K20" s="35" t="s">
        <v>695</v>
      </c>
    </row>
    <row r="21" spans="2:11" x14ac:dyDescent="0.35">
      <c r="B21" s="8" t="s">
        <v>2794</v>
      </c>
      <c r="C21" s="60" t="s">
        <v>879</v>
      </c>
      <c r="D21" s="54" t="s">
        <v>2795</v>
      </c>
      <c r="E21" s="6" t="s">
        <v>728</v>
      </c>
      <c r="F21" s="19">
        <v>5000</v>
      </c>
      <c r="G21" s="24">
        <v>5005.49</v>
      </c>
      <c r="H21" s="24">
        <v>2.16</v>
      </c>
      <c r="I21" s="31">
        <v>7.24</v>
      </c>
      <c r="J21" s="31"/>
      <c r="K21" s="35"/>
    </row>
    <row r="22" spans="2:11" x14ac:dyDescent="0.35">
      <c r="B22" s="8" t="s">
        <v>1414</v>
      </c>
      <c r="C22" s="60" t="s">
        <v>864</v>
      </c>
      <c r="D22" s="54" t="s">
        <v>1415</v>
      </c>
      <c r="E22" s="6" t="s">
        <v>706</v>
      </c>
      <c r="F22" s="19">
        <v>5000</v>
      </c>
      <c r="G22" s="24">
        <v>5005.1899999999996</v>
      </c>
      <c r="H22" s="24">
        <v>2.16</v>
      </c>
      <c r="I22" s="31">
        <v>7.3148999999999997</v>
      </c>
      <c r="J22" s="31"/>
      <c r="K22" s="35" t="s">
        <v>695</v>
      </c>
    </row>
    <row r="23" spans="2:11" x14ac:dyDescent="0.35">
      <c r="B23" s="8" t="s">
        <v>4125</v>
      </c>
      <c r="C23" s="60" t="s">
        <v>730</v>
      </c>
      <c r="D23" s="54" t="s">
        <v>4126</v>
      </c>
      <c r="E23" s="6" t="s">
        <v>706</v>
      </c>
      <c r="F23" s="19">
        <v>500</v>
      </c>
      <c r="G23" s="24">
        <v>4984.7700000000004</v>
      </c>
      <c r="H23" s="24">
        <v>2.15</v>
      </c>
      <c r="I23" s="31">
        <v>7.1849999999999996</v>
      </c>
      <c r="J23" s="31"/>
      <c r="K23" s="35" t="s">
        <v>695</v>
      </c>
    </row>
    <row r="24" spans="2:11" x14ac:dyDescent="0.35">
      <c r="B24" s="8" t="s">
        <v>4127</v>
      </c>
      <c r="C24" s="60" t="s">
        <v>2080</v>
      </c>
      <c r="D24" s="54" t="s">
        <v>4128</v>
      </c>
      <c r="E24" s="6" t="s">
        <v>706</v>
      </c>
      <c r="F24" s="19">
        <v>3000</v>
      </c>
      <c r="G24" s="24">
        <v>3005.99</v>
      </c>
      <c r="H24" s="24">
        <v>1.3</v>
      </c>
      <c r="I24" s="31">
        <v>6.3788</v>
      </c>
      <c r="J24" s="31"/>
      <c r="K24" s="35" t="s">
        <v>695</v>
      </c>
    </row>
    <row r="25" spans="2:11" x14ac:dyDescent="0.35">
      <c r="B25" s="8" t="s">
        <v>4129</v>
      </c>
      <c r="C25" s="60" t="s">
        <v>1367</v>
      </c>
      <c r="D25" s="54" t="s">
        <v>4130</v>
      </c>
      <c r="E25" s="6" t="s">
        <v>706</v>
      </c>
      <c r="F25" s="19">
        <v>2500</v>
      </c>
      <c r="G25" s="24">
        <v>2503.0500000000002</v>
      </c>
      <c r="H25" s="24">
        <v>1.08</v>
      </c>
      <c r="I25" s="31">
        <v>7.21</v>
      </c>
      <c r="J25" s="31"/>
      <c r="K25" s="35" t="s">
        <v>695</v>
      </c>
    </row>
    <row r="26" spans="2:11" x14ac:dyDescent="0.35">
      <c r="B26" s="8" t="s">
        <v>4131</v>
      </c>
      <c r="C26" s="60" t="s">
        <v>566</v>
      </c>
      <c r="D26" s="54" t="s">
        <v>4132</v>
      </c>
      <c r="E26" s="6" t="s">
        <v>728</v>
      </c>
      <c r="F26" s="19">
        <v>2500</v>
      </c>
      <c r="G26" s="24">
        <v>2501.06</v>
      </c>
      <c r="H26" s="24">
        <v>1.08</v>
      </c>
      <c r="I26" s="31">
        <v>7.09</v>
      </c>
      <c r="J26" s="31"/>
      <c r="K26" s="35" t="s">
        <v>695</v>
      </c>
    </row>
    <row r="27" spans="2:11" x14ac:dyDescent="0.35">
      <c r="B27" s="8" t="s">
        <v>4133</v>
      </c>
      <c r="C27" s="60" t="s">
        <v>1122</v>
      </c>
      <c r="D27" s="54" t="s">
        <v>4134</v>
      </c>
      <c r="E27" s="6" t="s">
        <v>706</v>
      </c>
      <c r="F27" s="19">
        <v>75</v>
      </c>
      <c r="G27" s="24">
        <v>75.19</v>
      </c>
      <c r="H27" s="24">
        <v>0.03</v>
      </c>
      <c r="I27" s="31">
        <v>7.6322999999999999</v>
      </c>
      <c r="J27" s="31"/>
      <c r="K27" s="35" t="s">
        <v>695</v>
      </c>
    </row>
    <row r="28" spans="2:11" x14ac:dyDescent="0.35">
      <c r="C28" s="58" t="s">
        <v>194</v>
      </c>
      <c r="D28" s="54"/>
      <c r="E28" s="6"/>
      <c r="F28" s="19"/>
      <c r="G28" s="25">
        <v>40602.5</v>
      </c>
      <c r="H28" s="25">
        <v>17.52</v>
      </c>
      <c r="I28" s="31"/>
      <c r="J28" s="31"/>
      <c r="K28" s="35"/>
    </row>
    <row r="29" spans="2:11" x14ac:dyDescent="0.35">
      <c r="C29" s="57"/>
      <c r="D29" s="54"/>
      <c r="E29" s="6"/>
      <c r="F29" s="19"/>
      <c r="G29" s="24"/>
      <c r="H29" s="24"/>
      <c r="I29" s="31"/>
      <c r="J29" s="31"/>
      <c r="K29" s="35"/>
    </row>
    <row r="30" spans="2:11" x14ac:dyDescent="0.35">
      <c r="C30" s="58" t="s">
        <v>7</v>
      </c>
      <c r="D30" s="54"/>
      <c r="E30" s="6"/>
      <c r="F30" s="19"/>
      <c r="G30" s="24" t="s">
        <v>2</v>
      </c>
      <c r="H30" s="24" t="s">
        <v>2</v>
      </c>
      <c r="I30" s="31"/>
      <c r="J30" s="31"/>
      <c r="K30" s="35"/>
    </row>
    <row r="31" spans="2:11" x14ac:dyDescent="0.35">
      <c r="C31" s="57"/>
      <c r="D31" s="54"/>
      <c r="E31" s="6"/>
      <c r="F31" s="19"/>
      <c r="G31" s="24"/>
      <c r="H31" s="24"/>
      <c r="I31" s="31"/>
      <c r="J31" s="31"/>
      <c r="K31" s="35"/>
    </row>
    <row r="32" spans="2:11" x14ac:dyDescent="0.35">
      <c r="C32" s="58" t="s">
        <v>8</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9</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10</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11</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A40" s="10"/>
      <c r="B40" s="28"/>
      <c r="C40" s="58" t="s">
        <v>13</v>
      </c>
      <c r="D40" s="54"/>
      <c r="E40" s="6"/>
      <c r="F40" s="19"/>
      <c r="G40" s="24"/>
      <c r="H40" s="24"/>
      <c r="I40" s="31"/>
      <c r="J40" s="31"/>
      <c r="K40" s="35"/>
    </row>
    <row r="41" spans="1:11" x14ac:dyDescent="0.35">
      <c r="C41" s="59" t="s">
        <v>14</v>
      </c>
      <c r="D41" s="54"/>
      <c r="E41" s="6"/>
      <c r="F41" s="19"/>
      <c r="G41" s="24"/>
      <c r="H41" s="24"/>
      <c r="I41" s="31"/>
      <c r="J41" s="31"/>
      <c r="K41" s="35"/>
    </row>
    <row r="42" spans="1:11" x14ac:dyDescent="0.35">
      <c r="B42" s="8" t="s">
        <v>4135</v>
      </c>
      <c r="C42" s="60" t="s">
        <v>1122</v>
      </c>
      <c r="D42" s="54" t="s">
        <v>4136</v>
      </c>
      <c r="E42" s="6" t="s">
        <v>866</v>
      </c>
      <c r="F42" s="19">
        <v>3000</v>
      </c>
      <c r="G42" s="24">
        <v>14573.6</v>
      </c>
      <c r="H42" s="24">
        <v>6.29</v>
      </c>
      <c r="I42" s="31">
        <v>7.2648999999999999</v>
      </c>
      <c r="J42" s="31"/>
      <c r="K42" s="35" t="s">
        <v>695</v>
      </c>
    </row>
    <row r="43" spans="1:11" x14ac:dyDescent="0.35">
      <c r="B43" s="8" t="s">
        <v>4137</v>
      </c>
      <c r="C43" s="60" t="s">
        <v>566</v>
      </c>
      <c r="D43" s="54" t="s">
        <v>4138</v>
      </c>
      <c r="E43" s="6" t="s">
        <v>866</v>
      </c>
      <c r="F43" s="19">
        <v>2500</v>
      </c>
      <c r="G43" s="24">
        <v>12177.68</v>
      </c>
      <c r="H43" s="24">
        <v>5.25</v>
      </c>
      <c r="I43" s="31">
        <v>7.2099000000000002</v>
      </c>
      <c r="J43" s="31"/>
      <c r="K43" s="35" t="s">
        <v>695</v>
      </c>
    </row>
    <row r="44" spans="1:11" x14ac:dyDescent="0.35">
      <c r="B44" s="8" t="s">
        <v>4139</v>
      </c>
      <c r="C44" s="60" t="s">
        <v>1461</v>
      </c>
      <c r="D44" s="54" t="s">
        <v>4140</v>
      </c>
      <c r="E44" s="6" t="s">
        <v>866</v>
      </c>
      <c r="F44" s="19">
        <v>1500</v>
      </c>
      <c r="G44" s="24">
        <v>7285.53</v>
      </c>
      <c r="H44" s="24">
        <v>3.14</v>
      </c>
      <c r="I44" s="31">
        <v>7.26</v>
      </c>
      <c r="J44" s="31"/>
      <c r="K44" s="35" t="s">
        <v>695</v>
      </c>
    </row>
    <row r="45" spans="1:11" x14ac:dyDescent="0.35">
      <c r="B45" s="8" t="s">
        <v>4141</v>
      </c>
      <c r="C45" s="60" t="s">
        <v>1367</v>
      </c>
      <c r="D45" s="54" t="s">
        <v>4142</v>
      </c>
      <c r="E45" s="6" t="s">
        <v>866</v>
      </c>
      <c r="F45" s="19">
        <v>1500</v>
      </c>
      <c r="G45" s="24">
        <v>7275.54</v>
      </c>
      <c r="H45" s="24">
        <v>3.14</v>
      </c>
      <c r="I45" s="31">
        <v>7.2649999999999997</v>
      </c>
      <c r="J45" s="31"/>
      <c r="K45" s="35" t="s">
        <v>695</v>
      </c>
    </row>
    <row r="46" spans="1:11" x14ac:dyDescent="0.35">
      <c r="B46" s="8" t="s">
        <v>4143</v>
      </c>
      <c r="C46" s="60" t="s">
        <v>1367</v>
      </c>
      <c r="D46" s="54" t="s">
        <v>4144</v>
      </c>
      <c r="E46" s="6" t="s">
        <v>866</v>
      </c>
      <c r="F46" s="19">
        <v>1000</v>
      </c>
      <c r="G46" s="24">
        <v>4906.97</v>
      </c>
      <c r="H46" s="24">
        <v>2.12</v>
      </c>
      <c r="I46" s="31">
        <v>7.2083000000000004</v>
      </c>
      <c r="J46" s="31"/>
      <c r="K46" s="35" t="s">
        <v>695</v>
      </c>
    </row>
    <row r="47" spans="1:11" x14ac:dyDescent="0.35">
      <c r="B47" s="8" t="s">
        <v>4145</v>
      </c>
      <c r="C47" s="60" t="s">
        <v>1461</v>
      </c>
      <c r="D47" s="54" t="s">
        <v>4146</v>
      </c>
      <c r="E47" s="6" t="s">
        <v>866</v>
      </c>
      <c r="F47" s="19">
        <v>1000</v>
      </c>
      <c r="G47" s="24">
        <v>4883.4399999999996</v>
      </c>
      <c r="H47" s="24">
        <v>2.11</v>
      </c>
      <c r="I47" s="31">
        <v>7.26</v>
      </c>
      <c r="J47" s="31"/>
      <c r="K47" s="35" t="s">
        <v>695</v>
      </c>
    </row>
    <row r="48" spans="1:11" x14ac:dyDescent="0.35">
      <c r="B48" s="8" t="s">
        <v>2986</v>
      </c>
      <c r="C48" s="60" t="s">
        <v>785</v>
      </c>
      <c r="D48" s="54" t="s">
        <v>2987</v>
      </c>
      <c r="E48" s="6" t="s">
        <v>866</v>
      </c>
      <c r="F48" s="19">
        <v>1000</v>
      </c>
      <c r="G48" s="24">
        <v>4855.3999999999996</v>
      </c>
      <c r="H48" s="24">
        <v>2.09</v>
      </c>
      <c r="I48" s="31">
        <v>6.8800999999999997</v>
      </c>
      <c r="J48" s="31"/>
      <c r="K48" s="35" t="s">
        <v>695</v>
      </c>
    </row>
    <row r="49" spans="2:11" x14ac:dyDescent="0.35">
      <c r="B49" s="8" t="s">
        <v>4147</v>
      </c>
      <c r="C49" s="60" t="s">
        <v>785</v>
      </c>
      <c r="D49" s="54" t="s">
        <v>4148</v>
      </c>
      <c r="E49" s="6" t="s">
        <v>866</v>
      </c>
      <c r="F49" s="19">
        <v>1000</v>
      </c>
      <c r="G49" s="24">
        <v>4845.6400000000003</v>
      </c>
      <c r="H49" s="24">
        <v>2.09</v>
      </c>
      <c r="I49" s="31">
        <v>6.88</v>
      </c>
      <c r="J49" s="31"/>
      <c r="K49" s="35"/>
    </row>
    <row r="50" spans="2:11" x14ac:dyDescent="0.35">
      <c r="B50" s="8" t="s">
        <v>4149</v>
      </c>
      <c r="C50" s="60" t="s">
        <v>1461</v>
      </c>
      <c r="D50" s="54" t="s">
        <v>4150</v>
      </c>
      <c r="E50" s="6" t="s">
        <v>866</v>
      </c>
      <c r="F50" s="19">
        <v>500</v>
      </c>
      <c r="G50" s="24">
        <v>2430.39</v>
      </c>
      <c r="H50" s="24">
        <v>1.05</v>
      </c>
      <c r="I50" s="31">
        <v>7.26</v>
      </c>
      <c r="J50" s="31"/>
      <c r="K50" s="35" t="s">
        <v>695</v>
      </c>
    </row>
    <row r="51" spans="2:11" x14ac:dyDescent="0.35">
      <c r="C51" s="58" t="s">
        <v>194</v>
      </c>
      <c r="D51" s="54"/>
      <c r="E51" s="6"/>
      <c r="F51" s="19"/>
      <c r="G51" s="25">
        <v>63234.19</v>
      </c>
      <c r="H51" s="25">
        <v>27.28</v>
      </c>
      <c r="I51" s="31"/>
      <c r="J51" s="31"/>
      <c r="K51" s="35"/>
    </row>
    <row r="52" spans="2:11" x14ac:dyDescent="0.35">
      <c r="C52" s="57"/>
      <c r="D52" s="54"/>
      <c r="E52" s="6"/>
      <c r="F52" s="19"/>
      <c r="G52" s="24"/>
      <c r="H52" s="24"/>
      <c r="I52" s="31"/>
      <c r="J52" s="31"/>
      <c r="K52" s="35"/>
    </row>
    <row r="53" spans="2:11" x14ac:dyDescent="0.35">
      <c r="C53" s="59" t="s">
        <v>15</v>
      </c>
      <c r="D53" s="54"/>
      <c r="E53" s="6"/>
      <c r="F53" s="19"/>
      <c r="G53" s="24"/>
      <c r="H53" s="24"/>
      <c r="I53" s="31"/>
      <c r="J53" s="31"/>
      <c r="K53" s="35"/>
    </row>
    <row r="54" spans="2:11" x14ac:dyDescent="0.35">
      <c r="B54" s="8" t="s">
        <v>4151</v>
      </c>
      <c r="C54" s="60" t="s">
        <v>524</v>
      </c>
      <c r="D54" s="54" t="s">
        <v>4152</v>
      </c>
      <c r="E54" s="6" t="s">
        <v>883</v>
      </c>
      <c r="F54" s="19">
        <v>4000</v>
      </c>
      <c r="G54" s="24">
        <v>19545.240000000002</v>
      </c>
      <c r="H54" s="24">
        <v>8.43</v>
      </c>
      <c r="I54" s="31">
        <v>6.7401</v>
      </c>
      <c r="J54" s="31"/>
      <c r="K54" s="35" t="s">
        <v>695</v>
      </c>
    </row>
    <row r="55" spans="2:11" x14ac:dyDescent="0.35">
      <c r="B55" s="8" t="s">
        <v>1827</v>
      </c>
      <c r="C55" s="60" t="s">
        <v>1607</v>
      </c>
      <c r="D55" s="54" t="s">
        <v>1828</v>
      </c>
      <c r="E55" s="6" t="s">
        <v>866</v>
      </c>
      <c r="F55" s="19">
        <v>4000</v>
      </c>
      <c r="G55" s="24">
        <v>19436.82</v>
      </c>
      <c r="H55" s="24">
        <v>8.39</v>
      </c>
      <c r="I55" s="31">
        <v>6.8673999999999999</v>
      </c>
      <c r="J55" s="31"/>
      <c r="K55" s="35"/>
    </row>
    <row r="56" spans="2:11" x14ac:dyDescent="0.35">
      <c r="B56" s="8" t="s">
        <v>1800</v>
      </c>
      <c r="C56" s="60" t="s">
        <v>870</v>
      </c>
      <c r="D56" s="54" t="s">
        <v>1801</v>
      </c>
      <c r="E56" s="6" t="s">
        <v>872</v>
      </c>
      <c r="F56" s="19">
        <v>2000</v>
      </c>
      <c r="G56" s="24">
        <v>9801.5</v>
      </c>
      <c r="H56" s="24">
        <v>4.2300000000000004</v>
      </c>
      <c r="I56" s="31">
        <v>6.72</v>
      </c>
      <c r="J56" s="31"/>
      <c r="K56" s="35"/>
    </row>
    <row r="57" spans="2:11" x14ac:dyDescent="0.35">
      <c r="B57" s="8" t="s">
        <v>1831</v>
      </c>
      <c r="C57" s="60" t="s">
        <v>222</v>
      </c>
      <c r="D57" s="54" t="s">
        <v>1832</v>
      </c>
      <c r="E57" s="6" t="s">
        <v>866</v>
      </c>
      <c r="F57" s="19">
        <v>2000</v>
      </c>
      <c r="G57" s="24">
        <v>9733.02</v>
      </c>
      <c r="H57" s="24">
        <v>4.2</v>
      </c>
      <c r="I57" s="31">
        <v>6.7649999999999997</v>
      </c>
      <c r="J57" s="31"/>
      <c r="K57" s="35" t="s">
        <v>695</v>
      </c>
    </row>
    <row r="58" spans="2:11" x14ac:dyDescent="0.35">
      <c r="B58" s="8" t="s">
        <v>1875</v>
      </c>
      <c r="C58" s="60" t="s">
        <v>46</v>
      </c>
      <c r="D58" s="54" t="s">
        <v>1876</v>
      </c>
      <c r="E58" s="6" t="s">
        <v>866</v>
      </c>
      <c r="F58" s="19">
        <v>2000</v>
      </c>
      <c r="G58" s="24">
        <v>9715.73</v>
      </c>
      <c r="H58" s="24">
        <v>4.1900000000000004</v>
      </c>
      <c r="I58" s="31">
        <v>6.89</v>
      </c>
      <c r="J58" s="31"/>
      <c r="K58" s="35"/>
    </row>
    <row r="59" spans="2:11" x14ac:dyDescent="0.35">
      <c r="B59" s="8" t="s">
        <v>4153</v>
      </c>
      <c r="C59" s="60" t="s">
        <v>879</v>
      </c>
      <c r="D59" s="54" t="s">
        <v>4154</v>
      </c>
      <c r="E59" s="6" t="s">
        <v>866</v>
      </c>
      <c r="F59" s="19">
        <v>2000</v>
      </c>
      <c r="G59" s="24">
        <v>9701.4599999999991</v>
      </c>
      <c r="H59" s="24">
        <v>4.1900000000000004</v>
      </c>
      <c r="I59" s="31">
        <v>7.02</v>
      </c>
      <c r="J59" s="31"/>
      <c r="K59" s="35" t="s">
        <v>695</v>
      </c>
    </row>
    <row r="60" spans="2:11" x14ac:dyDescent="0.35">
      <c r="B60" s="8" t="s">
        <v>1821</v>
      </c>
      <c r="C60" s="60" t="s">
        <v>524</v>
      </c>
      <c r="D60" s="54" t="s">
        <v>1822</v>
      </c>
      <c r="E60" s="6" t="s">
        <v>883</v>
      </c>
      <c r="F60" s="19">
        <v>1500</v>
      </c>
      <c r="G60" s="24">
        <v>7343.72</v>
      </c>
      <c r="H60" s="24">
        <v>3.17</v>
      </c>
      <c r="I60" s="31">
        <v>6.6962999999999999</v>
      </c>
      <c r="J60" s="31"/>
      <c r="K60" s="35"/>
    </row>
    <row r="61" spans="2:11" x14ac:dyDescent="0.35">
      <c r="B61" s="8" t="s">
        <v>1698</v>
      </c>
      <c r="C61" s="60" t="s">
        <v>735</v>
      </c>
      <c r="D61" s="54" t="s">
        <v>1699</v>
      </c>
      <c r="E61" s="6" t="s">
        <v>866</v>
      </c>
      <c r="F61" s="19">
        <v>1500</v>
      </c>
      <c r="G61" s="24">
        <v>7305.4</v>
      </c>
      <c r="H61" s="24">
        <v>3.15</v>
      </c>
      <c r="I61" s="31">
        <v>6.9451000000000001</v>
      </c>
      <c r="J61" s="31"/>
      <c r="K61" s="35" t="s">
        <v>695</v>
      </c>
    </row>
    <row r="62" spans="2:11" x14ac:dyDescent="0.35">
      <c r="B62" s="8" t="s">
        <v>2992</v>
      </c>
      <c r="C62" s="60" t="s">
        <v>870</v>
      </c>
      <c r="D62" s="54" t="s">
        <v>2993</v>
      </c>
      <c r="E62" s="6" t="s">
        <v>872</v>
      </c>
      <c r="F62" s="19">
        <v>1000</v>
      </c>
      <c r="G62" s="24">
        <v>4880.97</v>
      </c>
      <c r="H62" s="24">
        <v>2.11</v>
      </c>
      <c r="I62" s="31">
        <v>6.7431999999999999</v>
      </c>
      <c r="J62" s="31"/>
      <c r="K62" s="35"/>
    </row>
    <row r="63" spans="2:11" x14ac:dyDescent="0.35">
      <c r="B63" s="8" t="s">
        <v>4155</v>
      </c>
      <c r="C63" s="60" t="s">
        <v>49</v>
      </c>
      <c r="D63" s="54" t="s">
        <v>4156</v>
      </c>
      <c r="E63" s="6" t="s">
        <v>866</v>
      </c>
      <c r="F63" s="19">
        <v>1000</v>
      </c>
      <c r="G63" s="24">
        <v>4880.49</v>
      </c>
      <c r="H63" s="24">
        <v>2.11</v>
      </c>
      <c r="I63" s="31">
        <v>6.67</v>
      </c>
      <c r="J63" s="31"/>
      <c r="K63" s="35" t="s">
        <v>695</v>
      </c>
    </row>
    <row r="64" spans="2:11" x14ac:dyDescent="0.35">
      <c r="B64" s="8" t="s">
        <v>4157</v>
      </c>
      <c r="C64" s="60" t="s">
        <v>870</v>
      </c>
      <c r="D64" s="54" t="s">
        <v>4158</v>
      </c>
      <c r="E64" s="6" t="s">
        <v>872</v>
      </c>
      <c r="F64" s="19">
        <v>1000</v>
      </c>
      <c r="G64" s="24">
        <v>4873.97</v>
      </c>
      <c r="H64" s="24">
        <v>2.1</v>
      </c>
      <c r="I64" s="31">
        <v>6.7416</v>
      </c>
      <c r="J64" s="31"/>
      <c r="K64" s="35" t="s">
        <v>695</v>
      </c>
    </row>
    <row r="65" spans="2:11" x14ac:dyDescent="0.35">
      <c r="B65" s="8" t="s">
        <v>2994</v>
      </c>
      <c r="C65" s="60" t="s">
        <v>735</v>
      </c>
      <c r="D65" s="54" t="s">
        <v>2995</v>
      </c>
      <c r="E65" s="6" t="s">
        <v>866</v>
      </c>
      <c r="F65" s="19">
        <v>1000</v>
      </c>
      <c r="G65" s="24">
        <v>4863.0600000000004</v>
      </c>
      <c r="H65" s="24">
        <v>2.1</v>
      </c>
      <c r="I65" s="31">
        <v>6.9451000000000001</v>
      </c>
      <c r="J65" s="31"/>
      <c r="K65" s="35" t="s">
        <v>695</v>
      </c>
    </row>
    <row r="66" spans="2:11" x14ac:dyDescent="0.35">
      <c r="B66" s="8" t="s">
        <v>2113</v>
      </c>
      <c r="C66" s="60" t="s">
        <v>49</v>
      </c>
      <c r="D66" s="54" t="s">
        <v>2114</v>
      </c>
      <c r="E66" s="6" t="s">
        <v>866</v>
      </c>
      <c r="F66" s="19">
        <v>1000</v>
      </c>
      <c r="G66" s="24">
        <v>4860.38</v>
      </c>
      <c r="H66" s="24">
        <v>2.1</v>
      </c>
      <c r="I66" s="31">
        <v>6.7648999999999999</v>
      </c>
      <c r="J66" s="31"/>
      <c r="K66" s="35" t="s">
        <v>695</v>
      </c>
    </row>
    <row r="67" spans="2:11" x14ac:dyDescent="0.35">
      <c r="B67" s="8" t="s">
        <v>4159</v>
      </c>
      <c r="C67" s="60" t="s">
        <v>46</v>
      </c>
      <c r="D67" s="54" t="s">
        <v>4160</v>
      </c>
      <c r="E67" s="6" t="s">
        <v>866</v>
      </c>
      <c r="F67" s="19">
        <v>1000</v>
      </c>
      <c r="G67" s="24">
        <v>4854.3100000000004</v>
      </c>
      <c r="H67" s="24">
        <v>2.09</v>
      </c>
      <c r="I67" s="31">
        <v>6.8898999999999999</v>
      </c>
      <c r="J67" s="31"/>
      <c r="K67" s="35" t="s">
        <v>695</v>
      </c>
    </row>
    <row r="68" spans="2:11" x14ac:dyDescent="0.35">
      <c r="B68" s="8" t="s">
        <v>1819</v>
      </c>
      <c r="C68" s="60" t="s">
        <v>879</v>
      </c>
      <c r="D68" s="54" t="s">
        <v>1820</v>
      </c>
      <c r="E68" s="6" t="s">
        <v>866</v>
      </c>
      <c r="F68" s="19">
        <v>1000</v>
      </c>
      <c r="G68" s="24">
        <v>4843.51</v>
      </c>
      <c r="H68" s="24">
        <v>2.09</v>
      </c>
      <c r="I68" s="31">
        <v>7.0198</v>
      </c>
      <c r="J68" s="31"/>
      <c r="K68" s="35"/>
    </row>
    <row r="69" spans="2:11" x14ac:dyDescent="0.35">
      <c r="B69" s="8" t="s">
        <v>1815</v>
      </c>
      <c r="C69" s="60" t="s">
        <v>524</v>
      </c>
      <c r="D69" s="54" t="s">
        <v>1816</v>
      </c>
      <c r="E69" s="6" t="s">
        <v>883</v>
      </c>
      <c r="F69" s="19">
        <v>500</v>
      </c>
      <c r="G69" s="24">
        <v>2439.63</v>
      </c>
      <c r="H69" s="24">
        <v>1.05</v>
      </c>
      <c r="I69" s="31">
        <v>6.7401</v>
      </c>
      <c r="J69" s="31"/>
      <c r="K69" s="35" t="s">
        <v>695</v>
      </c>
    </row>
    <row r="70" spans="2:11" x14ac:dyDescent="0.35">
      <c r="B70" s="8" t="s">
        <v>4161</v>
      </c>
      <c r="C70" s="60" t="s">
        <v>1119</v>
      </c>
      <c r="D70" s="54" t="s">
        <v>4162</v>
      </c>
      <c r="E70" s="6" t="s">
        <v>866</v>
      </c>
      <c r="F70" s="19">
        <v>500</v>
      </c>
      <c r="G70" s="24">
        <v>2433.48</v>
      </c>
      <c r="H70" s="24">
        <v>1.05</v>
      </c>
      <c r="I70" s="31">
        <v>6.7416</v>
      </c>
      <c r="J70" s="31"/>
      <c r="K70" s="35" t="s">
        <v>695</v>
      </c>
    </row>
    <row r="71" spans="2:11" x14ac:dyDescent="0.35">
      <c r="B71" s="8" t="s">
        <v>4163</v>
      </c>
      <c r="C71" s="60" t="s">
        <v>879</v>
      </c>
      <c r="D71" s="54" t="s">
        <v>4164</v>
      </c>
      <c r="E71" s="6" t="s">
        <v>866</v>
      </c>
      <c r="F71" s="19">
        <v>500</v>
      </c>
      <c r="G71" s="24">
        <v>2427.63</v>
      </c>
      <c r="H71" s="24">
        <v>1.05</v>
      </c>
      <c r="I71" s="31">
        <v>7.02</v>
      </c>
      <c r="J71" s="31"/>
      <c r="K71" s="35" t="s">
        <v>695</v>
      </c>
    </row>
    <row r="72" spans="2:11" x14ac:dyDescent="0.35">
      <c r="B72" s="8" t="s">
        <v>2133</v>
      </c>
      <c r="C72" s="60" t="s">
        <v>870</v>
      </c>
      <c r="D72" s="54" t="s">
        <v>2134</v>
      </c>
      <c r="E72" s="6" t="s">
        <v>872</v>
      </c>
      <c r="F72" s="19">
        <v>500</v>
      </c>
      <c r="G72" s="24">
        <v>2426.4499999999998</v>
      </c>
      <c r="H72" s="24">
        <v>1.05</v>
      </c>
      <c r="I72" s="31">
        <v>6.83</v>
      </c>
      <c r="J72" s="31"/>
      <c r="K72" s="35"/>
    </row>
    <row r="73" spans="2:11" x14ac:dyDescent="0.35">
      <c r="B73" s="8" t="s">
        <v>1859</v>
      </c>
      <c r="C73" s="60" t="s">
        <v>46</v>
      </c>
      <c r="D73" s="54" t="s">
        <v>1860</v>
      </c>
      <c r="E73" s="6" t="s">
        <v>866</v>
      </c>
      <c r="F73" s="19">
        <v>500</v>
      </c>
      <c r="G73" s="24">
        <v>2425.8200000000002</v>
      </c>
      <c r="H73" s="24">
        <v>1.05</v>
      </c>
      <c r="I73" s="31">
        <v>6.89</v>
      </c>
      <c r="J73" s="31"/>
      <c r="K73" s="35" t="s">
        <v>695</v>
      </c>
    </row>
    <row r="74" spans="2:11" x14ac:dyDescent="0.35">
      <c r="B74" s="8" t="s">
        <v>4165</v>
      </c>
      <c r="C74" s="60" t="s">
        <v>46</v>
      </c>
      <c r="D74" s="54" t="s">
        <v>4166</v>
      </c>
      <c r="E74" s="6" t="s">
        <v>866</v>
      </c>
      <c r="F74" s="19">
        <v>200</v>
      </c>
      <c r="G74" s="24">
        <v>973.58</v>
      </c>
      <c r="H74" s="24">
        <v>0.42</v>
      </c>
      <c r="I74" s="31">
        <v>6.7850000000000001</v>
      </c>
      <c r="J74" s="31"/>
      <c r="K74" s="35" t="s">
        <v>695</v>
      </c>
    </row>
    <row r="75" spans="2:11" x14ac:dyDescent="0.35">
      <c r="C75" s="58" t="s">
        <v>194</v>
      </c>
      <c r="D75" s="54"/>
      <c r="E75" s="6"/>
      <c r="F75" s="19"/>
      <c r="G75" s="25">
        <v>139766.17000000001</v>
      </c>
      <c r="H75" s="25">
        <v>60.32</v>
      </c>
      <c r="I75" s="31"/>
      <c r="J75" s="31"/>
      <c r="K75" s="35"/>
    </row>
    <row r="76" spans="2:11" x14ac:dyDescent="0.35">
      <c r="C76" s="57"/>
      <c r="D76" s="54"/>
      <c r="E76" s="6"/>
      <c r="F76" s="19"/>
      <c r="G76" s="24"/>
      <c r="H76" s="24"/>
      <c r="I76" s="31"/>
      <c r="J76" s="31"/>
      <c r="K76" s="35"/>
    </row>
    <row r="77" spans="2:11" x14ac:dyDescent="0.35">
      <c r="C77" s="58" t="s">
        <v>16</v>
      </c>
      <c r="D77" s="54"/>
      <c r="E77" s="6"/>
      <c r="F77" s="19"/>
      <c r="G77" s="24" t="s">
        <v>2</v>
      </c>
      <c r="H77" s="24" t="s">
        <v>2</v>
      </c>
      <c r="I77" s="31"/>
      <c r="J77" s="31"/>
      <c r="K77" s="35"/>
    </row>
    <row r="78" spans="2:11" x14ac:dyDescent="0.35">
      <c r="C78" s="57"/>
      <c r="D78" s="54"/>
      <c r="E78" s="6"/>
      <c r="F78" s="19"/>
      <c r="G78" s="24"/>
      <c r="H78" s="24"/>
      <c r="I78" s="31"/>
      <c r="J78" s="31"/>
      <c r="K78" s="35"/>
    </row>
    <row r="79" spans="2:11" x14ac:dyDescent="0.35">
      <c r="C79" s="58" t="s">
        <v>17</v>
      </c>
      <c r="D79" s="54"/>
      <c r="E79" s="6"/>
      <c r="F79" s="19"/>
      <c r="G79" s="24" t="s">
        <v>2</v>
      </c>
      <c r="H79" s="24" t="s">
        <v>2</v>
      </c>
      <c r="I79" s="31"/>
      <c r="J79" s="31"/>
      <c r="K79" s="35"/>
    </row>
    <row r="80" spans="2:11" x14ac:dyDescent="0.35">
      <c r="C80" s="57"/>
      <c r="D80" s="54"/>
      <c r="E80" s="6"/>
      <c r="F80" s="19"/>
      <c r="G80" s="24"/>
      <c r="H80" s="24"/>
      <c r="I80" s="31"/>
      <c r="J80" s="31"/>
      <c r="K80" s="35"/>
    </row>
    <row r="81" spans="1:11" x14ac:dyDescent="0.35">
      <c r="C81" s="58" t="s">
        <v>18</v>
      </c>
      <c r="D81" s="54"/>
      <c r="E81" s="6"/>
      <c r="F81" s="19"/>
      <c r="G81" s="24" t="s">
        <v>2</v>
      </c>
      <c r="H81" s="24" t="s">
        <v>2</v>
      </c>
      <c r="I81" s="31"/>
      <c r="J81" s="31"/>
      <c r="K81" s="35"/>
    </row>
    <row r="82" spans="1:11" x14ac:dyDescent="0.35">
      <c r="C82" s="57"/>
      <c r="D82" s="54"/>
      <c r="E82" s="6"/>
      <c r="F82" s="19"/>
      <c r="G82" s="24"/>
      <c r="H82" s="24"/>
      <c r="I82" s="31"/>
      <c r="J82" s="31"/>
      <c r="K82" s="35"/>
    </row>
    <row r="83" spans="1:11" x14ac:dyDescent="0.35">
      <c r="A83" s="10"/>
      <c r="B83" s="28"/>
      <c r="C83" s="58" t="s">
        <v>19</v>
      </c>
      <c r="D83" s="54"/>
      <c r="E83" s="6"/>
      <c r="F83" s="19"/>
      <c r="G83" s="24"/>
      <c r="H83" s="24"/>
      <c r="I83" s="31"/>
      <c r="J83" s="31"/>
      <c r="K83" s="35"/>
    </row>
    <row r="84" spans="1:11" x14ac:dyDescent="0.35">
      <c r="A84" s="28"/>
      <c r="B84" s="28"/>
      <c r="C84" s="58" t="s">
        <v>20</v>
      </c>
      <c r="D84" s="54"/>
      <c r="E84" s="6"/>
      <c r="F84" s="19"/>
      <c r="G84" s="24" t="s">
        <v>2</v>
      </c>
      <c r="H84" s="24" t="s">
        <v>2</v>
      </c>
      <c r="I84" s="31"/>
      <c r="J84" s="31"/>
      <c r="K84" s="35"/>
    </row>
    <row r="85" spans="1:11" x14ac:dyDescent="0.35">
      <c r="A85" s="28"/>
      <c r="B85" s="28"/>
      <c r="C85" s="58"/>
      <c r="D85" s="54"/>
      <c r="E85" s="6"/>
      <c r="F85" s="19"/>
      <c r="G85" s="24"/>
      <c r="H85" s="24"/>
      <c r="I85" s="31"/>
      <c r="J85" s="31"/>
      <c r="K85" s="35"/>
    </row>
    <row r="86" spans="1:11" x14ac:dyDescent="0.35">
      <c r="A86" s="28"/>
      <c r="B86" s="28"/>
      <c r="C86" s="58" t="s">
        <v>21</v>
      </c>
      <c r="D86" s="54"/>
      <c r="E86" s="6"/>
      <c r="F86" s="19"/>
      <c r="G86" s="24" t="s">
        <v>2</v>
      </c>
      <c r="H86" s="24" t="s">
        <v>2</v>
      </c>
      <c r="I86" s="31"/>
      <c r="J86" s="31"/>
      <c r="K86" s="35"/>
    </row>
    <row r="87" spans="1:11" x14ac:dyDescent="0.35">
      <c r="A87" s="28"/>
      <c r="B87" s="28"/>
      <c r="C87" s="58"/>
      <c r="D87" s="54"/>
      <c r="E87" s="6"/>
      <c r="F87" s="19"/>
      <c r="G87" s="24"/>
      <c r="H87" s="24"/>
      <c r="I87" s="31"/>
      <c r="J87" s="31"/>
      <c r="K87" s="35"/>
    </row>
    <row r="88" spans="1:11" x14ac:dyDescent="0.35">
      <c r="A88" s="28"/>
      <c r="B88" s="28"/>
      <c r="C88" s="58" t="s">
        <v>22</v>
      </c>
      <c r="D88" s="54"/>
      <c r="E88" s="6"/>
      <c r="F88" s="19"/>
      <c r="G88" s="24" t="s">
        <v>2</v>
      </c>
      <c r="H88" s="24" t="s">
        <v>2</v>
      </c>
      <c r="I88" s="31"/>
      <c r="J88" s="31"/>
      <c r="K88" s="35"/>
    </row>
    <row r="89" spans="1:11" x14ac:dyDescent="0.35">
      <c r="A89" s="28"/>
      <c r="B89" s="28"/>
      <c r="C89" s="58"/>
      <c r="D89" s="54"/>
      <c r="E89" s="6"/>
      <c r="F89" s="19"/>
      <c r="G89" s="24"/>
      <c r="H89" s="24"/>
      <c r="I89" s="31"/>
      <c r="J89" s="31"/>
      <c r="K89" s="35"/>
    </row>
    <row r="90" spans="1:11" x14ac:dyDescent="0.35">
      <c r="A90" s="28"/>
      <c r="B90" s="28"/>
      <c r="C90" s="58" t="s">
        <v>23</v>
      </c>
      <c r="D90" s="54"/>
      <c r="E90" s="6"/>
      <c r="F90" s="19"/>
      <c r="G90" s="24" t="s">
        <v>2</v>
      </c>
      <c r="H90" s="24" t="s">
        <v>2</v>
      </c>
      <c r="I90" s="31"/>
      <c r="J90" s="31"/>
      <c r="K90" s="35"/>
    </row>
    <row r="91" spans="1:11" x14ac:dyDescent="0.35">
      <c r="A91" s="28"/>
      <c r="B91" s="28"/>
      <c r="C91" s="58"/>
      <c r="D91" s="54"/>
      <c r="E91" s="6"/>
      <c r="F91" s="19"/>
      <c r="G91" s="24"/>
      <c r="H91" s="24"/>
      <c r="I91" s="31"/>
      <c r="J91" s="31"/>
      <c r="K91" s="35"/>
    </row>
    <row r="92" spans="1:11" x14ac:dyDescent="0.35">
      <c r="C92" s="59" t="s">
        <v>24</v>
      </c>
      <c r="D92" s="54"/>
      <c r="E92" s="6"/>
      <c r="F92" s="19"/>
      <c r="G92" s="24"/>
      <c r="H92" s="24"/>
      <c r="I92" s="31"/>
      <c r="J92" s="31"/>
      <c r="K92" s="35"/>
    </row>
    <row r="93" spans="1:11" x14ac:dyDescent="0.35">
      <c r="B93" s="8" t="s">
        <v>206</v>
      </c>
      <c r="C93" s="60" t="s">
        <v>207</v>
      </c>
      <c r="D93" s="54"/>
      <c r="E93" s="6"/>
      <c r="F93" s="19"/>
      <c r="G93" s="24">
        <v>11921.24</v>
      </c>
      <c r="H93" s="24">
        <v>5.14</v>
      </c>
      <c r="I93" s="31"/>
      <c r="J93" s="31"/>
      <c r="K93" s="35"/>
    </row>
    <row r="94" spans="1:11" x14ac:dyDescent="0.35">
      <c r="C94" s="58" t="s">
        <v>194</v>
      </c>
      <c r="D94" s="54"/>
      <c r="E94" s="6"/>
      <c r="F94" s="19"/>
      <c r="G94" s="25">
        <v>11921.24</v>
      </c>
      <c r="H94" s="25">
        <v>5.14</v>
      </c>
      <c r="I94" s="31"/>
      <c r="J94" s="31"/>
      <c r="K94" s="35"/>
    </row>
    <row r="95" spans="1:11" x14ac:dyDescent="0.35">
      <c r="C95" s="57"/>
      <c r="D95" s="54"/>
      <c r="E95" s="6"/>
      <c r="F95" s="19"/>
      <c r="G95" s="24"/>
      <c r="H95" s="24"/>
      <c r="I95" s="31"/>
      <c r="J95" s="31"/>
      <c r="K95" s="35"/>
    </row>
    <row r="96" spans="1:11" x14ac:dyDescent="0.35">
      <c r="A96" s="10"/>
      <c r="B96" s="28"/>
      <c r="C96" s="58" t="s">
        <v>25</v>
      </c>
      <c r="D96" s="54"/>
      <c r="E96" s="6"/>
      <c r="F96" s="19"/>
      <c r="G96" s="24"/>
      <c r="H96" s="24"/>
      <c r="I96" s="31"/>
      <c r="J96" s="31"/>
      <c r="K96" s="35"/>
    </row>
    <row r="97" spans="1:54" s="2" customFormat="1" ht="13.5" x14ac:dyDescent="0.35">
      <c r="A97" s="28"/>
      <c r="B97" s="28"/>
      <c r="C97" s="57" t="s">
        <v>4703</v>
      </c>
      <c r="D97" s="54"/>
      <c r="E97" s="6"/>
      <c r="F97" s="19"/>
      <c r="G97" s="24" t="s">
        <v>2</v>
      </c>
      <c r="H97" s="24" t="s">
        <v>2</v>
      </c>
      <c r="I97" s="31"/>
      <c r="J97" s="31"/>
      <c r="K97" s="35"/>
      <c r="L97" s="3"/>
      <c r="AI97" s="3"/>
      <c r="AV97" s="3"/>
      <c r="AX97" s="3"/>
      <c r="BB97" s="3"/>
    </row>
    <row r="98" spans="1:54" x14ac:dyDescent="0.35">
      <c r="B98" s="8"/>
      <c r="C98" s="60" t="s">
        <v>208</v>
      </c>
      <c r="D98" s="54"/>
      <c r="E98" s="6"/>
      <c r="F98" s="19"/>
      <c r="G98" s="24">
        <v>-23746.06</v>
      </c>
      <c r="H98" s="24">
        <v>-10.26</v>
      </c>
      <c r="I98" s="31"/>
      <c r="J98" s="31"/>
      <c r="K98" s="35"/>
    </row>
    <row r="99" spans="1:54" x14ac:dyDescent="0.35">
      <c r="C99" s="58" t="s">
        <v>194</v>
      </c>
      <c r="D99" s="54"/>
      <c r="E99" s="6"/>
      <c r="F99" s="19"/>
      <c r="G99" s="25">
        <v>-23746.06</v>
      </c>
      <c r="H99" s="25">
        <v>-10.26</v>
      </c>
      <c r="I99" s="31"/>
      <c r="J99" s="31"/>
      <c r="K99" s="35"/>
    </row>
    <row r="100" spans="1:54" x14ac:dyDescent="0.35">
      <c r="C100" s="57"/>
      <c r="D100" s="54"/>
      <c r="E100" s="6"/>
      <c r="F100" s="19"/>
      <c r="G100" s="24"/>
      <c r="H100" s="24"/>
      <c r="I100" s="31"/>
      <c r="J100" s="31"/>
      <c r="K100" s="35"/>
    </row>
    <row r="101" spans="1:54" x14ac:dyDescent="0.35">
      <c r="C101" s="61" t="s">
        <v>209</v>
      </c>
      <c r="D101" s="55"/>
      <c r="E101" s="5"/>
      <c r="F101" s="20"/>
      <c r="G101" s="26">
        <v>231778.04</v>
      </c>
      <c r="H101" s="26">
        <v>100</v>
      </c>
      <c r="I101" s="32"/>
      <c r="J101" s="32"/>
      <c r="K101" s="36"/>
    </row>
    <row r="104" spans="1:54" x14ac:dyDescent="0.35">
      <c r="C104" s="1" t="s">
        <v>210</v>
      </c>
    </row>
    <row r="105" spans="1:54" x14ac:dyDescent="0.35">
      <c r="C105" s="37" t="s">
        <v>211</v>
      </c>
      <c r="D105" s="37"/>
      <c r="E105" s="37"/>
      <c r="F105" s="37"/>
      <c r="G105" s="37"/>
      <c r="H105" s="37"/>
      <c r="I105" s="37"/>
      <c r="J105" s="37"/>
      <c r="K105" s="37"/>
    </row>
    <row r="106" spans="1:54" x14ac:dyDescent="0.35">
      <c r="C106" s="2" t="s">
        <v>212</v>
      </c>
    </row>
    <row r="107" spans="1:54" x14ac:dyDescent="0.35">
      <c r="C107" s="2" t="s">
        <v>213</v>
      </c>
    </row>
    <row r="108" spans="1:54" ht="30" customHeight="1" x14ac:dyDescent="0.35">
      <c r="C108" s="218" t="s">
        <v>214</v>
      </c>
      <c r="D108" s="219"/>
      <c r="E108" s="219"/>
      <c r="F108" s="219"/>
      <c r="G108" s="219"/>
      <c r="H108" s="219"/>
      <c r="I108" s="219"/>
      <c r="J108" s="219"/>
      <c r="K108" s="219"/>
    </row>
    <row r="109" spans="1:54" x14ac:dyDescent="0.35">
      <c r="C109" s="2" t="s">
        <v>215</v>
      </c>
    </row>
    <row r="110" spans="1:54" x14ac:dyDescent="0.35">
      <c r="C110" s="2" t="s">
        <v>4928</v>
      </c>
    </row>
    <row r="112" spans="1:54" x14ac:dyDescent="0.35">
      <c r="C112" s="2" t="s">
        <v>4813</v>
      </c>
      <c r="E112" s="2" t="s">
        <v>2</v>
      </c>
    </row>
    <row r="114" spans="1:256" x14ac:dyDescent="0.35">
      <c r="C114" s="2" t="s">
        <v>4814</v>
      </c>
      <c r="E114" s="2" t="s">
        <v>2</v>
      </c>
    </row>
    <row r="116" spans="1:256" x14ac:dyDescent="0.35">
      <c r="C116" s="2" t="s">
        <v>4918</v>
      </c>
    </row>
    <row r="118" spans="1:256" x14ac:dyDescent="0.35">
      <c r="C118" s="2" t="s">
        <v>4919</v>
      </c>
    </row>
    <row r="119" spans="1:256" s="79" customFormat="1" ht="35.25" customHeight="1" x14ac:dyDescent="0.35">
      <c r="A119" s="75"/>
      <c r="B119" s="75"/>
      <c r="C119" s="80" t="s">
        <v>4820</v>
      </c>
      <c r="D119" s="84" t="s">
        <v>4821</v>
      </c>
      <c r="E119" s="84" t="s">
        <v>4822</v>
      </c>
      <c r="F119" s="76"/>
      <c r="G119" s="77"/>
      <c r="H119" s="77"/>
      <c r="I119" s="77"/>
      <c r="J119" s="77"/>
      <c r="K119" s="78"/>
      <c r="L119" s="78"/>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8"/>
      <c r="AJ119" s="75"/>
      <c r="AK119" s="75"/>
      <c r="AL119" s="75"/>
      <c r="AM119" s="75"/>
      <c r="AN119" s="75"/>
      <c r="AO119" s="75"/>
      <c r="AP119" s="75"/>
      <c r="AQ119" s="75"/>
      <c r="AR119" s="75"/>
      <c r="AS119" s="75"/>
      <c r="AT119" s="75"/>
      <c r="AU119" s="75"/>
      <c r="AV119" s="78"/>
      <c r="AW119" s="75"/>
      <c r="AX119" s="78"/>
      <c r="AY119" s="75"/>
      <c r="AZ119" s="75"/>
      <c r="BA119" s="75"/>
      <c r="BB119" s="78"/>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5"/>
      <c r="DO119" s="75"/>
      <c r="DP119" s="75"/>
      <c r="DQ119" s="75"/>
      <c r="DR119" s="75"/>
      <c r="DS119" s="75"/>
      <c r="DT119" s="75"/>
      <c r="DU119" s="75"/>
      <c r="DV119" s="75"/>
      <c r="DW119" s="75"/>
      <c r="DX119" s="75"/>
      <c r="DY119" s="75"/>
      <c r="DZ119" s="75"/>
      <c r="EA119" s="75"/>
      <c r="EB119" s="75"/>
      <c r="EC119" s="75"/>
      <c r="ED119" s="75"/>
      <c r="EE119" s="75"/>
      <c r="EF119" s="75"/>
      <c r="EG119" s="75"/>
      <c r="EH119" s="75"/>
      <c r="EI119" s="75"/>
      <c r="EJ119" s="75"/>
      <c r="EK119" s="75"/>
      <c r="EL119" s="75"/>
      <c r="EM119" s="75"/>
      <c r="EN119" s="75"/>
      <c r="EO119" s="75"/>
      <c r="EP119" s="75"/>
      <c r="EQ119" s="75"/>
      <c r="ER119" s="75"/>
      <c r="ES119" s="75"/>
      <c r="ET119" s="75"/>
      <c r="EU119" s="75"/>
      <c r="EV119" s="75"/>
      <c r="EW119" s="75"/>
      <c r="EX119" s="75"/>
      <c r="EY119" s="75"/>
      <c r="EZ119" s="75"/>
      <c r="FA119" s="75"/>
      <c r="FB119" s="75"/>
      <c r="FC119" s="75"/>
      <c r="FD119" s="75"/>
      <c r="FE119" s="75"/>
      <c r="FF119" s="75"/>
      <c r="FG119" s="75"/>
      <c r="FH119" s="75"/>
      <c r="FI119" s="75"/>
      <c r="FJ119" s="75"/>
      <c r="FK119" s="75"/>
      <c r="FL119" s="75"/>
      <c r="FM119" s="75"/>
      <c r="FN119" s="75"/>
      <c r="FO119" s="75"/>
      <c r="FP119" s="75"/>
      <c r="FQ119" s="75"/>
      <c r="FR119" s="75"/>
      <c r="FS119" s="75"/>
      <c r="FT119" s="75"/>
      <c r="FU119" s="75"/>
      <c r="FV119" s="75"/>
      <c r="FW119" s="75"/>
      <c r="FX119" s="75"/>
      <c r="FY119" s="75"/>
      <c r="FZ119" s="75"/>
      <c r="GA119" s="75"/>
      <c r="GB119" s="75"/>
      <c r="GC119" s="75"/>
      <c r="GD119" s="75"/>
      <c r="GE119" s="75"/>
      <c r="GF119" s="75"/>
      <c r="GG119" s="75"/>
      <c r="GH119" s="75"/>
      <c r="GI119" s="75"/>
      <c r="GJ119" s="75"/>
      <c r="GK119" s="75"/>
      <c r="GL119" s="75"/>
      <c r="GM119" s="75"/>
      <c r="GN119" s="75"/>
      <c r="GO119" s="75"/>
      <c r="GP119" s="75"/>
      <c r="GQ119" s="75"/>
      <c r="GR119" s="75"/>
      <c r="GS119" s="75"/>
      <c r="GT119" s="75"/>
      <c r="GU119" s="75"/>
      <c r="GV119" s="75"/>
      <c r="GW119" s="75"/>
      <c r="GX119" s="75"/>
      <c r="GY119" s="75"/>
      <c r="GZ119" s="75"/>
      <c r="HA119" s="75"/>
      <c r="HB119" s="75"/>
      <c r="HC119" s="75"/>
      <c r="HD119" s="75"/>
      <c r="HE119" s="75"/>
      <c r="HF119" s="75"/>
      <c r="HG119" s="75"/>
      <c r="HH119" s="75"/>
      <c r="HI119" s="75"/>
      <c r="HJ119" s="75"/>
      <c r="HK119" s="75"/>
      <c r="HL119" s="75"/>
      <c r="HM119" s="75"/>
      <c r="HN119" s="75"/>
      <c r="HO119" s="75"/>
      <c r="HP119" s="75"/>
      <c r="HQ119" s="75"/>
      <c r="HR119" s="75"/>
      <c r="HS119" s="75"/>
      <c r="HT119" s="75"/>
      <c r="HU119" s="75"/>
      <c r="HV119" s="75"/>
      <c r="HW119" s="75"/>
      <c r="HX119" s="75"/>
      <c r="HY119" s="75"/>
      <c r="HZ119" s="75"/>
      <c r="IA119" s="75"/>
      <c r="IB119" s="75"/>
      <c r="IC119" s="75"/>
      <c r="ID119" s="75"/>
      <c r="IE119" s="75"/>
      <c r="IF119" s="75"/>
      <c r="IG119" s="75"/>
      <c r="IH119" s="75"/>
      <c r="II119" s="75"/>
      <c r="IJ119" s="75"/>
      <c r="IK119" s="75"/>
      <c r="IL119" s="75"/>
      <c r="IM119" s="75"/>
      <c r="IN119" s="75"/>
      <c r="IO119" s="75"/>
      <c r="IP119" s="75"/>
      <c r="IQ119" s="75"/>
      <c r="IR119" s="75"/>
      <c r="IS119" s="75"/>
      <c r="IT119" s="75"/>
      <c r="IU119" s="75"/>
      <c r="IV119" s="75"/>
    </row>
    <row r="120" spans="1:256" s="79" customFormat="1" x14ac:dyDescent="0.35">
      <c r="A120" s="75"/>
      <c r="B120" s="75"/>
      <c r="C120" s="82" t="s">
        <v>4823</v>
      </c>
      <c r="D120" s="85">
        <v>10.253399999999999</v>
      </c>
      <c r="E120" s="85">
        <v>10.3009</v>
      </c>
      <c r="F120" s="76"/>
      <c r="G120" s="77"/>
      <c r="H120" s="77"/>
      <c r="I120" s="77"/>
      <c r="J120" s="77"/>
      <c r="K120" s="78"/>
      <c r="L120" s="78"/>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8"/>
      <c r="AJ120" s="75"/>
      <c r="AK120" s="75"/>
      <c r="AL120" s="75"/>
      <c r="AM120" s="75"/>
      <c r="AN120" s="75"/>
      <c r="AO120" s="75"/>
      <c r="AP120" s="75"/>
      <c r="AQ120" s="75"/>
      <c r="AR120" s="75"/>
      <c r="AS120" s="75"/>
      <c r="AT120" s="75"/>
      <c r="AU120" s="75"/>
      <c r="AV120" s="78"/>
      <c r="AW120" s="75"/>
      <c r="AX120" s="78"/>
      <c r="AY120" s="75"/>
      <c r="AZ120" s="75"/>
      <c r="BA120" s="75"/>
      <c r="BB120" s="78"/>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5"/>
      <c r="DO120" s="75"/>
      <c r="DP120" s="75"/>
      <c r="DQ120" s="75"/>
      <c r="DR120" s="75"/>
      <c r="DS120" s="75"/>
      <c r="DT120" s="75"/>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c r="EX120" s="75"/>
      <c r="EY120" s="75"/>
      <c r="EZ120" s="75"/>
      <c r="FA120" s="75"/>
      <c r="FB120" s="75"/>
      <c r="FC120" s="75"/>
      <c r="FD120" s="75"/>
      <c r="FE120" s="75"/>
      <c r="FF120" s="75"/>
      <c r="FG120" s="75"/>
      <c r="FH120" s="75"/>
      <c r="FI120" s="75"/>
      <c r="FJ120" s="75"/>
      <c r="FK120" s="75"/>
      <c r="FL120" s="75"/>
      <c r="FM120" s="75"/>
      <c r="FN120" s="75"/>
      <c r="FO120" s="75"/>
      <c r="FP120" s="75"/>
      <c r="FQ120" s="75"/>
      <c r="FR120" s="75"/>
      <c r="FS120" s="75"/>
      <c r="FT120" s="75"/>
      <c r="FU120" s="75"/>
      <c r="FV120" s="75"/>
      <c r="FW120" s="75"/>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c r="HN120" s="75"/>
      <c r="HO120" s="75"/>
      <c r="HP120" s="75"/>
      <c r="HQ120" s="75"/>
      <c r="HR120" s="75"/>
      <c r="HS120" s="75"/>
      <c r="HT120" s="75"/>
      <c r="HU120" s="75"/>
      <c r="HV120" s="75"/>
      <c r="HW120" s="75"/>
      <c r="HX120" s="75"/>
      <c r="HY120" s="75"/>
      <c r="HZ120" s="75"/>
      <c r="IA120" s="75"/>
      <c r="IB120" s="75"/>
      <c r="IC120" s="75"/>
      <c r="ID120" s="75"/>
      <c r="IE120" s="75"/>
      <c r="IF120" s="75"/>
      <c r="IG120" s="75"/>
      <c r="IH120" s="75"/>
      <c r="II120" s="75"/>
      <c r="IJ120" s="75"/>
      <c r="IK120" s="75"/>
      <c r="IL120" s="75"/>
      <c r="IM120" s="75"/>
      <c r="IN120" s="75"/>
      <c r="IO120" s="75"/>
      <c r="IP120" s="75"/>
      <c r="IQ120" s="75"/>
      <c r="IR120" s="75"/>
      <c r="IS120" s="75"/>
      <c r="IT120" s="75"/>
      <c r="IU120" s="75"/>
      <c r="IV120" s="75"/>
    </row>
    <row r="121" spans="1:256" s="79" customFormat="1" x14ac:dyDescent="0.35">
      <c r="A121" s="75"/>
      <c r="B121" s="75"/>
      <c r="C121" s="82" t="s">
        <v>4824</v>
      </c>
      <c r="D121" s="85">
        <v>10.253299999999999</v>
      </c>
      <c r="E121" s="85">
        <v>10.300700000000001</v>
      </c>
      <c r="F121" s="76"/>
      <c r="G121" s="77"/>
      <c r="H121" s="77"/>
      <c r="I121" s="77"/>
      <c r="J121" s="77"/>
      <c r="K121" s="78"/>
      <c r="L121" s="78"/>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8"/>
      <c r="AJ121" s="75"/>
      <c r="AK121" s="75"/>
      <c r="AL121" s="75"/>
      <c r="AM121" s="75"/>
      <c r="AN121" s="75"/>
      <c r="AO121" s="75"/>
      <c r="AP121" s="75"/>
      <c r="AQ121" s="75"/>
      <c r="AR121" s="75"/>
      <c r="AS121" s="75"/>
      <c r="AT121" s="75"/>
      <c r="AU121" s="75"/>
      <c r="AV121" s="78"/>
      <c r="AW121" s="75"/>
      <c r="AX121" s="78"/>
      <c r="AY121" s="75"/>
      <c r="AZ121" s="75"/>
      <c r="BA121" s="75"/>
      <c r="BB121" s="78"/>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75"/>
      <c r="DO121" s="75"/>
      <c r="DP121" s="75"/>
      <c r="DQ121" s="75"/>
      <c r="DR121" s="75"/>
      <c r="DS121" s="75"/>
      <c r="DT121" s="75"/>
      <c r="DU121" s="75"/>
      <c r="DV121" s="75"/>
      <c r="DW121" s="75"/>
      <c r="DX121" s="75"/>
      <c r="DY121" s="75"/>
      <c r="DZ121" s="75"/>
      <c r="EA121" s="75"/>
      <c r="EB121" s="75"/>
      <c r="EC121" s="75"/>
      <c r="ED121" s="75"/>
      <c r="EE121" s="75"/>
      <c r="EF121" s="75"/>
      <c r="EG121" s="75"/>
      <c r="EH121" s="75"/>
      <c r="EI121" s="75"/>
      <c r="EJ121" s="75"/>
      <c r="EK121" s="75"/>
      <c r="EL121" s="75"/>
      <c r="EM121" s="75"/>
      <c r="EN121" s="75"/>
      <c r="EO121" s="75"/>
      <c r="EP121" s="75"/>
      <c r="EQ121" s="75"/>
      <c r="ER121" s="75"/>
      <c r="ES121" s="75"/>
      <c r="ET121" s="75"/>
      <c r="EU121" s="75"/>
      <c r="EV121" s="75"/>
      <c r="EW121" s="75"/>
      <c r="EX121" s="75"/>
      <c r="EY121" s="75"/>
      <c r="EZ121" s="75"/>
      <c r="FA121" s="75"/>
      <c r="FB121" s="75"/>
      <c r="FC121" s="75"/>
      <c r="FD121" s="75"/>
      <c r="FE121" s="75"/>
      <c r="FF121" s="75"/>
      <c r="FG121" s="75"/>
      <c r="FH121" s="75"/>
      <c r="FI121" s="75"/>
      <c r="FJ121" s="75"/>
      <c r="FK121" s="75"/>
      <c r="FL121" s="75"/>
      <c r="FM121" s="75"/>
      <c r="FN121" s="75"/>
      <c r="FO121" s="75"/>
      <c r="FP121" s="75"/>
      <c r="FQ121" s="75"/>
      <c r="FR121" s="75"/>
      <c r="FS121" s="75"/>
      <c r="FT121" s="75"/>
      <c r="FU121" s="75"/>
      <c r="FV121" s="75"/>
      <c r="FW121" s="75"/>
      <c r="FX121" s="75"/>
      <c r="FY121" s="75"/>
      <c r="FZ121" s="75"/>
      <c r="GA121" s="75"/>
      <c r="GB121" s="75"/>
      <c r="GC121" s="75"/>
      <c r="GD121" s="75"/>
      <c r="GE121" s="75"/>
      <c r="GF121" s="75"/>
      <c r="GG121" s="75"/>
      <c r="GH121" s="75"/>
      <c r="GI121" s="75"/>
      <c r="GJ121" s="75"/>
      <c r="GK121" s="75"/>
      <c r="GL121" s="75"/>
      <c r="GM121" s="75"/>
      <c r="GN121" s="75"/>
      <c r="GO121" s="75"/>
      <c r="GP121" s="75"/>
      <c r="GQ121" s="75"/>
      <c r="GR121" s="75"/>
      <c r="GS121" s="75"/>
      <c r="GT121" s="75"/>
      <c r="GU121" s="75"/>
      <c r="GV121" s="75"/>
      <c r="GW121" s="75"/>
      <c r="GX121" s="75"/>
      <c r="GY121" s="75"/>
      <c r="GZ121" s="75"/>
      <c r="HA121" s="75"/>
      <c r="HB121" s="75"/>
      <c r="HC121" s="75"/>
      <c r="HD121" s="75"/>
      <c r="HE121" s="75"/>
      <c r="HF121" s="75"/>
      <c r="HG121" s="75"/>
      <c r="HH121" s="75"/>
      <c r="HI121" s="75"/>
      <c r="HJ121" s="75"/>
      <c r="HK121" s="75"/>
      <c r="HL121" s="75"/>
      <c r="HM121" s="75"/>
      <c r="HN121" s="75"/>
      <c r="HO121" s="75"/>
      <c r="HP121" s="75"/>
      <c r="HQ121" s="75"/>
      <c r="HR121" s="75"/>
      <c r="HS121" s="75"/>
      <c r="HT121" s="75"/>
      <c r="HU121" s="75"/>
      <c r="HV121" s="75"/>
      <c r="HW121" s="75"/>
      <c r="HX121" s="75"/>
      <c r="HY121" s="75"/>
      <c r="HZ121" s="75"/>
      <c r="IA121" s="75"/>
      <c r="IB121" s="75"/>
      <c r="IC121" s="75"/>
      <c r="ID121" s="75"/>
      <c r="IE121" s="75"/>
      <c r="IF121" s="75"/>
      <c r="IG121" s="75"/>
      <c r="IH121" s="75"/>
      <c r="II121" s="75"/>
      <c r="IJ121" s="75"/>
      <c r="IK121" s="75"/>
      <c r="IL121" s="75"/>
      <c r="IM121" s="75"/>
      <c r="IN121" s="75"/>
      <c r="IO121" s="75"/>
      <c r="IP121" s="75"/>
      <c r="IQ121" s="75"/>
      <c r="IR121" s="75"/>
      <c r="IS121" s="75"/>
      <c r="IT121" s="75"/>
      <c r="IU121" s="75"/>
      <c r="IV121" s="75"/>
    </row>
    <row r="122" spans="1:256" s="79" customFormat="1" x14ac:dyDescent="0.35">
      <c r="A122" s="75"/>
      <c r="B122" s="75"/>
      <c r="C122" s="82" t="s">
        <v>4825</v>
      </c>
      <c r="D122" s="85">
        <v>10.257099999999999</v>
      </c>
      <c r="E122" s="85">
        <v>10.305300000000001</v>
      </c>
      <c r="F122" s="76"/>
      <c r="G122" s="77"/>
      <c r="H122" s="77"/>
      <c r="I122" s="77"/>
      <c r="J122" s="77"/>
      <c r="K122" s="78"/>
      <c r="L122" s="78"/>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8"/>
      <c r="AJ122" s="75"/>
      <c r="AK122" s="75"/>
      <c r="AL122" s="75"/>
      <c r="AM122" s="75"/>
      <c r="AN122" s="75"/>
      <c r="AO122" s="75"/>
      <c r="AP122" s="75"/>
      <c r="AQ122" s="75"/>
      <c r="AR122" s="75"/>
      <c r="AS122" s="75"/>
      <c r="AT122" s="75"/>
      <c r="AU122" s="75"/>
      <c r="AV122" s="78"/>
      <c r="AW122" s="75"/>
      <c r="AX122" s="78"/>
      <c r="AY122" s="75"/>
      <c r="AZ122" s="75"/>
      <c r="BA122" s="75"/>
      <c r="BB122" s="78"/>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c r="DC122" s="75"/>
      <c r="DD122" s="75"/>
      <c r="DE122" s="75"/>
      <c r="DF122" s="75"/>
      <c r="DG122" s="75"/>
      <c r="DH122" s="75"/>
      <c r="DI122" s="75"/>
      <c r="DJ122" s="75"/>
      <c r="DK122" s="75"/>
      <c r="DL122" s="75"/>
      <c r="DM122" s="75"/>
      <c r="DN122" s="75"/>
      <c r="DO122" s="75"/>
      <c r="DP122" s="75"/>
      <c r="DQ122" s="75"/>
      <c r="DR122" s="75"/>
      <c r="DS122" s="75"/>
      <c r="DT122" s="75"/>
      <c r="DU122" s="75"/>
      <c r="DV122" s="75"/>
      <c r="DW122" s="75"/>
      <c r="DX122" s="75"/>
      <c r="DY122" s="75"/>
      <c r="DZ122" s="75"/>
      <c r="EA122" s="75"/>
      <c r="EB122" s="75"/>
      <c r="EC122" s="75"/>
      <c r="ED122" s="75"/>
      <c r="EE122" s="75"/>
      <c r="EF122" s="75"/>
      <c r="EG122" s="75"/>
      <c r="EH122" s="75"/>
      <c r="EI122" s="75"/>
      <c r="EJ122" s="75"/>
      <c r="EK122" s="75"/>
      <c r="EL122" s="75"/>
      <c r="EM122" s="75"/>
      <c r="EN122" s="75"/>
      <c r="EO122" s="75"/>
      <c r="EP122" s="75"/>
      <c r="EQ122" s="75"/>
      <c r="ER122" s="75"/>
      <c r="ES122" s="75"/>
      <c r="ET122" s="75"/>
      <c r="EU122" s="75"/>
      <c r="EV122" s="75"/>
      <c r="EW122" s="75"/>
      <c r="EX122" s="75"/>
      <c r="EY122" s="75"/>
      <c r="EZ122" s="75"/>
      <c r="FA122" s="75"/>
      <c r="FB122" s="75"/>
      <c r="FC122" s="75"/>
      <c r="FD122" s="75"/>
      <c r="FE122" s="75"/>
      <c r="FF122" s="75"/>
      <c r="FG122" s="75"/>
      <c r="FH122" s="75"/>
      <c r="FI122" s="75"/>
      <c r="FJ122" s="75"/>
      <c r="FK122" s="75"/>
      <c r="FL122" s="75"/>
      <c r="FM122" s="75"/>
      <c r="FN122" s="75"/>
      <c r="FO122" s="75"/>
      <c r="FP122" s="75"/>
      <c r="FQ122" s="75"/>
      <c r="FR122" s="75"/>
      <c r="FS122" s="75"/>
      <c r="FT122" s="75"/>
      <c r="FU122" s="75"/>
      <c r="FV122" s="75"/>
      <c r="FW122" s="75"/>
      <c r="FX122" s="75"/>
      <c r="FY122" s="75"/>
      <c r="FZ122" s="75"/>
      <c r="GA122" s="75"/>
      <c r="GB122" s="75"/>
      <c r="GC122" s="75"/>
      <c r="GD122" s="75"/>
      <c r="GE122" s="75"/>
      <c r="GF122" s="75"/>
      <c r="GG122" s="75"/>
      <c r="GH122" s="75"/>
      <c r="GI122" s="75"/>
      <c r="GJ122" s="75"/>
      <c r="GK122" s="75"/>
      <c r="GL122" s="75"/>
      <c r="GM122" s="75"/>
      <c r="GN122" s="75"/>
      <c r="GO122" s="75"/>
      <c r="GP122" s="75"/>
      <c r="GQ122" s="75"/>
      <c r="GR122" s="75"/>
      <c r="GS122" s="75"/>
      <c r="GT122" s="75"/>
      <c r="GU122" s="75"/>
      <c r="GV122" s="75"/>
      <c r="GW122" s="75"/>
      <c r="GX122" s="75"/>
      <c r="GY122" s="75"/>
      <c r="GZ122" s="75"/>
      <c r="HA122" s="75"/>
      <c r="HB122" s="75"/>
      <c r="HC122" s="75"/>
      <c r="HD122" s="75"/>
      <c r="HE122" s="75"/>
      <c r="HF122" s="75"/>
      <c r="HG122" s="75"/>
      <c r="HH122" s="75"/>
      <c r="HI122" s="75"/>
      <c r="HJ122" s="75"/>
      <c r="HK122" s="75"/>
      <c r="HL122" s="75"/>
      <c r="HM122" s="75"/>
      <c r="HN122" s="75"/>
      <c r="HO122" s="75"/>
      <c r="HP122" s="75"/>
      <c r="HQ122" s="75"/>
      <c r="HR122" s="75"/>
      <c r="HS122" s="75"/>
      <c r="HT122" s="75"/>
      <c r="HU122" s="75"/>
      <c r="HV122" s="75"/>
      <c r="HW122" s="75"/>
      <c r="HX122" s="75"/>
      <c r="HY122" s="75"/>
      <c r="HZ122" s="75"/>
      <c r="IA122" s="75"/>
      <c r="IB122" s="75"/>
      <c r="IC122" s="75"/>
      <c r="ID122" s="75"/>
      <c r="IE122" s="75"/>
      <c r="IF122" s="75"/>
      <c r="IG122" s="75"/>
      <c r="IH122" s="75"/>
      <c r="II122" s="75"/>
      <c r="IJ122" s="75"/>
      <c r="IK122" s="75"/>
      <c r="IL122" s="75"/>
      <c r="IM122" s="75"/>
      <c r="IN122" s="75"/>
      <c r="IO122" s="75"/>
      <c r="IP122" s="75"/>
      <c r="IQ122" s="75"/>
      <c r="IR122" s="75"/>
      <c r="IS122" s="75"/>
      <c r="IT122" s="75"/>
      <c r="IU122" s="75"/>
      <c r="IV122" s="75"/>
    </row>
    <row r="123" spans="1:256" s="79" customFormat="1" x14ac:dyDescent="0.35">
      <c r="A123" s="75"/>
      <c r="B123" s="75"/>
      <c r="C123" s="82" t="s">
        <v>4826</v>
      </c>
      <c r="D123" s="85">
        <v>10.257099999999999</v>
      </c>
      <c r="E123" s="85">
        <v>10.305300000000001</v>
      </c>
      <c r="F123" s="76"/>
      <c r="G123" s="77"/>
      <c r="H123" s="77"/>
      <c r="I123" s="77"/>
      <c r="J123" s="77"/>
      <c r="K123" s="78"/>
      <c r="L123" s="78"/>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8"/>
      <c r="AJ123" s="75"/>
      <c r="AK123" s="75"/>
      <c r="AL123" s="75"/>
      <c r="AM123" s="75"/>
      <c r="AN123" s="75"/>
      <c r="AO123" s="75"/>
      <c r="AP123" s="75"/>
      <c r="AQ123" s="75"/>
      <c r="AR123" s="75"/>
      <c r="AS123" s="75"/>
      <c r="AT123" s="75"/>
      <c r="AU123" s="75"/>
      <c r="AV123" s="78"/>
      <c r="AW123" s="75"/>
      <c r="AX123" s="78"/>
      <c r="AY123" s="75"/>
      <c r="AZ123" s="75"/>
      <c r="BA123" s="75"/>
      <c r="BB123" s="78"/>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c r="DC123" s="75"/>
      <c r="DD123" s="75"/>
      <c r="DE123" s="75"/>
      <c r="DF123" s="75"/>
      <c r="DG123" s="75"/>
      <c r="DH123" s="75"/>
      <c r="DI123" s="75"/>
      <c r="DJ123" s="75"/>
      <c r="DK123" s="75"/>
      <c r="DL123" s="75"/>
      <c r="DM123" s="75"/>
      <c r="DN123" s="75"/>
      <c r="DO123" s="75"/>
      <c r="DP123" s="75"/>
      <c r="DQ123" s="75"/>
      <c r="DR123" s="75"/>
      <c r="DS123" s="75"/>
      <c r="DT123" s="75"/>
      <c r="DU123" s="75"/>
      <c r="DV123" s="75"/>
      <c r="DW123" s="75"/>
      <c r="DX123" s="75"/>
      <c r="DY123" s="75"/>
      <c r="DZ123" s="75"/>
      <c r="EA123" s="75"/>
      <c r="EB123" s="75"/>
      <c r="EC123" s="75"/>
      <c r="ED123" s="75"/>
      <c r="EE123" s="75"/>
      <c r="EF123" s="75"/>
      <c r="EG123" s="75"/>
      <c r="EH123" s="75"/>
      <c r="EI123" s="75"/>
      <c r="EJ123" s="75"/>
      <c r="EK123" s="75"/>
      <c r="EL123" s="75"/>
      <c r="EM123" s="75"/>
      <c r="EN123" s="75"/>
      <c r="EO123" s="75"/>
      <c r="EP123" s="75"/>
      <c r="EQ123" s="75"/>
      <c r="ER123" s="75"/>
      <c r="ES123" s="75"/>
      <c r="ET123" s="75"/>
      <c r="EU123" s="75"/>
      <c r="EV123" s="75"/>
      <c r="EW123" s="75"/>
      <c r="EX123" s="75"/>
      <c r="EY123" s="75"/>
      <c r="EZ123" s="75"/>
      <c r="FA123" s="75"/>
      <c r="FB123" s="75"/>
      <c r="FC123" s="75"/>
      <c r="FD123" s="75"/>
      <c r="FE123" s="75"/>
      <c r="FF123" s="75"/>
      <c r="FG123" s="75"/>
      <c r="FH123" s="75"/>
      <c r="FI123" s="75"/>
      <c r="FJ123" s="75"/>
      <c r="FK123" s="75"/>
      <c r="FL123" s="75"/>
      <c r="FM123" s="75"/>
      <c r="FN123" s="75"/>
      <c r="FO123" s="75"/>
      <c r="FP123" s="75"/>
      <c r="FQ123" s="75"/>
      <c r="FR123" s="75"/>
      <c r="FS123" s="75"/>
      <c r="FT123" s="75"/>
      <c r="FU123" s="75"/>
      <c r="FV123" s="75"/>
      <c r="FW123" s="75"/>
      <c r="FX123" s="75"/>
      <c r="FY123" s="75"/>
      <c r="FZ123" s="75"/>
      <c r="GA123" s="75"/>
      <c r="GB123" s="75"/>
      <c r="GC123" s="75"/>
      <c r="GD123" s="75"/>
      <c r="GE123" s="75"/>
      <c r="GF123" s="75"/>
      <c r="GG123" s="75"/>
      <c r="GH123" s="75"/>
      <c r="GI123" s="75"/>
      <c r="GJ123" s="75"/>
      <c r="GK123" s="75"/>
      <c r="GL123" s="75"/>
      <c r="GM123" s="75"/>
      <c r="GN123" s="75"/>
      <c r="GO123" s="75"/>
      <c r="GP123" s="75"/>
      <c r="GQ123" s="75"/>
      <c r="GR123" s="75"/>
      <c r="GS123" s="75"/>
      <c r="GT123" s="75"/>
      <c r="GU123" s="75"/>
      <c r="GV123" s="75"/>
      <c r="GW123" s="75"/>
      <c r="GX123" s="75"/>
      <c r="GY123" s="75"/>
      <c r="GZ123" s="75"/>
      <c r="HA123" s="75"/>
      <c r="HB123" s="75"/>
      <c r="HC123" s="75"/>
      <c r="HD123" s="75"/>
      <c r="HE123" s="75"/>
      <c r="HF123" s="75"/>
      <c r="HG123" s="75"/>
      <c r="HH123" s="75"/>
      <c r="HI123" s="75"/>
      <c r="HJ123" s="75"/>
      <c r="HK123" s="75"/>
      <c r="HL123" s="75"/>
      <c r="HM123" s="75"/>
      <c r="HN123" s="75"/>
      <c r="HO123" s="75"/>
      <c r="HP123" s="75"/>
      <c r="HQ123" s="75"/>
      <c r="HR123" s="75"/>
      <c r="HS123" s="75"/>
      <c r="HT123" s="75"/>
      <c r="HU123" s="75"/>
      <c r="HV123" s="75"/>
      <c r="HW123" s="75"/>
      <c r="HX123" s="75"/>
      <c r="HY123" s="75"/>
      <c r="HZ123" s="75"/>
      <c r="IA123" s="75"/>
      <c r="IB123" s="75"/>
      <c r="IC123" s="75"/>
      <c r="ID123" s="75"/>
      <c r="IE123" s="75"/>
      <c r="IF123" s="75"/>
      <c r="IG123" s="75"/>
      <c r="IH123" s="75"/>
      <c r="II123" s="75"/>
      <c r="IJ123" s="75"/>
      <c r="IK123" s="75"/>
      <c r="IL123" s="75"/>
      <c r="IM123" s="75"/>
      <c r="IN123" s="75"/>
      <c r="IO123" s="75"/>
      <c r="IP123" s="75"/>
      <c r="IQ123" s="75"/>
      <c r="IR123" s="75"/>
      <c r="IS123" s="75"/>
      <c r="IT123" s="75"/>
      <c r="IU123" s="75"/>
      <c r="IV123" s="75"/>
    </row>
    <row r="124" spans="1:256" s="79" customFormat="1" ht="85" customHeight="1" x14ac:dyDescent="0.35">
      <c r="A124" s="75"/>
      <c r="B124" s="75"/>
      <c r="C124" s="215" t="s">
        <v>4860</v>
      </c>
      <c r="D124" s="216"/>
      <c r="E124" s="217"/>
      <c r="F124" s="76"/>
      <c r="G124" s="77"/>
      <c r="H124" s="77"/>
      <c r="I124" s="77"/>
      <c r="J124" s="77"/>
      <c r="K124" s="78"/>
      <c r="L124" s="78"/>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8"/>
      <c r="AJ124" s="75"/>
      <c r="AK124" s="75"/>
      <c r="AL124" s="75"/>
      <c r="AM124" s="75"/>
      <c r="AN124" s="75"/>
      <c r="AO124" s="75"/>
      <c r="AP124" s="75"/>
      <c r="AQ124" s="75"/>
      <c r="AR124" s="75"/>
      <c r="AS124" s="75"/>
      <c r="AT124" s="75"/>
      <c r="AU124" s="75"/>
      <c r="AV124" s="78"/>
      <c r="AW124" s="75"/>
      <c r="AX124" s="78"/>
      <c r="AY124" s="75"/>
      <c r="AZ124" s="75"/>
      <c r="BA124" s="75"/>
      <c r="BB124" s="78"/>
      <c r="BC124" s="75"/>
      <c r="BD124" s="75"/>
      <c r="BE124" s="75"/>
      <c r="BF124" s="75"/>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5"/>
      <c r="CD124" s="75"/>
      <c r="CE124" s="75"/>
      <c r="CF124" s="75"/>
      <c r="CG124" s="75"/>
      <c r="CH124" s="75"/>
      <c r="CI124" s="75"/>
      <c r="CJ124" s="75"/>
      <c r="CK124" s="75"/>
      <c r="CL124" s="75"/>
      <c r="CM124" s="75"/>
      <c r="CN124" s="75"/>
      <c r="CO124" s="75"/>
      <c r="CP124" s="75"/>
      <c r="CQ124" s="75"/>
      <c r="CR124" s="75"/>
      <c r="CS124" s="75"/>
      <c r="CT124" s="75"/>
      <c r="CU124" s="75"/>
      <c r="CV124" s="75"/>
      <c r="CW124" s="75"/>
      <c r="CX124" s="75"/>
      <c r="CY124" s="75"/>
      <c r="CZ124" s="75"/>
      <c r="DA124" s="75"/>
      <c r="DB124" s="75"/>
      <c r="DC124" s="75"/>
      <c r="DD124" s="75"/>
      <c r="DE124" s="75"/>
      <c r="DF124" s="75"/>
      <c r="DG124" s="75"/>
      <c r="DH124" s="75"/>
      <c r="DI124" s="75"/>
      <c r="DJ124" s="75"/>
      <c r="DK124" s="75"/>
      <c r="DL124" s="75"/>
      <c r="DM124" s="75"/>
      <c r="DN124" s="75"/>
      <c r="DO124" s="75"/>
      <c r="DP124" s="75"/>
      <c r="DQ124" s="75"/>
      <c r="DR124" s="75"/>
      <c r="DS124" s="75"/>
      <c r="DT124" s="75"/>
      <c r="DU124" s="75"/>
      <c r="DV124" s="75"/>
      <c r="DW124" s="75"/>
      <c r="DX124" s="75"/>
      <c r="DY124" s="75"/>
      <c r="DZ124" s="75"/>
      <c r="EA124" s="75"/>
      <c r="EB124" s="75"/>
      <c r="EC124" s="75"/>
      <c r="ED124" s="75"/>
      <c r="EE124" s="75"/>
      <c r="EF124" s="75"/>
      <c r="EG124" s="75"/>
      <c r="EH124" s="75"/>
      <c r="EI124" s="75"/>
      <c r="EJ124" s="75"/>
      <c r="EK124" s="75"/>
      <c r="EL124" s="75"/>
      <c r="EM124" s="75"/>
      <c r="EN124" s="75"/>
      <c r="EO124" s="75"/>
      <c r="EP124" s="75"/>
      <c r="EQ124" s="75"/>
      <c r="ER124" s="75"/>
      <c r="ES124" s="75"/>
      <c r="ET124" s="75"/>
      <c r="EU124" s="75"/>
      <c r="EV124" s="75"/>
      <c r="EW124" s="75"/>
      <c r="EX124" s="75"/>
      <c r="EY124" s="75"/>
      <c r="EZ124" s="75"/>
      <c r="FA124" s="75"/>
      <c r="FB124" s="75"/>
      <c r="FC124" s="75"/>
      <c r="FD124" s="75"/>
      <c r="FE124" s="75"/>
      <c r="FF124" s="75"/>
      <c r="FG124" s="75"/>
      <c r="FH124" s="75"/>
      <c r="FI124" s="75"/>
      <c r="FJ124" s="75"/>
      <c r="FK124" s="75"/>
      <c r="FL124" s="75"/>
      <c r="FM124" s="75"/>
      <c r="FN124" s="75"/>
      <c r="FO124" s="75"/>
      <c r="FP124" s="75"/>
      <c r="FQ124" s="75"/>
      <c r="FR124" s="75"/>
      <c r="FS124" s="75"/>
      <c r="FT124" s="75"/>
      <c r="FU124" s="75"/>
      <c r="FV124" s="75"/>
      <c r="FW124" s="75"/>
      <c r="FX124" s="75"/>
      <c r="FY124" s="75"/>
      <c r="FZ124" s="75"/>
      <c r="GA124" s="75"/>
      <c r="GB124" s="75"/>
      <c r="GC124" s="75"/>
      <c r="GD124" s="75"/>
      <c r="GE124" s="75"/>
      <c r="GF124" s="75"/>
      <c r="GG124" s="75"/>
      <c r="GH124" s="75"/>
      <c r="GI124" s="75"/>
      <c r="GJ124" s="75"/>
      <c r="GK124" s="75"/>
      <c r="GL124" s="75"/>
      <c r="GM124" s="75"/>
      <c r="GN124" s="75"/>
      <c r="GO124" s="75"/>
      <c r="GP124" s="75"/>
      <c r="GQ124" s="75"/>
      <c r="GR124" s="75"/>
      <c r="GS124" s="75"/>
      <c r="GT124" s="75"/>
      <c r="GU124" s="75"/>
      <c r="GV124" s="75"/>
      <c r="GW124" s="75"/>
      <c r="GX124" s="75"/>
      <c r="GY124" s="75"/>
      <c r="GZ124" s="75"/>
      <c r="HA124" s="75"/>
      <c r="HB124" s="75"/>
      <c r="HC124" s="75"/>
      <c r="HD124" s="75"/>
      <c r="HE124" s="75"/>
      <c r="HF124" s="75"/>
      <c r="HG124" s="75"/>
      <c r="HH124" s="75"/>
      <c r="HI124" s="75"/>
      <c r="HJ124" s="75"/>
      <c r="HK124" s="75"/>
      <c r="HL124" s="75"/>
      <c r="HM124" s="75"/>
      <c r="HN124" s="75"/>
      <c r="HO124" s="75"/>
      <c r="HP124" s="75"/>
      <c r="HQ124" s="75"/>
      <c r="HR124" s="75"/>
      <c r="HS124" s="75"/>
      <c r="HT124" s="75"/>
      <c r="HU124" s="75"/>
      <c r="HV124" s="75"/>
      <c r="HW124" s="75"/>
      <c r="HX124" s="75"/>
      <c r="HY124" s="75"/>
      <c r="HZ124" s="75"/>
      <c r="IA124" s="75"/>
      <c r="IB124" s="75"/>
      <c r="IC124" s="75"/>
      <c r="ID124" s="75"/>
      <c r="IE124" s="75"/>
      <c r="IF124" s="75"/>
      <c r="IG124" s="75"/>
      <c r="IH124" s="75"/>
      <c r="II124" s="75"/>
      <c r="IJ124" s="75"/>
      <c r="IK124" s="75"/>
      <c r="IL124" s="75"/>
      <c r="IM124" s="75"/>
      <c r="IN124" s="75"/>
      <c r="IO124" s="75"/>
      <c r="IP124" s="75"/>
      <c r="IQ124" s="75"/>
      <c r="IR124" s="75"/>
      <c r="IS124" s="75"/>
      <c r="IT124" s="75"/>
      <c r="IU124" s="75"/>
      <c r="IV124" s="75"/>
    </row>
    <row r="126" spans="1:256" x14ac:dyDescent="0.35">
      <c r="C126" s="2" t="s">
        <v>4920</v>
      </c>
      <c r="E126" s="2" t="s">
        <v>2</v>
      </c>
    </row>
    <row r="128" spans="1:256" x14ac:dyDescent="0.35">
      <c r="C128" s="2" t="s">
        <v>4921</v>
      </c>
      <c r="E128" s="2" t="s">
        <v>2</v>
      </c>
    </row>
    <row r="130" spans="3:5" x14ac:dyDescent="0.35">
      <c r="C130" s="2" t="s">
        <v>4815</v>
      </c>
      <c r="E130" s="2" t="s">
        <v>2</v>
      </c>
    </row>
    <row r="132" spans="3:5" x14ac:dyDescent="0.35">
      <c r="C132" s="2" t="s">
        <v>4816</v>
      </c>
      <c r="E132" s="2" t="s">
        <v>2</v>
      </c>
    </row>
    <row r="134" spans="3:5" x14ac:dyDescent="0.35">
      <c r="C134" s="2" t="s">
        <v>4817</v>
      </c>
      <c r="E134" s="92" t="s">
        <v>4818</v>
      </c>
    </row>
    <row r="136" spans="3:5" x14ac:dyDescent="0.35">
      <c r="C136" s="2" t="s">
        <v>4819</v>
      </c>
      <c r="E136" s="93" t="s">
        <v>4913</v>
      </c>
    </row>
    <row r="138" spans="3:5" x14ac:dyDescent="0.35">
      <c r="C138" s="2" t="s">
        <v>4922</v>
      </c>
      <c r="E138" s="2" t="s">
        <v>2</v>
      </c>
    </row>
    <row r="140" spans="3:5" x14ac:dyDescent="0.35">
      <c r="C140" s="1" t="s">
        <v>5102</v>
      </c>
      <c r="E140" s="156" t="s">
        <v>5103</v>
      </c>
    </row>
    <row r="141" spans="3:5" x14ac:dyDescent="0.35">
      <c r="E141" s="2" t="s">
        <v>5172</v>
      </c>
    </row>
  </sheetData>
  <mergeCells count="2">
    <mergeCell ref="C108:K108"/>
    <mergeCell ref="C124:E124"/>
  </mergeCells>
  <hyperlinks>
    <hyperlink ref="J2" location="'Index'!A1" display="'Index'!A1" xr:uid="{F5BB1F67-440A-4FBE-B752-788D84C0DC7F}"/>
  </hyperlinks>
  <pageMargins left="0.7" right="0.7" top="0.75" bottom="0.75" header="0.3" footer="0.3"/>
  <pageSetup orientation="portrait" horizontalDpi="4294967293"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CB5F8-0B4A-4DCF-B30C-0FDFF3A660AB}">
  <sheetPr codeName="Sheet1"/>
  <dimension ref="A1:IV121"/>
  <sheetViews>
    <sheetView showGridLines="0" zoomScale="90" zoomScaleNormal="90" workbookViewId="0">
      <pane ySplit="6" topLeftCell="A105"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4167</v>
      </c>
      <c r="J2" s="38" t="s">
        <v>4365</v>
      </c>
    </row>
    <row r="3" spans="1:54" ht="16" x14ac:dyDescent="0.4">
      <c r="C3" s="1" t="s">
        <v>28</v>
      </c>
      <c r="D3" s="21" t="s">
        <v>4168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2:11" x14ac:dyDescent="0.35">
      <c r="C17" s="59" t="s">
        <v>6</v>
      </c>
      <c r="D17" s="54"/>
      <c r="E17" s="6"/>
      <c r="F17" s="19"/>
      <c r="G17" s="24"/>
      <c r="H17" s="24"/>
      <c r="I17" s="31"/>
      <c r="J17" s="31"/>
      <c r="K17" s="35"/>
    </row>
    <row r="18" spans="2:11" x14ac:dyDescent="0.35">
      <c r="C18" s="59" t="s">
        <v>691</v>
      </c>
      <c r="D18" s="54"/>
      <c r="E18" s="6"/>
      <c r="F18" s="19"/>
      <c r="G18" s="24"/>
      <c r="H18" s="24"/>
      <c r="I18" s="31"/>
      <c r="J18" s="31"/>
      <c r="K18" s="35"/>
    </row>
    <row r="19" spans="2:11" x14ac:dyDescent="0.35">
      <c r="B19" s="8" t="s">
        <v>4169</v>
      </c>
      <c r="C19" s="60" t="s">
        <v>1971</v>
      </c>
      <c r="D19" s="54" t="s">
        <v>4170</v>
      </c>
      <c r="E19" s="6" t="s">
        <v>706</v>
      </c>
      <c r="F19" s="19">
        <v>5000</v>
      </c>
      <c r="G19" s="24">
        <v>4999.45</v>
      </c>
      <c r="H19" s="24">
        <v>10.37</v>
      </c>
      <c r="I19" s="31">
        <v>7.9649999999999999</v>
      </c>
      <c r="J19" s="31"/>
      <c r="K19" s="35" t="s">
        <v>695</v>
      </c>
    </row>
    <row r="20" spans="2:11" x14ac:dyDescent="0.35">
      <c r="B20" s="8" t="s">
        <v>4171</v>
      </c>
      <c r="C20" s="60" t="s">
        <v>730</v>
      </c>
      <c r="D20" s="54" t="s">
        <v>4172</v>
      </c>
      <c r="E20" s="6" t="s">
        <v>706</v>
      </c>
      <c r="F20" s="19">
        <v>2550</v>
      </c>
      <c r="G20" s="24">
        <v>2550.15</v>
      </c>
      <c r="H20" s="24">
        <v>5.29</v>
      </c>
      <c r="I20" s="31">
        <v>7.7850000000000001</v>
      </c>
      <c r="J20" s="31"/>
      <c r="K20" s="35" t="s">
        <v>695</v>
      </c>
    </row>
    <row r="21" spans="2:11" x14ac:dyDescent="0.35">
      <c r="B21" s="8" t="s">
        <v>4173</v>
      </c>
      <c r="C21" s="60" t="s">
        <v>2017</v>
      </c>
      <c r="D21" s="54" t="s">
        <v>4174</v>
      </c>
      <c r="E21" s="6" t="s">
        <v>706</v>
      </c>
      <c r="F21" s="19">
        <v>255</v>
      </c>
      <c r="G21" s="24">
        <v>2548.08</v>
      </c>
      <c r="H21" s="24">
        <v>5.28</v>
      </c>
      <c r="I21" s="31">
        <v>7.7999000000000001</v>
      </c>
      <c r="J21" s="31"/>
      <c r="K21" s="35" t="s">
        <v>695</v>
      </c>
    </row>
    <row r="22" spans="2:11" x14ac:dyDescent="0.35">
      <c r="B22" s="8" t="s">
        <v>4175</v>
      </c>
      <c r="C22" s="60" t="s">
        <v>2350</v>
      </c>
      <c r="D22" s="54" t="s">
        <v>4176</v>
      </c>
      <c r="E22" s="6" t="s">
        <v>706</v>
      </c>
      <c r="F22" s="19">
        <v>2500</v>
      </c>
      <c r="G22" s="24">
        <v>2506.9</v>
      </c>
      <c r="H22" s="24">
        <v>5.2</v>
      </c>
      <c r="I22" s="31">
        <v>7.5248999999999997</v>
      </c>
      <c r="J22" s="31"/>
      <c r="K22" s="35" t="s">
        <v>695</v>
      </c>
    </row>
    <row r="23" spans="2:11" x14ac:dyDescent="0.35">
      <c r="B23" s="8" t="s">
        <v>4177</v>
      </c>
      <c r="C23" s="60" t="s">
        <v>1490</v>
      </c>
      <c r="D23" s="54" t="s">
        <v>4178</v>
      </c>
      <c r="E23" s="6" t="s">
        <v>728</v>
      </c>
      <c r="F23" s="19">
        <v>2500</v>
      </c>
      <c r="G23" s="24">
        <v>2505.86</v>
      </c>
      <c r="H23" s="24">
        <v>5.2</v>
      </c>
      <c r="I23" s="31">
        <v>7.3648999999999996</v>
      </c>
      <c r="J23" s="31"/>
      <c r="K23" s="35" t="s">
        <v>695</v>
      </c>
    </row>
    <row r="24" spans="2:11" x14ac:dyDescent="0.35">
      <c r="B24" s="8" t="s">
        <v>4179</v>
      </c>
      <c r="C24" s="60" t="s">
        <v>785</v>
      </c>
      <c r="D24" s="54" t="s">
        <v>4180</v>
      </c>
      <c r="E24" s="6" t="s">
        <v>728</v>
      </c>
      <c r="F24" s="19">
        <v>2500</v>
      </c>
      <c r="G24" s="24">
        <v>2499.1799999999998</v>
      </c>
      <c r="H24" s="24">
        <v>5.18</v>
      </c>
      <c r="I24" s="31">
        <v>7.55</v>
      </c>
      <c r="J24" s="31"/>
      <c r="K24" s="35" t="s">
        <v>695</v>
      </c>
    </row>
    <row r="25" spans="2:11" x14ac:dyDescent="0.35">
      <c r="B25" s="8" t="s">
        <v>4181</v>
      </c>
      <c r="C25" s="60" t="s">
        <v>1367</v>
      </c>
      <c r="D25" s="54" t="s">
        <v>4182</v>
      </c>
      <c r="E25" s="6" t="s">
        <v>706</v>
      </c>
      <c r="F25" s="19">
        <v>100</v>
      </c>
      <c r="G25" s="24">
        <v>997.02</v>
      </c>
      <c r="H25" s="24">
        <v>2.0699999999999998</v>
      </c>
      <c r="I25" s="31">
        <v>8.06</v>
      </c>
      <c r="J25" s="31"/>
      <c r="K25" s="35" t="s">
        <v>695</v>
      </c>
    </row>
    <row r="26" spans="2:11" x14ac:dyDescent="0.35">
      <c r="B26" s="8" t="s">
        <v>4183</v>
      </c>
      <c r="C26" s="60" t="s">
        <v>2442</v>
      </c>
      <c r="D26" s="54" t="s">
        <v>4184</v>
      </c>
      <c r="E26" s="6" t="s">
        <v>728</v>
      </c>
      <c r="F26" s="19">
        <v>50</v>
      </c>
      <c r="G26" s="24">
        <v>50.1</v>
      </c>
      <c r="H26" s="24">
        <v>0.1</v>
      </c>
      <c r="I26" s="31">
        <v>7.9126000000000003</v>
      </c>
      <c r="J26" s="31"/>
      <c r="K26" s="35" t="s">
        <v>695</v>
      </c>
    </row>
    <row r="27" spans="2:11" x14ac:dyDescent="0.35">
      <c r="B27" s="8" t="s">
        <v>4185</v>
      </c>
      <c r="C27" s="60" t="s">
        <v>578</v>
      </c>
      <c r="D27" s="54" t="s">
        <v>4186</v>
      </c>
      <c r="E27" s="6" t="s">
        <v>706</v>
      </c>
      <c r="F27" s="19">
        <v>50</v>
      </c>
      <c r="G27" s="24">
        <v>50.08</v>
      </c>
      <c r="H27" s="24">
        <v>0.1</v>
      </c>
      <c r="I27" s="31">
        <v>7.7649999999999997</v>
      </c>
      <c r="J27" s="31"/>
      <c r="K27" s="35" t="s">
        <v>695</v>
      </c>
    </row>
    <row r="28" spans="2:11" x14ac:dyDescent="0.35">
      <c r="B28" s="8" t="s">
        <v>4187</v>
      </c>
      <c r="C28" s="60" t="s">
        <v>1367</v>
      </c>
      <c r="D28" s="54" t="s">
        <v>4188</v>
      </c>
      <c r="E28" s="6" t="s">
        <v>706</v>
      </c>
      <c r="F28" s="19">
        <v>50</v>
      </c>
      <c r="G28" s="24">
        <v>50.05</v>
      </c>
      <c r="H28" s="24">
        <v>0.1</v>
      </c>
      <c r="I28" s="31">
        <v>7.7999000000000001</v>
      </c>
      <c r="J28" s="31"/>
      <c r="K28" s="35" t="s">
        <v>695</v>
      </c>
    </row>
    <row r="29" spans="2:11" x14ac:dyDescent="0.35">
      <c r="B29" s="8" t="s">
        <v>4189</v>
      </c>
      <c r="C29" s="60" t="s">
        <v>566</v>
      </c>
      <c r="D29" s="54" t="s">
        <v>4190</v>
      </c>
      <c r="E29" s="6" t="s">
        <v>728</v>
      </c>
      <c r="F29" s="19">
        <v>50</v>
      </c>
      <c r="G29" s="24">
        <v>50.03</v>
      </c>
      <c r="H29" s="24">
        <v>0.1</v>
      </c>
      <c r="I29" s="31">
        <v>7.8498999999999999</v>
      </c>
      <c r="J29" s="31"/>
      <c r="K29" s="35" t="s">
        <v>695</v>
      </c>
    </row>
    <row r="30" spans="2:11" x14ac:dyDescent="0.35">
      <c r="C30" s="58" t="s">
        <v>194</v>
      </c>
      <c r="D30" s="54"/>
      <c r="E30" s="6"/>
      <c r="F30" s="19"/>
      <c r="G30" s="25">
        <v>18806.900000000001</v>
      </c>
      <c r="H30" s="25">
        <v>38.99</v>
      </c>
      <c r="I30" s="31"/>
      <c r="J30" s="31"/>
      <c r="K30" s="35"/>
    </row>
    <row r="31" spans="2:11" x14ac:dyDescent="0.35">
      <c r="C31" s="57"/>
      <c r="D31" s="54"/>
      <c r="E31" s="6"/>
      <c r="F31" s="19"/>
      <c r="G31" s="24"/>
      <c r="H31" s="24"/>
      <c r="I31" s="31"/>
      <c r="J31" s="31"/>
      <c r="K31" s="35"/>
    </row>
    <row r="32" spans="2:11" x14ac:dyDescent="0.35">
      <c r="C32" s="58" t="s">
        <v>7</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8</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9</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10</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11</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13</v>
      </c>
      <c r="D42" s="54"/>
      <c r="E42" s="6"/>
      <c r="F42" s="19"/>
      <c r="G42" s="24"/>
      <c r="H42" s="24"/>
      <c r="I42" s="31"/>
      <c r="J42" s="31"/>
      <c r="K42" s="35"/>
    </row>
    <row r="43" spans="1:11" x14ac:dyDescent="0.35">
      <c r="C43" s="59" t="s">
        <v>14</v>
      </c>
      <c r="D43" s="54"/>
      <c r="E43" s="6"/>
      <c r="F43" s="19"/>
      <c r="G43" s="24"/>
      <c r="H43" s="24"/>
      <c r="I43" s="31"/>
      <c r="J43" s="31"/>
      <c r="K43" s="35"/>
    </row>
    <row r="44" spans="1:11" x14ac:dyDescent="0.35">
      <c r="B44" s="8" t="s">
        <v>4191</v>
      </c>
      <c r="C44" s="60" t="s">
        <v>2442</v>
      </c>
      <c r="D44" s="54" t="s">
        <v>4192</v>
      </c>
      <c r="E44" s="6" t="s">
        <v>866</v>
      </c>
      <c r="F44" s="19">
        <v>1000</v>
      </c>
      <c r="G44" s="24">
        <v>4657.03</v>
      </c>
      <c r="H44" s="24">
        <v>9.66</v>
      </c>
      <c r="I44" s="31">
        <v>7.86</v>
      </c>
      <c r="J44" s="31"/>
      <c r="K44" s="35" t="s">
        <v>695</v>
      </c>
    </row>
    <row r="45" spans="1:11" x14ac:dyDescent="0.35">
      <c r="B45" s="8" t="s">
        <v>4193</v>
      </c>
      <c r="C45" s="60" t="s">
        <v>578</v>
      </c>
      <c r="D45" s="54" t="s">
        <v>4194</v>
      </c>
      <c r="E45" s="6" t="s">
        <v>866</v>
      </c>
      <c r="F45" s="19">
        <v>1000</v>
      </c>
      <c r="G45" s="24">
        <v>4655.28</v>
      </c>
      <c r="H45" s="24">
        <v>9.66</v>
      </c>
      <c r="I45" s="31">
        <v>7.8799000000000001</v>
      </c>
      <c r="J45" s="31"/>
      <c r="K45" s="35" t="s">
        <v>695</v>
      </c>
    </row>
    <row r="46" spans="1:11" x14ac:dyDescent="0.35">
      <c r="B46" s="8" t="s">
        <v>4195</v>
      </c>
      <c r="C46" s="60" t="s">
        <v>566</v>
      </c>
      <c r="D46" s="54" t="s">
        <v>4196</v>
      </c>
      <c r="E46" s="6" t="s">
        <v>866</v>
      </c>
      <c r="F46" s="19">
        <v>1000</v>
      </c>
      <c r="G46" s="24">
        <v>4651.74</v>
      </c>
      <c r="H46" s="24">
        <v>9.65</v>
      </c>
      <c r="I46" s="31">
        <v>7.83</v>
      </c>
      <c r="J46" s="31"/>
      <c r="K46" s="35" t="s">
        <v>695</v>
      </c>
    </row>
    <row r="47" spans="1:11" x14ac:dyDescent="0.35">
      <c r="B47" s="8" t="s">
        <v>4197</v>
      </c>
      <c r="C47" s="60" t="s">
        <v>56</v>
      </c>
      <c r="D47" s="54" t="s">
        <v>4198</v>
      </c>
      <c r="E47" s="6" t="s">
        <v>866</v>
      </c>
      <c r="F47" s="19">
        <v>800</v>
      </c>
      <c r="G47" s="24">
        <v>3734.61</v>
      </c>
      <c r="H47" s="24">
        <v>7.75</v>
      </c>
      <c r="I47" s="31">
        <v>7.86</v>
      </c>
      <c r="J47" s="31"/>
      <c r="K47" s="35" t="s">
        <v>695</v>
      </c>
    </row>
    <row r="48" spans="1:11" x14ac:dyDescent="0.35">
      <c r="C48" s="58" t="s">
        <v>194</v>
      </c>
      <c r="D48" s="54"/>
      <c r="E48" s="6"/>
      <c r="F48" s="19"/>
      <c r="G48" s="25">
        <v>17698.66</v>
      </c>
      <c r="H48" s="25">
        <v>36.72</v>
      </c>
      <c r="I48" s="31"/>
      <c r="J48" s="31"/>
      <c r="K48" s="35"/>
    </row>
    <row r="49" spans="1:11" x14ac:dyDescent="0.35">
      <c r="C49" s="57"/>
      <c r="D49" s="54"/>
      <c r="E49" s="6"/>
      <c r="F49" s="19"/>
      <c r="G49" s="24"/>
      <c r="H49" s="24"/>
      <c r="I49" s="31"/>
      <c r="J49" s="31"/>
      <c r="K49" s="35"/>
    </row>
    <row r="50" spans="1:11" x14ac:dyDescent="0.35">
      <c r="C50" s="59" t="s">
        <v>15</v>
      </c>
      <c r="D50" s="54"/>
      <c r="E50" s="6"/>
      <c r="F50" s="19"/>
      <c r="G50" s="24"/>
      <c r="H50" s="24"/>
      <c r="I50" s="31"/>
      <c r="J50" s="31"/>
      <c r="K50" s="35"/>
    </row>
    <row r="51" spans="1:11" x14ac:dyDescent="0.35">
      <c r="B51" s="8" t="s">
        <v>4199</v>
      </c>
      <c r="C51" s="60" t="s">
        <v>1607</v>
      </c>
      <c r="D51" s="54" t="s">
        <v>4200</v>
      </c>
      <c r="E51" s="6" t="s">
        <v>866</v>
      </c>
      <c r="F51" s="19">
        <v>1000</v>
      </c>
      <c r="G51" s="24">
        <v>4745.28</v>
      </c>
      <c r="H51" s="24">
        <v>9.84</v>
      </c>
      <c r="I51" s="31">
        <v>7.23</v>
      </c>
      <c r="J51" s="31"/>
      <c r="K51" s="35" t="s">
        <v>695</v>
      </c>
    </row>
    <row r="52" spans="1:11" x14ac:dyDescent="0.35">
      <c r="B52" s="8" t="s">
        <v>4165</v>
      </c>
      <c r="C52" s="60" t="s">
        <v>46</v>
      </c>
      <c r="D52" s="54" t="s">
        <v>4166</v>
      </c>
      <c r="E52" s="6" t="s">
        <v>866</v>
      </c>
      <c r="F52" s="19">
        <v>800</v>
      </c>
      <c r="G52" s="24">
        <v>3894.31</v>
      </c>
      <c r="H52" s="24">
        <v>8.08</v>
      </c>
      <c r="I52" s="31">
        <v>6.7850000000000001</v>
      </c>
      <c r="J52" s="31"/>
      <c r="K52" s="35" t="s">
        <v>695</v>
      </c>
    </row>
    <row r="53" spans="1:11" x14ac:dyDescent="0.35">
      <c r="B53" s="8" t="s">
        <v>4201</v>
      </c>
      <c r="C53" s="60" t="s">
        <v>735</v>
      </c>
      <c r="D53" s="54" t="s">
        <v>4202</v>
      </c>
      <c r="E53" s="6" t="s">
        <v>866</v>
      </c>
      <c r="F53" s="19">
        <v>500</v>
      </c>
      <c r="G53" s="24">
        <v>2339.27</v>
      </c>
      <c r="H53" s="24">
        <v>4.8499999999999996</v>
      </c>
      <c r="I53" s="31">
        <v>7.6</v>
      </c>
      <c r="J53" s="31"/>
      <c r="K53" s="35" t="s">
        <v>695</v>
      </c>
    </row>
    <row r="54" spans="1:11" x14ac:dyDescent="0.35">
      <c r="B54" s="8" t="s">
        <v>4203</v>
      </c>
      <c r="C54" s="60" t="s">
        <v>1811</v>
      </c>
      <c r="D54" s="54" t="s">
        <v>4204</v>
      </c>
      <c r="E54" s="6" t="s">
        <v>866</v>
      </c>
      <c r="F54" s="19">
        <v>100</v>
      </c>
      <c r="G54" s="24">
        <v>470.5</v>
      </c>
      <c r="H54" s="24">
        <v>0.98</v>
      </c>
      <c r="I54" s="31">
        <v>7.4074999999999998</v>
      </c>
      <c r="J54" s="31"/>
      <c r="K54" s="35" t="s">
        <v>695</v>
      </c>
    </row>
    <row r="55" spans="1:11" x14ac:dyDescent="0.35">
      <c r="C55" s="58" t="s">
        <v>194</v>
      </c>
      <c r="D55" s="54"/>
      <c r="E55" s="6"/>
      <c r="F55" s="19"/>
      <c r="G55" s="25">
        <v>11449.36</v>
      </c>
      <c r="H55" s="25">
        <v>23.75</v>
      </c>
      <c r="I55" s="31"/>
      <c r="J55" s="31"/>
      <c r="K55" s="35"/>
    </row>
    <row r="56" spans="1:11" x14ac:dyDescent="0.35">
      <c r="C56" s="57"/>
      <c r="D56" s="54"/>
      <c r="E56" s="6"/>
      <c r="F56" s="19"/>
      <c r="G56" s="24"/>
      <c r="H56" s="24"/>
      <c r="I56" s="31"/>
      <c r="J56" s="31"/>
      <c r="K56" s="35"/>
    </row>
    <row r="57" spans="1:11" x14ac:dyDescent="0.35">
      <c r="C57" s="58" t="s">
        <v>16</v>
      </c>
      <c r="D57" s="54"/>
      <c r="E57" s="6"/>
      <c r="F57" s="19"/>
      <c r="G57" s="24" t="s">
        <v>2</v>
      </c>
      <c r="H57" s="24" t="s">
        <v>2</v>
      </c>
      <c r="I57" s="31"/>
      <c r="J57" s="31"/>
      <c r="K57" s="35"/>
    </row>
    <row r="58" spans="1:11" x14ac:dyDescent="0.35">
      <c r="C58" s="57"/>
      <c r="D58" s="54"/>
      <c r="E58" s="6"/>
      <c r="F58" s="19"/>
      <c r="G58" s="24"/>
      <c r="H58" s="24"/>
      <c r="I58" s="31"/>
      <c r="J58" s="31"/>
      <c r="K58" s="35"/>
    </row>
    <row r="59" spans="1:11" x14ac:dyDescent="0.35">
      <c r="C59" s="58" t="s">
        <v>17</v>
      </c>
      <c r="D59" s="54"/>
      <c r="E59" s="6"/>
      <c r="F59" s="19"/>
      <c r="G59" s="24" t="s">
        <v>2</v>
      </c>
      <c r="H59" s="24" t="s">
        <v>2</v>
      </c>
      <c r="I59" s="31"/>
      <c r="J59" s="31"/>
      <c r="K59" s="35"/>
    </row>
    <row r="60" spans="1:11" x14ac:dyDescent="0.35">
      <c r="C60" s="57"/>
      <c r="D60" s="54"/>
      <c r="E60" s="6"/>
      <c r="F60" s="19"/>
      <c r="G60" s="24"/>
      <c r="H60" s="24"/>
      <c r="I60" s="31"/>
      <c r="J60" s="31"/>
      <c r="K60" s="35"/>
    </row>
    <row r="61" spans="1:11" x14ac:dyDescent="0.35">
      <c r="C61" s="58" t="s">
        <v>18</v>
      </c>
      <c r="D61" s="54"/>
      <c r="E61" s="6"/>
      <c r="F61" s="19"/>
      <c r="G61" s="24" t="s">
        <v>2</v>
      </c>
      <c r="H61" s="24" t="s">
        <v>2</v>
      </c>
      <c r="I61" s="31"/>
      <c r="J61" s="31"/>
      <c r="K61" s="35"/>
    </row>
    <row r="62" spans="1:11" x14ac:dyDescent="0.35">
      <c r="C62" s="57"/>
      <c r="D62" s="54"/>
      <c r="E62" s="6"/>
      <c r="F62" s="19"/>
      <c r="G62" s="24"/>
      <c r="H62" s="24"/>
      <c r="I62" s="31"/>
      <c r="J62" s="31"/>
      <c r="K62" s="35"/>
    </row>
    <row r="63" spans="1:11" x14ac:dyDescent="0.35">
      <c r="A63" s="10"/>
      <c r="B63" s="28"/>
      <c r="C63" s="58" t="s">
        <v>19</v>
      </c>
      <c r="D63" s="54"/>
      <c r="E63" s="6"/>
      <c r="F63" s="19"/>
      <c r="G63" s="24"/>
      <c r="H63" s="24"/>
      <c r="I63" s="31"/>
      <c r="J63" s="31"/>
      <c r="K63" s="35"/>
    </row>
    <row r="64" spans="1:11" x14ac:dyDescent="0.35">
      <c r="A64" s="28"/>
      <c r="B64" s="28"/>
      <c r="C64" s="58" t="s">
        <v>20</v>
      </c>
      <c r="D64" s="54"/>
      <c r="E64" s="6"/>
      <c r="F64" s="19"/>
      <c r="G64" s="24" t="s">
        <v>2</v>
      </c>
      <c r="H64" s="24" t="s">
        <v>2</v>
      </c>
      <c r="I64" s="31"/>
      <c r="J64" s="31"/>
      <c r="K64" s="35"/>
    </row>
    <row r="65" spans="1:54" x14ac:dyDescent="0.35">
      <c r="A65" s="28"/>
      <c r="B65" s="28"/>
      <c r="C65" s="58"/>
      <c r="D65" s="54"/>
      <c r="E65" s="6"/>
      <c r="F65" s="19"/>
      <c r="G65" s="24"/>
      <c r="H65" s="24"/>
      <c r="I65" s="31"/>
      <c r="J65" s="31"/>
      <c r="K65" s="35"/>
    </row>
    <row r="66" spans="1:54" x14ac:dyDescent="0.35">
      <c r="A66" s="28"/>
      <c r="B66" s="28"/>
      <c r="C66" s="58" t="s">
        <v>21</v>
      </c>
      <c r="D66" s="54"/>
      <c r="E66" s="6"/>
      <c r="F66" s="19"/>
      <c r="G66" s="24" t="s">
        <v>2</v>
      </c>
      <c r="H66" s="24" t="s">
        <v>2</v>
      </c>
      <c r="I66" s="31"/>
      <c r="J66" s="31"/>
      <c r="K66" s="35"/>
    </row>
    <row r="67" spans="1:54" x14ac:dyDescent="0.35">
      <c r="A67" s="28"/>
      <c r="B67" s="28"/>
      <c r="C67" s="58"/>
      <c r="D67" s="54"/>
      <c r="E67" s="6"/>
      <c r="F67" s="19"/>
      <c r="G67" s="24"/>
      <c r="H67" s="24"/>
      <c r="I67" s="31"/>
      <c r="J67" s="31"/>
      <c r="K67" s="35"/>
    </row>
    <row r="68" spans="1:54" x14ac:dyDescent="0.35">
      <c r="A68" s="28"/>
      <c r="B68" s="28"/>
      <c r="C68" s="58" t="s">
        <v>22</v>
      </c>
      <c r="D68" s="54"/>
      <c r="E68" s="6"/>
      <c r="F68" s="19"/>
      <c r="G68" s="24" t="s">
        <v>2</v>
      </c>
      <c r="H68" s="24" t="s">
        <v>2</v>
      </c>
      <c r="I68" s="31"/>
      <c r="J68" s="31"/>
      <c r="K68" s="35"/>
    </row>
    <row r="69" spans="1:54" x14ac:dyDescent="0.35">
      <c r="A69" s="28"/>
      <c r="B69" s="28"/>
      <c r="C69" s="58"/>
      <c r="D69" s="54"/>
      <c r="E69" s="6"/>
      <c r="F69" s="19"/>
      <c r="G69" s="24"/>
      <c r="H69" s="24"/>
      <c r="I69" s="31"/>
      <c r="J69" s="31"/>
      <c r="K69" s="35"/>
    </row>
    <row r="70" spans="1:54" x14ac:dyDescent="0.35">
      <c r="A70" s="28"/>
      <c r="B70" s="28"/>
      <c r="C70" s="58" t="s">
        <v>23</v>
      </c>
      <c r="D70" s="54"/>
      <c r="E70" s="6"/>
      <c r="F70" s="19"/>
      <c r="G70" s="24" t="s">
        <v>2</v>
      </c>
      <c r="H70" s="24" t="s">
        <v>2</v>
      </c>
      <c r="I70" s="31"/>
      <c r="J70" s="31"/>
      <c r="K70" s="35"/>
    </row>
    <row r="71" spans="1:54" x14ac:dyDescent="0.35">
      <c r="A71" s="28"/>
      <c r="B71" s="28"/>
      <c r="C71" s="58"/>
      <c r="D71" s="54"/>
      <c r="E71" s="6"/>
      <c r="F71" s="19"/>
      <c r="G71" s="24"/>
      <c r="H71" s="24"/>
      <c r="I71" s="31"/>
      <c r="J71" s="31"/>
      <c r="K71" s="35"/>
    </row>
    <row r="72" spans="1:54" x14ac:dyDescent="0.35">
      <c r="C72" s="59" t="s">
        <v>24</v>
      </c>
      <c r="D72" s="54"/>
      <c r="E72" s="6"/>
      <c r="F72" s="19"/>
      <c r="G72" s="24"/>
      <c r="H72" s="24"/>
      <c r="I72" s="31"/>
      <c r="J72" s="31"/>
      <c r="K72" s="35"/>
    </row>
    <row r="73" spans="1:54" x14ac:dyDescent="0.35">
      <c r="B73" s="8" t="s">
        <v>206</v>
      </c>
      <c r="C73" s="60" t="s">
        <v>207</v>
      </c>
      <c r="D73" s="54"/>
      <c r="E73" s="6"/>
      <c r="F73" s="19"/>
      <c r="G73" s="24">
        <v>682.56</v>
      </c>
      <c r="H73" s="24">
        <v>1.42</v>
      </c>
      <c r="I73" s="31"/>
      <c r="J73" s="31"/>
      <c r="K73" s="35"/>
    </row>
    <row r="74" spans="1:54" x14ac:dyDescent="0.35">
      <c r="C74" s="58" t="s">
        <v>194</v>
      </c>
      <c r="D74" s="54"/>
      <c r="E74" s="6"/>
      <c r="F74" s="19"/>
      <c r="G74" s="25">
        <v>682.56</v>
      </c>
      <c r="H74" s="25">
        <v>1.42</v>
      </c>
      <c r="I74" s="31"/>
      <c r="J74" s="31"/>
      <c r="K74" s="35"/>
    </row>
    <row r="75" spans="1:54" x14ac:dyDescent="0.35">
      <c r="C75" s="57"/>
      <c r="D75" s="54"/>
      <c r="E75" s="6"/>
      <c r="F75" s="19"/>
      <c r="G75" s="24"/>
      <c r="H75" s="24"/>
      <c r="I75" s="31"/>
      <c r="J75" s="31"/>
      <c r="K75" s="35"/>
    </row>
    <row r="76" spans="1:54" x14ac:dyDescent="0.35">
      <c r="A76" s="10"/>
      <c r="B76" s="28"/>
      <c r="C76" s="58" t="s">
        <v>25</v>
      </c>
      <c r="D76" s="54"/>
      <c r="E76" s="6"/>
      <c r="F76" s="19"/>
      <c r="G76" s="24"/>
      <c r="H76" s="24"/>
      <c r="I76" s="31"/>
      <c r="J76" s="31"/>
      <c r="K76" s="35"/>
    </row>
    <row r="77" spans="1:54" s="2" customFormat="1" ht="13.5" x14ac:dyDescent="0.35">
      <c r="A77" s="28"/>
      <c r="B77" s="28"/>
      <c r="C77" s="57" t="s">
        <v>4703</v>
      </c>
      <c r="D77" s="54"/>
      <c r="E77" s="6"/>
      <c r="F77" s="19"/>
      <c r="G77" s="24" t="s">
        <v>2</v>
      </c>
      <c r="H77" s="24" t="s">
        <v>2</v>
      </c>
      <c r="I77" s="31"/>
      <c r="J77" s="31"/>
      <c r="K77" s="35"/>
      <c r="L77" s="3"/>
      <c r="AI77" s="3"/>
      <c r="AV77" s="3"/>
      <c r="AX77" s="3"/>
      <c r="BB77" s="3"/>
    </row>
    <row r="78" spans="1:54" x14ac:dyDescent="0.35">
      <c r="B78" s="8"/>
      <c r="C78" s="60" t="s">
        <v>208</v>
      </c>
      <c r="D78" s="54"/>
      <c r="E78" s="6"/>
      <c r="F78" s="19"/>
      <c r="G78" s="24">
        <v>-422.59</v>
      </c>
      <c r="H78" s="24">
        <v>-0.88</v>
      </c>
      <c r="I78" s="31"/>
      <c r="J78" s="31"/>
      <c r="K78" s="35"/>
    </row>
    <row r="79" spans="1:54" x14ac:dyDescent="0.35">
      <c r="C79" s="58" t="s">
        <v>194</v>
      </c>
      <c r="D79" s="54"/>
      <c r="E79" s="6"/>
      <c r="F79" s="19"/>
      <c r="G79" s="25">
        <v>-422.59</v>
      </c>
      <c r="H79" s="25">
        <v>-0.88</v>
      </c>
      <c r="I79" s="31"/>
      <c r="J79" s="31"/>
      <c r="K79" s="35"/>
    </row>
    <row r="80" spans="1:54" x14ac:dyDescent="0.35">
      <c r="C80" s="57"/>
      <c r="D80" s="54"/>
      <c r="E80" s="6"/>
      <c r="F80" s="19"/>
      <c r="G80" s="24"/>
      <c r="H80" s="24"/>
      <c r="I80" s="31"/>
      <c r="J80" s="31"/>
      <c r="K80" s="35"/>
    </row>
    <row r="81" spans="3:11" x14ac:dyDescent="0.35">
      <c r="C81" s="61" t="s">
        <v>209</v>
      </c>
      <c r="D81" s="55"/>
      <c r="E81" s="5"/>
      <c r="F81" s="20"/>
      <c r="G81" s="26">
        <v>48214.89</v>
      </c>
      <c r="H81" s="26">
        <v>100.00000000000001</v>
      </c>
      <c r="I81" s="32"/>
      <c r="J81" s="32"/>
      <c r="K81" s="36"/>
    </row>
    <row r="84" spans="3:11" x14ac:dyDescent="0.35">
      <c r="C84" s="1" t="s">
        <v>210</v>
      </c>
    </row>
    <row r="85" spans="3:11" x14ac:dyDescent="0.35">
      <c r="C85" s="37" t="s">
        <v>211</v>
      </c>
      <c r="D85" s="37"/>
      <c r="E85" s="37"/>
      <c r="F85" s="37"/>
      <c r="G85" s="37"/>
      <c r="H85" s="37"/>
      <c r="I85" s="37"/>
      <c r="J85" s="37"/>
      <c r="K85" s="37"/>
    </row>
    <row r="86" spans="3:11" x14ac:dyDescent="0.35">
      <c r="C86" s="2" t="s">
        <v>212</v>
      </c>
    </row>
    <row r="87" spans="3:11" x14ac:dyDescent="0.35">
      <c r="C87" s="2" t="s">
        <v>213</v>
      </c>
    </row>
    <row r="88" spans="3:11" ht="30" customHeight="1" x14ac:dyDescent="0.35">
      <c r="C88" s="218" t="s">
        <v>214</v>
      </c>
      <c r="D88" s="219"/>
      <c r="E88" s="219"/>
      <c r="F88" s="219"/>
      <c r="G88" s="219"/>
      <c r="H88" s="219"/>
      <c r="I88" s="219"/>
      <c r="J88" s="219"/>
      <c r="K88" s="219"/>
    </row>
    <row r="89" spans="3:11" x14ac:dyDescent="0.35">
      <c r="C89" s="2" t="s">
        <v>215</v>
      </c>
    </row>
    <row r="90" spans="3:11" x14ac:dyDescent="0.35">
      <c r="C90" s="2" t="s">
        <v>4929</v>
      </c>
    </row>
    <row r="92" spans="3:11" x14ac:dyDescent="0.35">
      <c r="C92" s="2" t="s">
        <v>4813</v>
      </c>
      <c r="E92" s="2" t="s">
        <v>2</v>
      </c>
    </row>
    <row r="94" spans="3:11" x14ac:dyDescent="0.35">
      <c r="C94" s="2" t="s">
        <v>4814</v>
      </c>
      <c r="E94" s="2" t="s">
        <v>2</v>
      </c>
    </row>
    <row r="96" spans="3:11" x14ac:dyDescent="0.35">
      <c r="C96" s="2" t="s">
        <v>4918</v>
      </c>
    </row>
    <row r="98" spans="1:256" x14ac:dyDescent="0.35">
      <c r="C98" s="2" t="s">
        <v>4919</v>
      </c>
    </row>
    <row r="99" spans="1:256" s="79" customFormat="1" ht="35.25" customHeight="1" x14ac:dyDescent="0.35">
      <c r="A99" s="75"/>
      <c r="B99" s="75"/>
      <c r="C99" s="80" t="s">
        <v>4820</v>
      </c>
      <c r="D99" s="84" t="s">
        <v>4821</v>
      </c>
      <c r="E99" s="84" t="s">
        <v>4822</v>
      </c>
      <c r="F99" s="76"/>
      <c r="G99" s="77"/>
      <c r="H99" s="77"/>
      <c r="I99" s="77"/>
      <c r="J99" s="77"/>
      <c r="K99" s="78"/>
      <c r="L99" s="78"/>
      <c r="M99" s="75"/>
      <c r="N99" s="75"/>
      <c r="O99" s="75"/>
      <c r="P99" s="75"/>
      <c r="Q99" s="75"/>
      <c r="R99" s="75"/>
      <c r="S99" s="75"/>
      <c r="T99" s="75"/>
      <c r="U99" s="75"/>
      <c r="V99" s="75"/>
      <c r="W99" s="75"/>
      <c r="X99" s="75"/>
      <c r="Y99" s="75"/>
      <c r="Z99" s="75"/>
      <c r="AA99" s="75"/>
      <c r="AB99" s="75"/>
      <c r="AC99" s="75"/>
      <c r="AD99" s="75"/>
      <c r="AE99" s="75"/>
      <c r="AF99" s="75"/>
      <c r="AG99" s="75"/>
      <c r="AH99" s="75"/>
      <c r="AI99" s="78"/>
      <c r="AJ99" s="75"/>
      <c r="AK99" s="75"/>
      <c r="AL99" s="75"/>
      <c r="AM99" s="75"/>
      <c r="AN99" s="75"/>
      <c r="AO99" s="75"/>
      <c r="AP99" s="75"/>
      <c r="AQ99" s="75"/>
      <c r="AR99" s="75"/>
      <c r="AS99" s="75"/>
      <c r="AT99" s="75"/>
      <c r="AU99" s="75"/>
      <c r="AV99" s="78"/>
      <c r="AW99" s="75"/>
      <c r="AX99" s="78"/>
      <c r="AY99" s="75"/>
      <c r="AZ99" s="75"/>
      <c r="BA99" s="75"/>
      <c r="BB99" s="78"/>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5"/>
      <c r="DO99" s="75"/>
      <c r="DP99" s="75"/>
      <c r="DQ99" s="75"/>
      <c r="DR99" s="75"/>
      <c r="DS99" s="75"/>
      <c r="DT99" s="75"/>
      <c r="DU99" s="75"/>
      <c r="DV99" s="75"/>
      <c r="DW99" s="75"/>
      <c r="DX99" s="75"/>
      <c r="DY99" s="75"/>
      <c r="DZ99" s="75"/>
      <c r="EA99" s="75"/>
      <c r="EB99" s="75"/>
      <c r="EC99" s="75"/>
      <c r="ED99" s="75"/>
      <c r="EE99" s="75"/>
      <c r="EF99" s="75"/>
      <c r="EG99" s="75"/>
      <c r="EH99" s="75"/>
      <c r="EI99" s="75"/>
      <c r="EJ99" s="75"/>
      <c r="EK99" s="75"/>
      <c r="EL99" s="75"/>
      <c r="EM99" s="75"/>
      <c r="EN99" s="75"/>
      <c r="EO99" s="75"/>
      <c r="EP99" s="75"/>
      <c r="EQ99" s="75"/>
      <c r="ER99" s="75"/>
      <c r="ES99" s="75"/>
      <c r="ET99" s="75"/>
      <c r="EU99" s="75"/>
      <c r="EV99" s="75"/>
      <c r="EW99" s="75"/>
      <c r="EX99" s="75"/>
      <c r="EY99" s="75"/>
      <c r="EZ99" s="75"/>
      <c r="FA99" s="75"/>
      <c r="FB99" s="75"/>
      <c r="FC99" s="75"/>
      <c r="FD99" s="75"/>
      <c r="FE99" s="75"/>
      <c r="FF99" s="75"/>
      <c r="FG99" s="75"/>
      <c r="FH99" s="75"/>
      <c r="FI99" s="75"/>
      <c r="FJ99" s="75"/>
      <c r="FK99" s="75"/>
      <c r="FL99" s="75"/>
      <c r="FM99" s="75"/>
      <c r="FN99" s="75"/>
      <c r="FO99" s="75"/>
      <c r="FP99" s="75"/>
      <c r="FQ99" s="75"/>
      <c r="FR99" s="75"/>
      <c r="FS99" s="75"/>
      <c r="FT99" s="75"/>
      <c r="FU99" s="75"/>
      <c r="FV99" s="75"/>
      <c r="FW99" s="75"/>
      <c r="FX99" s="75"/>
      <c r="FY99" s="75"/>
      <c r="FZ99" s="75"/>
      <c r="GA99" s="75"/>
      <c r="GB99" s="75"/>
      <c r="GC99" s="75"/>
      <c r="GD99" s="75"/>
      <c r="GE99" s="75"/>
      <c r="GF99" s="75"/>
      <c r="GG99" s="75"/>
      <c r="GH99" s="75"/>
      <c r="GI99" s="75"/>
      <c r="GJ99" s="75"/>
      <c r="GK99" s="75"/>
      <c r="GL99" s="75"/>
      <c r="GM99" s="75"/>
      <c r="GN99" s="75"/>
      <c r="GO99" s="75"/>
      <c r="GP99" s="75"/>
      <c r="GQ99" s="75"/>
      <c r="GR99" s="75"/>
      <c r="GS99" s="75"/>
      <c r="GT99" s="75"/>
      <c r="GU99" s="75"/>
      <c r="GV99" s="75"/>
      <c r="GW99" s="75"/>
      <c r="GX99" s="75"/>
      <c r="GY99" s="75"/>
      <c r="GZ99" s="75"/>
      <c r="HA99" s="75"/>
      <c r="HB99" s="75"/>
      <c r="HC99" s="75"/>
      <c r="HD99" s="75"/>
      <c r="HE99" s="75"/>
      <c r="HF99" s="75"/>
      <c r="HG99" s="75"/>
      <c r="HH99" s="75"/>
      <c r="HI99" s="75"/>
      <c r="HJ99" s="75"/>
      <c r="HK99" s="75"/>
      <c r="HL99" s="75"/>
      <c r="HM99" s="75"/>
      <c r="HN99" s="75"/>
      <c r="HO99" s="75"/>
      <c r="HP99" s="75"/>
      <c r="HQ99" s="75"/>
      <c r="HR99" s="75"/>
      <c r="HS99" s="75"/>
      <c r="HT99" s="75"/>
      <c r="HU99" s="75"/>
      <c r="HV99" s="75"/>
      <c r="HW99" s="75"/>
      <c r="HX99" s="75"/>
      <c r="HY99" s="75"/>
      <c r="HZ99" s="75"/>
      <c r="IA99" s="75"/>
      <c r="IB99" s="75"/>
      <c r="IC99" s="75"/>
      <c r="ID99" s="75"/>
      <c r="IE99" s="75"/>
      <c r="IF99" s="75"/>
      <c r="IG99" s="75"/>
      <c r="IH99" s="75"/>
      <c r="II99" s="75"/>
      <c r="IJ99" s="75"/>
      <c r="IK99" s="75"/>
      <c r="IL99" s="75"/>
      <c r="IM99" s="75"/>
      <c r="IN99" s="75"/>
      <c r="IO99" s="75"/>
      <c r="IP99" s="75"/>
      <c r="IQ99" s="75"/>
      <c r="IR99" s="75"/>
      <c r="IS99" s="75"/>
      <c r="IT99" s="75"/>
      <c r="IU99" s="75"/>
      <c r="IV99" s="75"/>
    </row>
    <row r="100" spans="1:256" s="79" customFormat="1" x14ac:dyDescent="0.35">
      <c r="A100" s="75"/>
      <c r="B100" s="75"/>
      <c r="C100" s="82" t="s">
        <v>4823</v>
      </c>
      <c r="D100" s="85">
        <v>10.2371</v>
      </c>
      <c r="E100" s="85">
        <v>10.273300000000001</v>
      </c>
      <c r="F100" s="76"/>
      <c r="G100" s="77"/>
      <c r="H100" s="77"/>
      <c r="I100" s="77"/>
      <c r="J100" s="77"/>
      <c r="K100" s="78"/>
      <c r="L100" s="78"/>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8"/>
      <c r="AJ100" s="75"/>
      <c r="AK100" s="75"/>
      <c r="AL100" s="75"/>
      <c r="AM100" s="75"/>
      <c r="AN100" s="75"/>
      <c r="AO100" s="75"/>
      <c r="AP100" s="75"/>
      <c r="AQ100" s="75"/>
      <c r="AR100" s="75"/>
      <c r="AS100" s="75"/>
      <c r="AT100" s="75"/>
      <c r="AU100" s="75"/>
      <c r="AV100" s="78"/>
      <c r="AW100" s="75"/>
      <c r="AX100" s="78"/>
      <c r="AY100" s="75"/>
      <c r="AZ100" s="75"/>
      <c r="BA100" s="75"/>
      <c r="BB100" s="78"/>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c r="CA100" s="75"/>
      <c r="CB100" s="75"/>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H100" s="75"/>
      <c r="DI100" s="75"/>
      <c r="DJ100" s="75"/>
      <c r="DK100" s="75"/>
      <c r="DL100" s="75"/>
      <c r="DM100" s="75"/>
      <c r="DN100" s="75"/>
      <c r="DO100" s="75"/>
      <c r="DP100" s="75"/>
      <c r="DQ100" s="75"/>
      <c r="DR100" s="75"/>
      <c r="DS100" s="75"/>
      <c r="DT100" s="75"/>
      <c r="DU100" s="75"/>
      <c r="DV100" s="75"/>
      <c r="DW100" s="75"/>
      <c r="DX100" s="75"/>
      <c r="DY100" s="75"/>
      <c r="DZ100" s="75"/>
      <c r="EA100" s="75"/>
      <c r="EB100" s="75"/>
      <c r="EC100" s="75"/>
      <c r="ED100" s="75"/>
      <c r="EE100" s="75"/>
      <c r="EF100" s="75"/>
      <c r="EG100" s="75"/>
      <c r="EH100" s="75"/>
      <c r="EI100" s="75"/>
      <c r="EJ100" s="75"/>
      <c r="EK100" s="75"/>
      <c r="EL100" s="75"/>
      <c r="EM100" s="75"/>
      <c r="EN100" s="75"/>
      <c r="EO100" s="75"/>
      <c r="EP100" s="75"/>
      <c r="EQ100" s="75"/>
      <c r="ER100" s="75"/>
      <c r="ES100" s="75"/>
      <c r="ET100" s="75"/>
      <c r="EU100" s="75"/>
      <c r="EV100" s="75"/>
      <c r="EW100" s="75"/>
      <c r="EX100" s="75"/>
      <c r="EY100" s="75"/>
      <c r="EZ100" s="75"/>
      <c r="FA100" s="75"/>
      <c r="FB100" s="75"/>
      <c r="FC100" s="75"/>
      <c r="FD100" s="75"/>
      <c r="FE100" s="75"/>
      <c r="FF100" s="75"/>
      <c r="FG100" s="75"/>
      <c r="FH100" s="75"/>
      <c r="FI100" s="75"/>
      <c r="FJ100" s="75"/>
      <c r="FK100" s="75"/>
      <c r="FL100" s="75"/>
      <c r="FM100" s="75"/>
      <c r="FN100" s="75"/>
      <c r="FO100" s="75"/>
      <c r="FP100" s="75"/>
      <c r="FQ100" s="75"/>
      <c r="FR100" s="75"/>
      <c r="FS100" s="75"/>
      <c r="FT100" s="75"/>
      <c r="FU100" s="75"/>
      <c r="FV100" s="75"/>
      <c r="FW100" s="75"/>
      <c r="FX100" s="75"/>
      <c r="FY100" s="75"/>
      <c r="FZ100" s="75"/>
      <c r="GA100" s="75"/>
      <c r="GB100" s="75"/>
      <c r="GC100" s="75"/>
      <c r="GD100" s="75"/>
      <c r="GE100" s="75"/>
      <c r="GF100" s="75"/>
      <c r="GG100" s="75"/>
      <c r="GH100" s="75"/>
      <c r="GI100" s="75"/>
      <c r="GJ100" s="75"/>
      <c r="GK100" s="75"/>
      <c r="GL100" s="75"/>
      <c r="GM100" s="75"/>
      <c r="GN100" s="75"/>
      <c r="GO100" s="75"/>
      <c r="GP100" s="75"/>
      <c r="GQ100" s="75"/>
      <c r="GR100" s="75"/>
      <c r="GS100" s="75"/>
      <c r="GT100" s="75"/>
      <c r="GU100" s="75"/>
      <c r="GV100" s="75"/>
      <c r="GW100" s="75"/>
      <c r="GX100" s="75"/>
      <c r="GY100" s="75"/>
      <c r="GZ100" s="75"/>
      <c r="HA100" s="75"/>
      <c r="HB100" s="75"/>
      <c r="HC100" s="75"/>
      <c r="HD100" s="75"/>
      <c r="HE100" s="75"/>
      <c r="HF100" s="75"/>
      <c r="HG100" s="75"/>
      <c r="HH100" s="75"/>
      <c r="HI100" s="75"/>
      <c r="HJ100" s="75"/>
      <c r="HK100" s="75"/>
      <c r="HL100" s="75"/>
      <c r="HM100" s="75"/>
      <c r="HN100" s="75"/>
      <c r="HO100" s="75"/>
      <c r="HP100" s="75"/>
      <c r="HQ100" s="75"/>
      <c r="HR100" s="75"/>
      <c r="HS100" s="75"/>
      <c r="HT100" s="75"/>
      <c r="HU100" s="75"/>
      <c r="HV100" s="75"/>
      <c r="HW100" s="75"/>
      <c r="HX100" s="75"/>
      <c r="HY100" s="75"/>
      <c r="HZ100" s="75"/>
      <c r="IA100" s="75"/>
      <c r="IB100" s="75"/>
      <c r="IC100" s="75"/>
      <c r="ID100" s="75"/>
      <c r="IE100" s="75"/>
      <c r="IF100" s="75"/>
      <c r="IG100" s="75"/>
      <c r="IH100" s="75"/>
      <c r="II100" s="75"/>
      <c r="IJ100" s="75"/>
      <c r="IK100" s="75"/>
      <c r="IL100" s="75"/>
      <c r="IM100" s="75"/>
      <c r="IN100" s="75"/>
      <c r="IO100" s="75"/>
      <c r="IP100" s="75"/>
      <c r="IQ100" s="75"/>
      <c r="IR100" s="75"/>
      <c r="IS100" s="75"/>
      <c r="IT100" s="75"/>
      <c r="IU100" s="75"/>
      <c r="IV100" s="75"/>
    </row>
    <row r="101" spans="1:256" s="79" customFormat="1" x14ac:dyDescent="0.35">
      <c r="A101" s="75"/>
      <c r="B101" s="75"/>
      <c r="C101" s="82" t="s">
        <v>4824</v>
      </c>
      <c r="D101" s="85">
        <v>10.237</v>
      </c>
      <c r="E101" s="85">
        <v>10.273300000000001</v>
      </c>
      <c r="F101" s="76"/>
      <c r="G101" s="77"/>
      <c r="H101" s="77"/>
      <c r="I101" s="77"/>
      <c r="J101" s="77"/>
      <c r="K101" s="78"/>
      <c r="L101" s="78"/>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8"/>
      <c r="AJ101" s="75"/>
      <c r="AK101" s="75"/>
      <c r="AL101" s="75"/>
      <c r="AM101" s="75"/>
      <c r="AN101" s="75"/>
      <c r="AO101" s="75"/>
      <c r="AP101" s="75"/>
      <c r="AQ101" s="75"/>
      <c r="AR101" s="75"/>
      <c r="AS101" s="75"/>
      <c r="AT101" s="75"/>
      <c r="AU101" s="75"/>
      <c r="AV101" s="78"/>
      <c r="AW101" s="75"/>
      <c r="AX101" s="78"/>
      <c r="AY101" s="75"/>
      <c r="AZ101" s="75"/>
      <c r="BA101" s="75"/>
      <c r="BB101" s="78"/>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c r="CA101" s="75"/>
      <c r="CB101" s="75"/>
      <c r="CC101" s="75"/>
      <c r="CD101" s="75"/>
      <c r="CE101" s="75"/>
      <c r="CF101" s="75"/>
      <c r="CG101" s="75"/>
      <c r="CH101" s="75"/>
      <c r="CI101" s="75"/>
      <c r="CJ101" s="75"/>
      <c r="CK101" s="75"/>
      <c r="CL101" s="75"/>
      <c r="CM101" s="75"/>
      <c r="CN101" s="75"/>
      <c r="CO101" s="75"/>
      <c r="CP101" s="75"/>
      <c r="CQ101" s="75"/>
      <c r="CR101" s="75"/>
      <c r="CS101" s="75"/>
      <c r="CT101" s="75"/>
      <c r="CU101" s="75"/>
      <c r="CV101" s="75"/>
      <c r="CW101" s="75"/>
      <c r="CX101" s="75"/>
      <c r="CY101" s="75"/>
      <c r="CZ101" s="75"/>
      <c r="DA101" s="75"/>
      <c r="DB101" s="75"/>
      <c r="DC101" s="75"/>
      <c r="DD101" s="75"/>
      <c r="DE101" s="75"/>
      <c r="DF101" s="75"/>
      <c r="DG101" s="75"/>
      <c r="DH101" s="75"/>
      <c r="DI101" s="75"/>
      <c r="DJ101" s="75"/>
      <c r="DK101" s="75"/>
      <c r="DL101" s="75"/>
      <c r="DM101" s="75"/>
      <c r="DN101" s="75"/>
      <c r="DO101" s="75"/>
      <c r="DP101" s="75"/>
      <c r="DQ101" s="75"/>
      <c r="DR101" s="75"/>
      <c r="DS101" s="75"/>
      <c r="DT101" s="75"/>
      <c r="DU101" s="75"/>
      <c r="DV101" s="75"/>
      <c r="DW101" s="75"/>
      <c r="DX101" s="75"/>
      <c r="DY101" s="75"/>
      <c r="DZ101" s="75"/>
      <c r="EA101" s="75"/>
      <c r="EB101" s="75"/>
      <c r="EC101" s="75"/>
      <c r="ED101" s="75"/>
      <c r="EE101" s="75"/>
      <c r="EF101" s="75"/>
      <c r="EG101" s="75"/>
      <c r="EH101" s="75"/>
      <c r="EI101" s="75"/>
      <c r="EJ101" s="75"/>
      <c r="EK101" s="75"/>
      <c r="EL101" s="75"/>
      <c r="EM101" s="75"/>
      <c r="EN101" s="75"/>
      <c r="EO101" s="75"/>
      <c r="EP101" s="75"/>
      <c r="EQ101" s="75"/>
      <c r="ER101" s="75"/>
      <c r="ES101" s="75"/>
      <c r="ET101" s="75"/>
      <c r="EU101" s="75"/>
      <c r="EV101" s="75"/>
      <c r="EW101" s="75"/>
      <c r="EX101" s="75"/>
      <c r="EY101" s="75"/>
      <c r="EZ101" s="75"/>
      <c r="FA101" s="75"/>
      <c r="FB101" s="75"/>
      <c r="FC101" s="75"/>
      <c r="FD101" s="75"/>
      <c r="FE101" s="75"/>
      <c r="FF101" s="75"/>
      <c r="FG101" s="75"/>
      <c r="FH101" s="75"/>
      <c r="FI101" s="75"/>
      <c r="FJ101" s="75"/>
      <c r="FK101" s="75"/>
      <c r="FL101" s="75"/>
      <c r="FM101" s="75"/>
      <c r="FN101" s="75"/>
      <c r="FO101" s="75"/>
      <c r="FP101" s="75"/>
      <c r="FQ101" s="75"/>
      <c r="FR101" s="75"/>
      <c r="FS101" s="75"/>
      <c r="FT101" s="75"/>
      <c r="FU101" s="75"/>
      <c r="FV101" s="75"/>
      <c r="FW101" s="75"/>
      <c r="FX101" s="75"/>
      <c r="FY101" s="75"/>
      <c r="FZ101" s="75"/>
      <c r="GA101" s="75"/>
      <c r="GB101" s="75"/>
      <c r="GC101" s="75"/>
      <c r="GD101" s="75"/>
      <c r="GE101" s="75"/>
      <c r="GF101" s="75"/>
      <c r="GG101" s="75"/>
      <c r="GH101" s="75"/>
      <c r="GI101" s="75"/>
      <c r="GJ101" s="75"/>
      <c r="GK101" s="75"/>
      <c r="GL101" s="75"/>
      <c r="GM101" s="75"/>
      <c r="GN101" s="75"/>
      <c r="GO101" s="75"/>
      <c r="GP101" s="75"/>
      <c r="GQ101" s="75"/>
      <c r="GR101" s="75"/>
      <c r="GS101" s="75"/>
      <c r="GT101" s="75"/>
      <c r="GU101" s="75"/>
      <c r="GV101" s="75"/>
      <c r="GW101" s="75"/>
      <c r="GX101" s="75"/>
      <c r="GY101" s="75"/>
      <c r="GZ101" s="75"/>
      <c r="HA101" s="75"/>
      <c r="HB101" s="75"/>
      <c r="HC101" s="75"/>
      <c r="HD101" s="75"/>
      <c r="HE101" s="75"/>
      <c r="HF101" s="75"/>
      <c r="HG101" s="75"/>
      <c r="HH101" s="75"/>
      <c r="HI101" s="75"/>
      <c r="HJ101" s="75"/>
      <c r="HK101" s="75"/>
      <c r="HL101" s="75"/>
      <c r="HM101" s="75"/>
      <c r="HN101" s="75"/>
      <c r="HO101" s="75"/>
      <c r="HP101" s="75"/>
      <c r="HQ101" s="75"/>
      <c r="HR101" s="75"/>
      <c r="HS101" s="75"/>
      <c r="HT101" s="75"/>
      <c r="HU101" s="75"/>
      <c r="HV101" s="75"/>
      <c r="HW101" s="75"/>
      <c r="HX101" s="75"/>
      <c r="HY101" s="75"/>
      <c r="HZ101" s="75"/>
      <c r="IA101" s="75"/>
      <c r="IB101" s="75"/>
      <c r="IC101" s="75"/>
      <c r="ID101" s="75"/>
      <c r="IE101" s="75"/>
      <c r="IF101" s="75"/>
      <c r="IG101" s="75"/>
      <c r="IH101" s="75"/>
      <c r="II101" s="75"/>
      <c r="IJ101" s="75"/>
      <c r="IK101" s="75"/>
      <c r="IL101" s="75"/>
      <c r="IM101" s="75"/>
      <c r="IN101" s="75"/>
      <c r="IO101" s="75"/>
      <c r="IP101" s="75"/>
      <c r="IQ101" s="75"/>
      <c r="IR101" s="75"/>
      <c r="IS101" s="75"/>
      <c r="IT101" s="75"/>
      <c r="IU101" s="75"/>
      <c r="IV101" s="75"/>
    </row>
    <row r="102" spans="1:256" s="79" customFormat="1" x14ac:dyDescent="0.35">
      <c r="A102" s="75"/>
      <c r="B102" s="75"/>
      <c r="C102" s="82" t="s">
        <v>4825</v>
      </c>
      <c r="D102" s="85">
        <v>10.2445</v>
      </c>
      <c r="E102" s="85">
        <v>10.2822</v>
      </c>
      <c r="F102" s="76"/>
      <c r="G102" s="77"/>
      <c r="H102" s="77"/>
      <c r="I102" s="77"/>
      <c r="J102" s="77"/>
      <c r="K102" s="78"/>
      <c r="L102" s="78"/>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8"/>
      <c r="AJ102" s="75"/>
      <c r="AK102" s="75"/>
      <c r="AL102" s="75"/>
      <c r="AM102" s="75"/>
      <c r="AN102" s="75"/>
      <c r="AO102" s="75"/>
      <c r="AP102" s="75"/>
      <c r="AQ102" s="75"/>
      <c r="AR102" s="75"/>
      <c r="AS102" s="75"/>
      <c r="AT102" s="75"/>
      <c r="AU102" s="75"/>
      <c r="AV102" s="78"/>
      <c r="AW102" s="75"/>
      <c r="AX102" s="78"/>
      <c r="AY102" s="75"/>
      <c r="AZ102" s="75"/>
      <c r="BA102" s="75"/>
      <c r="BB102" s="78"/>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C102" s="75"/>
      <c r="CD102" s="75"/>
      <c r="CE102" s="75"/>
      <c r="CF102" s="75"/>
      <c r="CG102" s="75"/>
      <c r="CH102" s="75"/>
      <c r="CI102" s="75"/>
      <c r="CJ102" s="75"/>
      <c r="CK102" s="75"/>
      <c r="CL102" s="75"/>
      <c r="CM102" s="75"/>
      <c r="CN102" s="75"/>
      <c r="CO102" s="75"/>
      <c r="CP102" s="75"/>
      <c r="CQ102" s="75"/>
      <c r="CR102" s="75"/>
      <c r="CS102" s="75"/>
      <c r="CT102" s="75"/>
      <c r="CU102" s="75"/>
      <c r="CV102" s="75"/>
      <c r="CW102" s="75"/>
      <c r="CX102" s="75"/>
      <c r="CY102" s="75"/>
      <c r="CZ102" s="75"/>
      <c r="DA102" s="75"/>
      <c r="DB102" s="75"/>
      <c r="DC102" s="75"/>
      <c r="DD102" s="75"/>
      <c r="DE102" s="75"/>
      <c r="DF102" s="75"/>
      <c r="DG102" s="75"/>
      <c r="DH102" s="75"/>
      <c r="DI102" s="75"/>
      <c r="DJ102" s="75"/>
      <c r="DK102" s="75"/>
      <c r="DL102" s="75"/>
      <c r="DM102" s="75"/>
      <c r="DN102" s="75"/>
      <c r="DO102" s="75"/>
      <c r="DP102" s="75"/>
      <c r="DQ102" s="75"/>
      <c r="DR102" s="75"/>
      <c r="DS102" s="75"/>
      <c r="DT102" s="75"/>
      <c r="DU102" s="75"/>
      <c r="DV102" s="75"/>
      <c r="DW102" s="75"/>
      <c r="DX102" s="75"/>
      <c r="DY102" s="75"/>
      <c r="DZ102" s="75"/>
      <c r="EA102" s="75"/>
      <c r="EB102" s="75"/>
      <c r="EC102" s="75"/>
      <c r="ED102" s="75"/>
      <c r="EE102" s="75"/>
      <c r="EF102" s="75"/>
      <c r="EG102" s="75"/>
      <c r="EH102" s="75"/>
      <c r="EI102" s="75"/>
      <c r="EJ102" s="75"/>
      <c r="EK102" s="75"/>
      <c r="EL102" s="75"/>
      <c r="EM102" s="75"/>
      <c r="EN102" s="75"/>
      <c r="EO102" s="75"/>
      <c r="EP102" s="75"/>
      <c r="EQ102" s="75"/>
      <c r="ER102" s="75"/>
      <c r="ES102" s="75"/>
      <c r="ET102" s="75"/>
      <c r="EU102" s="75"/>
      <c r="EV102" s="75"/>
      <c r="EW102" s="75"/>
      <c r="EX102" s="75"/>
      <c r="EY102" s="75"/>
      <c r="EZ102" s="75"/>
      <c r="FA102" s="75"/>
      <c r="FB102" s="75"/>
      <c r="FC102" s="75"/>
      <c r="FD102" s="75"/>
      <c r="FE102" s="75"/>
      <c r="FF102" s="75"/>
      <c r="FG102" s="75"/>
      <c r="FH102" s="75"/>
      <c r="FI102" s="75"/>
      <c r="FJ102" s="75"/>
      <c r="FK102" s="75"/>
      <c r="FL102" s="75"/>
      <c r="FM102" s="75"/>
      <c r="FN102" s="75"/>
      <c r="FO102" s="75"/>
      <c r="FP102" s="75"/>
      <c r="FQ102" s="75"/>
      <c r="FR102" s="75"/>
      <c r="FS102" s="75"/>
      <c r="FT102" s="75"/>
      <c r="FU102" s="75"/>
      <c r="FV102" s="75"/>
      <c r="FW102" s="75"/>
      <c r="FX102" s="75"/>
      <c r="FY102" s="75"/>
      <c r="FZ102" s="75"/>
      <c r="GA102" s="75"/>
      <c r="GB102" s="75"/>
      <c r="GC102" s="75"/>
      <c r="GD102" s="75"/>
      <c r="GE102" s="75"/>
      <c r="GF102" s="75"/>
      <c r="GG102" s="75"/>
      <c r="GH102" s="75"/>
      <c r="GI102" s="75"/>
      <c r="GJ102" s="75"/>
      <c r="GK102" s="75"/>
      <c r="GL102" s="75"/>
      <c r="GM102" s="75"/>
      <c r="GN102" s="75"/>
      <c r="GO102" s="75"/>
      <c r="GP102" s="75"/>
      <c r="GQ102" s="75"/>
      <c r="GR102" s="75"/>
      <c r="GS102" s="75"/>
      <c r="GT102" s="75"/>
      <c r="GU102" s="75"/>
      <c r="GV102" s="75"/>
      <c r="GW102" s="75"/>
      <c r="GX102" s="75"/>
      <c r="GY102" s="75"/>
      <c r="GZ102" s="75"/>
      <c r="HA102" s="75"/>
      <c r="HB102" s="75"/>
      <c r="HC102" s="75"/>
      <c r="HD102" s="75"/>
      <c r="HE102" s="75"/>
      <c r="HF102" s="75"/>
      <c r="HG102" s="75"/>
      <c r="HH102" s="75"/>
      <c r="HI102" s="75"/>
      <c r="HJ102" s="75"/>
      <c r="HK102" s="75"/>
      <c r="HL102" s="75"/>
      <c r="HM102" s="75"/>
      <c r="HN102" s="75"/>
      <c r="HO102" s="75"/>
      <c r="HP102" s="75"/>
      <c r="HQ102" s="75"/>
      <c r="HR102" s="75"/>
      <c r="HS102" s="75"/>
      <c r="HT102" s="75"/>
      <c r="HU102" s="75"/>
      <c r="HV102" s="75"/>
      <c r="HW102" s="75"/>
      <c r="HX102" s="75"/>
      <c r="HY102" s="75"/>
      <c r="HZ102" s="75"/>
      <c r="IA102" s="75"/>
      <c r="IB102" s="75"/>
      <c r="IC102" s="75"/>
      <c r="ID102" s="75"/>
      <c r="IE102" s="75"/>
      <c r="IF102" s="75"/>
      <c r="IG102" s="75"/>
      <c r="IH102" s="75"/>
      <c r="II102" s="75"/>
      <c r="IJ102" s="75"/>
      <c r="IK102" s="75"/>
      <c r="IL102" s="75"/>
      <c r="IM102" s="75"/>
      <c r="IN102" s="75"/>
      <c r="IO102" s="75"/>
      <c r="IP102" s="75"/>
      <c r="IQ102" s="75"/>
      <c r="IR102" s="75"/>
      <c r="IS102" s="75"/>
      <c r="IT102" s="75"/>
      <c r="IU102" s="75"/>
      <c r="IV102" s="75"/>
    </row>
    <row r="103" spans="1:256" s="79" customFormat="1" x14ac:dyDescent="0.35">
      <c r="A103" s="75"/>
      <c r="B103" s="75"/>
      <c r="C103" s="82" t="s">
        <v>4826</v>
      </c>
      <c r="D103" s="85">
        <v>10.2445</v>
      </c>
      <c r="E103" s="85">
        <v>10.2822</v>
      </c>
      <c r="F103" s="76"/>
      <c r="G103" s="77"/>
      <c r="H103" s="77"/>
      <c r="I103" s="77"/>
      <c r="J103" s="77"/>
      <c r="K103" s="78"/>
      <c r="L103" s="78"/>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8"/>
      <c r="AJ103" s="75"/>
      <c r="AK103" s="75"/>
      <c r="AL103" s="75"/>
      <c r="AM103" s="75"/>
      <c r="AN103" s="75"/>
      <c r="AO103" s="75"/>
      <c r="AP103" s="75"/>
      <c r="AQ103" s="75"/>
      <c r="AR103" s="75"/>
      <c r="AS103" s="75"/>
      <c r="AT103" s="75"/>
      <c r="AU103" s="75"/>
      <c r="AV103" s="78"/>
      <c r="AW103" s="75"/>
      <c r="AX103" s="78"/>
      <c r="AY103" s="75"/>
      <c r="AZ103" s="75"/>
      <c r="BA103" s="75"/>
      <c r="BB103" s="78"/>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C103" s="75"/>
      <c r="CD103" s="75"/>
      <c r="CE103" s="75"/>
      <c r="CF103" s="75"/>
      <c r="CG103" s="75"/>
      <c r="CH103" s="75"/>
      <c r="CI103" s="75"/>
      <c r="CJ103" s="75"/>
      <c r="CK103" s="75"/>
      <c r="CL103" s="75"/>
      <c r="CM103" s="75"/>
      <c r="CN103" s="75"/>
      <c r="CO103" s="75"/>
      <c r="CP103" s="75"/>
      <c r="CQ103" s="75"/>
      <c r="CR103" s="75"/>
      <c r="CS103" s="75"/>
      <c r="CT103" s="75"/>
      <c r="CU103" s="75"/>
      <c r="CV103" s="75"/>
      <c r="CW103" s="75"/>
      <c r="CX103" s="75"/>
      <c r="CY103" s="75"/>
      <c r="CZ103" s="75"/>
      <c r="DA103" s="75"/>
      <c r="DB103" s="75"/>
      <c r="DC103" s="75"/>
      <c r="DD103" s="75"/>
      <c r="DE103" s="75"/>
      <c r="DF103" s="75"/>
      <c r="DG103" s="75"/>
      <c r="DH103" s="75"/>
      <c r="DI103" s="75"/>
      <c r="DJ103" s="75"/>
      <c r="DK103" s="75"/>
      <c r="DL103" s="75"/>
      <c r="DM103" s="75"/>
      <c r="DN103" s="75"/>
      <c r="DO103" s="75"/>
      <c r="DP103" s="75"/>
      <c r="DQ103" s="75"/>
      <c r="DR103" s="75"/>
      <c r="DS103" s="75"/>
      <c r="DT103" s="75"/>
      <c r="DU103" s="75"/>
      <c r="DV103" s="75"/>
      <c r="DW103" s="75"/>
      <c r="DX103" s="75"/>
      <c r="DY103" s="75"/>
      <c r="DZ103" s="75"/>
      <c r="EA103" s="75"/>
      <c r="EB103" s="75"/>
      <c r="EC103" s="75"/>
      <c r="ED103" s="75"/>
      <c r="EE103" s="75"/>
      <c r="EF103" s="75"/>
      <c r="EG103" s="75"/>
      <c r="EH103" s="75"/>
      <c r="EI103" s="75"/>
      <c r="EJ103" s="75"/>
      <c r="EK103" s="75"/>
      <c r="EL103" s="75"/>
      <c r="EM103" s="75"/>
      <c r="EN103" s="75"/>
      <c r="EO103" s="75"/>
      <c r="EP103" s="75"/>
      <c r="EQ103" s="75"/>
      <c r="ER103" s="75"/>
      <c r="ES103" s="75"/>
      <c r="ET103" s="75"/>
      <c r="EU103" s="75"/>
      <c r="EV103" s="75"/>
      <c r="EW103" s="75"/>
      <c r="EX103" s="75"/>
      <c r="EY103" s="75"/>
      <c r="EZ103" s="75"/>
      <c r="FA103" s="75"/>
      <c r="FB103" s="75"/>
      <c r="FC103" s="75"/>
      <c r="FD103" s="75"/>
      <c r="FE103" s="75"/>
      <c r="FF103" s="75"/>
      <c r="FG103" s="75"/>
      <c r="FH103" s="75"/>
      <c r="FI103" s="75"/>
      <c r="FJ103" s="75"/>
      <c r="FK103" s="75"/>
      <c r="FL103" s="75"/>
      <c r="FM103" s="75"/>
      <c r="FN103" s="75"/>
      <c r="FO103" s="75"/>
      <c r="FP103" s="75"/>
      <c r="FQ103" s="75"/>
      <c r="FR103" s="75"/>
      <c r="FS103" s="75"/>
      <c r="FT103" s="75"/>
      <c r="FU103" s="75"/>
      <c r="FV103" s="75"/>
      <c r="FW103" s="75"/>
      <c r="FX103" s="75"/>
      <c r="FY103" s="75"/>
      <c r="FZ103" s="75"/>
      <c r="GA103" s="75"/>
      <c r="GB103" s="75"/>
      <c r="GC103" s="75"/>
      <c r="GD103" s="75"/>
      <c r="GE103" s="75"/>
      <c r="GF103" s="75"/>
      <c r="GG103" s="75"/>
      <c r="GH103" s="75"/>
      <c r="GI103" s="75"/>
      <c r="GJ103" s="75"/>
      <c r="GK103" s="75"/>
      <c r="GL103" s="75"/>
      <c r="GM103" s="75"/>
      <c r="GN103" s="75"/>
      <c r="GO103" s="75"/>
      <c r="GP103" s="75"/>
      <c r="GQ103" s="75"/>
      <c r="GR103" s="75"/>
      <c r="GS103" s="75"/>
      <c r="GT103" s="75"/>
      <c r="GU103" s="75"/>
      <c r="GV103" s="75"/>
      <c r="GW103" s="75"/>
      <c r="GX103" s="75"/>
      <c r="GY103" s="75"/>
      <c r="GZ103" s="75"/>
      <c r="HA103" s="75"/>
      <c r="HB103" s="75"/>
      <c r="HC103" s="75"/>
      <c r="HD103" s="75"/>
      <c r="HE103" s="75"/>
      <c r="HF103" s="75"/>
      <c r="HG103" s="75"/>
      <c r="HH103" s="75"/>
      <c r="HI103" s="75"/>
      <c r="HJ103" s="75"/>
      <c r="HK103" s="75"/>
      <c r="HL103" s="75"/>
      <c r="HM103" s="75"/>
      <c r="HN103" s="75"/>
      <c r="HO103" s="75"/>
      <c r="HP103" s="75"/>
      <c r="HQ103" s="75"/>
      <c r="HR103" s="75"/>
      <c r="HS103" s="75"/>
      <c r="HT103" s="75"/>
      <c r="HU103" s="75"/>
      <c r="HV103" s="75"/>
      <c r="HW103" s="75"/>
      <c r="HX103" s="75"/>
      <c r="HY103" s="75"/>
      <c r="HZ103" s="75"/>
      <c r="IA103" s="75"/>
      <c r="IB103" s="75"/>
      <c r="IC103" s="75"/>
      <c r="ID103" s="75"/>
      <c r="IE103" s="75"/>
      <c r="IF103" s="75"/>
      <c r="IG103" s="75"/>
      <c r="IH103" s="75"/>
      <c r="II103" s="75"/>
      <c r="IJ103" s="75"/>
      <c r="IK103" s="75"/>
      <c r="IL103" s="75"/>
      <c r="IM103" s="75"/>
      <c r="IN103" s="75"/>
      <c r="IO103" s="75"/>
      <c r="IP103" s="75"/>
      <c r="IQ103" s="75"/>
      <c r="IR103" s="75"/>
      <c r="IS103" s="75"/>
      <c r="IT103" s="75"/>
      <c r="IU103" s="75"/>
      <c r="IV103" s="75"/>
    </row>
    <row r="104" spans="1:256" s="79" customFormat="1" ht="85" customHeight="1" x14ac:dyDescent="0.35">
      <c r="A104" s="75"/>
      <c r="B104" s="75"/>
      <c r="C104" s="215" t="s">
        <v>4860</v>
      </c>
      <c r="D104" s="216"/>
      <c r="E104" s="217"/>
      <c r="F104" s="76"/>
      <c r="G104" s="77"/>
      <c r="H104" s="77"/>
      <c r="I104" s="77"/>
      <c r="J104" s="77"/>
      <c r="K104" s="78"/>
      <c r="L104" s="78"/>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8"/>
      <c r="AJ104" s="75"/>
      <c r="AK104" s="75"/>
      <c r="AL104" s="75"/>
      <c r="AM104" s="75"/>
      <c r="AN104" s="75"/>
      <c r="AO104" s="75"/>
      <c r="AP104" s="75"/>
      <c r="AQ104" s="75"/>
      <c r="AR104" s="75"/>
      <c r="AS104" s="75"/>
      <c r="AT104" s="75"/>
      <c r="AU104" s="75"/>
      <c r="AV104" s="78"/>
      <c r="AW104" s="75"/>
      <c r="AX104" s="78"/>
      <c r="AY104" s="75"/>
      <c r="AZ104" s="75"/>
      <c r="BA104" s="75"/>
      <c r="BB104" s="78"/>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75"/>
      <c r="CD104" s="75"/>
      <c r="CE104" s="75"/>
      <c r="CF104" s="75"/>
      <c r="CG104" s="75"/>
      <c r="CH104" s="75"/>
      <c r="CI104" s="75"/>
      <c r="CJ104" s="75"/>
      <c r="CK104" s="75"/>
      <c r="CL104" s="75"/>
      <c r="CM104" s="75"/>
      <c r="CN104" s="75"/>
      <c r="CO104" s="75"/>
      <c r="CP104" s="75"/>
      <c r="CQ104" s="75"/>
      <c r="CR104" s="75"/>
      <c r="CS104" s="75"/>
      <c r="CT104" s="75"/>
      <c r="CU104" s="75"/>
      <c r="CV104" s="75"/>
      <c r="CW104" s="75"/>
      <c r="CX104" s="75"/>
      <c r="CY104" s="75"/>
      <c r="CZ104" s="75"/>
      <c r="DA104" s="75"/>
      <c r="DB104" s="75"/>
      <c r="DC104" s="75"/>
      <c r="DD104" s="75"/>
      <c r="DE104" s="75"/>
      <c r="DF104" s="75"/>
      <c r="DG104" s="75"/>
      <c r="DH104" s="75"/>
      <c r="DI104" s="75"/>
      <c r="DJ104" s="75"/>
      <c r="DK104" s="75"/>
      <c r="DL104" s="75"/>
      <c r="DM104" s="75"/>
      <c r="DN104" s="75"/>
      <c r="DO104" s="75"/>
      <c r="DP104" s="75"/>
      <c r="DQ104" s="75"/>
      <c r="DR104" s="75"/>
      <c r="DS104" s="75"/>
      <c r="DT104" s="75"/>
      <c r="DU104" s="75"/>
      <c r="DV104" s="75"/>
      <c r="DW104" s="75"/>
      <c r="DX104" s="75"/>
      <c r="DY104" s="75"/>
      <c r="DZ104" s="75"/>
      <c r="EA104" s="75"/>
      <c r="EB104" s="75"/>
      <c r="EC104" s="75"/>
      <c r="ED104" s="75"/>
      <c r="EE104" s="75"/>
      <c r="EF104" s="75"/>
      <c r="EG104" s="75"/>
      <c r="EH104" s="75"/>
      <c r="EI104" s="75"/>
      <c r="EJ104" s="75"/>
      <c r="EK104" s="75"/>
      <c r="EL104" s="75"/>
      <c r="EM104" s="75"/>
      <c r="EN104" s="75"/>
      <c r="EO104" s="75"/>
      <c r="EP104" s="75"/>
      <c r="EQ104" s="75"/>
      <c r="ER104" s="75"/>
      <c r="ES104" s="75"/>
      <c r="ET104" s="75"/>
      <c r="EU104" s="75"/>
      <c r="EV104" s="75"/>
      <c r="EW104" s="75"/>
      <c r="EX104" s="75"/>
      <c r="EY104" s="75"/>
      <c r="EZ104" s="75"/>
      <c r="FA104" s="75"/>
      <c r="FB104" s="75"/>
      <c r="FC104" s="75"/>
      <c r="FD104" s="75"/>
      <c r="FE104" s="75"/>
      <c r="FF104" s="75"/>
      <c r="FG104" s="75"/>
      <c r="FH104" s="75"/>
      <c r="FI104" s="75"/>
      <c r="FJ104" s="75"/>
      <c r="FK104" s="75"/>
      <c r="FL104" s="75"/>
      <c r="FM104" s="75"/>
      <c r="FN104" s="75"/>
      <c r="FO104" s="75"/>
      <c r="FP104" s="75"/>
      <c r="FQ104" s="75"/>
      <c r="FR104" s="75"/>
      <c r="FS104" s="75"/>
      <c r="FT104" s="75"/>
      <c r="FU104" s="75"/>
      <c r="FV104" s="75"/>
      <c r="FW104" s="75"/>
      <c r="FX104" s="75"/>
      <c r="FY104" s="75"/>
      <c r="FZ104" s="75"/>
      <c r="GA104" s="75"/>
      <c r="GB104" s="75"/>
      <c r="GC104" s="75"/>
      <c r="GD104" s="75"/>
      <c r="GE104" s="75"/>
      <c r="GF104" s="75"/>
      <c r="GG104" s="75"/>
      <c r="GH104" s="75"/>
      <c r="GI104" s="75"/>
      <c r="GJ104" s="75"/>
      <c r="GK104" s="75"/>
      <c r="GL104" s="75"/>
      <c r="GM104" s="75"/>
      <c r="GN104" s="75"/>
      <c r="GO104" s="75"/>
      <c r="GP104" s="75"/>
      <c r="GQ104" s="75"/>
      <c r="GR104" s="75"/>
      <c r="GS104" s="75"/>
      <c r="GT104" s="75"/>
      <c r="GU104" s="75"/>
      <c r="GV104" s="75"/>
      <c r="GW104" s="75"/>
      <c r="GX104" s="75"/>
      <c r="GY104" s="75"/>
      <c r="GZ104" s="75"/>
      <c r="HA104" s="75"/>
      <c r="HB104" s="75"/>
      <c r="HC104" s="75"/>
      <c r="HD104" s="75"/>
      <c r="HE104" s="75"/>
      <c r="HF104" s="75"/>
      <c r="HG104" s="75"/>
      <c r="HH104" s="75"/>
      <c r="HI104" s="75"/>
      <c r="HJ104" s="75"/>
      <c r="HK104" s="75"/>
      <c r="HL104" s="75"/>
      <c r="HM104" s="75"/>
      <c r="HN104" s="75"/>
      <c r="HO104" s="75"/>
      <c r="HP104" s="75"/>
      <c r="HQ104" s="75"/>
      <c r="HR104" s="75"/>
      <c r="HS104" s="75"/>
      <c r="HT104" s="75"/>
      <c r="HU104" s="75"/>
      <c r="HV104" s="75"/>
      <c r="HW104" s="75"/>
      <c r="HX104" s="75"/>
      <c r="HY104" s="75"/>
      <c r="HZ104" s="75"/>
      <c r="IA104" s="75"/>
      <c r="IB104" s="75"/>
      <c r="IC104" s="75"/>
      <c r="ID104" s="75"/>
      <c r="IE104" s="75"/>
      <c r="IF104" s="75"/>
      <c r="IG104" s="75"/>
      <c r="IH104" s="75"/>
      <c r="II104" s="75"/>
      <c r="IJ104" s="75"/>
      <c r="IK104" s="75"/>
      <c r="IL104" s="75"/>
      <c r="IM104" s="75"/>
      <c r="IN104" s="75"/>
      <c r="IO104" s="75"/>
      <c r="IP104" s="75"/>
      <c r="IQ104" s="75"/>
      <c r="IR104" s="75"/>
      <c r="IS104" s="75"/>
      <c r="IT104" s="75"/>
      <c r="IU104" s="75"/>
      <c r="IV104" s="75"/>
    </row>
    <row r="106" spans="1:256" x14ac:dyDescent="0.35">
      <c r="C106" s="2" t="s">
        <v>4920</v>
      </c>
      <c r="E106" s="2" t="s">
        <v>2</v>
      </c>
    </row>
    <row r="108" spans="1:256" x14ac:dyDescent="0.35">
      <c r="C108" s="2" t="s">
        <v>4921</v>
      </c>
      <c r="E108" s="2" t="s">
        <v>2</v>
      </c>
    </row>
    <row r="110" spans="1:256" x14ac:dyDescent="0.35">
      <c r="C110" s="2" t="s">
        <v>4815</v>
      </c>
      <c r="E110" s="2" t="s">
        <v>2</v>
      </c>
    </row>
    <row r="112" spans="1:256" x14ac:dyDescent="0.35">
      <c r="C112" s="2" t="s">
        <v>4816</v>
      </c>
      <c r="E112" s="2" t="s">
        <v>2</v>
      </c>
    </row>
    <row r="114" spans="3:5" x14ac:dyDescent="0.35">
      <c r="C114" s="2" t="s">
        <v>4817</v>
      </c>
      <c r="E114" s="92" t="s">
        <v>4818</v>
      </c>
    </row>
    <row r="116" spans="3:5" x14ac:dyDescent="0.35">
      <c r="C116" s="2" t="s">
        <v>4819</v>
      </c>
      <c r="E116" s="93" t="s">
        <v>4914</v>
      </c>
    </row>
    <row r="118" spans="3:5" x14ac:dyDescent="0.35">
      <c r="C118" s="2" t="s">
        <v>4922</v>
      </c>
      <c r="E118" s="2" t="s">
        <v>2</v>
      </c>
    </row>
    <row r="120" spans="3:5" x14ac:dyDescent="0.35">
      <c r="C120" s="1" t="s">
        <v>5102</v>
      </c>
      <c r="E120" s="156" t="s">
        <v>5103</v>
      </c>
    </row>
    <row r="121" spans="3:5" x14ac:dyDescent="0.35">
      <c r="E121" s="2" t="s">
        <v>5173</v>
      </c>
    </row>
  </sheetData>
  <mergeCells count="2">
    <mergeCell ref="C88:K88"/>
    <mergeCell ref="C104:E104"/>
  </mergeCells>
  <hyperlinks>
    <hyperlink ref="J2" location="'Index'!A1" display="'Index'!A1" xr:uid="{3DA1868F-2496-4930-8558-D8DDDAEEE44D}"/>
  </hyperlinks>
  <pageMargins left="0.7" right="0.7" top="0.75" bottom="0.75" header="0.3" footer="0.3"/>
  <pageSetup orientation="portrait" horizontalDpi="4294967293"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5412-0973-4FD4-935F-98C8DFAD6ED2}">
  <sheetPr codeName="Sheet1"/>
  <dimension ref="A1:IV127"/>
  <sheetViews>
    <sheetView showGridLines="0" zoomScale="90" zoomScaleNormal="90" workbookViewId="0">
      <pane ySplit="6" topLeftCell="A108"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3143</v>
      </c>
      <c r="J2" s="38" t="s">
        <v>4365</v>
      </c>
    </row>
    <row r="3" spans="1:54" ht="16" x14ac:dyDescent="0.4">
      <c r="C3" s="1" t="s">
        <v>28</v>
      </c>
      <c r="D3" s="21" t="s">
        <v>4205</v>
      </c>
      <c r="F3" s="73" t="s">
        <v>4799</v>
      </c>
      <c r="G3" s="74" t="s">
        <v>4805</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392</v>
      </c>
      <c r="C11" s="60" t="s">
        <v>393</v>
      </c>
      <c r="D11" s="54" t="s">
        <v>394</v>
      </c>
      <c r="E11" s="6" t="s">
        <v>395</v>
      </c>
      <c r="F11" s="19">
        <v>7062</v>
      </c>
      <c r="G11" s="24">
        <v>30.01</v>
      </c>
      <c r="H11" s="24">
        <v>5.23</v>
      </c>
      <c r="I11" s="31"/>
      <c r="J11" s="31"/>
      <c r="K11" s="35"/>
    </row>
    <row r="12" spans="1:54" x14ac:dyDescent="0.35">
      <c r="B12" s="8" t="s">
        <v>2253</v>
      </c>
      <c r="C12" s="60" t="s">
        <v>1431</v>
      </c>
      <c r="D12" s="54" t="s">
        <v>2254</v>
      </c>
      <c r="E12" s="6" t="s">
        <v>451</v>
      </c>
      <c r="F12" s="19">
        <v>9881</v>
      </c>
      <c r="G12" s="24">
        <v>29.96</v>
      </c>
      <c r="H12" s="24">
        <v>5.22</v>
      </c>
      <c r="I12" s="31"/>
      <c r="J12" s="31"/>
      <c r="K12" s="35"/>
    </row>
    <row r="13" spans="1:54" x14ac:dyDescent="0.35">
      <c r="B13" s="8" t="s">
        <v>497</v>
      </c>
      <c r="C13" s="60" t="s">
        <v>498</v>
      </c>
      <c r="D13" s="54" t="s">
        <v>499</v>
      </c>
      <c r="E13" s="6" t="s">
        <v>500</v>
      </c>
      <c r="F13" s="19">
        <v>12998</v>
      </c>
      <c r="G13" s="24">
        <v>29.35</v>
      </c>
      <c r="H13" s="24">
        <v>5.12</v>
      </c>
      <c r="I13" s="31"/>
      <c r="J13" s="31"/>
      <c r="K13" s="35"/>
    </row>
    <row r="14" spans="1:54" x14ac:dyDescent="0.35">
      <c r="B14" s="8" t="s">
        <v>59</v>
      </c>
      <c r="C14" s="60" t="s">
        <v>60</v>
      </c>
      <c r="D14" s="54" t="s">
        <v>61</v>
      </c>
      <c r="E14" s="6" t="s">
        <v>44</v>
      </c>
      <c r="F14" s="19">
        <v>3015</v>
      </c>
      <c r="G14" s="24">
        <v>28.93</v>
      </c>
      <c r="H14" s="24">
        <v>5.04</v>
      </c>
      <c r="I14" s="31"/>
      <c r="J14" s="31"/>
      <c r="K14" s="35"/>
    </row>
    <row r="15" spans="1:54" x14ac:dyDescent="0.35">
      <c r="B15" s="8" t="s">
        <v>671</v>
      </c>
      <c r="C15" s="60" t="s">
        <v>672</v>
      </c>
      <c r="D15" s="54" t="s">
        <v>673</v>
      </c>
      <c r="E15" s="6" t="s">
        <v>284</v>
      </c>
      <c r="F15" s="19">
        <v>10744</v>
      </c>
      <c r="G15" s="24">
        <v>28.23</v>
      </c>
      <c r="H15" s="24">
        <v>4.92</v>
      </c>
      <c r="I15" s="31"/>
      <c r="J15" s="31"/>
      <c r="K15" s="35"/>
    </row>
    <row r="16" spans="1:54" x14ac:dyDescent="0.35">
      <c r="B16" s="8" t="s">
        <v>1228</v>
      </c>
      <c r="C16" s="60" t="s">
        <v>1229</v>
      </c>
      <c r="D16" s="54" t="s">
        <v>1230</v>
      </c>
      <c r="E16" s="6" t="s">
        <v>253</v>
      </c>
      <c r="F16" s="19">
        <v>8737</v>
      </c>
      <c r="G16" s="24">
        <v>28.2</v>
      </c>
      <c r="H16" s="24">
        <v>4.92</v>
      </c>
      <c r="I16" s="31"/>
      <c r="J16" s="31"/>
      <c r="K16" s="35"/>
    </row>
    <row r="17" spans="2:11" x14ac:dyDescent="0.35">
      <c r="B17" s="8" t="s">
        <v>458</v>
      </c>
      <c r="C17" s="60" t="s">
        <v>459</v>
      </c>
      <c r="D17" s="54" t="s">
        <v>460</v>
      </c>
      <c r="E17" s="6" t="s">
        <v>218</v>
      </c>
      <c r="F17" s="19">
        <v>2949</v>
      </c>
      <c r="G17" s="24">
        <v>27.77</v>
      </c>
      <c r="H17" s="24">
        <v>4.84</v>
      </c>
      <c r="I17" s="31"/>
      <c r="J17" s="31"/>
      <c r="K17" s="35"/>
    </row>
    <row r="18" spans="2:11" x14ac:dyDescent="0.35">
      <c r="B18" s="8" t="s">
        <v>1136</v>
      </c>
      <c r="C18" s="60" t="s">
        <v>1137</v>
      </c>
      <c r="D18" s="54" t="s">
        <v>1138</v>
      </c>
      <c r="E18" s="6" t="s">
        <v>451</v>
      </c>
      <c r="F18" s="19">
        <v>20046</v>
      </c>
      <c r="G18" s="24">
        <v>27.05</v>
      </c>
      <c r="H18" s="24">
        <v>4.72</v>
      </c>
      <c r="I18" s="31"/>
      <c r="J18" s="31"/>
      <c r="K18" s="35"/>
    </row>
    <row r="19" spans="2:11" x14ac:dyDescent="0.35">
      <c r="B19" s="8" t="s">
        <v>344</v>
      </c>
      <c r="C19" s="60" t="s">
        <v>345</v>
      </c>
      <c r="D19" s="54" t="s">
        <v>346</v>
      </c>
      <c r="E19" s="6" t="s">
        <v>76</v>
      </c>
      <c r="F19" s="19">
        <v>14192</v>
      </c>
      <c r="G19" s="24">
        <v>26.16</v>
      </c>
      <c r="H19" s="24">
        <v>4.5599999999999996</v>
      </c>
      <c r="I19" s="31"/>
      <c r="J19" s="31"/>
      <c r="K19" s="35"/>
    </row>
    <row r="20" spans="2:11" x14ac:dyDescent="0.35">
      <c r="B20" s="8" t="s">
        <v>1240</v>
      </c>
      <c r="C20" s="60" t="s">
        <v>1241</v>
      </c>
      <c r="D20" s="54" t="s">
        <v>1242</v>
      </c>
      <c r="E20" s="6" t="s">
        <v>253</v>
      </c>
      <c r="F20" s="19">
        <v>9852</v>
      </c>
      <c r="G20" s="24">
        <v>25.66</v>
      </c>
      <c r="H20" s="24">
        <v>4.47</v>
      </c>
      <c r="I20" s="31"/>
      <c r="J20" s="31"/>
      <c r="K20" s="35"/>
    </row>
    <row r="21" spans="2:11" x14ac:dyDescent="0.35">
      <c r="B21" s="8" t="s">
        <v>405</v>
      </c>
      <c r="C21" s="60" t="s">
        <v>406</v>
      </c>
      <c r="D21" s="54" t="s">
        <v>407</v>
      </c>
      <c r="E21" s="6" t="s">
        <v>65</v>
      </c>
      <c r="F21" s="19">
        <v>8921</v>
      </c>
      <c r="G21" s="24">
        <v>25.29</v>
      </c>
      <c r="H21" s="24">
        <v>4.41</v>
      </c>
      <c r="I21" s="31"/>
      <c r="J21" s="31"/>
      <c r="K21" s="35"/>
    </row>
    <row r="22" spans="2:11" x14ac:dyDescent="0.35">
      <c r="B22" s="8" t="s">
        <v>1146</v>
      </c>
      <c r="C22" s="60" t="s">
        <v>1147</v>
      </c>
      <c r="D22" s="54" t="s">
        <v>1148</v>
      </c>
      <c r="E22" s="6" t="s">
        <v>84</v>
      </c>
      <c r="F22" s="19">
        <v>788</v>
      </c>
      <c r="G22" s="24">
        <v>24.13</v>
      </c>
      <c r="H22" s="24">
        <v>4.21</v>
      </c>
      <c r="I22" s="31"/>
      <c r="J22" s="31"/>
      <c r="K22" s="35"/>
    </row>
    <row r="23" spans="2:11" x14ac:dyDescent="0.35">
      <c r="B23" s="8" t="s">
        <v>596</v>
      </c>
      <c r="C23" s="60" t="s">
        <v>597</v>
      </c>
      <c r="D23" s="54" t="s">
        <v>598</v>
      </c>
      <c r="E23" s="6" t="s">
        <v>599</v>
      </c>
      <c r="F23" s="19">
        <v>9277</v>
      </c>
      <c r="G23" s="24">
        <v>24.03</v>
      </c>
      <c r="H23" s="24">
        <v>4.1900000000000004</v>
      </c>
      <c r="I23" s="31"/>
      <c r="J23" s="31"/>
      <c r="K23" s="35"/>
    </row>
    <row r="24" spans="2:11" x14ac:dyDescent="0.35">
      <c r="B24" s="8" t="s">
        <v>2387</v>
      </c>
      <c r="C24" s="60" t="s">
        <v>788</v>
      </c>
      <c r="D24" s="54" t="s">
        <v>2388</v>
      </c>
      <c r="E24" s="6" t="s">
        <v>58</v>
      </c>
      <c r="F24" s="19">
        <v>7062</v>
      </c>
      <c r="G24" s="24">
        <v>22.99</v>
      </c>
      <c r="H24" s="24">
        <v>4.01</v>
      </c>
      <c r="I24" s="31"/>
      <c r="J24" s="31"/>
      <c r="K24" s="35"/>
    </row>
    <row r="25" spans="2:11" x14ac:dyDescent="0.35">
      <c r="B25" s="8" t="s">
        <v>1921</v>
      </c>
      <c r="C25" s="60" t="s">
        <v>2209</v>
      </c>
      <c r="D25" s="54" t="s">
        <v>2210</v>
      </c>
      <c r="E25" s="6" t="s">
        <v>451</v>
      </c>
      <c r="F25" s="19">
        <v>5234</v>
      </c>
      <c r="G25" s="24">
        <v>18.34</v>
      </c>
      <c r="H25" s="24">
        <v>3.2</v>
      </c>
      <c r="I25" s="31"/>
      <c r="J25" s="31"/>
      <c r="K25" s="35"/>
    </row>
    <row r="26" spans="2:11" x14ac:dyDescent="0.35">
      <c r="B26" s="8" t="s">
        <v>523</v>
      </c>
      <c r="C26" s="60" t="s">
        <v>524</v>
      </c>
      <c r="D26" s="54" t="s">
        <v>525</v>
      </c>
      <c r="E26" s="6" t="s">
        <v>44</v>
      </c>
      <c r="F26" s="19">
        <v>7763</v>
      </c>
      <c r="G26" s="24">
        <v>17.899999999999999</v>
      </c>
      <c r="H26" s="24">
        <v>3.12</v>
      </c>
      <c r="I26" s="31"/>
      <c r="J26" s="31"/>
      <c r="K26" s="35"/>
    </row>
    <row r="27" spans="2:11" x14ac:dyDescent="0.35">
      <c r="B27" s="8" t="s">
        <v>2472</v>
      </c>
      <c r="C27" s="60" t="s">
        <v>785</v>
      </c>
      <c r="D27" s="54" t="s">
        <v>2473</v>
      </c>
      <c r="E27" s="6" t="s">
        <v>58</v>
      </c>
      <c r="F27" s="19">
        <v>5902</v>
      </c>
      <c r="G27" s="24">
        <v>17.649999999999999</v>
      </c>
      <c r="H27" s="24">
        <v>3.08</v>
      </c>
      <c r="I27" s="31"/>
      <c r="J27" s="31"/>
      <c r="K27" s="35"/>
    </row>
    <row r="28" spans="2:11" x14ac:dyDescent="0.35">
      <c r="B28" s="8" t="s">
        <v>547</v>
      </c>
      <c r="C28" s="60" t="s">
        <v>548</v>
      </c>
      <c r="D28" s="54" t="s">
        <v>549</v>
      </c>
      <c r="E28" s="6" t="s">
        <v>423</v>
      </c>
      <c r="F28" s="19">
        <v>10113</v>
      </c>
      <c r="G28" s="24">
        <v>17.25</v>
      </c>
      <c r="H28" s="24">
        <v>3.01</v>
      </c>
      <c r="I28" s="31"/>
      <c r="J28" s="31"/>
      <c r="K28" s="35"/>
    </row>
    <row r="29" spans="2:11" x14ac:dyDescent="0.35">
      <c r="B29" s="8" t="s">
        <v>2385</v>
      </c>
      <c r="C29" s="60" t="s">
        <v>1607</v>
      </c>
      <c r="D29" s="54" t="s">
        <v>2386</v>
      </c>
      <c r="E29" s="6" t="s">
        <v>44</v>
      </c>
      <c r="F29" s="19">
        <v>13683</v>
      </c>
      <c r="G29" s="24">
        <v>16.34</v>
      </c>
      <c r="H29" s="24">
        <v>2.85</v>
      </c>
      <c r="I29" s="31"/>
      <c r="J29" s="31"/>
      <c r="K29" s="35"/>
    </row>
    <row r="30" spans="2:11" x14ac:dyDescent="0.35">
      <c r="B30" s="8" t="s">
        <v>1118</v>
      </c>
      <c r="C30" s="60" t="s">
        <v>1119</v>
      </c>
      <c r="D30" s="54" t="s">
        <v>1120</v>
      </c>
      <c r="E30" s="6" t="s">
        <v>44</v>
      </c>
      <c r="F30" s="19">
        <v>14291</v>
      </c>
      <c r="G30" s="24">
        <v>16.16</v>
      </c>
      <c r="H30" s="24">
        <v>2.82</v>
      </c>
      <c r="I30" s="31"/>
      <c r="J30" s="31"/>
      <c r="K30" s="35"/>
    </row>
    <row r="31" spans="2:11" x14ac:dyDescent="0.35">
      <c r="B31" s="8" t="s">
        <v>2400</v>
      </c>
      <c r="C31" s="60" t="s">
        <v>2401</v>
      </c>
      <c r="D31" s="54" t="s">
        <v>2402</v>
      </c>
      <c r="E31" s="6" t="s">
        <v>44</v>
      </c>
      <c r="F31" s="19">
        <v>1767</v>
      </c>
      <c r="G31" s="24">
        <v>15.93</v>
      </c>
      <c r="H31" s="24">
        <v>2.78</v>
      </c>
      <c r="I31" s="31"/>
      <c r="J31" s="31"/>
      <c r="K31" s="35"/>
    </row>
    <row r="32" spans="2:11" x14ac:dyDescent="0.35">
      <c r="B32" s="8" t="s">
        <v>2155</v>
      </c>
      <c r="C32" s="60" t="s">
        <v>2156</v>
      </c>
      <c r="D32" s="54" t="s">
        <v>2157</v>
      </c>
      <c r="E32" s="6" t="s">
        <v>44</v>
      </c>
      <c r="F32" s="19">
        <v>4457</v>
      </c>
      <c r="G32" s="24">
        <v>14.15</v>
      </c>
      <c r="H32" s="24">
        <v>2.4700000000000002</v>
      </c>
      <c r="I32" s="31"/>
      <c r="J32" s="31"/>
      <c r="K32" s="35"/>
    </row>
    <row r="33" spans="2:11" x14ac:dyDescent="0.35">
      <c r="B33" s="8" t="s">
        <v>2408</v>
      </c>
      <c r="C33" s="60" t="s">
        <v>870</v>
      </c>
      <c r="D33" s="54" t="s">
        <v>2409</v>
      </c>
      <c r="E33" s="6" t="s">
        <v>44</v>
      </c>
      <c r="F33" s="19">
        <v>7375</v>
      </c>
      <c r="G33" s="24">
        <v>12.61</v>
      </c>
      <c r="H33" s="24">
        <v>2.2000000000000002</v>
      </c>
      <c r="I33" s="31"/>
      <c r="J33" s="31"/>
      <c r="K33" s="35"/>
    </row>
    <row r="34" spans="2:11" x14ac:dyDescent="0.35">
      <c r="B34" s="8" t="s">
        <v>2248</v>
      </c>
      <c r="C34" s="60" t="s">
        <v>1811</v>
      </c>
      <c r="D34" s="54" t="s">
        <v>2249</v>
      </c>
      <c r="E34" s="6" t="s">
        <v>44</v>
      </c>
      <c r="F34" s="19">
        <v>1053</v>
      </c>
      <c r="G34" s="24">
        <v>8.49</v>
      </c>
      <c r="H34" s="24">
        <v>1.48</v>
      </c>
      <c r="I34" s="31"/>
      <c r="J34" s="31"/>
      <c r="K34" s="35"/>
    </row>
    <row r="35" spans="2:11" x14ac:dyDescent="0.35">
      <c r="B35" s="8" t="s">
        <v>1198</v>
      </c>
      <c r="C35" s="60" t="s">
        <v>1199</v>
      </c>
      <c r="D35" s="54" t="s">
        <v>1200</v>
      </c>
      <c r="E35" s="6" t="s">
        <v>44</v>
      </c>
      <c r="F35" s="19">
        <v>5770</v>
      </c>
      <c r="G35" s="24">
        <v>7.51</v>
      </c>
      <c r="H35" s="24">
        <v>1.31</v>
      </c>
      <c r="I35" s="31"/>
      <c r="J35" s="31"/>
      <c r="K35" s="35"/>
    </row>
    <row r="36" spans="2:11" x14ac:dyDescent="0.35">
      <c r="B36" s="8" t="s">
        <v>2444</v>
      </c>
      <c r="C36" s="60" t="s">
        <v>730</v>
      </c>
      <c r="D36" s="54" t="s">
        <v>2445</v>
      </c>
      <c r="E36" s="6" t="s">
        <v>58</v>
      </c>
      <c r="F36" s="19">
        <v>1336</v>
      </c>
      <c r="G36" s="24">
        <v>7.08</v>
      </c>
      <c r="H36" s="24">
        <v>1.24</v>
      </c>
      <c r="I36" s="31"/>
      <c r="J36" s="31"/>
      <c r="K36" s="35"/>
    </row>
    <row r="37" spans="2:11" x14ac:dyDescent="0.35">
      <c r="B37" s="8" t="s">
        <v>2194</v>
      </c>
      <c r="C37" s="60" t="s">
        <v>2195</v>
      </c>
      <c r="D37" s="54" t="s">
        <v>2196</v>
      </c>
      <c r="E37" s="6" t="s">
        <v>500</v>
      </c>
      <c r="F37" s="19">
        <v>1579</v>
      </c>
      <c r="G37" s="24">
        <v>7.08</v>
      </c>
      <c r="H37" s="24">
        <v>1.24</v>
      </c>
      <c r="I37" s="31"/>
      <c r="J37" s="31"/>
      <c r="K37" s="35"/>
    </row>
    <row r="38" spans="2:11" x14ac:dyDescent="0.35">
      <c r="B38" s="8" t="s">
        <v>1170</v>
      </c>
      <c r="C38" s="60" t="s">
        <v>1171</v>
      </c>
      <c r="D38" s="54" t="s">
        <v>1172</v>
      </c>
      <c r="E38" s="6" t="s">
        <v>1173</v>
      </c>
      <c r="F38" s="19">
        <v>8428</v>
      </c>
      <c r="G38" s="24">
        <v>6.45</v>
      </c>
      <c r="H38" s="24">
        <v>1.1200000000000001</v>
      </c>
      <c r="I38" s="31"/>
      <c r="J38" s="31"/>
      <c r="K38" s="35"/>
    </row>
    <row r="39" spans="2:11" x14ac:dyDescent="0.35">
      <c r="B39" s="8" t="s">
        <v>1139</v>
      </c>
      <c r="C39" s="60" t="s">
        <v>1140</v>
      </c>
      <c r="D39" s="54" t="s">
        <v>1141</v>
      </c>
      <c r="E39" s="6" t="s">
        <v>1142</v>
      </c>
      <c r="F39" s="19">
        <v>1125</v>
      </c>
      <c r="G39" s="24">
        <v>6.07</v>
      </c>
      <c r="H39" s="24">
        <v>1.06</v>
      </c>
      <c r="I39" s="31"/>
      <c r="J39" s="31"/>
      <c r="K39" s="35"/>
    </row>
    <row r="40" spans="2:11" x14ac:dyDescent="0.35">
      <c r="B40" s="8" t="s">
        <v>2300</v>
      </c>
      <c r="C40" s="60" t="s">
        <v>2301</v>
      </c>
      <c r="D40" s="54" t="s">
        <v>2302</v>
      </c>
      <c r="E40" s="6" t="s">
        <v>76</v>
      </c>
      <c r="F40" s="19">
        <v>3178</v>
      </c>
      <c r="G40" s="24">
        <v>5.77</v>
      </c>
      <c r="H40" s="24">
        <v>1.01</v>
      </c>
      <c r="I40" s="31"/>
      <c r="J40" s="31"/>
      <c r="K40" s="35"/>
    </row>
    <row r="41" spans="2:11" x14ac:dyDescent="0.35">
      <c r="C41" s="58" t="s">
        <v>194</v>
      </c>
      <c r="D41" s="54"/>
      <c r="E41" s="6"/>
      <c r="F41" s="19"/>
      <c r="G41" s="25">
        <v>572.54</v>
      </c>
      <c r="H41" s="25">
        <v>99.85</v>
      </c>
      <c r="I41" s="31"/>
      <c r="J41" s="31"/>
      <c r="K41" s="35"/>
    </row>
    <row r="42" spans="2:11" x14ac:dyDescent="0.35">
      <c r="C42" s="57"/>
      <c r="D42" s="54"/>
      <c r="E42" s="6"/>
      <c r="F42" s="19"/>
      <c r="G42" s="24"/>
      <c r="H42" s="24"/>
      <c r="I42" s="31"/>
      <c r="J42" s="31"/>
      <c r="K42" s="35"/>
    </row>
    <row r="43" spans="2:11" x14ac:dyDescent="0.35">
      <c r="C43" s="58" t="s">
        <v>3</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8" t="s">
        <v>4</v>
      </c>
      <c r="D45" s="54"/>
      <c r="E45" s="6"/>
      <c r="F45" s="19"/>
      <c r="G45" s="24" t="s">
        <v>2</v>
      </c>
      <c r="H45" s="24" t="s">
        <v>2</v>
      </c>
      <c r="I45" s="31"/>
      <c r="J45" s="31"/>
      <c r="K45" s="35"/>
    </row>
    <row r="46" spans="2:11" x14ac:dyDescent="0.35">
      <c r="C46" s="57"/>
      <c r="D46" s="54"/>
      <c r="E46" s="6"/>
      <c r="F46" s="19"/>
      <c r="G46" s="24"/>
      <c r="H46" s="24"/>
      <c r="I46" s="31"/>
      <c r="J46" s="31"/>
      <c r="K46" s="35"/>
    </row>
    <row r="47" spans="2:11" x14ac:dyDescent="0.35">
      <c r="C47" s="58" t="s">
        <v>5</v>
      </c>
      <c r="D47" s="54"/>
      <c r="E47" s="6"/>
      <c r="F47" s="19"/>
      <c r="G47" s="24"/>
      <c r="H47" s="24"/>
      <c r="I47" s="31"/>
      <c r="J47" s="31"/>
      <c r="K47" s="35"/>
    </row>
    <row r="48" spans="2:11" x14ac:dyDescent="0.35">
      <c r="C48" s="57"/>
      <c r="D48" s="54"/>
      <c r="E48" s="6"/>
      <c r="F48" s="19"/>
      <c r="G48" s="24"/>
      <c r="H48" s="24"/>
      <c r="I48" s="31"/>
      <c r="J48" s="31"/>
      <c r="K48" s="35"/>
    </row>
    <row r="49" spans="3:11" x14ac:dyDescent="0.35">
      <c r="C49" s="58" t="s">
        <v>6</v>
      </c>
      <c r="D49" s="54"/>
      <c r="E49" s="6"/>
      <c r="F49" s="19"/>
      <c r="G49" s="24" t="s">
        <v>2</v>
      </c>
      <c r="H49" s="24" t="s">
        <v>2</v>
      </c>
      <c r="I49" s="31"/>
      <c r="J49" s="31"/>
      <c r="K49" s="35"/>
    </row>
    <row r="50" spans="3:11" x14ac:dyDescent="0.35">
      <c r="C50" s="57"/>
      <c r="D50" s="54"/>
      <c r="E50" s="6"/>
      <c r="F50" s="19"/>
      <c r="G50" s="24"/>
      <c r="H50" s="24"/>
      <c r="I50" s="31"/>
      <c r="J50" s="31"/>
      <c r="K50" s="35"/>
    </row>
    <row r="51" spans="3:11" x14ac:dyDescent="0.35">
      <c r="C51" s="58" t="s">
        <v>7</v>
      </c>
      <c r="D51" s="54"/>
      <c r="E51" s="6"/>
      <c r="F51" s="19"/>
      <c r="G51" s="24" t="s">
        <v>2</v>
      </c>
      <c r="H51" s="24" t="s">
        <v>2</v>
      </c>
      <c r="I51" s="31"/>
      <c r="J51" s="31"/>
      <c r="K51" s="35"/>
    </row>
    <row r="52" spans="3:11" x14ac:dyDescent="0.35">
      <c r="C52" s="57"/>
      <c r="D52" s="54"/>
      <c r="E52" s="6"/>
      <c r="F52" s="19"/>
      <c r="G52" s="24"/>
      <c r="H52" s="24"/>
      <c r="I52" s="31"/>
      <c r="J52" s="31"/>
      <c r="K52" s="35"/>
    </row>
    <row r="53" spans="3:11" x14ac:dyDescent="0.35">
      <c r="C53" s="58" t="s">
        <v>8</v>
      </c>
      <c r="D53" s="54"/>
      <c r="E53" s="6"/>
      <c r="F53" s="19"/>
      <c r="G53" s="24" t="s">
        <v>2</v>
      </c>
      <c r="H53" s="24" t="s">
        <v>2</v>
      </c>
      <c r="I53" s="31"/>
      <c r="J53" s="31"/>
      <c r="K53" s="35"/>
    </row>
    <row r="54" spans="3:11" x14ac:dyDescent="0.35">
      <c r="C54" s="57"/>
      <c r="D54" s="54"/>
      <c r="E54" s="6"/>
      <c r="F54" s="19"/>
      <c r="G54" s="24"/>
      <c r="H54" s="24"/>
      <c r="I54" s="31"/>
      <c r="J54" s="31"/>
      <c r="K54" s="35"/>
    </row>
    <row r="55" spans="3:11" x14ac:dyDescent="0.35">
      <c r="C55" s="58" t="s">
        <v>9</v>
      </c>
      <c r="D55" s="54"/>
      <c r="E55" s="6"/>
      <c r="F55" s="19"/>
      <c r="G55" s="24" t="s">
        <v>2</v>
      </c>
      <c r="H55" s="24" t="s">
        <v>2</v>
      </c>
      <c r="I55" s="31"/>
      <c r="J55" s="31"/>
      <c r="K55" s="35"/>
    </row>
    <row r="56" spans="3:11" x14ac:dyDescent="0.35">
      <c r="C56" s="57"/>
      <c r="D56" s="54"/>
      <c r="E56" s="6"/>
      <c r="F56" s="19"/>
      <c r="G56" s="24"/>
      <c r="H56" s="24"/>
      <c r="I56" s="31"/>
      <c r="J56" s="31"/>
      <c r="K56" s="35"/>
    </row>
    <row r="57" spans="3:11" x14ac:dyDescent="0.35">
      <c r="C57" s="58" t="s">
        <v>10</v>
      </c>
      <c r="D57" s="54"/>
      <c r="E57" s="6"/>
      <c r="F57" s="19"/>
      <c r="G57" s="24" t="s">
        <v>2</v>
      </c>
      <c r="H57" s="24" t="s">
        <v>2</v>
      </c>
      <c r="I57" s="31"/>
      <c r="J57" s="31"/>
      <c r="K57" s="35"/>
    </row>
    <row r="58" spans="3:11" x14ac:dyDescent="0.35">
      <c r="C58" s="57"/>
      <c r="D58" s="54"/>
      <c r="E58" s="6"/>
      <c r="F58" s="19"/>
      <c r="G58" s="24"/>
      <c r="H58" s="24"/>
      <c r="I58" s="31"/>
      <c r="J58" s="31"/>
      <c r="K58" s="35"/>
    </row>
    <row r="59" spans="3:11" x14ac:dyDescent="0.35">
      <c r="C59" s="58" t="s">
        <v>11</v>
      </c>
      <c r="D59" s="54"/>
      <c r="E59" s="6"/>
      <c r="F59" s="19"/>
      <c r="G59" s="24" t="s">
        <v>2</v>
      </c>
      <c r="H59" s="24" t="s">
        <v>2</v>
      </c>
      <c r="I59" s="31"/>
      <c r="J59" s="31"/>
      <c r="K59" s="35"/>
    </row>
    <row r="60" spans="3:11" x14ac:dyDescent="0.35">
      <c r="C60" s="57"/>
      <c r="D60" s="54"/>
      <c r="E60" s="6"/>
      <c r="F60" s="19"/>
      <c r="G60" s="24"/>
      <c r="H60" s="24"/>
      <c r="I60" s="31"/>
      <c r="J60" s="31"/>
      <c r="K60" s="35"/>
    </row>
    <row r="61" spans="3:11" x14ac:dyDescent="0.35">
      <c r="C61" s="58" t="s">
        <v>13</v>
      </c>
      <c r="D61" s="54"/>
      <c r="E61" s="6"/>
      <c r="F61" s="19"/>
      <c r="G61" s="24"/>
      <c r="H61" s="24"/>
      <c r="I61" s="31"/>
      <c r="J61" s="31"/>
      <c r="K61" s="35"/>
    </row>
    <row r="62" spans="3:11" x14ac:dyDescent="0.35">
      <c r="C62" s="57"/>
      <c r="D62" s="54"/>
      <c r="E62" s="6"/>
      <c r="F62" s="19"/>
      <c r="G62" s="24"/>
      <c r="H62" s="24"/>
      <c r="I62" s="31"/>
      <c r="J62" s="31"/>
      <c r="K62" s="35"/>
    </row>
    <row r="63" spans="3:11" x14ac:dyDescent="0.35">
      <c r="C63" s="58" t="s">
        <v>14</v>
      </c>
      <c r="D63" s="54"/>
      <c r="E63" s="6"/>
      <c r="F63" s="19"/>
      <c r="G63" s="24" t="s">
        <v>2</v>
      </c>
      <c r="H63" s="24" t="s">
        <v>2</v>
      </c>
      <c r="I63" s="31"/>
      <c r="J63" s="31"/>
      <c r="K63" s="35"/>
    </row>
    <row r="64" spans="3:11" x14ac:dyDescent="0.35">
      <c r="C64" s="57"/>
      <c r="D64" s="54"/>
      <c r="E64" s="6"/>
      <c r="F64" s="19"/>
      <c r="G64" s="24"/>
      <c r="H64" s="24"/>
      <c r="I64" s="31"/>
      <c r="J64" s="31"/>
      <c r="K64" s="35"/>
    </row>
    <row r="65" spans="3:11" x14ac:dyDescent="0.35">
      <c r="C65" s="58" t="s">
        <v>15</v>
      </c>
      <c r="D65" s="54"/>
      <c r="E65" s="6"/>
      <c r="F65" s="19"/>
      <c r="G65" s="24" t="s">
        <v>2</v>
      </c>
      <c r="H65" s="24" t="s">
        <v>2</v>
      </c>
      <c r="I65" s="31"/>
      <c r="J65" s="31"/>
      <c r="K65" s="35"/>
    </row>
    <row r="66" spans="3:11" x14ac:dyDescent="0.35">
      <c r="C66" s="57"/>
      <c r="D66" s="54"/>
      <c r="E66" s="6"/>
      <c r="F66" s="19"/>
      <c r="G66" s="24"/>
      <c r="H66" s="24"/>
      <c r="I66" s="31"/>
      <c r="J66" s="31"/>
      <c r="K66" s="35"/>
    </row>
    <row r="67" spans="3:11" x14ac:dyDescent="0.35">
      <c r="C67" s="58" t="s">
        <v>16</v>
      </c>
      <c r="D67" s="54"/>
      <c r="E67" s="6"/>
      <c r="F67" s="19"/>
      <c r="G67" s="24" t="s">
        <v>2</v>
      </c>
      <c r="H67" s="24" t="s">
        <v>2</v>
      </c>
      <c r="I67" s="31"/>
      <c r="J67" s="31"/>
      <c r="K67" s="35"/>
    </row>
    <row r="68" spans="3:11" x14ac:dyDescent="0.35">
      <c r="C68" s="57"/>
      <c r="D68" s="54"/>
      <c r="E68" s="6"/>
      <c r="F68" s="19"/>
      <c r="G68" s="24"/>
      <c r="H68" s="24"/>
      <c r="I68" s="31"/>
      <c r="J68" s="31"/>
      <c r="K68" s="35"/>
    </row>
    <row r="69" spans="3:11" x14ac:dyDescent="0.35">
      <c r="C69" s="58" t="s">
        <v>17</v>
      </c>
      <c r="D69" s="54"/>
      <c r="E69" s="6"/>
      <c r="F69" s="19"/>
      <c r="G69" s="24" t="s">
        <v>2</v>
      </c>
      <c r="H69" s="24" t="s">
        <v>2</v>
      </c>
      <c r="I69" s="31"/>
      <c r="J69" s="31"/>
      <c r="K69" s="35"/>
    </row>
    <row r="70" spans="3:11" x14ac:dyDescent="0.35">
      <c r="C70" s="57"/>
      <c r="D70" s="54"/>
      <c r="E70" s="6"/>
      <c r="F70" s="19"/>
      <c r="G70" s="24"/>
      <c r="H70" s="24"/>
      <c r="I70" s="31"/>
      <c r="J70" s="31"/>
      <c r="K70" s="35"/>
    </row>
    <row r="71" spans="3:11" x14ac:dyDescent="0.35">
      <c r="C71" s="58" t="s">
        <v>18</v>
      </c>
      <c r="D71" s="54"/>
      <c r="E71" s="6"/>
      <c r="F71" s="19"/>
      <c r="G71" s="24" t="s">
        <v>2</v>
      </c>
      <c r="H71" s="24" t="s">
        <v>2</v>
      </c>
      <c r="I71" s="31"/>
      <c r="J71" s="31"/>
      <c r="K71" s="35"/>
    </row>
    <row r="72" spans="3:11" x14ac:dyDescent="0.35">
      <c r="C72" s="57"/>
      <c r="D72" s="54"/>
      <c r="E72" s="6"/>
      <c r="F72" s="19"/>
      <c r="G72" s="24"/>
      <c r="H72" s="24"/>
      <c r="I72" s="31"/>
      <c r="J72" s="31"/>
      <c r="K72" s="35"/>
    </row>
    <row r="73" spans="3:11" x14ac:dyDescent="0.35">
      <c r="C73" s="58" t="s">
        <v>19</v>
      </c>
      <c r="D73" s="54"/>
      <c r="E73" s="6"/>
      <c r="F73" s="19"/>
      <c r="G73" s="24"/>
      <c r="H73" s="24"/>
      <c r="I73" s="31"/>
      <c r="J73" s="31"/>
      <c r="K73" s="35"/>
    </row>
    <row r="74" spans="3:11" x14ac:dyDescent="0.35">
      <c r="C74" s="57"/>
      <c r="D74" s="54"/>
      <c r="E74" s="6"/>
      <c r="F74" s="19"/>
      <c r="G74" s="24"/>
      <c r="H74" s="24"/>
      <c r="I74" s="31"/>
      <c r="J74" s="31"/>
      <c r="K74" s="35"/>
    </row>
    <row r="75" spans="3:11" x14ac:dyDescent="0.35">
      <c r="C75" s="58" t="s">
        <v>20</v>
      </c>
      <c r="D75" s="54"/>
      <c r="E75" s="6"/>
      <c r="F75" s="19"/>
      <c r="G75" s="24" t="s">
        <v>2</v>
      </c>
      <c r="H75" s="24" t="s">
        <v>2</v>
      </c>
      <c r="I75" s="31"/>
      <c r="J75" s="31"/>
      <c r="K75" s="35"/>
    </row>
    <row r="76" spans="3:11" x14ac:dyDescent="0.35">
      <c r="C76" s="57"/>
      <c r="D76" s="54"/>
      <c r="E76" s="6"/>
      <c r="F76" s="19"/>
      <c r="G76" s="24"/>
      <c r="H76" s="24"/>
      <c r="I76" s="31"/>
      <c r="J76" s="31"/>
      <c r="K76" s="35"/>
    </row>
    <row r="77" spans="3:11" x14ac:dyDescent="0.35">
      <c r="C77" s="58" t="s">
        <v>21</v>
      </c>
      <c r="D77" s="54"/>
      <c r="E77" s="6"/>
      <c r="F77" s="19"/>
      <c r="G77" s="24" t="s">
        <v>2</v>
      </c>
      <c r="H77" s="24" t="s">
        <v>2</v>
      </c>
      <c r="I77" s="31"/>
      <c r="J77" s="31"/>
      <c r="K77" s="35"/>
    </row>
    <row r="78" spans="3:11" x14ac:dyDescent="0.35">
      <c r="C78" s="57"/>
      <c r="D78" s="54"/>
      <c r="E78" s="6"/>
      <c r="F78" s="19"/>
      <c r="G78" s="24"/>
      <c r="H78" s="24"/>
      <c r="I78" s="31"/>
      <c r="J78" s="31"/>
      <c r="K78" s="35"/>
    </row>
    <row r="79" spans="3:11" x14ac:dyDescent="0.35">
      <c r="C79" s="58" t="s">
        <v>22</v>
      </c>
      <c r="D79" s="54"/>
      <c r="E79" s="6"/>
      <c r="F79" s="19"/>
      <c r="G79" s="24" t="s">
        <v>2</v>
      </c>
      <c r="H79" s="24" t="s">
        <v>2</v>
      </c>
      <c r="I79" s="31"/>
      <c r="J79" s="31"/>
      <c r="K79" s="35"/>
    </row>
    <row r="80" spans="3:11" x14ac:dyDescent="0.35">
      <c r="C80" s="57"/>
      <c r="D80" s="54"/>
      <c r="E80" s="6"/>
      <c r="F80" s="19"/>
      <c r="G80" s="24"/>
      <c r="H80" s="24"/>
      <c r="I80" s="31"/>
      <c r="J80" s="31"/>
      <c r="K80" s="35"/>
    </row>
    <row r="81" spans="1:54" x14ac:dyDescent="0.35">
      <c r="C81" s="58" t="s">
        <v>23</v>
      </c>
      <c r="D81" s="54"/>
      <c r="E81" s="6"/>
      <c r="F81" s="19"/>
      <c r="G81" s="24" t="s">
        <v>2</v>
      </c>
      <c r="H81" s="24" t="s">
        <v>2</v>
      </c>
      <c r="I81" s="31"/>
      <c r="J81" s="31"/>
      <c r="K81" s="35"/>
    </row>
    <row r="82" spans="1:54" x14ac:dyDescent="0.35">
      <c r="C82" s="57"/>
      <c r="D82" s="54"/>
      <c r="E82" s="6"/>
      <c r="F82" s="19"/>
      <c r="G82" s="24"/>
      <c r="H82" s="24"/>
      <c r="I82" s="31"/>
      <c r="J82" s="31"/>
      <c r="K82" s="35"/>
    </row>
    <row r="83" spans="1:54" x14ac:dyDescent="0.35">
      <c r="C83" s="58" t="s">
        <v>24</v>
      </c>
      <c r="D83" s="54"/>
      <c r="E83" s="6"/>
      <c r="F83" s="19"/>
      <c r="G83" s="24" t="s">
        <v>2</v>
      </c>
      <c r="H83" s="24" t="s">
        <v>2</v>
      </c>
      <c r="I83" s="31"/>
      <c r="J83" s="31"/>
      <c r="K83" s="35"/>
    </row>
    <row r="84" spans="1:54" x14ac:dyDescent="0.35">
      <c r="C84" s="57"/>
      <c r="D84" s="54"/>
      <c r="E84" s="6"/>
      <c r="F84" s="19"/>
      <c r="G84" s="24"/>
      <c r="H84" s="24"/>
      <c r="I84" s="31"/>
      <c r="J84" s="31"/>
      <c r="K84" s="35"/>
    </row>
    <row r="85" spans="1:54" x14ac:dyDescent="0.35">
      <c r="A85" s="10"/>
      <c r="B85" s="28"/>
      <c r="C85" s="58" t="s">
        <v>25</v>
      </c>
      <c r="D85" s="54"/>
      <c r="E85" s="6"/>
      <c r="F85" s="19"/>
      <c r="G85" s="24"/>
      <c r="H85" s="24"/>
      <c r="I85" s="31"/>
      <c r="J85" s="31"/>
      <c r="K85" s="35"/>
    </row>
    <row r="86" spans="1:54" s="2" customFormat="1" ht="13.5" x14ac:dyDescent="0.35">
      <c r="A86" s="28"/>
      <c r="B86" s="28"/>
      <c r="C86" s="57" t="s">
        <v>4703</v>
      </c>
      <c r="D86" s="54"/>
      <c r="E86" s="6"/>
      <c r="F86" s="19"/>
      <c r="G86" s="24" t="s">
        <v>2</v>
      </c>
      <c r="H86" s="24" t="s">
        <v>2</v>
      </c>
      <c r="I86" s="31"/>
      <c r="J86" s="31"/>
      <c r="K86" s="35"/>
      <c r="L86" s="3"/>
      <c r="AI86" s="3"/>
      <c r="AV86" s="3"/>
      <c r="AX86" s="3"/>
      <c r="BB86" s="3"/>
    </row>
    <row r="87" spans="1:54" x14ac:dyDescent="0.35">
      <c r="B87" s="8"/>
      <c r="C87" s="60" t="s">
        <v>208</v>
      </c>
      <c r="D87" s="54"/>
      <c r="E87" s="6"/>
      <c r="F87" s="19"/>
      <c r="G87" s="24">
        <v>1.02</v>
      </c>
      <c r="H87" s="24">
        <v>0.15</v>
      </c>
      <c r="I87" s="31"/>
      <c r="J87" s="31"/>
      <c r="K87" s="35"/>
    </row>
    <row r="88" spans="1:54" x14ac:dyDescent="0.35">
      <c r="C88" s="58" t="s">
        <v>194</v>
      </c>
      <c r="D88" s="54"/>
      <c r="E88" s="6"/>
      <c r="F88" s="19"/>
      <c r="G88" s="25">
        <v>1.02</v>
      </c>
      <c r="H88" s="25">
        <v>0.15</v>
      </c>
      <c r="I88" s="31"/>
      <c r="J88" s="31"/>
      <c r="K88" s="35"/>
    </row>
    <row r="89" spans="1:54" x14ac:dyDescent="0.35">
      <c r="C89" s="57"/>
      <c r="D89" s="54"/>
      <c r="E89" s="6"/>
      <c r="F89" s="19"/>
      <c r="G89" s="24"/>
      <c r="H89" s="24"/>
      <c r="I89" s="31"/>
      <c r="J89" s="31"/>
      <c r="K89" s="35"/>
    </row>
    <row r="90" spans="1:54" x14ac:dyDescent="0.35">
      <c r="C90" s="61" t="s">
        <v>209</v>
      </c>
      <c r="D90" s="55"/>
      <c r="E90" s="5"/>
      <c r="F90" s="20"/>
      <c r="G90" s="26">
        <v>573.55999999999995</v>
      </c>
      <c r="H90" s="26">
        <v>100</v>
      </c>
      <c r="I90" s="32"/>
      <c r="J90" s="32"/>
      <c r="K90" s="36"/>
    </row>
    <row r="93" spans="1:54" x14ac:dyDescent="0.35">
      <c r="C93" s="1" t="s">
        <v>210</v>
      </c>
    </row>
    <row r="94" spans="1:54" x14ac:dyDescent="0.35">
      <c r="C94" s="37" t="s">
        <v>211</v>
      </c>
      <c r="D94" s="37"/>
      <c r="E94" s="37"/>
      <c r="F94" s="37"/>
      <c r="G94" s="37"/>
      <c r="H94" s="37"/>
      <c r="I94" s="37"/>
      <c r="J94" s="37"/>
      <c r="K94" s="37"/>
    </row>
    <row r="95" spans="1:54" x14ac:dyDescent="0.35">
      <c r="C95" s="2" t="s">
        <v>212</v>
      </c>
    </row>
    <row r="96" spans="1:54" x14ac:dyDescent="0.35">
      <c r="C96" s="2" t="s">
        <v>213</v>
      </c>
    </row>
    <row r="97" spans="1:256" ht="30" customHeight="1" x14ac:dyDescent="0.35">
      <c r="C97" s="218" t="s">
        <v>214</v>
      </c>
      <c r="D97" s="219"/>
      <c r="E97" s="219"/>
      <c r="F97" s="219"/>
      <c r="G97" s="219"/>
      <c r="H97" s="219"/>
      <c r="I97" s="219"/>
      <c r="J97" s="219"/>
      <c r="K97" s="219"/>
    </row>
    <row r="98" spans="1:256" x14ac:dyDescent="0.35">
      <c r="C98" s="2" t="s">
        <v>215</v>
      </c>
    </row>
    <row r="100" spans="1:256" x14ac:dyDescent="0.35">
      <c r="C100" s="2" t="s">
        <v>4813</v>
      </c>
      <c r="E100" s="2" t="s">
        <v>2</v>
      </c>
    </row>
    <row r="102" spans="1:256" x14ac:dyDescent="0.35">
      <c r="C102" s="2" t="s">
        <v>4814</v>
      </c>
      <c r="E102" s="2" t="s">
        <v>2</v>
      </c>
    </row>
    <row r="104" spans="1:256" x14ac:dyDescent="0.35">
      <c r="C104" s="2" t="s">
        <v>4918</v>
      </c>
    </row>
    <row r="106" spans="1:256" x14ac:dyDescent="0.35">
      <c r="C106" s="2" t="s">
        <v>4919</v>
      </c>
    </row>
    <row r="107" spans="1:256" s="79" customFormat="1" ht="35.25" customHeight="1" x14ac:dyDescent="0.35">
      <c r="A107" s="75"/>
      <c r="B107" s="75"/>
      <c r="C107" s="80" t="s">
        <v>4820</v>
      </c>
      <c r="D107" s="84" t="s">
        <v>4821</v>
      </c>
      <c r="E107" s="84" t="s">
        <v>4822</v>
      </c>
      <c r="F107" s="76"/>
      <c r="G107" s="77"/>
      <c r="H107" s="77"/>
      <c r="I107" s="77"/>
      <c r="J107" s="77"/>
      <c r="K107" s="78"/>
      <c r="L107" s="78"/>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8"/>
      <c r="AJ107" s="75"/>
      <c r="AK107" s="75"/>
      <c r="AL107" s="75"/>
      <c r="AM107" s="75"/>
      <c r="AN107" s="75"/>
      <c r="AO107" s="75"/>
      <c r="AP107" s="75"/>
      <c r="AQ107" s="75"/>
      <c r="AR107" s="75"/>
      <c r="AS107" s="75"/>
      <c r="AT107" s="75"/>
      <c r="AU107" s="75"/>
      <c r="AV107" s="78"/>
      <c r="AW107" s="75"/>
      <c r="AX107" s="78"/>
      <c r="AY107" s="75"/>
      <c r="AZ107" s="75"/>
      <c r="BA107" s="75"/>
      <c r="BB107" s="78"/>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5"/>
      <c r="DJ107" s="75"/>
      <c r="DK107" s="75"/>
      <c r="DL107" s="75"/>
      <c r="DM107" s="75"/>
      <c r="DN107" s="75"/>
      <c r="DO107" s="75"/>
      <c r="DP107" s="75"/>
      <c r="DQ107" s="75"/>
      <c r="DR107" s="75"/>
      <c r="DS107" s="75"/>
      <c r="DT107" s="75"/>
      <c r="DU107" s="75"/>
      <c r="DV107" s="75"/>
      <c r="DW107" s="75"/>
      <c r="DX107" s="75"/>
      <c r="DY107" s="75"/>
      <c r="DZ107" s="75"/>
      <c r="EA107" s="75"/>
      <c r="EB107" s="75"/>
      <c r="EC107" s="75"/>
      <c r="ED107" s="75"/>
      <c r="EE107" s="75"/>
      <c r="EF107" s="75"/>
      <c r="EG107" s="75"/>
      <c r="EH107" s="75"/>
      <c r="EI107" s="75"/>
      <c r="EJ107" s="75"/>
      <c r="EK107" s="75"/>
      <c r="EL107" s="75"/>
      <c r="EM107" s="75"/>
      <c r="EN107" s="75"/>
      <c r="EO107" s="75"/>
      <c r="EP107" s="75"/>
      <c r="EQ107" s="75"/>
      <c r="ER107" s="75"/>
      <c r="ES107" s="75"/>
      <c r="ET107" s="75"/>
      <c r="EU107" s="75"/>
      <c r="EV107" s="75"/>
      <c r="EW107" s="75"/>
      <c r="EX107" s="75"/>
      <c r="EY107" s="75"/>
      <c r="EZ107" s="75"/>
      <c r="FA107" s="75"/>
      <c r="FB107" s="75"/>
      <c r="FC107" s="75"/>
      <c r="FD107" s="75"/>
      <c r="FE107" s="75"/>
      <c r="FF107" s="75"/>
      <c r="FG107" s="75"/>
      <c r="FH107" s="75"/>
      <c r="FI107" s="75"/>
      <c r="FJ107" s="75"/>
      <c r="FK107" s="75"/>
      <c r="FL107" s="75"/>
      <c r="FM107" s="75"/>
      <c r="FN107" s="75"/>
      <c r="FO107" s="75"/>
      <c r="FP107" s="75"/>
      <c r="FQ107" s="75"/>
      <c r="FR107" s="75"/>
      <c r="FS107" s="75"/>
      <c r="FT107" s="75"/>
      <c r="FU107" s="75"/>
      <c r="FV107" s="75"/>
      <c r="FW107" s="75"/>
      <c r="FX107" s="75"/>
      <c r="FY107" s="75"/>
      <c r="FZ107" s="75"/>
      <c r="GA107" s="75"/>
      <c r="GB107" s="75"/>
      <c r="GC107" s="75"/>
      <c r="GD107" s="75"/>
      <c r="GE107" s="75"/>
      <c r="GF107" s="75"/>
      <c r="GG107" s="75"/>
      <c r="GH107" s="75"/>
      <c r="GI107" s="75"/>
      <c r="GJ107" s="75"/>
      <c r="GK107" s="75"/>
      <c r="GL107" s="75"/>
      <c r="GM107" s="75"/>
      <c r="GN107" s="75"/>
      <c r="GO107" s="75"/>
      <c r="GP107" s="75"/>
      <c r="GQ107" s="75"/>
      <c r="GR107" s="75"/>
      <c r="GS107" s="75"/>
      <c r="GT107" s="75"/>
      <c r="GU107" s="75"/>
      <c r="GV107" s="75"/>
      <c r="GW107" s="75"/>
      <c r="GX107" s="75"/>
      <c r="GY107" s="75"/>
      <c r="GZ107" s="75"/>
      <c r="HA107" s="75"/>
      <c r="HB107" s="75"/>
      <c r="HC107" s="75"/>
      <c r="HD107" s="75"/>
      <c r="HE107" s="75"/>
      <c r="HF107" s="75"/>
      <c r="HG107" s="75"/>
      <c r="HH107" s="75"/>
      <c r="HI107" s="75"/>
      <c r="HJ107" s="75"/>
      <c r="HK107" s="75"/>
      <c r="HL107" s="75"/>
      <c r="HM107" s="75"/>
      <c r="HN107" s="75"/>
      <c r="HO107" s="75"/>
      <c r="HP107" s="75"/>
      <c r="HQ107" s="75"/>
      <c r="HR107" s="75"/>
      <c r="HS107" s="75"/>
      <c r="HT107" s="75"/>
      <c r="HU107" s="75"/>
      <c r="HV107" s="75"/>
      <c r="HW107" s="75"/>
      <c r="HX107" s="75"/>
      <c r="HY107" s="75"/>
      <c r="HZ107" s="75"/>
      <c r="IA107" s="75"/>
      <c r="IB107" s="75"/>
      <c r="IC107" s="75"/>
      <c r="ID107" s="75"/>
      <c r="IE107" s="75"/>
      <c r="IF107" s="75"/>
      <c r="IG107" s="75"/>
      <c r="IH107" s="75"/>
      <c r="II107" s="75"/>
      <c r="IJ107" s="75"/>
      <c r="IK107" s="75"/>
      <c r="IL107" s="75"/>
      <c r="IM107" s="75"/>
      <c r="IN107" s="75"/>
      <c r="IO107" s="75"/>
      <c r="IP107" s="75"/>
      <c r="IQ107" s="75"/>
      <c r="IR107" s="75"/>
      <c r="IS107" s="75"/>
      <c r="IT107" s="75"/>
      <c r="IU107" s="75"/>
      <c r="IV107" s="75"/>
    </row>
    <row r="108" spans="1:256" s="79" customFormat="1" x14ac:dyDescent="0.35">
      <c r="A108" s="75"/>
      <c r="B108" s="75"/>
      <c r="C108" s="81" t="s">
        <v>4857</v>
      </c>
      <c r="D108" s="86">
        <v>14.697699999999999</v>
      </c>
      <c r="E108" s="86">
        <v>14.029400000000001</v>
      </c>
      <c r="F108" s="76"/>
      <c r="G108" s="77"/>
      <c r="H108" s="77"/>
      <c r="I108" s="77"/>
      <c r="J108" s="77"/>
      <c r="K108" s="78"/>
      <c r="L108" s="78"/>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8"/>
      <c r="AJ108" s="75"/>
      <c r="AK108" s="75"/>
      <c r="AL108" s="75"/>
      <c r="AM108" s="75"/>
      <c r="AN108" s="75"/>
      <c r="AO108" s="75"/>
      <c r="AP108" s="75"/>
      <c r="AQ108" s="75"/>
      <c r="AR108" s="75"/>
      <c r="AS108" s="75"/>
      <c r="AT108" s="75"/>
      <c r="AU108" s="75"/>
      <c r="AV108" s="78"/>
      <c r="AW108" s="75"/>
      <c r="AX108" s="78"/>
      <c r="AY108" s="75"/>
      <c r="AZ108" s="75"/>
      <c r="BA108" s="75"/>
      <c r="BB108" s="78"/>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c r="HV108" s="75"/>
      <c r="HW108" s="75"/>
      <c r="HX108" s="75"/>
      <c r="HY108" s="75"/>
      <c r="HZ108" s="75"/>
      <c r="IA108" s="75"/>
      <c r="IB108" s="75"/>
      <c r="IC108" s="75"/>
      <c r="ID108" s="75"/>
      <c r="IE108" s="75"/>
      <c r="IF108" s="75"/>
      <c r="IG108" s="75"/>
      <c r="IH108" s="75"/>
      <c r="II108" s="75"/>
      <c r="IJ108" s="75"/>
      <c r="IK108" s="75"/>
      <c r="IL108" s="75"/>
      <c r="IM108" s="75"/>
      <c r="IN108" s="75"/>
      <c r="IO108" s="75"/>
      <c r="IP108" s="75"/>
      <c r="IQ108" s="75"/>
      <c r="IR108" s="75"/>
      <c r="IS108" s="75"/>
      <c r="IT108" s="75"/>
      <c r="IU108" s="75"/>
      <c r="IV108" s="75"/>
    </row>
    <row r="110" spans="1:256" x14ac:dyDescent="0.35">
      <c r="C110" s="2" t="s">
        <v>4920</v>
      </c>
      <c r="E110" s="2" t="s">
        <v>2</v>
      </c>
    </row>
    <row r="112" spans="1:256" x14ac:dyDescent="0.35">
      <c r="C112" s="2" t="s">
        <v>4921</v>
      </c>
      <c r="E112" s="2" t="s">
        <v>2</v>
      </c>
    </row>
    <row r="114" spans="3:5" x14ac:dyDescent="0.35">
      <c r="C114" s="2" t="s">
        <v>4815</v>
      </c>
      <c r="E114" s="2" t="s">
        <v>2</v>
      </c>
    </row>
    <row r="116" spans="3:5" x14ac:dyDescent="0.35">
      <c r="C116" s="2" t="s">
        <v>4816</v>
      </c>
      <c r="E116" s="2" t="s">
        <v>2</v>
      </c>
    </row>
    <row r="118" spans="3:5" x14ac:dyDescent="0.35">
      <c r="C118" s="2" t="s">
        <v>4817</v>
      </c>
      <c r="E118" s="92">
        <v>0.81280853189741875</v>
      </c>
    </row>
    <row r="120" spans="3:5" x14ac:dyDescent="0.35">
      <c r="C120" s="2" t="s">
        <v>4819</v>
      </c>
      <c r="E120" s="93" t="s">
        <v>4818</v>
      </c>
    </row>
    <row r="122" spans="3:5" x14ac:dyDescent="0.35">
      <c r="C122" s="2" t="s">
        <v>4922</v>
      </c>
      <c r="E122" s="2" t="s">
        <v>2</v>
      </c>
    </row>
    <row r="124" spans="3:5" x14ac:dyDescent="0.35">
      <c r="C124" s="2" t="s">
        <v>4864</v>
      </c>
    </row>
    <row r="126" spans="3:5" x14ac:dyDescent="0.35">
      <c r="C126" s="1" t="s">
        <v>5102</v>
      </c>
      <c r="E126" s="156" t="s">
        <v>5103</v>
      </c>
    </row>
    <row r="127" spans="3:5" x14ac:dyDescent="0.35">
      <c r="E127" s="2" t="s">
        <v>5174</v>
      </c>
    </row>
  </sheetData>
  <mergeCells count="1">
    <mergeCell ref="C97:K97"/>
  </mergeCells>
  <hyperlinks>
    <hyperlink ref="J2" location="'Index'!A1" display="'Index'!A1" xr:uid="{623B0483-2E8A-4191-AF07-AC6FB3313072}"/>
  </hyperlinks>
  <pageMargins left="0.7" right="0.7" top="0.75" bottom="0.75" header="0.3" footer="0.3"/>
  <pageSetup orientation="portrait" horizontalDpi="4294967293"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3C24D-8EA5-4B16-BC68-CC3D06EA6443}">
  <sheetPr codeName="Sheet1"/>
  <dimension ref="A1:IV352"/>
  <sheetViews>
    <sheetView showGridLines="0" zoomScale="90" zoomScaleNormal="90" workbookViewId="0">
      <pane ySplit="6" topLeftCell="A333"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4049</v>
      </c>
      <c r="J2" s="38" t="s">
        <v>4365</v>
      </c>
    </row>
    <row r="3" spans="1:54" ht="16" x14ac:dyDescent="0.4">
      <c r="C3" s="1" t="s">
        <v>28</v>
      </c>
      <c r="D3" s="21" t="s">
        <v>4206</v>
      </c>
      <c r="F3" s="73" t="s">
        <v>4799</v>
      </c>
      <c r="G3" s="74" t="s">
        <v>4806</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114</v>
      </c>
      <c r="C11" s="60" t="s">
        <v>115</v>
      </c>
      <c r="D11" s="54" t="s">
        <v>116</v>
      </c>
      <c r="E11" s="6" t="s">
        <v>117</v>
      </c>
      <c r="F11" s="19">
        <v>1710</v>
      </c>
      <c r="G11" s="24">
        <v>14.19</v>
      </c>
      <c r="H11" s="24">
        <v>1.67</v>
      </c>
      <c r="I11" s="31"/>
      <c r="J11" s="31"/>
      <c r="K11" s="35"/>
    </row>
    <row r="12" spans="1:54" x14ac:dyDescent="0.35">
      <c r="B12" s="8" t="s">
        <v>3486</v>
      </c>
      <c r="C12" s="60" t="s">
        <v>3487</v>
      </c>
      <c r="D12" s="54" t="s">
        <v>3488</v>
      </c>
      <c r="E12" s="6" t="s">
        <v>128</v>
      </c>
      <c r="F12" s="19">
        <v>498</v>
      </c>
      <c r="G12" s="24">
        <v>13.53</v>
      </c>
      <c r="H12" s="24">
        <v>1.59</v>
      </c>
      <c r="I12" s="31"/>
      <c r="J12" s="31"/>
      <c r="K12" s="35"/>
    </row>
    <row r="13" spans="1:54" x14ac:dyDescent="0.35">
      <c r="B13" s="8" t="s">
        <v>532</v>
      </c>
      <c r="C13" s="60" t="s">
        <v>533</v>
      </c>
      <c r="D13" s="54" t="s">
        <v>534</v>
      </c>
      <c r="E13" s="6" t="s">
        <v>44</v>
      </c>
      <c r="F13" s="19">
        <v>3593</v>
      </c>
      <c r="G13" s="24">
        <v>11.67</v>
      </c>
      <c r="H13" s="24">
        <v>1.37</v>
      </c>
      <c r="I13" s="31"/>
      <c r="J13" s="31"/>
      <c r="K13" s="35"/>
    </row>
    <row r="14" spans="1:54" x14ac:dyDescent="0.35">
      <c r="B14" s="8" t="s">
        <v>485</v>
      </c>
      <c r="C14" s="60" t="s">
        <v>486</v>
      </c>
      <c r="D14" s="54" t="s">
        <v>487</v>
      </c>
      <c r="E14" s="6" t="s">
        <v>106</v>
      </c>
      <c r="F14" s="19">
        <v>140</v>
      </c>
      <c r="G14" s="24">
        <v>11.54</v>
      </c>
      <c r="H14" s="24">
        <v>1.36</v>
      </c>
      <c r="I14" s="31"/>
      <c r="J14" s="31"/>
      <c r="K14" s="35"/>
    </row>
    <row r="15" spans="1:54" x14ac:dyDescent="0.35">
      <c r="B15" s="8" t="s">
        <v>2715</v>
      </c>
      <c r="C15" s="60" t="s">
        <v>2716</v>
      </c>
      <c r="D15" s="54" t="s">
        <v>2717</v>
      </c>
      <c r="E15" s="6" t="s">
        <v>65</v>
      </c>
      <c r="F15" s="19">
        <v>722</v>
      </c>
      <c r="G15" s="24">
        <v>10.29</v>
      </c>
      <c r="H15" s="24">
        <v>1.21</v>
      </c>
      <c r="I15" s="31"/>
      <c r="J15" s="31"/>
      <c r="K15" s="35"/>
    </row>
    <row r="16" spans="1:54" x14ac:dyDescent="0.35">
      <c r="B16" s="8" t="s">
        <v>2250</v>
      </c>
      <c r="C16" s="60" t="s">
        <v>2251</v>
      </c>
      <c r="D16" s="54" t="s">
        <v>2252</v>
      </c>
      <c r="E16" s="6" t="s">
        <v>44</v>
      </c>
      <c r="F16" s="19">
        <v>2354</v>
      </c>
      <c r="G16" s="24">
        <v>9.49</v>
      </c>
      <c r="H16" s="24">
        <v>1.1200000000000001</v>
      </c>
      <c r="I16" s="31"/>
      <c r="J16" s="31"/>
      <c r="K16" s="35"/>
    </row>
    <row r="17" spans="2:11" x14ac:dyDescent="0.35">
      <c r="B17" s="8" t="s">
        <v>310</v>
      </c>
      <c r="C17" s="60" t="s">
        <v>311</v>
      </c>
      <c r="D17" s="54" t="s">
        <v>312</v>
      </c>
      <c r="E17" s="6" t="s">
        <v>217</v>
      </c>
      <c r="F17" s="19">
        <v>2288</v>
      </c>
      <c r="G17" s="24">
        <v>9.3699999999999992</v>
      </c>
      <c r="H17" s="24">
        <v>1.1000000000000001</v>
      </c>
      <c r="I17" s="31"/>
      <c r="J17" s="31"/>
      <c r="K17" s="35"/>
    </row>
    <row r="18" spans="2:11" x14ac:dyDescent="0.35">
      <c r="B18" s="8" t="s">
        <v>3489</v>
      </c>
      <c r="C18" s="60" t="s">
        <v>3490</v>
      </c>
      <c r="D18" s="54" t="s">
        <v>3491</v>
      </c>
      <c r="E18" s="6" t="s">
        <v>1026</v>
      </c>
      <c r="F18" s="19">
        <v>2259</v>
      </c>
      <c r="G18" s="24">
        <v>9.19</v>
      </c>
      <c r="H18" s="24">
        <v>1.08</v>
      </c>
      <c r="I18" s="31"/>
      <c r="J18" s="31"/>
      <c r="K18" s="35"/>
    </row>
    <row r="19" spans="2:11" x14ac:dyDescent="0.35">
      <c r="B19" s="8" t="s">
        <v>234</v>
      </c>
      <c r="C19" s="60" t="s">
        <v>235</v>
      </c>
      <c r="D19" s="54" t="s">
        <v>236</v>
      </c>
      <c r="E19" s="6" t="s">
        <v>88</v>
      </c>
      <c r="F19" s="19">
        <v>303</v>
      </c>
      <c r="G19" s="24">
        <v>8.7899999999999991</v>
      </c>
      <c r="H19" s="24">
        <v>1.03</v>
      </c>
      <c r="I19" s="31"/>
      <c r="J19" s="31"/>
      <c r="K19" s="35"/>
    </row>
    <row r="20" spans="2:11" x14ac:dyDescent="0.35">
      <c r="B20" s="8" t="s">
        <v>3492</v>
      </c>
      <c r="C20" s="60" t="s">
        <v>3493</v>
      </c>
      <c r="D20" s="54" t="s">
        <v>3494</v>
      </c>
      <c r="E20" s="6" t="s">
        <v>294</v>
      </c>
      <c r="F20" s="19">
        <v>3862</v>
      </c>
      <c r="G20" s="24">
        <v>8.77</v>
      </c>
      <c r="H20" s="24">
        <v>1.03</v>
      </c>
      <c r="I20" s="31"/>
      <c r="J20" s="31"/>
      <c r="K20" s="35"/>
    </row>
    <row r="21" spans="2:11" x14ac:dyDescent="0.35">
      <c r="B21" s="8" t="s">
        <v>110</v>
      </c>
      <c r="C21" s="60" t="s">
        <v>111</v>
      </c>
      <c r="D21" s="54" t="s">
        <v>112</v>
      </c>
      <c r="E21" s="6" t="s">
        <v>113</v>
      </c>
      <c r="F21" s="19">
        <v>677</v>
      </c>
      <c r="G21" s="24">
        <v>8.56</v>
      </c>
      <c r="H21" s="24">
        <v>1.01</v>
      </c>
      <c r="I21" s="31"/>
      <c r="J21" s="31"/>
      <c r="K21" s="35"/>
    </row>
    <row r="22" spans="2:11" x14ac:dyDescent="0.35">
      <c r="B22" s="8" t="s">
        <v>2718</v>
      </c>
      <c r="C22" s="60" t="s">
        <v>2719</v>
      </c>
      <c r="D22" s="54" t="s">
        <v>2720</v>
      </c>
      <c r="E22" s="6" t="s">
        <v>44</v>
      </c>
      <c r="F22" s="19">
        <v>3661</v>
      </c>
      <c r="G22" s="24">
        <v>8.2799999999999994</v>
      </c>
      <c r="H22" s="24">
        <v>0.97</v>
      </c>
      <c r="I22" s="31"/>
      <c r="J22" s="31"/>
      <c r="K22" s="35"/>
    </row>
    <row r="23" spans="2:11" x14ac:dyDescent="0.35">
      <c r="B23" s="8" t="s">
        <v>1077</v>
      </c>
      <c r="C23" s="60" t="s">
        <v>1078</v>
      </c>
      <c r="D23" s="54" t="s">
        <v>1079</v>
      </c>
      <c r="E23" s="6" t="s">
        <v>88</v>
      </c>
      <c r="F23" s="19">
        <v>526</v>
      </c>
      <c r="G23" s="24">
        <v>8.02</v>
      </c>
      <c r="H23" s="24">
        <v>0.94</v>
      </c>
      <c r="I23" s="31"/>
      <c r="J23" s="31"/>
      <c r="K23" s="35"/>
    </row>
    <row r="24" spans="2:11" x14ac:dyDescent="0.35">
      <c r="B24" s="8" t="s">
        <v>2446</v>
      </c>
      <c r="C24" s="60" t="s">
        <v>1548</v>
      </c>
      <c r="D24" s="54" t="s">
        <v>2447</v>
      </c>
      <c r="E24" s="6" t="s">
        <v>58</v>
      </c>
      <c r="F24" s="19">
        <v>715</v>
      </c>
      <c r="G24" s="24">
        <v>8.01</v>
      </c>
      <c r="H24" s="24">
        <v>0.94</v>
      </c>
      <c r="I24" s="31"/>
      <c r="J24" s="31"/>
      <c r="K24" s="35"/>
    </row>
    <row r="25" spans="2:11" x14ac:dyDescent="0.35">
      <c r="B25" s="8" t="s">
        <v>3495</v>
      </c>
      <c r="C25" s="60" t="s">
        <v>3496</v>
      </c>
      <c r="D25" s="54" t="s">
        <v>3497</v>
      </c>
      <c r="E25" s="6" t="s">
        <v>266</v>
      </c>
      <c r="F25" s="19">
        <v>2566</v>
      </c>
      <c r="G25" s="24">
        <v>8</v>
      </c>
      <c r="H25" s="24">
        <v>0.94</v>
      </c>
      <c r="I25" s="31"/>
      <c r="J25" s="31"/>
      <c r="K25" s="35"/>
    </row>
    <row r="26" spans="2:11" x14ac:dyDescent="0.35">
      <c r="B26" s="8" t="s">
        <v>2727</v>
      </c>
      <c r="C26" s="60" t="s">
        <v>2728</v>
      </c>
      <c r="D26" s="54" t="s">
        <v>2729</v>
      </c>
      <c r="E26" s="6" t="s">
        <v>117</v>
      </c>
      <c r="F26" s="19">
        <v>168</v>
      </c>
      <c r="G26" s="24">
        <v>7.62</v>
      </c>
      <c r="H26" s="24">
        <v>0.9</v>
      </c>
      <c r="I26" s="31"/>
      <c r="J26" s="31"/>
      <c r="K26" s="35"/>
    </row>
    <row r="27" spans="2:11" x14ac:dyDescent="0.35">
      <c r="B27" s="8" t="s">
        <v>553</v>
      </c>
      <c r="C27" s="60" t="s">
        <v>554</v>
      </c>
      <c r="D27" s="54" t="s">
        <v>555</v>
      </c>
      <c r="E27" s="6" t="s">
        <v>343</v>
      </c>
      <c r="F27" s="19">
        <v>1015</v>
      </c>
      <c r="G27" s="24">
        <v>7.58</v>
      </c>
      <c r="H27" s="24">
        <v>0.89</v>
      </c>
      <c r="I27" s="31"/>
      <c r="J27" s="31"/>
      <c r="K27" s="35"/>
    </row>
    <row r="28" spans="2:11" x14ac:dyDescent="0.35">
      <c r="B28" s="8" t="s">
        <v>2724</v>
      </c>
      <c r="C28" s="60" t="s">
        <v>2725</v>
      </c>
      <c r="D28" s="54" t="s">
        <v>2726</v>
      </c>
      <c r="E28" s="6" t="s">
        <v>113</v>
      </c>
      <c r="F28" s="19">
        <v>348</v>
      </c>
      <c r="G28" s="24">
        <v>7.38</v>
      </c>
      <c r="H28" s="24">
        <v>0.87</v>
      </c>
      <c r="I28" s="31"/>
      <c r="J28" s="31"/>
      <c r="K28" s="35"/>
    </row>
    <row r="29" spans="2:11" x14ac:dyDescent="0.35">
      <c r="B29" s="8" t="s">
        <v>3498</v>
      </c>
      <c r="C29" s="60" t="s">
        <v>3499</v>
      </c>
      <c r="D29" s="54" t="s">
        <v>3500</v>
      </c>
      <c r="E29" s="6" t="s">
        <v>128</v>
      </c>
      <c r="F29" s="19">
        <v>317</v>
      </c>
      <c r="G29" s="24">
        <v>7.3</v>
      </c>
      <c r="H29" s="24">
        <v>0.86</v>
      </c>
      <c r="I29" s="31"/>
      <c r="J29" s="31"/>
      <c r="K29" s="35"/>
    </row>
    <row r="30" spans="2:11" x14ac:dyDescent="0.35">
      <c r="B30" s="8" t="s">
        <v>3501</v>
      </c>
      <c r="C30" s="60" t="s">
        <v>3502</v>
      </c>
      <c r="D30" s="54" t="s">
        <v>3503</v>
      </c>
      <c r="E30" s="6" t="s">
        <v>88</v>
      </c>
      <c r="F30" s="19">
        <v>33</v>
      </c>
      <c r="G30" s="24">
        <v>7.05</v>
      </c>
      <c r="H30" s="24">
        <v>0.83</v>
      </c>
      <c r="I30" s="31"/>
      <c r="J30" s="31"/>
      <c r="K30" s="35"/>
    </row>
    <row r="31" spans="2:11" x14ac:dyDescent="0.35">
      <c r="B31" s="8" t="s">
        <v>3504</v>
      </c>
      <c r="C31" s="60" t="s">
        <v>3505</v>
      </c>
      <c r="D31" s="54" t="s">
        <v>3506</v>
      </c>
      <c r="E31" s="6" t="s">
        <v>99</v>
      </c>
      <c r="F31" s="19">
        <v>867</v>
      </c>
      <c r="G31" s="24">
        <v>6.82</v>
      </c>
      <c r="H31" s="24">
        <v>0.8</v>
      </c>
      <c r="I31" s="31"/>
      <c r="J31" s="31"/>
      <c r="K31" s="35"/>
    </row>
    <row r="32" spans="2:11" x14ac:dyDescent="0.35">
      <c r="B32" s="8" t="s">
        <v>580</v>
      </c>
      <c r="C32" s="60" t="s">
        <v>581</v>
      </c>
      <c r="D32" s="54" t="s">
        <v>582</v>
      </c>
      <c r="E32" s="6" t="s">
        <v>113</v>
      </c>
      <c r="F32" s="19">
        <v>2481</v>
      </c>
      <c r="G32" s="24">
        <v>6.8</v>
      </c>
      <c r="H32" s="24">
        <v>0.8</v>
      </c>
      <c r="I32" s="31"/>
      <c r="J32" s="31"/>
      <c r="K32" s="35"/>
    </row>
    <row r="33" spans="2:11" x14ac:dyDescent="0.35">
      <c r="B33" s="8" t="s">
        <v>517</v>
      </c>
      <c r="C33" s="60" t="s">
        <v>518</v>
      </c>
      <c r="D33" s="54" t="s">
        <v>519</v>
      </c>
      <c r="E33" s="6" t="s">
        <v>44</v>
      </c>
      <c r="F33" s="19">
        <v>3749</v>
      </c>
      <c r="G33" s="24">
        <v>6.68</v>
      </c>
      <c r="H33" s="24">
        <v>0.79</v>
      </c>
      <c r="I33" s="31"/>
      <c r="J33" s="31"/>
      <c r="K33" s="35"/>
    </row>
    <row r="34" spans="2:11" x14ac:dyDescent="0.35">
      <c r="B34" s="8" t="s">
        <v>3507</v>
      </c>
      <c r="C34" s="60" t="s">
        <v>3508</v>
      </c>
      <c r="D34" s="54" t="s">
        <v>3509</v>
      </c>
      <c r="E34" s="6" t="s">
        <v>88</v>
      </c>
      <c r="F34" s="19">
        <v>314</v>
      </c>
      <c r="G34" s="24">
        <v>6.65</v>
      </c>
      <c r="H34" s="24">
        <v>0.78</v>
      </c>
      <c r="I34" s="31"/>
      <c r="J34" s="31"/>
      <c r="K34" s="35"/>
    </row>
    <row r="35" spans="2:11" x14ac:dyDescent="0.35">
      <c r="B35" s="8" t="s">
        <v>491</v>
      </c>
      <c r="C35" s="60" t="s">
        <v>492</v>
      </c>
      <c r="D35" s="54" t="s">
        <v>493</v>
      </c>
      <c r="E35" s="6" t="s">
        <v>58</v>
      </c>
      <c r="F35" s="19">
        <v>2087</v>
      </c>
      <c r="G35" s="24">
        <v>6.59</v>
      </c>
      <c r="H35" s="24">
        <v>0.78</v>
      </c>
      <c r="I35" s="31"/>
      <c r="J35" s="31"/>
      <c r="K35" s="35"/>
    </row>
    <row r="36" spans="2:11" x14ac:dyDescent="0.35">
      <c r="B36" s="8" t="s">
        <v>3510</v>
      </c>
      <c r="C36" s="60" t="s">
        <v>3511</v>
      </c>
      <c r="D36" s="54" t="s">
        <v>3512</v>
      </c>
      <c r="E36" s="6" t="s">
        <v>423</v>
      </c>
      <c r="F36" s="19">
        <v>477</v>
      </c>
      <c r="G36" s="24">
        <v>6.58</v>
      </c>
      <c r="H36" s="24">
        <v>0.77</v>
      </c>
      <c r="I36" s="31"/>
      <c r="J36" s="31"/>
      <c r="K36" s="35"/>
    </row>
    <row r="37" spans="2:11" x14ac:dyDescent="0.35">
      <c r="B37" s="8" t="s">
        <v>1065</v>
      </c>
      <c r="C37" s="60" t="s">
        <v>1066</v>
      </c>
      <c r="D37" s="54" t="s">
        <v>1067</v>
      </c>
      <c r="E37" s="6" t="s">
        <v>88</v>
      </c>
      <c r="F37" s="19">
        <v>197</v>
      </c>
      <c r="G37" s="24">
        <v>6.46</v>
      </c>
      <c r="H37" s="24">
        <v>0.76</v>
      </c>
      <c r="I37" s="31"/>
      <c r="J37" s="31"/>
      <c r="K37" s="35"/>
    </row>
    <row r="38" spans="2:11" x14ac:dyDescent="0.35">
      <c r="B38" s="8" t="s">
        <v>179</v>
      </c>
      <c r="C38" s="60" t="s">
        <v>180</v>
      </c>
      <c r="D38" s="54" t="s">
        <v>181</v>
      </c>
      <c r="E38" s="6" t="s">
        <v>113</v>
      </c>
      <c r="F38" s="19">
        <v>915</v>
      </c>
      <c r="G38" s="24">
        <v>6.14</v>
      </c>
      <c r="H38" s="24">
        <v>0.72</v>
      </c>
      <c r="I38" s="31"/>
      <c r="J38" s="31"/>
      <c r="K38" s="35"/>
    </row>
    <row r="39" spans="2:11" x14ac:dyDescent="0.35">
      <c r="B39" s="8" t="s">
        <v>3513</v>
      </c>
      <c r="C39" s="60" t="s">
        <v>3514</v>
      </c>
      <c r="D39" s="54" t="s">
        <v>3515</v>
      </c>
      <c r="E39" s="6" t="s">
        <v>106</v>
      </c>
      <c r="F39" s="19">
        <v>895</v>
      </c>
      <c r="G39" s="24">
        <v>6.07</v>
      </c>
      <c r="H39" s="24">
        <v>0.71</v>
      </c>
      <c r="I39" s="31"/>
      <c r="J39" s="31"/>
      <c r="K39" s="35"/>
    </row>
    <row r="40" spans="2:11" x14ac:dyDescent="0.35">
      <c r="B40" s="8" t="s">
        <v>3516</v>
      </c>
      <c r="C40" s="60" t="s">
        <v>1534</v>
      </c>
      <c r="D40" s="54" t="s">
        <v>3517</v>
      </c>
      <c r="E40" s="6" t="s">
        <v>58</v>
      </c>
      <c r="F40" s="19">
        <v>1354</v>
      </c>
      <c r="G40" s="24">
        <v>6.01</v>
      </c>
      <c r="H40" s="24">
        <v>0.71</v>
      </c>
      <c r="I40" s="31"/>
      <c r="J40" s="31"/>
      <c r="K40" s="35"/>
    </row>
    <row r="41" spans="2:11" x14ac:dyDescent="0.35">
      <c r="B41" s="8" t="s">
        <v>2291</v>
      </c>
      <c r="C41" s="60" t="s">
        <v>2292</v>
      </c>
      <c r="D41" s="54" t="s">
        <v>2293</v>
      </c>
      <c r="E41" s="6" t="s">
        <v>54</v>
      </c>
      <c r="F41" s="19">
        <v>432</v>
      </c>
      <c r="G41" s="24">
        <v>5.96</v>
      </c>
      <c r="H41" s="24">
        <v>0.7</v>
      </c>
      <c r="I41" s="31"/>
      <c r="J41" s="31"/>
      <c r="K41" s="35"/>
    </row>
    <row r="42" spans="2:11" x14ac:dyDescent="0.35">
      <c r="B42" s="8" t="s">
        <v>3352</v>
      </c>
      <c r="C42" s="60" t="s">
        <v>3353</v>
      </c>
      <c r="D42" s="54" t="s">
        <v>3354</v>
      </c>
      <c r="E42" s="6" t="s">
        <v>117</v>
      </c>
      <c r="F42" s="19">
        <v>57</v>
      </c>
      <c r="G42" s="24">
        <v>5.94</v>
      </c>
      <c r="H42" s="24">
        <v>0.7</v>
      </c>
      <c r="I42" s="31"/>
      <c r="J42" s="31"/>
      <c r="K42" s="35"/>
    </row>
    <row r="43" spans="2:11" x14ac:dyDescent="0.35">
      <c r="B43" s="8" t="s">
        <v>340</v>
      </c>
      <c r="C43" s="60" t="s">
        <v>341</v>
      </c>
      <c r="D43" s="54" t="s">
        <v>342</v>
      </c>
      <c r="E43" s="6" t="s">
        <v>343</v>
      </c>
      <c r="F43" s="19">
        <v>297</v>
      </c>
      <c r="G43" s="24">
        <v>5.9</v>
      </c>
      <c r="H43" s="24">
        <v>0.69</v>
      </c>
      <c r="I43" s="31"/>
      <c r="J43" s="31"/>
      <c r="K43" s="35"/>
    </row>
    <row r="44" spans="2:11" x14ac:dyDescent="0.35">
      <c r="B44" s="8" t="s">
        <v>3518</v>
      </c>
      <c r="C44" s="60" t="s">
        <v>216</v>
      </c>
      <c r="D44" s="54" t="s">
        <v>3519</v>
      </c>
      <c r="E44" s="6" t="s">
        <v>217</v>
      </c>
      <c r="F44" s="19">
        <v>377</v>
      </c>
      <c r="G44" s="24">
        <v>5.88</v>
      </c>
      <c r="H44" s="24">
        <v>0.69</v>
      </c>
      <c r="I44" s="31"/>
      <c r="J44" s="31"/>
      <c r="K44" s="35"/>
    </row>
    <row r="45" spans="2:11" x14ac:dyDescent="0.35">
      <c r="B45" s="8" t="s">
        <v>2460</v>
      </c>
      <c r="C45" s="60" t="s">
        <v>2461</v>
      </c>
      <c r="D45" s="54" t="s">
        <v>2462</v>
      </c>
      <c r="E45" s="6" t="s">
        <v>80</v>
      </c>
      <c r="F45" s="19">
        <v>83</v>
      </c>
      <c r="G45" s="24">
        <v>5.54</v>
      </c>
      <c r="H45" s="24">
        <v>0.65</v>
      </c>
      <c r="I45" s="31"/>
      <c r="J45" s="31"/>
      <c r="K45" s="35"/>
    </row>
    <row r="46" spans="2:11" x14ac:dyDescent="0.35">
      <c r="B46" s="8" t="s">
        <v>1167</v>
      </c>
      <c r="C46" s="60" t="s">
        <v>1168</v>
      </c>
      <c r="D46" s="54" t="s">
        <v>1169</v>
      </c>
      <c r="E46" s="6" t="s">
        <v>128</v>
      </c>
      <c r="F46" s="19">
        <v>439</v>
      </c>
      <c r="G46" s="24">
        <v>5.5</v>
      </c>
      <c r="H46" s="24">
        <v>0.65</v>
      </c>
      <c r="I46" s="31"/>
      <c r="J46" s="31"/>
      <c r="K46" s="35"/>
    </row>
    <row r="47" spans="2:11" x14ac:dyDescent="0.35">
      <c r="B47" s="8" t="s">
        <v>3520</v>
      </c>
      <c r="C47" s="60" t="s">
        <v>3521</v>
      </c>
      <c r="D47" s="54" t="s">
        <v>3522</v>
      </c>
      <c r="E47" s="6" t="s">
        <v>58</v>
      </c>
      <c r="F47" s="19">
        <v>887</v>
      </c>
      <c r="G47" s="24">
        <v>5.33</v>
      </c>
      <c r="H47" s="24">
        <v>0.63</v>
      </c>
      <c r="I47" s="31"/>
      <c r="J47" s="31"/>
      <c r="K47" s="35"/>
    </row>
    <row r="48" spans="2:11" x14ac:dyDescent="0.35">
      <c r="B48" s="8" t="s">
        <v>3523</v>
      </c>
      <c r="C48" s="60" t="s">
        <v>3524</v>
      </c>
      <c r="D48" s="54" t="s">
        <v>3525</v>
      </c>
      <c r="E48" s="6" t="s">
        <v>152</v>
      </c>
      <c r="F48" s="19">
        <v>294</v>
      </c>
      <c r="G48" s="24">
        <v>5.24</v>
      </c>
      <c r="H48" s="24">
        <v>0.62</v>
      </c>
      <c r="I48" s="31"/>
      <c r="J48" s="31"/>
      <c r="K48" s="35"/>
    </row>
    <row r="49" spans="2:11" x14ac:dyDescent="0.35">
      <c r="B49" s="8" t="s">
        <v>374</v>
      </c>
      <c r="C49" s="60" t="s">
        <v>375</v>
      </c>
      <c r="D49" s="54" t="s">
        <v>376</v>
      </c>
      <c r="E49" s="6" t="s">
        <v>58</v>
      </c>
      <c r="F49" s="19">
        <v>377</v>
      </c>
      <c r="G49" s="24">
        <v>5.23</v>
      </c>
      <c r="H49" s="24">
        <v>0.61</v>
      </c>
      <c r="I49" s="31"/>
      <c r="J49" s="31"/>
      <c r="K49" s="35"/>
    </row>
    <row r="50" spans="2:11" x14ac:dyDescent="0.35">
      <c r="B50" s="8" t="s">
        <v>2410</v>
      </c>
      <c r="C50" s="60" t="s">
        <v>2411</v>
      </c>
      <c r="D50" s="54" t="s">
        <v>2412</v>
      </c>
      <c r="E50" s="6" t="s">
        <v>80</v>
      </c>
      <c r="F50" s="19">
        <v>2447</v>
      </c>
      <c r="G50" s="24">
        <v>5.1100000000000003</v>
      </c>
      <c r="H50" s="24">
        <v>0.6</v>
      </c>
      <c r="I50" s="31"/>
      <c r="J50" s="31"/>
      <c r="K50" s="35"/>
    </row>
    <row r="51" spans="2:11" x14ac:dyDescent="0.35">
      <c r="B51" s="8" t="s">
        <v>3526</v>
      </c>
      <c r="C51" s="60" t="s">
        <v>3527</v>
      </c>
      <c r="D51" s="54" t="s">
        <v>3528</v>
      </c>
      <c r="E51" s="6" t="s">
        <v>128</v>
      </c>
      <c r="F51" s="19">
        <v>23</v>
      </c>
      <c r="G51" s="24">
        <v>5.0999999999999996</v>
      </c>
      <c r="H51" s="24">
        <v>0.6</v>
      </c>
      <c r="I51" s="31"/>
      <c r="J51" s="31"/>
      <c r="K51" s="35"/>
    </row>
    <row r="52" spans="2:11" x14ac:dyDescent="0.35">
      <c r="B52" s="8" t="s">
        <v>3529</v>
      </c>
      <c r="C52" s="60" t="s">
        <v>3530</v>
      </c>
      <c r="D52" s="54" t="s">
        <v>3531</v>
      </c>
      <c r="E52" s="6" t="s">
        <v>113</v>
      </c>
      <c r="F52" s="19">
        <v>306</v>
      </c>
      <c r="G52" s="24">
        <v>5.0599999999999996</v>
      </c>
      <c r="H52" s="24">
        <v>0.59</v>
      </c>
      <c r="I52" s="31"/>
      <c r="J52" s="31"/>
      <c r="K52" s="35"/>
    </row>
    <row r="53" spans="2:11" x14ac:dyDescent="0.35">
      <c r="B53" s="8" t="s">
        <v>3532</v>
      </c>
      <c r="C53" s="60" t="s">
        <v>3533</v>
      </c>
      <c r="D53" s="54" t="s">
        <v>3534</v>
      </c>
      <c r="E53" s="6" t="s">
        <v>117</v>
      </c>
      <c r="F53" s="19">
        <v>1227</v>
      </c>
      <c r="G53" s="24">
        <v>4.97</v>
      </c>
      <c r="H53" s="24">
        <v>0.57999999999999996</v>
      </c>
      <c r="I53" s="31"/>
      <c r="J53" s="31"/>
      <c r="K53" s="35"/>
    </row>
    <row r="54" spans="2:11" x14ac:dyDescent="0.35">
      <c r="B54" s="8" t="s">
        <v>2545</v>
      </c>
      <c r="C54" s="60" t="s">
        <v>2546</v>
      </c>
      <c r="D54" s="54" t="s">
        <v>2547</v>
      </c>
      <c r="E54" s="6" t="s">
        <v>128</v>
      </c>
      <c r="F54" s="19">
        <v>817</v>
      </c>
      <c r="G54" s="24">
        <v>4.97</v>
      </c>
      <c r="H54" s="24">
        <v>0.59</v>
      </c>
      <c r="I54" s="31"/>
      <c r="J54" s="31"/>
      <c r="K54" s="35"/>
    </row>
    <row r="55" spans="2:11" x14ac:dyDescent="0.35">
      <c r="B55" s="8" t="s">
        <v>3535</v>
      </c>
      <c r="C55" s="60" t="s">
        <v>3536</v>
      </c>
      <c r="D55" s="54" t="s">
        <v>3537</v>
      </c>
      <c r="E55" s="6" t="s">
        <v>632</v>
      </c>
      <c r="F55" s="19">
        <v>115</v>
      </c>
      <c r="G55" s="24">
        <v>4.93</v>
      </c>
      <c r="H55" s="24">
        <v>0.57999999999999996</v>
      </c>
      <c r="I55" s="31"/>
      <c r="J55" s="31"/>
      <c r="K55" s="35"/>
    </row>
    <row r="56" spans="2:11" x14ac:dyDescent="0.35">
      <c r="B56" s="8" t="s">
        <v>3538</v>
      </c>
      <c r="C56" s="60" t="s">
        <v>3539</v>
      </c>
      <c r="D56" s="54" t="s">
        <v>3540</v>
      </c>
      <c r="E56" s="6" t="s">
        <v>88</v>
      </c>
      <c r="F56" s="19">
        <v>2362</v>
      </c>
      <c r="G56" s="24">
        <v>4.88</v>
      </c>
      <c r="H56" s="24">
        <v>0.56999999999999995</v>
      </c>
      <c r="I56" s="31"/>
      <c r="J56" s="31"/>
      <c r="K56" s="35"/>
    </row>
    <row r="57" spans="2:11" x14ac:dyDescent="0.35">
      <c r="B57" s="8" t="s">
        <v>2166</v>
      </c>
      <c r="C57" s="60" t="s">
        <v>2167</v>
      </c>
      <c r="D57" s="54" t="s">
        <v>2168</v>
      </c>
      <c r="E57" s="6" t="s">
        <v>270</v>
      </c>
      <c r="F57" s="19">
        <v>891</v>
      </c>
      <c r="G57" s="24">
        <v>4.76</v>
      </c>
      <c r="H57" s="24">
        <v>0.56000000000000005</v>
      </c>
      <c r="I57" s="31"/>
      <c r="J57" s="31"/>
      <c r="K57" s="35"/>
    </row>
    <row r="58" spans="2:11" x14ac:dyDescent="0.35">
      <c r="B58" s="8" t="s">
        <v>3541</v>
      </c>
      <c r="C58" s="60" t="s">
        <v>3542</v>
      </c>
      <c r="D58" s="54" t="s">
        <v>3543</v>
      </c>
      <c r="E58" s="6" t="s">
        <v>88</v>
      </c>
      <c r="F58" s="19">
        <v>561</v>
      </c>
      <c r="G58" s="24">
        <v>4.75</v>
      </c>
      <c r="H58" s="24">
        <v>0.56000000000000005</v>
      </c>
      <c r="I58" s="31"/>
      <c r="J58" s="31"/>
      <c r="K58" s="35"/>
    </row>
    <row r="59" spans="2:11" x14ac:dyDescent="0.35">
      <c r="B59" s="8" t="s">
        <v>3544</v>
      </c>
      <c r="C59" s="60" t="s">
        <v>3545</v>
      </c>
      <c r="D59" s="54" t="s">
        <v>3546</v>
      </c>
      <c r="E59" s="6" t="s">
        <v>92</v>
      </c>
      <c r="F59" s="19">
        <v>163</v>
      </c>
      <c r="G59" s="24">
        <v>4.7300000000000004</v>
      </c>
      <c r="H59" s="24">
        <v>0.56000000000000005</v>
      </c>
      <c r="I59" s="31"/>
      <c r="J59" s="31"/>
      <c r="K59" s="35"/>
    </row>
    <row r="60" spans="2:11" x14ac:dyDescent="0.35">
      <c r="B60" s="8" t="s">
        <v>3547</v>
      </c>
      <c r="C60" s="60" t="s">
        <v>3548</v>
      </c>
      <c r="D60" s="54" t="s">
        <v>3549</v>
      </c>
      <c r="E60" s="6" t="s">
        <v>166</v>
      </c>
      <c r="F60" s="19">
        <v>653</v>
      </c>
      <c r="G60" s="24">
        <v>4.62</v>
      </c>
      <c r="H60" s="24">
        <v>0.54</v>
      </c>
      <c r="I60" s="31"/>
      <c r="J60" s="31"/>
      <c r="K60" s="35"/>
    </row>
    <row r="61" spans="2:11" x14ac:dyDescent="0.35">
      <c r="B61" s="8" t="s">
        <v>3550</v>
      </c>
      <c r="C61" s="60" t="s">
        <v>3551</v>
      </c>
      <c r="D61" s="54" t="s">
        <v>3552</v>
      </c>
      <c r="E61" s="6" t="s">
        <v>88</v>
      </c>
      <c r="F61" s="19">
        <v>299</v>
      </c>
      <c r="G61" s="24">
        <v>4.55</v>
      </c>
      <c r="H61" s="24">
        <v>0.54</v>
      </c>
      <c r="I61" s="31"/>
      <c r="J61" s="31"/>
      <c r="K61" s="35"/>
    </row>
    <row r="62" spans="2:11" x14ac:dyDescent="0.35">
      <c r="B62" s="8" t="s">
        <v>3083</v>
      </c>
      <c r="C62" s="60" t="s">
        <v>3084</v>
      </c>
      <c r="D62" s="54" t="s">
        <v>3085</v>
      </c>
      <c r="E62" s="6" t="s">
        <v>117</v>
      </c>
      <c r="F62" s="19">
        <v>461</v>
      </c>
      <c r="G62" s="24">
        <v>4.42</v>
      </c>
      <c r="H62" s="24">
        <v>0.52</v>
      </c>
      <c r="I62" s="31"/>
      <c r="J62" s="31"/>
      <c r="K62" s="35"/>
    </row>
    <row r="63" spans="2:11" x14ac:dyDescent="0.35">
      <c r="B63" s="8" t="s">
        <v>125</v>
      </c>
      <c r="C63" s="60" t="s">
        <v>126</v>
      </c>
      <c r="D63" s="54" t="s">
        <v>127</v>
      </c>
      <c r="E63" s="6" t="s">
        <v>128</v>
      </c>
      <c r="F63" s="19">
        <v>137</v>
      </c>
      <c r="G63" s="24">
        <v>4.3</v>
      </c>
      <c r="H63" s="24">
        <v>0.51</v>
      </c>
      <c r="I63" s="31"/>
      <c r="J63" s="31"/>
      <c r="K63" s="35"/>
    </row>
    <row r="64" spans="2:11" x14ac:dyDescent="0.35">
      <c r="B64" s="8" t="s">
        <v>188</v>
      </c>
      <c r="C64" s="60" t="s">
        <v>189</v>
      </c>
      <c r="D64" s="54" t="s">
        <v>190</v>
      </c>
      <c r="E64" s="6" t="s">
        <v>113</v>
      </c>
      <c r="F64" s="19">
        <v>509</v>
      </c>
      <c r="G64" s="24">
        <v>4.28</v>
      </c>
      <c r="H64" s="24">
        <v>0.5</v>
      </c>
      <c r="I64" s="31"/>
      <c r="J64" s="31"/>
      <c r="K64" s="35"/>
    </row>
    <row r="65" spans="2:11" x14ac:dyDescent="0.35">
      <c r="B65" s="8" t="s">
        <v>3553</v>
      </c>
      <c r="C65" s="60" t="s">
        <v>3554</v>
      </c>
      <c r="D65" s="54" t="s">
        <v>3555</v>
      </c>
      <c r="E65" s="6" t="s">
        <v>128</v>
      </c>
      <c r="F65" s="19">
        <v>288</v>
      </c>
      <c r="G65" s="24">
        <v>4.18</v>
      </c>
      <c r="H65" s="24">
        <v>0.49</v>
      </c>
      <c r="I65" s="31"/>
      <c r="J65" s="31"/>
      <c r="K65" s="35"/>
    </row>
    <row r="66" spans="2:11" x14ac:dyDescent="0.35">
      <c r="B66" s="8" t="s">
        <v>3556</v>
      </c>
      <c r="C66" s="60" t="s">
        <v>3557</v>
      </c>
      <c r="D66" s="54" t="s">
        <v>3558</v>
      </c>
      <c r="E66" s="6" t="s">
        <v>152</v>
      </c>
      <c r="F66" s="19">
        <v>119</v>
      </c>
      <c r="G66" s="24">
        <v>4.17</v>
      </c>
      <c r="H66" s="24">
        <v>0.49</v>
      </c>
      <c r="I66" s="31"/>
      <c r="J66" s="31"/>
      <c r="K66" s="35"/>
    </row>
    <row r="67" spans="2:11" x14ac:dyDescent="0.35">
      <c r="B67" s="8" t="s">
        <v>307</v>
      </c>
      <c r="C67" s="60" t="s">
        <v>308</v>
      </c>
      <c r="D67" s="54" t="s">
        <v>309</v>
      </c>
      <c r="E67" s="6" t="s">
        <v>84</v>
      </c>
      <c r="F67" s="19">
        <v>481</v>
      </c>
      <c r="G67" s="24">
        <v>4.07</v>
      </c>
      <c r="H67" s="24">
        <v>0.48</v>
      </c>
      <c r="I67" s="31"/>
      <c r="J67" s="31"/>
      <c r="K67" s="35"/>
    </row>
    <row r="68" spans="2:11" x14ac:dyDescent="0.35">
      <c r="B68" s="8" t="s">
        <v>3559</v>
      </c>
      <c r="C68" s="60" t="s">
        <v>3560</v>
      </c>
      <c r="D68" s="54" t="s">
        <v>3561</v>
      </c>
      <c r="E68" s="6" t="s">
        <v>58</v>
      </c>
      <c r="F68" s="19">
        <v>368</v>
      </c>
      <c r="G68" s="24">
        <v>4.07</v>
      </c>
      <c r="H68" s="24">
        <v>0.48</v>
      </c>
      <c r="I68" s="31"/>
      <c r="J68" s="31"/>
      <c r="K68" s="35"/>
    </row>
    <row r="69" spans="2:11" x14ac:dyDescent="0.35">
      <c r="B69" s="8" t="s">
        <v>167</v>
      </c>
      <c r="C69" s="60" t="s">
        <v>168</v>
      </c>
      <c r="D69" s="54" t="s">
        <v>169</v>
      </c>
      <c r="E69" s="6" t="s">
        <v>135</v>
      </c>
      <c r="F69" s="19">
        <v>705</v>
      </c>
      <c r="G69" s="24">
        <v>4.0599999999999996</v>
      </c>
      <c r="H69" s="24">
        <v>0.48</v>
      </c>
      <c r="I69" s="31"/>
      <c r="J69" s="31"/>
      <c r="K69" s="35"/>
    </row>
    <row r="70" spans="2:11" x14ac:dyDescent="0.35">
      <c r="B70" s="8" t="s">
        <v>2501</v>
      </c>
      <c r="C70" s="60" t="s">
        <v>2502</v>
      </c>
      <c r="D70" s="54" t="s">
        <v>2503</v>
      </c>
      <c r="E70" s="6" t="s">
        <v>69</v>
      </c>
      <c r="F70" s="19">
        <v>131</v>
      </c>
      <c r="G70" s="24">
        <v>4.05</v>
      </c>
      <c r="H70" s="24">
        <v>0.48</v>
      </c>
      <c r="I70" s="31"/>
      <c r="J70" s="31"/>
      <c r="K70" s="35"/>
    </row>
    <row r="71" spans="2:11" x14ac:dyDescent="0.35">
      <c r="B71" s="8" t="s">
        <v>301</v>
      </c>
      <c r="C71" s="60" t="s">
        <v>302</v>
      </c>
      <c r="D71" s="54" t="s">
        <v>303</v>
      </c>
      <c r="E71" s="6" t="s">
        <v>117</v>
      </c>
      <c r="F71" s="19">
        <v>172</v>
      </c>
      <c r="G71" s="24">
        <v>4.03</v>
      </c>
      <c r="H71" s="24">
        <v>0.47</v>
      </c>
      <c r="I71" s="31"/>
      <c r="J71" s="31"/>
      <c r="K71" s="35"/>
    </row>
    <row r="72" spans="2:11" x14ac:dyDescent="0.35">
      <c r="B72" s="8" t="s">
        <v>3566</v>
      </c>
      <c r="C72" s="60" t="s">
        <v>3567</v>
      </c>
      <c r="D72" s="54" t="s">
        <v>3568</v>
      </c>
      <c r="E72" s="6" t="s">
        <v>58</v>
      </c>
      <c r="F72" s="19">
        <v>2942</v>
      </c>
      <c r="G72" s="24">
        <v>4.0199999999999996</v>
      </c>
      <c r="H72" s="24">
        <v>0.47</v>
      </c>
      <c r="I72" s="31"/>
      <c r="J72" s="31"/>
      <c r="K72" s="35"/>
    </row>
    <row r="73" spans="2:11" x14ac:dyDescent="0.35">
      <c r="B73" s="8" t="s">
        <v>417</v>
      </c>
      <c r="C73" s="60" t="s">
        <v>418</v>
      </c>
      <c r="D73" s="54" t="s">
        <v>419</v>
      </c>
      <c r="E73" s="6" t="s">
        <v>106</v>
      </c>
      <c r="F73" s="19">
        <v>261</v>
      </c>
      <c r="G73" s="24">
        <v>3.99</v>
      </c>
      <c r="H73" s="24">
        <v>0.47</v>
      </c>
      <c r="I73" s="31"/>
      <c r="J73" s="31"/>
      <c r="K73" s="35"/>
    </row>
    <row r="74" spans="2:11" x14ac:dyDescent="0.35">
      <c r="B74" s="8" t="s">
        <v>3569</v>
      </c>
      <c r="C74" s="60" t="s">
        <v>3570</v>
      </c>
      <c r="D74" s="54" t="s">
        <v>3571</v>
      </c>
      <c r="E74" s="6" t="s">
        <v>152</v>
      </c>
      <c r="F74" s="19">
        <v>103</v>
      </c>
      <c r="G74" s="24">
        <v>3.96</v>
      </c>
      <c r="H74" s="24">
        <v>0.47</v>
      </c>
      <c r="I74" s="31"/>
      <c r="J74" s="31"/>
      <c r="K74" s="35"/>
    </row>
    <row r="75" spans="2:11" x14ac:dyDescent="0.35">
      <c r="B75" s="8" t="s">
        <v>2703</v>
      </c>
      <c r="C75" s="60" t="s">
        <v>2704</v>
      </c>
      <c r="D75" s="54" t="s">
        <v>2705</v>
      </c>
      <c r="E75" s="6" t="s">
        <v>423</v>
      </c>
      <c r="F75" s="19">
        <v>2667</v>
      </c>
      <c r="G75" s="24">
        <v>3.88</v>
      </c>
      <c r="H75" s="24">
        <v>0.46</v>
      </c>
      <c r="I75" s="31"/>
      <c r="J75" s="31"/>
      <c r="K75" s="35"/>
    </row>
    <row r="76" spans="2:11" x14ac:dyDescent="0.35">
      <c r="B76" s="8" t="s">
        <v>353</v>
      </c>
      <c r="C76" s="60" t="s">
        <v>354</v>
      </c>
      <c r="D76" s="54" t="s">
        <v>355</v>
      </c>
      <c r="E76" s="6" t="s">
        <v>80</v>
      </c>
      <c r="F76" s="19">
        <v>311</v>
      </c>
      <c r="G76" s="24">
        <v>3.84</v>
      </c>
      <c r="H76" s="24">
        <v>0.45</v>
      </c>
      <c r="I76" s="31"/>
      <c r="J76" s="31"/>
      <c r="K76" s="35"/>
    </row>
    <row r="77" spans="2:11" x14ac:dyDescent="0.35">
      <c r="B77" s="8" t="s">
        <v>3572</v>
      </c>
      <c r="C77" s="60" t="s">
        <v>3573</v>
      </c>
      <c r="D77" s="54" t="s">
        <v>3574</v>
      </c>
      <c r="E77" s="6" t="s">
        <v>58</v>
      </c>
      <c r="F77" s="19">
        <v>737</v>
      </c>
      <c r="G77" s="24">
        <v>3.81</v>
      </c>
      <c r="H77" s="24">
        <v>0.45</v>
      </c>
      <c r="I77" s="31"/>
      <c r="J77" s="31"/>
      <c r="K77" s="35"/>
    </row>
    <row r="78" spans="2:11" x14ac:dyDescent="0.35">
      <c r="B78" s="8" t="s">
        <v>3578</v>
      </c>
      <c r="C78" s="60" t="s">
        <v>3579</v>
      </c>
      <c r="D78" s="54" t="s">
        <v>3580</v>
      </c>
      <c r="E78" s="6" t="s">
        <v>106</v>
      </c>
      <c r="F78" s="19">
        <v>786</v>
      </c>
      <c r="G78" s="24">
        <v>3.74</v>
      </c>
      <c r="H78" s="24">
        <v>0.44</v>
      </c>
      <c r="I78" s="31"/>
      <c r="J78" s="31"/>
      <c r="K78" s="35"/>
    </row>
    <row r="79" spans="2:11" x14ac:dyDescent="0.35">
      <c r="B79" s="8" t="s">
        <v>3575</v>
      </c>
      <c r="C79" s="60" t="s">
        <v>3576</v>
      </c>
      <c r="D79" s="54" t="s">
        <v>3577</v>
      </c>
      <c r="E79" s="6" t="s">
        <v>603</v>
      </c>
      <c r="F79" s="19">
        <v>2104</v>
      </c>
      <c r="G79" s="24">
        <v>3.74</v>
      </c>
      <c r="H79" s="24">
        <v>0.44</v>
      </c>
      <c r="I79" s="31"/>
      <c r="J79" s="31"/>
      <c r="K79" s="35"/>
    </row>
    <row r="80" spans="2:11" x14ac:dyDescent="0.35">
      <c r="B80" s="8" t="s">
        <v>2489</v>
      </c>
      <c r="C80" s="60" t="s">
        <v>2490</v>
      </c>
      <c r="D80" s="54" t="s">
        <v>2491</v>
      </c>
      <c r="E80" s="6" t="s">
        <v>166</v>
      </c>
      <c r="F80" s="19">
        <v>8755</v>
      </c>
      <c r="G80" s="24">
        <v>3.73</v>
      </c>
      <c r="H80" s="24">
        <v>0.44</v>
      </c>
      <c r="I80" s="31"/>
      <c r="J80" s="31"/>
      <c r="K80" s="35"/>
    </row>
    <row r="81" spans="2:11" x14ac:dyDescent="0.35">
      <c r="B81" s="8" t="s">
        <v>2258</v>
      </c>
      <c r="C81" s="60" t="s">
        <v>2259</v>
      </c>
      <c r="D81" s="54" t="s">
        <v>2260</v>
      </c>
      <c r="E81" s="6" t="s">
        <v>513</v>
      </c>
      <c r="F81" s="19">
        <v>2140</v>
      </c>
      <c r="G81" s="24">
        <v>3.68</v>
      </c>
      <c r="H81" s="24">
        <v>0.43</v>
      </c>
      <c r="I81" s="31"/>
      <c r="J81" s="31"/>
      <c r="K81" s="35"/>
    </row>
    <row r="82" spans="2:11" x14ac:dyDescent="0.35">
      <c r="B82" s="8" t="s">
        <v>3584</v>
      </c>
      <c r="C82" s="60" t="s">
        <v>2581</v>
      </c>
      <c r="D82" s="54" t="s">
        <v>3585</v>
      </c>
      <c r="E82" s="6" t="s">
        <v>106</v>
      </c>
      <c r="F82" s="19">
        <v>595</v>
      </c>
      <c r="G82" s="24">
        <v>3.64</v>
      </c>
      <c r="H82" s="24">
        <v>0.43</v>
      </c>
      <c r="I82" s="31"/>
      <c r="J82" s="31"/>
      <c r="K82" s="35"/>
    </row>
    <row r="83" spans="2:11" x14ac:dyDescent="0.35">
      <c r="B83" s="8" t="s">
        <v>3581</v>
      </c>
      <c r="C83" s="60" t="s">
        <v>3582</v>
      </c>
      <c r="D83" s="54" t="s">
        <v>3583</v>
      </c>
      <c r="E83" s="6" t="s">
        <v>166</v>
      </c>
      <c r="F83" s="19">
        <v>241</v>
      </c>
      <c r="G83" s="24">
        <v>3.64</v>
      </c>
      <c r="H83" s="24">
        <v>0.43</v>
      </c>
      <c r="I83" s="31"/>
      <c r="J83" s="31"/>
      <c r="K83" s="35"/>
    </row>
    <row r="84" spans="2:11" x14ac:dyDescent="0.35">
      <c r="B84" s="8" t="s">
        <v>3586</v>
      </c>
      <c r="C84" s="60" t="s">
        <v>3587</v>
      </c>
      <c r="D84" s="54" t="s">
        <v>3588</v>
      </c>
      <c r="E84" s="6" t="s">
        <v>58</v>
      </c>
      <c r="F84" s="19">
        <v>1470</v>
      </c>
      <c r="G84" s="24">
        <v>3.64</v>
      </c>
      <c r="H84" s="24">
        <v>0.43</v>
      </c>
      <c r="I84" s="31"/>
      <c r="J84" s="31"/>
      <c r="K84" s="35"/>
    </row>
    <row r="85" spans="2:11" x14ac:dyDescent="0.35">
      <c r="B85" s="8" t="s">
        <v>3589</v>
      </c>
      <c r="C85" s="60" t="s">
        <v>3590</v>
      </c>
      <c r="D85" s="54" t="s">
        <v>3591</v>
      </c>
      <c r="E85" s="6" t="s">
        <v>451</v>
      </c>
      <c r="F85" s="19">
        <v>1807</v>
      </c>
      <c r="G85" s="24">
        <v>3.62</v>
      </c>
      <c r="H85" s="24">
        <v>0.43</v>
      </c>
      <c r="I85" s="31"/>
      <c r="J85" s="31"/>
      <c r="K85" s="35"/>
    </row>
    <row r="86" spans="2:11" x14ac:dyDescent="0.35">
      <c r="B86" s="8" t="s">
        <v>3592</v>
      </c>
      <c r="C86" s="60" t="s">
        <v>3593</v>
      </c>
      <c r="D86" s="54" t="s">
        <v>3594</v>
      </c>
      <c r="E86" s="6" t="s">
        <v>106</v>
      </c>
      <c r="F86" s="19">
        <v>60</v>
      </c>
      <c r="G86" s="24">
        <v>3.55</v>
      </c>
      <c r="H86" s="24">
        <v>0.42</v>
      </c>
      <c r="I86" s="31"/>
      <c r="J86" s="31"/>
      <c r="K86" s="35"/>
    </row>
    <row r="87" spans="2:11" x14ac:dyDescent="0.35">
      <c r="B87" s="8" t="s">
        <v>3595</v>
      </c>
      <c r="C87" s="60" t="s">
        <v>3596</v>
      </c>
      <c r="D87" s="54" t="s">
        <v>3597</v>
      </c>
      <c r="E87" s="6" t="s">
        <v>117</v>
      </c>
      <c r="F87" s="19">
        <v>466</v>
      </c>
      <c r="G87" s="24">
        <v>3.52</v>
      </c>
      <c r="H87" s="24">
        <v>0.41</v>
      </c>
      <c r="I87" s="31"/>
      <c r="J87" s="31"/>
      <c r="K87" s="35"/>
    </row>
    <row r="88" spans="2:11" x14ac:dyDescent="0.35">
      <c r="B88" s="8" t="s">
        <v>3598</v>
      </c>
      <c r="C88" s="60" t="s">
        <v>3599</v>
      </c>
      <c r="D88" s="54" t="s">
        <v>3600</v>
      </c>
      <c r="E88" s="6" t="s">
        <v>166</v>
      </c>
      <c r="F88" s="19">
        <v>199</v>
      </c>
      <c r="G88" s="24">
        <v>3.48</v>
      </c>
      <c r="H88" s="24">
        <v>0.41</v>
      </c>
      <c r="I88" s="31"/>
      <c r="J88" s="31"/>
      <c r="K88" s="35"/>
    </row>
    <row r="89" spans="2:11" x14ac:dyDescent="0.35">
      <c r="B89" s="8" t="s">
        <v>3601</v>
      </c>
      <c r="C89" s="60" t="s">
        <v>3602</v>
      </c>
      <c r="D89" s="54" t="s">
        <v>3603</v>
      </c>
      <c r="E89" s="6" t="s">
        <v>135</v>
      </c>
      <c r="F89" s="19">
        <v>580</v>
      </c>
      <c r="G89" s="24">
        <v>3.47</v>
      </c>
      <c r="H89" s="24">
        <v>0.41</v>
      </c>
      <c r="I89" s="31"/>
      <c r="J89" s="31"/>
      <c r="K89" s="35"/>
    </row>
    <row r="90" spans="2:11" x14ac:dyDescent="0.35">
      <c r="B90" s="8" t="s">
        <v>3604</v>
      </c>
      <c r="C90" s="60" t="s">
        <v>3605</v>
      </c>
      <c r="D90" s="54" t="s">
        <v>3606</v>
      </c>
      <c r="E90" s="6" t="s">
        <v>128</v>
      </c>
      <c r="F90" s="19">
        <v>695</v>
      </c>
      <c r="G90" s="24">
        <v>3.47</v>
      </c>
      <c r="H90" s="24">
        <v>0.41</v>
      </c>
      <c r="I90" s="31"/>
      <c r="J90" s="31"/>
      <c r="K90" s="35"/>
    </row>
    <row r="91" spans="2:11" x14ac:dyDescent="0.35">
      <c r="B91" s="8" t="s">
        <v>571</v>
      </c>
      <c r="C91" s="60" t="s">
        <v>572</v>
      </c>
      <c r="D91" s="54" t="s">
        <v>573</v>
      </c>
      <c r="E91" s="6" t="s">
        <v>106</v>
      </c>
      <c r="F91" s="19">
        <v>255</v>
      </c>
      <c r="G91" s="24">
        <v>3.45</v>
      </c>
      <c r="H91" s="24">
        <v>0.41</v>
      </c>
      <c r="I91" s="31"/>
      <c r="J91" s="31"/>
      <c r="K91" s="35"/>
    </row>
    <row r="92" spans="2:11" x14ac:dyDescent="0.35">
      <c r="B92" s="8" t="s">
        <v>2721</v>
      </c>
      <c r="C92" s="60" t="s">
        <v>2722</v>
      </c>
      <c r="D92" s="54" t="s">
        <v>2723</v>
      </c>
      <c r="E92" s="6" t="s">
        <v>117</v>
      </c>
      <c r="F92" s="19">
        <v>1433</v>
      </c>
      <c r="G92" s="24">
        <v>3.44</v>
      </c>
      <c r="H92" s="24">
        <v>0.41</v>
      </c>
      <c r="I92" s="31"/>
      <c r="J92" s="31"/>
      <c r="K92" s="35"/>
    </row>
    <row r="93" spans="2:11" x14ac:dyDescent="0.35">
      <c r="B93" s="8" t="s">
        <v>3610</v>
      </c>
      <c r="C93" s="60" t="s">
        <v>3611</v>
      </c>
      <c r="D93" s="54" t="s">
        <v>3612</v>
      </c>
      <c r="E93" s="6" t="s">
        <v>166</v>
      </c>
      <c r="F93" s="19">
        <v>75</v>
      </c>
      <c r="G93" s="24">
        <v>3.41</v>
      </c>
      <c r="H93" s="24">
        <v>0.4</v>
      </c>
      <c r="I93" s="31"/>
      <c r="J93" s="31"/>
      <c r="K93" s="35"/>
    </row>
    <row r="94" spans="2:11" x14ac:dyDescent="0.35">
      <c r="B94" s="8" t="s">
        <v>3607</v>
      </c>
      <c r="C94" s="60" t="s">
        <v>3608</v>
      </c>
      <c r="D94" s="54" t="s">
        <v>3609</v>
      </c>
      <c r="E94" s="6" t="s">
        <v>128</v>
      </c>
      <c r="F94" s="19">
        <v>428</v>
      </c>
      <c r="G94" s="24">
        <v>3.4</v>
      </c>
      <c r="H94" s="24">
        <v>0.4</v>
      </c>
      <c r="I94" s="31"/>
      <c r="J94" s="31"/>
      <c r="K94" s="35"/>
    </row>
    <row r="95" spans="2:11" x14ac:dyDescent="0.35">
      <c r="B95" s="8" t="s">
        <v>2303</v>
      </c>
      <c r="C95" s="60" t="s">
        <v>2304</v>
      </c>
      <c r="D95" s="54" t="s">
        <v>2305</v>
      </c>
      <c r="E95" s="6" t="s">
        <v>2306</v>
      </c>
      <c r="F95" s="19">
        <v>271</v>
      </c>
      <c r="G95" s="24">
        <v>3.37</v>
      </c>
      <c r="H95" s="24">
        <v>0.4</v>
      </c>
      <c r="I95" s="31"/>
      <c r="J95" s="31"/>
      <c r="K95" s="35"/>
    </row>
    <row r="96" spans="2:11" x14ac:dyDescent="0.35">
      <c r="B96" s="8" t="s">
        <v>3613</v>
      </c>
      <c r="C96" s="60" t="s">
        <v>3614</v>
      </c>
      <c r="D96" s="54" t="s">
        <v>3615</v>
      </c>
      <c r="E96" s="6" t="s">
        <v>152</v>
      </c>
      <c r="F96" s="19">
        <v>324</v>
      </c>
      <c r="G96" s="24">
        <v>3.37</v>
      </c>
      <c r="H96" s="24">
        <v>0.4</v>
      </c>
      <c r="I96" s="31"/>
      <c r="J96" s="31"/>
      <c r="K96" s="35"/>
    </row>
    <row r="97" spans="2:11" x14ac:dyDescent="0.35">
      <c r="B97" s="8" t="s">
        <v>365</v>
      </c>
      <c r="C97" s="60" t="s">
        <v>366</v>
      </c>
      <c r="D97" s="54" t="s">
        <v>367</v>
      </c>
      <c r="E97" s="6" t="s">
        <v>253</v>
      </c>
      <c r="F97" s="19">
        <v>766</v>
      </c>
      <c r="G97" s="24">
        <v>3.36</v>
      </c>
      <c r="H97" s="24">
        <v>0.4</v>
      </c>
      <c r="I97" s="31"/>
      <c r="J97" s="31"/>
      <c r="K97" s="35"/>
    </row>
    <row r="98" spans="2:11" x14ac:dyDescent="0.35">
      <c r="B98" s="8" t="s">
        <v>408</v>
      </c>
      <c r="C98" s="60" t="s">
        <v>409</v>
      </c>
      <c r="D98" s="54" t="s">
        <v>410</v>
      </c>
      <c r="E98" s="6" t="s">
        <v>117</v>
      </c>
      <c r="F98" s="19">
        <v>9666</v>
      </c>
      <c r="G98" s="24">
        <v>3.29</v>
      </c>
      <c r="H98" s="24">
        <v>0.39</v>
      </c>
      <c r="I98" s="31"/>
      <c r="J98" s="31"/>
      <c r="K98" s="35"/>
    </row>
    <row r="99" spans="2:11" x14ac:dyDescent="0.35">
      <c r="B99" s="8" t="s">
        <v>3616</v>
      </c>
      <c r="C99" s="60" t="s">
        <v>3617</v>
      </c>
      <c r="D99" s="54" t="s">
        <v>3618</v>
      </c>
      <c r="E99" s="6" t="s">
        <v>166</v>
      </c>
      <c r="F99" s="19">
        <v>298</v>
      </c>
      <c r="G99" s="24">
        <v>3.28</v>
      </c>
      <c r="H99" s="24">
        <v>0.39</v>
      </c>
      <c r="I99" s="31"/>
      <c r="J99" s="31"/>
      <c r="K99" s="35"/>
    </row>
    <row r="100" spans="2:11" x14ac:dyDescent="0.35">
      <c r="B100" s="8" t="s">
        <v>1189</v>
      </c>
      <c r="C100" s="60" t="s">
        <v>1190</v>
      </c>
      <c r="D100" s="54" t="s">
        <v>1191</v>
      </c>
      <c r="E100" s="6" t="s">
        <v>113</v>
      </c>
      <c r="F100" s="19">
        <v>3022</v>
      </c>
      <c r="G100" s="24">
        <v>3.23</v>
      </c>
      <c r="H100" s="24">
        <v>0.38</v>
      </c>
      <c r="I100" s="31"/>
      <c r="J100" s="31"/>
      <c r="K100" s="35"/>
    </row>
    <row r="101" spans="2:11" x14ac:dyDescent="0.35">
      <c r="B101" s="8" t="s">
        <v>2697</v>
      </c>
      <c r="C101" s="60" t="s">
        <v>2698</v>
      </c>
      <c r="D101" s="54" t="s">
        <v>2699</v>
      </c>
      <c r="E101" s="6" t="s">
        <v>54</v>
      </c>
      <c r="F101" s="19">
        <v>1041</v>
      </c>
      <c r="G101" s="24">
        <v>3.22</v>
      </c>
      <c r="H101" s="24">
        <v>0.38</v>
      </c>
      <c r="I101" s="31"/>
      <c r="J101" s="31"/>
      <c r="K101" s="35"/>
    </row>
    <row r="102" spans="2:11" x14ac:dyDescent="0.35">
      <c r="B102" s="8" t="s">
        <v>1158</v>
      </c>
      <c r="C102" s="60" t="s">
        <v>1159</v>
      </c>
      <c r="D102" s="54" t="s">
        <v>1160</v>
      </c>
      <c r="E102" s="6" t="s">
        <v>253</v>
      </c>
      <c r="F102" s="19">
        <v>2396</v>
      </c>
      <c r="G102" s="24">
        <v>3.21</v>
      </c>
      <c r="H102" s="24">
        <v>0.38</v>
      </c>
      <c r="I102" s="31"/>
      <c r="J102" s="31"/>
      <c r="K102" s="35"/>
    </row>
    <row r="103" spans="2:11" x14ac:dyDescent="0.35">
      <c r="B103" s="8" t="s">
        <v>3619</v>
      </c>
      <c r="C103" s="60" t="s">
        <v>3620</v>
      </c>
      <c r="D103" s="54" t="s">
        <v>3621</v>
      </c>
      <c r="E103" s="6" t="s">
        <v>65</v>
      </c>
      <c r="F103" s="19">
        <v>8688</v>
      </c>
      <c r="G103" s="24">
        <v>3.21</v>
      </c>
      <c r="H103" s="24">
        <v>0.38</v>
      </c>
      <c r="I103" s="31"/>
      <c r="J103" s="31"/>
      <c r="K103" s="35"/>
    </row>
    <row r="104" spans="2:11" x14ac:dyDescent="0.35">
      <c r="B104" s="8" t="s">
        <v>3622</v>
      </c>
      <c r="C104" s="60" t="s">
        <v>3623</v>
      </c>
      <c r="D104" s="54" t="s">
        <v>3624</v>
      </c>
      <c r="E104" s="6" t="s">
        <v>99</v>
      </c>
      <c r="F104" s="19">
        <v>108</v>
      </c>
      <c r="G104" s="24">
        <v>3.2</v>
      </c>
      <c r="H104" s="24">
        <v>0.38</v>
      </c>
      <c r="I104" s="31"/>
      <c r="J104" s="31"/>
      <c r="K104" s="35"/>
    </row>
    <row r="105" spans="2:11" x14ac:dyDescent="0.35">
      <c r="B105" s="8" t="s">
        <v>1950</v>
      </c>
      <c r="C105" s="60" t="s">
        <v>1951</v>
      </c>
      <c r="D105" s="54" t="s">
        <v>1952</v>
      </c>
      <c r="E105" s="6" t="s">
        <v>58</v>
      </c>
      <c r="F105" s="19">
        <v>1368</v>
      </c>
      <c r="G105" s="24">
        <v>3.18</v>
      </c>
      <c r="H105" s="24">
        <v>0.37</v>
      </c>
      <c r="I105" s="31"/>
      <c r="J105" s="31"/>
      <c r="K105" s="35"/>
    </row>
    <row r="106" spans="2:11" x14ac:dyDescent="0.35">
      <c r="B106" s="8" t="s">
        <v>3625</v>
      </c>
      <c r="C106" s="60" t="s">
        <v>3626</v>
      </c>
      <c r="D106" s="54" t="s">
        <v>3627</v>
      </c>
      <c r="E106" s="6" t="s">
        <v>128</v>
      </c>
      <c r="F106" s="19">
        <v>126</v>
      </c>
      <c r="G106" s="24">
        <v>3.17</v>
      </c>
      <c r="H106" s="24">
        <v>0.37</v>
      </c>
      <c r="I106" s="31"/>
      <c r="J106" s="31"/>
      <c r="K106" s="35"/>
    </row>
    <row r="107" spans="2:11" x14ac:dyDescent="0.35">
      <c r="B107" s="8" t="s">
        <v>2483</v>
      </c>
      <c r="C107" s="60" t="s">
        <v>2484</v>
      </c>
      <c r="D107" s="54" t="s">
        <v>2485</v>
      </c>
      <c r="E107" s="6" t="s">
        <v>69</v>
      </c>
      <c r="F107" s="19">
        <v>633</v>
      </c>
      <c r="G107" s="24">
        <v>3.16</v>
      </c>
      <c r="H107" s="24">
        <v>0.37</v>
      </c>
      <c r="I107" s="31"/>
      <c r="J107" s="31"/>
      <c r="K107" s="35"/>
    </row>
    <row r="108" spans="2:11" x14ac:dyDescent="0.35">
      <c r="B108" s="8" t="s">
        <v>3628</v>
      </c>
      <c r="C108" s="60" t="s">
        <v>3629</v>
      </c>
      <c r="D108" s="54" t="s">
        <v>3630</v>
      </c>
      <c r="E108" s="6" t="s">
        <v>117</v>
      </c>
      <c r="F108" s="19">
        <v>67</v>
      </c>
      <c r="G108" s="24">
        <v>3.12</v>
      </c>
      <c r="H108" s="24">
        <v>0.37</v>
      </c>
      <c r="I108" s="31"/>
      <c r="J108" s="31"/>
      <c r="K108" s="35"/>
    </row>
    <row r="109" spans="2:11" x14ac:dyDescent="0.35">
      <c r="B109" s="8" t="s">
        <v>1023</v>
      </c>
      <c r="C109" s="60" t="s">
        <v>1024</v>
      </c>
      <c r="D109" s="54" t="s">
        <v>1025</v>
      </c>
      <c r="E109" s="6" t="s">
        <v>1026</v>
      </c>
      <c r="F109" s="19">
        <v>1207</v>
      </c>
      <c r="G109" s="24">
        <v>3.09</v>
      </c>
      <c r="H109" s="24">
        <v>0.36</v>
      </c>
      <c r="I109" s="31"/>
      <c r="J109" s="31"/>
      <c r="K109" s="35"/>
    </row>
    <row r="110" spans="2:11" x14ac:dyDescent="0.35">
      <c r="B110" s="8" t="s">
        <v>2424</v>
      </c>
      <c r="C110" s="60" t="s">
        <v>2425</v>
      </c>
      <c r="D110" s="54" t="s">
        <v>2426</v>
      </c>
      <c r="E110" s="6" t="s">
        <v>54</v>
      </c>
      <c r="F110" s="19">
        <v>3937</v>
      </c>
      <c r="G110" s="24">
        <v>3.09</v>
      </c>
      <c r="H110" s="24">
        <v>0.36</v>
      </c>
      <c r="I110" s="31"/>
      <c r="J110" s="31"/>
      <c r="K110" s="35"/>
    </row>
    <row r="111" spans="2:11" x14ac:dyDescent="0.35">
      <c r="B111" s="8" t="s">
        <v>2255</v>
      </c>
      <c r="C111" s="60" t="s">
        <v>2256</v>
      </c>
      <c r="D111" s="54" t="s">
        <v>2257</v>
      </c>
      <c r="E111" s="6" t="s">
        <v>88</v>
      </c>
      <c r="F111" s="19">
        <v>159</v>
      </c>
      <c r="G111" s="24">
        <v>3.09</v>
      </c>
      <c r="H111" s="24">
        <v>0.36</v>
      </c>
      <c r="I111" s="31"/>
      <c r="J111" s="31"/>
      <c r="K111" s="35"/>
    </row>
    <row r="112" spans="2:11" x14ac:dyDescent="0.35">
      <c r="B112" s="8" t="s">
        <v>2492</v>
      </c>
      <c r="C112" s="60" t="s">
        <v>2493</v>
      </c>
      <c r="D112" s="54" t="s">
        <v>2494</v>
      </c>
      <c r="E112" s="6" t="s">
        <v>65</v>
      </c>
      <c r="F112" s="19">
        <v>18</v>
      </c>
      <c r="G112" s="24">
        <v>3.07</v>
      </c>
      <c r="H112" s="24">
        <v>0.36</v>
      </c>
      <c r="I112" s="31"/>
      <c r="J112" s="31"/>
      <c r="K112" s="35"/>
    </row>
    <row r="113" spans="2:11" x14ac:dyDescent="0.35">
      <c r="B113" s="8" t="s">
        <v>2477</v>
      </c>
      <c r="C113" s="60" t="s">
        <v>2478</v>
      </c>
      <c r="D113" s="54" t="s">
        <v>2479</v>
      </c>
      <c r="E113" s="6" t="s">
        <v>80</v>
      </c>
      <c r="F113" s="19">
        <v>616</v>
      </c>
      <c r="G113" s="24">
        <v>3.04</v>
      </c>
      <c r="H113" s="24">
        <v>0.36</v>
      </c>
      <c r="I113" s="31"/>
      <c r="J113" s="31"/>
      <c r="K113" s="35"/>
    </row>
    <row r="114" spans="2:11" x14ac:dyDescent="0.35">
      <c r="B114" s="8" t="s">
        <v>3631</v>
      </c>
      <c r="C114" s="60" t="s">
        <v>3632</v>
      </c>
      <c r="D114" s="54" t="s">
        <v>3633</v>
      </c>
      <c r="E114" s="6" t="s">
        <v>117</v>
      </c>
      <c r="F114" s="19">
        <v>223</v>
      </c>
      <c r="G114" s="24">
        <v>2.99</v>
      </c>
      <c r="H114" s="24">
        <v>0.35</v>
      </c>
      <c r="I114" s="31"/>
      <c r="J114" s="31"/>
      <c r="K114" s="35"/>
    </row>
    <row r="115" spans="2:11" x14ac:dyDescent="0.35">
      <c r="B115" s="8" t="s">
        <v>3634</v>
      </c>
      <c r="C115" s="60" t="s">
        <v>3635</v>
      </c>
      <c r="D115" s="54" t="s">
        <v>3636</v>
      </c>
      <c r="E115" s="6" t="s">
        <v>253</v>
      </c>
      <c r="F115" s="19">
        <v>529</v>
      </c>
      <c r="G115" s="24">
        <v>2.96</v>
      </c>
      <c r="H115" s="24">
        <v>0.35</v>
      </c>
      <c r="I115" s="31"/>
      <c r="J115" s="31"/>
      <c r="K115" s="35"/>
    </row>
    <row r="116" spans="2:11" x14ac:dyDescent="0.35">
      <c r="B116" s="8" t="s">
        <v>3637</v>
      </c>
      <c r="C116" s="60" t="s">
        <v>3638</v>
      </c>
      <c r="D116" s="54" t="s">
        <v>3639</v>
      </c>
      <c r="E116" s="6" t="s">
        <v>240</v>
      </c>
      <c r="F116" s="19">
        <v>145</v>
      </c>
      <c r="G116" s="24">
        <v>2.89</v>
      </c>
      <c r="H116" s="24">
        <v>0.34</v>
      </c>
      <c r="I116" s="31"/>
      <c r="J116" s="31"/>
      <c r="K116" s="35"/>
    </row>
    <row r="117" spans="2:11" x14ac:dyDescent="0.35">
      <c r="B117" s="8" t="s">
        <v>2206</v>
      </c>
      <c r="C117" s="60" t="s">
        <v>2207</v>
      </c>
      <c r="D117" s="54" t="s">
        <v>2208</v>
      </c>
      <c r="E117" s="6" t="s">
        <v>603</v>
      </c>
      <c r="F117" s="19">
        <v>433</v>
      </c>
      <c r="G117" s="24">
        <v>2.87</v>
      </c>
      <c r="H117" s="24">
        <v>0.34</v>
      </c>
      <c r="I117" s="31"/>
      <c r="J117" s="31"/>
      <c r="K117" s="35"/>
    </row>
    <row r="118" spans="2:11" x14ac:dyDescent="0.35">
      <c r="B118" s="8" t="s">
        <v>3562</v>
      </c>
      <c r="C118" s="60" t="s">
        <v>3563</v>
      </c>
      <c r="D118" s="54" t="s">
        <v>3564</v>
      </c>
      <c r="E118" s="6" t="s">
        <v>3565</v>
      </c>
      <c r="F118" s="19">
        <v>314</v>
      </c>
      <c r="G118" s="24">
        <v>2.86</v>
      </c>
      <c r="H118" s="24">
        <v>0.34</v>
      </c>
      <c r="I118" s="31"/>
      <c r="J118" s="31"/>
      <c r="K118" s="35"/>
    </row>
    <row r="119" spans="2:11" x14ac:dyDescent="0.35">
      <c r="B119" s="8" t="s">
        <v>2197</v>
      </c>
      <c r="C119" s="60" t="s">
        <v>2198</v>
      </c>
      <c r="D119" s="54" t="s">
        <v>2199</v>
      </c>
      <c r="E119" s="6" t="s">
        <v>128</v>
      </c>
      <c r="F119" s="19">
        <v>268</v>
      </c>
      <c r="G119" s="24">
        <v>2.85</v>
      </c>
      <c r="H119" s="24">
        <v>0.34</v>
      </c>
      <c r="I119" s="31"/>
      <c r="J119" s="31"/>
      <c r="K119" s="35"/>
    </row>
    <row r="120" spans="2:11" x14ac:dyDescent="0.35">
      <c r="B120" s="8" t="s">
        <v>350</v>
      </c>
      <c r="C120" s="60" t="s">
        <v>351</v>
      </c>
      <c r="D120" s="54" t="s">
        <v>352</v>
      </c>
      <c r="E120" s="6" t="s">
        <v>266</v>
      </c>
      <c r="F120" s="19">
        <v>749</v>
      </c>
      <c r="G120" s="24">
        <v>2.84</v>
      </c>
      <c r="H120" s="24">
        <v>0.33</v>
      </c>
      <c r="I120" s="31"/>
      <c r="J120" s="31"/>
      <c r="K120" s="35"/>
    </row>
    <row r="121" spans="2:11" x14ac:dyDescent="0.35">
      <c r="B121" s="8" t="s">
        <v>3640</v>
      </c>
      <c r="C121" s="60" t="s">
        <v>3641</v>
      </c>
      <c r="D121" s="54" t="s">
        <v>3642</v>
      </c>
      <c r="E121" s="6" t="s">
        <v>88</v>
      </c>
      <c r="F121" s="19">
        <v>342</v>
      </c>
      <c r="G121" s="24">
        <v>2.83</v>
      </c>
      <c r="H121" s="24">
        <v>0.33</v>
      </c>
      <c r="I121" s="31"/>
      <c r="J121" s="31"/>
      <c r="K121" s="35"/>
    </row>
    <row r="122" spans="2:11" x14ac:dyDescent="0.35">
      <c r="B122" s="8" t="s">
        <v>3643</v>
      </c>
      <c r="C122" s="60" t="s">
        <v>3644</v>
      </c>
      <c r="D122" s="54" t="s">
        <v>3645</v>
      </c>
      <c r="E122" s="6" t="s">
        <v>1026</v>
      </c>
      <c r="F122" s="19">
        <v>155</v>
      </c>
      <c r="G122" s="24">
        <v>2.82</v>
      </c>
      <c r="H122" s="24">
        <v>0.33</v>
      </c>
      <c r="I122" s="31"/>
      <c r="J122" s="31"/>
      <c r="K122" s="35"/>
    </row>
    <row r="123" spans="2:11" x14ac:dyDescent="0.35">
      <c r="B123" s="8" t="s">
        <v>3646</v>
      </c>
      <c r="C123" s="60" t="s">
        <v>3647</v>
      </c>
      <c r="D123" s="54" t="s">
        <v>3648</v>
      </c>
      <c r="E123" s="6" t="s">
        <v>632</v>
      </c>
      <c r="F123" s="19">
        <v>175</v>
      </c>
      <c r="G123" s="24">
        <v>2.81</v>
      </c>
      <c r="H123" s="24">
        <v>0.33</v>
      </c>
      <c r="I123" s="31"/>
      <c r="J123" s="31"/>
      <c r="K123" s="35"/>
    </row>
    <row r="124" spans="2:11" x14ac:dyDescent="0.35">
      <c r="B124" s="8" t="s">
        <v>3649</v>
      </c>
      <c r="C124" s="60" t="s">
        <v>3650</v>
      </c>
      <c r="D124" s="54" t="s">
        <v>3651</v>
      </c>
      <c r="E124" s="6" t="s">
        <v>253</v>
      </c>
      <c r="F124" s="19">
        <v>18509</v>
      </c>
      <c r="G124" s="24">
        <v>2.8</v>
      </c>
      <c r="H124" s="24">
        <v>0.33</v>
      </c>
      <c r="I124" s="31"/>
      <c r="J124" s="31"/>
      <c r="K124" s="35"/>
    </row>
    <row r="125" spans="2:11" x14ac:dyDescent="0.35">
      <c r="B125" s="8" t="s">
        <v>2279</v>
      </c>
      <c r="C125" s="60" t="s">
        <v>2280</v>
      </c>
      <c r="D125" s="54" t="s">
        <v>2281</v>
      </c>
      <c r="E125" s="6" t="s">
        <v>113</v>
      </c>
      <c r="F125" s="19">
        <v>279</v>
      </c>
      <c r="G125" s="24">
        <v>2.78</v>
      </c>
      <c r="H125" s="24">
        <v>0.33</v>
      </c>
      <c r="I125" s="31"/>
      <c r="J125" s="31"/>
      <c r="K125" s="35"/>
    </row>
    <row r="126" spans="2:11" x14ac:dyDescent="0.35">
      <c r="B126" s="8" t="s">
        <v>2780</v>
      </c>
      <c r="C126" s="60" t="s">
        <v>2781</v>
      </c>
      <c r="D126" s="54" t="s">
        <v>2782</v>
      </c>
      <c r="E126" s="6" t="s">
        <v>2783</v>
      </c>
      <c r="F126" s="19">
        <v>2237</v>
      </c>
      <c r="G126" s="24">
        <v>2.76</v>
      </c>
      <c r="H126" s="24">
        <v>0.32</v>
      </c>
      <c r="I126" s="31"/>
      <c r="J126" s="31"/>
      <c r="K126" s="35"/>
    </row>
    <row r="127" spans="2:11" x14ac:dyDescent="0.35">
      <c r="B127" s="8" t="s">
        <v>399</v>
      </c>
      <c r="C127" s="60" t="s">
        <v>400</v>
      </c>
      <c r="D127" s="54" t="s">
        <v>401</v>
      </c>
      <c r="E127" s="6" t="s">
        <v>84</v>
      </c>
      <c r="F127" s="19">
        <v>228</v>
      </c>
      <c r="G127" s="24">
        <v>2.75</v>
      </c>
      <c r="H127" s="24">
        <v>0.32</v>
      </c>
      <c r="I127" s="31"/>
      <c r="J127" s="31"/>
      <c r="K127" s="35"/>
    </row>
    <row r="128" spans="2:11" x14ac:dyDescent="0.35">
      <c r="B128" s="8" t="s">
        <v>3652</v>
      </c>
      <c r="C128" s="60" t="s">
        <v>3653</v>
      </c>
      <c r="D128" s="54" t="s">
        <v>3654</v>
      </c>
      <c r="E128" s="6" t="s">
        <v>117</v>
      </c>
      <c r="F128" s="19">
        <v>391</v>
      </c>
      <c r="G128" s="24">
        <v>2.75</v>
      </c>
      <c r="H128" s="24">
        <v>0.32</v>
      </c>
      <c r="I128" s="31"/>
      <c r="J128" s="31"/>
      <c r="K128" s="35"/>
    </row>
    <row r="129" spans="2:11" x14ac:dyDescent="0.35">
      <c r="B129" s="8" t="s">
        <v>616</v>
      </c>
      <c r="C129" s="60" t="s">
        <v>617</v>
      </c>
      <c r="D129" s="54" t="s">
        <v>618</v>
      </c>
      <c r="E129" s="6" t="s">
        <v>88</v>
      </c>
      <c r="F129" s="19">
        <v>619</v>
      </c>
      <c r="G129" s="24">
        <v>2.75</v>
      </c>
      <c r="H129" s="24">
        <v>0.32</v>
      </c>
      <c r="I129" s="31"/>
      <c r="J129" s="31"/>
      <c r="K129" s="35"/>
    </row>
    <row r="130" spans="2:11" x14ac:dyDescent="0.35">
      <c r="B130" s="8" t="s">
        <v>600</v>
      </c>
      <c r="C130" s="60" t="s">
        <v>601</v>
      </c>
      <c r="D130" s="54" t="s">
        <v>602</v>
      </c>
      <c r="E130" s="6" t="s">
        <v>603</v>
      </c>
      <c r="F130" s="19">
        <v>269</v>
      </c>
      <c r="G130" s="24">
        <v>2.74</v>
      </c>
      <c r="H130" s="24">
        <v>0.32</v>
      </c>
      <c r="I130" s="31"/>
      <c r="J130" s="31"/>
      <c r="K130" s="35"/>
    </row>
    <row r="131" spans="2:11" x14ac:dyDescent="0.35">
      <c r="B131" s="8" t="s">
        <v>1183</v>
      </c>
      <c r="C131" s="60" t="s">
        <v>1184</v>
      </c>
      <c r="D131" s="54" t="s">
        <v>1185</v>
      </c>
      <c r="E131" s="6" t="s">
        <v>142</v>
      </c>
      <c r="F131" s="19">
        <v>392</v>
      </c>
      <c r="G131" s="24">
        <v>2.69</v>
      </c>
      <c r="H131" s="24">
        <v>0.32</v>
      </c>
      <c r="I131" s="31"/>
      <c r="J131" s="31"/>
      <c r="K131" s="35"/>
    </row>
    <row r="132" spans="2:11" x14ac:dyDescent="0.35">
      <c r="B132" s="8" t="s">
        <v>3655</v>
      </c>
      <c r="C132" s="60" t="s">
        <v>3656</v>
      </c>
      <c r="D132" s="54" t="s">
        <v>3657</v>
      </c>
      <c r="E132" s="6" t="s">
        <v>159</v>
      </c>
      <c r="F132" s="19">
        <v>1184</v>
      </c>
      <c r="G132" s="24">
        <v>2.69</v>
      </c>
      <c r="H132" s="24">
        <v>0.32</v>
      </c>
      <c r="I132" s="31"/>
      <c r="J132" s="31"/>
      <c r="K132" s="35"/>
    </row>
    <row r="133" spans="2:11" x14ac:dyDescent="0.35">
      <c r="B133" s="8" t="s">
        <v>149</v>
      </c>
      <c r="C133" s="60" t="s">
        <v>150</v>
      </c>
      <c r="D133" s="54" t="s">
        <v>151</v>
      </c>
      <c r="E133" s="6" t="s">
        <v>152</v>
      </c>
      <c r="F133" s="19">
        <v>8</v>
      </c>
      <c r="G133" s="24">
        <v>2.68</v>
      </c>
      <c r="H133" s="24">
        <v>0.31</v>
      </c>
      <c r="I133" s="31"/>
      <c r="J133" s="31"/>
      <c r="K133" s="35"/>
    </row>
    <row r="134" spans="2:11" x14ac:dyDescent="0.35">
      <c r="B134" s="8" t="s">
        <v>3661</v>
      </c>
      <c r="C134" s="60" t="s">
        <v>3662</v>
      </c>
      <c r="D134" s="54" t="s">
        <v>3663</v>
      </c>
      <c r="E134" s="6" t="s">
        <v>99</v>
      </c>
      <c r="F134" s="19">
        <v>223</v>
      </c>
      <c r="G134" s="24">
        <v>2.68</v>
      </c>
      <c r="H134" s="24">
        <v>0.32</v>
      </c>
      <c r="I134" s="31"/>
      <c r="J134" s="31"/>
      <c r="K134" s="35"/>
    </row>
    <row r="135" spans="2:11" x14ac:dyDescent="0.35">
      <c r="B135" s="8" t="s">
        <v>3658</v>
      </c>
      <c r="C135" s="60" t="s">
        <v>3659</v>
      </c>
      <c r="D135" s="54" t="s">
        <v>3660</v>
      </c>
      <c r="E135" s="6" t="s">
        <v>343</v>
      </c>
      <c r="F135" s="19">
        <v>186</v>
      </c>
      <c r="G135" s="24">
        <v>2.67</v>
      </c>
      <c r="H135" s="24">
        <v>0.31</v>
      </c>
      <c r="I135" s="31"/>
      <c r="J135" s="31"/>
      <c r="K135" s="35"/>
    </row>
    <row r="136" spans="2:11" x14ac:dyDescent="0.35">
      <c r="B136" s="8" t="s">
        <v>1104</v>
      </c>
      <c r="C136" s="60" t="s">
        <v>1105</v>
      </c>
      <c r="D136" s="54" t="s">
        <v>1106</v>
      </c>
      <c r="E136" s="6" t="s">
        <v>343</v>
      </c>
      <c r="F136" s="19">
        <v>722</v>
      </c>
      <c r="G136" s="24">
        <v>2.64</v>
      </c>
      <c r="H136" s="24">
        <v>0.31</v>
      </c>
      <c r="I136" s="31"/>
      <c r="J136" s="31"/>
      <c r="K136" s="35"/>
    </row>
    <row r="137" spans="2:11" x14ac:dyDescent="0.35">
      <c r="B137" s="8" t="s">
        <v>3667</v>
      </c>
      <c r="C137" s="60" t="s">
        <v>3668</v>
      </c>
      <c r="D137" s="54" t="s">
        <v>3669</v>
      </c>
      <c r="E137" s="6" t="s">
        <v>451</v>
      </c>
      <c r="F137" s="19">
        <v>183</v>
      </c>
      <c r="G137" s="24">
        <v>2.63</v>
      </c>
      <c r="H137" s="24">
        <v>0.31</v>
      </c>
      <c r="I137" s="31"/>
      <c r="J137" s="31"/>
      <c r="K137" s="35"/>
    </row>
    <row r="138" spans="2:11" x14ac:dyDescent="0.35">
      <c r="B138" s="8" t="s">
        <v>3664</v>
      </c>
      <c r="C138" s="60" t="s">
        <v>3665</v>
      </c>
      <c r="D138" s="54" t="s">
        <v>3666</v>
      </c>
      <c r="E138" s="6" t="s">
        <v>58</v>
      </c>
      <c r="F138" s="19">
        <v>207</v>
      </c>
      <c r="G138" s="24">
        <v>2.63</v>
      </c>
      <c r="H138" s="24">
        <v>0.31</v>
      </c>
      <c r="I138" s="31"/>
      <c r="J138" s="31"/>
      <c r="K138" s="35"/>
    </row>
    <row r="139" spans="2:11" x14ac:dyDescent="0.35">
      <c r="B139" s="8" t="s">
        <v>3670</v>
      </c>
      <c r="C139" s="60" t="s">
        <v>3671</v>
      </c>
      <c r="D139" s="54" t="s">
        <v>3672</v>
      </c>
      <c r="E139" s="6" t="s">
        <v>54</v>
      </c>
      <c r="F139" s="19">
        <v>14904</v>
      </c>
      <c r="G139" s="24">
        <v>2.61</v>
      </c>
      <c r="H139" s="24">
        <v>0.31</v>
      </c>
      <c r="I139" s="31"/>
      <c r="J139" s="31"/>
      <c r="K139" s="35"/>
    </row>
    <row r="140" spans="2:11" x14ac:dyDescent="0.35">
      <c r="B140" s="8" t="s">
        <v>3676</v>
      </c>
      <c r="C140" s="60" t="s">
        <v>3677</v>
      </c>
      <c r="D140" s="54" t="s">
        <v>3678</v>
      </c>
      <c r="E140" s="6" t="s">
        <v>117</v>
      </c>
      <c r="F140" s="19">
        <v>80</v>
      </c>
      <c r="G140" s="24">
        <v>2.61</v>
      </c>
      <c r="H140" s="24">
        <v>0.31</v>
      </c>
      <c r="I140" s="31"/>
      <c r="J140" s="31"/>
      <c r="K140" s="35"/>
    </row>
    <row r="141" spans="2:11" x14ac:dyDescent="0.35">
      <c r="B141" s="8" t="s">
        <v>3673</v>
      </c>
      <c r="C141" s="60" t="s">
        <v>3674</v>
      </c>
      <c r="D141" s="54" t="s">
        <v>3675</v>
      </c>
      <c r="E141" s="6" t="s">
        <v>2306</v>
      </c>
      <c r="F141" s="19">
        <v>3486</v>
      </c>
      <c r="G141" s="24">
        <v>2.6</v>
      </c>
      <c r="H141" s="24">
        <v>0.31</v>
      </c>
      <c r="I141" s="31"/>
      <c r="J141" s="31"/>
      <c r="K141" s="35"/>
    </row>
    <row r="142" spans="2:11" x14ac:dyDescent="0.35">
      <c r="B142" s="8" t="s">
        <v>985</v>
      </c>
      <c r="C142" s="60" t="s">
        <v>986</v>
      </c>
      <c r="D142" s="54" t="s">
        <v>987</v>
      </c>
      <c r="E142" s="6" t="s">
        <v>80</v>
      </c>
      <c r="F142" s="19">
        <v>290</v>
      </c>
      <c r="G142" s="24">
        <v>2.58</v>
      </c>
      <c r="H142" s="24">
        <v>0.3</v>
      </c>
      <c r="I142" s="31"/>
      <c r="J142" s="31"/>
      <c r="K142" s="35"/>
    </row>
    <row r="143" spans="2:11" x14ac:dyDescent="0.35">
      <c r="B143" s="8" t="s">
        <v>2454</v>
      </c>
      <c r="C143" s="60" t="s">
        <v>2455</v>
      </c>
      <c r="D143" s="54" t="s">
        <v>2456</v>
      </c>
      <c r="E143" s="6" t="s">
        <v>99</v>
      </c>
      <c r="F143" s="19">
        <v>3666</v>
      </c>
      <c r="G143" s="24">
        <v>2.5499999999999998</v>
      </c>
      <c r="H143" s="24">
        <v>0.3</v>
      </c>
      <c r="I143" s="31"/>
      <c r="J143" s="31"/>
      <c r="K143" s="35"/>
    </row>
    <row r="144" spans="2:11" x14ac:dyDescent="0.35">
      <c r="B144" s="8" t="s">
        <v>1938</v>
      </c>
      <c r="C144" s="60" t="s">
        <v>1939</v>
      </c>
      <c r="D144" s="54" t="s">
        <v>1940</v>
      </c>
      <c r="E144" s="6" t="s">
        <v>1142</v>
      </c>
      <c r="F144" s="19">
        <v>1640</v>
      </c>
      <c r="G144" s="24">
        <v>2.5299999999999998</v>
      </c>
      <c r="H144" s="24">
        <v>0.3</v>
      </c>
      <c r="I144" s="31"/>
      <c r="J144" s="31"/>
      <c r="K144" s="35"/>
    </row>
    <row r="145" spans="2:11" x14ac:dyDescent="0.35">
      <c r="B145" s="8" t="s">
        <v>3679</v>
      </c>
      <c r="C145" s="60" t="s">
        <v>3680</v>
      </c>
      <c r="D145" s="54" t="s">
        <v>3681</v>
      </c>
      <c r="E145" s="6" t="s">
        <v>54</v>
      </c>
      <c r="F145" s="19">
        <v>211</v>
      </c>
      <c r="G145" s="24">
        <v>2.52</v>
      </c>
      <c r="H145" s="24">
        <v>0.3</v>
      </c>
      <c r="I145" s="31"/>
      <c r="J145" s="31"/>
      <c r="K145" s="35"/>
    </row>
    <row r="146" spans="2:11" x14ac:dyDescent="0.35">
      <c r="B146" s="8" t="s">
        <v>3682</v>
      </c>
      <c r="C146" s="60" t="s">
        <v>3683</v>
      </c>
      <c r="D146" s="54" t="s">
        <v>3684</v>
      </c>
      <c r="E146" s="6" t="s">
        <v>152</v>
      </c>
      <c r="F146" s="19">
        <v>305</v>
      </c>
      <c r="G146" s="24">
        <v>2.5</v>
      </c>
      <c r="H146" s="24">
        <v>0.28999999999999998</v>
      </c>
      <c r="I146" s="31"/>
      <c r="J146" s="31"/>
      <c r="K146" s="35"/>
    </row>
    <row r="147" spans="2:11" x14ac:dyDescent="0.35">
      <c r="B147" s="8" t="s">
        <v>1107</v>
      </c>
      <c r="C147" s="60" t="s">
        <v>1108</v>
      </c>
      <c r="D147" s="54" t="s">
        <v>1109</v>
      </c>
      <c r="E147" s="6" t="s">
        <v>343</v>
      </c>
      <c r="F147" s="19">
        <v>189</v>
      </c>
      <c r="G147" s="24">
        <v>2.48</v>
      </c>
      <c r="H147" s="24">
        <v>0.28999999999999998</v>
      </c>
      <c r="I147" s="31"/>
      <c r="J147" s="31"/>
      <c r="K147" s="35"/>
    </row>
    <row r="148" spans="2:11" x14ac:dyDescent="0.35">
      <c r="B148" s="8" t="s">
        <v>3685</v>
      </c>
      <c r="C148" s="60" t="s">
        <v>3686</v>
      </c>
      <c r="D148" s="54" t="s">
        <v>3687</v>
      </c>
      <c r="E148" s="6" t="s">
        <v>128</v>
      </c>
      <c r="F148" s="19">
        <v>886</v>
      </c>
      <c r="G148" s="24">
        <v>2.46</v>
      </c>
      <c r="H148" s="24">
        <v>0.28999999999999998</v>
      </c>
      <c r="I148" s="31"/>
      <c r="J148" s="31"/>
      <c r="K148" s="35"/>
    </row>
    <row r="149" spans="2:11" x14ac:dyDescent="0.35">
      <c r="B149" s="8" t="s">
        <v>622</v>
      </c>
      <c r="C149" s="60" t="s">
        <v>623</v>
      </c>
      <c r="D149" s="54" t="s">
        <v>624</v>
      </c>
      <c r="E149" s="6" t="s">
        <v>625</v>
      </c>
      <c r="F149" s="19">
        <v>145</v>
      </c>
      <c r="G149" s="24">
        <v>2.4300000000000002</v>
      </c>
      <c r="H149" s="24">
        <v>0.28999999999999998</v>
      </c>
      <c r="I149" s="31"/>
      <c r="J149" s="31"/>
      <c r="K149" s="35"/>
    </row>
    <row r="150" spans="2:11" x14ac:dyDescent="0.35">
      <c r="B150" s="8" t="s">
        <v>3691</v>
      </c>
      <c r="C150" s="60" t="s">
        <v>3692</v>
      </c>
      <c r="D150" s="54" t="s">
        <v>3693</v>
      </c>
      <c r="E150" s="6" t="s">
        <v>266</v>
      </c>
      <c r="F150" s="19">
        <v>563</v>
      </c>
      <c r="G150" s="24">
        <v>2.4300000000000002</v>
      </c>
      <c r="H150" s="24">
        <v>0.28999999999999998</v>
      </c>
      <c r="I150" s="31"/>
      <c r="J150" s="31"/>
      <c r="K150" s="35"/>
    </row>
    <row r="151" spans="2:11" x14ac:dyDescent="0.35">
      <c r="B151" s="8" t="s">
        <v>3688</v>
      </c>
      <c r="C151" s="60" t="s">
        <v>3689</v>
      </c>
      <c r="D151" s="54" t="s">
        <v>3690</v>
      </c>
      <c r="E151" s="6" t="s">
        <v>632</v>
      </c>
      <c r="F151" s="19">
        <v>111</v>
      </c>
      <c r="G151" s="24">
        <v>2.42</v>
      </c>
      <c r="H151" s="24">
        <v>0.28000000000000003</v>
      </c>
      <c r="I151" s="31"/>
      <c r="J151" s="31"/>
      <c r="K151" s="35"/>
    </row>
    <row r="152" spans="2:11" x14ac:dyDescent="0.35">
      <c r="B152" s="8" t="s">
        <v>2175</v>
      </c>
      <c r="C152" s="60" t="s">
        <v>2176</v>
      </c>
      <c r="D152" s="54" t="s">
        <v>2177</v>
      </c>
      <c r="E152" s="6" t="s">
        <v>99</v>
      </c>
      <c r="F152" s="19">
        <v>446</v>
      </c>
      <c r="G152" s="24">
        <v>2.41</v>
      </c>
      <c r="H152" s="24">
        <v>0.28000000000000003</v>
      </c>
      <c r="I152" s="31"/>
      <c r="J152" s="31"/>
      <c r="K152" s="35"/>
    </row>
    <row r="153" spans="2:11" x14ac:dyDescent="0.35">
      <c r="B153" s="8" t="s">
        <v>3697</v>
      </c>
      <c r="C153" s="60" t="s">
        <v>1642</v>
      </c>
      <c r="D153" s="54" t="s">
        <v>3698</v>
      </c>
      <c r="E153" s="6" t="s">
        <v>44</v>
      </c>
      <c r="F153" s="19">
        <v>1696</v>
      </c>
      <c r="G153" s="24">
        <v>2.35</v>
      </c>
      <c r="H153" s="24">
        <v>0.28000000000000003</v>
      </c>
      <c r="I153" s="31"/>
      <c r="J153" s="31"/>
      <c r="K153" s="35"/>
    </row>
    <row r="154" spans="2:11" x14ac:dyDescent="0.35">
      <c r="B154" s="8" t="s">
        <v>3694</v>
      </c>
      <c r="C154" s="60" t="s">
        <v>3695</v>
      </c>
      <c r="D154" s="54" t="s">
        <v>3696</v>
      </c>
      <c r="E154" s="6" t="s">
        <v>58</v>
      </c>
      <c r="F154" s="19">
        <v>324</v>
      </c>
      <c r="G154" s="24">
        <v>2.35</v>
      </c>
      <c r="H154" s="24">
        <v>0.28000000000000003</v>
      </c>
      <c r="I154" s="31"/>
      <c r="J154" s="31"/>
      <c r="K154" s="35"/>
    </row>
    <row r="155" spans="2:11" x14ac:dyDescent="0.35">
      <c r="B155" s="8" t="s">
        <v>3699</v>
      </c>
      <c r="C155" s="60" t="s">
        <v>3700</v>
      </c>
      <c r="D155" s="54" t="s">
        <v>3701</v>
      </c>
      <c r="E155" s="6" t="s">
        <v>1142</v>
      </c>
      <c r="F155" s="19">
        <v>565</v>
      </c>
      <c r="G155" s="24">
        <v>2.31</v>
      </c>
      <c r="H155" s="24">
        <v>0.27</v>
      </c>
      <c r="I155" s="31"/>
      <c r="J155" s="31"/>
      <c r="K155" s="35"/>
    </row>
    <row r="156" spans="2:11" x14ac:dyDescent="0.35">
      <c r="B156" s="8" t="s">
        <v>3702</v>
      </c>
      <c r="C156" s="60" t="s">
        <v>3703</v>
      </c>
      <c r="D156" s="54" t="s">
        <v>3704</v>
      </c>
      <c r="E156" s="6" t="s">
        <v>58</v>
      </c>
      <c r="F156" s="19">
        <v>320</v>
      </c>
      <c r="G156" s="24">
        <v>2.2999999999999998</v>
      </c>
      <c r="H156" s="24">
        <v>0.27</v>
      </c>
      <c r="I156" s="31"/>
      <c r="J156" s="31"/>
      <c r="K156" s="35"/>
    </row>
    <row r="157" spans="2:11" x14ac:dyDescent="0.35">
      <c r="B157" s="8" t="s">
        <v>3705</v>
      </c>
      <c r="C157" s="60" t="s">
        <v>3706</v>
      </c>
      <c r="D157" s="54" t="s">
        <v>3707</v>
      </c>
      <c r="E157" s="6" t="s">
        <v>423</v>
      </c>
      <c r="F157" s="19">
        <v>217</v>
      </c>
      <c r="G157" s="24">
        <v>2.2999999999999998</v>
      </c>
      <c r="H157" s="24">
        <v>0.27</v>
      </c>
      <c r="I157" s="31"/>
      <c r="J157" s="31"/>
      <c r="K157" s="35"/>
    </row>
    <row r="158" spans="2:11" x14ac:dyDescent="0.35">
      <c r="B158" s="8" t="s">
        <v>1263</v>
      </c>
      <c r="C158" s="60" t="s">
        <v>1264</v>
      </c>
      <c r="D158" s="54" t="s">
        <v>1265</v>
      </c>
      <c r="E158" s="6" t="s">
        <v>80</v>
      </c>
      <c r="F158" s="19">
        <v>45</v>
      </c>
      <c r="G158" s="24">
        <v>2.2799999999999998</v>
      </c>
      <c r="H158" s="24">
        <v>0.27</v>
      </c>
      <c r="I158" s="31"/>
      <c r="J158" s="31"/>
      <c r="K158" s="35"/>
    </row>
    <row r="159" spans="2:11" x14ac:dyDescent="0.35">
      <c r="B159" s="8" t="s">
        <v>3080</v>
      </c>
      <c r="C159" s="60" t="s">
        <v>3081</v>
      </c>
      <c r="D159" s="54" t="s">
        <v>3082</v>
      </c>
      <c r="E159" s="6" t="s">
        <v>2306</v>
      </c>
      <c r="F159" s="19">
        <v>376</v>
      </c>
      <c r="G159" s="24">
        <v>2.27</v>
      </c>
      <c r="H159" s="24">
        <v>0.27</v>
      </c>
      <c r="I159" s="31"/>
      <c r="J159" s="31"/>
      <c r="K159" s="35"/>
    </row>
    <row r="160" spans="2:11" x14ac:dyDescent="0.35">
      <c r="B160" s="8" t="s">
        <v>970</v>
      </c>
      <c r="C160" s="60" t="s">
        <v>971</v>
      </c>
      <c r="D160" s="54" t="s">
        <v>972</v>
      </c>
      <c r="E160" s="6" t="s">
        <v>124</v>
      </c>
      <c r="F160" s="19">
        <v>753</v>
      </c>
      <c r="G160" s="24">
        <v>2.27</v>
      </c>
      <c r="H160" s="24">
        <v>0.27</v>
      </c>
      <c r="I160" s="31"/>
      <c r="J160" s="31"/>
      <c r="K160" s="35"/>
    </row>
    <row r="161" spans="2:11" x14ac:dyDescent="0.35">
      <c r="B161" s="8" t="s">
        <v>3708</v>
      </c>
      <c r="C161" s="60" t="s">
        <v>755</v>
      </c>
      <c r="D161" s="54" t="s">
        <v>3709</v>
      </c>
      <c r="E161" s="6" t="s">
        <v>135</v>
      </c>
      <c r="F161" s="19">
        <v>200</v>
      </c>
      <c r="G161" s="24">
        <v>2.2599999999999998</v>
      </c>
      <c r="H161" s="24">
        <v>0.27</v>
      </c>
      <c r="I161" s="31"/>
      <c r="J161" s="31"/>
      <c r="K161" s="35"/>
    </row>
    <row r="162" spans="2:11" x14ac:dyDescent="0.35">
      <c r="B162" s="8" t="s">
        <v>3710</v>
      </c>
      <c r="C162" s="60" t="s">
        <v>3711</v>
      </c>
      <c r="D162" s="54" t="s">
        <v>3712</v>
      </c>
      <c r="E162" s="6" t="s">
        <v>106</v>
      </c>
      <c r="F162" s="19">
        <v>667</v>
      </c>
      <c r="G162" s="24">
        <v>2.21</v>
      </c>
      <c r="H162" s="24">
        <v>0.26</v>
      </c>
      <c r="I162" s="31"/>
      <c r="J162" s="31"/>
      <c r="K162" s="35"/>
    </row>
    <row r="163" spans="2:11" x14ac:dyDescent="0.35">
      <c r="B163" s="8" t="s">
        <v>1042</v>
      </c>
      <c r="C163" s="60" t="s">
        <v>1043</v>
      </c>
      <c r="D163" s="54" t="s">
        <v>1044</v>
      </c>
      <c r="E163" s="6" t="s">
        <v>124</v>
      </c>
      <c r="F163" s="19">
        <v>131</v>
      </c>
      <c r="G163" s="24">
        <v>2.21</v>
      </c>
      <c r="H163" s="24">
        <v>0.26</v>
      </c>
      <c r="I163" s="31"/>
      <c r="J163" s="31"/>
      <c r="K163" s="35"/>
    </row>
    <row r="164" spans="2:11" x14ac:dyDescent="0.35">
      <c r="B164" s="8" t="s">
        <v>3346</v>
      </c>
      <c r="C164" s="60" t="s">
        <v>3347</v>
      </c>
      <c r="D164" s="54" t="s">
        <v>3348</v>
      </c>
      <c r="E164" s="6" t="s">
        <v>88</v>
      </c>
      <c r="F164" s="19">
        <v>135</v>
      </c>
      <c r="G164" s="24">
        <v>2.19</v>
      </c>
      <c r="H164" s="24">
        <v>0.26</v>
      </c>
      <c r="I164" s="31"/>
      <c r="J164" s="31"/>
      <c r="K164" s="35"/>
    </row>
    <row r="165" spans="2:11" x14ac:dyDescent="0.35">
      <c r="B165" s="8" t="s">
        <v>3713</v>
      </c>
      <c r="C165" s="60" t="s">
        <v>3714</v>
      </c>
      <c r="D165" s="54" t="s">
        <v>3715</v>
      </c>
      <c r="E165" s="6" t="s">
        <v>253</v>
      </c>
      <c r="F165" s="19">
        <v>11067</v>
      </c>
      <c r="G165" s="24">
        <v>2.1800000000000002</v>
      </c>
      <c r="H165" s="24">
        <v>0.26</v>
      </c>
      <c r="I165" s="31"/>
      <c r="J165" s="31"/>
      <c r="K165" s="35"/>
    </row>
    <row r="166" spans="2:11" x14ac:dyDescent="0.35">
      <c r="B166" s="8" t="s">
        <v>3716</v>
      </c>
      <c r="C166" s="60" t="s">
        <v>3717</v>
      </c>
      <c r="D166" s="54" t="s">
        <v>3718</v>
      </c>
      <c r="E166" s="6" t="s">
        <v>266</v>
      </c>
      <c r="F166" s="19">
        <v>31</v>
      </c>
      <c r="G166" s="24">
        <v>2.17</v>
      </c>
      <c r="H166" s="24">
        <v>0.26</v>
      </c>
      <c r="I166" s="31"/>
      <c r="J166" s="31"/>
      <c r="K166" s="35"/>
    </row>
    <row r="167" spans="2:11" x14ac:dyDescent="0.35">
      <c r="B167" s="8" t="s">
        <v>587</v>
      </c>
      <c r="C167" s="60" t="s">
        <v>588</v>
      </c>
      <c r="D167" s="54" t="s">
        <v>589</v>
      </c>
      <c r="E167" s="6" t="s">
        <v>106</v>
      </c>
      <c r="F167" s="19">
        <v>127</v>
      </c>
      <c r="G167" s="24">
        <v>2.16</v>
      </c>
      <c r="H167" s="24">
        <v>0.25</v>
      </c>
      <c r="I167" s="31"/>
      <c r="J167" s="31"/>
      <c r="K167" s="35"/>
    </row>
    <row r="168" spans="2:11" x14ac:dyDescent="0.35">
      <c r="B168" s="8" t="s">
        <v>2371</v>
      </c>
      <c r="C168" s="60" t="s">
        <v>2372</v>
      </c>
      <c r="D168" s="54" t="s">
        <v>2373</v>
      </c>
      <c r="E168" s="6" t="s">
        <v>500</v>
      </c>
      <c r="F168" s="19">
        <v>6445</v>
      </c>
      <c r="G168" s="24">
        <v>2.13</v>
      </c>
      <c r="H168" s="24">
        <v>0.25</v>
      </c>
      <c r="I168" s="31"/>
      <c r="J168" s="31"/>
      <c r="K168" s="35"/>
    </row>
    <row r="169" spans="2:11" x14ac:dyDescent="0.35">
      <c r="B169" s="8" t="s">
        <v>3719</v>
      </c>
      <c r="C169" s="60" t="s">
        <v>3720</v>
      </c>
      <c r="D169" s="54" t="s">
        <v>3721</v>
      </c>
      <c r="E169" s="6" t="s">
        <v>117</v>
      </c>
      <c r="F169" s="19">
        <v>306</v>
      </c>
      <c r="G169" s="24">
        <v>2.12</v>
      </c>
      <c r="H169" s="24">
        <v>0.25</v>
      </c>
      <c r="I169" s="31"/>
      <c r="J169" s="31"/>
      <c r="K169" s="35"/>
    </row>
    <row r="170" spans="2:11" x14ac:dyDescent="0.35">
      <c r="B170" s="8" t="s">
        <v>2223</v>
      </c>
      <c r="C170" s="60" t="s">
        <v>2224</v>
      </c>
      <c r="D170" s="54" t="s">
        <v>2225</v>
      </c>
      <c r="E170" s="6" t="s">
        <v>253</v>
      </c>
      <c r="F170" s="19">
        <v>6445</v>
      </c>
      <c r="G170" s="24">
        <v>2.12</v>
      </c>
      <c r="H170" s="24">
        <v>0.25</v>
      </c>
      <c r="I170" s="31"/>
      <c r="J170" s="31"/>
      <c r="K170" s="35"/>
    </row>
    <row r="171" spans="2:11" x14ac:dyDescent="0.35">
      <c r="B171" s="8" t="s">
        <v>3722</v>
      </c>
      <c r="C171" s="60" t="s">
        <v>3723</v>
      </c>
      <c r="D171" s="54" t="s">
        <v>3724</v>
      </c>
      <c r="E171" s="6" t="s">
        <v>69</v>
      </c>
      <c r="F171" s="19">
        <v>344</v>
      </c>
      <c r="G171" s="24">
        <v>2.11</v>
      </c>
      <c r="H171" s="24">
        <v>0.25</v>
      </c>
      <c r="I171" s="31"/>
      <c r="J171" s="31"/>
      <c r="K171" s="35"/>
    </row>
    <row r="172" spans="2:11" x14ac:dyDescent="0.35">
      <c r="B172" s="8" t="s">
        <v>3725</v>
      </c>
      <c r="C172" s="60" t="s">
        <v>3726</v>
      </c>
      <c r="D172" s="54" t="s">
        <v>3727</v>
      </c>
      <c r="E172" s="6" t="s">
        <v>124</v>
      </c>
      <c r="F172" s="19">
        <v>1619</v>
      </c>
      <c r="G172" s="24">
        <v>2.11</v>
      </c>
      <c r="H172" s="24">
        <v>0.25</v>
      </c>
      <c r="I172" s="31"/>
      <c r="J172" s="31"/>
      <c r="K172" s="35"/>
    </row>
    <row r="173" spans="2:11" x14ac:dyDescent="0.35">
      <c r="B173" s="8" t="s">
        <v>3728</v>
      </c>
      <c r="C173" s="60" t="s">
        <v>3729</v>
      </c>
      <c r="D173" s="54" t="s">
        <v>3730</v>
      </c>
      <c r="E173" s="6" t="s">
        <v>603</v>
      </c>
      <c r="F173" s="19">
        <v>523</v>
      </c>
      <c r="G173" s="24">
        <v>2.09</v>
      </c>
      <c r="H173" s="24">
        <v>0.25</v>
      </c>
      <c r="I173" s="31"/>
      <c r="J173" s="31"/>
      <c r="K173" s="35"/>
    </row>
    <row r="174" spans="2:11" x14ac:dyDescent="0.35">
      <c r="B174" s="8" t="s">
        <v>3731</v>
      </c>
      <c r="C174" s="60" t="s">
        <v>3732</v>
      </c>
      <c r="D174" s="54" t="s">
        <v>3733</v>
      </c>
      <c r="E174" s="6" t="s">
        <v>106</v>
      </c>
      <c r="F174" s="19">
        <v>319</v>
      </c>
      <c r="G174" s="24">
        <v>2.08</v>
      </c>
      <c r="H174" s="24">
        <v>0.25</v>
      </c>
      <c r="I174" s="31"/>
      <c r="J174" s="31"/>
      <c r="K174" s="35"/>
    </row>
    <row r="175" spans="2:11" x14ac:dyDescent="0.35">
      <c r="B175" s="8" t="s">
        <v>982</v>
      </c>
      <c r="C175" s="60" t="s">
        <v>983</v>
      </c>
      <c r="D175" s="54" t="s">
        <v>984</v>
      </c>
      <c r="E175" s="6" t="s">
        <v>92</v>
      </c>
      <c r="F175" s="19">
        <v>1321</v>
      </c>
      <c r="G175" s="24">
        <v>2.08</v>
      </c>
      <c r="H175" s="24">
        <v>0.24</v>
      </c>
      <c r="I175" s="31"/>
      <c r="J175" s="31"/>
      <c r="K175" s="35"/>
    </row>
    <row r="176" spans="2:11" x14ac:dyDescent="0.35">
      <c r="B176" s="8" t="s">
        <v>2374</v>
      </c>
      <c r="C176" s="60" t="s">
        <v>2375</v>
      </c>
      <c r="D176" s="54" t="s">
        <v>2376</v>
      </c>
      <c r="E176" s="6" t="s">
        <v>76</v>
      </c>
      <c r="F176" s="19">
        <v>6445</v>
      </c>
      <c r="G176" s="24">
        <v>2.08</v>
      </c>
      <c r="H176" s="24">
        <v>0.24</v>
      </c>
      <c r="I176" s="31"/>
      <c r="J176" s="31"/>
      <c r="K176" s="35"/>
    </row>
    <row r="177" spans="2:11" x14ac:dyDescent="0.35">
      <c r="B177" s="8" t="s">
        <v>3734</v>
      </c>
      <c r="C177" s="60" t="s">
        <v>3735</v>
      </c>
      <c r="D177" s="54" t="s">
        <v>3736</v>
      </c>
      <c r="E177" s="6" t="s">
        <v>128</v>
      </c>
      <c r="F177" s="19">
        <v>933</v>
      </c>
      <c r="G177" s="24">
        <v>2.0699999999999998</v>
      </c>
      <c r="H177" s="24">
        <v>0.24</v>
      </c>
      <c r="I177" s="31"/>
      <c r="J177" s="31"/>
      <c r="K177" s="35"/>
    </row>
    <row r="178" spans="2:11" x14ac:dyDescent="0.35">
      <c r="B178" s="8" t="s">
        <v>3740</v>
      </c>
      <c r="C178" s="60" t="s">
        <v>3741</v>
      </c>
      <c r="D178" s="54" t="s">
        <v>3742</v>
      </c>
      <c r="E178" s="6" t="s">
        <v>135</v>
      </c>
      <c r="F178" s="19">
        <v>169</v>
      </c>
      <c r="G178" s="24">
        <v>2.06</v>
      </c>
      <c r="H178" s="24">
        <v>0.24</v>
      </c>
      <c r="I178" s="31"/>
      <c r="J178" s="31"/>
      <c r="K178" s="35"/>
    </row>
    <row r="179" spans="2:11" x14ac:dyDescent="0.35">
      <c r="B179" s="8" t="s">
        <v>3737</v>
      </c>
      <c r="C179" s="60" t="s">
        <v>3738</v>
      </c>
      <c r="D179" s="54" t="s">
        <v>3739</v>
      </c>
      <c r="E179" s="6" t="s">
        <v>88</v>
      </c>
      <c r="F179" s="19">
        <v>76</v>
      </c>
      <c r="G179" s="24">
        <v>2.06</v>
      </c>
      <c r="H179" s="24">
        <v>0.24</v>
      </c>
      <c r="I179" s="31"/>
      <c r="J179" s="31"/>
      <c r="K179" s="35"/>
    </row>
    <row r="180" spans="2:11" x14ac:dyDescent="0.35">
      <c r="B180" s="8" t="s">
        <v>3743</v>
      </c>
      <c r="C180" s="60" t="s">
        <v>3744</v>
      </c>
      <c r="D180" s="54" t="s">
        <v>3745</v>
      </c>
      <c r="E180" s="6" t="s">
        <v>159</v>
      </c>
      <c r="F180" s="19">
        <v>380</v>
      </c>
      <c r="G180" s="24">
        <v>2.0299999999999998</v>
      </c>
      <c r="H180" s="24">
        <v>0.24</v>
      </c>
      <c r="I180" s="31"/>
      <c r="J180" s="31"/>
      <c r="K180" s="35"/>
    </row>
    <row r="181" spans="2:11" x14ac:dyDescent="0.35">
      <c r="B181" s="8" t="s">
        <v>3746</v>
      </c>
      <c r="C181" s="60" t="s">
        <v>3747</v>
      </c>
      <c r="D181" s="54" t="s">
        <v>3748</v>
      </c>
      <c r="E181" s="6" t="s">
        <v>1142</v>
      </c>
      <c r="F181" s="19">
        <v>467</v>
      </c>
      <c r="G181" s="24">
        <v>2.02</v>
      </c>
      <c r="H181" s="24">
        <v>0.24</v>
      </c>
      <c r="I181" s="31"/>
      <c r="J181" s="31"/>
      <c r="K181" s="35"/>
    </row>
    <row r="182" spans="2:11" x14ac:dyDescent="0.35">
      <c r="B182" s="8" t="s">
        <v>3749</v>
      </c>
      <c r="C182" s="60" t="s">
        <v>3750</v>
      </c>
      <c r="D182" s="54" t="s">
        <v>3751</v>
      </c>
      <c r="E182" s="6" t="s">
        <v>270</v>
      </c>
      <c r="F182" s="19">
        <v>1361</v>
      </c>
      <c r="G182" s="24">
        <v>2.02</v>
      </c>
      <c r="H182" s="24">
        <v>0.24</v>
      </c>
      <c r="I182" s="31"/>
      <c r="J182" s="31"/>
      <c r="K182" s="35"/>
    </row>
    <row r="183" spans="2:11" x14ac:dyDescent="0.35">
      <c r="B183" s="8" t="s">
        <v>3752</v>
      </c>
      <c r="C183" s="60" t="s">
        <v>1630</v>
      </c>
      <c r="D183" s="54" t="s">
        <v>3753</v>
      </c>
      <c r="E183" s="6" t="s">
        <v>44</v>
      </c>
      <c r="F183" s="19">
        <v>6491</v>
      </c>
      <c r="G183" s="24">
        <v>1.98</v>
      </c>
      <c r="H183" s="24">
        <v>0.23</v>
      </c>
      <c r="I183" s="31"/>
      <c r="J183" s="31"/>
      <c r="K183" s="35"/>
    </row>
    <row r="184" spans="2:11" x14ac:dyDescent="0.35">
      <c r="B184" s="8" t="s">
        <v>3754</v>
      </c>
      <c r="C184" s="60" t="s">
        <v>3755</v>
      </c>
      <c r="D184" s="54" t="s">
        <v>3756</v>
      </c>
      <c r="E184" s="6" t="s">
        <v>54</v>
      </c>
      <c r="F184" s="19">
        <v>1532</v>
      </c>
      <c r="G184" s="24">
        <v>1.97</v>
      </c>
      <c r="H184" s="24">
        <v>0.23</v>
      </c>
      <c r="I184" s="31"/>
      <c r="J184" s="31"/>
      <c r="K184" s="35"/>
    </row>
    <row r="185" spans="2:11" x14ac:dyDescent="0.35">
      <c r="B185" s="8" t="s">
        <v>173</v>
      </c>
      <c r="C185" s="60" t="s">
        <v>174</v>
      </c>
      <c r="D185" s="54" t="s">
        <v>175</v>
      </c>
      <c r="E185" s="6" t="s">
        <v>124</v>
      </c>
      <c r="F185" s="19">
        <v>1888</v>
      </c>
      <c r="G185" s="24">
        <v>1.97</v>
      </c>
      <c r="H185" s="24">
        <v>0.23</v>
      </c>
      <c r="I185" s="31"/>
      <c r="J185" s="31"/>
      <c r="K185" s="35"/>
    </row>
    <row r="186" spans="2:11" x14ac:dyDescent="0.35">
      <c r="B186" s="8" t="s">
        <v>160</v>
      </c>
      <c r="C186" s="60" t="s">
        <v>161</v>
      </c>
      <c r="D186" s="54" t="s">
        <v>162</v>
      </c>
      <c r="E186" s="6" t="s">
        <v>117</v>
      </c>
      <c r="F186" s="19">
        <v>388</v>
      </c>
      <c r="G186" s="24">
        <v>1.97</v>
      </c>
      <c r="H186" s="24">
        <v>0.23</v>
      </c>
      <c r="I186" s="31"/>
      <c r="J186" s="31"/>
      <c r="K186" s="35"/>
    </row>
    <row r="187" spans="2:11" x14ac:dyDescent="0.35">
      <c r="B187" s="8" t="s">
        <v>3760</v>
      </c>
      <c r="C187" s="60" t="s">
        <v>3761</v>
      </c>
      <c r="D187" s="54" t="s">
        <v>3762</v>
      </c>
      <c r="E187" s="6" t="s">
        <v>240</v>
      </c>
      <c r="F187" s="19">
        <v>157</v>
      </c>
      <c r="G187" s="24">
        <v>1.93</v>
      </c>
      <c r="H187" s="24">
        <v>0.23</v>
      </c>
      <c r="I187" s="31"/>
      <c r="J187" s="31"/>
      <c r="K187" s="35"/>
    </row>
    <row r="188" spans="2:11" x14ac:dyDescent="0.35">
      <c r="B188" s="8" t="s">
        <v>3757</v>
      </c>
      <c r="C188" s="60" t="s">
        <v>3758</v>
      </c>
      <c r="D188" s="54" t="s">
        <v>3759</v>
      </c>
      <c r="E188" s="6" t="s">
        <v>128</v>
      </c>
      <c r="F188" s="19">
        <v>253</v>
      </c>
      <c r="G188" s="24">
        <v>1.93</v>
      </c>
      <c r="H188" s="24">
        <v>0.23</v>
      </c>
      <c r="I188" s="31"/>
      <c r="J188" s="31"/>
      <c r="K188" s="35"/>
    </row>
    <row r="189" spans="2:11" x14ac:dyDescent="0.35">
      <c r="B189" s="8" t="s">
        <v>3763</v>
      </c>
      <c r="C189" s="60" t="s">
        <v>3764</v>
      </c>
      <c r="D189" s="54" t="s">
        <v>3765</v>
      </c>
      <c r="E189" s="6" t="s">
        <v>54</v>
      </c>
      <c r="F189" s="19">
        <v>191</v>
      </c>
      <c r="G189" s="24">
        <v>1.93</v>
      </c>
      <c r="H189" s="24">
        <v>0.23</v>
      </c>
      <c r="I189" s="31"/>
      <c r="J189" s="31"/>
      <c r="K189" s="35"/>
    </row>
    <row r="190" spans="2:11" x14ac:dyDescent="0.35">
      <c r="B190" s="8" t="s">
        <v>3766</v>
      </c>
      <c r="C190" s="60" t="s">
        <v>3767</v>
      </c>
      <c r="D190" s="54" t="s">
        <v>3768</v>
      </c>
      <c r="E190" s="6" t="s">
        <v>92</v>
      </c>
      <c r="F190" s="19">
        <v>117</v>
      </c>
      <c r="G190" s="24">
        <v>1.91</v>
      </c>
      <c r="H190" s="24">
        <v>0.22</v>
      </c>
      <c r="I190" s="31"/>
      <c r="J190" s="31"/>
      <c r="K190" s="35"/>
    </row>
    <row r="191" spans="2:11" x14ac:dyDescent="0.35">
      <c r="B191" s="8" t="s">
        <v>3769</v>
      </c>
      <c r="C191" s="60" t="s">
        <v>3770</v>
      </c>
      <c r="D191" s="54" t="s">
        <v>3771</v>
      </c>
      <c r="E191" s="6" t="s">
        <v>58</v>
      </c>
      <c r="F191" s="19">
        <v>1466</v>
      </c>
      <c r="G191" s="24">
        <v>1.89</v>
      </c>
      <c r="H191" s="24">
        <v>0.22</v>
      </c>
      <c r="I191" s="31"/>
      <c r="J191" s="31"/>
      <c r="K191" s="35"/>
    </row>
    <row r="192" spans="2:11" x14ac:dyDescent="0.35">
      <c r="B192" s="8" t="s">
        <v>3772</v>
      </c>
      <c r="C192" s="60" t="s">
        <v>3773</v>
      </c>
      <c r="D192" s="54" t="s">
        <v>3774</v>
      </c>
      <c r="E192" s="6" t="s">
        <v>142</v>
      </c>
      <c r="F192" s="19">
        <v>366</v>
      </c>
      <c r="G192" s="24">
        <v>1.88</v>
      </c>
      <c r="H192" s="24">
        <v>0.22</v>
      </c>
      <c r="I192" s="31"/>
      <c r="J192" s="31"/>
      <c r="K192" s="35"/>
    </row>
    <row r="193" spans="2:11" x14ac:dyDescent="0.35">
      <c r="B193" s="8" t="s">
        <v>3775</v>
      </c>
      <c r="C193" s="60" t="s">
        <v>3776</v>
      </c>
      <c r="D193" s="54" t="s">
        <v>3777</v>
      </c>
      <c r="E193" s="6" t="s">
        <v>117</v>
      </c>
      <c r="F193" s="19">
        <v>485</v>
      </c>
      <c r="G193" s="24">
        <v>1.87</v>
      </c>
      <c r="H193" s="24">
        <v>0.22</v>
      </c>
      <c r="I193" s="31"/>
      <c r="J193" s="31"/>
      <c r="K193" s="35"/>
    </row>
    <row r="194" spans="2:11" x14ac:dyDescent="0.35">
      <c r="B194" s="8" t="s">
        <v>3778</v>
      </c>
      <c r="C194" s="60" t="s">
        <v>3779</v>
      </c>
      <c r="D194" s="54" t="s">
        <v>3780</v>
      </c>
      <c r="E194" s="6" t="s">
        <v>54</v>
      </c>
      <c r="F194" s="19">
        <v>493</v>
      </c>
      <c r="G194" s="24">
        <v>1.86</v>
      </c>
      <c r="H194" s="24">
        <v>0.22</v>
      </c>
      <c r="I194" s="31"/>
      <c r="J194" s="31"/>
      <c r="K194" s="35"/>
    </row>
    <row r="195" spans="2:11" x14ac:dyDescent="0.35">
      <c r="B195" s="8" t="s">
        <v>562</v>
      </c>
      <c r="C195" s="60" t="s">
        <v>563</v>
      </c>
      <c r="D195" s="54" t="s">
        <v>564</v>
      </c>
      <c r="E195" s="6" t="s">
        <v>58</v>
      </c>
      <c r="F195" s="19">
        <v>152</v>
      </c>
      <c r="G195" s="24">
        <v>1.84</v>
      </c>
      <c r="H195" s="24">
        <v>0.22</v>
      </c>
      <c r="I195" s="31"/>
      <c r="J195" s="31"/>
      <c r="K195" s="35"/>
    </row>
    <row r="196" spans="2:11" x14ac:dyDescent="0.35">
      <c r="B196" s="8" t="s">
        <v>633</v>
      </c>
      <c r="C196" s="60" t="s">
        <v>634</v>
      </c>
      <c r="D196" s="54" t="s">
        <v>635</v>
      </c>
      <c r="E196" s="6" t="s">
        <v>106</v>
      </c>
      <c r="F196" s="19">
        <v>51</v>
      </c>
      <c r="G196" s="24">
        <v>1.83</v>
      </c>
      <c r="H196" s="24">
        <v>0.22</v>
      </c>
      <c r="I196" s="31"/>
      <c r="J196" s="31"/>
      <c r="K196" s="35"/>
    </row>
    <row r="197" spans="2:11" x14ac:dyDescent="0.35">
      <c r="B197" s="8" t="s">
        <v>3781</v>
      </c>
      <c r="C197" s="60" t="s">
        <v>3782</v>
      </c>
      <c r="D197" s="54" t="s">
        <v>3783</v>
      </c>
      <c r="E197" s="6" t="s">
        <v>69</v>
      </c>
      <c r="F197" s="19">
        <v>433</v>
      </c>
      <c r="G197" s="24">
        <v>1.83</v>
      </c>
      <c r="H197" s="24">
        <v>0.21</v>
      </c>
      <c r="I197" s="31"/>
      <c r="J197" s="31"/>
      <c r="K197" s="35"/>
    </row>
    <row r="198" spans="2:11" x14ac:dyDescent="0.35">
      <c r="B198" s="8" t="s">
        <v>1207</v>
      </c>
      <c r="C198" s="60" t="s">
        <v>1208</v>
      </c>
      <c r="D198" s="54" t="s">
        <v>1209</v>
      </c>
      <c r="E198" s="6" t="s">
        <v>76</v>
      </c>
      <c r="F198" s="19">
        <v>4380</v>
      </c>
      <c r="G198" s="24">
        <v>1.81</v>
      </c>
      <c r="H198" s="24">
        <v>0.21</v>
      </c>
      <c r="I198" s="31"/>
      <c r="J198" s="31"/>
      <c r="K198" s="35"/>
    </row>
    <row r="199" spans="2:11" x14ac:dyDescent="0.35">
      <c r="B199" s="8" t="s">
        <v>3784</v>
      </c>
      <c r="C199" s="60" t="s">
        <v>2640</v>
      </c>
      <c r="D199" s="54" t="s">
        <v>3785</v>
      </c>
      <c r="E199" s="6" t="s">
        <v>58</v>
      </c>
      <c r="F199" s="19">
        <v>414</v>
      </c>
      <c r="G199" s="24">
        <v>1.81</v>
      </c>
      <c r="H199" s="24">
        <v>0.21</v>
      </c>
      <c r="I199" s="31"/>
      <c r="J199" s="31"/>
      <c r="K199" s="35"/>
    </row>
    <row r="200" spans="2:11" x14ac:dyDescent="0.35">
      <c r="B200" s="8" t="s">
        <v>966</v>
      </c>
      <c r="C200" s="60" t="s">
        <v>967</v>
      </c>
      <c r="D200" s="54" t="s">
        <v>968</v>
      </c>
      <c r="E200" s="6" t="s">
        <v>969</v>
      </c>
      <c r="F200" s="19">
        <v>85</v>
      </c>
      <c r="G200" s="24">
        <v>1.79</v>
      </c>
      <c r="H200" s="24">
        <v>0.21</v>
      </c>
      <c r="I200" s="31"/>
      <c r="J200" s="31"/>
      <c r="K200" s="35"/>
    </row>
    <row r="201" spans="2:11" x14ac:dyDescent="0.35">
      <c r="B201" s="8" t="s">
        <v>3789</v>
      </c>
      <c r="C201" s="60" t="s">
        <v>3790</v>
      </c>
      <c r="D201" s="54" t="s">
        <v>3791</v>
      </c>
      <c r="E201" s="6" t="s">
        <v>65</v>
      </c>
      <c r="F201" s="19">
        <v>156</v>
      </c>
      <c r="G201" s="24">
        <v>1.77</v>
      </c>
      <c r="H201" s="24">
        <v>0.21</v>
      </c>
      <c r="I201" s="31"/>
      <c r="J201" s="31"/>
      <c r="K201" s="35"/>
    </row>
    <row r="202" spans="2:11" x14ac:dyDescent="0.35">
      <c r="B202" s="8" t="s">
        <v>3786</v>
      </c>
      <c r="C202" s="60" t="s">
        <v>3787</v>
      </c>
      <c r="D202" s="54" t="s">
        <v>3788</v>
      </c>
      <c r="E202" s="6" t="s">
        <v>128</v>
      </c>
      <c r="F202" s="19">
        <v>86</v>
      </c>
      <c r="G202" s="24">
        <v>1.77</v>
      </c>
      <c r="H202" s="24">
        <v>0.21</v>
      </c>
      <c r="I202" s="31"/>
      <c r="J202" s="31"/>
      <c r="K202" s="35"/>
    </row>
    <row r="203" spans="2:11" x14ac:dyDescent="0.35">
      <c r="B203" s="8" t="s">
        <v>3792</v>
      </c>
      <c r="C203" s="60" t="s">
        <v>874</v>
      </c>
      <c r="D203" s="54" t="s">
        <v>3793</v>
      </c>
      <c r="E203" s="6" t="s">
        <v>44</v>
      </c>
      <c r="F203" s="19">
        <v>2132</v>
      </c>
      <c r="G203" s="24">
        <v>1.75</v>
      </c>
      <c r="H203" s="24">
        <v>0.21</v>
      </c>
      <c r="I203" s="31"/>
      <c r="J203" s="31"/>
      <c r="K203" s="35"/>
    </row>
    <row r="204" spans="2:11" x14ac:dyDescent="0.35">
      <c r="B204" s="8" t="s">
        <v>3794</v>
      </c>
      <c r="C204" s="60" t="s">
        <v>3795</v>
      </c>
      <c r="D204" s="54" t="s">
        <v>3796</v>
      </c>
      <c r="E204" s="6" t="s">
        <v>58</v>
      </c>
      <c r="F204" s="19">
        <v>2541</v>
      </c>
      <c r="G204" s="24">
        <v>1.75</v>
      </c>
      <c r="H204" s="24">
        <v>0.21</v>
      </c>
      <c r="I204" s="31"/>
      <c r="J204" s="31"/>
      <c r="K204" s="35"/>
    </row>
    <row r="205" spans="2:11" x14ac:dyDescent="0.35">
      <c r="B205" s="8" t="s">
        <v>3800</v>
      </c>
      <c r="C205" s="60" t="s">
        <v>3801</v>
      </c>
      <c r="D205" s="54" t="s">
        <v>3802</v>
      </c>
      <c r="E205" s="6" t="s">
        <v>217</v>
      </c>
      <c r="F205" s="19">
        <v>643</v>
      </c>
      <c r="G205" s="24">
        <v>1.74</v>
      </c>
      <c r="H205" s="24">
        <v>0.2</v>
      </c>
      <c r="I205" s="31"/>
      <c r="J205" s="31"/>
      <c r="K205" s="35"/>
    </row>
    <row r="206" spans="2:11" x14ac:dyDescent="0.35">
      <c r="B206" s="8" t="s">
        <v>3797</v>
      </c>
      <c r="C206" s="60" t="s">
        <v>3798</v>
      </c>
      <c r="D206" s="54" t="s">
        <v>3799</v>
      </c>
      <c r="E206" s="6" t="s">
        <v>1173</v>
      </c>
      <c r="F206" s="19">
        <v>120</v>
      </c>
      <c r="G206" s="24">
        <v>1.74</v>
      </c>
      <c r="H206" s="24">
        <v>0.2</v>
      </c>
      <c r="I206" s="31"/>
      <c r="J206" s="31"/>
      <c r="K206" s="35"/>
    </row>
    <row r="207" spans="2:11" x14ac:dyDescent="0.35">
      <c r="B207" s="8" t="s">
        <v>3803</v>
      </c>
      <c r="C207" s="60" t="s">
        <v>3804</v>
      </c>
      <c r="D207" s="54" t="s">
        <v>3805</v>
      </c>
      <c r="E207" s="6" t="s">
        <v>76</v>
      </c>
      <c r="F207" s="19">
        <v>350</v>
      </c>
      <c r="G207" s="24">
        <v>1.74</v>
      </c>
      <c r="H207" s="24">
        <v>0.2</v>
      </c>
      <c r="I207" s="31"/>
      <c r="J207" s="31"/>
      <c r="K207" s="35"/>
    </row>
    <row r="208" spans="2:11" x14ac:dyDescent="0.35">
      <c r="B208" s="8" t="s">
        <v>1083</v>
      </c>
      <c r="C208" s="60" t="s">
        <v>1084</v>
      </c>
      <c r="D208" s="54" t="s">
        <v>1085</v>
      </c>
      <c r="E208" s="6" t="s">
        <v>88</v>
      </c>
      <c r="F208" s="19">
        <v>126</v>
      </c>
      <c r="G208" s="24">
        <v>1.73</v>
      </c>
      <c r="H208" s="24">
        <v>0.2</v>
      </c>
      <c r="I208" s="31"/>
      <c r="J208" s="31"/>
      <c r="K208" s="35"/>
    </row>
    <row r="209" spans="2:11" x14ac:dyDescent="0.35">
      <c r="B209" s="8" t="s">
        <v>3806</v>
      </c>
      <c r="C209" s="60" t="s">
        <v>3807</v>
      </c>
      <c r="D209" s="54" t="s">
        <v>3808</v>
      </c>
      <c r="E209" s="6" t="s">
        <v>69</v>
      </c>
      <c r="F209" s="19">
        <v>631</v>
      </c>
      <c r="G209" s="24">
        <v>1.71</v>
      </c>
      <c r="H209" s="24">
        <v>0.2</v>
      </c>
      <c r="I209" s="31"/>
      <c r="J209" s="31"/>
      <c r="K209" s="35"/>
    </row>
    <row r="210" spans="2:11" x14ac:dyDescent="0.35">
      <c r="B210" s="8" t="s">
        <v>3809</v>
      </c>
      <c r="C210" s="60" t="s">
        <v>3810</v>
      </c>
      <c r="D210" s="54" t="s">
        <v>3811</v>
      </c>
      <c r="E210" s="6" t="s">
        <v>128</v>
      </c>
      <c r="F210" s="19">
        <v>96</v>
      </c>
      <c r="G210" s="24">
        <v>1.7</v>
      </c>
      <c r="H210" s="24">
        <v>0.2</v>
      </c>
      <c r="I210" s="31"/>
      <c r="J210" s="31"/>
      <c r="K210" s="35"/>
    </row>
    <row r="211" spans="2:11" x14ac:dyDescent="0.35">
      <c r="B211" s="8" t="s">
        <v>3812</v>
      </c>
      <c r="C211" s="60" t="s">
        <v>3813</v>
      </c>
      <c r="D211" s="54" t="s">
        <v>3814</v>
      </c>
      <c r="E211" s="6" t="s">
        <v>128</v>
      </c>
      <c r="F211" s="19">
        <v>199</v>
      </c>
      <c r="G211" s="24">
        <v>1.7</v>
      </c>
      <c r="H211" s="24">
        <v>0.2</v>
      </c>
      <c r="I211" s="31"/>
      <c r="J211" s="31"/>
      <c r="K211" s="35"/>
    </row>
    <row r="212" spans="2:11" x14ac:dyDescent="0.35">
      <c r="B212" s="8" t="s">
        <v>3815</v>
      </c>
      <c r="C212" s="60" t="s">
        <v>3816</v>
      </c>
      <c r="D212" s="54" t="s">
        <v>3817</v>
      </c>
      <c r="E212" s="6" t="s">
        <v>99</v>
      </c>
      <c r="F212" s="19">
        <v>527</v>
      </c>
      <c r="G212" s="24">
        <v>1.66</v>
      </c>
      <c r="H212" s="24">
        <v>0.2</v>
      </c>
      <c r="I212" s="31"/>
      <c r="J212" s="31"/>
      <c r="K212" s="35"/>
    </row>
    <row r="213" spans="2:11" x14ac:dyDescent="0.35">
      <c r="B213" s="8" t="s">
        <v>3818</v>
      </c>
      <c r="C213" s="60" t="s">
        <v>3819</v>
      </c>
      <c r="D213" s="54" t="s">
        <v>3820</v>
      </c>
      <c r="E213" s="6" t="s">
        <v>117</v>
      </c>
      <c r="F213" s="19">
        <v>476</v>
      </c>
      <c r="G213" s="24">
        <v>1.65</v>
      </c>
      <c r="H213" s="24">
        <v>0.19</v>
      </c>
      <c r="I213" s="31"/>
      <c r="J213" s="31"/>
      <c r="K213" s="35"/>
    </row>
    <row r="214" spans="2:11" x14ac:dyDescent="0.35">
      <c r="B214" s="8" t="s">
        <v>3821</v>
      </c>
      <c r="C214" s="60" t="s">
        <v>3822</v>
      </c>
      <c r="D214" s="54" t="s">
        <v>3823</v>
      </c>
      <c r="E214" s="6" t="s">
        <v>500</v>
      </c>
      <c r="F214" s="19">
        <v>549</v>
      </c>
      <c r="G214" s="24">
        <v>1.63</v>
      </c>
      <c r="H214" s="24">
        <v>0.19</v>
      </c>
      <c r="I214" s="31"/>
      <c r="J214" s="31"/>
      <c r="K214" s="35"/>
    </row>
    <row r="215" spans="2:11" x14ac:dyDescent="0.35">
      <c r="B215" s="8" t="s">
        <v>3824</v>
      </c>
      <c r="C215" s="60" t="s">
        <v>3825</v>
      </c>
      <c r="D215" s="54" t="s">
        <v>3826</v>
      </c>
      <c r="E215" s="6" t="s">
        <v>253</v>
      </c>
      <c r="F215" s="19">
        <v>2719</v>
      </c>
      <c r="G215" s="24">
        <v>1.61</v>
      </c>
      <c r="H215" s="24">
        <v>0.19</v>
      </c>
      <c r="I215" s="31"/>
      <c r="J215" s="31"/>
      <c r="K215" s="35"/>
    </row>
    <row r="216" spans="2:11" x14ac:dyDescent="0.35">
      <c r="B216" s="8" t="s">
        <v>3827</v>
      </c>
      <c r="C216" s="60" t="s">
        <v>3828</v>
      </c>
      <c r="D216" s="54" t="s">
        <v>3829</v>
      </c>
      <c r="E216" s="6" t="s">
        <v>1173</v>
      </c>
      <c r="F216" s="19">
        <v>315</v>
      </c>
      <c r="G216" s="24">
        <v>1.6</v>
      </c>
      <c r="H216" s="24">
        <v>0.19</v>
      </c>
      <c r="I216" s="31"/>
      <c r="J216" s="31"/>
      <c r="K216" s="35"/>
    </row>
    <row r="217" spans="2:11" x14ac:dyDescent="0.35">
      <c r="B217" s="8" t="s">
        <v>3845</v>
      </c>
      <c r="C217" s="60" t="s">
        <v>3846</v>
      </c>
      <c r="D217" s="54" t="s">
        <v>3847</v>
      </c>
      <c r="E217" s="6" t="s">
        <v>99</v>
      </c>
      <c r="F217" s="19">
        <v>20</v>
      </c>
      <c r="G217" s="24">
        <v>1.56</v>
      </c>
      <c r="H217" s="24">
        <v>0.18</v>
      </c>
      <c r="I217" s="31"/>
      <c r="J217" s="31"/>
      <c r="K217" s="35"/>
    </row>
    <row r="218" spans="2:11" x14ac:dyDescent="0.35">
      <c r="B218" s="8" t="s">
        <v>991</v>
      </c>
      <c r="C218" s="60" t="s">
        <v>992</v>
      </c>
      <c r="D218" s="54" t="s">
        <v>993</v>
      </c>
      <c r="E218" s="6" t="s">
        <v>92</v>
      </c>
      <c r="F218" s="19">
        <v>862</v>
      </c>
      <c r="G218" s="24">
        <v>1.55</v>
      </c>
      <c r="H218" s="24">
        <v>0.18</v>
      </c>
      <c r="I218" s="31"/>
      <c r="J218" s="31"/>
      <c r="K218" s="35"/>
    </row>
    <row r="219" spans="2:11" x14ac:dyDescent="0.35">
      <c r="B219" s="8" t="s">
        <v>3830</v>
      </c>
      <c r="C219" s="60" t="s">
        <v>3831</v>
      </c>
      <c r="D219" s="54" t="s">
        <v>3832</v>
      </c>
      <c r="E219" s="6" t="s">
        <v>99</v>
      </c>
      <c r="F219" s="19">
        <v>334</v>
      </c>
      <c r="G219" s="24">
        <v>1.54</v>
      </c>
      <c r="H219" s="24">
        <v>0.18</v>
      </c>
      <c r="I219" s="31"/>
      <c r="J219" s="31"/>
      <c r="K219" s="35"/>
    </row>
    <row r="220" spans="2:11" x14ac:dyDescent="0.35">
      <c r="B220" s="8" t="s">
        <v>3833</v>
      </c>
      <c r="C220" s="60" t="s">
        <v>3834</v>
      </c>
      <c r="D220" s="54" t="s">
        <v>3835</v>
      </c>
      <c r="E220" s="6" t="s">
        <v>253</v>
      </c>
      <c r="F220" s="19">
        <v>116</v>
      </c>
      <c r="G220" s="24">
        <v>1.54</v>
      </c>
      <c r="H220" s="24">
        <v>0.18</v>
      </c>
      <c r="I220" s="31"/>
      <c r="J220" s="31"/>
      <c r="K220" s="35"/>
    </row>
    <row r="221" spans="2:11" x14ac:dyDescent="0.35">
      <c r="B221" s="8" t="s">
        <v>3842</v>
      </c>
      <c r="C221" s="60" t="s">
        <v>3843</v>
      </c>
      <c r="D221" s="54" t="s">
        <v>3844</v>
      </c>
      <c r="E221" s="6" t="s">
        <v>270</v>
      </c>
      <c r="F221" s="19">
        <v>915</v>
      </c>
      <c r="G221" s="24">
        <v>1.53</v>
      </c>
      <c r="H221" s="24">
        <v>0.18</v>
      </c>
      <c r="I221" s="31"/>
      <c r="J221" s="31"/>
      <c r="K221" s="35"/>
    </row>
    <row r="222" spans="2:11" x14ac:dyDescent="0.35">
      <c r="B222" s="8" t="s">
        <v>3839</v>
      </c>
      <c r="C222" s="60" t="s">
        <v>3840</v>
      </c>
      <c r="D222" s="54" t="s">
        <v>3841</v>
      </c>
      <c r="E222" s="6" t="s">
        <v>3565</v>
      </c>
      <c r="F222" s="19">
        <v>315</v>
      </c>
      <c r="G222" s="24">
        <v>1.53</v>
      </c>
      <c r="H222" s="24">
        <v>0.18</v>
      </c>
      <c r="I222" s="31"/>
      <c r="J222" s="31"/>
      <c r="K222" s="35"/>
    </row>
    <row r="223" spans="2:11" x14ac:dyDescent="0.35">
      <c r="B223" s="8" t="s">
        <v>3848</v>
      </c>
      <c r="C223" s="60" t="s">
        <v>3849</v>
      </c>
      <c r="D223" s="54" t="s">
        <v>3850</v>
      </c>
      <c r="E223" s="6" t="s">
        <v>80</v>
      </c>
      <c r="F223" s="19">
        <v>243</v>
      </c>
      <c r="G223" s="24">
        <v>1.5</v>
      </c>
      <c r="H223" s="24">
        <v>0.18</v>
      </c>
      <c r="I223" s="31"/>
      <c r="J223" s="31"/>
      <c r="K223" s="35"/>
    </row>
    <row r="224" spans="2:11" x14ac:dyDescent="0.35">
      <c r="B224" s="8" t="s">
        <v>3851</v>
      </c>
      <c r="C224" s="60" t="s">
        <v>3852</v>
      </c>
      <c r="D224" s="54" t="s">
        <v>3853</v>
      </c>
      <c r="E224" s="6" t="s">
        <v>106</v>
      </c>
      <c r="F224" s="19">
        <v>530</v>
      </c>
      <c r="G224" s="24">
        <v>1.49</v>
      </c>
      <c r="H224" s="24">
        <v>0.17</v>
      </c>
      <c r="I224" s="31"/>
      <c r="J224" s="31"/>
      <c r="K224" s="35"/>
    </row>
    <row r="225" spans="2:11" x14ac:dyDescent="0.35">
      <c r="B225" s="8" t="s">
        <v>3836</v>
      </c>
      <c r="C225" s="60" t="s">
        <v>3837</v>
      </c>
      <c r="D225" s="54" t="s">
        <v>3838</v>
      </c>
      <c r="E225" s="6" t="s">
        <v>128</v>
      </c>
      <c r="F225" s="19">
        <v>317</v>
      </c>
      <c r="G225" s="24">
        <v>1.48</v>
      </c>
      <c r="H225" s="24">
        <v>0.17</v>
      </c>
      <c r="I225" s="31"/>
      <c r="J225" s="31"/>
      <c r="K225" s="35" t="s">
        <v>4798</v>
      </c>
    </row>
    <row r="226" spans="2:11" x14ac:dyDescent="0.35">
      <c r="B226" s="8" t="s">
        <v>1962</v>
      </c>
      <c r="C226" s="60" t="s">
        <v>1963</v>
      </c>
      <c r="D226" s="54" t="s">
        <v>1964</v>
      </c>
      <c r="E226" s="6" t="s">
        <v>54</v>
      </c>
      <c r="F226" s="19">
        <v>594</v>
      </c>
      <c r="G226" s="24">
        <v>1.47</v>
      </c>
      <c r="H226" s="24">
        <v>0.17</v>
      </c>
      <c r="I226" s="31"/>
      <c r="J226" s="31"/>
      <c r="K226" s="35"/>
    </row>
    <row r="227" spans="2:11" x14ac:dyDescent="0.35">
      <c r="B227" s="8" t="s">
        <v>2172</v>
      </c>
      <c r="C227" s="60" t="s">
        <v>2173</v>
      </c>
      <c r="D227" s="54" t="s">
        <v>2174</v>
      </c>
      <c r="E227" s="6" t="s">
        <v>274</v>
      </c>
      <c r="F227" s="19">
        <v>204</v>
      </c>
      <c r="G227" s="24">
        <v>1.47</v>
      </c>
      <c r="H227" s="24">
        <v>0.17</v>
      </c>
      <c r="I227" s="31"/>
      <c r="J227" s="31"/>
      <c r="K227" s="35"/>
    </row>
    <row r="228" spans="2:11" x14ac:dyDescent="0.35">
      <c r="B228" s="8" t="s">
        <v>3854</v>
      </c>
      <c r="C228" s="60" t="s">
        <v>3855</v>
      </c>
      <c r="D228" s="54" t="s">
        <v>3856</v>
      </c>
      <c r="E228" s="6" t="s">
        <v>54</v>
      </c>
      <c r="F228" s="19">
        <v>1239</v>
      </c>
      <c r="G228" s="24">
        <v>1.45</v>
      </c>
      <c r="H228" s="24">
        <v>0.17</v>
      </c>
      <c r="I228" s="31"/>
      <c r="J228" s="31"/>
      <c r="K228" s="35"/>
    </row>
    <row r="229" spans="2:11" x14ac:dyDescent="0.35">
      <c r="B229" s="8" t="s">
        <v>3857</v>
      </c>
      <c r="C229" s="60" t="s">
        <v>3858</v>
      </c>
      <c r="D229" s="54" t="s">
        <v>3859</v>
      </c>
      <c r="E229" s="6" t="s">
        <v>166</v>
      </c>
      <c r="F229" s="19">
        <v>180</v>
      </c>
      <c r="G229" s="24">
        <v>1.45</v>
      </c>
      <c r="H229" s="24">
        <v>0.17</v>
      </c>
      <c r="I229" s="31"/>
      <c r="J229" s="31"/>
      <c r="K229" s="35"/>
    </row>
    <row r="230" spans="2:11" x14ac:dyDescent="0.35">
      <c r="B230" s="8" t="s">
        <v>642</v>
      </c>
      <c r="C230" s="60" t="s">
        <v>643</v>
      </c>
      <c r="D230" s="54" t="s">
        <v>644</v>
      </c>
      <c r="E230" s="6" t="s">
        <v>106</v>
      </c>
      <c r="F230" s="19">
        <v>181</v>
      </c>
      <c r="G230" s="24">
        <v>1.44</v>
      </c>
      <c r="H230" s="24">
        <v>0.17</v>
      </c>
      <c r="I230" s="31"/>
      <c r="J230" s="31"/>
      <c r="K230" s="35"/>
    </row>
    <row r="231" spans="2:11" x14ac:dyDescent="0.35">
      <c r="B231" s="8" t="s">
        <v>3860</v>
      </c>
      <c r="C231" s="60" t="s">
        <v>3861</v>
      </c>
      <c r="D231" s="54" t="s">
        <v>3862</v>
      </c>
      <c r="E231" s="6" t="s">
        <v>113</v>
      </c>
      <c r="F231" s="19">
        <v>160</v>
      </c>
      <c r="G231" s="24">
        <v>1.41</v>
      </c>
      <c r="H231" s="24">
        <v>0.17</v>
      </c>
      <c r="I231" s="31"/>
      <c r="J231" s="31"/>
      <c r="K231" s="35"/>
    </row>
    <row r="232" spans="2:11" x14ac:dyDescent="0.35">
      <c r="B232" s="8" t="s">
        <v>118</v>
      </c>
      <c r="C232" s="60" t="s">
        <v>119</v>
      </c>
      <c r="D232" s="54" t="s">
        <v>120</v>
      </c>
      <c r="E232" s="6" t="s">
        <v>84</v>
      </c>
      <c r="F232" s="19">
        <v>1230</v>
      </c>
      <c r="G232" s="24">
        <v>1.39</v>
      </c>
      <c r="H232" s="24">
        <v>0.16</v>
      </c>
      <c r="I232" s="31"/>
      <c r="J232" s="31"/>
      <c r="K232" s="35"/>
    </row>
    <row r="233" spans="2:11" x14ac:dyDescent="0.35">
      <c r="B233" s="8" t="s">
        <v>2756</v>
      </c>
      <c r="C233" s="60" t="s">
        <v>2757</v>
      </c>
      <c r="D233" s="54" t="s">
        <v>2758</v>
      </c>
      <c r="E233" s="6" t="s">
        <v>69</v>
      </c>
      <c r="F233" s="19">
        <v>185</v>
      </c>
      <c r="G233" s="24">
        <v>1.37</v>
      </c>
      <c r="H233" s="24">
        <v>0.16</v>
      </c>
      <c r="I233" s="31"/>
      <c r="J233" s="31"/>
      <c r="K233" s="35"/>
    </row>
    <row r="234" spans="2:11" x14ac:dyDescent="0.35">
      <c r="B234" s="8" t="s">
        <v>3863</v>
      </c>
      <c r="C234" s="60" t="s">
        <v>3864</v>
      </c>
      <c r="D234" s="54" t="s">
        <v>3865</v>
      </c>
      <c r="E234" s="6" t="s">
        <v>106</v>
      </c>
      <c r="F234" s="19">
        <v>115</v>
      </c>
      <c r="G234" s="24">
        <v>1.36</v>
      </c>
      <c r="H234" s="24">
        <v>0.16</v>
      </c>
      <c r="I234" s="31"/>
      <c r="J234" s="31"/>
      <c r="K234" s="35"/>
    </row>
    <row r="235" spans="2:11" x14ac:dyDescent="0.35">
      <c r="B235" s="8" t="s">
        <v>3866</v>
      </c>
      <c r="C235" s="60" t="s">
        <v>3867</v>
      </c>
      <c r="D235" s="54" t="s">
        <v>3868</v>
      </c>
      <c r="E235" s="6" t="s">
        <v>152</v>
      </c>
      <c r="F235" s="19">
        <v>63</v>
      </c>
      <c r="G235" s="24">
        <v>1.33</v>
      </c>
      <c r="H235" s="24">
        <v>0.16</v>
      </c>
      <c r="I235" s="31"/>
      <c r="J235" s="31"/>
      <c r="K235" s="35"/>
    </row>
    <row r="236" spans="2:11" x14ac:dyDescent="0.35">
      <c r="B236" s="8" t="s">
        <v>383</v>
      </c>
      <c r="C236" s="60" t="s">
        <v>384</v>
      </c>
      <c r="D236" s="54" t="s">
        <v>385</v>
      </c>
      <c r="E236" s="6" t="s">
        <v>84</v>
      </c>
      <c r="F236" s="19">
        <v>381</v>
      </c>
      <c r="G236" s="24">
        <v>1.29</v>
      </c>
      <c r="H236" s="24">
        <v>0.15</v>
      </c>
      <c r="I236" s="31"/>
      <c r="J236" s="31"/>
      <c r="K236" s="35"/>
    </row>
    <row r="237" spans="2:11" x14ac:dyDescent="0.35">
      <c r="B237" s="8" t="s">
        <v>3869</v>
      </c>
      <c r="C237" s="60" t="s">
        <v>3870</v>
      </c>
      <c r="D237" s="54" t="s">
        <v>3871</v>
      </c>
      <c r="E237" s="6" t="s">
        <v>1026</v>
      </c>
      <c r="F237" s="19">
        <v>386</v>
      </c>
      <c r="G237" s="24">
        <v>1.22</v>
      </c>
      <c r="H237" s="24">
        <v>0.14000000000000001</v>
      </c>
      <c r="I237" s="31"/>
      <c r="J237" s="31"/>
      <c r="K237" s="35"/>
    </row>
    <row r="238" spans="2:11" x14ac:dyDescent="0.35">
      <c r="B238" s="8" t="s">
        <v>3872</v>
      </c>
      <c r="C238" s="60" t="s">
        <v>3873</v>
      </c>
      <c r="D238" s="54" t="s">
        <v>3874</v>
      </c>
      <c r="E238" s="6" t="s">
        <v>152</v>
      </c>
      <c r="F238" s="19">
        <v>516</v>
      </c>
      <c r="G238" s="24">
        <v>1.2</v>
      </c>
      <c r="H238" s="24">
        <v>0.14000000000000001</v>
      </c>
      <c r="I238" s="31"/>
      <c r="J238" s="31"/>
      <c r="K238" s="35"/>
    </row>
    <row r="239" spans="2:11" x14ac:dyDescent="0.35">
      <c r="B239" s="8" t="s">
        <v>3875</v>
      </c>
      <c r="C239" s="60" t="s">
        <v>3876</v>
      </c>
      <c r="D239" s="54" t="s">
        <v>3877</v>
      </c>
      <c r="E239" s="6" t="s">
        <v>2306</v>
      </c>
      <c r="F239" s="19">
        <v>368</v>
      </c>
      <c r="G239" s="24">
        <v>1.1599999999999999</v>
      </c>
      <c r="H239" s="24">
        <v>0.14000000000000001</v>
      </c>
      <c r="I239" s="31"/>
      <c r="J239" s="31"/>
      <c r="K239" s="35"/>
    </row>
    <row r="240" spans="2:11" x14ac:dyDescent="0.35">
      <c r="B240" s="8" t="s">
        <v>3878</v>
      </c>
      <c r="C240" s="60" t="s">
        <v>3879</v>
      </c>
      <c r="D240" s="54" t="s">
        <v>3880</v>
      </c>
      <c r="E240" s="6" t="s">
        <v>451</v>
      </c>
      <c r="F240" s="19">
        <v>670</v>
      </c>
      <c r="G240" s="24">
        <v>1.1299999999999999</v>
      </c>
      <c r="H240" s="24">
        <v>0.13</v>
      </c>
      <c r="I240" s="31"/>
      <c r="J240" s="31"/>
      <c r="K240" s="35"/>
    </row>
    <row r="241" spans="2:11" x14ac:dyDescent="0.35">
      <c r="B241" s="8" t="s">
        <v>3881</v>
      </c>
      <c r="C241" s="60" t="s">
        <v>3882</v>
      </c>
      <c r="D241" s="54" t="s">
        <v>3883</v>
      </c>
      <c r="E241" s="6" t="s">
        <v>99</v>
      </c>
      <c r="F241" s="19">
        <v>407</v>
      </c>
      <c r="G241" s="24">
        <v>1.1000000000000001</v>
      </c>
      <c r="H241" s="24">
        <v>0.13</v>
      </c>
      <c r="I241" s="31"/>
      <c r="J241" s="31"/>
      <c r="K241" s="35"/>
    </row>
    <row r="242" spans="2:11" x14ac:dyDescent="0.35">
      <c r="B242" s="8" t="s">
        <v>1947</v>
      </c>
      <c r="C242" s="60" t="s">
        <v>1948</v>
      </c>
      <c r="D242" s="54" t="s">
        <v>1949</v>
      </c>
      <c r="E242" s="6" t="s">
        <v>142</v>
      </c>
      <c r="F242" s="19">
        <v>151</v>
      </c>
      <c r="G242" s="24">
        <v>1.08</v>
      </c>
      <c r="H242" s="24">
        <v>0.13</v>
      </c>
      <c r="I242" s="31"/>
      <c r="J242" s="31"/>
      <c r="K242" s="35"/>
    </row>
    <row r="243" spans="2:11" x14ac:dyDescent="0.35">
      <c r="B243" s="8" t="s">
        <v>3884</v>
      </c>
      <c r="C243" s="60" t="s">
        <v>3885</v>
      </c>
      <c r="D243" s="54" t="s">
        <v>3886</v>
      </c>
      <c r="E243" s="6" t="s">
        <v>135</v>
      </c>
      <c r="F243" s="19">
        <v>149</v>
      </c>
      <c r="G243" s="24">
        <v>1.08</v>
      </c>
      <c r="H243" s="24">
        <v>0.13</v>
      </c>
      <c r="I243" s="31"/>
      <c r="J243" s="31"/>
      <c r="K243" s="35"/>
    </row>
    <row r="244" spans="2:11" x14ac:dyDescent="0.35">
      <c r="B244" s="8" t="s">
        <v>3887</v>
      </c>
      <c r="C244" s="60" t="s">
        <v>3888</v>
      </c>
      <c r="D244" s="54" t="s">
        <v>3889</v>
      </c>
      <c r="E244" s="6" t="s">
        <v>159</v>
      </c>
      <c r="F244" s="19">
        <v>4753</v>
      </c>
      <c r="G244" s="24">
        <v>1.07</v>
      </c>
      <c r="H244" s="24">
        <v>0.13</v>
      </c>
      <c r="I244" s="31"/>
      <c r="J244" s="31"/>
      <c r="K244" s="35"/>
    </row>
    <row r="245" spans="2:11" x14ac:dyDescent="0.35">
      <c r="B245" s="8" t="s">
        <v>3890</v>
      </c>
      <c r="C245" s="60" t="s">
        <v>3891</v>
      </c>
      <c r="D245" s="54" t="s">
        <v>3892</v>
      </c>
      <c r="E245" s="6" t="s">
        <v>54</v>
      </c>
      <c r="F245" s="19">
        <v>509</v>
      </c>
      <c r="G245" s="24">
        <v>1.06</v>
      </c>
      <c r="H245" s="24">
        <v>0.13</v>
      </c>
      <c r="I245" s="31"/>
      <c r="J245" s="31"/>
      <c r="K245" s="35"/>
    </row>
    <row r="246" spans="2:11" x14ac:dyDescent="0.35">
      <c r="B246" s="8" t="s">
        <v>3896</v>
      </c>
      <c r="C246" s="60" t="s">
        <v>3897</v>
      </c>
      <c r="D246" s="54" t="s">
        <v>3898</v>
      </c>
      <c r="E246" s="6" t="s">
        <v>124</v>
      </c>
      <c r="F246" s="19">
        <v>461</v>
      </c>
      <c r="G246" s="24">
        <v>1.01</v>
      </c>
      <c r="H246" s="24">
        <v>0.12</v>
      </c>
      <c r="I246" s="31"/>
      <c r="J246" s="31"/>
      <c r="K246" s="35"/>
    </row>
    <row r="247" spans="2:11" x14ac:dyDescent="0.35">
      <c r="B247" s="8" t="s">
        <v>3893</v>
      </c>
      <c r="C247" s="60" t="s">
        <v>3894</v>
      </c>
      <c r="D247" s="54" t="s">
        <v>3895</v>
      </c>
      <c r="E247" s="6" t="s">
        <v>44</v>
      </c>
      <c r="F247" s="19">
        <v>4323</v>
      </c>
      <c r="G247" s="24">
        <v>1.01</v>
      </c>
      <c r="H247" s="24">
        <v>0.12</v>
      </c>
      <c r="I247" s="31"/>
      <c r="J247" s="31"/>
      <c r="K247" s="35"/>
    </row>
    <row r="248" spans="2:11" x14ac:dyDescent="0.35">
      <c r="B248" s="8" t="s">
        <v>2738</v>
      </c>
      <c r="C248" s="60" t="s">
        <v>2739</v>
      </c>
      <c r="D248" s="54" t="s">
        <v>2740</v>
      </c>
      <c r="E248" s="6" t="s">
        <v>128</v>
      </c>
      <c r="F248" s="19">
        <v>235</v>
      </c>
      <c r="G248" s="24">
        <v>0.9</v>
      </c>
      <c r="H248" s="24">
        <v>0.11</v>
      </c>
      <c r="I248" s="31"/>
      <c r="J248" s="31"/>
      <c r="K248" s="35"/>
    </row>
    <row r="249" spans="2:11" x14ac:dyDescent="0.35">
      <c r="B249" s="8" t="s">
        <v>3899</v>
      </c>
      <c r="C249" s="60" t="s">
        <v>3900</v>
      </c>
      <c r="D249" s="54" t="s">
        <v>3901</v>
      </c>
      <c r="E249" s="6" t="s">
        <v>3565</v>
      </c>
      <c r="F249" s="19">
        <v>366</v>
      </c>
      <c r="G249" s="24">
        <v>0.9</v>
      </c>
      <c r="H249" s="24">
        <v>0.11</v>
      </c>
      <c r="I249" s="31"/>
      <c r="J249" s="31"/>
      <c r="K249" s="35"/>
    </row>
    <row r="250" spans="2:11" x14ac:dyDescent="0.35">
      <c r="B250" s="8" t="s">
        <v>3902</v>
      </c>
      <c r="C250" s="60" t="s">
        <v>3903</v>
      </c>
      <c r="D250" s="54" t="s">
        <v>3904</v>
      </c>
      <c r="E250" s="6" t="s">
        <v>294</v>
      </c>
      <c r="F250" s="19">
        <v>332</v>
      </c>
      <c r="G250" s="24">
        <v>0.88</v>
      </c>
      <c r="H250" s="24">
        <v>0.1</v>
      </c>
      <c r="I250" s="31"/>
      <c r="J250" s="31"/>
      <c r="K250" s="35"/>
    </row>
    <row r="251" spans="2:11" x14ac:dyDescent="0.35">
      <c r="B251" s="8" t="s">
        <v>3908</v>
      </c>
      <c r="C251" s="60" t="s">
        <v>3909</v>
      </c>
      <c r="D251" s="54" t="s">
        <v>3910</v>
      </c>
      <c r="E251" s="6" t="s">
        <v>117</v>
      </c>
      <c r="F251" s="19">
        <v>153</v>
      </c>
      <c r="G251" s="24">
        <v>0.85</v>
      </c>
      <c r="H251" s="24">
        <v>0.1</v>
      </c>
      <c r="I251" s="31"/>
      <c r="J251" s="31"/>
      <c r="K251" s="35"/>
    </row>
    <row r="252" spans="2:11" x14ac:dyDescent="0.35">
      <c r="B252" s="8" t="s">
        <v>3905</v>
      </c>
      <c r="C252" s="60" t="s">
        <v>3906</v>
      </c>
      <c r="D252" s="54" t="s">
        <v>3907</v>
      </c>
      <c r="E252" s="6" t="s">
        <v>1026</v>
      </c>
      <c r="F252" s="19">
        <v>408</v>
      </c>
      <c r="G252" s="24">
        <v>0.85</v>
      </c>
      <c r="H252" s="24">
        <v>0.1</v>
      </c>
      <c r="I252" s="31"/>
      <c r="J252" s="31"/>
      <c r="K252" s="35"/>
    </row>
    <row r="253" spans="2:11" x14ac:dyDescent="0.35">
      <c r="B253" s="8" t="s">
        <v>2178</v>
      </c>
      <c r="C253" s="60" t="s">
        <v>2179</v>
      </c>
      <c r="D253" s="54" t="s">
        <v>2180</v>
      </c>
      <c r="E253" s="6" t="s">
        <v>84</v>
      </c>
      <c r="F253" s="19">
        <v>262</v>
      </c>
      <c r="G253" s="24">
        <v>0.79</v>
      </c>
      <c r="H253" s="24">
        <v>0.09</v>
      </c>
      <c r="I253" s="31"/>
      <c r="J253" s="31"/>
      <c r="K253" s="35"/>
    </row>
    <row r="254" spans="2:11" x14ac:dyDescent="0.35">
      <c r="B254" s="8" t="s">
        <v>3911</v>
      </c>
      <c r="C254" s="60" t="s">
        <v>3912</v>
      </c>
      <c r="D254" s="54" t="s">
        <v>3913</v>
      </c>
      <c r="E254" s="6" t="s">
        <v>599</v>
      </c>
      <c r="F254" s="19">
        <v>269</v>
      </c>
      <c r="G254" s="24">
        <v>0.79</v>
      </c>
      <c r="H254" s="24">
        <v>0.09</v>
      </c>
      <c r="I254" s="31"/>
      <c r="J254" s="31"/>
      <c r="K254" s="35"/>
    </row>
    <row r="255" spans="2:11" x14ac:dyDescent="0.35">
      <c r="B255" s="8" t="s">
        <v>3914</v>
      </c>
      <c r="C255" s="60" t="s">
        <v>3915</v>
      </c>
      <c r="D255" s="54" t="s">
        <v>3916</v>
      </c>
      <c r="E255" s="6" t="s">
        <v>128</v>
      </c>
      <c r="F255" s="19">
        <v>286</v>
      </c>
      <c r="G255" s="24">
        <v>0.68</v>
      </c>
      <c r="H255" s="24">
        <v>0.08</v>
      </c>
      <c r="I255" s="31"/>
      <c r="J255" s="31"/>
      <c r="K255" s="35"/>
    </row>
    <row r="256" spans="2:11" x14ac:dyDescent="0.35">
      <c r="B256" s="8" t="s">
        <v>3917</v>
      </c>
      <c r="C256" s="60" t="s">
        <v>1745</v>
      </c>
      <c r="D256" s="54" t="s">
        <v>3918</v>
      </c>
      <c r="E256" s="6" t="s">
        <v>294</v>
      </c>
      <c r="F256" s="19">
        <v>1911</v>
      </c>
      <c r="G256" s="24">
        <v>0.66</v>
      </c>
      <c r="H256" s="24">
        <v>0.08</v>
      </c>
      <c r="I256" s="31"/>
      <c r="J256" s="31"/>
      <c r="K256" s="35"/>
    </row>
    <row r="257" spans="2:11" x14ac:dyDescent="0.35">
      <c r="B257" s="8" t="s">
        <v>3919</v>
      </c>
      <c r="C257" s="60" t="s">
        <v>3920</v>
      </c>
      <c r="D257" s="54" t="s">
        <v>3921</v>
      </c>
      <c r="E257" s="6" t="s">
        <v>128</v>
      </c>
      <c r="F257" s="19">
        <v>113</v>
      </c>
      <c r="G257" s="24">
        <v>0.61</v>
      </c>
      <c r="H257" s="24">
        <v>7.0000000000000007E-2</v>
      </c>
      <c r="I257" s="31"/>
      <c r="J257" s="31"/>
      <c r="K257" s="35"/>
    </row>
    <row r="258" spans="2:11" x14ac:dyDescent="0.35">
      <c r="B258" s="8" t="s">
        <v>3922</v>
      </c>
      <c r="C258" s="60" t="s">
        <v>3923</v>
      </c>
      <c r="D258" s="54" t="s">
        <v>3924</v>
      </c>
      <c r="E258" s="6" t="s">
        <v>395</v>
      </c>
      <c r="F258" s="19">
        <v>1776</v>
      </c>
      <c r="G258" s="24">
        <v>0.57999999999999996</v>
      </c>
      <c r="H258" s="24">
        <v>7.0000000000000007E-2</v>
      </c>
      <c r="I258" s="31"/>
      <c r="J258" s="31"/>
      <c r="K258" s="35"/>
    </row>
    <row r="259" spans="2:11" x14ac:dyDescent="0.35">
      <c r="B259" s="8" t="s">
        <v>3925</v>
      </c>
      <c r="C259" s="60" t="s">
        <v>3926</v>
      </c>
      <c r="D259" s="54" t="s">
        <v>3927</v>
      </c>
      <c r="E259" s="6" t="s">
        <v>1026</v>
      </c>
      <c r="F259" s="19">
        <v>575</v>
      </c>
      <c r="G259" s="24">
        <v>0.33</v>
      </c>
      <c r="H259" s="24">
        <v>0.04</v>
      </c>
      <c r="I259" s="31"/>
      <c r="J259" s="31"/>
      <c r="K259" s="35"/>
    </row>
    <row r="260" spans="2:11" x14ac:dyDescent="0.35">
      <c r="C260" s="58" t="s">
        <v>194</v>
      </c>
      <c r="D260" s="54"/>
      <c r="E260" s="6"/>
      <c r="F260" s="19"/>
      <c r="G260" s="25">
        <v>825.7</v>
      </c>
      <c r="H260" s="25">
        <v>97.16</v>
      </c>
      <c r="I260" s="31"/>
      <c r="J260" s="31"/>
      <c r="K260" s="35"/>
    </row>
    <row r="261" spans="2:11" x14ac:dyDescent="0.35">
      <c r="C261" s="57"/>
      <c r="D261" s="54"/>
      <c r="E261" s="6"/>
      <c r="F261" s="19"/>
      <c r="G261" s="24"/>
      <c r="H261" s="24"/>
      <c r="I261" s="31"/>
      <c r="J261" s="31"/>
      <c r="K261" s="35"/>
    </row>
    <row r="262" spans="2:11" x14ac:dyDescent="0.35">
      <c r="C262" s="59" t="s">
        <v>1210</v>
      </c>
      <c r="D262" s="54"/>
      <c r="E262" s="6"/>
      <c r="F262" s="19"/>
      <c r="G262" s="24"/>
      <c r="H262" s="24"/>
      <c r="I262" s="31"/>
      <c r="J262" s="31"/>
      <c r="K262" s="35"/>
    </row>
    <row r="263" spans="2:11" x14ac:dyDescent="0.35">
      <c r="B263" s="8" t="s">
        <v>1335</v>
      </c>
      <c r="C263" s="60" t="s">
        <v>1336</v>
      </c>
      <c r="D263" s="54" t="s">
        <v>1337</v>
      </c>
      <c r="E263" s="6" t="s">
        <v>135</v>
      </c>
      <c r="F263" s="19">
        <v>2551</v>
      </c>
      <c r="G263" s="24">
        <v>8.57</v>
      </c>
      <c r="H263" s="24">
        <v>1.01</v>
      </c>
      <c r="I263" s="31"/>
      <c r="J263" s="31"/>
      <c r="K263" s="35"/>
    </row>
    <row r="264" spans="2:11" x14ac:dyDescent="0.35">
      <c r="B264" s="8" t="s">
        <v>3928</v>
      </c>
      <c r="C264" s="60" t="s">
        <v>3929</v>
      </c>
      <c r="D264" s="54" t="s">
        <v>3930</v>
      </c>
      <c r="E264" s="6" t="s">
        <v>135</v>
      </c>
      <c r="F264" s="19">
        <v>2228</v>
      </c>
      <c r="G264" s="24">
        <v>2.42</v>
      </c>
      <c r="H264" s="24">
        <v>0.28000000000000003</v>
      </c>
      <c r="I264" s="31"/>
      <c r="J264" s="31"/>
      <c r="K264" s="35"/>
    </row>
    <row r="265" spans="2:11" x14ac:dyDescent="0.35">
      <c r="C265" s="58" t="s">
        <v>194</v>
      </c>
      <c r="D265" s="54"/>
      <c r="E265" s="6"/>
      <c r="F265" s="19"/>
      <c r="G265" s="25">
        <v>10.99</v>
      </c>
      <c r="H265" s="25">
        <v>1.29</v>
      </c>
      <c r="I265" s="31"/>
      <c r="J265" s="31"/>
      <c r="K265" s="35"/>
    </row>
    <row r="266" spans="2:11" x14ac:dyDescent="0.35">
      <c r="C266" s="57"/>
      <c r="D266" s="54"/>
      <c r="E266" s="6"/>
      <c r="F266" s="19"/>
      <c r="G266" s="24"/>
      <c r="H266" s="24"/>
      <c r="I266" s="31"/>
      <c r="J266" s="31"/>
      <c r="K266" s="35"/>
    </row>
    <row r="267" spans="2:11" x14ac:dyDescent="0.35">
      <c r="C267" s="58" t="s">
        <v>3</v>
      </c>
      <c r="D267" s="54"/>
      <c r="E267" s="6"/>
      <c r="F267" s="19"/>
      <c r="G267" s="24" t="s">
        <v>2</v>
      </c>
      <c r="H267" s="24" t="s">
        <v>2</v>
      </c>
      <c r="I267" s="31"/>
      <c r="J267" s="31"/>
      <c r="K267" s="35"/>
    </row>
    <row r="268" spans="2:11" x14ac:dyDescent="0.35">
      <c r="C268" s="57"/>
      <c r="D268" s="54"/>
      <c r="E268" s="6"/>
      <c r="F268" s="19"/>
      <c r="G268" s="24"/>
      <c r="H268" s="24"/>
      <c r="I268" s="31"/>
      <c r="J268" s="31"/>
      <c r="K268" s="35"/>
    </row>
    <row r="269" spans="2:11" x14ac:dyDescent="0.35">
      <c r="C269" s="58" t="s">
        <v>4</v>
      </c>
      <c r="D269" s="54"/>
      <c r="E269" s="6"/>
      <c r="F269" s="19"/>
      <c r="G269" s="24" t="s">
        <v>2</v>
      </c>
      <c r="H269" s="24" t="s">
        <v>2</v>
      </c>
      <c r="I269" s="31"/>
      <c r="J269" s="31"/>
      <c r="K269" s="35"/>
    </row>
    <row r="270" spans="2:11" x14ac:dyDescent="0.35">
      <c r="C270" s="57"/>
      <c r="D270" s="54"/>
      <c r="E270" s="6"/>
      <c r="F270" s="19"/>
      <c r="G270" s="24"/>
      <c r="H270" s="24"/>
      <c r="I270" s="31"/>
      <c r="J270" s="31"/>
      <c r="K270" s="35"/>
    </row>
    <row r="271" spans="2:11" x14ac:dyDescent="0.35">
      <c r="C271" s="58" t="s">
        <v>5</v>
      </c>
      <c r="D271" s="54"/>
      <c r="E271" s="6"/>
      <c r="F271" s="19"/>
      <c r="G271" s="24"/>
      <c r="H271" s="24"/>
      <c r="I271" s="31"/>
      <c r="J271" s="31"/>
      <c r="K271" s="35"/>
    </row>
    <row r="272" spans="2:11" x14ac:dyDescent="0.35">
      <c r="C272" s="57"/>
      <c r="D272" s="54"/>
      <c r="E272" s="6"/>
      <c r="F272" s="19"/>
      <c r="G272" s="24"/>
      <c r="H272" s="24"/>
      <c r="I272" s="31"/>
      <c r="J272" s="31"/>
      <c r="K272" s="35"/>
    </row>
    <row r="273" spans="3:11" x14ac:dyDescent="0.35">
      <c r="C273" s="58" t="s">
        <v>6</v>
      </c>
      <c r="D273" s="54"/>
      <c r="E273" s="6"/>
      <c r="F273" s="19"/>
      <c r="G273" s="24" t="s">
        <v>2</v>
      </c>
      <c r="H273" s="24" t="s">
        <v>2</v>
      </c>
      <c r="I273" s="31"/>
      <c r="J273" s="31"/>
      <c r="K273" s="35"/>
    </row>
    <row r="274" spans="3:11" x14ac:dyDescent="0.35">
      <c r="C274" s="57"/>
      <c r="D274" s="54"/>
      <c r="E274" s="6"/>
      <c r="F274" s="19"/>
      <c r="G274" s="24"/>
      <c r="H274" s="24"/>
      <c r="I274" s="31"/>
      <c r="J274" s="31"/>
      <c r="K274" s="35"/>
    </row>
    <row r="275" spans="3:11" x14ac:dyDescent="0.35">
      <c r="C275" s="58" t="s">
        <v>7</v>
      </c>
      <c r="D275" s="54"/>
      <c r="E275" s="6"/>
      <c r="F275" s="19"/>
      <c r="G275" s="24" t="s">
        <v>2</v>
      </c>
      <c r="H275" s="24" t="s">
        <v>2</v>
      </c>
      <c r="I275" s="31"/>
      <c r="J275" s="31"/>
      <c r="K275" s="35"/>
    </row>
    <row r="276" spans="3:11" x14ac:dyDescent="0.35">
      <c r="C276" s="57"/>
      <c r="D276" s="54"/>
      <c r="E276" s="6"/>
      <c r="F276" s="19"/>
      <c r="G276" s="24"/>
      <c r="H276" s="24"/>
      <c r="I276" s="31"/>
      <c r="J276" s="31"/>
      <c r="K276" s="35"/>
    </row>
    <row r="277" spans="3:11" x14ac:dyDescent="0.35">
      <c r="C277" s="58" t="s">
        <v>8</v>
      </c>
      <c r="D277" s="54"/>
      <c r="E277" s="6"/>
      <c r="F277" s="19"/>
      <c r="G277" s="24" t="s">
        <v>2</v>
      </c>
      <c r="H277" s="24" t="s">
        <v>2</v>
      </c>
      <c r="I277" s="31"/>
      <c r="J277" s="31"/>
      <c r="K277" s="35"/>
    </row>
    <row r="278" spans="3:11" x14ac:dyDescent="0.35">
      <c r="C278" s="57"/>
      <c r="D278" s="54"/>
      <c r="E278" s="6"/>
      <c r="F278" s="19"/>
      <c r="G278" s="24"/>
      <c r="H278" s="24"/>
      <c r="I278" s="31"/>
      <c r="J278" s="31"/>
      <c r="K278" s="35"/>
    </row>
    <row r="279" spans="3:11" x14ac:dyDescent="0.35">
      <c r="C279" s="58" t="s">
        <v>9</v>
      </c>
      <c r="D279" s="54"/>
      <c r="E279" s="6"/>
      <c r="F279" s="19"/>
      <c r="G279" s="24" t="s">
        <v>2</v>
      </c>
      <c r="H279" s="24" t="s">
        <v>2</v>
      </c>
      <c r="I279" s="31"/>
      <c r="J279" s="31"/>
      <c r="K279" s="35"/>
    </row>
    <row r="280" spans="3:11" x14ac:dyDescent="0.35">
      <c r="C280" s="57"/>
      <c r="D280" s="54"/>
      <c r="E280" s="6"/>
      <c r="F280" s="19"/>
      <c r="G280" s="24"/>
      <c r="H280" s="24"/>
      <c r="I280" s="31"/>
      <c r="J280" s="31"/>
      <c r="K280" s="35"/>
    </row>
    <row r="281" spans="3:11" x14ac:dyDescent="0.35">
      <c r="C281" s="58" t="s">
        <v>10</v>
      </c>
      <c r="D281" s="54"/>
      <c r="E281" s="6"/>
      <c r="F281" s="19"/>
      <c r="G281" s="24" t="s">
        <v>2</v>
      </c>
      <c r="H281" s="24" t="s">
        <v>2</v>
      </c>
      <c r="I281" s="31"/>
      <c r="J281" s="31"/>
      <c r="K281" s="35"/>
    </row>
    <row r="282" spans="3:11" x14ac:dyDescent="0.35">
      <c r="C282" s="57"/>
      <c r="D282" s="54"/>
      <c r="E282" s="6"/>
      <c r="F282" s="19"/>
      <c r="G282" s="24"/>
      <c r="H282" s="24"/>
      <c r="I282" s="31"/>
      <c r="J282" s="31"/>
      <c r="K282" s="35"/>
    </row>
    <row r="283" spans="3:11" x14ac:dyDescent="0.35">
      <c r="C283" s="58" t="s">
        <v>11</v>
      </c>
      <c r="D283" s="54"/>
      <c r="E283" s="6"/>
      <c r="F283" s="19"/>
      <c r="G283" s="24" t="s">
        <v>2</v>
      </c>
      <c r="H283" s="24" t="s">
        <v>2</v>
      </c>
      <c r="I283" s="31"/>
      <c r="J283" s="31"/>
      <c r="K283" s="35"/>
    </row>
    <row r="284" spans="3:11" x14ac:dyDescent="0.35">
      <c r="C284" s="57"/>
      <c r="D284" s="54"/>
      <c r="E284" s="6"/>
      <c r="F284" s="19"/>
      <c r="G284" s="24"/>
      <c r="H284" s="24"/>
      <c r="I284" s="31"/>
      <c r="J284" s="31"/>
      <c r="K284" s="35"/>
    </row>
    <row r="285" spans="3:11" x14ac:dyDescent="0.35">
      <c r="C285" s="58" t="s">
        <v>13</v>
      </c>
      <c r="D285" s="54"/>
      <c r="E285" s="6"/>
      <c r="F285" s="19"/>
      <c r="G285" s="24"/>
      <c r="H285" s="24"/>
      <c r="I285" s="31"/>
      <c r="J285" s="31"/>
      <c r="K285" s="35"/>
    </row>
    <row r="286" spans="3:11" x14ac:dyDescent="0.35">
      <c r="C286" s="57"/>
      <c r="D286" s="54"/>
      <c r="E286" s="6"/>
      <c r="F286" s="19"/>
      <c r="G286" s="24"/>
      <c r="H286" s="24"/>
      <c r="I286" s="31"/>
      <c r="J286" s="31"/>
      <c r="K286" s="35"/>
    </row>
    <row r="287" spans="3:11" x14ac:dyDescent="0.35">
      <c r="C287" s="58" t="s">
        <v>14</v>
      </c>
      <c r="D287" s="54"/>
      <c r="E287" s="6"/>
      <c r="F287" s="19"/>
      <c r="G287" s="24" t="s">
        <v>2</v>
      </c>
      <c r="H287" s="24" t="s">
        <v>2</v>
      </c>
      <c r="I287" s="31"/>
      <c r="J287" s="31"/>
      <c r="K287" s="35"/>
    </row>
    <row r="288" spans="3:11" x14ac:dyDescent="0.35">
      <c r="C288" s="57"/>
      <c r="D288" s="54"/>
      <c r="E288" s="6"/>
      <c r="F288" s="19"/>
      <c r="G288" s="24"/>
      <c r="H288" s="24"/>
      <c r="I288" s="31"/>
      <c r="J288" s="31"/>
      <c r="K288" s="35"/>
    </row>
    <row r="289" spans="1:11" x14ac:dyDescent="0.35">
      <c r="C289" s="58" t="s">
        <v>15</v>
      </c>
      <c r="D289" s="54"/>
      <c r="E289" s="6"/>
      <c r="F289" s="19"/>
      <c r="G289" s="24" t="s">
        <v>2</v>
      </c>
      <c r="H289" s="24" t="s">
        <v>2</v>
      </c>
      <c r="I289" s="31"/>
      <c r="J289" s="31"/>
      <c r="K289" s="35"/>
    </row>
    <row r="290" spans="1:11" x14ac:dyDescent="0.35">
      <c r="C290" s="57"/>
      <c r="D290" s="54"/>
      <c r="E290" s="6"/>
      <c r="F290" s="19"/>
      <c r="G290" s="24"/>
      <c r="H290" s="24"/>
      <c r="I290" s="31"/>
      <c r="J290" s="31"/>
      <c r="K290" s="35"/>
    </row>
    <row r="291" spans="1:11" x14ac:dyDescent="0.35">
      <c r="C291" s="58" t="s">
        <v>16</v>
      </c>
      <c r="D291" s="54"/>
      <c r="E291" s="6"/>
      <c r="F291" s="19"/>
      <c r="G291" s="24" t="s">
        <v>2</v>
      </c>
      <c r="H291" s="24" t="s">
        <v>2</v>
      </c>
      <c r="I291" s="31"/>
      <c r="J291" s="31"/>
      <c r="K291" s="35"/>
    </row>
    <row r="292" spans="1:11" x14ac:dyDescent="0.35">
      <c r="C292" s="57"/>
      <c r="D292" s="54"/>
      <c r="E292" s="6"/>
      <c r="F292" s="19"/>
      <c r="G292" s="24"/>
      <c r="H292" s="24"/>
      <c r="I292" s="31"/>
      <c r="J292" s="31"/>
      <c r="K292" s="35"/>
    </row>
    <row r="293" spans="1:11" x14ac:dyDescent="0.35">
      <c r="C293" s="58" t="s">
        <v>17</v>
      </c>
      <c r="D293" s="54"/>
      <c r="E293" s="6"/>
      <c r="F293" s="19"/>
      <c r="G293" s="24" t="s">
        <v>2</v>
      </c>
      <c r="H293" s="24" t="s">
        <v>2</v>
      </c>
      <c r="I293" s="31"/>
      <c r="J293" s="31"/>
      <c r="K293" s="35"/>
    </row>
    <row r="294" spans="1:11" x14ac:dyDescent="0.35">
      <c r="C294" s="57"/>
      <c r="D294" s="54"/>
      <c r="E294" s="6"/>
      <c r="F294" s="19"/>
      <c r="G294" s="24"/>
      <c r="H294" s="24"/>
      <c r="I294" s="31"/>
      <c r="J294" s="31"/>
      <c r="K294" s="35"/>
    </row>
    <row r="295" spans="1:11" x14ac:dyDescent="0.35">
      <c r="C295" s="58" t="s">
        <v>18</v>
      </c>
      <c r="D295" s="54"/>
      <c r="E295" s="6"/>
      <c r="F295" s="19"/>
      <c r="G295" s="24" t="s">
        <v>2</v>
      </c>
      <c r="H295" s="24" t="s">
        <v>2</v>
      </c>
      <c r="I295" s="31"/>
      <c r="J295" s="31"/>
      <c r="K295" s="35"/>
    </row>
    <row r="296" spans="1:11" x14ac:dyDescent="0.35">
      <c r="C296" s="57"/>
      <c r="D296" s="54"/>
      <c r="E296" s="6"/>
      <c r="F296" s="19"/>
      <c r="G296" s="24"/>
      <c r="H296" s="24"/>
      <c r="I296" s="31"/>
      <c r="J296" s="31"/>
      <c r="K296" s="35"/>
    </row>
    <row r="297" spans="1:11" x14ac:dyDescent="0.35">
      <c r="A297" s="10"/>
      <c r="B297" s="28"/>
      <c r="C297" s="58" t="s">
        <v>19</v>
      </c>
      <c r="D297" s="54"/>
      <c r="E297" s="6"/>
      <c r="F297" s="19"/>
      <c r="G297" s="24"/>
      <c r="H297" s="24"/>
      <c r="I297" s="31"/>
      <c r="J297" s="31"/>
      <c r="K297" s="35"/>
    </row>
    <row r="298" spans="1:11" x14ac:dyDescent="0.35">
      <c r="A298" s="28"/>
      <c r="B298" s="28"/>
      <c r="C298" s="58" t="s">
        <v>20</v>
      </c>
      <c r="D298" s="54"/>
      <c r="E298" s="6"/>
      <c r="F298" s="19"/>
      <c r="G298" s="24" t="s">
        <v>2</v>
      </c>
      <c r="H298" s="24" t="s">
        <v>2</v>
      </c>
      <c r="I298" s="31"/>
      <c r="J298" s="31"/>
      <c r="K298" s="35"/>
    </row>
    <row r="299" spans="1:11" x14ac:dyDescent="0.35">
      <c r="A299" s="28"/>
      <c r="B299" s="28"/>
      <c r="C299" s="58"/>
      <c r="D299" s="54"/>
      <c r="E299" s="6"/>
      <c r="F299" s="19"/>
      <c r="G299" s="24"/>
      <c r="H299" s="24"/>
      <c r="I299" s="31"/>
      <c r="J299" s="31"/>
      <c r="K299" s="35"/>
    </row>
    <row r="300" spans="1:11" x14ac:dyDescent="0.35">
      <c r="A300" s="28"/>
      <c r="B300" s="28"/>
      <c r="C300" s="58" t="s">
        <v>21</v>
      </c>
      <c r="D300" s="54"/>
      <c r="E300" s="6"/>
      <c r="F300" s="19"/>
      <c r="G300" s="24" t="s">
        <v>2</v>
      </c>
      <c r="H300" s="24" t="s">
        <v>2</v>
      </c>
      <c r="I300" s="31"/>
      <c r="J300" s="31"/>
      <c r="K300" s="35"/>
    </row>
    <row r="301" spans="1:11" x14ac:dyDescent="0.35">
      <c r="A301" s="28"/>
      <c r="B301" s="28"/>
      <c r="C301" s="58"/>
      <c r="D301" s="54"/>
      <c r="E301" s="6"/>
      <c r="F301" s="19"/>
      <c r="G301" s="24"/>
      <c r="H301" s="24"/>
      <c r="I301" s="31"/>
      <c r="J301" s="31"/>
      <c r="K301" s="35"/>
    </row>
    <row r="302" spans="1:11" x14ac:dyDescent="0.35">
      <c r="A302" s="28"/>
      <c r="B302" s="28"/>
      <c r="C302" s="58" t="s">
        <v>22</v>
      </c>
      <c r="D302" s="54"/>
      <c r="E302" s="6"/>
      <c r="F302" s="19"/>
      <c r="G302" s="24" t="s">
        <v>2</v>
      </c>
      <c r="H302" s="24" t="s">
        <v>2</v>
      </c>
      <c r="I302" s="31"/>
      <c r="J302" s="31"/>
      <c r="K302" s="35"/>
    </row>
    <row r="303" spans="1:11" x14ac:dyDescent="0.35">
      <c r="A303" s="28"/>
      <c r="B303" s="28"/>
      <c r="C303" s="58"/>
      <c r="D303" s="54"/>
      <c r="E303" s="6"/>
      <c r="F303" s="19"/>
      <c r="G303" s="24"/>
      <c r="H303" s="24"/>
      <c r="I303" s="31"/>
      <c r="J303" s="31"/>
      <c r="K303" s="35"/>
    </row>
    <row r="304" spans="1:11" x14ac:dyDescent="0.35">
      <c r="A304" s="28"/>
      <c r="B304" s="28"/>
      <c r="C304" s="58" t="s">
        <v>23</v>
      </c>
      <c r="D304" s="54"/>
      <c r="E304" s="6"/>
      <c r="F304" s="19"/>
      <c r="G304" s="24" t="s">
        <v>2</v>
      </c>
      <c r="H304" s="24" t="s">
        <v>2</v>
      </c>
      <c r="I304" s="31"/>
      <c r="J304" s="31"/>
      <c r="K304" s="35"/>
    </row>
    <row r="305" spans="1:54" x14ac:dyDescent="0.35">
      <c r="A305" s="28"/>
      <c r="B305" s="28"/>
      <c r="C305" s="58"/>
      <c r="D305" s="54"/>
      <c r="E305" s="6"/>
      <c r="F305" s="19"/>
      <c r="G305" s="24"/>
      <c r="H305" s="24"/>
      <c r="I305" s="31"/>
      <c r="J305" s="31"/>
      <c r="K305" s="35"/>
    </row>
    <row r="306" spans="1:54" x14ac:dyDescent="0.35">
      <c r="C306" s="59" t="s">
        <v>24</v>
      </c>
      <c r="D306" s="54"/>
      <c r="E306" s="6"/>
      <c r="F306" s="19"/>
      <c r="G306" s="24"/>
      <c r="H306" s="24"/>
      <c r="I306" s="31"/>
      <c r="J306" s="31"/>
      <c r="K306" s="35"/>
    </row>
    <row r="307" spans="1:54" x14ac:dyDescent="0.35">
      <c r="B307" s="8" t="s">
        <v>206</v>
      </c>
      <c r="C307" s="60" t="s">
        <v>207</v>
      </c>
      <c r="D307" s="54"/>
      <c r="E307" s="6"/>
      <c r="F307" s="19"/>
      <c r="G307" s="24">
        <v>31.54</v>
      </c>
      <c r="H307" s="24">
        <v>3.71</v>
      </c>
      <c r="I307" s="31"/>
      <c r="J307" s="31"/>
      <c r="K307" s="35"/>
    </row>
    <row r="308" spans="1:54" x14ac:dyDescent="0.35">
      <c r="C308" s="58" t="s">
        <v>194</v>
      </c>
      <c r="D308" s="54"/>
      <c r="E308" s="6"/>
      <c r="F308" s="19"/>
      <c r="G308" s="25">
        <v>31.54</v>
      </c>
      <c r="H308" s="25">
        <v>3.71</v>
      </c>
      <c r="I308" s="31"/>
      <c r="J308" s="31"/>
      <c r="K308" s="35"/>
    </row>
    <row r="309" spans="1:54" x14ac:dyDescent="0.35">
      <c r="C309" s="57"/>
      <c r="D309" s="54"/>
      <c r="E309" s="6"/>
      <c r="F309" s="19"/>
      <c r="G309" s="24"/>
      <c r="H309" s="24"/>
      <c r="I309" s="31"/>
      <c r="J309" s="31"/>
      <c r="K309" s="35"/>
    </row>
    <row r="310" spans="1:54" x14ac:dyDescent="0.35">
      <c r="A310" s="10"/>
      <c r="B310" s="28"/>
      <c r="C310" s="58" t="s">
        <v>25</v>
      </c>
      <c r="D310" s="54"/>
      <c r="E310" s="6"/>
      <c r="F310" s="19"/>
      <c r="G310" s="24"/>
      <c r="H310" s="24"/>
      <c r="I310" s="31"/>
      <c r="J310" s="31"/>
      <c r="K310" s="35"/>
    </row>
    <row r="311" spans="1:54" s="2" customFormat="1" ht="13.5" x14ac:dyDescent="0.35">
      <c r="A311" s="28"/>
      <c r="B311" s="28"/>
      <c r="C311" s="57" t="s">
        <v>4703</v>
      </c>
      <c r="D311" s="54"/>
      <c r="E311" s="6"/>
      <c r="F311" s="19"/>
      <c r="G311" s="24" t="s">
        <v>2</v>
      </c>
      <c r="H311" s="24" t="s">
        <v>2</v>
      </c>
      <c r="I311" s="31"/>
      <c r="J311" s="31"/>
      <c r="K311" s="35"/>
      <c r="L311" s="3"/>
      <c r="AI311" s="3"/>
      <c r="AV311" s="3"/>
      <c r="AX311" s="3"/>
      <c r="BB311" s="3"/>
    </row>
    <row r="312" spans="1:54" x14ac:dyDescent="0.35">
      <c r="B312" s="8"/>
      <c r="C312" s="60" t="s">
        <v>208</v>
      </c>
      <c r="D312" s="54"/>
      <c r="E312" s="6"/>
      <c r="F312" s="19"/>
      <c r="G312" s="24">
        <v>-18.010000000000002</v>
      </c>
      <c r="H312" s="24">
        <v>-2.16</v>
      </c>
      <c r="I312" s="31"/>
      <c r="J312" s="31"/>
      <c r="K312" s="35"/>
    </row>
    <row r="313" spans="1:54" x14ac:dyDescent="0.35">
      <c r="C313" s="58" t="s">
        <v>194</v>
      </c>
      <c r="D313" s="54"/>
      <c r="E313" s="6"/>
      <c r="F313" s="19"/>
      <c r="G313" s="25">
        <v>-18.010000000000002</v>
      </c>
      <c r="H313" s="25">
        <v>-2.16</v>
      </c>
      <c r="I313" s="31"/>
      <c r="J313" s="31"/>
      <c r="K313" s="35"/>
    </row>
    <row r="314" spans="1:54" x14ac:dyDescent="0.35">
      <c r="C314" s="57"/>
      <c r="D314" s="54"/>
      <c r="E314" s="6"/>
      <c r="F314" s="19"/>
      <c r="G314" s="24"/>
      <c r="H314" s="24"/>
      <c r="I314" s="31"/>
      <c r="J314" s="31"/>
      <c r="K314" s="35"/>
    </row>
    <row r="315" spans="1:54" x14ac:dyDescent="0.35">
      <c r="C315" s="61" t="s">
        <v>209</v>
      </c>
      <c r="D315" s="55"/>
      <c r="E315" s="5"/>
      <c r="F315" s="20"/>
      <c r="G315" s="26">
        <v>850.22</v>
      </c>
      <c r="H315" s="26">
        <v>100</v>
      </c>
      <c r="I315" s="32"/>
      <c r="J315" s="32"/>
      <c r="K315" s="36"/>
    </row>
    <row r="318" spans="1:54" x14ac:dyDescent="0.35">
      <c r="C318" s="1" t="s">
        <v>210</v>
      </c>
    </row>
    <row r="319" spans="1:54" x14ac:dyDescent="0.35">
      <c r="C319" s="37" t="s">
        <v>211</v>
      </c>
      <c r="D319" s="37"/>
      <c r="E319" s="37"/>
      <c r="F319" s="37"/>
      <c r="G319" s="37"/>
      <c r="H319" s="37"/>
      <c r="I319" s="37"/>
      <c r="J319" s="37"/>
      <c r="K319" s="37"/>
    </row>
    <row r="320" spans="1:54" x14ac:dyDescent="0.35">
      <c r="C320" s="2" t="s">
        <v>212</v>
      </c>
    </row>
    <row r="321" spans="1:256" x14ac:dyDescent="0.35">
      <c r="C321" s="2" t="s">
        <v>213</v>
      </c>
    </row>
    <row r="322" spans="1:256" ht="30" customHeight="1" x14ac:dyDescent="0.35">
      <c r="C322" s="218" t="s">
        <v>214</v>
      </c>
      <c r="D322" s="219"/>
      <c r="E322" s="219"/>
      <c r="F322" s="219"/>
      <c r="G322" s="219"/>
      <c r="H322" s="219"/>
      <c r="I322" s="219"/>
      <c r="J322" s="219"/>
      <c r="K322" s="219"/>
    </row>
    <row r="323" spans="1:256" x14ac:dyDescent="0.35">
      <c r="C323" s="2" t="s">
        <v>215</v>
      </c>
    </row>
    <row r="325" spans="1:256" x14ac:dyDescent="0.35">
      <c r="C325" s="2" t="s">
        <v>4813</v>
      </c>
      <c r="E325" s="2" t="s">
        <v>2</v>
      </c>
    </row>
    <row r="327" spans="1:256" x14ac:dyDescent="0.35">
      <c r="C327" s="2" t="s">
        <v>4814</v>
      </c>
      <c r="E327" s="2" t="s">
        <v>2</v>
      </c>
    </row>
    <row r="329" spans="1:256" x14ac:dyDescent="0.35">
      <c r="C329" s="2" t="s">
        <v>4918</v>
      </c>
    </row>
    <row r="331" spans="1:256" x14ac:dyDescent="0.35">
      <c r="C331" s="2" t="s">
        <v>4919</v>
      </c>
    </row>
    <row r="332" spans="1:256" s="79" customFormat="1" ht="35.25" customHeight="1" x14ac:dyDescent="0.35">
      <c r="A332" s="75"/>
      <c r="B332" s="75"/>
      <c r="C332" s="80" t="s">
        <v>4820</v>
      </c>
      <c r="D332" s="84" t="s">
        <v>4821</v>
      </c>
      <c r="E332" s="84" t="s">
        <v>4822</v>
      </c>
      <c r="F332" s="76"/>
      <c r="G332" s="77"/>
      <c r="H332" s="77"/>
      <c r="I332" s="77"/>
      <c r="J332" s="77"/>
      <c r="K332" s="78"/>
      <c r="L332" s="78"/>
      <c r="M332" s="75"/>
      <c r="N332" s="75"/>
      <c r="O332" s="75"/>
      <c r="P332" s="75"/>
      <c r="Q332" s="75"/>
      <c r="R332" s="75"/>
      <c r="S332" s="75"/>
      <c r="T332" s="75"/>
      <c r="U332" s="75"/>
      <c r="V332" s="75"/>
      <c r="W332" s="75"/>
      <c r="X332" s="75"/>
      <c r="Y332" s="75"/>
      <c r="Z332" s="75"/>
      <c r="AA332" s="75"/>
      <c r="AB332" s="75"/>
      <c r="AC332" s="75"/>
      <c r="AD332" s="75"/>
      <c r="AE332" s="75"/>
      <c r="AF332" s="75"/>
      <c r="AG332" s="75"/>
      <c r="AH332" s="75"/>
      <c r="AI332" s="78"/>
      <c r="AJ332" s="75"/>
      <c r="AK332" s="75"/>
      <c r="AL332" s="75"/>
      <c r="AM332" s="75"/>
      <c r="AN332" s="75"/>
      <c r="AO332" s="75"/>
      <c r="AP332" s="75"/>
      <c r="AQ332" s="75"/>
      <c r="AR332" s="75"/>
      <c r="AS332" s="75"/>
      <c r="AT332" s="75"/>
      <c r="AU332" s="75"/>
      <c r="AV332" s="78"/>
      <c r="AW332" s="75"/>
      <c r="AX332" s="78"/>
      <c r="AY332" s="75"/>
      <c r="AZ332" s="75"/>
      <c r="BA332" s="75"/>
      <c r="BB332" s="78"/>
      <c r="BC332" s="75"/>
      <c r="BD332" s="75"/>
      <c r="BE332" s="75"/>
      <c r="BF332" s="75"/>
      <c r="BG332" s="75"/>
      <c r="BH332" s="75"/>
      <c r="BI332" s="75"/>
      <c r="BJ332" s="75"/>
      <c r="BK332" s="75"/>
      <c r="BL332" s="75"/>
      <c r="BM332" s="75"/>
      <c r="BN332" s="75"/>
      <c r="BO332" s="75"/>
      <c r="BP332" s="75"/>
      <c r="BQ332" s="75"/>
      <c r="BR332" s="75"/>
      <c r="BS332" s="75"/>
      <c r="BT332" s="75"/>
      <c r="BU332" s="75"/>
      <c r="BV332" s="75"/>
      <c r="BW332" s="75"/>
      <c r="BX332" s="75"/>
      <c r="BY332" s="75"/>
      <c r="BZ332" s="75"/>
      <c r="CA332" s="75"/>
      <c r="CB332" s="75"/>
      <c r="CC332" s="75"/>
      <c r="CD332" s="75"/>
      <c r="CE332" s="75"/>
      <c r="CF332" s="75"/>
      <c r="CG332" s="75"/>
      <c r="CH332" s="75"/>
      <c r="CI332" s="75"/>
      <c r="CJ332" s="75"/>
      <c r="CK332" s="75"/>
      <c r="CL332" s="75"/>
      <c r="CM332" s="75"/>
      <c r="CN332" s="75"/>
      <c r="CO332" s="75"/>
      <c r="CP332" s="75"/>
      <c r="CQ332" s="75"/>
      <c r="CR332" s="75"/>
      <c r="CS332" s="75"/>
      <c r="CT332" s="75"/>
      <c r="CU332" s="75"/>
      <c r="CV332" s="75"/>
      <c r="CW332" s="75"/>
      <c r="CX332" s="75"/>
      <c r="CY332" s="75"/>
      <c r="CZ332" s="75"/>
      <c r="DA332" s="75"/>
      <c r="DB332" s="75"/>
      <c r="DC332" s="75"/>
      <c r="DD332" s="75"/>
      <c r="DE332" s="75"/>
      <c r="DF332" s="75"/>
      <c r="DG332" s="75"/>
      <c r="DH332" s="75"/>
      <c r="DI332" s="75"/>
      <c r="DJ332" s="75"/>
      <c r="DK332" s="75"/>
      <c r="DL332" s="75"/>
      <c r="DM332" s="75"/>
      <c r="DN332" s="75"/>
      <c r="DO332" s="75"/>
      <c r="DP332" s="75"/>
      <c r="DQ332" s="75"/>
      <c r="DR332" s="75"/>
      <c r="DS332" s="75"/>
      <c r="DT332" s="75"/>
      <c r="DU332" s="75"/>
      <c r="DV332" s="75"/>
      <c r="DW332" s="75"/>
      <c r="DX332" s="75"/>
      <c r="DY332" s="75"/>
      <c r="DZ332" s="75"/>
      <c r="EA332" s="75"/>
      <c r="EB332" s="75"/>
      <c r="EC332" s="75"/>
      <c r="ED332" s="75"/>
      <c r="EE332" s="75"/>
      <c r="EF332" s="75"/>
      <c r="EG332" s="75"/>
      <c r="EH332" s="75"/>
      <c r="EI332" s="75"/>
      <c r="EJ332" s="75"/>
      <c r="EK332" s="75"/>
      <c r="EL332" s="75"/>
      <c r="EM332" s="75"/>
      <c r="EN332" s="75"/>
      <c r="EO332" s="75"/>
      <c r="EP332" s="75"/>
      <c r="EQ332" s="75"/>
      <c r="ER332" s="75"/>
      <c r="ES332" s="75"/>
      <c r="ET332" s="75"/>
      <c r="EU332" s="75"/>
      <c r="EV332" s="75"/>
      <c r="EW332" s="75"/>
      <c r="EX332" s="75"/>
      <c r="EY332" s="75"/>
      <c r="EZ332" s="75"/>
      <c r="FA332" s="75"/>
      <c r="FB332" s="75"/>
      <c r="FC332" s="75"/>
      <c r="FD332" s="75"/>
      <c r="FE332" s="75"/>
      <c r="FF332" s="75"/>
      <c r="FG332" s="75"/>
      <c r="FH332" s="75"/>
      <c r="FI332" s="75"/>
      <c r="FJ332" s="75"/>
      <c r="FK332" s="75"/>
      <c r="FL332" s="75"/>
      <c r="FM332" s="75"/>
      <c r="FN332" s="75"/>
      <c r="FO332" s="75"/>
      <c r="FP332" s="75"/>
      <c r="FQ332" s="75"/>
      <c r="FR332" s="75"/>
      <c r="FS332" s="75"/>
      <c r="FT332" s="75"/>
      <c r="FU332" s="75"/>
      <c r="FV332" s="75"/>
      <c r="FW332" s="75"/>
      <c r="FX332" s="75"/>
      <c r="FY332" s="75"/>
      <c r="FZ332" s="75"/>
      <c r="GA332" s="75"/>
      <c r="GB332" s="75"/>
      <c r="GC332" s="75"/>
      <c r="GD332" s="75"/>
      <c r="GE332" s="75"/>
      <c r="GF332" s="75"/>
      <c r="GG332" s="75"/>
      <c r="GH332" s="75"/>
      <c r="GI332" s="75"/>
      <c r="GJ332" s="75"/>
      <c r="GK332" s="75"/>
      <c r="GL332" s="75"/>
      <c r="GM332" s="75"/>
      <c r="GN332" s="75"/>
      <c r="GO332" s="75"/>
      <c r="GP332" s="75"/>
      <c r="GQ332" s="75"/>
      <c r="GR332" s="75"/>
      <c r="GS332" s="75"/>
      <c r="GT332" s="75"/>
      <c r="GU332" s="75"/>
      <c r="GV332" s="75"/>
      <c r="GW332" s="75"/>
      <c r="GX332" s="75"/>
      <c r="GY332" s="75"/>
      <c r="GZ332" s="75"/>
      <c r="HA332" s="75"/>
      <c r="HB332" s="75"/>
      <c r="HC332" s="75"/>
      <c r="HD332" s="75"/>
      <c r="HE332" s="75"/>
      <c r="HF332" s="75"/>
      <c r="HG332" s="75"/>
      <c r="HH332" s="75"/>
      <c r="HI332" s="75"/>
      <c r="HJ332" s="75"/>
      <c r="HK332" s="75"/>
      <c r="HL332" s="75"/>
      <c r="HM332" s="75"/>
      <c r="HN332" s="75"/>
      <c r="HO332" s="75"/>
      <c r="HP332" s="75"/>
      <c r="HQ332" s="75"/>
      <c r="HR332" s="75"/>
      <c r="HS332" s="75"/>
      <c r="HT332" s="75"/>
      <c r="HU332" s="75"/>
      <c r="HV332" s="75"/>
      <c r="HW332" s="75"/>
      <c r="HX332" s="75"/>
      <c r="HY332" s="75"/>
      <c r="HZ332" s="75"/>
      <c r="IA332" s="75"/>
      <c r="IB332" s="75"/>
      <c r="IC332" s="75"/>
      <c r="ID332" s="75"/>
      <c r="IE332" s="75"/>
      <c r="IF332" s="75"/>
      <c r="IG332" s="75"/>
      <c r="IH332" s="75"/>
      <c r="II332" s="75"/>
      <c r="IJ332" s="75"/>
      <c r="IK332" s="75"/>
      <c r="IL332" s="75"/>
      <c r="IM332" s="75"/>
      <c r="IN332" s="75"/>
      <c r="IO332" s="75"/>
      <c r="IP332" s="75"/>
      <c r="IQ332" s="75"/>
      <c r="IR332" s="75"/>
      <c r="IS332" s="75"/>
      <c r="IT332" s="75"/>
      <c r="IU332" s="75"/>
      <c r="IV332" s="75"/>
    </row>
    <row r="333" spans="1:256" s="79" customFormat="1" x14ac:dyDescent="0.35">
      <c r="A333" s="75"/>
      <c r="B333" s="75"/>
      <c r="C333" s="81" t="s">
        <v>4857</v>
      </c>
      <c r="D333" s="86">
        <v>18.395299999999999</v>
      </c>
      <c r="E333" s="86">
        <v>17.803999999999998</v>
      </c>
      <c r="F333" s="76"/>
      <c r="G333" s="77"/>
      <c r="H333" s="77"/>
      <c r="I333" s="77"/>
      <c r="J333" s="77"/>
      <c r="K333" s="78"/>
      <c r="L333" s="78"/>
      <c r="M333" s="75"/>
      <c r="N333" s="75"/>
      <c r="O333" s="75"/>
      <c r="P333" s="75"/>
      <c r="Q333" s="75"/>
      <c r="R333" s="75"/>
      <c r="S333" s="75"/>
      <c r="T333" s="75"/>
      <c r="U333" s="75"/>
      <c r="V333" s="75"/>
      <c r="W333" s="75"/>
      <c r="X333" s="75"/>
      <c r="Y333" s="75"/>
      <c r="Z333" s="75"/>
      <c r="AA333" s="75"/>
      <c r="AB333" s="75"/>
      <c r="AC333" s="75"/>
      <c r="AD333" s="75"/>
      <c r="AE333" s="75"/>
      <c r="AF333" s="75"/>
      <c r="AG333" s="75"/>
      <c r="AH333" s="75"/>
      <c r="AI333" s="78"/>
      <c r="AJ333" s="75"/>
      <c r="AK333" s="75"/>
      <c r="AL333" s="75"/>
      <c r="AM333" s="75"/>
      <c r="AN333" s="75"/>
      <c r="AO333" s="75"/>
      <c r="AP333" s="75"/>
      <c r="AQ333" s="75"/>
      <c r="AR333" s="75"/>
      <c r="AS333" s="75"/>
      <c r="AT333" s="75"/>
      <c r="AU333" s="75"/>
      <c r="AV333" s="78"/>
      <c r="AW333" s="75"/>
      <c r="AX333" s="78"/>
      <c r="AY333" s="75"/>
      <c r="AZ333" s="75"/>
      <c r="BA333" s="75"/>
      <c r="BB333" s="78"/>
      <c r="BC333" s="75"/>
      <c r="BD333" s="75"/>
      <c r="BE333" s="75"/>
      <c r="BF333" s="75"/>
      <c r="BG333" s="75"/>
      <c r="BH333" s="75"/>
      <c r="BI333" s="75"/>
      <c r="BJ333" s="75"/>
      <c r="BK333" s="75"/>
      <c r="BL333" s="75"/>
      <c r="BM333" s="75"/>
      <c r="BN333" s="75"/>
      <c r="BO333" s="75"/>
      <c r="BP333" s="75"/>
      <c r="BQ333" s="75"/>
      <c r="BR333" s="75"/>
      <c r="BS333" s="75"/>
      <c r="BT333" s="75"/>
      <c r="BU333" s="75"/>
      <c r="BV333" s="75"/>
      <c r="BW333" s="75"/>
      <c r="BX333" s="75"/>
      <c r="BY333" s="75"/>
      <c r="BZ333" s="75"/>
      <c r="CA333" s="75"/>
      <c r="CB333" s="75"/>
      <c r="CC333" s="75"/>
      <c r="CD333" s="75"/>
      <c r="CE333" s="75"/>
      <c r="CF333" s="75"/>
      <c r="CG333" s="75"/>
      <c r="CH333" s="75"/>
      <c r="CI333" s="75"/>
      <c r="CJ333" s="75"/>
      <c r="CK333" s="75"/>
      <c r="CL333" s="75"/>
      <c r="CM333" s="75"/>
      <c r="CN333" s="75"/>
      <c r="CO333" s="75"/>
      <c r="CP333" s="75"/>
      <c r="CQ333" s="75"/>
      <c r="CR333" s="75"/>
      <c r="CS333" s="75"/>
      <c r="CT333" s="75"/>
      <c r="CU333" s="75"/>
      <c r="CV333" s="75"/>
      <c r="CW333" s="75"/>
      <c r="CX333" s="75"/>
      <c r="CY333" s="75"/>
      <c r="CZ333" s="75"/>
      <c r="DA333" s="75"/>
      <c r="DB333" s="75"/>
      <c r="DC333" s="75"/>
      <c r="DD333" s="75"/>
      <c r="DE333" s="75"/>
      <c r="DF333" s="75"/>
      <c r="DG333" s="75"/>
      <c r="DH333" s="75"/>
      <c r="DI333" s="75"/>
      <c r="DJ333" s="75"/>
      <c r="DK333" s="75"/>
      <c r="DL333" s="75"/>
      <c r="DM333" s="75"/>
      <c r="DN333" s="75"/>
      <c r="DO333" s="75"/>
      <c r="DP333" s="75"/>
      <c r="DQ333" s="75"/>
      <c r="DR333" s="75"/>
      <c r="DS333" s="75"/>
      <c r="DT333" s="75"/>
      <c r="DU333" s="75"/>
      <c r="DV333" s="75"/>
      <c r="DW333" s="75"/>
      <c r="DX333" s="75"/>
      <c r="DY333" s="75"/>
      <c r="DZ333" s="75"/>
      <c r="EA333" s="75"/>
      <c r="EB333" s="75"/>
      <c r="EC333" s="75"/>
      <c r="ED333" s="75"/>
      <c r="EE333" s="75"/>
      <c r="EF333" s="75"/>
      <c r="EG333" s="75"/>
      <c r="EH333" s="75"/>
      <c r="EI333" s="75"/>
      <c r="EJ333" s="75"/>
      <c r="EK333" s="75"/>
      <c r="EL333" s="75"/>
      <c r="EM333" s="75"/>
      <c r="EN333" s="75"/>
      <c r="EO333" s="75"/>
      <c r="EP333" s="75"/>
      <c r="EQ333" s="75"/>
      <c r="ER333" s="75"/>
      <c r="ES333" s="75"/>
      <c r="ET333" s="75"/>
      <c r="EU333" s="75"/>
      <c r="EV333" s="75"/>
      <c r="EW333" s="75"/>
      <c r="EX333" s="75"/>
      <c r="EY333" s="75"/>
      <c r="EZ333" s="75"/>
      <c r="FA333" s="75"/>
      <c r="FB333" s="75"/>
      <c r="FC333" s="75"/>
      <c r="FD333" s="75"/>
      <c r="FE333" s="75"/>
      <c r="FF333" s="75"/>
      <c r="FG333" s="75"/>
      <c r="FH333" s="75"/>
      <c r="FI333" s="75"/>
      <c r="FJ333" s="75"/>
      <c r="FK333" s="75"/>
      <c r="FL333" s="75"/>
      <c r="FM333" s="75"/>
      <c r="FN333" s="75"/>
      <c r="FO333" s="75"/>
      <c r="FP333" s="75"/>
      <c r="FQ333" s="75"/>
      <c r="FR333" s="75"/>
      <c r="FS333" s="75"/>
      <c r="FT333" s="75"/>
      <c r="FU333" s="75"/>
      <c r="FV333" s="75"/>
      <c r="FW333" s="75"/>
      <c r="FX333" s="75"/>
      <c r="FY333" s="75"/>
      <c r="FZ333" s="75"/>
      <c r="GA333" s="75"/>
      <c r="GB333" s="75"/>
      <c r="GC333" s="75"/>
      <c r="GD333" s="75"/>
      <c r="GE333" s="75"/>
      <c r="GF333" s="75"/>
      <c r="GG333" s="75"/>
      <c r="GH333" s="75"/>
      <c r="GI333" s="75"/>
      <c r="GJ333" s="75"/>
      <c r="GK333" s="75"/>
      <c r="GL333" s="75"/>
      <c r="GM333" s="75"/>
      <c r="GN333" s="75"/>
      <c r="GO333" s="75"/>
      <c r="GP333" s="75"/>
      <c r="GQ333" s="75"/>
      <c r="GR333" s="75"/>
      <c r="GS333" s="75"/>
      <c r="GT333" s="75"/>
      <c r="GU333" s="75"/>
      <c r="GV333" s="75"/>
      <c r="GW333" s="75"/>
      <c r="GX333" s="75"/>
      <c r="GY333" s="75"/>
      <c r="GZ333" s="75"/>
      <c r="HA333" s="75"/>
      <c r="HB333" s="75"/>
      <c r="HC333" s="75"/>
      <c r="HD333" s="75"/>
      <c r="HE333" s="75"/>
      <c r="HF333" s="75"/>
      <c r="HG333" s="75"/>
      <c r="HH333" s="75"/>
      <c r="HI333" s="75"/>
      <c r="HJ333" s="75"/>
      <c r="HK333" s="75"/>
      <c r="HL333" s="75"/>
      <c r="HM333" s="75"/>
      <c r="HN333" s="75"/>
      <c r="HO333" s="75"/>
      <c r="HP333" s="75"/>
      <c r="HQ333" s="75"/>
      <c r="HR333" s="75"/>
      <c r="HS333" s="75"/>
      <c r="HT333" s="75"/>
      <c r="HU333" s="75"/>
      <c r="HV333" s="75"/>
      <c r="HW333" s="75"/>
      <c r="HX333" s="75"/>
      <c r="HY333" s="75"/>
      <c r="HZ333" s="75"/>
      <c r="IA333" s="75"/>
      <c r="IB333" s="75"/>
      <c r="IC333" s="75"/>
      <c r="ID333" s="75"/>
      <c r="IE333" s="75"/>
      <c r="IF333" s="75"/>
      <c r="IG333" s="75"/>
      <c r="IH333" s="75"/>
      <c r="II333" s="75"/>
      <c r="IJ333" s="75"/>
      <c r="IK333" s="75"/>
      <c r="IL333" s="75"/>
      <c r="IM333" s="75"/>
      <c r="IN333" s="75"/>
      <c r="IO333" s="75"/>
      <c r="IP333" s="75"/>
      <c r="IQ333" s="75"/>
      <c r="IR333" s="75"/>
      <c r="IS333" s="75"/>
      <c r="IT333" s="75"/>
      <c r="IU333" s="75"/>
      <c r="IV333" s="75"/>
    </row>
    <row r="335" spans="1:256" x14ac:dyDescent="0.35">
      <c r="C335" s="2" t="s">
        <v>4920</v>
      </c>
      <c r="E335" s="2" t="s">
        <v>2</v>
      </c>
    </row>
    <row r="337" spans="3:5" x14ac:dyDescent="0.35">
      <c r="C337" s="2" t="s">
        <v>4921</v>
      </c>
      <c r="E337" s="2" t="s">
        <v>2</v>
      </c>
    </row>
    <row r="339" spans="3:5" x14ac:dyDescent="0.35">
      <c r="C339" s="2" t="s">
        <v>4815</v>
      </c>
      <c r="E339" s="2" t="s">
        <v>2</v>
      </c>
    </row>
    <row r="341" spans="3:5" x14ac:dyDescent="0.35">
      <c r="C341" s="2" t="s">
        <v>4816</v>
      </c>
      <c r="E341" s="2" t="s">
        <v>2</v>
      </c>
    </row>
    <row r="343" spans="3:5" x14ac:dyDescent="0.35">
      <c r="C343" s="2" t="s">
        <v>4817</v>
      </c>
      <c r="E343" s="92">
        <v>0.2166402116848293</v>
      </c>
    </row>
    <row r="345" spans="3:5" x14ac:dyDescent="0.35">
      <c r="C345" s="2" t="s">
        <v>4819</v>
      </c>
      <c r="E345" s="93" t="s">
        <v>4818</v>
      </c>
    </row>
    <row r="347" spans="3:5" x14ac:dyDescent="0.35">
      <c r="C347" s="2" t="s">
        <v>4922</v>
      </c>
      <c r="E347" s="2" t="s">
        <v>2</v>
      </c>
    </row>
    <row r="349" spans="3:5" x14ac:dyDescent="0.35">
      <c r="C349" s="2" t="s">
        <v>4864</v>
      </c>
    </row>
    <row r="351" spans="3:5" x14ac:dyDescent="0.35">
      <c r="C351" s="1" t="s">
        <v>5102</v>
      </c>
      <c r="E351" s="156" t="s">
        <v>5103</v>
      </c>
    </row>
    <row r="352" spans="3:5" x14ac:dyDescent="0.35">
      <c r="E352" s="2" t="s">
        <v>5154</v>
      </c>
    </row>
  </sheetData>
  <mergeCells count="1">
    <mergeCell ref="C322:K322"/>
  </mergeCells>
  <hyperlinks>
    <hyperlink ref="J2" location="'Index'!A1" display="'Index'!A1" xr:uid="{322F3D41-5062-4C15-AAEA-BA0460068A04}"/>
  </hyperlinks>
  <pageMargins left="0.7" right="0.7" top="0.75" bottom="0.75" header="0.3" footer="0.3"/>
  <pageSetup orientation="portrait" horizontalDpi="4294967293"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9410D-058B-411B-9DD2-90C0080F4A7F}">
  <sheetPr codeName="Sheet1"/>
  <dimension ref="A1:IV109"/>
  <sheetViews>
    <sheetView showGridLines="0" zoomScale="90" zoomScaleNormal="90" workbookViewId="0">
      <pane ySplit="6" topLeftCell="A93"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4208</v>
      </c>
      <c r="J2" s="38" t="s">
        <v>4365</v>
      </c>
    </row>
    <row r="3" spans="1:54" ht="16" x14ac:dyDescent="0.4">
      <c r="C3" s="1" t="s">
        <v>28</v>
      </c>
      <c r="D3" s="21" t="s">
        <v>4209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836</v>
      </c>
      <c r="C24" s="60" t="s">
        <v>837</v>
      </c>
      <c r="D24" s="54" t="s">
        <v>838</v>
      </c>
      <c r="E24" s="6" t="s">
        <v>205</v>
      </c>
      <c r="F24" s="19">
        <v>450000</v>
      </c>
      <c r="G24" s="24">
        <v>450.72</v>
      </c>
      <c r="H24" s="24">
        <v>11.5</v>
      </c>
      <c r="I24" s="31">
        <v>6.8420976189999996</v>
      </c>
      <c r="J24" s="31"/>
      <c r="K24" s="35"/>
    </row>
    <row r="25" spans="1:11" x14ac:dyDescent="0.35">
      <c r="C25" s="58" t="s">
        <v>194</v>
      </c>
      <c r="D25" s="54"/>
      <c r="E25" s="6"/>
      <c r="F25" s="19"/>
      <c r="G25" s="25">
        <v>450.72</v>
      </c>
      <c r="H25" s="25">
        <v>11.5</v>
      </c>
      <c r="I25" s="31"/>
      <c r="J25" s="31"/>
      <c r="K25" s="35"/>
    </row>
    <row r="26" spans="1:11" x14ac:dyDescent="0.35">
      <c r="C26" s="57"/>
      <c r="D26" s="54"/>
      <c r="E26" s="6"/>
      <c r="F26" s="19"/>
      <c r="G26" s="24"/>
      <c r="H26" s="24"/>
      <c r="I26" s="31"/>
      <c r="J26" s="31"/>
      <c r="K26" s="35"/>
    </row>
    <row r="27" spans="1:11" x14ac:dyDescent="0.35">
      <c r="C27" s="59" t="s">
        <v>10</v>
      </c>
      <c r="D27" s="54"/>
      <c r="E27" s="6"/>
      <c r="F27" s="19"/>
      <c r="G27" s="24"/>
      <c r="H27" s="24"/>
      <c r="I27" s="31"/>
      <c r="J27" s="31"/>
      <c r="K27" s="35"/>
    </row>
    <row r="28" spans="1:11" x14ac:dyDescent="0.35">
      <c r="B28" s="8" t="s">
        <v>4210</v>
      </c>
      <c r="C28" s="60" t="s">
        <v>4211</v>
      </c>
      <c r="D28" s="54" t="s">
        <v>4212</v>
      </c>
      <c r="E28" s="6" t="s">
        <v>205</v>
      </c>
      <c r="F28" s="19">
        <v>1000000</v>
      </c>
      <c r="G28" s="24">
        <v>998.71</v>
      </c>
      <c r="H28" s="24">
        <v>25.48</v>
      </c>
      <c r="I28" s="31">
        <v>7.4337307499999996</v>
      </c>
      <c r="J28" s="31"/>
      <c r="K28" s="35"/>
    </row>
    <row r="29" spans="1:11" x14ac:dyDescent="0.35">
      <c r="B29" s="8" t="s">
        <v>4213</v>
      </c>
      <c r="C29" s="60" t="s">
        <v>4214</v>
      </c>
      <c r="D29" s="54" t="s">
        <v>4215</v>
      </c>
      <c r="E29" s="6" t="s">
        <v>205</v>
      </c>
      <c r="F29" s="19">
        <v>1000000</v>
      </c>
      <c r="G29" s="24">
        <v>985.19</v>
      </c>
      <c r="H29" s="24">
        <v>25.13</v>
      </c>
      <c r="I29" s="31">
        <v>7.4233807499999998</v>
      </c>
      <c r="J29" s="31"/>
      <c r="K29" s="35"/>
    </row>
    <row r="30" spans="1:11" x14ac:dyDescent="0.35">
      <c r="B30" s="8" t="s">
        <v>4216</v>
      </c>
      <c r="C30" s="60" t="s">
        <v>4217</v>
      </c>
      <c r="D30" s="54" t="s">
        <v>4218</v>
      </c>
      <c r="E30" s="6" t="s">
        <v>205</v>
      </c>
      <c r="F30" s="19">
        <v>500000</v>
      </c>
      <c r="G30" s="24">
        <v>491.85</v>
      </c>
      <c r="H30" s="24">
        <v>12.55</v>
      </c>
      <c r="I30" s="31">
        <v>7.4642932999999996</v>
      </c>
      <c r="J30" s="31"/>
      <c r="K30" s="35"/>
    </row>
    <row r="31" spans="1:11" x14ac:dyDescent="0.35">
      <c r="B31" s="8" t="s">
        <v>4219</v>
      </c>
      <c r="C31" s="60" t="s">
        <v>4220</v>
      </c>
      <c r="D31" s="54" t="s">
        <v>4221</v>
      </c>
      <c r="E31" s="6" t="s">
        <v>205</v>
      </c>
      <c r="F31" s="19">
        <v>500000</v>
      </c>
      <c r="G31" s="24">
        <v>489.74</v>
      </c>
      <c r="H31" s="24">
        <v>12.49</v>
      </c>
      <c r="I31" s="31">
        <v>7.4233807499999998</v>
      </c>
      <c r="J31" s="31"/>
      <c r="K31" s="35"/>
    </row>
    <row r="32" spans="1:11" x14ac:dyDescent="0.35">
      <c r="B32" s="8" t="s">
        <v>4222</v>
      </c>
      <c r="C32" s="60" t="s">
        <v>4223</v>
      </c>
      <c r="D32" s="54" t="s">
        <v>4224</v>
      </c>
      <c r="E32" s="6" t="s">
        <v>205</v>
      </c>
      <c r="F32" s="19">
        <v>150000</v>
      </c>
      <c r="G32" s="24">
        <v>149.72999999999999</v>
      </c>
      <c r="H32" s="24">
        <v>3.82</v>
      </c>
      <c r="I32" s="31">
        <v>7.4337307499999996</v>
      </c>
      <c r="J32" s="31"/>
      <c r="K32" s="35"/>
    </row>
    <row r="33" spans="2:11" x14ac:dyDescent="0.35">
      <c r="B33" s="8" t="s">
        <v>4225</v>
      </c>
      <c r="C33" s="60" t="s">
        <v>4226</v>
      </c>
      <c r="D33" s="54" t="s">
        <v>4227</v>
      </c>
      <c r="E33" s="6" t="s">
        <v>205</v>
      </c>
      <c r="F33" s="19">
        <v>100000</v>
      </c>
      <c r="G33" s="24">
        <v>99.62</v>
      </c>
      <c r="H33" s="24">
        <v>2.54</v>
      </c>
      <c r="I33" s="31">
        <v>7.4337307499999996</v>
      </c>
      <c r="J33" s="31"/>
      <c r="K33" s="35"/>
    </row>
    <row r="34" spans="2:11" x14ac:dyDescent="0.35">
      <c r="B34" s="8" t="s">
        <v>860</v>
      </c>
      <c r="C34" s="60" t="s">
        <v>861</v>
      </c>
      <c r="D34" s="54" t="s">
        <v>862</v>
      </c>
      <c r="E34" s="6" t="s">
        <v>205</v>
      </c>
      <c r="F34" s="19">
        <v>50000</v>
      </c>
      <c r="G34" s="24">
        <v>49.91</v>
      </c>
      <c r="H34" s="24">
        <v>1.27</v>
      </c>
      <c r="I34" s="31">
        <v>7.4816569050000004</v>
      </c>
      <c r="J34" s="31"/>
      <c r="K34" s="35"/>
    </row>
    <row r="35" spans="2:11" x14ac:dyDescent="0.35">
      <c r="C35" s="58" t="s">
        <v>194</v>
      </c>
      <c r="D35" s="54"/>
      <c r="E35" s="6"/>
      <c r="F35" s="19"/>
      <c r="G35" s="25">
        <v>3264.75</v>
      </c>
      <c r="H35" s="25">
        <v>83.28</v>
      </c>
      <c r="I35" s="31"/>
      <c r="J35" s="31"/>
      <c r="K35" s="35"/>
    </row>
    <row r="36" spans="2:11" x14ac:dyDescent="0.35">
      <c r="C36" s="57"/>
      <c r="D36" s="54"/>
      <c r="E36" s="6"/>
      <c r="F36" s="19"/>
      <c r="G36" s="24"/>
      <c r="H36" s="24"/>
      <c r="I36" s="31"/>
      <c r="J36" s="31"/>
      <c r="K36" s="35"/>
    </row>
    <row r="37" spans="2:11" x14ac:dyDescent="0.35">
      <c r="C37" s="58" t="s">
        <v>11</v>
      </c>
      <c r="D37" s="54"/>
      <c r="E37" s="6"/>
      <c r="F37" s="19"/>
      <c r="G37" s="24" t="s">
        <v>2</v>
      </c>
      <c r="H37" s="24" t="s">
        <v>2</v>
      </c>
      <c r="I37" s="31"/>
      <c r="J37" s="31"/>
      <c r="K37" s="35"/>
    </row>
    <row r="38" spans="2:11" x14ac:dyDescent="0.35">
      <c r="C38" s="57"/>
      <c r="D38" s="54"/>
      <c r="E38" s="6"/>
      <c r="F38" s="19"/>
      <c r="G38" s="24"/>
      <c r="H38" s="24"/>
      <c r="I38" s="31"/>
      <c r="J38" s="31"/>
      <c r="K38" s="35"/>
    </row>
    <row r="39" spans="2:11" x14ac:dyDescent="0.35">
      <c r="C39" s="58" t="s">
        <v>13</v>
      </c>
      <c r="D39" s="54"/>
      <c r="E39" s="6"/>
      <c r="F39" s="19"/>
      <c r="G39" s="24"/>
      <c r="H39" s="24"/>
      <c r="I39" s="31"/>
      <c r="J39" s="31"/>
      <c r="K39" s="35"/>
    </row>
    <row r="40" spans="2:11" x14ac:dyDescent="0.35">
      <c r="C40" s="57"/>
      <c r="D40" s="54"/>
      <c r="E40" s="6"/>
      <c r="F40" s="19"/>
      <c r="G40" s="24"/>
      <c r="H40" s="24"/>
      <c r="I40" s="31"/>
      <c r="J40" s="31"/>
      <c r="K40" s="35"/>
    </row>
    <row r="41" spans="2:11" x14ac:dyDescent="0.35">
      <c r="C41" s="58" t="s">
        <v>14</v>
      </c>
      <c r="D41" s="54"/>
      <c r="E41" s="6"/>
      <c r="F41" s="19"/>
      <c r="G41" s="24" t="s">
        <v>2</v>
      </c>
      <c r="H41" s="24" t="s">
        <v>2</v>
      </c>
      <c r="I41" s="31"/>
      <c r="J41" s="31"/>
      <c r="K41" s="35"/>
    </row>
    <row r="42" spans="2:11" x14ac:dyDescent="0.35">
      <c r="C42" s="57"/>
      <c r="D42" s="54"/>
      <c r="E42" s="6"/>
      <c r="F42" s="19"/>
      <c r="G42" s="24"/>
      <c r="H42" s="24"/>
      <c r="I42" s="31"/>
      <c r="J42" s="31"/>
      <c r="K42" s="35"/>
    </row>
    <row r="43" spans="2:11" x14ac:dyDescent="0.35">
      <c r="C43" s="58" t="s">
        <v>15</v>
      </c>
      <c r="D43" s="54"/>
      <c r="E43" s="6"/>
      <c r="F43" s="19"/>
      <c r="G43" s="24" t="s">
        <v>2</v>
      </c>
      <c r="H43" s="24" t="s">
        <v>2</v>
      </c>
      <c r="I43" s="31"/>
      <c r="J43" s="31"/>
      <c r="K43" s="35"/>
    </row>
    <row r="44" spans="2:11" x14ac:dyDescent="0.35">
      <c r="C44" s="57"/>
      <c r="D44" s="54"/>
      <c r="E44" s="6"/>
      <c r="F44" s="19"/>
      <c r="G44" s="24"/>
      <c r="H44" s="24"/>
      <c r="I44" s="31"/>
      <c r="J44" s="31"/>
      <c r="K44" s="35"/>
    </row>
    <row r="45" spans="2:11" x14ac:dyDescent="0.35">
      <c r="C45" s="58" t="s">
        <v>16</v>
      </c>
      <c r="D45" s="54"/>
      <c r="E45" s="6"/>
      <c r="F45" s="19"/>
      <c r="G45" s="24" t="s">
        <v>2</v>
      </c>
      <c r="H45" s="24" t="s">
        <v>2</v>
      </c>
      <c r="I45" s="31"/>
      <c r="J45" s="31"/>
      <c r="K45" s="35"/>
    </row>
    <row r="46" spans="2:11" x14ac:dyDescent="0.35">
      <c r="C46" s="57"/>
      <c r="D46" s="54"/>
      <c r="E46" s="6"/>
      <c r="F46" s="19"/>
      <c r="G46" s="24"/>
      <c r="H46" s="24"/>
      <c r="I46" s="31"/>
      <c r="J46" s="31"/>
      <c r="K46" s="35"/>
    </row>
    <row r="47" spans="2:11" x14ac:dyDescent="0.35">
      <c r="C47" s="58" t="s">
        <v>17</v>
      </c>
      <c r="D47" s="54"/>
      <c r="E47" s="6"/>
      <c r="F47" s="19"/>
      <c r="G47" s="24" t="s">
        <v>2</v>
      </c>
      <c r="H47" s="24" t="s">
        <v>2</v>
      </c>
      <c r="I47" s="31"/>
      <c r="J47" s="31"/>
      <c r="K47" s="35"/>
    </row>
    <row r="48" spans="2:11" x14ac:dyDescent="0.35">
      <c r="C48" s="57"/>
      <c r="D48" s="54"/>
      <c r="E48" s="6"/>
      <c r="F48" s="19"/>
      <c r="G48" s="24"/>
      <c r="H48" s="24"/>
      <c r="I48" s="31"/>
      <c r="J48" s="31"/>
      <c r="K48" s="35"/>
    </row>
    <row r="49" spans="1:11" x14ac:dyDescent="0.35">
      <c r="C49" s="58" t="s">
        <v>18</v>
      </c>
      <c r="D49" s="54"/>
      <c r="E49" s="6"/>
      <c r="F49" s="19"/>
      <c r="G49" s="24" t="s">
        <v>2</v>
      </c>
      <c r="H49" s="24" t="s">
        <v>2</v>
      </c>
      <c r="I49" s="31"/>
      <c r="J49" s="31"/>
      <c r="K49" s="35"/>
    </row>
    <row r="50" spans="1:11" x14ac:dyDescent="0.35">
      <c r="C50" s="57"/>
      <c r="D50" s="54"/>
      <c r="E50" s="6"/>
      <c r="F50" s="19"/>
      <c r="G50" s="24"/>
      <c r="H50" s="24"/>
      <c r="I50" s="31"/>
      <c r="J50" s="31"/>
      <c r="K50" s="35"/>
    </row>
    <row r="51" spans="1:11" x14ac:dyDescent="0.35">
      <c r="A51" s="10"/>
      <c r="B51" s="28"/>
      <c r="C51" s="58" t="s">
        <v>19</v>
      </c>
      <c r="D51" s="54"/>
      <c r="E51" s="6"/>
      <c r="F51" s="19"/>
      <c r="G51" s="24"/>
      <c r="H51" s="24"/>
      <c r="I51" s="31"/>
      <c r="J51" s="31"/>
      <c r="K51" s="35"/>
    </row>
    <row r="52" spans="1:11" x14ac:dyDescent="0.35">
      <c r="A52" s="28"/>
      <c r="B52" s="28"/>
      <c r="C52" s="58" t="s">
        <v>20</v>
      </c>
      <c r="D52" s="54"/>
      <c r="E52" s="6"/>
      <c r="F52" s="19"/>
      <c r="G52" s="24" t="s">
        <v>2</v>
      </c>
      <c r="H52" s="24" t="s">
        <v>2</v>
      </c>
      <c r="I52" s="31"/>
      <c r="J52" s="31"/>
      <c r="K52" s="35"/>
    </row>
    <row r="53" spans="1:11" x14ac:dyDescent="0.35">
      <c r="A53" s="28"/>
      <c r="B53" s="28"/>
      <c r="C53" s="58"/>
      <c r="D53" s="54"/>
      <c r="E53" s="6"/>
      <c r="F53" s="19"/>
      <c r="G53" s="24"/>
      <c r="H53" s="24"/>
      <c r="I53" s="31"/>
      <c r="J53" s="31"/>
      <c r="K53" s="35"/>
    </row>
    <row r="54" spans="1:11" x14ac:dyDescent="0.35">
      <c r="A54" s="28"/>
      <c r="B54" s="28"/>
      <c r="C54" s="58" t="s">
        <v>21</v>
      </c>
      <c r="D54" s="54"/>
      <c r="E54" s="6"/>
      <c r="F54" s="19"/>
      <c r="G54" s="24" t="s">
        <v>2</v>
      </c>
      <c r="H54" s="24" t="s">
        <v>2</v>
      </c>
      <c r="I54" s="31"/>
      <c r="J54" s="31"/>
      <c r="K54" s="35"/>
    </row>
    <row r="55" spans="1:11" x14ac:dyDescent="0.35">
      <c r="A55" s="28"/>
      <c r="B55" s="28"/>
      <c r="C55" s="58"/>
      <c r="D55" s="54"/>
      <c r="E55" s="6"/>
      <c r="F55" s="19"/>
      <c r="G55" s="24"/>
      <c r="H55" s="24"/>
      <c r="I55" s="31"/>
      <c r="J55" s="31"/>
      <c r="K55" s="35"/>
    </row>
    <row r="56" spans="1:11" x14ac:dyDescent="0.35">
      <c r="A56" s="28"/>
      <c r="B56" s="28"/>
      <c r="C56" s="58" t="s">
        <v>22</v>
      </c>
      <c r="D56" s="54"/>
      <c r="E56" s="6"/>
      <c r="F56" s="19"/>
      <c r="G56" s="24" t="s">
        <v>2</v>
      </c>
      <c r="H56" s="24" t="s">
        <v>2</v>
      </c>
      <c r="I56" s="31"/>
      <c r="J56" s="31"/>
      <c r="K56" s="35"/>
    </row>
    <row r="57" spans="1:11" x14ac:dyDescent="0.35">
      <c r="A57" s="28"/>
      <c r="B57" s="28"/>
      <c r="C57" s="58"/>
      <c r="D57" s="54"/>
      <c r="E57" s="6"/>
      <c r="F57" s="19"/>
      <c r="G57" s="24"/>
      <c r="H57" s="24"/>
      <c r="I57" s="31"/>
      <c r="J57" s="31"/>
      <c r="K57" s="35"/>
    </row>
    <row r="58" spans="1:11" x14ac:dyDescent="0.35">
      <c r="A58" s="28"/>
      <c r="B58" s="28"/>
      <c r="C58" s="58" t="s">
        <v>23</v>
      </c>
      <c r="D58" s="54"/>
      <c r="E58" s="6"/>
      <c r="F58" s="19"/>
      <c r="G58" s="24" t="s">
        <v>2</v>
      </c>
      <c r="H58" s="24" t="s">
        <v>2</v>
      </c>
      <c r="I58" s="31"/>
      <c r="J58" s="31"/>
      <c r="K58" s="35"/>
    </row>
    <row r="59" spans="1:11" x14ac:dyDescent="0.35">
      <c r="A59" s="28"/>
      <c r="B59" s="28"/>
      <c r="C59" s="58"/>
      <c r="D59" s="54"/>
      <c r="E59" s="6"/>
      <c r="F59" s="19"/>
      <c r="G59" s="24"/>
      <c r="H59" s="24"/>
      <c r="I59" s="31"/>
      <c r="J59" s="31"/>
      <c r="K59" s="35"/>
    </row>
    <row r="60" spans="1:11" x14ac:dyDescent="0.35">
      <c r="C60" s="59" t="s">
        <v>24</v>
      </c>
      <c r="D60" s="54"/>
      <c r="E60" s="6"/>
      <c r="F60" s="19"/>
      <c r="G60" s="24"/>
      <c r="H60" s="24"/>
      <c r="I60" s="31"/>
      <c r="J60" s="31"/>
      <c r="K60" s="35"/>
    </row>
    <row r="61" spans="1:11" x14ac:dyDescent="0.35">
      <c r="B61" s="8" t="s">
        <v>206</v>
      </c>
      <c r="C61" s="60" t="s">
        <v>207</v>
      </c>
      <c r="D61" s="54"/>
      <c r="E61" s="6"/>
      <c r="F61" s="19"/>
      <c r="G61" s="24">
        <v>343.38</v>
      </c>
      <c r="H61" s="24">
        <v>8.76</v>
      </c>
      <c r="I61" s="31"/>
      <c r="J61" s="31"/>
      <c r="K61" s="35"/>
    </row>
    <row r="62" spans="1:11" x14ac:dyDescent="0.35">
      <c r="C62" s="58" t="s">
        <v>194</v>
      </c>
      <c r="D62" s="54"/>
      <c r="E62" s="6"/>
      <c r="F62" s="19"/>
      <c r="G62" s="25">
        <v>343.38</v>
      </c>
      <c r="H62" s="25">
        <v>8.76</v>
      </c>
      <c r="I62" s="31"/>
      <c r="J62" s="31"/>
      <c r="K62" s="35"/>
    </row>
    <row r="63" spans="1:11" x14ac:dyDescent="0.35">
      <c r="C63" s="57"/>
      <c r="D63" s="54"/>
      <c r="E63" s="6"/>
      <c r="F63" s="19"/>
      <c r="G63" s="24"/>
      <c r="H63" s="24"/>
      <c r="I63" s="31"/>
      <c r="J63" s="31"/>
      <c r="K63" s="35"/>
    </row>
    <row r="64" spans="1:11" x14ac:dyDescent="0.35">
      <c r="A64" s="10"/>
      <c r="B64" s="28"/>
      <c r="C64" s="58" t="s">
        <v>25</v>
      </c>
      <c r="D64" s="54"/>
      <c r="E64" s="6"/>
      <c r="F64" s="19"/>
      <c r="G64" s="24"/>
      <c r="H64" s="24"/>
      <c r="I64" s="31"/>
      <c r="J64" s="31"/>
      <c r="K64" s="35"/>
    </row>
    <row r="65" spans="1:54" s="2" customFormat="1" ht="13.5" x14ac:dyDescent="0.35">
      <c r="A65" s="28"/>
      <c r="B65" s="28"/>
      <c r="C65" s="57" t="s">
        <v>4703</v>
      </c>
      <c r="D65" s="54"/>
      <c r="E65" s="6"/>
      <c r="F65" s="19"/>
      <c r="G65" s="24" t="s">
        <v>2</v>
      </c>
      <c r="H65" s="24" t="s">
        <v>2</v>
      </c>
      <c r="I65" s="31"/>
      <c r="J65" s="31"/>
      <c r="K65" s="35"/>
      <c r="L65" s="3"/>
      <c r="AI65" s="3"/>
      <c r="AV65" s="3"/>
      <c r="AX65" s="3"/>
      <c r="BB65" s="3"/>
    </row>
    <row r="66" spans="1:54" x14ac:dyDescent="0.35">
      <c r="B66" s="8"/>
      <c r="C66" s="60" t="s">
        <v>208</v>
      </c>
      <c r="D66" s="54"/>
      <c r="E66" s="6"/>
      <c r="F66" s="19"/>
      <c r="G66" s="24">
        <v>-138.53</v>
      </c>
      <c r="H66" s="24">
        <v>-3.5399999999999996</v>
      </c>
      <c r="I66" s="31"/>
      <c r="J66" s="31"/>
      <c r="K66" s="35"/>
    </row>
    <row r="67" spans="1:54" x14ac:dyDescent="0.35">
      <c r="C67" s="58" t="s">
        <v>194</v>
      </c>
      <c r="D67" s="54"/>
      <c r="E67" s="6"/>
      <c r="F67" s="19"/>
      <c r="G67" s="25">
        <v>-138.53</v>
      </c>
      <c r="H67" s="25">
        <v>-3.5399999999999996</v>
      </c>
      <c r="I67" s="31"/>
      <c r="J67" s="31"/>
      <c r="K67" s="35"/>
    </row>
    <row r="68" spans="1:54" x14ac:dyDescent="0.35">
      <c r="C68" s="57"/>
      <c r="D68" s="54"/>
      <c r="E68" s="6"/>
      <c r="F68" s="19"/>
      <c r="G68" s="24"/>
      <c r="H68" s="24"/>
      <c r="I68" s="31"/>
      <c r="J68" s="31"/>
      <c r="K68" s="35"/>
    </row>
    <row r="69" spans="1:54" x14ac:dyDescent="0.35">
      <c r="C69" s="61" t="s">
        <v>209</v>
      </c>
      <c r="D69" s="55"/>
      <c r="E69" s="5"/>
      <c r="F69" s="20"/>
      <c r="G69" s="26">
        <v>3920.32</v>
      </c>
      <c r="H69" s="26">
        <v>100</v>
      </c>
      <c r="I69" s="32"/>
      <c r="J69" s="32"/>
      <c r="K69" s="36"/>
    </row>
    <row r="72" spans="1:54" x14ac:dyDescent="0.35">
      <c r="C72" s="1" t="s">
        <v>210</v>
      </c>
    </row>
    <row r="73" spans="1:54" x14ac:dyDescent="0.35">
      <c r="C73" s="37" t="s">
        <v>211</v>
      </c>
      <c r="D73" s="37"/>
      <c r="E73" s="37"/>
      <c r="F73" s="37"/>
      <c r="G73" s="37"/>
      <c r="H73" s="37"/>
      <c r="I73" s="37"/>
      <c r="J73" s="37"/>
      <c r="K73" s="37"/>
    </row>
    <row r="74" spans="1:54" x14ac:dyDescent="0.35">
      <c r="C74" s="2" t="s">
        <v>212</v>
      </c>
    </row>
    <row r="75" spans="1:54" x14ac:dyDescent="0.35">
      <c r="C75" s="2" t="s">
        <v>213</v>
      </c>
    </row>
    <row r="76" spans="1:54" ht="30" customHeight="1" x14ac:dyDescent="0.35">
      <c r="C76" s="218" t="s">
        <v>214</v>
      </c>
      <c r="D76" s="219"/>
      <c r="E76" s="219"/>
      <c r="F76" s="219"/>
      <c r="G76" s="219"/>
      <c r="H76" s="219"/>
      <c r="I76" s="219"/>
      <c r="J76" s="219"/>
      <c r="K76" s="219"/>
    </row>
    <row r="77" spans="1:54" x14ac:dyDescent="0.35">
      <c r="C77" s="2" t="s">
        <v>215</v>
      </c>
    </row>
    <row r="78" spans="1:54" x14ac:dyDescent="0.35">
      <c r="C78" s="2" t="s">
        <v>4930</v>
      </c>
    </row>
    <row r="80" spans="1:54" x14ac:dyDescent="0.35">
      <c r="C80" s="2" t="s">
        <v>4813</v>
      </c>
      <c r="E80" s="2" t="s">
        <v>2</v>
      </c>
    </row>
    <row r="82" spans="1:256" x14ac:dyDescent="0.35">
      <c r="C82" s="2" t="s">
        <v>4814</v>
      </c>
      <c r="E82" s="2" t="s">
        <v>2</v>
      </c>
    </row>
    <row r="84" spans="1:256" x14ac:dyDescent="0.35">
      <c r="C84" s="2" t="s">
        <v>4918</v>
      </c>
    </row>
    <row r="86" spans="1:256" x14ac:dyDescent="0.35">
      <c r="C86" s="2" t="s">
        <v>4919</v>
      </c>
    </row>
    <row r="87" spans="1:256" s="79" customFormat="1" ht="35.25" customHeight="1" x14ac:dyDescent="0.35">
      <c r="A87" s="75"/>
      <c r="B87" s="75"/>
      <c r="C87" s="80" t="s">
        <v>4820</v>
      </c>
      <c r="D87" s="84" t="s">
        <v>4821</v>
      </c>
      <c r="E87" s="84" t="s">
        <v>4822</v>
      </c>
      <c r="F87" s="76"/>
      <c r="G87" s="77"/>
      <c r="H87" s="77"/>
      <c r="I87" s="77"/>
      <c r="J87" s="77"/>
      <c r="K87" s="78"/>
      <c r="L87" s="78"/>
      <c r="M87" s="75"/>
      <c r="N87" s="75"/>
      <c r="O87" s="75"/>
      <c r="P87" s="75"/>
      <c r="Q87" s="75"/>
      <c r="R87" s="75"/>
      <c r="S87" s="75"/>
      <c r="T87" s="75"/>
      <c r="U87" s="75"/>
      <c r="V87" s="75"/>
      <c r="W87" s="75"/>
      <c r="X87" s="75"/>
      <c r="Y87" s="75"/>
      <c r="Z87" s="75"/>
      <c r="AA87" s="75"/>
      <c r="AB87" s="75"/>
      <c r="AC87" s="75"/>
      <c r="AD87" s="75"/>
      <c r="AE87" s="75"/>
      <c r="AF87" s="75"/>
      <c r="AG87" s="75"/>
      <c r="AH87" s="75"/>
      <c r="AI87" s="78"/>
      <c r="AJ87" s="75"/>
      <c r="AK87" s="75"/>
      <c r="AL87" s="75"/>
      <c r="AM87" s="75"/>
      <c r="AN87" s="75"/>
      <c r="AO87" s="75"/>
      <c r="AP87" s="75"/>
      <c r="AQ87" s="75"/>
      <c r="AR87" s="75"/>
      <c r="AS87" s="75"/>
      <c r="AT87" s="75"/>
      <c r="AU87" s="75"/>
      <c r="AV87" s="78"/>
      <c r="AW87" s="75"/>
      <c r="AX87" s="78"/>
      <c r="AY87" s="75"/>
      <c r="AZ87" s="75"/>
      <c r="BA87" s="75"/>
      <c r="BB87" s="78"/>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5"/>
      <c r="DJ87" s="75"/>
      <c r="DK87" s="75"/>
      <c r="DL87" s="75"/>
      <c r="DM87" s="75"/>
      <c r="DN87" s="75"/>
      <c r="DO87" s="75"/>
      <c r="DP87" s="75"/>
      <c r="DQ87" s="75"/>
      <c r="DR87" s="75"/>
      <c r="DS87" s="75"/>
      <c r="DT87" s="75"/>
      <c r="DU87" s="75"/>
      <c r="DV87" s="75"/>
      <c r="DW87" s="75"/>
      <c r="DX87" s="75"/>
      <c r="DY87" s="75"/>
      <c r="DZ87" s="75"/>
      <c r="EA87" s="75"/>
      <c r="EB87" s="75"/>
      <c r="EC87" s="75"/>
      <c r="ED87" s="75"/>
      <c r="EE87" s="75"/>
      <c r="EF87" s="75"/>
      <c r="EG87" s="75"/>
      <c r="EH87" s="75"/>
      <c r="EI87" s="75"/>
      <c r="EJ87" s="75"/>
      <c r="EK87" s="75"/>
      <c r="EL87" s="75"/>
      <c r="EM87" s="75"/>
      <c r="EN87" s="75"/>
      <c r="EO87" s="75"/>
      <c r="EP87" s="75"/>
      <c r="EQ87" s="75"/>
      <c r="ER87" s="75"/>
      <c r="ES87" s="75"/>
      <c r="ET87" s="75"/>
      <c r="EU87" s="75"/>
      <c r="EV87" s="75"/>
      <c r="EW87" s="75"/>
      <c r="EX87" s="75"/>
      <c r="EY87" s="75"/>
      <c r="EZ87" s="75"/>
      <c r="FA87" s="75"/>
      <c r="FB87" s="75"/>
      <c r="FC87" s="75"/>
      <c r="FD87" s="75"/>
      <c r="FE87" s="75"/>
      <c r="FF87" s="75"/>
      <c r="FG87" s="75"/>
      <c r="FH87" s="75"/>
      <c r="FI87" s="75"/>
      <c r="FJ87" s="75"/>
      <c r="FK87" s="75"/>
      <c r="FL87" s="75"/>
      <c r="FM87" s="75"/>
      <c r="FN87" s="75"/>
      <c r="FO87" s="75"/>
      <c r="FP87" s="75"/>
      <c r="FQ87" s="75"/>
      <c r="FR87" s="75"/>
      <c r="FS87" s="75"/>
      <c r="FT87" s="75"/>
      <c r="FU87" s="75"/>
      <c r="FV87" s="75"/>
      <c r="FW87" s="75"/>
      <c r="FX87" s="75"/>
      <c r="FY87" s="75"/>
      <c r="FZ87" s="75"/>
      <c r="GA87" s="75"/>
      <c r="GB87" s="75"/>
      <c r="GC87" s="75"/>
      <c r="GD87" s="75"/>
      <c r="GE87" s="75"/>
      <c r="GF87" s="75"/>
      <c r="GG87" s="75"/>
      <c r="GH87" s="75"/>
      <c r="GI87" s="75"/>
      <c r="GJ87" s="75"/>
      <c r="GK87" s="75"/>
      <c r="GL87" s="75"/>
      <c r="GM87" s="75"/>
      <c r="GN87" s="75"/>
      <c r="GO87" s="75"/>
      <c r="GP87" s="75"/>
      <c r="GQ87" s="75"/>
      <c r="GR87" s="75"/>
      <c r="GS87" s="75"/>
      <c r="GT87" s="75"/>
      <c r="GU87" s="75"/>
      <c r="GV87" s="75"/>
      <c r="GW87" s="75"/>
      <c r="GX87" s="75"/>
      <c r="GY87" s="75"/>
      <c r="GZ87" s="75"/>
      <c r="HA87" s="75"/>
      <c r="HB87" s="75"/>
      <c r="HC87" s="75"/>
      <c r="HD87" s="75"/>
      <c r="HE87" s="75"/>
      <c r="HF87" s="75"/>
      <c r="HG87" s="75"/>
      <c r="HH87" s="75"/>
      <c r="HI87" s="75"/>
      <c r="HJ87" s="75"/>
      <c r="HK87" s="75"/>
      <c r="HL87" s="75"/>
      <c r="HM87" s="75"/>
      <c r="HN87" s="75"/>
      <c r="HO87" s="75"/>
      <c r="HP87" s="75"/>
      <c r="HQ87" s="75"/>
      <c r="HR87" s="75"/>
      <c r="HS87" s="75"/>
      <c r="HT87" s="75"/>
      <c r="HU87" s="75"/>
      <c r="HV87" s="75"/>
      <c r="HW87" s="75"/>
      <c r="HX87" s="75"/>
      <c r="HY87" s="75"/>
      <c r="HZ87" s="75"/>
      <c r="IA87" s="75"/>
      <c r="IB87" s="75"/>
      <c r="IC87" s="75"/>
      <c r="ID87" s="75"/>
      <c r="IE87" s="75"/>
      <c r="IF87" s="75"/>
      <c r="IG87" s="75"/>
      <c r="IH87" s="75"/>
      <c r="II87" s="75"/>
      <c r="IJ87" s="75"/>
      <c r="IK87" s="75"/>
      <c r="IL87" s="75"/>
      <c r="IM87" s="75"/>
      <c r="IN87" s="75"/>
      <c r="IO87" s="75"/>
      <c r="IP87" s="75"/>
      <c r="IQ87" s="75"/>
      <c r="IR87" s="75"/>
      <c r="IS87" s="75"/>
      <c r="IT87" s="75"/>
      <c r="IU87" s="75"/>
      <c r="IV87" s="75"/>
    </row>
    <row r="88" spans="1:256" s="79" customFormat="1" x14ac:dyDescent="0.35">
      <c r="A88" s="75"/>
      <c r="B88" s="75"/>
      <c r="C88" s="82" t="s">
        <v>4823</v>
      </c>
      <c r="D88" s="85">
        <v>10.259</v>
      </c>
      <c r="E88" s="85">
        <v>10.24</v>
      </c>
      <c r="F88" s="76"/>
      <c r="G88" s="77"/>
      <c r="H88" s="77"/>
      <c r="I88" s="77"/>
      <c r="J88" s="77"/>
      <c r="K88" s="78"/>
      <c r="L88" s="78"/>
      <c r="M88" s="75"/>
      <c r="N88" s="75"/>
      <c r="O88" s="75"/>
      <c r="P88" s="75"/>
      <c r="Q88" s="75"/>
      <c r="R88" s="75"/>
      <c r="S88" s="75"/>
      <c r="T88" s="75"/>
      <c r="U88" s="75"/>
      <c r="V88" s="75"/>
      <c r="W88" s="75"/>
      <c r="X88" s="75"/>
      <c r="Y88" s="75"/>
      <c r="Z88" s="75"/>
      <c r="AA88" s="75"/>
      <c r="AB88" s="75"/>
      <c r="AC88" s="75"/>
      <c r="AD88" s="75"/>
      <c r="AE88" s="75"/>
      <c r="AF88" s="75"/>
      <c r="AG88" s="75"/>
      <c r="AH88" s="75"/>
      <c r="AI88" s="78"/>
      <c r="AJ88" s="75"/>
      <c r="AK88" s="75"/>
      <c r="AL88" s="75"/>
      <c r="AM88" s="75"/>
      <c r="AN88" s="75"/>
      <c r="AO88" s="75"/>
      <c r="AP88" s="75"/>
      <c r="AQ88" s="75"/>
      <c r="AR88" s="75"/>
      <c r="AS88" s="75"/>
      <c r="AT88" s="75"/>
      <c r="AU88" s="75"/>
      <c r="AV88" s="78"/>
      <c r="AW88" s="75"/>
      <c r="AX88" s="78"/>
      <c r="AY88" s="75"/>
      <c r="AZ88" s="75"/>
      <c r="BA88" s="75"/>
      <c r="BB88" s="78"/>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75"/>
      <c r="DO88" s="75"/>
      <c r="DP88" s="75"/>
      <c r="DQ88" s="75"/>
      <c r="DR88" s="75"/>
      <c r="DS88" s="75"/>
      <c r="DT88" s="75"/>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c r="EX88" s="75"/>
      <c r="EY88" s="75"/>
      <c r="EZ88" s="75"/>
      <c r="FA88" s="75"/>
      <c r="FB88" s="75"/>
      <c r="FC88" s="75"/>
      <c r="FD88" s="75"/>
      <c r="FE88" s="75"/>
      <c r="FF88" s="75"/>
      <c r="FG88" s="75"/>
      <c r="FH88" s="75"/>
      <c r="FI88" s="75"/>
      <c r="FJ88" s="75"/>
      <c r="FK88" s="75"/>
      <c r="FL88" s="75"/>
      <c r="FM88" s="75"/>
      <c r="FN88" s="75"/>
      <c r="FO88" s="75"/>
      <c r="FP88" s="75"/>
      <c r="FQ88" s="75"/>
      <c r="FR88" s="75"/>
      <c r="FS88" s="75"/>
      <c r="FT88" s="75"/>
      <c r="FU88" s="75"/>
      <c r="FV88" s="75"/>
      <c r="FW88" s="75"/>
      <c r="FX88" s="75"/>
      <c r="FY88" s="75"/>
      <c r="FZ88" s="75"/>
      <c r="GA88" s="75"/>
      <c r="GB88" s="75"/>
      <c r="GC88" s="75"/>
      <c r="GD88" s="75"/>
      <c r="GE88" s="75"/>
      <c r="GF88" s="75"/>
      <c r="GG88" s="75"/>
      <c r="GH88" s="75"/>
      <c r="GI88" s="75"/>
      <c r="GJ88" s="75"/>
      <c r="GK88" s="75"/>
      <c r="GL88" s="75"/>
      <c r="GM88" s="75"/>
      <c r="GN88" s="75"/>
      <c r="GO88" s="75"/>
      <c r="GP88" s="75"/>
      <c r="GQ88" s="75"/>
      <c r="GR88" s="75"/>
      <c r="GS88" s="75"/>
      <c r="GT88" s="75"/>
      <c r="GU88" s="75"/>
      <c r="GV88" s="75"/>
      <c r="GW88" s="75"/>
      <c r="GX88" s="75"/>
      <c r="GY88" s="75"/>
      <c r="GZ88" s="75"/>
      <c r="HA88" s="75"/>
      <c r="HB88" s="75"/>
      <c r="HC88" s="75"/>
      <c r="HD88" s="75"/>
      <c r="HE88" s="75"/>
      <c r="HF88" s="75"/>
      <c r="HG88" s="75"/>
      <c r="HH88" s="75"/>
      <c r="HI88" s="75"/>
      <c r="HJ88" s="75"/>
      <c r="HK88" s="75"/>
      <c r="HL88" s="75"/>
      <c r="HM88" s="75"/>
      <c r="HN88" s="75"/>
      <c r="HO88" s="75"/>
      <c r="HP88" s="75"/>
      <c r="HQ88" s="75"/>
      <c r="HR88" s="75"/>
      <c r="HS88" s="75"/>
      <c r="HT88" s="75"/>
      <c r="HU88" s="75"/>
      <c r="HV88" s="75"/>
      <c r="HW88" s="75"/>
      <c r="HX88" s="75"/>
      <c r="HY88" s="75"/>
      <c r="HZ88" s="75"/>
      <c r="IA88" s="75"/>
      <c r="IB88" s="75"/>
      <c r="IC88" s="75"/>
      <c r="ID88" s="75"/>
      <c r="IE88" s="75"/>
      <c r="IF88" s="75"/>
      <c r="IG88" s="75"/>
      <c r="IH88" s="75"/>
      <c r="II88" s="75"/>
      <c r="IJ88" s="75"/>
      <c r="IK88" s="75"/>
      <c r="IL88" s="75"/>
      <c r="IM88" s="75"/>
      <c r="IN88" s="75"/>
      <c r="IO88" s="75"/>
      <c r="IP88" s="75"/>
      <c r="IQ88" s="75"/>
      <c r="IR88" s="75"/>
      <c r="IS88" s="75"/>
      <c r="IT88" s="75"/>
      <c r="IU88" s="75"/>
      <c r="IV88" s="75"/>
    </row>
    <row r="89" spans="1:256" s="79" customFormat="1" x14ac:dyDescent="0.35">
      <c r="A89" s="75"/>
      <c r="B89" s="75"/>
      <c r="C89" s="82" t="s">
        <v>4824</v>
      </c>
      <c r="D89" s="85">
        <v>10.259</v>
      </c>
      <c r="E89" s="85">
        <v>10.24</v>
      </c>
      <c r="F89" s="76"/>
      <c r="G89" s="77"/>
      <c r="H89" s="77"/>
      <c r="I89" s="77"/>
      <c r="J89" s="77"/>
      <c r="K89" s="78"/>
      <c r="L89" s="78"/>
      <c r="M89" s="75"/>
      <c r="N89" s="75"/>
      <c r="O89" s="75"/>
      <c r="P89" s="75"/>
      <c r="Q89" s="75"/>
      <c r="R89" s="75"/>
      <c r="S89" s="75"/>
      <c r="T89" s="75"/>
      <c r="U89" s="75"/>
      <c r="V89" s="75"/>
      <c r="W89" s="75"/>
      <c r="X89" s="75"/>
      <c r="Y89" s="75"/>
      <c r="Z89" s="75"/>
      <c r="AA89" s="75"/>
      <c r="AB89" s="75"/>
      <c r="AC89" s="75"/>
      <c r="AD89" s="75"/>
      <c r="AE89" s="75"/>
      <c r="AF89" s="75"/>
      <c r="AG89" s="75"/>
      <c r="AH89" s="75"/>
      <c r="AI89" s="78"/>
      <c r="AJ89" s="75"/>
      <c r="AK89" s="75"/>
      <c r="AL89" s="75"/>
      <c r="AM89" s="75"/>
      <c r="AN89" s="75"/>
      <c r="AO89" s="75"/>
      <c r="AP89" s="75"/>
      <c r="AQ89" s="75"/>
      <c r="AR89" s="75"/>
      <c r="AS89" s="75"/>
      <c r="AT89" s="75"/>
      <c r="AU89" s="75"/>
      <c r="AV89" s="78"/>
      <c r="AW89" s="75"/>
      <c r="AX89" s="78"/>
      <c r="AY89" s="75"/>
      <c r="AZ89" s="75"/>
      <c r="BA89" s="75"/>
      <c r="BB89" s="78"/>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row>
    <row r="90" spans="1:256" s="79" customFormat="1" x14ac:dyDescent="0.35">
      <c r="A90" s="75"/>
      <c r="B90" s="75"/>
      <c r="C90" s="82" t="s">
        <v>4825</v>
      </c>
      <c r="D90" s="85">
        <v>10.2645</v>
      </c>
      <c r="E90" s="85">
        <v>10.247199999999999</v>
      </c>
      <c r="F90" s="76"/>
      <c r="G90" s="77"/>
      <c r="H90" s="77"/>
      <c r="I90" s="77"/>
      <c r="J90" s="77"/>
      <c r="K90" s="78"/>
      <c r="L90" s="78"/>
      <c r="M90" s="75"/>
      <c r="N90" s="75"/>
      <c r="O90" s="75"/>
      <c r="P90" s="75"/>
      <c r="Q90" s="75"/>
      <c r="R90" s="75"/>
      <c r="S90" s="75"/>
      <c r="T90" s="75"/>
      <c r="U90" s="75"/>
      <c r="V90" s="75"/>
      <c r="W90" s="75"/>
      <c r="X90" s="75"/>
      <c r="Y90" s="75"/>
      <c r="Z90" s="75"/>
      <c r="AA90" s="75"/>
      <c r="AB90" s="75"/>
      <c r="AC90" s="75"/>
      <c r="AD90" s="75"/>
      <c r="AE90" s="75"/>
      <c r="AF90" s="75"/>
      <c r="AG90" s="75"/>
      <c r="AH90" s="75"/>
      <c r="AI90" s="78"/>
      <c r="AJ90" s="75"/>
      <c r="AK90" s="75"/>
      <c r="AL90" s="75"/>
      <c r="AM90" s="75"/>
      <c r="AN90" s="75"/>
      <c r="AO90" s="75"/>
      <c r="AP90" s="75"/>
      <c r="AQ90" s="75"/>
      <c r="AR90" s="75"/>
      <c r="AS90" s="75"/>
      <c r="AT90" s="75"/>
      <c r="AU90" s="75"/>
      <c r="AV90" s="78"/>
      <c r="AW90" s="75"/>
      <c r="AX90" s="78"/>
      <c r="AY90" s="75"/>
      <c r="AZ90" s="75"/>
      <c r="BA90" s="75"/>
      <c r="BB90" s="78"/>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75"/>
      <c r="FA90" s="75"/>
      <c r="FB90" s="75"/>
      <c r="FC90" s="75"/>
      <c r="FD90" s="75"/>
      <c r="FE90" s="75"/>
      <c r="FF90" s="75"/>
      <c r="FG90" s="75"/>
      <c r="FH90" s="75"/>
      <c r="FI90" s="75"/>
      <c r="FJ90" s="75"/>
      <c r="FK90" s="75"/>
      <c r="FL90" s="75"/>
      <c r="FM90" s="75"/>
      <c r="FN90" s="75"/>
      <c r="FO90" s="75"/>
      <c r="FP90" s="75"/>
      <c r="FQ90" s="75"/>
      <c r="FR90" s="75"/>
      <c r="FS90" s="75"/>
      <c r="FT90" s="75"/>
      <c r="FU90" s="75"/>
      <c r="FV90" s="75"/>
      <c r="FW90" s="75"/>
      <c r="FX90" s="75"/>
      <c r="FY90" s="75"/>
      <c r="FZ90" s="75"/>
      <c r="GA90" s="75"/>
      <c r="GB90" s="75"/>
      <c r="GC90" s="75"/>
      <c r="GD90" s="75"/>
      <c r="GE90" s="75"/>
      <c r="GF90" s="75"/>
      <c r="GG90" s="75"/>
      <c r="GH90" s="75"/>
      <c r="GI90" s="75"/>
      <c r="GJ90" s="75"/>
      <c r="GK90" s="75"/>
      <c r="GL90" s="75"/>
      <c r="GM90" s="75"/>
      <c r="GN90" s="75"/>
      <c r="GO90" s="75"/>
      <c r="GP90" s="75"/>
      <c r="GQ90" s="75"/>
      <c r="GR90" s="75"/>
      <c r="GS90" s="75"/>
      <c r="GT90" s="75"/>
      <c r="GU90" s="75"/>
      <c r="GV90" s="75"/>
      <c r="GW90" s="75"/>
      <c r="GX90" s="75"/>
      <c r="GY90" s="75"/>
      <c r="GZ90" s="75"/>
      <c r="HA90" s="75"/>
      <c r="HB90" s="75"/>
      <c r="HC90" s="75"/>
      <c r="HD90" s="75"/>
      <c r="HE90" s="75"/>
      <c r="HF90" s="75"/>
      <c r="HG90" s="75"/>
      <c r="HH90" s="75"/>
      <c r="HI90" s="75"/>
      <c r="HJ90" s="75"/>
      <c r="HK90" s="75"/>
      <c r="HL90" s="75"/>
      <c r="HM90" s="75"/>
      <c r="HN90" s="75"/>
      <c r="HO90" s="75"/>
      <c r="HP90" s="75"/>
      <c r="HQ90" s="75"/>
      <c r="HR90" s="75"/>
      <c r="HS90" s="75"/>
      <c r="HT90" s="75"/>
      <c r="HU90" s="75"/>
      <c r="HV90" s="75"/>
      <c r="HW90" s="75"/>
      <c r="HX90" s="75"/>
      <c r="HY90" s="75"/>
      <c r="HZ90" s="75"/>
      <c r="IA90" s="75"/>
      <c r="IB90" s="75"/>
      <c r="IC90" s="75"/>
      <c r="ID90" s="75"/>
      <c r="IE90" s="75"/>
      <c r="IF90" s="75"/>
      <c r="IG90" s="75"/>
      <c r="IH90" s="75"/>
      <c r="II90" s="75"/>
      <c r="IJ90" s="75"/>
      <c r="IK90" s="75"/>
      <c r="IL90" s="75"/>
      <c r="IM90" s="75"/>
      <c r="IN90" s="75"/>
      <c r="IO90" s="75"/>
      <c r="IP90" s="75"/>
      <c r="IQ90" s="75"/>
      <c r="IR90" s="75"/>
      <c r="IS90" s="75"/>
      <c r="IT90" s="75"/>
      <c r="IU90" s="75"/>
      <c r="IV90" s="75"/>
    </row>
    <row r="91" spans="1:256" s="79" customFormat="1" x14ac:dyDescent="0.35">
      <c r="A91" s="75"/>
      <c r="B91" s="75"/>
      <c r="C91" s="82" t="s">
        <v>4826</v>
      </c>
      <c r="D91" s="85">
        <v>10.2645</v>
      </c>
      <c r="E91" s="85">
        <v>10.2471</v>
      </c>
      <c r="F91" s="76"/>
      <c r="G91" s="77"/>
      <c r="H91" s="77"/>
      <c r="I91" s="77"/>
      <c r="J91" s="77"/>
      <c r="K91" s="78"/>
      <c r="L91" s="78"/>
      <c r="M91" s="75"/>
      <c r="N91" s="75"/>
      <c r="O91" s="75"/>
      <c r="P91" s="75"/>
      <c r="Q91" s="75"/>
      <c r="R91" s="75"/>
      <c r="S91" s="75"/>
      <c r="T91" s="75"/>
      <c r="U91" s="75"/>
      <c r="V91" s="75"/>
      <c r="W91" s="75"/>
      <c r="X91" s="75"/>
      <c r="Y91" s="75"/>
      <c r="Z91" s="75"/>
      <c r="AA91" s="75"/>
      <c r="AB91" s="75"/>
      <c r="AC91" s="75"/>
      <c r="AD91" s="75"/>
      <c r="AE91" s="75"/>
      <c r="AF91" s="75"/>
      <c r="AG91" s="75"/>
      <c r="AH91" s="75"/>
      <c r="AI91" s="78"/>
      <c r="AJ91" s="75"/>
      <c r="AK91" s="75"/>
      <c r="AL91" s="75"/>
      <c r="AM91" s="75"/>
      <c r="AN91" s="75"/>
      <c r="AO91" s="75"/>
      <c r="AP91" s="75"/>
      <c r="AQ91" s="75"/>
      <c r="AR91" s="75"/>
      <c r="AS91" s="75"/>
      <c r="AT91" s="75"/>
      <c r="AU91" s="75"/>
      <c r="AV91" s="78"/>
      <c r="AW91" s="75"/>
      <c r="AX91" s="78"/>
      <c r="AY91" s="75"/>
      <c r="AZ91" s="75"/>
      <c r="BA91" s="75"/>
      <c r="BB91" s="78"/>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75"/>
      <c r="CF91" s="75"/>
      <c r="CG91" s="75"/>
      <c r="CH91" s="75"/>
      <c r="CI91" s="75"/>
      <c r="CJ91" s="75"/>
      <c r="CK91" s="75"/>
      <c r="CL91" s="75"/>
      <c r="CM91" s="75"/>
      <c r="CN91" s="75"/>
      <c r="CO91" s="75"/>
      <c r="CP91" s="75"/>
      <c r="CQ91" s="75"/>
      <c r="CR91" s="75"/>
      <c r="CS91" s="75"/>
      <c r="CT91" s="75"/>
      <c r="CU91" s="75"/>
      <c r="CV91" s="75"/>
      <c r="CW91" s="75"/>
      <c r="CX91" s="75"/>
      <c r="CY91" s="75"/>
      <c r="CZ91" s="75"/>
      <c r="DA91" s="75"/>
      <c r="DB91" s="75"/>
      <c r="DC91" s="75"/>
      <c r="DD91" s="75"/>
      <c r="DE91" s="75"/>
      <c r="DF91" s="75"/>
      <c r="DG91" s="75"/>
      <c r="DH91" s="75"/>
      <c r="DI91" s="75"/>
      <c r="DJ91" s="75"/>
      <c r="DK91" s="75"/>
      <c r="DL91" s="75"/>
      <c r="DM91" s="75"/>
      <c r="DN91" s="75"/>
      <c r="DO91" s="75"/>
      <c r="DP91" s="75"/>
      <c r="DQ91" s="75"/>
      <c r="DR91" s="75"/>
      <c r="DS91" s="75"/>
      <c r="DT91" s="75"/>
      <c r="DU91" s="75"/>
      <c r="DV91" s="75"/>
      <c r="DW91" s="75"/>
      <c r="DX91" s="75"/>
      <c r="DY91" s="75"/>
      <c r="DZ91" s="75"/>
      <c r="EA91" s="75"/>
      <c r="EB91" s="75"/>
      <c r="EC91" s="75"/>
      <c r="ED91" s="75"/>
      <c r="EE91" s="75"/>
      <c r="EF91" s="75"/>
      <c r="EG91" s="75"/>
      <c r="EH91" s="75"/>
      <c r="EI91" s="75"/>
      <c r="EJ91" s="75"/>
      <c r="EK91" s="75"/>
      <c r="EL91" s="75"/>
      <c r="EM91" s="75"/>
      <c r="EN91" s="75"/>
      <c r="EO91" s="75"/>
      <c r="EP91" s="75"/>
      <c r="EQ91" s="75"/>
      <c r="ER91" s="75"/>
      <c r="ES91" s="75"/>
      <c r="ET91" s="75"/>
      <c r="EU91" s="75"/>
      <c r="EV91" s="75"/>
      <c r="EW91" s="75"/>
      <c r="EX91" s="75"/>
      <c r="EY91" s="75"/>
      <c r="EZ91" s="75"/>
      <c r="FA91" s="75"/>
      <c r="FB91" s="75"/>
      <c r="FC91" s="75"/>
      <c r="FD91" s="75"/>
      <c r="FE91" s="75"/>
      <c r="FF91" s="75"/>
      <c r="FG91" s="75"/>
      <c r="FH91" s="75"/>
      <c r="FI91" s="75"/>
      <c r="FJ91" s="75"/>
      <c r="FK91" s="75"/>
      <c r="FL91" s="75"/>
      <c r="FM91" s="75"/>
      <c r="FN91" s="75"/>
      <c r="FO91" s="75"/>
      <c r="FP91" s="75"/>
      <c r="FQ91" s="75"/>
      <c r="FR91" s="75"/>
      <c r="FS91" s="75"/>
      <c r="FT91" s="75"/>
      <c r="FU91" s="75"/>
      <c r="FV91" s="75"/>
      <c r="FW91" s="75"/>
      <c r="FX91" s="75"/>
      <c r="FY91" s="75"/>
      <c r="FZ91" s="75"/>
      <c r="GA91" s="75"/>
      <c r="GB91" s="75"/>
      <c r="GC91" s="75"/>
      <c r="GD91" s="75"/>
      <c r="GE91" s="75"/>
      <c r="GF91" s="75"/>
      <c r="GG91" s="75"/>
      <c r="GH91" s="75"/>
      <c r="GI91" s="75"/>
      <c r="GJ91" s="75"/>
      <c r="GK91" s="75"/>
      <c r="GL91" s="75"/>
      <c r="GM91" s="75"/>
      <c r="GN91" s="75"/>
      <c r="GO91" s="75"/>
      <c r="GP91" s="75"/>
      <c r="GQ91" s="75"/>
      <c r="GR91" s="75"/>
      <c r="GS91" s="75"/>
      <c r="GT91" s="75"/>
      <c r="GU91" s="75"/>
      <c r="GV91" s="75"/>
      <c r="GW91" s="75"/>
      <c r="GX91" s="75"/>
      <c r="GY91" s="75"/>
      <c r="GZ91" s="75"/>
      <c r="HA91" s="75"/>
      <c r="HB91" s="75"/>
      <c r="HC91" s="75"/>
      <c r="HD91" s="75"/>
      <c r="HE91" s="75"/>
      <c r="HF91" s="75"/>
      <c r="HG91" s="75"/>
      <c r="HH91" s="75"/>
      <c r="HI91" s="75"/>
      <c r="HJ91" s="75"/>
      <c r="HK91" s="75"/>
      <c r="HL91" s="75"/>
      <c r="HM91" s="75"/>
      <c r="HN91" s="75"/>
      <c r="HO91" s="75"/>
      <c r="HP91" s="75"/>
      <c r="HQ91" s="75"/>
      <c r="HR91" s="75"/>
      <c r="HS91" s="75"/>
      <c r="HT91" s="75"/>
      <c r="HU91" s="75"/>
      <c r="HV91" s="75"/>
      <c r="HW91" s="75"/>
      <c r="HX91" s="75"/>
      <c r="HY91" s="75"/>
      <c r="HZ91" s="75"/>
      <c r="IA91" s="75"/>
      <c r="IB91" s="75"/>
      <c r="IC91" s="75"/>
      <c r="ID91" s="75"/>
      <c r="IE91" s="75"/>
      <c r="IF91" s="75"/>
      <c r="IG91" s="75"/>
      <c r="IH91" s="75"/>
      <c r="II91" s="75"/>
      <c r="IJ91" s="75"/>
      <c r="IK91" s="75"/>
      <c r="IL91" s="75"/>
      <c r="IM91" s="75"/>
      <c r="IN91" s="75"/>
      <c r="IO91" s="75"/>
      <c r="IP91" s="75"/>
      <c r="IQ91" s="75"/>
      <c r="IR91" s="75"/>
      <c r="IS91" s="75"/>
      <c r="IT91" s="75"/>
      <c r="IU91" s="75"/>
      <c r="IV91" s="75"/>
    </row>
    <row r="92" spans="1:256" s="79" customFormat="1" ht="85" customHeight="1" x14ac:dyDescent="0.35">
      <c r="A92" s="75"/>
      <c r="B92" s="75"/>
      <c r="C92" s="215" t="s">
        <v>4860</v>
      </c>
      <c r="D92" s="216"/>
      <c r="E92" s="217"/>
      <c r="F92" s="76"/>
      <c r="G92" s="77"/>
      <c r="H92" s="77"/>
      <c r="I92" s="77"/>
      <c r="J92" s="77"/>
      <c r="K92" s="78"/>
      <c r="L92" s="78"/>
      <c r="M92" s="75"/>
      <c r="N92" s="75"/>
      <c r="O92" s="75"/>
      <c r="P92" s="75"/>
      <c r="Q92" s="75"/>
      <c r="R92" s="75"/>
      <c r="S92" s="75"/>
      <c r="T92" s="75"/>
      <c r="U92" s="75"/>
      <c r="V92" s="75"/>
      <c r="W92" s="75"/>
      <c r="X92" s="75"/>
      <c r="Y92" s="75"/>
      <c r="Z92" s="75"/>
      <c r="AA92" s="75"/>
      <c r="AB92" s="75"/>
      <c r="AC92" s="75"/>
      <c r="AD92" s="75"/>
      <c r="AE92" s="75"/>
      <c r="AF92" s="75"/>
      <c r="AG92" s="75"/>
      <c r="AH92" s="75"/>
      <c r="AI92" s="78"/>
      <c r="AJ92" s="75"/>
      <c r="AK92" s="75"/>
      <c r="AL92" s="75"/>
      <c r="AM92" s="75"/>
      <c r="AN92" s="75"/>
      <c r="AO92" s="75"/>
      <c r="AP92" s="75"/>
      <c r="AQ92" s="75"/>
      <c r="AR92" s="75"/>
      <c r="AS92" s="75"/>
      <c r="AT92" s="75"/>
      <c r="AU92" s="75"/>
      <c r="AV92" s="78"/>
      <c r="AW92" s="75"/>
      <c r="AX92" s="78"/>
      <c r="AY92" s="75"/>
      <c r="AZ92" s="75"/>
      <c r="BA92" s="75"/>
      <c r="BB92" s="78"/>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5"/>
      <c r="DJ92" s="75"/>
      <c r="DK92" s="75"/>
      <c r="DL92" s="75"/>
      <c r="DM92" s="75"/>
      <c r="DN92" s="75"/>
      <c r="DO92" s="75"/>
      <c r="DP92" s="75"/>
      <c r="DQ92" s="75"/>
      <c r="DR92" s="75"/>
      <c r="DS92" s="75"/>
      <c r="DT92" s="75"/>
      <c r="DU92" s="75"/>
      <c r="DV92" s="75"/>
      <c r="DW92" s="75"/>
      <c r="DX92" s="75"/>
      <c r="DY92" s="75"/>
      <c r="DZ92" s="75"/>
      <c r="EA92" s="75"/>
      <c r="EB92" s="75"/>
      <c r="EC92" s="75"/>
      <c r="ED92" s="75"/>
      <c r="EE92" s="75"/>
      <c r="EF92" s="75"/>
      <c r="EG92" s="75"/>
      <c r="EH92" s="75"/>
      <c r="EI92" s="75"/>
      <c r="EJ92" s="75"/>
      <c r="EK92" s="75"/>
      <c r="EL92" s="75"/>
      <c r="EM92" s="75"/>
      <c r="EN92" s="75"/>
      <c r="EO92" s="75"/>
      <c r="EP92" s="75"/>
      <c r="EQ92" s="75"/>
      <c r="ER92" s="75"/>
      <c r="ES92" s="75"/>
      <c r="ET92" s="75"/>
      <c r="EU92" s="75"/>
      <c r="EV92" s="75"/>
      <c r="EW92" s="75"/>
      <c r="EX92" s="75"/>
      <c r="EY92" s="75"/>
      <c r="EZ92" s="75"/>
      <c r="FA92" s="75"/>
      <c r="FB92" s="75"/>
      <c r="FC92" s="75"/>
      <c r="FD92" s="75"/>
      <c r="FE92" s="75"/>
      <c r="FF92" s="75"/>
      <c r="FG92" s="75"/>
      <c r="FH92" s="75"/>
      <c r="FI92" s="75"/>
      <c r="FJ92" s="75"/>
      <c r="FK92" s="75"/>
      <c r="FL92" s="75"/>
      <c r="FM92" s="75"/>
      <c r="FN92" s="75"/>
      <c r="FO92" s="75"/>
      <c r="FP92" s="75"/>
      <c r="FQ92" s="75"/>
      <c r="FR92" s="75"/>
      <c r="FS92" s="75"/>
      <c r="FT92" s="75"/>
      <c r="FU92" s="75"/>
      <c r="FV92" s="75"/>
      <c r="FW92" s="75"/>
      <c r="FX92" s="75"/>
      <c r="FY92" s="75"/>
      <c r="FZ92" s="75"/>
      <c r="GA92" s="75"/>
      <c r="GB92" s="75"/>
      <c r="GC92" s="75"/>
      <c r="GD92" s="75"/>
      <c r="GE92" s="75"/>
      <c r="GF92" s="75"/>
      <c r="GG92" s="75"/>
      <c r="GH92" s="75"/>
      <c r="GI92" s="75"/>
      <c r="GJ92" s="75"/>
      <c r="GK92" s="75"/>
      <c r="GL92" s="75"/>
      <c r="GM92" s="75"/>
      <c r="GN92" s="75"/>
      <c r="GO92" s="75"/>
      <c r="GP92" s="75"/>
      <c r="GQ92" s="75"/>
      <c r="GR92" s="75"/>
      <c r="GS92" s="75"/>
      <c r="GT92" s="75"/>
      <c r="GU92" s="75"/>
      <c r="GV92" s="75"/>
      <c r="GW92" s="75"/>
      <c r="GX92" s="75"/>
      <c r="GY92" s="75"/>
      <c r="GZ92" s="75"/>
      <c r="HA92" s="75"/>
      <c r="HB92" s="75"/>
      <c r="HC92" s="75"/>
      <c r="HD92" s="75"/>
      <c r="HE92" s="75"/>
      <c r="HF92" s="75"/>
      <c r="HG92" s="75"/>
      <c r="HH92" s="75"/>
      <c r="HI92" s="75"/>
      <c r="HJ92" s="75"/>
      <c r="HK92" s="75"/>
      <c r="HL92" s="75"/>
      <c r="HM92" s="75"/>
      <c r="HN92" s="75"/>
      <c r="HO92" s="75"/>
      <c r="HP92" s="75"/>
      <c r="HQ92" s="75"/>
      <c r="HR92" s="75"/>
      <c r="HS92" s="75"/>
      <c r="HT92" s="75"/>
      <c r="HU92" s="75"/>
      <c r="HV92" s="75"/>
      <c r="HW92" s="75"/>
      <c r="HX92" s="75"/>
      <c r="HY92" s="75"/>
      <c r="HZ92" s="75"/>
      <c r="IA92" s="75"/>
      <c r="IB92" s="75"/>
      <c r="IC92" s="75"/>
      <c r="ID92" s="75"/>
      <c r="IE92" s="75"/>
      <c r="IF92" s="75"/>
      <c r="IG92" s="75"/>
      <c r="IH92" s="75"/>
      <c r="II92" s="75"/>
      <c r="IJ92" s="75"/>
      <c r="IK92" s="75"/>
      <c r="IL92" s="75"/>
      <c r="IM92" s="75"/>
      <c r="IN92" s="75"/>
      <c r="IO92" s="75"/>
      <c r="IP92" s="75"/>
      <c r="IQ92" s="75"/>
      <c r="IR92" s="75"/>
      <c r="IS92" s="75"/>
      <c r="IT92" s="75"/>
      <c r="IU92" s="75"/>
      <c r="IV92" s="75"/>
    </row>
    <row r="94" spans="1:256" x14ac:dyDescent="0.35">
      <c r="C94" s="2" t="s">
        <v>4920</v>
      </c>
      <c r="E94" s="2" t="s">
        <v>2</v>
      </c>
    </row>
    <row r="96" spans="1:256" x14ac:dyDescent="0.35">
      <c r="C96" s="2" t="s">
        <v>4921</v>
      </c>
      <c r="E96" s="2" t="s">
        <v>2</v>
      </c>
    </row>
    <row r="98" spans="3:5" x14ac:dyDescent="0.35">
      <c r="C98" s="2" t="s">
        <v>4815</v>
      </c>
      <c r="E98" s="2" t="s">
        <v>2</v>
      </c>
    </row>
    <row r="100" spans="3:5" x14ac:dyDescent="0.35">
      <c r="C100" s="2" t="s">
        <v>4816</v>
      </c>
      <c r="E100" s="2" t="s">
        <v>2</v>
      </c>
    </row>
    <row r="102" spans="3:5" x14ac:dyDescent="0.35">
      <c r="C102" s="2" t="s">
        <v>4817</v>
      </c>
      <c r="E102" s="92" t="s">
        <v>4818</v>
      </c>
    </row>
    <row r="104" spans="3:5" x14ac:dyDescent="0.35">
      <c r="C104" s="2" t="s">
        <v>4819</v>
      </c>
      <c r="E104" s="93" t="s">
        <v>4915</v>
      </c>
    </row>
    <row r="106" spans="3:5" x14ac:dyDescent="0.35">
      <c r="C106" s="2" t="s">
        <v>4922</v>
      </c>
      <c r="E106" s="2" t="s">
        <v>2</v>
      </c>
    </row>
    <row r="108" spans="3:5" x14ac:dyDescent="0.35">
      <c r="C108" s="1" t="s">
        <v>5102</v>
      </c>
      <c r="E108" s="156" t="s">
        <v>5103</v>
      </c>
    </row>
    <row r="109" spans="3:5" x14ac:dyDescent="0.35">
      <c r="E109" s="2" t="s">
        <v>5175</v>
      </c>
    </row>
  </sheetData>
  <mergeCells count="2">
    <mergeCell ref="C76:K76"/>
    <mergeCell ref="C92:E92"/>
  </mergeCells>
  <hyperlinks>
    <hyperlink ref="J2" location="'Index'!A1" display="'Index'!A1" xr:uid="{9114C457-EE37-4A86-A5EF-EE3743688FA9}"/>
  </hyperlinks>
  <pageMargins left="0.7" right="0.7" top="0.75" bottom="0.75" header="0.3" footer="0.3"/>
  <pageSetup orientation="portrait" horizontalDpi="4294967293"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AE05-982D-415E-887E-12A9258901E2}">
  <sheetPr codeName="Sheet1"/>
  <dimension ref="A1:IV102"/>
  <sheetViews>
    <sheetView showGridLines="0" zoomScale="90" zoomScaleNormal="90" workbookViewId="0">
      <pane ySplit="6" topLeftCell="A86"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4228</v>
      </c>
      <c r="J2" s="38" t="s">
        <v>4365</v>
      </c>
    </row>
    <row r="3" spans="1:54" ht="16" x14ac:dyDescent="0.4">
      <c r="C3" s="1" t="s">
        <v>28</v>
      </c>
      <c r="D3" s="21" t="s">
        <v>4229</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C23" s="59" t="s">
        <v>9</v>
      </c>
      <c r="D23" s="54"/>
      <c r="E23" s="6"/>
      <c r="F23" s="19"/>
      <c r="G23" s="24"/>
      <c r="H23" s="24"/>
      <c r="I23" s="31"/>
      <c r="J23" s="31"/>
      <c r="K23" s="35"/>
    </row>
    <row r="24" spans="1:11" x14ac:dyDescent="0.35">
      <c r="B24" s="8" t="s">
        <v>839</v>
      </c>
      <c r="C24" s="60" t="s">
        <v>840</v>
      </c>
      <c r="D24" s="54" t="s">
        <v>841</v>
      </c>
      <c r="E24" s="6" t="s">
        <v>205</v>
      </c>
      <c r="F24" s="19">
        <v>1550000</v>
      </c>
      <c r="G24" s="24">
        <v>1500.91</v>
      </c>
      <c r="H24" s="24">
        <v>76.5</v>
      </c>
      <c r="I24" s="31">
        <v>7.0041143589999999</v>
      </c>
      <c r="J24" s="31"/>
      <c r="K24" s="35"/>
    </row>
    <row r="25" spans="1:11" x14ac:dyDescent="0.35">
      <c r="B25" s="8" t="s">
        <v>3106</v>
      </c>
      <c r="C25" s="60" t="s">
        <v>3107</v>
      </c>
      <c r="D25" s="54" t="s">
        <v>3108</v>
      </c>
      <c r="E25" s="6" t="s">
        <v>205</v>
      </c>
      <c r="F25" s="19">
        <v>345000</v>
      </c>
      <c r="G25" s="24">
        <v>346.45</v>
      </c>
      <c r="H25" s="24">
        <v>17.66</v>
      </c>
      <c r="I25" s="31">
        <v>7.0297920349999998</v>
      </c>
      <c r="J25" s="31"/>
      <c r="K25" s="35"/>
    </row>
    <row r="26" spans="1:11" x14ac:dyDescent="0.35">
      <c r="C26" s="58" t="s">
        <v>194</v>
      </c>
      <c r="D26" s="54"/>
      <c r="E26" s="6"/>
      <c r="F26" s="19"/>
      <c r="G26" s="25">
        <v>1847.36</v>
      </c>
      <c r="H26" s="25">
        <v>94.16</v>
      </c>
      <c r="I26" s="31"/>
      <c r="J26" s="31"/>
      <c r="K26" s="35"/>
    </row>
    <row r="27" spans="1:11" x14ac:dyDescent="0.35">
      <c r="C27" s="57"/>
      <c r="D27" s="54"/>
      <c r="E27" s="6"/>
      <c r="F27" s="19"/>
      <c r="G27" s="24"/>
      <c r="H27" s="24"/>
      <c r="I27" s="31"/>
      <c r="J27" s="31"/>
      <c r="K27" s="35"/>
    </row>
    <row r="28" spans="1:11" x14ac:dyDescent="0.35">
      <c r="C28" s="58" t="s">
        <v>10</v>
      </c>
      <c r="D28" s="54"/>
      <c r="E28" s="6"/>
      <c r="F28" s="19"/>
      <c r="G28" s="24" t="s">
        <v>2</v>
      </c>
      <c r="H28" s="24" t="s">
        <v>2</v>
      </c>
      <c r="I28" s="31"/>
      <c r="J28" s="31"/>
      <c r="K28" s="35"/>
    </row>
    <row r="29" spans="1:11" x14ac:dyDescent="0.35">
      <c r="C29" s="57"/>
      <c r="D29" s="54"/>
      <c r="E29" s="6"/>
      <c r="F29" s="19"/>
      <c r="G29" s="24"/>
      <c r="H29" s="24"/>
      <c r="I29" s="31"/>
      <c r="J29" s="31"/>
      <c r="K29" s="35"/>
    </row>
    <row r="30" spans="1:11" x14ac:dyDescent="0.35">
      <c r="C30" s="58" t="s">
        <v>11</v>
      </c>
      <c r="D30" s="54"/>
      <c r="E30" s="6"/>
      <c r="F30" s="19"/>
      <c r="G30" s="24" t="s">
        <v>2</v>
      </c>
      <c r="H30" s="24" t="s">
        <v>2</v>
      </c>
      <c r="I30" s="31"/>
      <c r="J30" s="31"/>
      <c r="K30" s="35"/>
    </row>
    <row r="31" spans="1:11" x14ac:dyDescent="0.35">
      <c r="C31" s="57"/>
      <c r="D31" s="54"/>
      <c r="E31" s="6"/>
      <c r="F31" s="19"/>
      <c r="G31" s="24"/>
      <c r="H31" s="24"/>
      <c r="I31" s="31"/>
      <c r="J31" s="31"/>
      <c r="K31" s="35"/>
    </row>
    <row r="32" spans="1:11" x14ac:dyDescent="0.35">
      <c r="C32" s="58" t="s">
        <v>13</v>
      </c>
      <c r="D32" s="54"/>
      <c r="E32" s="6"/>
      <c r="F32" s="19"/>
      <c r="G32" s="24"/>
      <c r="H32" s="24"/>
      <c r="I32" s="31"/>
      <c r="J32" s="31"/>
      <c r="K32" s="35"/>
    </row>
    <row r="33" spans="1:11" x14ac:dyDescent="0.35">
      <c r="C33" s="57"/>
      <c r="D33" s="54"/>
      <c r="E33" s="6"/>
      <c r="F33" s="19"/>
      <c r="G33" s="24"/>
      <c r="H33" s="24"/>
      <c r="I33" s="31"/>
      <c r="J33" s="31"/>
      <c r="K33" s="35"/>
    </row>
    <row r="34" spans="1:11" x14ac:dyDescent="0.35">
      <c r="C34" s="58" t="s">
        <v>14</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15</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16</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17</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C42" s="58" t="s">
        <v>18</v>
      </c>
      <c r="D42" s="54"/>
      <c r="E42" s="6"/>
      <c r="F42" s="19"/>
      <c r="G42" s="24" t="s">
        <v>2</v>
      </c>
      <c r="H42" s="24" t="s">
        <v>2</v>
      </c>
      <c r="I42" s="31"/>
      <c r="J42" s="31"/>
      <c r="K42" s="35"/>
    </row>
    <row r="43" spans="1:11" x14ac:dyDescent="0.35">
      <c r="C43" s="57"/>
      <c r="D43" s="54"/>
      <c r="E43" s="6"/>
      <c r="F43" s="19"/>
      <c r="G43" s="24"/>
      <c r="H43" s="24"/>
      <c r="I43" s="31"/>
      <c r="J43" s="31"/>
      <c r="K43" s="35"/>
    </row>
    <row r="44" spans="1:11" x14ac:dyDescent="0.35">
      <c r="A44" s="10"/>
      <c r="B44" s="28"/>
      <c r="C44" s="58" t="s">
        <v>19</v>
      </c>
      <c r="D44" s="54"/>
      <c r="E44" s="6"/>
      <c r="F44" s="19"/>
      <c r="G44" s="24"/>
      <c r="H44" s="24"/>
      <c r="I44" s="31"/>
      <c r="J44" s="31"/>
      <c r="K44" s="35"/>
    </row>
    <row r="45" spans="1:11" x14ac:dyDescent="0.35">
      <c r="A45" s="28"/>
      <c r="B45" s="28"/>
      <c r="C45" s="58" t="s">
        <v>20</v>
      </c>
      <c r="D45" s="54"/>
      <c r="E45" s="6"/>
      <c r="F45" s="19"/>
      <c r="G45" s="24" t="s">
        <v>2</v>
      </c>
      <c r="H45" s="24" t="s">
        <v>2</v>
      </c>
      <c r="I45" s="31"/>
      <c r="J45" s="31"/>
      <c r="K45" s="35"/>
    </row>
    <row r="46" spans="1:11" x14ac:dyDescent="0.35">
      <c r="A46" s="28"/>
      <c r="B46" s="28"/>
      <c r="C46" s="58"/>
      <c r="D46" s="54"/>
      <c r="E46" s="6"/>
      <c r="F46" s="19"/>
      <c r="G46" s="24"/>
      <c r="H46" s="24"/>
      <c r="I46" s="31"/>
      <c r="J46" s="31"/>
      <c r="K46" s="35"/>
    </row>
    <row r="47" spans="1:11" x14ac:dyDescent="0.35">
      <c r="A47" s="28"/>
      <c r="B47" s="28"/>
      <c r="C47" s="58" t="s">
        <v>21</v>
      </c>
      <c r="D47" s="54"/>
      <c r="E47" s="6"/>
      <c r="F47" s="19"/>
      <c r="G47" s="24" t="s">
        <v>2</v>
      </c>
      <c r="H47" s="24" t="s">
        <v>2</v>
      </c>
      <c r="I47" s="31"/>
      <c r="J47" s="31"/>
      <c r="K47" s="35"/>
    </row>
    <row r="48" spans="1:11" x14ac:dyDescent="0.35">
      <c r="A48" s="28"/>
      <c r="B48" s="28"/>
      <c r="C48" s="58"/>
      <c r="D48" s="54"/>
      <c r="E48" s="6"/>
      <c r="F48" s="19"/>
      <c r="G48" s="24"/>
      <c r="H48" s="24"/>
      <c r="I48" s="31"/>
      <c r="J48" s="31"/>
      <c r="K48" s="35"/>
    </row>
    <row r="49" spans="1:54" x14ac:dyDescent="0.35">
      <c r="A49" s="28"/>
      <c r="B49" s="28"/>
      <c r="C49" s="58" t="s">
        <v>22</v>
      </c>
      <c r="D49" s="54"/>
      <c r="E49" s="6"/>
      <c r="F49" s="19"/>
      <c r="G49" s="24" t="s">
        <v>2</v>
      </c>
      <c r="H49" s="24" t="s">
        <v>2</v>
      </c>
      <c r="I49" s="31"/>
      <c r="J49" s="31"/>
      <c r="K49" s="35"/>
    </row>
    <row r="50" spans="1:54" x14ac:dyDescent="0.35">
      <c r="A50" s="28"/>
      <c r="B50" s="28"/>
      <c r="C50" s="58"/>
      <c r="D50" s="54"/>
      <c r="E50" s="6"/>
      <c r="F50" s="19"/>
      <c r="G50" s="24"/>
      <c r="H50" s="24"/>
      <c r="I50" s="31"/>
      <c r="J50" s="31"/>
      <c r="K50" s="35"/>
    </row>
    <row r="51" spans="1:54" x14ac:dyDescent="0.35">
      <c r="A51" s="28"/>
      <c r="B51" s="28"/>
      <c r="C51" s="58" t="s">
        <v>23</v>
      </c>
      <c r="D51" s="54"/>
      <c r="E51" s="6"/>
      <c r="F51" s="19"/>
      <c r="G51" s="24" t="s">
        <v>2</v>
      </c>
      <c r="H51" s="24" t="s">
        <v>2</v>
      </c>
      <c r="I51" s="31"/>
      <c r="J51" s="31"/>
      <c r="K51" s="35"/>
    </row>
    <row r="52" spans="1:54" x14ac:dyDescent="0.35">
      <c r="A52" s="28"/>
      <c r="B52" s="28"/>
      <c r="C52" s="58"/>
      <c r="D52" s="54"/>
      <c r="E52" s="6"/>
      <c r="F52" s="19"/>
      <c r="G52" s="24"/>
      <c r="H52" s="24"/>
      <c r="I52" s="31"/>
      <c r="J52" s="31"/>
      <c r="K52" s="35"/>
    </row>
    <row r="53" spans="1:54" x14ac:dyDescent="0.35">
      <c r="C53" s="59" t="s">
        <v>24</v>
      </c>
      <c r="D53" s="54"/>
      <c r="E53" s="6"/>
      <c r="F53" s="19"/>
      <c r="G53" s="24"/>
      <c r="H53" s="24"/>
      <c r="I53" s="31"/>
      <c r="J53" s="31"/>
      <c r="K53" s="35"/>
    </row>
    <row r="54" spans="1:54" x14ac:dyDescent="0.35">
      <c r="B54" s="8" t="s">
        <v>206</v>
      </c>
      <c r="C54" s="60" t="s">
        <v>207</v>
      </c>
      <c r="D54" s="54"/>
      <c r="E54" s="6"/>
      <c r="F54" s="19"/>
      <c r="G54" s="24">
        <v>110.28</v>
      </c>
      <c r="H54" s="24">
        <v>5.62</v>
      </c>
      <c r="I54" s="31"/>
      <c r="J54" s="31"/>
      <c r="K54" s="35"/>
    </row>
    <row r="55" spans="1:54" x14ac:dyDescent="0.35">
      <c r="C55" s="58" t="s">
        <v>194</v>
      </c>
      <c r="D55" s="54"/>
      <c r="E55" s="6"/>
      <c r="F55" s="19"/>
      <c r="G55" s="25">
        <v>110.28</v>
      </c>
      <c r="H55" s="25">
        <v>5.62</v>
      </c>
      <c r="I55" s="31"/>
      <c r="J55" s="31"/>
      <c r="K55" s="35"/>
    </row>
    <row r="56" spans="1:54" x14ac:dyDescent="0.35">
      <c r="C56" s="57"/>
      <c r="D56" s="54"/>
      <c r="E56" s="6"/>
      <c r="F56" s="19"/>
      <c r="G56" s="24"/>
      <c r="H56" s="24"/>
      <c r="I56" s="31"/>
      <c r="J56" s="31"/>
      <c r="K56" s="35"/>
    </row>
    <row r="57" spans="1:54" x14ac:dyDescent="0.35">
      <c r="A57" s="10"/>
      <c r="B57" s="28"/>
      <c r="C57" s="58" t="s">
        <v>25</v>
      </c>
      <c r="D57" s="54"/>
      <c r="E57" s="6"/>
      <c r="F57" s="19"/>
      <c r="G57" s="24"/>
      <c r="H57" s="24"/>
      <c r="I57" s="31"/>
      <c r="J57" s="31"/>
      <c r="K57" s="35"/>
    </row>
    <row r="58" spans="1:54" s="2" customFormat="1" ht="13.5" x14ac:dyDescent="0.35">
      <c r="A58" s="28"/>
      <c r="B58" s="28"/>
      <c r="C58" s="57" t="s">
        <v>4703</v>
      </c>
      <c r="D58" s="54"/>
      <c r="E58" s="6"/>
      <c r="F58" s="19"/>
      <c r="G58" s="24" t="s">
        <v>2</v>
      </c>
      <c r="H58" s="24" t="s">
        <v>2</v>
      </c>
      <c r="I58" s="31"/>
      <c r="J58" s="31"/>
      <c r="K58" s="35"/>
      <c r="L58" s="3"/>
      <c r="AI58" s="3"/>
      <c r="AV58" s="3"/>
      <c r="AX58" s="3"/>
      <c r="BB58" s="3"/>
    </row>
    <row r="59" spans="1:54" x14ac:dyDescent="0.35">
      <c r="B59" s="8"/>
      <c r="C59" s="60" t="s">
        <v>208</v>
      </c>
      <c r="D59" s="54"/>
      <c r="E59" s="6"/>
      <c r="F59" s="19"/>
      <c r="G59" s="24">
        <v>4.26</v>
      </c>
      <c r="H59" s="24">
        <v>0.22</v>
      </c>
      <c r="I59" s="31"/>
      <c r="J59" s="31"/>
      <c r="K59" s="35"/>
    </row>
    <row r="60" spans="1:54" x14ac:dyDescent="0.35">
      <c r="C60" s="58" t="s">
        <v>194</v>
      </c>
      <c r="D60" s="54"/>
      <c r="E60" s="6"/>
      <c r="F60" s="19"/>
      <c r="G60" s="25">
        <v>4.26</v>
      </c>
      <c r="H60" s="25">
        <v>0.22</v>
      </c>
      <c r="I60" s="31"/>
      <c r="J60" s="31"/>
      <c r="K60" s="35"/>
    </row>
    <row r="61" spans="1:54" x14ac:dyDescent="0.35">
      <c r="C61" s="57"/>
      <c r="D61" s="54"/>
      <c r="E61" s="6"/>
      <c r="F61" s="19"/>
      <c r="G61" s="24"/>
      <c r="H61" s="24"/>
      <c r="I61" s="31"/>
      <c r="J61" s="31"/>
      <c r="K61" s="35"/>
    </row>
    <row r="62" spans="1:54" x14ac:dyDescent="0.35">
      <c r="C62" s="61" t="s">
        <v>209</v>
      </c>
      <c r="D62" s="55"/>
      <c r="E62" s="5"/>
      <c r="F62" s="20"/>
      <c r="G62" s="26">
        <v>1961.9</v>
      </c>
      <c r="H62" s="26">
        <v>100</v>
      </c>
      <c r="I62" s="32"/>
      <c r="J62" s="32"/>
      <c r="K62" s="36"/>
    </row>
    <row r="65" spans="1:256" x14ac:dyDescent="0.35">
      <c r="C65" s="1" t="s">
        <v>210</v>
      </c>
    </row>
    <row r="66" spans="1:256" x14ac:dyDescent="0.35">
      <c r="C66" s="37" t="s">
        <v>211</v>
      </c>
      <c r="D66" s="37"/>
      <c r="E66" s="37"/>
      <c r="F66" s="37"/>
      <c r="G66" s="37"/>
      <c r="H66" s="37"/>
      <c r="I66" s="37"/>
      <c r="J66" s="37"/>
      <c r="K66" s="37"/>
    </row>
    <row r="67" spans="1:256" x14ac:dyDescent="0.35">
      <c r="C67" s="2" t="s">
        <v>212</v>
      </c>
    </row>
    <row r="68" spans="1:256" x14ac:dyDescent="0.35">
      <c r="C68" s="2" t="s">
        <v>213</v>
      </c>
    </row>
    <row r="69" spans="1:256" ht="30" customHeight="1" x14ac:dyDescent="0.35">
      <c r="C69" s="218" t="s">
        <v>214</v>
      </c>
      <c r="D69" s="219"/>
      <c r="E69" s="219"/>
      <c r="F69" s="219"/>
      <c r="G69" s="219"/>
      <c r="H69" s="219"/>
      <c r="I69" s="219"/>
      <c r="J69" s="219"/>
      <c r="K69" s="219"/>
    </row>
    <row r="70" spans="1:256" x14ac:dyDescent="0.35">
      <c r="C70" s="2" t="s">
        <v>215</v>
      </c>
    </row>
    <row r="71" spans="1:256" x14ac:dyDescent="0.35">
      <c r="C71" s="2" t="s">
        <v>4931</v>
      </c>
    </row>
    <row r="73" spans="1:256" x14ac:dyDescent="0.35">
      <c r="C73" s="2" t="s">
        <v>4813</v>
      </c>
      <c r="E73" s="2" t="s">
        <v>2</v>
      </c>
    </row>
    <row r="75" spans="1:256" x14ac:dyDescent="0.35">
      <c r="C75" s="2" t="s">
        <v>4814</v>
      </c>
      <c r="E75" s="2" t="s">
        <v>2</v>
      </c>
    </row>
    <row r="77" spans="1:256" x14ac:dyDescent="0.35">
      <c r="C77" s="2" t="s">
        <v>4918</v>
      </c>
    </row>
    <row r="79" spans="1:256" x14ac:dyDescent="0.35">
      <c r="C79" s="2" t="s">
        <v>4919</v>
      </c>
    </row>
    <row r="80" spans="1:256" s="79" customFormat="1" ht="35.25" customHeight="1" x14ac:dyDescent="0.35">
      <c r="A80" s="75"/>
      <c r="B80" s="75"/>
      <c r="C80" s="80" t="s">
        <v>4820</v>
      </c>
      <c r="D80" s="84" t="s">
        <v>4821</v>
      </c>
      <c r="E80" s="84" t="s">
        <v>4822</v>
      </c>
      <c r="F80" s="76"/>
      <c r="G80" s="77"/>
      <c r="H80" s="77"/>
      <c r="I80" s="77"/>
      <c r="J80" s="77"/>
      <c r="K80" s="78"/>
      <c r="L80" s="78"/>
      <c r="M80" s="75"/>
      <c r="N80" s="75"/>
      <c r="O80" s="75"/>
      <c r="P80" s="75"/>
      <c r="Q80" s="75"/>
      <c r="R80" s="75"/>
      <c r="S80" s="75"/>
      <c r="T80" s="75"/>
      <c r="U80" s="75"/>
      <c r="V80" s="75"/>
      <c r="W80" s="75"/>
      <c r="X80" s="75"/>
      <c r="Y80" s="75"/>
      <c r="Z80" s="75"/>
      <c r="AA80" s="75"/>
      <c r="AB80" s="75"/>
      <c r="AC80" s="75"/>
      <c r="AD80" s="75"/>
      <c r="AE80" s="75"/>
      <c r="AF80" s="75"/>
      <c r="AG80" s="75"/>
      <c r="AH80" s="75"/>
      <c r="AI80" s="78"/>
      <c r="AJ80" s="75"/>
      <c r="AK80" s="75"/>
      <c r="AL80" s="75"/>
      <c r="AM80" s="75"/>
      <c r="AN80" s="75"/>
      <c r="AO80" s="75"/>
      <c r="AP80" s="75"/>
      <c r="AQ80" s="75"/>
      <c r="AR80" s="75"/>
      <c r="AS80" s="75"/>
      <c r="AT80" s="75"/>
      <c r="AU80" s="75"/>
      <c r="AV80" s="78"/>
      <c r="AW80" s="75"/>
      <c r="AX80" s="78"/>
      <c r="AY80" s="75"/>
      <c r="AZ80" s="75"/>
      <c r="BA80" s="75"/>
      <c r="BB80" s="78"/>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75"/>
      <c r="FA80" s="75"/>
      <c r="FB80" s="75"/>
      <c r="FC80" s="75"/>
      <c r="FD80" s="75"/>
      <c r="FE80" s="75"/>
      <c r="FF80" s="75"/>
      <c r="FG80" s="75"/>
      <c r="FH80" s="75"/>
      <c r="FI80" s="75"/>
      <c r="FJ80" s="75"/>
      <c r="FK80" s="75"/>
      <c r="FL80" s="75"/>
      <c r="FM80" s="75"/>
      <c r="FN80" s="75"/>
      <c r="FO80" s="75"/>
      <c r="FP80" s="75"/>
      <c r="FQ80" s="75"/>
      <c r="FR80" s="75"/>
      <c r="FS80" s="75"/>
      <c r="FT80" s="75"/>
      <c r="FU80" s="75"/>
      <c r="FV80" s="75"/>
      <c r="FW80" s="75"/>
      <c r="FX80" s="75"/>
      <c r="FY80" s="75"/>
      <c r="FZ80" s="75"/>
      <c r="GA80" s="75"/>
      <c r="GB80" s="75"/>
      <c r="GC80" s="75"/>
      <c r="GD80" s="75"/>
      <c r="GE80" s="75"/>
      <c r="GF80" s="75"/>
      <c r="GG80" s="75"/>
      <c r="GH80" s="75"/>
      <c r="GI80" s="75"/>
      <c r="GJ80" s="75"/>
      <c r="GK80" s="75"/>
      <c r="GL80" s="75"/>
      <c r="GM80" s="75"/>
      <c r="GN80" s="75"/>
      <c r="GO80" s="75"/>
      <c r="GP80" s="75"/>
      <c r="GQ80" s="75"/>
      <c r="GR80" s="75"/>
      <c r="GS80" s="75"/>
      <c r="GT80" s="75"/>
      <c r="GU80" s="75"/>
      <c r="GV80" s="75"/>
      <c r="GW80" s="75"/>
      <c r="GX80" s="75"/>
      <c r="GY80" s="75"/>
      <c r="GZ80" s="75"/>
      <c r="HA80" s="75"/>
      <c r="HB80" s="75"/>
      <c r="HC80" s="75"/>
      <c r="HD80" s="75"/>
      <c r="HE80" s="75"/>
      <c r="HF80" s="75"/>
      <c r="HG80" s="75"/>
      <c r="HH80" s="75"/>
      <c r="HI80" s="75"/>
      <c r="HJ80" s="75"/>
      <c r="HK80" s="75"/>
      <c r="HL80" s="75"/>
      <c r="HM80" s="75"/>
      <c r="HN80" s="75"/>
      <c r="HO80" s="75"/>
      <c r="HP80" s="75"/>
      <c r="HQ80" s="75"/>
      <c r="HR80" s="75"/>
      <c r="HS80" s="75"/>
      <c r="HT80" s="75"/>
      <c r="HU80" s="75"/>
      <c r="HV80" s="75"/>
      <c r="HW80" s="75"/>
      <c r="HX80" s="75"/>
      <c r="HY80" s="75"/>
      <c r="HZ80" s="75"/>
      <c r="IA80" s="75"/>
      <c r="IB80" s="75"/>
      <c r="IC80" s="75"/>
      <c r="ID80" s="75"/>
      <c r="IE80" s="75"/>
      <c r="IF80" s="75"/>
      <c r="IG80" s="75"/>
      <c r="IH80" s="75"/>
      <c r="II80" s="75"/>
      <c r="IJ80" s="75"/>
      <c r="IK80" s="75"/>
      <c r="IL80" s="75"/>
      <c r="IM80" s="75"/>
      <c r="IN80" s="75"/>
      <c r="IO80" s="75"/>
      <c r="IP80" s="75"/>
      <c r="IQ80" s="75"/>
      <c r="IR80" s="75"/>
      <c r="IS80" s="75"/>
      <c r="IT80" s="75"/>
      <c r="IU80" s="75"/>
      <c r="IV80" s="75"/>
    </row>
    <row r="81" spans="1:256" s="79" customFormat="1" x14ac:dyDescent="0.35">
      <c r="A81" s="75"/>
      <c r="B81" s="75"/>
      <c r="C81" s="82" t="s">
        <v>4823</v>
      </c>
      <c r="D81" s="85">
        <v>10.2889</v>
      </c>
      <c r="E81" s="85">
        <v>10.2141</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4824</v>
      </c>
      <c r="D82" s="85">
        <v>10.2889</v>
      </c>
      <c r="E82" s="85">
        <v>10.2141</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2" t="s">
        <v>4825</v>
      </c>
      <c r="D83" s="85">
        <v>10.2944</v>
      </c>
      <c r="E83" s="85">
        <v>10.2212</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x14ac:dyDescent="0.35">
      <c r="A84" s="75"/>
      <c r="B84" s="75"/>
      <c r="C84" s="82" t="s">
        <v>4826</v>
      </c>
      <c r="D84" s="85">
        <v>10.2944</v>
      </c>
      <c r="E84" s="85">
        <v>10.2212</v>
      </c>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5" spans="1:256" s="79" customFormat="1" ht="85" customHeight="1" x14ac:dyDescent="0.35">
      <c r="A85" s="75"/>
      <c r="B85" s="75"/>
      <c r="C85" s="215" t="s">
        <v>4860</v>
      </c>
      <c r="D85" s="216"/>
      <c r="E85" s="217"/>
      <c r="F85" s="76"/>
      <c r="G85" s="77"/>
      <c r="H85" s="77"/>
      <c r="I85" s="77"/>
      <c r="J85" s="77"/>
      <c r="K85" s="78"/>
      <c r="L85" s="78"/>
      <c r="M85" s="75"/>
      <c r="N85" s="75"/>
      <c r="O85" s="75"/>
      <c r="P85" s="75"/>
      <c r="Q85" s="75"/>
      <c r="R85" s="75"/>
      <c r="S85" s="75"/>
      <c r="T85" s="75"/>
      <c r="U85" s="75"/>
      <c r="V85" s="75"/>
      <c r="W85" s="75"/>
      <c r="X85" s="75"/>
      <c r="Y85" s="75"/>
      <c r="Z85" s="75"/>
      <c r="AA85" s="75"/>
      <c r="AB85" s="75"/>
      <c r="AC85" s="75"/>
      <c r="AD85" s="75"/>
      <c r="AE85" s="75"/>
      <c r="AF85" s="75"/>
      <c r="AG85" s="75"/>
      <c r="AH85" s="75"/>
      <c r="AI85" s="78"/>
      <c r="AJ85" s="75"/>
      <c r="AK85" s="75"/>
      <c r="AL85" s="75"/>
      <c r="AM85" s="75"/>
      <c r="AN85" s="75"/>
      <c r="AO85" s="75"/>
      <c r="AP85" s="75"/>
      <c r="AQ85" s="75"/>
      <c r="AR85" s="75"/>
      <c r="AS85" s="75"/>
      <c r="AT85" s="75"/>
      <c r="AU85" s="75"/>
      <c r="AV85" s="78"/>
      <c r="AW85" s="75"/>
      <c r="AX85" s="78"/>
      <c r="AY85" s="75"/>
      <c r="AZ85" s="75"/>
      <c r="BA85" s="75"/>
      <c r="BB85" s="78"/>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c r="HA85" s="75"/>
      <c r="HB85" s="75"/>
      <c r="HC85" s="75"/>
      <c r="HD85" s="75"/>
      <c r="HE85" s="75"/>
      <c r="HF85" s="75"/>
      <c r="HG85" s="75"/>
      <c r="HH85" s="75"/>
      <c r="HI85" s="75"/>
      <c r="HJ85" s="75"/>
      <c r="HK85" s="75"/>
      <c r="HL85" s="75"/>
      <c r="HM85" s="75"/>
      <c r="HN85" s="75"/>
      <c r="HO85" s="75"/>
      <c r="HP85" s="75"/>
      <c r="HQ85" s="75"/>
      <c r="HR85" s="75"/>
      <c r="HS85" s="75"/>
      <c r="HT85" s="75"/>
      <c r="HU85" s="75"/>
      <c r="HV85" s="75"/>
      <c r="HW85" s="75"/>
      <c r="HX85" s="75"/>
      <c r="HY85" s="75"/>
      <c r="HZ85" s="75"/>
      <c r="IA85" s="75"/>
      <c r="IB85" s="75"/>
      <c r="IC85" s="75"/>
      <c r="ID85" s="75"/>
      <c r="IE85" s="75"/>
      <c r="IF85" s="75"/>
      <c r="IG85" s="75"/>
      <c r="IH85" s="75"/>
      <c r="II85" s="75"/>
      <c r="IJ85" s="75"/>
      <c r="IK85" s="75"/>
      <c r="IL85" s="75"/>
      <c r="IM85" s="75"/>
      <c r="IN85" s="75"/>
      <c r="IO85" s="75"/>
      <c r="IP85" s="75"/>
      <c r="IQ85" s="75"/>
      <c r="IR85" s="75"/>
      <c r="IS85" s="75"/>
      <c r="IT85" s="75"/>
      <c r="IU85" s="75"/>
      <c r="IV85" s="75"/>
    </row>
    <row r="87" spans="1:256" x14ac:dyDescent="0.35">
      <c r="C87" s="2" t="s">
        <v>4920</v>
      </c>
      <c r="E87" s="2" t="s">
        <v>2</v>
      </c>
    </row>
    <row r="89" spans="1:256" x14ac:dyDescent="0.35">
      <c r="C89" s="2" t="s">
        <v>4921</v>
      </c>
      <c r="E89" s="2" t="s">
        <v>2</v>
      </c>
    </row>
    <row r="91" spans="1:256" x14ac:dyDescent="0.35">
      <c r="C91" s="2" t="s">
        <v>4815</v>
      </c>
      <c r="E91" s="2" t="s">
        <v>2</v>
      </c>
    </row>
    <row r="93" spans="1:256" x14ac:dyDescent="0.35">
      <c r="C93" s="2" t="s">
        <v>4816</v>
      </c>
      <c r="E93" s="2" t="s">
        <v>2</v>
      </c>
    </row>
    <row r="95" spans="1:256" x14ac:dyDescent="0.35">
      <c r="C95" s="2" t="s">
        <v>4817</v>
      </c>
      <c r="E95" s="92" t="s">
        <v>4818</v>
      </c>
    </row>
    <row r="97" spans="3:5" x14ac:dyDescent="0.35">
      <c r="C97" s="2" t="s">
        <v>4819</v>
      </c>
      <c r="E97" s="93" t="s">
        <v>4916</v>
      </c>
    </row>
    <row r="99" spans="3:5" x14ac:dyDescent="0.35">
      <c r="C99" s="2" t="s">
        <v>4922</v>
      </c>
      <c r="E99" s="2" t="s">
        <v>2</v>
      </c>
    </row>
    <row r="101" spans="3:5" x14ac:dyDescent="0.35">
      <c r="C101" s="1" t="s">
        <v>5102</v>
      </c>
      <c r="E101" s="156" t="s">
        <v>5103</v>
      </c>
    </row>
    <row r="102" spans="3:5" x14ac:dyDescent="0.35">
      <c r="E102" s="2" t="s">
        <v>5176</v>
      </c>
    </row>
  </sheetData>
  <mergeCells count="2">
    <mergeCell ref="C69:K69"/>
    <mergeCell ref="C85:E85"/>
  </mergeCells>
  <hyperlinks>
    <hyperlink ref="J2" location="'Index'!A1" display="'Index'!A1" xr:uid="{CADBD58F-F47D-427D-AA4C-8D09C3154756}"/>
  </hyperlinks>
  <pageMargins left="0.7" right="0.7" top="0.75" bottom="0.75" header="0.3" footer="0.3"/>
  <pageSetup orientation="portrait" horizontalDpi="4294967293"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5D9BA-809F-4B10-87CC-C39291C06176}">
  <sheetPr codeName="Sheet1"/>
  <dimension ref="A1:IV103"/>
  <sheetViews>
    <sheetView showGridLines="0" zoomScale="90" zoomScaleNormal="90" workbookViewId="0">
      <pane ySplit="6" topLeftCell="A87"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4230</v>
      </c>
      <c r="J2" s="38" t="s">
        <v>4365</v>
      </c>
    </row>
    <row r="3" spans="1:54" ht="16" x14ac:dyDescent="0.4">
      <c r="C3" s="1" t="s">
        <v>28</v>
      </c>
      <c r="D3" s="21" t="s">
        <v>4231</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A16" s="10"/>
      <c r="B16" s="28"/>
      <c r="C16" s="58" t="s">
        <v>5</v>
      </c>
      <c r="D16" s="54"/>
      <c r="E16" s="6"/>
      <c r="F16" s="19"/>
      <c r="G16" s="24"/>
      <c r="H16" s="24"/>
      <c r="I16" s="31"/>
      <c r="J16" s="31"/>
      <c r="K16" s="35"/>
    </row>
    <row r="17" spans="1:11" x14ac:dyDescent="0.35">
      <c r="A17" s="28"/>
      <c r="B17" s="28"/>
      <c r="C17" s="58" t="s">
        <v>6</v>
      </c>
      <c r="D17" s="54"/>
      <c r="E17" s="6"/>
      <c r="F17" s="19"/>
      <c r="G17" s="24" t="s">
        <v>2</v>
      </c>
      <c r="H17" s="24" t="s">
        <v>2</v>
      </c>
      <c r="I17" s="31"/>
      <c r="J17" s="31"/>
      <c r="K17" s="35"/>
    </row>
    <row r="18" spans="1:11" x14ac:dyDescent="0.35">
      <c r="A18" s="28"/>
      <c r="B18" s="28"/>
      <c r="C18" s="58"/>
      <c r="D18" s="54"/>
      <c r="E18" s="6"/>
      <c r="F18" s="19"/>
      <c r="G18" s="24"/>
      <c r="H18" s="24"/>
      <c r="I18" s="31"/>
      <c r="J18" s="31"/>
      <c r="K18" s="35"/>
    </row>
    <row r="19" spans="1:11" x14ac:dyDescent="0.35">
      <c r="A19" s="28"/>
      <c r="B19" s="28"/>
      <c r="C19" s="58" t="s">
        <v>7</v>
      </c>
      <c r="D19" s="54"/>
      <c r="E19" s="6"/>
      <c r="F19" s="19"/>
      <c r="G19" s="24" t="s">
        <v>2</v>
      </c>
      <c r="H19" s="24" t="s">
        <v>2</v>
      </c>
      <c r="I19" s="31"/>
      <c r="J19" s="31"/>
      <c r="K19" s="35"/>
    </row>
    <row r="20" spans="1:11" x14ac:dyDescent="0.35">
      <c r="A20" s="28"/>
      <c r="B20" s="28"/>
      <c r="C20" s="58"/>
      <c r="D20" s="54"/>
      <c r="E20" s="6"/>
      <c r="F20" s="19"/>
      <c r="G20" s="24"/>
      <c r="H20" s="24"/>
      <c r="I20" s="31"/>
      <c r="J20" s="31"/>
      <c r="K20" s="35"/>
    </row>
    <row r="21" spans="1:11" x14ac:dyDescent="0.35">
      <c r="A21" s="28"/>
      <c r="B21" s="28"/>
      <c r="C21" s="58" t="s">
        <v>8</v>
      </c>
      <c r="D21" s="54"/>
      <c r="E21" s="6"/>
      <c r="F21" s="19"/>
      <c r="G21" s="24" t="s">
        <v>2</v>
      </c>
      <c r="H21" s="24" t="s">
        <v>2</v>
      </c>
      <c r="I21" s="31"/>
      <c r="J21" s="31"/>
      <c r="K21" s="35"/>
    </row>
    <row r="22" spans="1:11" x14ac:dyDescent="0.35">
      <c r="A22" s="28"/>
      <c r="B22" s="28"/>
      <c r="C22" s="58"/>
      <c r="D22" s="54"/>
      <c r="E22" s="6"/>
      <c r="F22" s="19"/>
      <c r="G22" s="24"/>
      <c r="H22" s="24"/>
      <c r="I22" s="31"/>
      <c r="J22" s="31"/>
      <c r="K22" s="35"/>
    </row>
    <row r="23" spans="1:11" x14ac:dyDescent="0.35">
      <c r="A23" s="28"/>
      <c r="B23" s="28"/>
      <c r="C23" s="58" t="s">
        <v>9</v>
      </c>
      <c r="D23" s="54"/>
      <c r="E23" s="6"/>
      <c r="F23" s="19"/>
      <c r="G23" s="24" t="s">
        <v>2</v>
      </c>
      <c r="H23" s="24" t="s">
        <v>2</v>
      </c>
      <c r="I23" s="31"/>
      <c r="J23" s="31"/>
      <c r="K23" s="35"/>
    </row>
    <row r="24" spans="1:11" x14ac:dyDescent="0.35">
      <c r="A24" s="28"/>
      <c r="B24" s="28"/>
      <c r="C24" s="58"/>
      <c r="D24" s="54"/>
      <c r="E24" s="6"/>
      <c r="F24" s="19"/>
      <c r="G24" s="24"/>
      <c r="H24" s="24"/>
      <c r="I24" s="31"/>
      <c r="J24" s="31"/>
      <c r="K24" s="35"/>
    </row>
    <row r="25" spans="1:11" x14ac:dyDescent="0.35">
      <c r="C25" s="59" t="s">
        <v>10</v>
      </c>
      <c r="D25" s="54"/>
      <c r="E25" s="6"/>
      <c r="F25" s="19"/>
      <c r="G25" s="24"/>
      <c r="H25" s="24"/>
      <c r="I25" s="31"/>
      <c r="J25" s="31"/>
      <c r="K25" s="35"/>
    </row>
    <row r="26" spans="1:11" x14ac:dyDescent="0.35">
      <c r="B26" s="8" t="s">
        <v>4232</v>
      </c>
      <c r="C26" s="60" t="s">
        <v>4233</v>
      </c>
      <c r="D26" s="54" t="s">
        <v>4234</v>
      </c>
      <c r="E26" s="6" t="s">
        <v>205</v>
      </c>
      <c r="F26" s="19">
        <v>2500000</v>
      </c>
      <c r="G26" s="24">
        <v>2446.41</v>
      </c>
      <c r="H26" s="24">
        <v>69.739999999999995</v>
      </c>
      <c r="I26" s="31">
        <v>7.8927967700000004</v>
      </c>
      <c r="J26" s="31"/>
      <c r="K26" s="35"/>
    </row>
    <row r="27" spans="1:11" x14ac:dyDescent="0.35">
      <c r="B27" s="8" t="s">
        <v>1910</v>
      </c>
      <c r="C27" s="60" t="s">
        <v>1911</v>
      </c>
      <c r="D27" s="54" t="s">
        <v>1912</v>
      </c>
      <c r="E27" s="6" t="s">
        <v>205</v>
      </c>
      <c r="F27" s="19">
        <v>662000</v>
      </c>
      <c r="G27" s="24">
        <v>654.75</v>
      </c>
      <c r="H27" s="24">
        <v>18.670000000000002</v>
      </c>
      <c r="I27" s="31">
        <v>7.8927967700000004</v>
      </c>
      <c r="J27" s="31"/>
      <c r="K27" s="35"/>
    </row>
    <row r="28" spans="1:11" x14ac:dyDescent="0.35">
      <c r="B28" s="8" t="s">
        <v>4235</v>
      </c>
      <c r="C28" s="60" t="s">
        <v>4236</v>
      </c>
      <c r="D28" s="54" t="s">
        <v>4237</v>
      </c>
      <c r="E28" s="6" t="s">
        <v>205</v>
      </c>
      <c r="F28" s="19">
        <v>80000</v>
      </c>
      <c r="G28" s="24">
        <v>80.569999999999993</v>
      </c>
      <c r="H28" s="24">
        <v>2.2999999999999998</v>
      </c>
      <c r="I28" s="31">
        <v>7.9642526949999999</v>
      </c>
      <c r="J28" s="31"/>
      <c r="K28" s="35"/>
    </row>
    <row r="29" spans="1:11" x14ac:dyDescent="0.35">
      <c r="C29" s="58" t="s">
        <v>194</v>
      </c>
      <c r="D29" s="54"/>
      <c r="E29" s="6"/>
      <c r="F29" s="19"/>
      <c r="G29" s="25">
        <v>3181.73</v>
      </c>
      <c r="H29" s="25">
        <v>90.71</v>
      </c>
      <c r="I29" s="31"/>
      <c r="J29" s="31"/>
      <c r="K29" s="35"/>
    </row>
    <row r="30" spans="1:11" x14ac:dyDescent="0.35">
      <c r="C30" s="57"/>
      <c r="D30" s="54"/>
      <c r="E30" s="6"/>
      <c r="F30" s="19"/>
      <c r="G30" s="24"/>
      <c r="H30" s="24"/>
      <c r="I30" s="31"/>
      <c r="J30" s="31"/>
      <c r="K30" s="35"/>
    </row>
    <row r="31" spans="1:11" x14ac:dyDescent="0.35">
      <c r="C31" s="58" t="s">
        <v>11</v>
      </c>
      <c r="D31" s="54"/>
      <c r="E31" s="6"/>
      <c r="F31" s="19"/>
      <c r="G31" s="24" t="s">
        <v>2</v>
      </c>
      <c r="H31" s="24" t="s">
        <v>2</v>
      </c>
      <c r="I31" s="31"/>
      <c r="J31" s="31"/>
      <c r="K31" s="35"/>
    </row>
    <row r="32" spans="1:11" x14ac:dyDescent="0.35">
      <c r="C32" s="57"/>
      <c r="D32" s="54"/>
      <c r="E32" s="6"/>
      <c r="F32" s="19"/>
      <c r="G32" s="24"/>
      <c r="H32" s="24"/>
      <c r="I32" s="31"/>
      <c r="J32" s="31"/>
      <c r="K32" s="35"/>
    </row>
    <row r="33" spans="1:11" x14ac:dyDescent="0.35">
      <c r="C33" s="58" t="s">
        <v>13</v>
      </c>
      <c r="D33" s="54"/>
      <c r="E33" s="6"/>
      <c r="F33" s="19"/>
      <c r="G33" s="24"/>
      <c r="H33" s="24"/>
      <c r="I33" s="31"/>
      <c r="J33" s="31"/>
      <c r="K33" s="35"/>
    </row>
    <row r="34" spans="1:11" x14ac:dyDescent="0.35">
      <c r="C34" s="57"/>
      <c r="D34" s="54"/>
      <c r="E34" s="6"/>
      <c r="F34" s="19"/>
      <c r="G34" s="24"/>
      <c r="H34" s="24"/>
      <c r="I34" s="31"/>
      <c r="J34" s="31"/>
      <c r="K34" s="35"/>
    </row>
    <row r="35" spans="1:11" x14ac:dyDescent="0.35">
      <c r="C35" s="58" t="s">
        <v>14</v>
      </c>
      <c r="D35" s="54"/>
      <c r="E35" s="6"/>
      <c r="F35" s="19"/>
      <c r="G35" s="24" t="s">
        <v>2</v>
      </c>
      <c r="H35" s="24" t="s">
        <v>2</v>
      </c>
      <c r="I35" s="31"/>
      <c r="J35" s="31"/>
      <c r="K35" s="35"/>
    </row>
    <row r="36" spans="1:11" x14ac:dyDescent="0.35">
      <c r="C36" s="57"/>
      <c r="D36" s="54"/>
      <c r="E36" s="6"/>
      <c r="F36" s="19"/>
      <c r="G36" s="24"/>
      <c r="H36" s="24"/>
      <c r="I36" s="31"/>
      <c r="J36" s="31"/>
      <c r="K36" s="35"/>
    </row>
    <row r="37" spans="1:11" x14ac:dyDescent="0.35">
      <c r="C37" s="58" t="s">
        <v>15</v>
      </c>
      <c r="D37" s="54"/>
      <c r="E37" s="6"/>
      <c r="F37" s="19"/>
      <c r="G37" s="24" t="s">
        <v>2</v>
      </c>
      <c r="H37" s="24" t="s">
        <v>2</v>
      </c>
      <c r="I37" s="31"/>
      <c r="J37" s="31"/>
      <c r="K37" s="35"/>
    </row>
    <row r="38" spans="1:11" x14ac:dyDescent="0.35">
      <c r="C38" s="57"/>
      <c r="D38" s="54"/>
      <c r="E38" s="6"/>
      <c r="F38" s="19"/>
      <c r="G38" s="24"/>
      <c r="H38" s="24"/>
      <c r="I38" s="31"/>
      <c r="J38" s="31"/>
      <c r="K38" s="35"/>
    </row>
    <row r="39" spans="1:11" x14ac:dyDescent="0.35">
      <c r="C39" s="58" t="s">
        <v>16</v>
      </c>
      <c r="D39" s="54"/>
      <c r="E39" s="6"/>
      <c r="F39" s="19"/>
      <c r="G39" s="24" t="s">
        <v>2</v>
      </c>
      <c r="H39" s="24" t="s">
        <v>2</v>
      </c>
      <c r="I39" s="31"/>
      <c r="J39" s="31"/>
      <c r="K39" s="35"/>
    </row>
    <row r="40" spans="1:11" x14ac:dyDescent="0.35">
      <c r="C40" s="57"/>
      <c r="D40" s="54"/>
      <c r="E40" s="6"/>
      <c r="F40" s="19"/>
      <c r="G40" s="24"/>
      <c r="H40" s="24"/>
      <c r="I40" s="31"/>
      <c r="J40" s="31"/>
      <c r="K40" s="35"/>
    </row>
    <row r="41" spans="1:11" x14ac:dyDescent="0.35">
      <c r="C41" s="58" t="s">
        <v>17</v>
      </c>
      <c r="D41" s="54"/>
      <c r="E41" s="6"/>
      <c r="F41" s="19"/>
      <c r="G41" s="24" t="s">
        <v>2</v>
      </c>
      <c r="H41" s="24" t="s">
        <v>2</v>
      </c>
      <c r="I41" s="31"/>
      <c r="J41" s="31"/>
      <c r="K41" s="35"/>
    </row>
    <row r="42" spans="1:11" x14ac:dyDescent="0.35">
      <c r="C42" s="57"/>
      <c r="D42" s="54"/>
      <c r="E42" s="6"/>
      <c r="F42" s="19"/>
      <c r="G42" s="24"/>
      <c r="H42" s="24"/>
      <c r="I42" s="31"/>
      <c r="J42" s="31"/>
      <c r="K42" s="35"/>
    </row>
    <row r="43" spans="1:11" x14ac:dyDescent="0.35">
      <c r="C43" s="58" t="s">
        <v>18</v>
      </c>
      <c r="D43" s="54"/>
      <c r="E43" s="6"/>
      <c r="F43" s="19"/>
      <c r="G43" s="24" t="s">
        <v>2</v>
      </c>
      <c r="H43" s="24" t="s">
        <v>2</v>
      </c>
      <c r="I43" s="31"/>
      <c r="J43" s="31"/>
      <c r="K43" s="35"/>
    </row>
    <row r="44" spans="1:11" x14ac:dyDescent="0.35">
      <c r="C44" s="57"/>
      <c r="D44" s="54"/>
      <c r="E44" s="6"/>
      <c r="F44" s="19"/>
      <c r="G44" s="24"/>
      <c r="H44" s="24"/>
      <c r="I44" s="31"/>
      <c r="J44" s="31"/>
      <c r="K44" s="35"/>
    </row>
    <row r="45" spans="1:11" x14ac:dyDescent="0.35">
      <c r="A45" s="10"/>
      <c r="B45" s="28"/>
      <c r="C45" s="58" t="s">
        <v>19</v>
      </c>
      <c r="D45" s="54"/>
      <c r="E45" s="6"/>
      <c r="F45" s="19"/>
      <c r="G45" s="24"/>
      <c r="H45" s="24"/>
      <c r="I45" s="31"/>
      <c r="J45" s="31"/>
      <c r="K45" s="35"/>
    </row>
    <row r="46" spans="1:11" x14ac:dyDescent="0.35">
      <c r="A46" s="28"/>
      <c r="B46" s="28"/>
      <c r="C46" s="58" t="s">
        <v>20</v>
      </c>
      <c r="D46" s="54"/>
      <c r="E46" s="6"/>
      <c r="F46" s="19"/>
      <c r="G46" s="24" t="s">
        <v>2</v>
      </c>
      <c r="H46" s="24" t="s">
        <v>2</v>
      </c>
      <c r="I46" s="31"/>
      <c r="J46" s="31"/>
      <c r="K46" s="35"/>
    </row>
    <row r="47" spans="1:11" x14ac:dyDescent="0.35">
      <c r="A47" s="28"/>
      <c r="B47" s="28"/>
      <c r="C47" s="58"/>
      <c r="D47" s="54"/>
      <c r="E47" s="6"/>
      <c r="F47" s="19"/>
      <c r="G47" s="24"/>
      <c r="H47" s="24"/>
      <c r="I47" s="31"/>
      <c r="J47" s="31"/>
      <c r="K47" s="35"/>
    </row>
    <row r="48" spans="1:11" x14ac:dyDescent="0.35">
      <c r="A48" s="28"/>
      <c r="B48" s="28"/>
      <c r="C48" s="58" t="s">
        <v>21</v>
      </c>
      <c r="D48" s="54"/>
      <c r="E48" s="6"/>
      <c r="F48" s="19"/>
      <c r="G48" s="24" t="s">
        <v>2</v>
      </c>
      <c r="H48" s="24" t="s">
        <v>2</v>
      </c>
      <c r="I48" s="31"/>
      <c r="J48" s="31"/>
      <c r="K48" s="35"/>
    </row>
    <row r="49" spans="1:54" x14ac:dyDescent="0.35">
      <c r="A49" s="28"/>
      <c r="B49" s="28"/>
      <c r="C49" s="58"/>
      <c r="D49" s="54"/>
      <c r="E49" s="6"/>
      <c r="F49" s="19"/>
      <c r="G49" s="24"/>
      <c r="H49" s="24"/>
      <c r="I49" s="31"/>
      <c r="J49" s="31"/>
      <c r="K49" s="35"/>
    </row>
    <row r="50" spans="1:54" x14ac:dyDescent="0.35">
      <c r="A50" s="28"/>
      <c r="B50" s="28"/>
      <c r="C50" s="58" t="s">
        <v>22</v>
      </c>
      <c r="D50" s="54"/>
      <c r="E50" s="6"/>
      <c r="F50" s="19"/>
      <c r="G50" s="24" t="s">
        <v>2</v>
      </c>
      <c r="H50" s="24" t="s">
        <v>2</v>
      </c>
      <c r="I50" s="31"/>
      <c r="J50" s="31"/>
      <c r="K50" s="35"/>
    </row>
    <row r="51" spans="1:54" x14ac:dyDescent="0.35">
      <c r="A51" s="28"/>
      <c r="B51" s="28"/>
      <c r="C51" s="58"/>
      <c r="D51" s="54"/>
      <c r="E51" s="6"/>
      <c r="F51" s="19"/>
      <c r="G51" s="24"/>
      <c r="H51" s="24"/>
      <c r="I51" s="31"/>
      <c r="J51" s="31"/>
      <c r="K51" s="35"/>
    </row>
    <row r="52" spans="1:54" x14ac:dyDescent="0.35">
      <c r="A52" s="28"/>
      <c r="B52" s="28"/>
      <c r="C52" s="58" t="s">
        <v>23</v>
      </c>
      <c r="D52" s="54"/>
      <c r="E52" s="6"/>
      <c r="F52" s="19"/>
      <c r="G52" s="24" t="s">
        <v>2</v>
      </c>
      <c r="H52" s="24" t="s">
        <v>2</v>
      </c>
      <c r="I52" s="31"/>
      <c r="J52" s="31"/>
      <c r="K52" s="35"/>
    </row>
    <row r="53" spans="1:54" x14ac:dyDescent="0.35">
      <c r="A53" s="28"/>
      <c r="B53" s="28"/>
      <c r="C53" s="58"/>
      <c r="D53" s="54"/>
      <c r="E53" s="6"/>
      <c r="F53" s="19"/>
      <c r="G53" s="24"/>
      <c r="H53" s="24"/>
      <c r="I53" s="31"/>
      <c r="J53" s="31"/>
      <c r="K53" s="35"/>
    </row>
    <row r="54" spans="1:54" x14ac:dyDescent="0.35">
      <c r="C54" s="59" t="s">
        <v>24</v>
      </c>
      <c r="D54" s="54"/>
      <c r="E54" s="6"/>
      <c r="F54" s="19"/>
      <c r="G54" s="24"/>
      <c r="H54" s="24"/>
      <c r="I54" s="31"/>
      <c r="J54" s="31"/>
      <c r="K54" s="35"/>
    </row>
    <row r="55" spans="1:54" x14ac:dyDescent="0.35">
      <c r="B55" s="8" t="s">
        <v>206</v>
      </c>
      <c r="C55" s="60" t="s">
        <v>207</v>
      </c>
      <c r="D55" s="54"/>
      <c r="E55" s="6"/>
      <c r="F55" s="19"/>
      <c r="G55" s="24">
        <v>416.09</v>
      </c>
      <c r="H55" s="24">
        <v>11.86</v>
      </c>
      <c r="I55" s="31"/>
      <c r="J55" s="31"/>
      <c r="K55" s="35"/>
    </row>
    <row r="56" spans="1:54" x14ac:dyDescent="0.35">
      <c r="C56" s="58" t="s">
        <v>194</v>
      </c>
      <c r="D56" s="54"/>
      <c r="E56" s="6"/>
      <c r="F56" s="19"/>
      <c r="G56" s="25">
        <v>416.09</v>
      </c>
      <c r="H56" s="25">
        <v>11.86</v>
      </c>
      <c r="I56" s="31"/>
      <c r="J56" s="31"/>
      <c r="K56" s="35"/>
    </row>
    <row r="57" spans="1:54" x14ac:dyDescent="0.35">
      <c r="C57" s="57"/>
      <c r="D57" s="54"/>
      <c r="E57" s="6"/>
      <c r="F57" s="19"/>
      <c r="G57" s="24"/>
      <c r="H57" s="24"/>
      <c r="I57" s="31"/>
      <c r="J57" s="31"/>
      <c r="K57" s="35"/>
    </row>
    <row r="58" spans="1:54" x14ac:dyDescent="0.35">
      <c r="A58" s="10"/>
      <c r="B58" s="28"/>
      <c r="C58" s="58" t="s">
        <v>25</v>
      </c>
      <c r="D58" s="54"/>
      <c r="E58" s="6"/>
      <c r="F58" s="19"/>
      <c r="G58" s="24"/>
      <c r="H58" s="24"/>
      <c r="I58" s="31"/>
      <c r="J58" s="31"/>
      <c r="K58" s="35"/>
    </row>
    <row r="59" spans="1:54" s="2" customFormat="1" ht="13.5" x14ac:dyDescent="0.35">
      <c r="A59" s="28"/>
      <c r="B59" s="28"/>
      <c r="C59" s="57" t="s">
        <v>4703</v>
      </c>
      <c r="D59" s="54"/>
      <c r="E59" s="6"/>
      <c r="F59" s="19"/>
      <c r="G59" s="24" t="s">
        <v>2</v>
      </c>
      <c r="H59" s="24" t="s">
        <v>2</v>
      </c>
      <c r="I59" s="31"/>
      <c r="J59" s="31"/>
      <c r="K59" s="35"/>
      <c r="L59" s="3"/>
      <c r="AI59" s="3"/>
      <c r="AV59" s="3"/>
      <c r="AX59" s="3"/>
      <c r="BB59" s="3"/>
    </row>
    <row r="60" spans="1:54" x14ac:dyDescent="0.35">
      <c r="B60" s="8"/>
      <c r="C60" s="60" t="s">
        <v>208</v>
      </c>
      <c r="D60" s="54"/>
      <c r="E60" s="6"/>
      <c r="F60" s="19"/>
      <c r="G60" s="24">
        <v>-89.96</v>
      </c>
      <c r="H60" s="24">
        <v>-2.57</v>
      </c>
      <c r="I60" s="31"/>
      <c r="J60" s="31"/>
      <c r="K60" s="35"/>
    </row>
    <row r="61" spans="1:54" x14ac:dyDescent="0.35">
      <c r="C61" s="58" t="s">
        <v>194</v>
      </c>
      <c r="D61" s="54"/>
      <c r="E61" s="6"/>
      <c r="F61" s="19"/>
      <c r="G61" s="25">
        <v>-89.96</v>
      </c>
      <c r="H61" s="25">
        <v>-2.57</v>
      </c>
      <c r="I61" s="31"/>
      <c r="J61" s="31"/>
      <c r="K61" s="35"/>
    </row>
    <row r="62" spans="1:54" x14ac:dyDescent="0.35">
      <c r="C62" s="57"/>
      <c r="D62" s="54"/>
      <c r="E62" s="6"/>
      <c r="F62" s="19"/>
      <c r="G62" s="24"/>
      <c r="H62" s="24"/>
      <c r="I62" s="31"/>
      <c r="J62" s="31"/>
      <c r="K62" s="35"/>
    </row>
    <row r="63" spans="1:54" x14ac:dyDescent="0.35">
      <c r="C63" s="61" t="s">
        <v>209</v>
      </c>
      <c r="D63" s="55"/>
      <c r="E63" s="5"/>
      <c r="F63" s="20"/>
      <c r="G63" s="26">
        <v>3507.86</v>
      </c>
      <c r="H63" s="26">
        <v>100</v>
      </c>
      <c r="I63" s="32"/>
      <c r="J63" s="32"/>
      <c r="K63" s="36"/>
    </row>
    <row r="66" spans="3:11" x14ac:dyDescent="0.35">
      <c r="C66" s="1" t="s">
        <v>210</v>
      </c>
    </row>
    <row r="67" spans="3:11" x14ac:dyDescent="0.35">
      <c r="C67" s="37" t="s">
        <v>211</v>
      </c>
      <c r="D67" s="37"/>
      <c r="E67" s="37"/>
      <c r="F67" s="37"/>
      <c r="G67" s="37"/>
      <c r="H67" s="37"/>
      <c r="I67" s="37"/>
      <c r="J67" s="37"/>
      <c r="K67" s="37"/>
    </row>
    <row r="68" spans="3:11" x14ac:dyDescent="0.35">
      <c r="C68" s="2" t="s">
        <v>212</v>
      </c>
    </row>
    <row r="69" spans="3:11" x14ac:dyDescent="0.35">
      <c r="C69" s="2" t="s">
        <v>213</v>
      </c>
    </row>
    <row r="70" spans="3:11" ht="30" customHeight="1" x14ac:dyDescent="0.35">
      <c r="C70" s="218" t="s">
        <v>214</v>
      </c>
      <c r="D70" s="219"/>
      <c r="E70" s="219"/>
      <c r="F70" s="219"/>
      <c r="G70" s="219"/>
      <c r="H70" s="219"/>
      <c r="I70" s="219"/>
      <c r="J70" s="219"/>
      <c r="K70" s="219"/>
    </row>
    <row r="71" spans="3:11" x14ac:dyDescent="0.35">
      <c r="C71" s="2" t="s">
        <v>215</v>
      </c>
    </row>
    <row r="72" spans="3:11" x14ac:dyDescent="0.35">
      <c r="C72" s="2" t="s">
        <v>4932</v>
      </c>
    </row>
    <row r="74" spans="3:11" x14ac:dyDescent="0.35">
      <c r="C74" s="2" t="s">
        <v>4813</v>
      </c>
      <c r="E74" s="2" t="s">
        <v>2</v>
      </c>
    </row>
    <row r="76" spans="3:11" x14ac:dyDescent="0.35">
      <c r="C76" s="2" t="s">
        <v>4814</v>
      </c>
      <c r="E76" s="2" t="s">
        <v>2</v>
      </c>
    </row>
    <row r="78" spans="3:11" x14ac:dyDescent="0.35">
      <c r="C78" s="2" t="s">
        <v>4918</v>
      </c>
    </row>
    <row r="80" spans="3:11" x14ac:dyDescent="0.35">
      <c r="C80" s="2" t="s">
        <v>4919</v>
      </c>
    </row>
    <row r="81" spans="1:256" s="79" customFormat="1" ht="35.25" customHeight="1" x14ac:dyDescent="0.35">
      <c r="A81" s="75"/>
      <c r="B81" s="75"/>
      <c r="C81" s="80" t="s">
        <v>4820</v>
      </c>
      <c r="D81" s="84" t="s">
        <v>4821</v>
      </c>
      <c r="E81" s="84" t="s">
        <v>4822</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4823</v>
      </c>
      <c r="D82" s="85">
        <v>10.0183</v>
      </c>
      <c r="E82" s="85">
        <v>9.9305000000000003</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2" t="s">
        <v>4824</v>
      </c>
      <c r="D83" s="85">
        <v>10.0183</v>
      </c>
      <c r="E83" s="85">
        <v>9.9305000000000003</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4" spans="1:256" s="79" customFormat="1" x14ac:dyDescent="0.35">
      <c r="A84" s="75"/>
      <c r="B84" s="75"/>
      <c r="C84" s="82" t="s">
        <v>4825</v>
      </c>
      <c r="D84" s="85">
        <v>10.020899999999999</v>
      </c>
      <c r="E84" s="85">
        <v>9.9347999999999992</v>
      </c>
      <c r="F84" s="76"/>
      <c r="G84" s="77"/>
      <c r="H84" s="77"/>
      <c r="I84" s="77"/>
      <c r="J84" s="77"/>
      <c r="K84" s="78"/>
      <c r="L84" s="78"/>
      <c r="M84" s="75"/>
      <c r="N84" s="75"/>
      <c r="O84" s="75"/>
      <c r="P84" s="75"/>
      <c r="Q84" s="75"/>
      <c r="R84" s="75"/>
      <c r="S84" s="75"/>
      <c r="T84" s="75"/>
      <c r="U84" s="75"/>
      <c r="V84" s="75"/>
      <c r="W84" s="75"/>
      <c r="X84" s="75"/>
      <c r="Y84" s="75"/>
      <c r="Z84" s="75"/>
      <c r="AA84" s="75"/>
      <c r="AB84" s="75"/>
      <c r="AC84" s="75"/>
      <c r="AD84" s="75"/>
      <c r="AE84" s="75"/>
      <c r="AF84" s="75"/>
      <c r="AG84" s="75"/>
      <c r="AH84" s="75"/>
      <c r="AI84" s="78"/>
      <c r="AJ84" s="75"/>
      <c r="AK84" s="75"/>
      <c r="AL84" s="75"/>
      <c r="AM84" s="75"/>
      <c r="AN84" s="75"/>
      <c r="AO84" s="75"/>
      <c r="AP84" s="75"/>
      <c r="AQ84" s="75"/>
      <c r="AR84" s="75"/>
      <c r="AS84" s="75"/>
      <c r="AT84" s="75"/>
      <c r="AU84" s="75"/>
      <c r="AV84" s="78"/>
      <c r="AW84" s="75"/>
      <c r="AX84" s="78"/>
      <c r="AY84" s="75"/>
      <c r="AZ84" s="75"/>
      <c r="BA84" s="75"/>
      <c r="BB84" s="78"/>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row>
    <row r="85" spans="1:256" s="79" customFormat="1" x14ac:dyDescent="0.35">
      <c r="A85" s="75"/>
      <c r="B85" s="75"/>
      <c r="C85" s="82" t="s">
        <v>4826</v>
      </c>
      <c r="D85" s="85">
        <v>10.020899999999999</v>
      </c>
      <c r="E85" s="85">
        <v>9.9347999999999992</v>
      </c>
      <c r="F85" s="76"/>
      <c r="G85" s="77"/>
      <c r="H85" s="77"/>
      <c r="I85" s="77"/>
      <c r="J85" s="77"/>
      <c r="K85" s="78"/>
      <c r="L85" s="78"/>
      <c r="M85" s="75"/>
      <c r="N85" s="75"/>
      <c r="O85" s="75"/>
      <c r="P85" s="75"/>
      <c r="Q85" s="75"/>
      <c r="R85" s="75"/>
      <c r="S85" s="75"/>
      <c r="T85" s="75"/>
      <c r="U85" s="75"/>
      <c r="V85" s="75"/>
      <c r="W85" s="75"/>
      <c r="X85" s="75"/>
      <c r="Y85" s="75"/>
      <c r="Z85" s="75"/>
      <c r="AA85" s="75"/>
      <c r="AB85" s="75"/>
      <c r="AC85" s="75"/>
      <c r="AD85" s="75"/>
      <c r="AE85" s="75"/>
      <c r="AF85" s="75"/>
      <c r="AG85" s="75"/>
      <c r="AH85" s="75"/>
      <c r="AI85" s="78"/>
      <c r="AJ85" s="75"/>
      <c r="AK85" s="75"/>
      <c r="AL85" s="75"/>
      <c r="AM85" s="75"/>
      <c r="AN85" s="75"/>
      <c r="AO85" s="75"/>
      <c r="AP85" s="75"/>
      <c r="AQ85" s="75"/>
      <c r="AR85" s="75"/>
      <c r="AS85" s="75"/>
      <c r="AT85" s="75"/>
      <c r="AU85" s="75"/>
      <c r="AV85" s="78"/>
      <c r="AW85" s="75"/>
      <c r="AX85" s="78"/>
      <c r="AY85" s="75"/>
      <c r="AZ85" s="75"/>
      <c r="BA85" s="75"/>
      <c r="BB85" s="78"/>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c r="HA85" s="75"/>
      <c r="HB85" s="75"/>
      <c r="HC85" s="75"/>
      <c r="HD85" s="75"/>
      <c r="HE85" s="75"/>
      <c r="HF85" s="75"/>
      <c r="HG85" s="75"/>
      <c r="HH85" s="75"/>
      <c r="HI85" s="75"/>
      <c r="HJ85" s="75"/>
      <c r="HK85" s="75"/>
      <c r="HL85" s="75"/>
      <c r="HM85" s="75"/>
      <c r="HN85" s="75"/>
      <c r="HO85" s="75"/>
      <c r="HP85" s="75"/>
      <c r="HQ85" s="75"/>
      <c r="HR85" s="75"/>
      <c r="HS85" s="75"/>
      <c r="HT85" s="75"/>
      <c r="HU85" s="75"/>
      <c r="HV85" s="75"/>
      <c r="HW85" s="75"/>
      <c r="HX85" s="75"/>
      <c r="HY85" s="75"/>
      <c r="HZ85" s="75"/>
      <c r="IA85" s="75"/>
      <c r="IB85" s="75"/>
      <c r="IC85" s="75"/>
      <c r="ID85" s="75"/>
      <c r="IE85" s="75"/>
      <c r="IF85" s="75"/>
      <c r="IG85" s="75"/>
      <c r="IH85" s="75"/>
      <c r="II85" s="75"/>
      <c r="IJ85" s="75"/>
      <c r="IK85" s="75"/>
      <c r="IL85" s="75"/>
      <c r="IM85" s="75"/>
      <c r="IN85" s="75"/>
      <c r="IO85" s="75"/>
      <c r="IP85" s="75"/>
      <c r="IQ85" s="75"/>
      <c r="IR85" s="75"/>
      <c r="IS85" s="75"/>
      <c r="IT85" s="75"/>
      <c r="IU85" s="75"/>
      <c r="IV85" s="75"/>
    </row>
    <row r="86" spans="1:256" s="79" customFormat="1" ht="85" customHeight="1" x14ac:dyDescent="0.35">
      <c r="A86" s="75"/>
      <c r="B86" s="75"/>
      <c r="C86" s="215" t="s">
        <v>4860</v>
      </c>
      <c r="D86" s="216"/>
      <c r="E86" s="217"/>
      <c r="F86" s="76"/>
      <c r="G86" s="77"/>
      <c r="H86" s="77"/>
      <c r="I86" s="77"/>
      <c r="J86" s="77"/>
      <c r="K86" s="78"/>
      <c r="L86" s="78"/>
      <c r="M86" s="75"/>
      <c r="N86" s="75"/>
      <c r="O86" s="75"/>
      <c r="P86" s="75"/>
      <c r="Q86" s="75"/>
      <c r="R86" s="75"/>
      <c r="S86" s="75"/>
      <c r="T86" s="75"/>
      <c r="U86" s="75"/>
      <c r="V86" s="75"/>
      <c r="W86" s="75"/>
      <c r="X86" s="75"/>
      <c r="Y86" s="75"/>
      <c r="Z86" s="75"/>
      <c r="AA86" s="75"/>
      <c r="AB86" s="75"/>
      <c r="AC86" s="75"/>
      <c r="AD86" s="75"/>
      <c r="AE86" s="75"/>
      <c r="AF86" s="75"/>
      <c r="AG86" s="75"/>
      <c r="AH86" s="75"/>
      <c r="AI86" s="78"/>
      <c r="AJ86" s="75"/>
      <c r="AK86" s="75"/>
      <c r="AL86" s="75"/>
      <c r="AM86" s="75"/>
      <c r="AN86" s="75"/>
      <c r="AO86" s="75"/>
      <c r="AP86" s="75"/>
      <c r="AQ86" s="75"/>
      <c r="AR86" s="75"/>
      <c r="AS86" s="75"/>
      <c r="AT86" s="75"/>
      <c r="AU86" s="75"/>
      <c r="AV86" s="78"/>
      <c r="AW86" s="75"/>
      <c r="AX86" s="78"/>
      <c r="AY86" s="75"/>
      <c r="AZ86" s="75"/>
      <c r="BA86" s="75"/>
      <c r="BB86" s="78"/>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75"/>
      <c r="FA86" s="75"/>
      <c r="FB86" s="75"/>
      <c r="FC86" s="75"/>
      <c r="FD86" s="75"/>
      <c r="FE86" s="75"/>
      <c r="FF86" s="75"/>
      <c r="FG86" s="75"/>
      <c r="FH86" s="75"/>
      <c r="FI86" s="75"/>
      <c r="FJ86" s="75"/>
      <c r="FK86" s="75"/>
      <c r="FL86" s="75"/>
      <c r="FM86" s="75"/>
      <c r="FN86" s="75"/>
      <c r="FO86" s="75"/>
      <c r="FP86" s="75"/>
      <c r="FQ86" s="75"/>
      <c r="FR86" s="75"/>
      <c r="FS86" s="75"/>
      <c r="FT86" s="75"/>
      <c r="FU86" s="75"/>
      <c r="FV86" s="75"/>
      <c r="FW86" s="75"/>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75"/>
      <c r="HA86" s="75"/>
      <c r="HB86" s="75"/>
      <c r="HC86" s="75"/>
      <c r="HD86" s="75"/>
      <c r="HE86" s="75"/>
      <c r="HF86" s="75"/>
      <c r="HG86" s="75"/>
      <c r="HH86" s="75"/>
      <c r="HI86" s="75"/>
      <c r="HJ86" s="75"/>
      <c r="HK86" s="75"/>
      <c r="HL86" s="75"/>
      <c r="HM86" s="75"/>
      <c r="HN86" s="75"/>
      <c r="HO86" s="75"/>
      <c r="HP86" s="75"/>
      <c r="HQ86" s="75"/>
      <c r="HR86" s="75"/>
      <c r="HS86" s="75"/>
      <c r="HT86" s="75"/>
      <c r="HU86" s="75"/>
      <c r="HV86" s="75"/>
      <c r="HW86" s="75"/>
      <c r="HX86" s="75"/>
      <c r="HY86" s="75"/>
      <c r="HZ86" s="75"/>
      <c r="IA86" s="75"/>
      <c r="IB86" s="75"/>
      <c r="IC86" s="75"/>
      <c r="ID86" s="75"/>
      <c r="IE86" s="75"/>
      <c r="IF86" s="75"/>
      <c r="IG86" s="75"/>
      <c r="IH86" s="75"/>
      <c r="II86" s="75"/>
      <c r="IJ86" s="75"/>
      <c r="IK86" s="75"/>
      <c r="IL86" s="75"/>
      <c r="IM86" s="75"/>
      <c r="IN86" s="75"/>
      <c r="IO86" s="75"/>
      <c r="IP86" s="75"/>
      <c r="IQ86" s="75"/>
      <c r="IR86" s="75"/>
      <c r="IS86" s="75"/>
      <c r="IT86" s="75"/>
      <c r="IU86" s="75"/>
      <c r="IV86" s="75"/>
    </row>
    <row r="88" spans="1:256" x14ac:dyDescent="0.35">
      <c r="C88" s="2" t="s">
        <v>4920</v>
      </c>
      <c r="E88" s="2" t="s">
        <v>2</v>
      </c>
    </row>
    <row r="90" spans="1:256" x14ac:dyDescent="0.35">
      <c r="C90" s="2" t="s">
        <v>4921</v>
      </c>
      <c r="E90" s="2" t="s">
        <v>2</v>
      </c>
    </row>
    <row r="92" spans="1:256" x14ac:dyDescent="0.35">
      <c r="C92" s="2" t="s">
        <v>4815</v>
      </c>
      <c r="E92" s="2" t="s">
        <v>2</v>
      </c>
    </row>
    <row r="94" spans="1:256" x14ac:dyDescent="0.35">
      <c r="C94" s="2" t="s">
        <v>4816</v>
      </c>
      <c r="E94" s="2" t="s">
        <v>2</v>
      </c>
    </row>
    <row r="96" spans="1:256" x14ac:dyDescent="0.35">
      <c r="C96" s="2" t="s">
        <v>4817</v>
      </c>
      <c r="E96" s="92" t="s">
        <v>4818</v>
      </c>
    </row>
    <row r="98" spans="3:5" x14ac:dyDescent="0.35">
      <c r="C98" s="2" t="s">
        <v>4819</v>
      </c>
      <c r="E98" s="93" t="s">
        <v>4917</v>
      </c>
    </row>
    <row r="100" spans="3:5" x14ac:dyDescent="0.35">
      <c r="C100" s="2" t="s">
        <v>4922</v>
      </c>
      <c r="E100" s="2" t="s">
        <v>2</v>
      </c>
    </row>
    <row r="102" spans="3:5" x14ac:dyDescent="0.35">
      <c r="C102" s="1" t="s">
        <v>5102</v>
      </c>
      <c r="E102" s="156" t="s">
        <v>5103</v>
      </c>
    </row>
    <row r="103" spans="3:5" x14ac:dyDescent="0.35">
      <c r="E103" s="2" t="s">
        <v>5177</v>
      </c>
    </row>
  </sheetData>
  <mergeCells count="2">
    <mergeCell ref="C70:K70"/>
    <mergeCell ref="C86:E86"/>
  </mergeCells>
  <hyperlinks>
    <hyperlink ref="J2" location="'Index'!A1" display="'Index'!A1" xr:uid="{6B5AF603-272E-492C-A1A4-7CA102B54044}"/>
  </hyperlinks>
  <pageMargins left="0.7" right="0.7" top="0.75" bottom="0.75" header="0.3" footer="0.3"/>
  <pageSetup orientation="portrait" horizontalDpi="4294967293"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C3ACF-7EC5-4F6F-AD79-2E66E23DB5CA}">
  <sheetPr codeName="Sheet1"/>
  <dimension ref="A1:IV102"/>
  <sheetViews>
    <sheetView showGridLines="0" zoomScale="90" zoomScaleNormal="90" workbookViewId="0">
      <pane ySplit="6" topLeftCell="A82" activePane="bottomLeft" state="frozen"/>
      <selection activeCell="D4" sqref="D4"/>
      <selection pane="bottomLeft"/>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4207</v>
      </c>
      <c r="J2" s="38" t="s">
        <v>4365</v>
      </c>
    </row>
    <row r="3" spans="1:54" ht="16" x14ac:dyDescent="0.4">
      <c r="C3" s="1" t="s">
        <v>28</v>
      </c>
      <c r="D3" s="21" t="s">
        <v>4238</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C8" s="58" t="s">
        <v>0</v>
      </c>
      <c r="D8" s="54"/>
      <c r="E8" s="6"/>
      <c r="F8" s="19"/>
      <c r="G8" s="24"/>
      <c r="H8" s="24"/>
      <c r="I8" s="31"/>
      <c r="J8" s="31"/>
      <c r="K8" s="35"/>
    </row>
    <row r="9" spans="1:54" x14ac:dyDescent="0.35">
      <c r="C9" s="57"/>
      <c r="D9" s="54"/>
      <c r="E9" s="6"/>
      <c r="F9" s="19"/>
      <c r="G9" s="24"/>
      <c r="H9" s="24"/>
      <c r="I9" s="31"/>
      <c r="J9" s="31"/>
      <c r="K9" s="35"/>
    </row>
    <row r="10" spans="1:54" x14ac:dyDescent="0.35">
      <c r="C10" s="58" t="s">
        <v>1</v>
      </c>
      <c r="D10" s="54"/>
      <c r="E10" s="6"/>
      <c r="F10" s="19"/>
      <c r="G10" s="24" t="s">
        <v>2</v>
      </c>
      <c r="H10" s="24" t="s">
        <v>2</v>
      </c>
      <c r="I10" s="31"/>
      <c r="J10" s="31"/>
      <c r="K10" s="35"/>
    </row>
    <row r="11" spans="1:54" x14ac:dyDescent="0.35">
      <c r="C11" s="57"/>
      <c r="D11" s="54"/>
      <c r="E11" s="6"/>
      <c r="F11" s="19"/>
      <c r="G11" s="24"/>
      <c r="H11" s="24"/>
      <c r="I11" s="31"/>
      <c r="J11" s="31"/>
      <c r="K11" s="35"/>
    </row>
    <row r="12" spans="1:54" x14ac:dyDescent="0.35">
      <c r="C12" s="58" t="s">
        <v>3</v>
      </c>
      <c r="D12" s="54"/>
      <c r="E12" s="6"/>
      <c r="F12" s="19"/>
      <c r="G12" s="24" t="s">
        <v>2</v>
      </c>
      <c r="H12" s="24" t="s">
        <v>2</v>
      </c>
      <c r="I12" s="31"/>
      <c r="J12" s="31"/>
      <c r="K12" s="35"/>
    </row>
    <row r="13" spans="1:54" x14ac:dyDescent="0.35">
      <c r="C13" s="57"/>
      <c r="D13" s="54"/>
      <c r="E13" s="6"/>
      <c r="F13" s="19"/>
      <c r="G13" s="24"/>
      <c r="H13" s="24"/>
      <c r="I13" s="31"/>
      <c r="J13" s="31"/>
      <c r="K13" s="35"/>
    </row>
    <row r="14" spans="1:54" x14ac:dyDescent="0.35">
      <c r="C14" s="58" t="s">
        <v>4</v>
      </c>
      <c r="D14" s="54"/>
      <c r="E14" s="6"/>
      <c r="F14" s="19"/>
      <c r="G14" s="24" t="s">
        <v>2</v>
      </c>
      <c r="H14" s="24" t="s">
        <v>2</v>
      </c>
      <c r="I14" s="31"/>
      <c r="J14" s="31"/>
      <c r="K14" s="35"/>
    </row>
    <row r="15" spans="1:54" x14ac:dyDescent="0.35">
      <c r="C15" s="57"/>
      <c r="D15" s="54"/>
      <c r="E15" s="6"/>
      <c r="F15" s="19"/>
      <c r="G15" s="24"/>
      <c r="H15" s="24"/>
      <c r="I15" s="31"/>
      <c r="J15" s="31"/>
      <c r="K15" s="35"/>
    </row>
    <row r="16" spans="1:54" x14ac:dyDescent="0.35">
      <c r="C16" s="58" t="s">
        <v>5</v>
      </c>
      <c r="D16" s="54"/>
      <c r="E16" s="6"/>
      <c r="F16" s="19"/>
      <c r="G16" s="24"/>
      <c r="H16" s="24"/>
      <c r="I16" s="31"/>
      <c r="J16" s="31"/>
      <c r="K16" s="35"/>
    </row>
    <row r="17" spans="3:11" x14ac:dyDescent="0.35">
      <c r="C17" s="57"/>
      <c r="D17" s="54"/>
      <c r="E17" s="6"/>
      <c r="F17" s="19"/>
      <c r="G17" s="24"/>
      <c r="H17" s="24"/>
      <c r="I17" s="31"/>
      <c r="J17" s="31"/>
      <c r="K17" s="35"/>
    </row>
    <row r="18" spans="3:11" x14ac:dyDescent="0.35">
      <c r="C18" s="58" t="s">
        <v>6</v>
      </c>
      <c r="D18" s="54"/>
      <c r="E18" s="6"/>
      <c r="F18" s="19"/>
      <c r="G18" s="24" t="s">
        <v>2</v>
      </c>
      <c r="H18" s="24" t="s">
        <v>2</v>
      </c>
      <c r="I18" s="31"/>
      <c r="J18" s="31"/>
      <c r="K18" s="35"/>
    </row>
    <row r="19" spans="3:11" x14ac:dyDescent="0.35">
      <c r="C19" s="57"/>
      <c r="D19" s="54"/>
      <c r="E19" s="6"/>
      <c r="F19" s="19"/>
      <c r="G19" s="24"/>
      <c r="H19" s="24"/>
      <c r="I19" s="31"/>
      <c r="J19" s="31"/>
      <c r="K19" s="35"/>
    </row>
    <row r="20" spans="3:11" x14ac:dyDescent="0.35">
      <c r="C20" s="58" t="s">
        <v>7</v>
      </c>
      <c r="D20" s="54"/>
      <c r="E20" s="6"/>
      <c r="F20" s="19"/>
      <c r="G20" s="24" t="s">
        <v>2</v>
      </c>
      <c r="H20" s="24" t="s">
        <v>2</v>
      </c>
      <c r="I20" s="31"/>
      <c r="J20" s="31"/>
      <c r="K20" s="35"/>
    </row>
    <row r="21" spans="3:11" x14ac:dyDescent="0.35">
      <c r="C21" s="57"/>
      <c r="D21" s="54"/>
      <c r="E21" s="6"/>
      <c r="F21" s="19"/>
      <c r="G21" s="24"/>
      <c r="H21" s="24"/>
      <c r="I21" s="31"/>
      <c r="J21" s="31"/>
      <c r="K21" s="35"/>
    </row>
    <row r="22" spans="3:11" x14ac:dyDescent="0.35">
      <c r="C22" s="58" t="s">
        <v>8</v>
      </c>
      <c r="D22" s="54"/>
      <c r="E22" s="6"/>
      <c r="F22" s="19"/>
      <c r="G22" s="24" t="s">
        <v>2</v>
      </c>
      <c r="H22" s="24" t="s">
        <v>2</v>
      </c>
      <c r="I22" s="31"/>
      <c r="J22" s="31"/>
      <c r="K22" s="35"/>
    </row>
    <row r="23" spans="3:11" x14ac:dyDescent="0.35">
      <c r="C23" s="57"/>
      <c r="D23" s="54"/>
      <c r="E23" s="6"/>
      <c r="F23" s="19"/>
      <c r="G23" s="24"/>
      <c r="H23" s="24"/>
      <c r="I23" s="31"/>
      <c r="J23" s="31"/>
      <c r="K23" s="35"/>
    </row>
    <row r="24" spans="3:11" x14ac:dyDescent="0.35">
      <c r="C24" s="58" t="s">
        <v>9</v>
      </c>
      <c r="D24" s="54"/>
      <c r="E24" s="6"/>
      <c r="F24" s="19"/>
      <c r="G24" s="24" t="s">
        <v>2</v>
      </c>
      <c r="H24" s="24" t="s">
        <v>2</v>
      </c>
      <c r="I24" s="31"/>
      <c r="J24" s="31"/>
      <c r="K24" s="35"/>
    </row>
    <row r="25" spans="3:11" x14ac:dyDescent="0.35">
      <c r="C25" s="57"/>
      <c r="D25" s="54"/>
      <c r="E25" s="6"/>
      <c r="F25" s="19"/>
      <c r="G25" s="24"/>
      <c r="H25" s="24"/>
      <c r="I25" s="31"/>
      <c r="J25" s="31"/>
      <c r="K25" s="35"/>
    </row>
    <row r="26" spans="3:11" x14ac:dyDescent="0.35">
      <c r="C26" s="58" t="s">
        <v>10</v>
      </c>
      <c r="D26" s="54"/>
      <c r="E26" s="6"/>
      <c r="F26" s="19"/>
      <c r="G26" s="24" t="s">
        <v>2</v>
      </c>
      <c r="H26" s="24" t="s">
        <v>2</v>
      </c>
      <c r="I26" s="31"/>
      <c r="J26" s="31"/>
      <c r="K26" s="35"/>
    </row>
    <row r="27" spans="3:11" x14ac:dyDescent="0.35">
      <c r="C27" s="57"/>
      <c r="D27" s="54"/>
      <c r="E27" s="6"/>
      <c r="F27" s="19"/>
      <c r="G27" s="24"/>
      <c r="H27" s="24"/>
      <c r="I27" s="31"/>
      <c r="J27" s="31"/>
      <c r="K27" s="35"/>
    </row>
    <row r="28" spans="3:11" x14ac:dyDescent="0.35">
      <c r="C28" s="58" t="s">
        <v>11</v>
      </c>
      <c r="D28" s="54"/>
      <c r="E28" s="6"/>
      <c r="F28" s="19"/>
      <c r="G28" s="24" t="s">
        <v>2</v>
      </c>
      <c r="H28" s="24" t="s">
        <v>2</v>
      </c>
      <c r="I28" s="31"/>
      <c r="J28" s="31"/>
      <c r="K28" s="35"/>
    </row>
    <row r="29" spans="3:11" x14ac:dyDescent="0.35">
      <c r="C29" s="57"/>
      <c r="D29" s="54"/>
      <c r="E29" s="6"/>
      <c r="F29" s="19"/>
      <c r="G29" s="24"/>
      <c r="H29" s="24"/>
      <c r="I29" s="31"/>
      <c r="J29" s="31"/>
      <c r="K29" s="35"/>
    </row>
    <row r="30" spans="3:11" x14ac:dyDescent="0.35">
      <c r="C30" s="58" t="s">
        <v>13</v>
      </c>
      <c r="D30" s="54"/>
      <c r="E30" s="6"/>
      <c r="F30" s="19"/>
      <c r="G30" s="24"/>
      <c r="H30" s="24"/>
      <c r="I30" s="31"/>
      <c r="J30" s="31"/>
      <c r="K30" s="35"/>
    </row>
    <row r="31" spans="3:11" x14ac:dyDescent="0.35">
      <c r="C31" s="57"/>
      <c r="D31" s="54"/>
      <c r="E31" s="6"/>
      <c r="F31" s="19"/>
      <c r="G31" s="24"/>
      <c r="H31" s="24"/>
      <c r="I31" s="31"/>
      <c r="J31" s="31"/>
      <c r="K31" s="35"/>
    </row>
    <row r="32" spans="3:11" x14ac:dyDescent="0.35">
      <c r="C32" s="58" t="s">
        <v>14</v>
      </c>
      <c r="D32" s="54"/>
      <c r="E32" s="6"/>
      <c r="F32" s="19"/>
      <c r="G32" s="24" t="s">
        <v>2</v>
      </c>
      <c r="H32" s="24" t="s">
        <v>2</v>
      </c>
      <c r="I32" s="31"/>
      <c r="J32" s="31"/>
      <c r="K32" s="35"/>
    </row>
    <row r="33" spans="1:11" x14ac:dyDescent="0.35">
      <c r="C33" s="57"/>
      <c r="D33" s="54"/>
      <c r="E33" s="6"/>
      <c r="F33" s="19"/>
      <c r="G33" s="24"/>
      <c r="H33" s="24"/>
      <c r="I33" s="31"/>
      <c r="J33" s="31"/>
      <c r="K33" s="35"/>
    </row>
    <row r="34" spans="1:11" x14ac:dyDescent="0.35">
      <c r="C34" s="58" t="s">
        <v>15</v>
      </c>
      <c r="D34" s="54"/>
      <c r="E34" s="6"/>
      <c r="F34" s="19"/>
      <c r="G34" s="24" t="s">
        <v>2</v>
      </c>
      <c r="H34" s="24" t="s">
        <v>2</v>
      </c>
      <c r="I34" s="31"/>
      <c r="J34" s="31"/>
      <c r="K34" s="35"/>
    </row>
    <row r="35" spans="1:11" x14ac:dyDescent="0.35">
      <c r="C35" s="57"/>
      <c r="D35" s="54"/>
      <c r="E35" s="6"/>
      <c r="F35" s="19"/>
      <c r="G35" s="24"/>
      <c r="H35" s="24"/>
      <c r="I35" s="31"/>
      <c r="J35" s="31"/>
      <c r="K35" s="35"/>
    </row>
    <row r="36" spans="1:11" x14ac:dyDescent="0.35">
      <c r="C36" s="58" t="s">
        <v>16</v>
      </c>
      <c r="D36" s="54"/>
      <c r="E36" s="6"/>
      <c r="F36" s="19"/>
      <c r="G36" s="24" t="s">
        <v>2</v>
      </c>
      <c r="H36" s="24" t="s">
        <v>2</v>
      </c>
      <c r="I36" s="31"/>
      <c r="J36" s="31"/>
      <c r="K36" s="35"/>
    </row>
    <row r="37" spans="1:11" x14ac:dyDescent="0.35">
      <c r="C37" s="57"/>
      <c r="D37" s="54"/>
      <c r="E37" s="6"/>
      <c r="F37" s="19"/>
      <c r="G37" s="24"/>
      <c r="H37" s="24"/>
      <c r="I37" s="31"/>
      <c r="J37" s="31"/>
      <c r="K37" s="35"/>
    </row>
    <row r="38" spans="1:11" x14ac:dyDescent="0.35">
      <c r="C38" s="58" t="s">
        <v>17</v>
      </c>
      <c r="D38" s="54"/>
      <c r="E38" s="6"/>
      <c r="F38" s="19"/>
      <c r="G38" s="24" t="s">
        <v>2</v>
      </c>
      <c r="H38" s="24" t="s">
        <v>2</v>
      </c>
      <c r="I38" s="31"/>
      <c r="J38" s="31"/>
      <c r="K38" s="35"/>
    </row>
    <row r="39" spans="1:11" x14ac:dyDescent="0.35">
      <c r="C39" s="57"/>
      <c r="D39" s="54"/>
      <c r="E39" s="6"/>
      <c r="F39" s="19"/>
      <c r="G39" s="24"/>
      <c r="H39" s="24"/>
      <c r="I39" s="31"/>
      <c r="J39" s="31"/>
      <c r="K39" s="35"/>
    </row>
    <row r="40" spans="1:11" x14ac:dyDescent="0.35">
      <c r="C40" s="58" t="s">
        <v>18</v>
      </c>
      <c r="D40" s="54"/>
      <c r="E40" s="6"/>
      <c r="F40" s="19"/>
      <c r="G40" s="24" t="s">
        <v>2</v>
      </c>
      <c r="H40" s="24" t="s">
        <v>2</v>
      </c>
      <c r="I40" s="31"/>
      <c r="J40" s="31"/>
      <c r="K40" s="35"/>
    </row>
    <row r="41" spans="1:11" x14ac:dyDescent="0.35">
      <c r="C41" s="57"/>
      <c r="D41" s="54"/>
      <c r="E41" s="6"/>
      <c r="F41" s="19"/>
      <c r="G41" s="24"/>
      <c r="H41" s="24"/>
      <c r="I41" s="31"/>
      <c r="J41" s="31"/>
      <c r="K41" s="35"/>
    </row>
    <row r="42" spans="1:11" x14ac:dyDescent="0.35">
      <c r="A42" s="10"/>
      <c r="B42" s="28"/>
      <c r="C42" s="58" t="s">
        <v>19</v>
      </c>
      <c r="D42" s="54"/>
      <c r="E42" s="6"/>
      <c r="F42" s="19"/>
      <c r="G42" s="24"/>
      <c r="H42" s="24"/>
      <c r="I42" s="31"/>
      <c r="J42" s="31"/>
      <c r="K42" s="35"/>
    </row>
    <row r="43" spans="1:11" x14ac:dyDescent="0.35">
      <c r="C43" s="59" t="s">
        <v>20</v>
      </c>
      <c r="D43" s="54"/>
      <c r="E43" s="6"/>
      <c r="F43" s="19"/>
      <c r="G43" s="24"/>
      <c r="H43" s="24"/>
      <c r="I43" s="31"/>
      <c r="J43" s="31"/>
      <c r="K43" s="35"/>
    </row>
    <row r="44" spans="1:11" x14ac:dyDescent="0.35">
      <c r="B44" s="8" t="s">
        <v>4239</v>
      </c>
      <c r="C44" s="60" t="s">
        <v>4115</v>
      </c>
      <c r="D44" s="54" t="s">
        <v>4240</v>
      </c>
      <c r="E44" s="6" t="s">
        <v>4705</v>
      </c>
      <c r="F44" s="19">
        <v>19130000</v>
      </c>
      <c r="G44" s="24">
        <v>11669.3</v>
      </c>
      <c r="H44" s="24">
        <v>100.03</v>
      </c>
      <c r="I44" s="31"/>
      <c r="J44" s="31"/>
      <c r="K44" s="35"/>
    </row>
    <row r="45" spans="1:11" x14ac:dyDescent="0.35">
      <c r="C45" s="58" t="s">
        <v>194</v>
      </c>
      <c r="D45" s="54"/>
      <c r="E45" s="6"/>
      <c r="F45" s="19"/>
      <c r="G45" s="25">
        <v>11669.3</v>
      </c>
      <c r="H45" s="25">
        <v>100.03</v>
      </c>
      <c r="I45" s="31"/>
      <c r="J45" s="31"/>
      <c r="K45" s="35"/>
    </row>
    <row r="46" spans="1:11" x14ac:dyDescent="0.35">
      <c r="C46" s="57"/>
      <c r="D46" s="54"/>
      <c r="E46" s="6"/>
      <c r="F46" s="19"/>
      <c r="G46" s="24"/>
      <c r="H46" s="24"/>
      <c r="I46" s="31"/>
      <c r="J46" s="31"/>
      <c r="K46" s="35"/>
    </row>
    <row r="47" spans="1:11" x14ac:dyDescent="0.35">
      <c r="C47" s="58" t="s">
        <v>21</v>
      </c>
      <c r="D47" s="54"/>
      <c r="E47" s="6"/>
      <c r="F47" s="19"/>
      <c r="G47" s="24" t="s">
        <v>2</v>
      </c>
      <c r="H47" s="24" t="s">
        <v>2</v>
      </c>
      <c r="I47" s="31"/>
      <c r="J47" s="31"/>
      <c r="K47" s="35"/>
    </row>
    <row r="48" spans="1:11" x14ac:dyDescent="0.35">
      <c r="C48" s="57"/>
      <c r="D48" s="54"/>
      <c r="E48" s="6"/>
      <c r="F48" s="19"/>
      <c r="G48" s="24"/>
      <c r="H48" s="24"/>
      <c r="I48" s="31"/>
      <c r="J48" s="31"/>
      <c r="K48" s="35"/>
    </row>
    <row r="49" spans="1:54" x14ac:dyDescent="0.35">
      <c r="C49" s="58" t="s">
        <v>22</v>
      </c>
      <c r="D49" s="54"/>
      <c r="E49" s="6"/>
      <c r="F49" s="19"/>
      <c r="G49" s="24" t="s">
        <v>2</v>
      </c>
      <c r="H49" s="24" t="s">
        <v>2</v>
      </c>
      <c r="I49" s="31"/>
      <c r="J49" s="31"/>
      <c r="K49" s="35"/>
    </row>
    <row r="50" spans="1:54" x14ac:dyDescent="0.35">
      <c r="C50" s="57"/>
      <c r="D50" s="54"/>
      <c r="E50" s="6"/>
      <c r="F50" s="19"/>
      <c r="G50" s="24"/>
      <c r="H50" s="24"/>
      <c r="I50" s="31"/>
      <c r="J50" s="31"/>
      <c r="K50" s="35"/>
    </row>
    <row r="51" spans="1:54" x14ac:dyDescent="0.35">
      <c r="C51" s="58" t="s">
        <v>23</v>
      </c>
      <c r="D51" s="54"/>
      <c r="E51" s="6"/>
      <c r="F51" s="19"/>
      <c r="G51" s="24" t="s">
        <v>2</v>
      </c>
      <c r="H51" s="24" t="s">
        <v>2</v>
      </c>
      <c r="I51" s="31"/>
      <c r="J51" s="31"/>
      <c r="K51" s="35"/>
    </row>
    <row r="52" spans="1:54" x14ac:dyDescent="0.35">
      <c r="C52" s="57"/>
      <c r="D52" s="54"/>
      <c r="E52" s="6"/>
      <c r="F52" s="19"/>
      <c r="G52" s="24"/>
      <c r="H52" s="24"/>
      <c r="I52" s="31"/>
      <c r="J52" s="31"/>
      <c r="K52" s="35"/>
    </row>
    <row r="53" spans="1:54" x14ac:dyDescent="0.35">
      <c r="C53" s="59" t="s">
        <v>24</v>
      </c>
      <c r="D53" s="54"/>
      <c r="E53" s="6"/>
      <c r="F53" s="19"/>
      <c r="G53" s="24"/>
      <c r="H53" s="24"/>
      <c r="I53" s="31"/>
      <c r="J53" s="31"/>
      <c r="K53" s="35"/>
    </row>
    <row r="54" spans="1:54" x14ac:dyDescent="0.35">
      <c r="B54" s="8" t="s">
        <v>206</v>
      </c>
      <c r="C54" s="60" t="s">
        <v>207</v>
      </c>
      <c r="D54" s="54"/>
      <c r="E54" s="6"/>
      <c r="F54" s="19"/>
      <c r="G54" s="24">
        <v>39.04</v>
      </c>
      <c r="H54" s="24">
        <v>0.33</v>
      </c>
      <c r="I54" s="31"/>
      <c r="J54" s="31"/>
      <c r="K54" s="35"/>
    </row>
    <row r="55" spans="1:54" x14ac:dyDescent="0.35">
      <c r="C55" s="58" t="s">
        <v>194</v>
      </c>
      <c r="D55" s="54"/>
      <c r="E55" s="6"/>
      <c r="F55" s="19"/>
      <c r="G55" s="25">
        <v>39.04</v>
      </c>
      <c r="H55" s="25">
        <v>0.33</v>
      </c>
      <c r="I55" s="31"/>
      <c r="J55" s="31"/>
      <c r="K55" s="35"/>
    </row>
    <row r="56" spans="1:54" x14ac:dyDescent="0.35">
      <c r="C56" s="57"/>
      <c r="D56" s="54"/>
      <c r="E56" s="6"/>
      <c r="F56" s="19"/>
      <c r="G56" s="24"/>
      <c r="H56" s="24"/>
      <c r="I56" s="31"/>
      <c r="J56" s="31"/>
      <c r="K56" s="35"/>
    </row>
    <row r="57" spans="1:54" x14ac:dyDescent="0.35">
      <c r="A57" s="10"/>
      <c r="B57" s="28"/>
      <c r="C57" s="58" t="s">
        <v>25</v>
      </c>
      <c r="D57" s="54"/>
      <c r="E57" s="6"/>
      <c r="F57" s="19"/>
      <c r="G57" s="24"/>
      <c r="H57" s="24"/>
      <c r="I57" s="31"/>
      <c r="J57" s="31"/>
      <c r="K57" s="35"/>
    </row>
    <row r="58" spans="1:54" s="2" customFormat="1" ht="13.5" x14ac:dyDescent="0.35">
      <c r="A58" s="28"/>
      <c r="B58" s="28"/>
      <c r="C58" s="57" t="s">
        <v>4703</v>
      </c>
      <c r="D58" s="54"/>
      <c r="E58" s="6"/>
      <c r="F58" s="19"/>
      <c r="G58" s="24" t="s">
        <v>2</v>
      </c>
      <c r="H58" s="24" t="s">
        <v>2</v>
      </c>
      <c r="I58" s="31"/>
      <c r="J58" s="31"/>
      <c r="K58" s="35"/>
      <c r="L58" s="3"/>
      <c r="AI58" s="3"/>
      <c r="AV58" s="3"/>
      <c r="AX58" s="3"/>
      <c r="BB58" s="3"/>
    </row>
    <row r="59" spans="1:54" x14ac:dyDescent="0.35">
      <c r="B59" s="8"/>
      <c r="C59" s="60" t="s">
        <v>208</v>
      </c>
      <c r="D59" s="54"/>
      <c r="E59" s="6"/>
      <c r="F59" s="19"/>
      <c r="G59" s="24">
        <v>-42.79</v>
      </c>
      <c r="H59" s="24">
        <v>-0.36</v>
      </c>
      <c r="I59" s="31"/>
      <c r="J59" s="31"/>
      <c r="K59" s="35"/>
    </row>
    <row r="60" spans="1:54" x14ac:dyDescent="0.35">
      <c r="C60" s="58" t="s">
        <v>194</v>
      </c>
      <c r="D60" s="54"/>
      <c r="E60" s="6"/>
      <c r="F60" s="19"/>
      <c r="G60" s="25">
        <v>-42.79</v>
      </c>
      <c r="H60" s="25">
        <v>-0.36</v>
      </c>
      <c r="I60" s="31"/>
      <c r="J60" s="31"/>
      <c r="K60" s="35"/>
    </row>
    <row r="61" spans="1:54" x14ac:dyDescent="0.35">
      <c r="C61" s="57"/>
      <c r="D61" s="54"/>
      <c r="E61" s="6"/>
      <c r="F61" s="19"/>
      <c r="G61" s="24"/>
      <c r="H61" s="24"/>
      <c r="I61" s="31"/>
      <c r="J61" s="31"/>
      <c r="K61" s="35"/>
    </row>
    <row r="62" spans="1:54" x14ac:dyDescent="0.35">
      <c r="C62" s="61" t="s">
        <v>209</v>
      </c>
      <c r="D62" s="55"/>
      <c r="E62" s="5"/>
      <c r="F62" s="20"/>
      <c r="G62" s="26">
        <v>11665.55</v>
      </c>
      <c r="H62" s="26">
        <v>100</v>
      </c>
      <c r="I62" s="32"/>
      <c r="J62" s="32"/>
      <c r="K62" s="36"/>
    </row>
    <row r="65" spans="1:256" x14ac:dyDescent="0.35">
      <c r="C65" s="1" t="s">
        <v>210</v>
      </c>
    </row>
    <row r="66" spans="1:256" x14ac:dyDescent="0.35">
      <c r="C66" s="37" t="s">
        <v>211</v>
      </c>
      <c r="D66" s="37"/>
      <c r="E66" s="37"/>
      <c r="F66" s="37"/>
      <c r="G66" s="37"/>
      <c r="H66" s="37"/>
      <c r="I66" s="37"/>
      <c r="J66" s="37"/>
      <c r="K66" s="37"/>
    </row>
    <row r="67" spans="1:256" x14ac:dyDescent="0.35">
      <c r="C67" s="2" t="s">
        <v>212</v>
      </c>
    </row>
    <row r="68" spans="1:256" x14ac:dyDescent="0.35">
      <c r="C68" s="2" t="s">
        <v>213</v>
      </c>
    </row>
    <row r="69" spans="1:256" ht="30" customHeight="1" x14ac:dyDescent="0.35">
      <c r="C69" s="218" t="s">
        <v>214</v>
      </c>
      <c r="D69" s="219"/>
      <c r="E69" s="219"/>
      <c r="F69" s="219"/>
      <c r="G69" s="219"/>
      <c r="H69" s="219"/>
      <c r="I69" s="219"/>
      <c r="J69" s="219"/>
      <c r="K69" s="219"/>
    </row>
    <row r="70" spans="1:256" x14ac:dyDescent="0.35">
      <c r="C70" s="2" t="s">
        <v>215</v>
      </c>
    </row>
    <row r="72" spans="1:256" x14ac:dyDescent="0.35">
      <c r="C72" s="2" t="s">
        <v>4813</v>
      </c>
      <c r="E72" s="2" t="s">
        <v>2</v>
      </c>
    </row>
    <row r="74" spans="1:256" x14ac:dyDescent="0.35">
      <c r="C74" s="2" t="s">
        <v>4814</v>
      </c>
      <c r="E74" s="2" t="s">
        <v>2</v>
      </c>
    </row>
    <row r="76" spans="1:256" x14ac:dyDescent="0.35">
      <c r="C76" s="2" t="s">
        <v>4918</v>
      </c>
    </row>
    <row r="78" spans="1:256" x14ac:dyDescent="0.35">
      <c r="C78" s="2" t="s">
        <v>4919</v>
      </c>
    </row>
    <row r="79" spans="1:256" s="79" customFormat="1" ht="35.25" customHeight="1" x14ac:dyDescent="0.35">
      <c r="A79" s="75"/>
      <c r="B79" s="75"/>
      <c r="C79" s="80" t="s">
        <v>4820</v>
      </c>
      <c r="D79" s="84" t="s">
        <v>4821</v>
      </c>
      <c r="E79" s="84" t="s">
        <v>4822</v>
      </c>
      <c r="F79" s="76"/>
      <c r="G79" s="77"/>
      <c r="H79" s="77"/>
      <c r="I79" s="77"/>
      <c r="J79" s="77"/>
      <c r="K79" s="78"/>
      <c r="L79" s="78"/>
      <c r="M79" s="75"/>
      <c r="N79" s="75"/>
      <c r="O79" s="75"/>
      <c r="P79" s="75"/>
      <c r="Q79" s="75"/>
      <c r="R79" s="75"/>
      <c r="S79" s="75"/>
      <c r="T79" s="75"/>
      <c r="U79" s="75"/>
      <c r="V79" s="75"/>
      <c r="W79" s="75"/>
      <c r="X79" s="75"/>
      <c r="Y79" s="75"/>
      <c r="Z79" s="75"/>
      <c r="AA79" s="75"/>
      <c r="AB79" s="75"/>
      <c r="AC79" s="75"/>
      <c r="AD79" s="75"/>
      <c r="AE79" s="75"/>
      <c r="AF79" s="75"/>
      <c r="AG79" s="75"/>
      <c r="AH79" s="75"/>
      <c r="AI79" s="78"/>
      <c r="AJ79" s="75"/>
      <c r="AK79" s="75"/>
      <c r="AL79" s="75"/>
      <c r="AM79" s="75"/>
      <c r="AN79" s="75"/>
      <c r="AO79" s="75"/>
      <c r="AP79" s="75"/>
      <c r="AQ79" s="75"/>
      <c r="AR79" s="75"/>
      <c r="AS79" s="75"/>
      <c r="AT79" s="75"/>
      <c r="AU79" s="75"/>
      <c r="AV79" s="78"/>
      <c r="AW79" s="75"/>
      <c r="AX79" s="78"/>
      <c r="AY79" s="75"/>
      <c r="AZ79" s="75"/>
      <c r="BA79" s="75"/>
      <c r="BB79" s="78"/>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row>
    <row r="80" spans="1:256" s="79" customFormat="1" x14ac:dyDescent="0.35">
      <c r="A80" s="75"/>
      <c r="B80" s="75"/>
      <c r="C80" s="82" t="s">
        <v>4858</v>
      </c>
      <c r="D80" s="85">
        <v>10.0999</v>
      </c>
      <c r="E80" s="85">
        <v>9.5403000000000002</v>
      </c>
      <c r="F80" s="76"/>
      <c r="G80" s="77"/>
      <c r="H80" s="77"/>
      <c r="I80" s="77"/>
      <c r="J80" s="77"/>
      <c r="K80" s="78"/>
      <c r="L80" s="78"/>
      <c r="M80" s="75"/>
      <c r="N80" s="75"/>
      <c r="O80" s="75"/>
      <c r="P80" s="75"/>
      <c r="Q80" s="75"/>
      <c r="R80" s="75"/>
      <c r="S80" s="75"/>
      <c r="T80" s="75"/>
      <c r="U80" s="75"/>
      <c r="V80" s="75"/>
      <c r="W80" s="75"/>
      <c r="X80" s="75"/>
      <c r="Y80" s="75"/>
      <c r="Z80" s="75"/>
      <c r="AA80" s="75"/>
      <c r="AB80" s="75"/>
      <c r="AC80" s="75"/>
      <c r="AD80" s="75"/>
      <c r="AE80" s="75"/>
      <c r="AF80" s="75"/>
      <c r="AG80" s="75"/>
      <c r="AH80" s="75"/>
      <c r="AI80" s="78"/>
      <c r="AJ80" s="75"/>
      <c r="AK80" s="75"/>
      <c r="AL80" s="75"/>
      <c r="AM80" s="75"/>
      <c r="AN80" s="75"/>
      <c r="AO80" s="75"/>
      <c r="AP80" s="75"/>
      <c r="AQ80" s="75"/>
      <c r="AR80" s="75"/>
      <c r="AS80" s="75"/>
      <c r="AT80" s="75"/>
      <c r="AU80" s="75"/>
      <c r="AV80" s="78"/>
      <c r="AW80" s="75"/>
      <c r="AX80" s="78"/>
      <c r="AY80" s="75"/>
      <c r="AZ80" s="75"/>
      <c r="BA80" s="75"/>
      <c r="BB80" s="78"/>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75"/>
      <c r="FA80" s="75"/>
      <c r="FB80" s="75"/>
      <c r="FC80" s="75"/>
      <c r="FD80" s="75"/>
      <c r="FE80" s="75"/>
      <c r="FF80" s="75"/>
      <c r="FG80" s="75"/>
      <c r="FH80" s="75"/>
      <c r="FI80" s="75"/>
      <c r="FJ80" s="75"/>
      <c r="FK80" s="75"/>
      <c r="FL80" s="75"/>
      <c r="FM80" s="75"/>
      <c r="FN80" s="75"/>
      <c r="FO80" s="75"/>
      <c r="FP80" s="75"/>
      <c r="FQ80" s="75"/>
      <c r="FR80" s="75"/>
      <c r="FS80" s="75"/>
      <c r="FT80" s="75"/>
      <c r="FU80" s="75"/>
      <c r="FV80" s="75"/>
      <c r="FW80" s="75"/>
      <c r="FX80" s="75"/>
      <c r="FY80" s="75"/>
      <c r="FZ80" s="75"/>
      <c r="GA80" s="75"/>
      <c r="GB80" s="75"/>
      <c r="GC80" s="75"/>
      <c r="GD80" s="75"/>
      <c r="GE80" s="75"/>
      <c r="GF80" s="75"/>
      <c r="GG80" s="75"/>
      <c r="GH80" s="75"/>
      <c r="GI80" s="75"/>
      <c r="GJ80" s="75"/>
      <c r="GK80" s="75"/>
      <c r="GL80" s="75"/>
      <c r="GM80" s="75"/>
      <c r="GN80" s="75"/>
      <c r="GO80" s="75"/>
      <c r="GP80" s="75"/>
      <c r="GQ80" s="75"/>
      <c r="GR80" s="75"/>
      <c r="GS80" s="75"/>
      <c r="GT80" s="75"/>
      <c r="GU80" s="75"/>
      <c r="GV80" s="75"/>
      <c r="GW80" s="75"/>
      <c r="GX80" s="75"/>
      <c r="GY80" s="75"/>
      <c r="GZ80" s="75"/>
      <c r="HA80" s="75"/>
      <c r="HB80" s="75"/>
      <c r="HC80" s="75"/>
      <c r="HD80" s="75"/>
      <c r="HE80" s="75"/>
      <c r="HF80" s="75"/>
      <c r="HG80" s="75"/>
      <c r="HH80" s="75"/>
      <c r="HI80" s="75"/>
      <c r="HJ80" s="75"/>
      <c r="HK80" s="75"/>
      <c r="HL80" s="75"/>
      <c r="HM80" s="75"/>
      <c r="HN80" s="75"/>
      <c r="HO80" s="75"/>
      <c r="HP80" s="75"/>
      <c r="HQ80" s="75"/>
      <c r="HR80" s="75"/>
      <c r="HS80" s="75"/>
      <c r="HT80" s="75"/>
      <c r="HU80" s="75"/>
      <c r="HV80" s="75"/>
      <c r="HW80" s="75"/>
      <c r="HX80" s="75"/>
      <c r="HY80" s="75"/>
      <c r="HZ80" s="75"/>
      <c r="IA80" s="75"/>
      <c r="IB80" s="75"/>
      <c r="IC80" s="75"/>
      <c r="ID80" s="75"/>
      <c r="IE80" s="75"/>
      <c r="IF80" s="75"/>
      <c r="IG80" s="75"/>
      <c r="IH80" s="75"/>
      <c r="II80" s="75"/>
      <c r="IJ80" s="75"/>
      <c r="IK80" s="75"/>
      <c r="IL80" s="75"/>
      <c r="IM80" s="75"/>
      <c r="IN80" s="75"/>
      <c r="IO80" s="75"/>
      <c r="IP80" s="75"/>
      <c r="IQ80" s="75"/>
      <c r="IR80" s="75"/>
      <c r="IS80" s="75"/>
      <c r="IT80" s="75"/>
      <c r="IU80" s="75"/>
      <c r="IV80" s="75"/>
    </row>
    <row r="81" spans="1:256" s="79" customFormat="1" x14ac:dyDescent="0.35">
      <c r="A81" s="75"/>
      <c r="B81" s="75"/>
      <c r="C81" s="82" t="s">
        <v>4824</v>
      </c>
      <c r="D81" s="85">
        <v>10.0999</v>
      </c>
      <c r="E81" s="85">
        <v>9.5403000000000002</v>
      </c>
      <c r="F81" s="76"/>
      <c r="G81" s="77"/>
      <c r="H81" s="77"/>
      <c r="I81" s="77"/>
      <c r="J81" s="77"/>
      <c r="K81" s="78"/>
      <c r="L81" s="78"/>
      <c r="M81" s="75"/>
      <c r="N81" s="75"/>
      <c r="O81" s="75"/>
      <c r="P81" s="75"/>
      <c r="Q81" s="75"/>
      <c r="R81" s="75"/>
      <c r="S81" s="75"/>
      <c r="T81" s="75"/>
      <c r="U81" s="75"/>
      <c r="V81" s="75"/>
      <c r="W81" s="75"/>
      <c r="X81" s="75"/>
      <c r="Y81" s="75"/>
      <c r="Z81" s="75"/>
      <c r="AA81" s="75"/>
      <c r="AB81" s="75"/>
      <c r="AC81" s="75"/>
      <c r="AD81" s="75"/>
      <c r="AE81" s="75"/>
      <c r="AF81" s="75"/>
      <c r="AG81" s="75"/>
      <c r="AH81" s="75"/>
      <c r="AI81" s="78"/>
      <c r="AJ81" s="75"/>
      <c r="AK81" s="75"/>
      <c r="AL81" s="75"/>
      <c r="AM81" s="75"/>
      <c r="AN81" s="75"/>
      <c r="AO81" s="75"/>
      <c r="AP81" s="75"/>
      <c r="AQ81" s="75"/>
      <c r="AR81" s="75"/>
      <c r="AS81" s="75"/>
      <c r="AT81" s="75"/>
      <c r="AU81" s="75"/>
      <c r="AV81" s="78"/>
      <c r="AW81" s="75"/>
      <c r="AX81" s="78"/>
      <c r="AY81" s="75"/>
      <c r="AZ81" s="75"/>
      <c r="BA81" s="75"/>
      <c r="BB81" s="78"/>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c r="HN81" s="75"/>
      <c r="HO81" s="75"/>
      <c r="HP81" s="75"/>
      <c r="HQ81" s="75"/>
      <c r="HR81" s="75"/>
      <c r="HS81" s="75"/>
      <c r="HT81" s="75"/>
      <c r="HU81" s="75"/>
      <c r="HV81" s="75"/>
      <c r="HW81" s="75"/>
      <c r="HX81" s="75"/>
      <c r="HY81" s="75"/>
      <c r="HZ81" s="75"/>
      <c r="IA81" s="75"/>
      <c r="IB81" s="75"/>
      <c r="IC81" s="75"/>
      <c r="ID81" s="75"/>
      <c r="IE81" s="75"/>
      <c r="IF81" s="75"/>
      <c r="IG81" s="75"/>
      <c r="IH81" s="75"/>
      <c r="II81" s="75"/>
      <c r="IJ81" s="75"/>
      <c r="IK81" s="75"/>
      <c r="IL81" s="75"/>
      <c r="IM81" s="75"/>
      <c r="IN81" s="75"/>
      <c r="IO81" s="75"/>
      <c r="IP81" s="75"/>
      <c r="IQ81" s="75"/>
      <c r="IR81" s="75"/>
      <c r="IS81" s="75"/>
      <c r="IT81" s="75"/>
      <c r="IU81" s="75"/>
      <c r="IV81" s="75"/>
    </row>
    <row r="82" spans="1:256" s="79" customFormat="1" x14ac:dyDescent="0.35">
      <c r="A82" s="75"/>
      <c r="B82" s="75"/>
      <c r="C82" s="82" t="s">
        <v>4859</v>
      </c>
      <c r="D82" s="85">
        <v>10.103199999999999</v>
      </c>
      <c r="E82" s="85">
        <v>9.5470000000000006</v>
      </c>
      <c r="F82" s="76"/>
      <c r="G82" s="77"/>
      <c r="H82" s="77"/>
      <c r="I82" s="77"/>
      <c r="J82" s="77"/>
      <c r="K82" s="78"/>
      <c r="L82" s="78"/>
      <c r="M82" s="75"/>
      <c r="N82" s="75"/>
      <c r="O82" s="75"/>
      <c r="P82" s="75"/>
      <c r="Q82" s="75"/>
      <c r="R82" s="75"/>
      <c r="S82" s="75"/>
      <c r="T82" s="75"/>
      <c r="U82" s="75"/>
      <c r="V82" s="75"/>
      <c r="W82" s="75"/>
      <c r="X82" s="75"/>
      <c r="Y82" s="75"/>
      <c r="Z82" s="75"/>
      <c r="AA82" s="75"/>
      <c r="AB82" s="75"/>
      <c r="AC82" s="75"/>
      <c r="AD82" s="75"/>
      <c r="AE82" s="75"/>
      <c r="AF82" s="75"/>
      <c r="AG82" s="75"/>
      <c r="AH82" s="75"/>
      <c r="AI82" s="78"/>
      <c r="AJ82" s="75"/>
      <c r="AK82" s="75"/>
      <c r="AL82" s="75"/>
      <c r="AM82" s="75"/>
      <c r="AN82" s="75"/>
      <c r="AO82" s="75"/>
      <c r="AP82" s="75"/>
      <c r="AQ82" s="75"/>
      <c r="AR82" s="75"/>
      <c r="AS82" s="75"/>
      <c r="AT82" s="75"/>
      <c r="AU82" s="75"/>
      <c r="AV82" s="78"/>
      <c r="AW82" s="75"/>
      <c r="AX82" s="78"/>
      <c r="AY82" s="75"/>
      <c r="AZ82" s="75"/>
      <c r="BA82" s="75"/>
      <c r="BB82" s="78"/>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c r="IQ82" s="75"/>
      <c r="IR82" s="75"/>
      <c r="IS82" s="75"/>
      <c r="IT82" s="75"/>
      <c r="IU82" s="75"/>
      <c r="IV82" s="75"/>
    </row>
    <row r="83" spans="1:256" s="79" customFormat="1" x14ac:dyDescent="0.35">
      <c r="A83" s="75"/>
      <c r="B83" s="75"/>
      <c r="C83" s="81" t="s">
        <v>4826</v>
      </c>
      <c r="D83" s="86">
        <v>10.103199999999999</v>
      </c>
      <c r="E83" s="86">
        <v>9.5470000000000006</v>
      </c>
      <c r="F83" s="76"/>
      <c r="G83" s="77"/>
      <c r="H83" s="77"/>
      <c r="I83" s="77"/>
      <c r="J83" s="77"/>
      <c r="K83" s="78"/>
      <c r="L83" s="78"/>
      <c r="M83" s="75"/>
      <c r="N83" s="75"/>
      <c r="O83" s="75"/>
      <c r="P83" s="75"/>
      <c r="Q83" s="75"/>
      <c r="R83" s="75"/>
      <c r="S83" s="75"/>
      <c r="T83" s="75"/>
      <c r="U83" s="75"/>
      <c r="V83" s="75"/>
      <c r="W83" s="75"/>
      <c r="X83" s="75"/>
      <c r="Y83" s="75"/>
      <c r="Z83" s="75"/>
      <c r="AA83" s="75"/>
      <c r="AB83" s="75"/>
      <c r="AC83" s="75"/>
      <c r="AD83" s="75"/>
      <c r="AE83" s="75"/>
      <c r="AF83" s="75"/>
      <c r="AG83" s="75"/>
      <c r="AH83" s="75"/>
      <c r="AI83" s="78"/>
      <c r="AJ83" s="75"/>
      <c r="AK83" s="75"/>
      <c r="AL83" s="75"/>
      <c r="AM83" s="75"/>
      <c r="AN83" s="75"/>
      <c r="AO83" s="75"/>
      <c r="AP83" s="75"/>
      <c r="AQ83" s="75"/>
      <c r="AR83" s="75"/>
      <c r="AS83" s="75"/>
      <c r="AT83" s="75"/>
      <c r="AU83" s="75"/>
      <c r="AV83" s="78"/>
      <c r="AW83" s="75"/>
      <c r="AX83" s="78"/>
      <c r="AY83" s="75"/>
      <c r="AZ83" s="75"/>
      <c r="BA83" s="75"/>
      <c r="BB83" s="78"/>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row>
    <row r="85" spans="1:256" x14ac:dyDescent="0.35">
      <c r="C85" s="2" t="s">
        <v>4920</v>
      </c>
      <c r="E85" s="2" t="s">
        <v>2</v>
      </c>
    </row>
    <row r="87" spans="1:256" x14ac:dyDescent="0.35">
      <c r="C87" s="2" t="s">
        <v>4921</v>
      </c>
      <c r="E87" s="2" t="s">
        <v>2</v>
      </c>
    </row>
    <row r="89" spans="1:256" x14ac:dyDescent="0.35">
      <c r="C89" s="2" t="s">
        <v>4815</v>
      </c>
      <c r="E89" s="2" t="s">
        <v>2</v>
      </c>
    </row>
    <row r="91" spans="1:256" x14ac:dyDescent="0.35">
      <c r="C91" s="2" t="s">
        <v>4816</v>
      </c>
      <c r="E91" s="2" t="s">
        <v>2</v>
      </c>
    </row>
    <row r="93" spans="1:256" x14ac:dyDescent="0.35">
      <c r="C93" s="2" t="s">
        <v>4817</v>
      </c>
      <c r="E93" s="92">
        <v>0</v>
      </c>
    </row>
    <row r="95" spans="1:256" x14ac:dyDescent="0.35">
      <c r="C95" s="2" t="s">
        <v>4819</v>
      </c>
      <c r="E95" s="93" t="s">
        <v>4818</v>
      </c>
    </row>
    <row r="97" spans="3:5" x14ac:dyDescent="0.35">
      <c r="C97" s="2" t="s">
        <v>4922</v>
      </c>
      <c r="E97" s="2" t="s">
        <v>2</v>
      </c>
    </row>
    <row r="99" spans="3:5" x14ac:dyDescent="0.35">
      <c r="C99" s="2" t="s">
        <v>4864</v>
      </c>
    </row>
    <row r="101" spans="3:5" x14ac:dyDescent="0.35">
      <c r="C101" s="1" t="s">
        <v>5102</v>
      </c>
      <c r="E101" s="156" t="s">
        <v>5103</v>
      </c>
    </row>
    <row r="102" spans="3:5" x14ac:dyDescent="0.35">
      <c r="E102" s="2" t="s">
        <v>5170</v>
      </c>
    </row>
  </sheetData>
  <mergeCells count="1">
    <mergeCell ref="C69:K69"/>
  </mergeCells>
  <hyperlinks>
    <hyperlink ref="J2" location="'Index'!A1" display="'Index'!A1" xr:uid="{25BE95CA-8E1B-4C05-8EFC-4B615B563D9A}"/>
  </hyperlinks>
  <pageMargins left="0.7" right="0.7" top="0.75" bottom="0.75" header="0.3" footer="0.3"/>
  <pageSetup orientation="portrait" horizontalDpi="4294967293"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745B5-5074-4383-88E2-729056F148FE}">
  <sheetPr codeName="Sheet1"/>
  <dimension ref="A1:IV144"/>
  <sheetViews>
    <sheetView showGridLines="0" zoomScale="90" zoomScaleNormal="90" workbookViewId="0">
      <pane ySplit="6" topLeftCell="A126" activePane="bottomLeft" state="frozen"/>
      <selection activeCell="D4" sqref="D4"/>
      <selection pane="bottomLeft" activeCell="J2" sqref="J2"/>
    </sheetView>
  </sheetViews>
  <sheetFormatPr defaultColWidth="13.81640625" defaultRowHeight="14.5" x14ac:dyDescent="0.35"/>
  <cols>
    <col min="1" max="1" width="2.54296875" style="2" customWidth="1"/>
    <col min="2" max="2" width="5.81640625" style="2" hidden="1" customWidth="1"/>
    <col min="3" max="3" width="58.1796875" style="2" customWidth="1"/>
    <col min="4" max="4" width="21.1796875" style="2" bestFit="1" customWidth="1"/>
    <col min="5" max="5" width="18.1796875" style="2" customWidth="1"/>
    <col min="6" max="6" width="19.54296875" style="16" customWidth="1"/>
    <col min="7" max="10" width="19.54296875" style="13" customWidth="1"/>
    <col min="11" max="11" width="19.54296875" style="3" customWidth="1"/>
    <col min="12" max="12" width="9.1796875" style="3" bestFit="1" customWidth="1"/>
    <col min="13" max="13" width="7.453125" style="2" bestFit="1" customWidth="1"/>
    <col min="14" max="14" width="6.7265625" style="2" bestFit="1" customWidth="1"/>
    <col min="15" max="15" width="9.81640625" style="2" bestFit="1" customWidth="1"/>
    <col min="16" max="16" width="21.1796875" style="2" bestFit="1" customWidth="1"/>
    <col min="17" max="17" width="16.453125" style="2" bestFit="1" customWidth="1"/>
    <col min="18" max="18" width="7.26953125" style="2" bestFit="1" customWidth="1"/>
    <col min="19" max="19" width="9.26953125" style="2" bestFit="1" customWidth="1"/>
    <col min="20" max="20" width="17.81640625" style="2" bestFit="1" customWidth="1"/>
    <col min="21" max="21" width="6.7265625" style="2" bestFit="1" customWidth="1"/>
    <col min="22" max="22" width="19.1796875" style="2" bestFit="1" customWidth="1"/>
    <col min="23" max="23" width="25.1796875" style="2" bestFit="1" customWidth="1"/>
    <col min="24" max="24" width="21.453125" style="2" bestFit="1" customWidth="1"/>
    <col min="25" max="25" width="19.7265625" style="2" bestFit="1" customWidth="1"/>
    <col min="26" max="26" width="14" style="2" bestFit="1" customWidth="1"/>
    <col min="27" max="27" width="13.1796875" style="2" bestFit="1" customWidth="1"/>
    <col min="28" max="28" width="9.26953125" style="2" bestFit="1" customWidth="1"/>
    <col min="29" max="29" width="13.1796875" style="2" bestFit="1" customWidth="1"/>
    <col min="30" max="30" width="7.453125" style="2" bestFit="1" customWidth="1"/>
    <col min="31" max="31" width="19.453125" style="2" bestFit="1" customWidth="1"/>
    <col min="32" max="32" width="20.81640625" style="2" bestFit="1" customWidth="1"/>
    <col min="33" max="33" width="19" style="2" bestFit="1" customWidth="1"/>
    <col min="34" max="34" width="25.81640625" style="2" bestFit="1" customWidth="1"/>
    <col min="35" max="35" width="14.54296875" style="3" bestFit="1" customWidth="1"/>
    <col min="36" max="36" width="14.453125" style="2" bestFit="1" customWidth="1"/>
    <col min="37" max="37" width="27.26953125" style="2" bestFit="1" customWidth="1"/>
    <col min="38" max="38" width="11.54296875" style="2" bestFit="1" customWidth="1"/>
    <col min="39" max="39" width="6.26953125" style="2" bestFit="1" customWidth="1"/>
    <col min="40" max="40" width="7" style="2" bestFit="1" customWidth="1"/>
    <col min="41" max="41" width="23.81640625" style="2" bestFit="1" customWidth="1"/>
    <col min="42" max="42" width="12.81640625" style="2" bestFit="1" customWidth="1"/>
    <col min="43" max="43" width="11.26953125" style="2" bestFit="1" customWidth="1"/>
    <col min="44" max="44" width="15.26953125" style="2" bestFit="1" customWidth="1"/>
    <col min="45" max="45" width="21.1796875" style="2" bestFit="1" customWidth="1"/>
    <col min="46" max="46" width="23.81640625" style="2" bestFit="1" customWidth="1"/>
    <col min="47" max="47" width="14.453125" style="2" bestFit="1" customWidth="1"/>
    <col min="48" max="48" width="11.1796875" style="3" bestFit="1" customWidth="1"/>
    <col min="49" max="49" width="15" style="2" bestFit="1" customWidth="1"/>
    <col min="50" max="50" width="11.7265625" style="3" bestFit="1" customWidth="1"/>
    <col min="51" max="51" width="23.54296875" style="2" bestFit="1" customWidth="1"/>
    <col min="52" max="52" width="22.1796875" style="2" bestFit="1" customWidth="1"/>
    <col min="53" max="53" width="21" style="2" bestFit="1" customWidth="1"/>
    <col min="54" max="54" width="15.7265625" style="3" bestFit="1" customWidth="1"/>
    <col min="55" max="55" width="10.453125" style="2" bestFit="1" customWidth="1"/>
    <col min="56" max="56" width="13.7265625" style="2" bestFit="1" customWidth="1"/>
    <col min="57" max="57" width="18" style="2" bestFit="1" customWidth="1"/>
    <col min="58" max="58" width="19.7265625" style="2" bestFit="1" customWidth="1"/>
    <col min="59" max="59" width="13.81640625" style="2" bestFit="1" customWidth="1"/>
    <col min="60" max="60" width="15.7265625" style="2" bestFit="1" customWidth="1"/>
    <col min="61" max="61" width="28.54296875" style="2" bestFit="1" customWidth="1"/>
    <col min="62" max="62" width="20.26953125" style="2" bestFit="1" customWidth="1"/>
    <col min="63" max="63" width="16" style="2" bestFit="1" customWidth="1"/>
    <col min="64" max="64" width="13.7265625" style="2" bestFit="1" customWidth="1"/>
    <col min="65" max="65" width="28.1796875" style="2" bestFit="1" customWidth="1"/>
    <col min="66" max="66" width="15.81640625" style="2" bestFit="1" customWidth="1"/>
    <col min="67" max="67" width="26.26953125" style="2" bestFit="1" customWidth="1"/>
    <col min="68" max="68" width="13.1796875" style="2" bestFit="1" customWidth="1"/>
    <col min="69" max="69" width="15" style="2" bestFit="1" customWidth="1"/>
    <col min="70" max="70" width="9" style="2" bestFit="1" customWidth="1"/>
    <col min="71" max="71" width="18" style="2" bestFit="1" customWidth="1"/>
    <col min="72" max="72" width="14.26953125" style="2" bestFit="1" customWidth="1"/>
    <col min="73" max="73" width="15.7265625" style="2" bestFit="1" customWidth="1"/>
    <col min="74" max="74" width="18.7265625" style="2" bestFit="1" customWidth="1"/>
    <col min="75" max="75" width="16.1796875" style="2" bestFit="1" customWidth="1"/>
    <col min="76" max="76" width="23.54296875" style="2" bestFit="1" customWidth="1"/>
    <col min="77" max="77" width="23.81640625" style="2" bestFit="1" customWidth="1"/>
    <col min="78" max="78" width="22.81640625" style="2" bestFit="1" customWidth="1"/>
    <col min="79" max="79" width="11.7265625" style="2" bestFit="1" customWidth="1"/>
    <col min="80" max="80" width="11.81640625" style="2" bestFit="1" customWidth="1"/>
    <col min="81" max="81" width="15.1796875" style="2" bestFit="1" customWidth="1"/>
    <col min="82" max="82" width="15.26953125" style="2" bestFit="1" customWidth="1"/>
    <col min="83" max="83" width="19.54296875" style="2" bestFit="1" customWidth="1"/>
    <col min="84" max="84" width="21.54296875" style="2" bestFit="1" customWidth="1"/>
    <col min="85" max="85" width="18.81640625" style="2" bestFit="1" customWidth="1"/>
    <col min="86" max="86" width="8.7265625" style="2" bestFit="1" customWidth="1"/>
    <col min="87" max="87" width="8.81640625" style="2" bestFit="1" customWidth="1"/>
    <col min="88" max="88" width="13.1796875" style="2" bestFit="1" customWidth="1"/>
    <col min="89" max="89" width="9.54296875" style="2" bestFit="1" customWidth="1"/>
    <col min="90" max="90" width="9.7265625" style="2" bestFit="1" customWidth="1"/>
    <col min="91" max="91" width="14" style="2" bestFit="1" customWidth="1"/>
    <col min="92" max="92" width="17" style="2" bestFit="1" customWidth="1"/>
    <col min="93" max="93" width="17.26953125" style="2" bestFit="1" customWidth="1"/>
    <col min="94" max="94" width="21.54296875" style="2" bestFit="1" customWidth="1"/>
    <col min="95" max="95" width="17.7265625" style="2" bestFit="1" customWidth="1"/>
    <col min="96" max="96" width="14.54296875" style="2" bestFit="1" customWidth="1"/>
    <col min="97" max="97" width="15.7265625" style="2" bestFit="1" customWidth="1"/>
    <col min="98" max="98" width="19.1796875" style="2" bestFit="1" customWidth="1"/>
    <col min="99" max="99" width="12.453125" style="2" bestFit="1" customWidth="1"/>
    <col min="100" max="101" width="14.81640625" style="2" bestFit="1" customWidth="1"/>
    <col min="102" max="102" width="14.453125" style="2" bestFit="1" customWidth="1"/>
    <col min="103" max="103" width="23.1796875" style="2" bestFit="1" customWidth="1"/>
    <col min="104" max="104" width="26" style="2" bestFit="1" customWidth="1"/>
    <col min="105" max="105" width="19.453125" style="2" bestFit="1" customWidth="1"/>
    <col min="106" max="106" width="21.54296875" style="2" bestFit="1" customWidth="1"/>
    <col min="107" max="107" width="25.81640625" style="2" bestFit="1" customWidth="1"/>
    <col min="108" max="108" width="18.54296875" style="2" bestFit="1" customWidth="1"/>
    <col min="109" max="109" width="16.26953125" style="2" bestFit="1" customWidth="1"/>
    <col min="110" max="110" width="15.453125" style="2" bestFit="1" customWidth="1"/>
    <col min="111" max="111" width="17.26953125" style="2" bestFit="1" customWidth="1"/>
    <col min="112" max="112" width="17.453125" style="2" bestFit="1" customWidth="1"/>
    <col min="113" max="113" width="21.7265625" style="2" bestFit="1" customWidth="1"/>
    <col min="114" max="114" width="17.26953125" style="2" bestFit="1" customWidth="1"/>
    <col min="115" max="115" width="17.453125" style="2" bestFit="1" customWidth="1"/>
    <col min="116" max="116" width="21.7265625" style="2" bestFit="1" customWidth="1"/>
    <col min="117" max="117" width="13.453125" style="2" bestFit="1" customWidth="1"/>
    <col min="118" max="215" width="12" style="2" customWidth="1"/>
    <col min="216" max="216" width="17.1796875" style="2" customWidth="1"/>
    <col min="217" max="256" width="13.81640625" style="2"/>
  </cols>
  <sheetData>
    <row r="1" spans="1:54" x14ac:dyDescent="0.35">
      <c r="A1" s="8"/>
      <c r="C1" s="8"/>
      <c r="D1" s="8"/>
      <c r="E1" s="8"/>
      <c r="F1" s="15"/>
      <c r="G1" s="12"/>
      <c r="H1" s="12"/>
      <c r="I1" s="12"/>
      <c r="J1" s="12"/>
      <c r="K1" s="11"/>
      <c r="L1" s="11"/>
      <c r="AI1" s="11"/>
      <c r="AV1" s="11"/>
      <c r="AX1" s="11"/>
      <c r="BB1" s="11"/>
    </row>
    <row r="2" spans="1:54" ht="19" x14ac:dyDescent="0.5">
      <c r="C2" s="7" t="s">
        <v>26</v>
      </c>
      <c r="D2" s="8" t="s">
        <v>4241</v>
      </c>
      <c r="J2" s="38" t="s">
        <v>4365</v>
      </c>
    </row>
    <row r="3" spans="1:54" ht="16" x14ac:dyDescent="0.4">
      <c r="C3" s="1" t="s">
        <v>28</v>
      </c>
      <c r="D3" s="21" t="s">
        <v>4242</v>
      </c>
    </row>
    <row r="4" spans="1:54" ht="15" x14ac:dyDescent="0.4">
      <c r="C4" s="1" t="s">
        <v>30</v>
      </c>
      <c r="D4" s="22">
        <v>46295</v>
      </c>
    </row>
    <row r="5" spans="1:54" x14ac:dyDescent="0.35">
      <c r="C5" s="1"/>
    </row>
    <row r="6" spans="1:54" ht="27" x14ac:dyDescent="0.35">
      <c r="C6" s="56" t="s">
        <v>31</v>
      </c>
      <c r="D6" s="52" t="s">
        <v>32</v>
      </c>
      <c r="E6" s="9" t="s">
        <v>33</v>
      </c>
      <c r="F6" s="17" t="s">
        <v>34</v>
      </c>
      <c r="G6" s="14" t="s">
        <v>35</v>
      </c>
      <c r="H6" s="14" t="s">
        <v>36</v>
      </c>
      <c r="I6" s="29" t="s">
        <v>37</v>
      </c>
      <c r="J6" s="29" t="s">
        <v>38</v>
      </c>
      <c r="K6" s="33" t="s">
        <v>39</v>
      </c>
    </row>
    <row r="7" spans="1:54" x14ac:dyDescent="0.35">
      <c r="C7" s="57"/>
      <c r="D7" s="53"/>
      <c r="E7" s="4"/>
      <c r="F7" s="18"/>
      <c r="G7" s="23"/>
      <c r="H7" s="23"/>
      <c r="I7" s="30"/>
      <c r="J7" s="30"/>
      <c r="K7" s="34"/>
    </row>
    <row r="8" spans="1:54" x14ac:dyDescent="0.35">
      <c r="A8" s="10"/>
      <c r="B8" s="28"/>
      <c r="C8" s="58" t="s">
        <v>0</v>
      </c>
      <c r="D8" s="54"/>
      <c r="E8" s="6"/>
      <c r="F8" s="19"/>
      <c r="G8" s="24"/>
      <c r="H8" s="24"/>
      <c r="I8" s="31"/>
      <c r="J8" s="31"/>
      <c r="K8" s="35"/>
    </row>
    <row r="9" spans="1:54" x14ac:dyDescent="0.35">
      <c r="C9" s="59" t="s">
        <v>1</v>
      </c>
      <c r="D9" s="54"/>
      <c r="E9" s="6"/>
      <c r="F9" s="19"/>
      <c r="G9" s="24"/>
      <c r="H9" s="24"/>
      <c r="I9" s="31"/>
      <c r="J9" s="31"/>
      <c r="K9" s="35"/>
    </row>
    <row r="10" spans="1:54" x14ac:dyDescent="0.35">
      <c r="C10" s="59" t="s">
        <v>40</v>
      </c>
      <c r="D10" s="54"/>
      <c r="E10" s="6"/>
      <c r="F10" s="19"/>
      <c r="G10" s="24"/>
      <c r="H10" s="24"/>
      <c r="I10" s="31"/>
      <c r="J10" s="31"/>
      <c r="K10" s="35"/>
    </row>
    <row r="11" spans="1:54" x14ac:dyDescent="0.35">
      <c r="B11" s="8" t="s">
        <v>4243</v>
      </c>
      <c r="C11" s="60" t="s">
        <v>4244</v>
      </c>
      <c r="D11" s="54" t="s">
        <v>4245</v>
      </c>
      <c r="E11" s="6" t="s">
        <v>117</v>
      </c>
      <c r="F11" s="19">
        <v>167625</v>
      </c>
      <c r="G11" s="24">
        <v>3722.95</v>
      </c>
      <c r="H11" s="24">
        <v>1.88</v>
      </c>
      <c r="I11" s="31"/>
      <c r="J11" s="31"/>
      <c r="K11" s="35"/>
    </row>
    <row r="12" spans="1:54" x14ac:dyDescent="0.35">
      <c r="B12" s="8" t="s">
        <v>2288</v>
      </c>
      <c r="C12" s="60" t="s">
        <v>2289</v>
      </c>
      <c r="D12" s="54" t="s">
        <v>2290</v>
      </c>
      <c r="E12" s="6" t="s">
        <v>117</v>
      </c>
      <c r="F12" s="19">
        <v>100000</v>
      </c>
      <c r="G12" s="24">
        <v>3494.5</v>
      </c>
      <c r="H12" s="24">
        <v>1.77</v>
      </c>
      <c r="I12" s="31"/>
      <c r="J12" s="31"/>
      <c r="K12" s="35"/>
    </row>
    <row r="13" spans="1:54" x14ac:dyDescent="0.35">
      <c r="B13" s="8" t="s">
        <v>629</v>
      </c>
      <c r="C13" s="60" t="s">
        <v>630</v>
      </c>
      <c r="D13" s="54" t="s">
        <v>631</v>
      </c>
      <c r="E13" s="6" t="s">
        <v>632</v>
      </c>
      <c r="F13" s="19">
        <v>1224693</v>
      </c>
      <c r="G13" s="24">
        <v>3422.77</v>
      </c>
      <c r="H13" s="24">
        <v>1.73</v>
      </c>
      <c r="I13" s="31"/>
      <c r="J13" s="31"/>
      <c r="K13" s="35"/>
    </row>
    <row r="14" spans="1:54" x14ac:dyDescent="0.35">
      <c r="B14" s="8" t="s">
        <v>45</v>
      </c>
      <c r="C14" s="60" t="s">
        <v>46</v>
      </c>
      <c r="D14" s="54" t="s">
        <v>47</v>
      </c>
      <c r="E14" s="6" t="s">
        <v>44</v>
      </c>
      <c r="F14" s="19">
        <v>480000</v>
      </c>
      <c r="G14" s="24">
        <v>3401.76</v>
      </c>
      <c r="H14" s="24">
        <v>1.72</v>
      </c>
      <c r="I14" s="31"/>
      <c r="J14" s="31"/>
      <c r="K14" s="35"/>
    </row>
    <row r="15" spans="1:54" x14ac:dyDescent="0.35">
      <c r="B15" s="8" t="s">
        <v>48</v>
      </c>
      <c r="C15" s="60" t="s">
        <v>49</v>
      </c>
      <c r="D15" s="54" t="s">
        <v>50</v>
      </c>
      <c r="E15" s="6" t="s">
        <v>44</v>
      </c>
      <c r="F15" s="19">
        <v>800000</v>
      </c>
      <c r="G15" s="24">
        <v>3336</v>
      </c>
      <c r="H15" s="24">
        <v>1.69</v>
      </c>
      <c r="I15" s="31"/>
      <c r="J15" s="31"/>
      <c r="K15" s="35"/>
    </row>
    <row r="16" spans="1:54" x14ac:dyDescent="0.35">
      <c r="B16" s="8" t="s">
        <v>565</v>
      </c>
      <c r="C16" s="60" t="s">
        <v>566</v>
      </c>
      <c r="D16" s="54" t="s">
        <v>567</v>
      </c>
      <c r="E16" s="6" t="s">
        <v>58</v>
      </c>
      <c r="F16" s="19">
        <v>75000</v>
      </c>
      <c r="G16" s="24">
        <v>3266.25</v>
      </c>
      <c r="H16" s="24">
        <v>1.65</v>
      </c>
      <c r="I16" s="31"/>
      <c r="J16" s="31"/>
      <c r="K16" s="35"/>
    </row>
    <row r="17" spans="2:11" x14ac:dyDescent="0.35">
      <c r="B17" s="8" t="s">
        <v>1098</v>
      </c>
      <c r="C17" s="60" t="s">
        <v>1099</v>
      </c>
      <c r="D17" s="54" t="s">
        <v>1100</v>
      </c>
      <c r="E17" s="6" t="s">
        <v>88</v>
      </c>
      <c r="F17" s="19">
        <v>277750</v>
      </c>
      <c r="G17" s="24">
        <v>3221.34</v>
      </c>
      <c r="H17" s="24">
        <v>1.63</v>
      </c>
      <c r="I17" s="31"/>
      <c r="J17" s="31"/>
      <c r="K17" s="35"/>
    </row>
    <row r="18" spans="2:11" x14ac:dyDescent="0.35">
      <c r="B18" s="8" t="s">
        <v>574</v>
      </c>
      <c r="C18" s="60" t="s">
        <v>575</v>
      </c>
      <c r="D18" s="54" t="s">
        <v>576</v>
      </c>
      <c r="E18" s="6" t="s">
        <v>106</v>
      </c>
      <c r="F18" s="19">
        <v>16000</v>
      </c>
      <c r="G18" s="24">
        <v>3152</v>
      </c>
      <c r="H18" s="24">
        <v>1.59</v>
      </c>
      <c r="I18" s="31"/>
      <c r="J18" s="31"/>
      <c r="K18" s="35"/>
    </row>
    <row r="19" spans="2:11" x14ac:dyDescent="0.35">
      <c r="B19" s="8" t="s">
        <v>1080</v>
      </c>
      <c r="C19" s="60" t="s">
        <v>1081</v>
      </c>
      <c r="D19" s="54" t="s">
        <v>1082</v>
      </c>
      <c r="E19" s="6" t="s">
        <v>88</v>
      </c>
      <c r="F19" s="19">
        <v>150000</v>
      </c>
      <c r="G19" s="24">
        <v>3140.1</v>
      </c>
      <c r="H19" s="24">
        <v>1.59</v>
      </c>
      <c r="I19" s="31"/>
      <c r="J19" s="31"/>
      <c r="K19" s="35"/>
    </row>
    <row r="20" spans="2:11" x14ac:dyDescent="0.35">
      <c r="B20" s="8" t="s">
        <v>55</v>
      </c>
      <c r="C20" s="60" t="s">
        <v>56</v>
      </c>
      <c r="D20" s="54" t="s">
        <v>57</v>
      </c>
      <c r="E20" s="6" t="s">
        <v>58</v>
      </c>
      <c r="F20" s="19">
        <v>320000</v>
      </c>
      <c r="G20" s="24">
        <v>3070.08</v>
      </c>
      <c r="H20" s="24">
        <v>1.55</v>
      </c>
      <c r="I20" s="31"/>
      <c r="J20" s="31"/>
      <c r="K20" s="35"/>
    </row>
    <row r="21" spans="2:11" x14ac:dyDescent="0.35">
      <c r="B21" s="8" t="s">
        <v>485</v>
      </c>
      <c r="C21" s="60" t="s">
        <v>486</v>
      </c>
      <c r="D21" s="54" t="s">
        <v>487</v>
      </c>
      <c r="E21" s="6" t="s">
        <v>106</v>
      </c>
      <c r="F21" s="19">
        <v>36000</v>
      </c>
      <c r="G21" s="24">
        <v>2968.2</v>
      </c>
      <c r="H21" s="24">
        <v>1.5</v>
      </c>
      <c r="I21" s="31"/>
      <c r="J21" s="31"/>
      <c r="K21" s="35"/>
    </row>
    <row r="22" spans="2:11" x14ac:dyDescent="0.35">
      <c r="B22" s="8" t="s">
        <v>461</v>
      </c>
      <c r="C22" s="60" t="s">
        <v>462</v>
      </c>
      <c r="D22" s="54" t="s">
        <v>463</v>
      </c>
      <c r="E22" s="6" t="s">
        <v>58</v>
      </c>
      <c r="F22" s="19">
        <v>180000</v>
      </c>
      <c r="G22" s="24">
        <v>2916</v>
      </c>
      <c r="H22" s="24">
        <v>1.47</v>
      </c>
      <c r="I22" s="31"/>
      <c r="J22" s="31"/>
      <c r="K22" s="35"/>
    </row>
    <row r="23" spans="2:11" x14ac:dyDescent="0.35">
      <c r="B23" s="8" t="s">
        <v>424</v>
      </c>
      <c r="C23" s="60" t="s">
        <v>425</v>
      </c>
      <c r="D23" s="54" t="s">
        <v>426</v>
      </c>
      <c r="E23" s="6" t="s">
        <v>88</v>
      </c>
      <c r="F23" s="19">
        <v>150000</v>
      </c>
      <c r="G23" s="24">
        <v>2724.9</v>
      </c>
      <c r="H23" s="24">
        <v>1.38</v>
      </c>
      <c r="I23" s="31"/>
      <c r="J23" s="31"/>
      <c r="K23" s="35"/>
    </row>
    <row r="24" spans="2:11" x14ac:dyDescent="0.35">
      <c r="B24" s="8" t="s">
        <v>3352</v>
      </c>
      <c r="C24" s="60" t="s">
        <v>3353</v>
      </c>
      <c r="D24" s="54" t="s">
        <v>3354</v>
      </c>
      <c r="E24" s="6" t="s">
        <v>117</v>
      </c>
      <c r="F24" s="19">
        <v>25000</v>
      </c>
      <c r="G24" s="24">
        <v>2604.25</v>
      </c>
      <c r="H24" s="24">
        <v>1.32</v>
      </c>
      <c r="I24" s="31"/>
      <c r="J24" s="31"/>
      <c r="K24" s="35"/>
    </row>
    <row r="25" spans="2:11" x14ac:dyDescent="0.35">
      <c r="B25" s="8" t="s">
        <v>476</v>
      </c>
      <c r="C25" s="60" t="s">
        <v>477</v>
      </c>
      <c r="D25" s="54" t="s">
        <v>478</v>
      </c>
      <c r="E25" s="6" t="s">
        <v>65</v>
      </c>
      <c r="F25" s="19">
        <v>36000</v>
      </c>
      <c r="G25" s="24">
        <v>2574</v>
      </c>
      <c r="H25" s="24">
        <v>1.3</v>
      </c>
      <c r="I25" s="31"/>
      <c r="J25" s="31"/>
      <c r="K25" s="35"/>
    </row>
    <row r="26" spans="2:11" x14ac:dyDescent="0.35">
      <c r="B26" s="8" t="s">
        <v>396</v>
      </c>
      <c r="C26" s="60" t="s">
        <v>397</v>
      </c>
      <c r="D26" s="54" t="s">
        <v>398</v>
      </c>
      <c r="E26" s="6" t="s">
        <v>218</v>
      </c>
      <c r="F26" s="19">
        <v>600000</v>
      </c>
      <c r="G26" s="24">
        <v>2477.4</v>
      </c>
      <c r="H26" s="24">
        <v>1.25</v>
      </c>
      <c r="I26" s="31"/>
      <c r="J26" s="31"/>
      <c r="K26" s="35"/>
    </row>
    <row r="27" spans="2:11" x14ac:dyDescent="0.35">
      <c r="B27" s="8" t="s">
        <v>2545</v>
      </c>
      <c r="C27" s="60" t="s">
        <v>2546</v>
      </c>
      <c r="D27" s="54" t="s">
        <v>2547</v>
      </c>
      <c r="E27" s="6" t="s">
        <v>128</v>
      </c>
      <c r="F27" s="19">
        <v>400000</v>
      </c>
      <c r="G27" s="24">
        <v>2435.4</v>
      </c>
      <c r="H27" s="24">
        <v>1.23</v>
      </c>
      <c r="I27" s="31"/>
      <c r="J27" s="31"/>
      <c r="K27" s="35"/>
    </row>
    <row r="28" spans="2:11" x14ac:dyDescent="0.35">
      <c r="B28" s="8" t="s">
        <v>1071</v>
      </c>
      <c r="C28" s="60" t="s">
        <v>1072</v>
      </c>
      <c r="D28" s="54" t="s">
        <v>1073</v>
      </c>
      <c r="E28" s="6" t="s">
        <v>88</v>
      </c>
      <c r="F28" s="19">
        <v>50000</v>
      </c>
      <c r="G28" s="24">
        <v>2400</v>
      </c>
      <c r="H28" s="24">
        <v>1.21</v>
      </c>
      <c r="I28" s="31"/>
      <c r="J28" s="31"/>
      <c r="K28" s="35"/>
    </row>
    <row r="29" spans="2:11" x14ac:dyDescent="0.35">
      <c r="B29" s="8" t="s">
        <v>507</v>
      </c>
      <c r="C29" s="60" t="s">
        <v>508</v>
      </c>
      <c r="D29" s="54" t="s">
        <v>509</v>
      </c>
      <c r="E29" s="6" t="s">
        <v>117</v>
      </c>
      <c r="F29" s="19">
        <v>5000</v>
      </c>
      <c r="G29" s="24">
        <v>2355</v>
      </c>
      <c r="H29" s="24">
        <v>1.19</v>
      </c>
      <c r="I29" s="31"/>
      <c r="J29" s="31"/>
      <c r="K29" s="35"/>
    </row>
    <row r="30" spans="2:11" x14ac:dyDescent="0.35">
      <c r="B30" s="8" t="s">
        <v>85</v>
      </c>
      <c r="C30" s="60" t="s">
        <v>86</v>
      </c>
      <c r="D30" s="54" t="s">
        <v>87</v>
      </c>
      <c r="E30" s="6" t="s">
        <v>88</v>
      </c>
      <c r="F30" s="19">
        <v>25000</v>
      </c>
      <c r="G30" s="24">
        <v>2322.88</v>
      </c>
      <c r="H30" s="24">
        <v>1.17</v>
      </c>
      <c r="I30" s="31"/>
      <c r="J30" s="31"/>
      <c r="K30" s="35"/>
    </row>
    <row r="31" spans="2:11" x14ac:dyDescent="0.35">
      <c r="B31" s="8" t="s">
        <v>227</v>
      </c>
      <c r="C31" s="60" t="s">
        <v>228</v>
      </c>
      <c r="D31" s="54" t="s">
        <v>229</v>
      </c>
      <c r="E31" s="6" t="s">
        <v>230</v>
      </c>
      <c r="F31" s="19">
        <v>80000</v>
      </c>
      <c r="G31" s="24">
        <v>2322.7199999999998</v>
      </c>
      <c r="H31" s="24">
        <v>1.17</v>
      </c>
      <c r="I31" s="31"/>
      <c r="J31" s="31"/>
      <c r="K31" s="35"/>
    </row>
    <row r="32" spans="2:11" x14ac:dyDescent="0.35">
      <c r="B32" s="8" t="s">
        <v>541</v>
      </c>
      <c r="C32" s="60" t="s">
        <v>542</v>
      </c>
      <c r="D32" s="54" t="s">
        <v>543</v>
      </c>
      <c r="E32" s="6" t="s">
        <v>113</v>
      </c>
      <c r="F32" s="19">
        <v>75000</v>
      </c>
      <c r="G32" s="24">
        <v>2319</v>
      </c>
      <c r="H32" s="24">
        <v>1.17</v>
      </c>
      <c r="I32" s="31"/>
      <c r="J32" s="31"/>
      <c r="K32" s="35"/>
    </row>
    <row r="33" spans="2:11" x14ac:dyDescent="0.35">
      <c r="B33" s="8" t="s">
        <v>616</v>
      </c>
      <c r="C33" s="60" t="s">
        <v>617</v>
      </c>
      <c r="D33" s="54" t="s">
        <v>618</v>
      </c>
      <c r="E33" s="6" t="s">
        <v>88</v>
      </c>
      <c r="F33" s="19">
        <v>500000</v>
      </c>
      <c r="G33" s="24">
        <v>2220</v>
      </c>
      <c r="H33" s="24">
        <v>1.1200000000000001</v>
      </c>
      <c r="I33" s="31"/>
      <c r="J33" s="31"/>
      <c r="K33" s="35"/>
    </row>
    <row r="34" spans="2:11" x14ac:dyDescent="0.35">
      <c r="B34" s="8" t="s">
        <v>2175</v>
      </c>
      <c r="C34" s="60" t="s">
        <v>2176</v>
      </c>
      <c r="D34" s="54" t="s">
        <v>2177</v>
      </c>
      <c r="E34" s="6" t="s">
        <v>99</v>
      </c>
      <c r="F34" s="19">
        <v>400000</v>
      </c>
      <c r="G34" s="24">
        <v>2157.6</v>
      </c>
      <c r="H34" s="24">
        <v>1.0900000000000001</v>
      </c>
      <c r="I34" s="31"/>
      <c r="J34" s="31"/>
      <c r="K34" s="35"/>
    </row>
    <row r="35" spans="2:11" x14ac:dyDescent="0.35">
      <c r="B35" s="8" t="s">
        <v>224</v>
      </c>
      <c r="C35" s="60" t="s">
        <v>225</v>
      </c>
      <c r="D35" s="54" t="s">
        <v>226</v>
      </c>
      <c r="E35" s="6" t="s">
        <v>117</v>
      </c>
      <c r="F35" s="19">
        <v>100000</v>
      </c>
      <c r="G35" s="24">
        <v>2117</v>
      </c>
      <c r="H35" s="24">
        <v>1.07</v>
      </c>
      <c r="I35" s="31"/>
      <c r="J35" s="31"/>
      <c r="K35" s="35"/>
    </row>
    <row r="36" spans="2:11" x14ac:dyDescent="0.35">
      <c r="B36" s="8" t="s">
        <v>3719</v>
      </c>
      <c r="C36" s="60" t="s">
        <v>3720</v>
      </c>
      <c r="D36" s="54" t="s">
        <v>3721</v>
      </c>
      <c r="E36" s="6" t="s">
        <v>117</v>
      </c>
      <c r="F36" s="19">
        <v>296452</v>
      </c>
      <c r="G36" s="24">
        <v>2053.9699999999998</v>
      </c>
      <c r="H36" s="24">
        <v>1.04</v>
      </c>
      <c r="I36" s="31"/>
      <c r="J36" s="31"/>
      <c r="K36" s="35"/>
    </row>
    <row r="37" spans="2:11" x14ac:dyDescent="0.35">
      <c r="B37" s="8" t="s">
        <v>160</v>
      </c>
      <c r="C37" s="60" t="s">
        <v>161</v>
      </c>
      <c r="D37" s="54" t="s">
        <v>162</v>
      </c>
      <c r="E37" s="6" t="s">
        <v>117</v>
      </c>
      <c r="F37" s="19">
        <v>400000</v>
      </c>
      <c r="G37" s="24">
        <v>2033</v>
      </c>
      <c r="H37" s="24">
        <v>1.03</v>
      </c>
      <c r="I37" s="31"/>
      <c r="J37" s="31"/>
      <c r="K37" s="35"/>
    </row>
    <row r="38" spans="2:11" x14ac:dyDescent="0.35">
      <c r="B38" s="8" t="s">
        <v>100</v>
      </c>
      <c r="C38" s="60" t="s">
        <v>101</v>
      </c>
      <c r="D38" s="54" t="s">
        <v>102</v>
      </c>
      <c r="E38" s="6" t="s">
        <v>65</v>
      </c>
      <c r="F38" s="19">
        <v>100000</v>
      </c>
      <c r="G38" s="24">
        <v>2031</v>
      </c>
      <c r="H38" s="24">
        <v>1.03</v>
      </c>
      <c r="I38" s="31"/>
      <c r="J38" s="31"/>
      <c r="K38" s="35"/>
    </row>
    <row r="39" spans="2:11" x14ac:dyDescent="0.35">
      <c r="B39" s="8" t="s">
        <v>237</v>
      </c>
      <c r="C39" s="60" t="s">
        <v>238</v>
      </c>
      <c r="D39" s="54" t="s">
        <v>239</v>
      </c>
      <c r="E39" s="6" t="s">
        <v>240</v>
      </c>
      <c r="F39" s="19">
        <v>480000</v>
      </c>
      <c r="G39" s="24">
        <v>2023.92</v>
      </c>
      <c r="H39" s="24">
        <v>1.02</v>
      </c>
      <c r="I39" s="31"/>
      <c r="J39" s="31"/>
      <c r="K39" s="35"/>
    </row>
    <row r="40" spans="2:11" x14ac:dyDescent="0.35">
      <c r="B40" s="8" t="s">
        <v>535</v>
      </c>
      <c r="C40" s="60" t="s">
        <v>536</v>
      </c>
      <c r="D40" s="54" t="s">
        <v>537</v>
      </c>
      <c r="E40" s="6" t="s">
        <v>343</v>
      </c>
      <c r="F40" s="19">
        <v>250000</v>
      </c>
      <c r="G40" s="24">
        <v>1925</v>
      </c>
      <c r="H40" s="24">
        <v>0.97</v>
      </c>
      <c r="I40" s="31"/>
      <c r="J40" s="31"/>
      <c r="K40" s="35"/>
    </row>
    <row r="41" spans="2:11" x14ac:dyDescent="0.35">
      <c r="B41" s="8" t="s">
        <v>1083</v>
      </c>
      <c r="C41" s="60" t="s">
        <v>1084</v>
      </c>
      <c r="D41" s="54" t="s">
        <v>1085</v>
      </c>
      <c r="E41" s="6" t="s">
        <v>88</v>
      </c>
      <c r="F41" s="19">
        <v>120000</v>
      </c>
      <c r="G41" s="24">
        <v>1648.32</v>
      </c>
      <c r="H41" s="24">
        <v>0.83</v>
      </c>
      <c r="I41" s="31"/>
      <c r="J41" s="31"/>
      <c r="K41" s="35"/>
    </row>
    <row r="42" spans="2:11" x14ac:dyDescent="0.35">
      <c r="B42" s="8" t="s">
        <v>1924</v>
      </c>
      <c r="C42" s="60" t="s">
        <v>1925</v>
      </c>
      <c r="D42" s="54" t="s">
        <v>1926</v>
      </c>
      <c r="E42" s="6" t="s">
        <v>128</v>
      </c>
      <c r="F42" s="19">
        <v>12121</v>
      </c>
      <c r="G42" s="24">
        <v>785.74</v>
      </c>
      <c r="H42" s="24">
        <v>0.4</v>
      </c>
      <c r="I42" s="31"/>
      <c r="J42" s="31"/>
      <c r="K42" s="35"/>
    </row>
    <row r="43" spans="2:11" x14ac:dyDescent="0.35">
      <c r="B43" s="8" t="s">
        <v>1257</v>
      </c>
      <c r="C43" s="60" t="s">
        <v>1258</v>
      </c>
      <c r="D43" s="54" t="s">
        <v>1259</v>
      </c>
      <c r="E43" s="6" t="s">
        <v>99</v>
      </c>
      <c r="F43" s="19">
        <v>11068</v>
      </c>
      <c r="G43" s="24">
        <v>66.47</v>
      </c>
      <c r="H43" s="24">
        <v>0.03</v>
      </c>
      <c r="I43" s="31"/>
      <c r="J43" s="31"/>
      <c r="K43" s="35"/>
    </row>
    <row r="44" spans="2:11" x14ac:dyDescent="0.35">
      <c r="C44" s="58" t="s">
        <v>194</v>
      </c>
      <c r="D44" s="54"/>
      <c r="E44" s="6"/>
      <c r="F44" s="19"/>
      <c r="G44" s="25">
        <v>82709.52</v>
      </c>
      <c r="H44" s="25">
        <v>41.79</v>
      </c>
      <c r="I44" s="31"/>
      <c r="J44" s="31"/>
      <c r="K44" s="35"/>
    </row>
    <row r="45" spans="2:11" x14ac:dyDescent="0.35">
      <c r="C45" s="57"/>
      <c r="D45" s="54"/>
      <c r="E45" s="6"/>
      <c r="F45" s="19"/>
      <c r="G45" s="24"/>
      <c r="H45" s="24"/>
      <c r="I45" s="31"/>
      <c r="J45" s="31"/>
      <c r="K45" s="35"/>
    </row>
    <row r="46" spans="2:11" x14ac:dyDescent="0.35">
      <c r="C46" s="58" t="s">
        <v>3</v>
      </c>
      <c r="D46" s="54"/>
      <c r="E46" s="6"/>
      <c r="F46" s="19"/>
      <c r="G46" s="24" t="s">
        <v>2</v>
      </c>
      <c r="H46" s="24" t="s">
        <v>2</v>
      </c>
      <c r="I46" s="31"/>
      <c r="J46" s="31"/>
      <c r="K46" s="35"/>
    </row>
    <row r="47" spans="2:11" x14ac:dyDescent="0.35">
      <c r="C47" s="57"/>
      <c r="D47" s="54"/>
      <c r="E47" s="6"/>
      <c r="F47" s="19"/>
      <c r="G47" s="24"/>
      <c r="H47" s="24"/>
      <c r="I47" s="31"/>
      <c r="J47" s="31"/>
      <c r="K47" s="35"/>
    </row>
    <row r="48" spans="2:11" x14ac:dyDescent="0.35">
      <c r="C48" s="58" t="s">
        <v>4</v>
      </c>
      <c r="D48" s="54"/>
      <c r="E48" s="6"/>
      <c r="F48" s="19"/>
      <c r="G48" s="24" t="s">
        <v>2</v>
      </c>
      <c r="H48" s="24" t="s">
        <v>2</v>
      </c>
      <c r="I48" s="31"/>
      <c r="J48" s="31"/>
      <c r="K48" s="35"/>
    </row>
    <row r="49" spans="1:11" x14ac:dyDescent="0.35">
      <c r="C49" s="57"/>
      <c r="D49" s="54"/>
      <c r="E49" s="6"/>
      <c r="F49" s="19"/>
      <c r="G49" s="24"/>
      <c r="H49" s="24"/>
      <c r="I49" s="31"/>
      <c r="J49" s="31"/>
      <c r="K49" s="35"/>
    </row>
    <row r="50" spans="1:11" x14ac:dyDescent="0.35">
      <c r="A50" s="10"/>
      <c r="B50" s="28"/>
      <c r="C50" s="58" t="s">
        <v>5</v>
      </c>
      <c r="D50" s="54"/>
      <c r="E50" s="6"/>
      <c r="F50" s="19"/>
      <c r="G50" s="24"/>
      <c r="H50" s="24"/>
      <c r="I50" s="31"/>
      <c r="J50" s="31"/>
      <c r="K50" s="35"/>
    </row>
    <row r="51" spans="1:11" x14ac:dyDescent="0.35">
      <c r="C51" s="59" t="s">
        <v>6</v>
      </c>
      <c r="D51" s="54"/>
      <c r="E51" s="6"/>
      <c r="F51" s="19"/>
      <c r="G51" s="24"/>
      <c r="H51" s="24"/>
      <c r="I51" s="31"/>
      <c r="J51" s="31"/>
      <c r="K51" s="35"/>
    </row>
    <row r="52" spans="1:11" x14ac:dyDescent="0.35">
      <c r="C52" s="59" t="s">
        <v>691</v>
      </c>
      <c r="D52" s="54"/>
      <c r="E52" s="6"/>
      <c r="F52" s="19"/>
      <c r="G52" s="24"/>
      <c r="H52" s="24"/>
      <c r="I52" s="31"/>
      <c r="J52" s="31"/>
      <c r="K52" s="35"/>
    </row>
    <row r="53" spans="1:11" x14ac:dyDescent="0.35">
      <c r="B53" s="8" t="s">
        <v>915</v>
      </c>
      <c r="C53" s="60" t="s">
        <v>916</v>
      </c>
      <c r="D53" s="54" t="s">
        <v>917</v>
      </c>
      <c r="E53" s="6" t="s">
        <v>918</v>
      </c>
      <c r="F53" s="19">
        <v>125</v>
      </c>
      <c r="G53" s="24">
        <v>12261.29</v>
      </c>
      <c r="H53" s="24">
        <v>6.19</v>
      </c>
      <c r="I53" s="31">
        <v>10.178750000000001</v>
      </c>
      <c r="J53" s="31"/>
      <c r="K53" s="35" t="s">
        <v>695</v>
      </c>
    </row>
    <row r="54" spans="1:11" x14ac:dyDescent="0.35">
      <c r="B54" s="8" t="s">
        <v>725</v>
      </c>
      <c r="C54" s="60" t="s">
        <v>726</v>
      </c>
      <c r="D54" s="54" t="s">
        <v>727</v>
      </c>
      <c r="E54" s="6" t="s">
        <v>728</v>
      </c>
      <c r="F54" s="19">
        <v>9000</v>
      </c>
      <c r="G54" s="24">
        <v>9009.74</v>
      </c>
      <c r="H54" s="24">
        <v>4.55</v>
      </c>
      <c r="I54" s="31">
        <v>8.9640500000000003</v>
      </c>
      <c r="J54" s="31"/>
      <c r="K54" s="35" t="s">
        <v>695</v>
      </c>
    </row>
    <row r="55" spans="1:11" x14ac:dyDescent="0.35">
      <c r="B55" s="8" t="s">
        <v>2627</v>
      </c>
      <c r="C55" s="60" t="s">
        <v>766</v>
      </c>
      <c r="D55" s="54" t="s">
        <v>2628</v>
      </c>
      <c r="E55" s="6" t="s">
        <v>706</v>
      </c>
      <c r="F55" s="19">
        <v>7500</v>
      </c>
      <c r="G55" s="24">
        <v>7434</v>
      </c>
      <c r="H55" s="24">
        <v>3.76</v>
      </c>
      <c r="I55" s="31">
        <v>8.2574000000000005</v>
      </c>
      <c r="J55" s="31"/>
      <c r="K55" s="35" t="s">
        <v>695</v>
      </c>
    </row>
    <row r="56" spans="1:11" x14ac:dyDescent="0.35">
      <c r="B56" s="8" t="s">
        <v>2345</v>
      </c>
      <c r="C56" s="60" t="s">
        <v>2336</v>
      </c>
      <c r="D56" s="54" t="s">
        <v>2346</v>
      </c>
      <c r="E56" s="6" t="s">
        <v>718</v>
      </c>
      <c r="F56" s="19">
        <v>50</v>
      </c>
      <c r="G56" s="24">
        <v>5049.25</v>
      </c>
      <c r="H56" s="24">
        <v>2.5499999999999998</v>
      </c>
      <c r="I56" s="31">
        <v>8.6844000000000001</v>
      </c>
      <c r="J56" s="31"/>
      <c r="K56" s="35" t="s">
        <v>695</v>
      </c>
    </row>
    <row r="57" spans="1:11" x14ac:dyDescent="0.35">
      <c r="C57" s="58" t="s">
        <v>194</v>
      </c>
      <c r="D57" s="54"/>
      <c r="E57" s="6"/>
      <c r="F57" s="19"/>
      <c r="G57" s="25">
        <v>33754.28</v>
      </c>
      <c r="H57" s="25">
        <v>17.05</v>
      </c>
      <c r="I57" s="31"/>
      <c r="J57" s="31"/>
      <c r="K57" s="35"/>
    </row>
    <row r="58" spans="1:11" x14ac:dyDescent="0.35">
      <c r="C58" s="57"/>
      <c r="D58" s="54"/>
      <c r="E58" s="6"/>
      <c r="F58" s="19"/>
      <c r="G58" s="24"/>
      <c r="H58" s="24"/>
      <c r="I58" s="31"/>
      <c r="J58" s="31"/>
      <c r="K58" s="35"/>
    </row>
    <row r="59" spans="1:11" x14ac:dyDescent="0.35">
      <c r="C59" s="58" t="s">
        <v>7</v>
      </c>
      <c r="D59" s="54"/>
      <c r="E59" s="6"/>
      <c r="F59" s="19"/>
      <c r="G59" s="24" t="s">
        <v>2</v>
      </c>
      <c r="H59" s="24" t="s">
        <v>2</v>
      </c>
      <c r="I59" s="31"/>
      <c r="J59" s="31"/>
      <c r="K59" s="35"/>
    </row>
    <row r="60" spans="1:11" x14ac:dyDescent="0.35">
      <c r="C60" s="57"/>
      <c r="D60" s="54"/>
      <c r="E60" s="6"/>
      <c r="F60" s="19"/>
      <c r="G60" s="24"/>
      <c r="H60" s="24"/>
      <c r="I60" s="31"/>
      <c r="J60" s="31"/>
      <c r="K60" s="35"/>
    </row>
    <row r="61" spans="1:11" x14ac:dyDescent="0.35">
      <c r="C61" s="58" t="s">
        <v>8</v>
      </c>
      <c r="D61" s="54"/>
      <c r="E61" s="6"/>
      <c r="F61" s="19"/>
      <c r="G61" s="24" t="s">
        <v>2</v>
      </c>
      <c r="H61" s="24" t="s">
        <v>2</v>
      </c>
      <c r="I61" s="31"/>
      <c r="J61" s="31"/>
      <c r="K61" s="35"/>
    </row>
    <row r="62" spans="1:11" x14ac:dyDescent="0.35">
      <c r="C62" s="57"/>
      <c r="D62" s="54"/>
      <c r="E62" s="6"/>
      <c r="F62" s="19"/>
      <c r="G62" s="24"/>
      <c r="H62" s="24"/>
      <c r="I62" s="31"/>
      <c r="J62" s="31"/>
      <c r="K62" s="35"/>
    </row>
    <row r="63" spans="1:11" x14ac:dyDescent="0.35">
      <c r="C63" s="58" t="s">
        <v>9</v>
      </c>
      <c r="D63" s="54"/>
      <c r="E63" s="6"/>
      <c r="F63" s="19"/>
      <c r="G63" s="24" t="s">
        <v>2</v>
      </c>
      <c r="H63" s="24" t="s">
        <v>2</v>
      </c>
      <c r="I63" s="31"/>
      <c r="J63" s="31"/>
      <c r="K63" s="35"/>
    </row>
    <row r="64" spans="1:11" x14ac:dyDescent="0.35">
      <c r="C64" s="57"/>
      <c r="D64" s="54"/>
      <c r="E64" s="6"/>
      <c r="F64" s="19"/>
      <c r="G64" s="24"/>
      <c r="H64" s="24"/>
      <c r="I64" s="31"/>
      <c r="J64" s="31"/>
      <c r="K64" s="35"/>
    </row>
    <row r="65" spans="1:11" x14ac:dyDescent="0.35">
      <c r="C65" s="58" t="s">
        <v>10</v>
      </c>
      <c r="D65" s="54"/>
      <c r="E65" s="6"/>
      <c r="F65" s="19"/>
      <c r="G65" s="24" t="s">
        <v>2</v>
      </c>
      <c r="H65" s="24" t="s">
        <v>2</v>
      </c>
      <c r="I65" s="31"/>
      <c r="J65" s="31"/>
      <c r="K65" s="35"/>
    </row>
    <row r="66" spans="1:11" x14ac:dyDescent="0.35">
      <c r="C66" s="57"/>
      <c r="D66" s="54"/>
      <c r="E66" s="6"/>
      <c r="F66" s="19"/>
      <c r="G66" s="24"/>
      <c r="H66" s="24"/>
      <c r="I66" s="31"/>
      <c r="J66" s="31"/>
      <c r="K66" s="35"/>
    </row>
    <row r="67" spans="1:11" x14ac:dyDescent="0.35">
      <c r="C67" s="58" t="s">
        <v>11</v>
      </c>
      <c r="D67" s="54"/>
      <c r="E67" s="6"/>
      <c r="F67" s="19"/>
      <c r="G67" s="24" t="s">
        <v>2</v>
      </c>
      <c r="H67" s="24" t="s">
        <v>2</v>
      </c>
      <c r="I67" s="31"/>
      <c r="J67" s="31"/>
      <c r="K67" s="35"/>
    </row>
    <row r="68" spans="1:11" x14ac:dyDescent="0.35">
      <c r="C68" s="57"/>
      <c r="D68" s="54"/>
      <c r="E68" s="6"/>
      <c r="F68" s="19"/>
      <c r="G68" s="24"/>
      <c r="H68" s="24"/>
      <c r="I68" s="31"/>
      <c r="J68" s="31"/>
      <c r="K68" s="35"/>
    </row>
    <row r="69" spans="1:11" x14ac:dyDescent="0.35">
      <c r="A69" s="10"/>
      <c r="B69" s="28"/>
      <c r="C69" s="58" t="s">
        <v>13</v>
      </c>
      <c r="D69" s="54"/>
      <c r="E69" s="6"/>
      <c r="F69" s="19"/>
      <c r="G69" s="24"/>
      <c r="H69" s="24"/>
      <c r="I69" s="31"/>
      <c r="J69" s="31"/>
      <c r="K69" s="35"/>
    </row>
    <row r="70" spans="1:11" x14ac:dyDescent="0.35">
      <c r="C70" s="59" t="s">
        <v>14</v>
      </c>
      <c r="D70" s="54"/>
      <c r="E70" s="6"/>
      <c r="F70" s="19"/>
      <c r="G70" s="24"/>
      <c r="H70" s="24"/>
      <c r="I70" s="31"/>
      <c r="J70" s="31"/>
      <c r="K70" s="35"/>
    </row>
    <row r="71" spans="1:11" x14ac:dyDescent="0.35">
      <c r="B71" s="8" t="s">
        <v>867</v>
      </c>
      <c r="C71" s="60" t="s">
        <v>4755</v>
      </c>
      <c r="D71" s="54" t="s">
        <v>868</v>
      </c>
      <c r="E71" s="6" t="s">
        <v>866</v>
      </c>
      <c r="F71" s="19">
        <v>2000</v>
      </c>
      <c r="G71" s="24">
        <v>9879.01</v>
      </c>
      <c r="H71" s="24">
        <v>4.99</v>
      </c>
      <c r="I71" s="31">
        <v>7.21</v>
      </c>
      <c r="J71" s="31"/>
      <c r="K71" s="35" t="s">
        <v>695</v>
      </c>
    </row>
    <row r="72" spans="1:11" x14ac:dyDescent="0.35">
      <c r="C72" s="58" t="s">
        <v>194</v>
      </c>
      <c r="D72" s="54"/>
      <c r="E72" s="6"/>
      <c r="F72" s="19"/>
      <c r="G72" s="25">
        <v>9879.01</v>
      </c>
      <c r="H72" s="25">
        <v>4.99</v>
      </c>
      <c r="I72" s="31"/>
      <c r="J72" s="31"/>
      <c r="K72" s="35"/>
    </row>
    <row r="73" spans="1:11" x14ac:dyDescent="0.35">
      <c r="C73" s="57"/>
      <c r="D73" s="54"/>
      <c r="E73" s="6"/>
      <c r="F73" s="19"/>
      <c r="G73" s="24"/>
      <c r="H73" s="24"/>
      <c r="I73" s="31"/>
      <c r="J73" s="31"/>
      <c r="K73" s="35"/>
    </row>
    <row r="74" spans="1:11" x14ac:dyDescent="0.35">
      <c r="C74" s="59" t="s">
        <v>15</v>
      </c>
      <c r="D74" s="54"/>
      <c r="E74" s="6"/>
      <c r="F74" s="19"/>
      <c r="G74" s="24"/>
      <c r="H74" s="24"/>
      <c r="I74" s="31"/>
      <c r="J74" s="31"/>
      <c r="K74" s="35"/>
    </row>
    <row r="75" spans="1:11" x14ac:dyDescent="0.35">
      <c r="B75" s="8" t="s">
        <v>4246</v>
      </c>
      <c r="C75" s="60" t="s">
        <v>1834</v>
      </c>
      <c r="D75" s="54" t="s">
        <v>4247</v>
      </c>
      <c r="E75" s="6" t="s">
        <v>1836</v>
      </c>
      <c r="F75" s="19">
        <v>3000</v>
      </c>
      <c r="G75" s="24">
        <v>15000</v>
      </c>
      <c r="H75" s="24">
        <v>7.58</v>
      </c>
      <c r="I75" s="31">
        <v>5.3602999999999996</v>
      </c>
      <c r="J75" s="31"/>
      <c r="K75" s="35" t="s">
        <v>695</v>
      </c>
    </row>
    <row r="76" spans="1:11" x14ac:dyDescent="0.35">
      <c r="B76" s="8" t="s">
        <v>2988</v>
      </c>
      <c r="C76" s="60" t="s">
        <v>46</v>
      </c>
      <c r="D76" s="54" t="s">
        <v>2989</v>
      </c>
      <c r="E76" s="6" t="s">
        <v>866</v>
      </c>
      <c r="F76" s="19">
        <v>3000</v>
      </c>
      <c r="G76" s="24">
        <v>15000</v>
      </c>
      <c r="H76" s="24">
        <v>7.58</v>
      </c>
      <c r="I76" s="31">
        <v>5.1551</v>
      </c>
      <c r="J76" s="31"/>
      <c r="K76" s="35"/>
    </row>
    <row r="77" spans="1:11" x14ac:dyDescent="0.35">
      <c r="C77" s="58" t="s">
        <v>194</v>
      </c>
      <c r="D77" s="54"/>
      <c r="E77" s="6"/>
      <c r="F77" s="19"/>
      <c r="G77" s="25">
        <v>30000</v>
      </c>
      <c r="H77" s="25">
        <v>15.16</v>
      </c>
      <c r="I77" s="31"/>
      <c r="J77" s="31"/>
      <c r="K77" s="35"/>
    </row>
    <row r="78" spans="1:11" x14ac:dyDescent="0.35">
      <c r="C78" s="57"/>
      <c r="D78" s="54"/>
      <c r="E78" s="6"/>
      <c r="F78" s="19"/>
      <c r="G78" s="24"/>
      <c r="H78" s="24"/>
      <c r="I78" s="31"/>
      <c r="J78" s="31"/>
      <c r="K78" s="35"/>
    </row>
    <row r="79" spans="1:11" x14ac:dyDescent="0.35">
      <c r="C79" s="58" t="s">
        <v>16</v>
      </c>
      <c r="D79" s="54"/>
      <c r="E79" s="6"/>
      <c r="F79" s="19"/>
      <c r="G79" s="24" t="s">
        <v>2</v>
      </c>
      <c r="H79" s="24" t="s">
        <v>2</v>
      </c>
      <c r="I79" s="31"/>
      <c r="J79" s="31"/>
      <c r="K79" s="35"/>
    </row>
    <row r="80" spans="1:11" x14ac:dyDescent="0.35">
      <c r="C80" s="57"/>
      <c r="D80" s="54"/>
      <c r="E80" s="6"/>
      <c r="F80" s="19"/>
      <c r="G80" s="24"/>
      <c r="H80" s="24"/>
      <c r="I80" s="31"/>
      <c r="J80" s="31"/>
      <c r="K80" s="35"/>
    </row>
    <row r="81" spans="1:11" x14ac:dyDescent="0.35">
      <c r="C81" s="58" t="s">
        <v>17</v>
      </c>
      <c r="D81" s="54"/>
      <c r="E81" s="6"/>
      <c r="F81" s="19"/>
      <c r="G81" s="24" t="s">
        <v>2</v>
      </c>
      <c r="H81" s="24" t="s">
        <v>2</v>
      </c>
      <c r="I81" s="31"/>
      <c r="J81" s="31"/>
      <c r="K81" s="35"/>
    </row>
    <row r="82" spans="1:11" x14ac:dyDescent="0.35">
      <c r="C82" s="57"/>
      <c r="D82" s="54"/>
      <c r="E82" s="6"/>
      <c r="F82" s="19"/>
      <c r="G82" s="24"/>
      <c r="H82" s="24"/>
      <c r="I82" s="31"/>
      <c r="J82" s="31"/>
      <c r="K82" s="35"/>
    </row>
    <row r="83" spans="1:11" x14ac:dyDescent="0.35">
      <c r="C83" s="58" t="s">
        <v>18</v>
      </c>
      <c r="D83" s="54"/>
      <c r="E83" s="6"/>
      <c r="F83" s="19"/>
      <c r="G83" s="24" t="s">
        <v>2</v>
      </c>
      <c r="H83" s="24" t="s">
        <v>2</v>
      </c>
      <c r="I83" s="31"/>
      <c r="J83" s="31"/>
      <c r="K83" s="35"/>
    </row>
    <row r="84" spans="1:11" x14ac:dyDescent="0.35">
      <c r="C84" s="57"/>
      <c r="D84" s="54"/>
      <c r="E84" s="6"/>
      <c r="F84" s="19"/>
      <c r="G84" s="24"/>
      <c r="H84" s="24"/>
      <c r="I84" s="31"/>
      <c r="J84" s="31"/>
      <c r="K84" s="35"/>
    </row>
    <row r="85" spans="1:11" x14ac:dyDescent="0.35">
      <c r="A85" s="10"/>
      <c r="B85" s="28"/>
      <c r="C85" s="58" t="s">
        <v>19</v>
      </c>
      <c r="D85" s="54"/>
      <c r="E85" s="6"/>
      <c r="F85" s="19"/>
      <c r="G85" s="24"/>
      <c r="H85" s="24"/>
      <c r="I85" s="31"/>
      <c r="J85" s="31"/>
      <c r="K85" s="35"/>
    </row>
    <row r="86" spans="1:11" x14ac:dyDescent="0.35">
      <c r="A86" s="28"/>
      <c r="B86" s="28"/>
      <c r="C86" s="58" t="s">
        <v>20</v>
      </c>
      <c r="D86" s="54"/>
      <c r="E86" s="6"/>
      <c r="F86" s="19"/>
      <c r="G86" s="24" t="s">
        <v>2</v>
      </c>
      <c r="H86" s="24" t="s">
        <v>2</v>
      </c>
      <c r="I86" s="31"/>
      <c r="J86" s="31"/>
      <c r="K86" s="35"/>
    </row>
    <row r="87" spans="1:11" x14ac:dyDescent="0.35">
      <c r="A87" s="28"/>
      <c r="B87" s="28"/>
      <c r="C87" s="58"/>
      <c r="D87" s="54"/>
      <c r="E87" s="6"/>
      <c r="F87" s="19"/>
      <c r="G87" s="24"/>
      <c r="H87" s="24"/>
      <c r="I87" s="31"/>
      <c r="J87" s="31"/>
      <c r="K87" s="35"/>
    </row>
    <row r="88" spans="1:11" x14ac:dyDescent="0.35">
      <c r="A88" s="28"/>
      <c r="B88" s="28"/>
      <c r="C88" s="58" t="s">
        <v>21</v>
      </c>
      <c r="D88" s="54"/>
      <c r="E88" s="6"/>
      <c r="F88" s="19"/>
      <c r="G88" s="24" t="s">
        <v>2</v>
      </c>
      <c r="H88" s="24" t="s">
        <v>2</v>
      </c>
      <c r="I88" s="31"/>
      <c r="J88" s="31"/>
      <c r="K88" s="35"/>
    </row>
    <row r="89" spans="1:11" x14ac:dyDescent="0.35">
      <c r="A89" s="28"/>
      <c r="B89" s="28"/>
      <c r="C89" s="58"/>
      <c r="D89" s="54"/>
      <c r="E89" s="6"/>
      <c r="F89" s="19"/>
      <c r="G89" s="24"/>
      <c r="H89" s="24"/>
      <c r="I89" s="31"/>
      <c r="J89" s="31"/>
      <c r="K89" s="35"/>
    </row>
    <row r="90" spans="1:11" x14ac:dyDescent="0.35">
      <c r="A90" s="28"/>
      <c r="B90" s="28"/>
      <c r="C90" s="58" t="s">
        <v>22</v>
      </c>
      <c r="D90" s="54"/>
      <c r="E90" s="6"/>
      <c r="F90" s="19"/>
      <c r="G90" s="24" t="s">
        <v>2</v>
      </c>
      <c r="H90" s="24" t="s">
        <v>2</v>
      </c>
      <c r="I90" s="31"/>
      <c r="J90" s="31"/>
      <c r="K90" s="35"/>
    </row>
    <row r="91" spans="1:11" x14ac:dyDescent="0.35">
      <c r="A91" s="28"/>
      <c r="B91" s="28"/>
      <c r="C91" s="58"/>
      <c r="D91" s="54"/>
      <c r="E91" s="6"/>
      <c r="F91" s="19"/>
      <c r="G91" s="24"/>
      <c r="H91" s="24"/>
      <c r="I91" s="31"/>
      <c r="J91" s="31"/>
      <c r="K91" s="35"/>
    </row>
    <row r="92" spans="1:11" x14ac:dyDescent="0.35">
      <c r="A92" s="28"/>
      <c r="B92" s="28"/>
      <c r="C92" s="58" t="s">
        <v>23</v>
      </c>
      <c r="D92" s="54"/>
      <c r="E92" s="6"/>
      <c r="F92" s="19"/>
      <c r="G92" s="24" t="s">
        <v>2</v>
      </c>
      <c r="H92" s="24" t="s">
        <v>2</v>
      </c>
      <c r="I92" s="31"/>
      <c r="J92" s="31"/>
      <c r="K92" s="35"/>
    </row>
    <row r="93" spans="1:11" x14ac:dyDescent="0.35">
      <c r="A93" s="28"/>
      <c r="B93" s="28"/>
      <c r="C93" s="58"/>
      <c r="D93" s="54"/>
      <c r="E93" s="6"/>
      <c r="F93" s="19"/>
      <c r="G93" s="24"/>
      <c r="H93" s="24"/>
      <c r="I93" s="31"/>
      <c r="J93" s="31"/>
      <c r="K93" s="35"/>
    </row>
    <row r="94" spans="1:11" x14ac:dyDescent="0.35">
      <c r="C94" s="59" t="s">
        <v>24</v>
      </c>
      <c r="D94" s="54"/>
      <c r="E94" s="6"/>
      <c r="F94" s="19"/>
      <c r="G94" s="24"/>
      <c r="H94" s="24"/>
      <c r="I94" s="31"/>
      <c r="J94" s="31"/>
      <c r="K94" s="35"/>
    </row>
    <row r="95" spans="1:11" x14ac:dyDescent="0.35">
      <c r="B95" s="8" t="s">
        <v>206</v>
      </c>
      <c r="C95" s="60" t="s">
        <v>207</v>
      </c>
      <c r="D95" s="54"/>
      <c r="E95" s="6"/>
      <c r="F95" s="19"/>
      <c r="G95" s="24">
        <v>44800.95</v>
      </c>
      <c r="H95" s="24">
        <v>22.63</v>
      </c>
      <c r="I95" s="31"/>
      <c r="J95" s="31"/>
      <c r="K95" s="35"/>
    </row>
    <row r="96" spans="1:11" x14ac:dyDescent="0.35">
      <c r="C96" s="58" t="s">
        <v>194</v>
      </c>
      <c r="D96" s="54"/>
      <c r="E96" s="6"/>
      <c r="F96" s="19"/>
      <c r="G96" s="25">
        <v>44800.95</v>
      </c>
      <c r="H96" s="25">
        <v>22.63</v>
      </c>
      <c r="I96" s="31"/>
      <c r="J96" s="31"/>
      <c r="K96" s="35"/>
    </row>
    <row r="97" spans="1:54" x14ac:dyDescent="0.35">
      <c r="C97" s="57"/>
      <c r="D97" s="54"/>
      <c r="E97" s="6"/>
      <c r="F97" s="19"/>
      <c r="G97" s="24"/>
      <c r="H97" s="24"/>
      <c r="I97" s="31"/>
      <c r="J97" s="31"/>
      <c r="K97" s="35"/>
    </row>
    <row r="98" spans="1:54" x14ac:dyDescent="0.35">
      <c r="A98" s="10"/>
      <c r="B98" s="28"/>
      <c r="C98" s="58" t="s">
        <v>25</v>
      </c>
      <c r="D98" s="54"/>
      <c r="E98" s="6"/>
      <c r="F98" s="19"/>
      <c r="G98" s="24"/>
      <c r="H98" s="24"/>
      <c r="I98" s="31"/>
      <c r="J98" s="31"/>
      <c r="K98" s="35"/>
    </row>
    <row r="99" spans="1:54" s="2" customFormat="1" ht="13.5" x14ac:dyDescent="0.35">
      <c r="A99" s="28"/>
      <c r="B99" s="28"/>
      <c r="C99" s="57" t="s">
        <v>4703</v>
      </c>
      <c r="D99" s="54"/>
      <c r="E99" s="6"/>
      <c r="F99" s="19"/>
      <c r="G99" s="24" t="s">
        <v>2</v>
      </c>
      <c r="H99" s="24" t="s">
        <v>2</v>
      </c>
      <c r="I99" s="31"/>
      <c r="J99" s="31"/>
      <c r="K99" s="35"/>
      <c r="L99" s="3"/>
      <c r="AI99" s="3"/>
      <c r="AV99" s="3"/>
      <c r="AX99" s="3"/>
      <c r="BB99" s="3"/>
    </row>
    <row r="100" spans="1:54" x14ac:dyDescent="0.35">
      <c r="B100" s="8"/>
      <c r="C100" s="60" t="s">
        <v>208</v>
      </c>
      <c r="D100" s="54"/>
      <c r="E100" s="6"/>
      <c r="F100" s="19"/>
      <c r="G100" s="24">
        <v>-3168.16</v>
      </c>
      <c r="H100" s="24">
        <v>-1.62</v>
      </c>
      <c r="I100" s="31"/>
      <c r="J100" s="31"/>
      <c r="K100" s="35"/>
    </row>
    <row r="101" spans="1:54" x14ac:dyDescent="0.35">
      <c r="C101" s="58" t="s">
        <v>194</v>
      </c>
      <c r="D101" s="54"/>
      <c r="E101" s="6"/>
      <c r="F101" s="19"/>
      <c r="G101" s="25">
        <v>-3168.16</v>
      </c>
      <c r="H101" s="25">
        <v>-1.62</v>
      </c>
      <c r="I101" s="31"/>
      <c r="J101" s="31"/>
      <c r="K101" s="35"/>
    </row>
    <row r="102" spans="1:54" x14ac:dyDescent="0.35">
      <c r="C102" s="57"/>
      <c r="D102" s="54"/>
      <c r="E102" s="6"/>
      <c r="F102" s="19"/>
      <c r="G102" s="24"/>
      <c r="H102" s="24"/>
      <c r="I102" s="31"/>
      <c r="J102" s="31"/>
      <c r="K102" s="35"/>
    </row>
    <row r="103" spans="1:54" x14ac:dyDescent="0.35">
      <c r="C103" s="61" t="s">
        <v>209</v>
      </c>
      <c r="D103" s="55"/>
      <c r="E103" s="5"/>
      <c r="F103" s="20"/>
      <c r="G103" s="26">
        <v>197975.6</v>
      </c>
      <c r="H103" s="26">
        <v>100</v>
      </c>
      <c r="I103" s="32"/>
      <c r="J103" s="32"/>
      <c r="K103" s="36"/>
    </row>
    <row r="106" spans="1:54" x14ac:dyDescent="0.35">
      <c r="C106" s="1" t="s">
        <v>210</v>
      </c>
    </row>
    <row r="107" spans="1:54" x14ac:dyDescent="0.35">
      <c r="C107" s="37" t="s">
        <v>211</v>
      </c>
      <c r="D107" s="37"/>
      <c r="E107" s="37"/>
      <c r="F107" s="37"/>
      <c r="G107" s="37"/>
      <c r="H107" s="37"/>
      <c r="I107" s="37"/>
      <c r="J107" s="37"/>
      <c r="K107" s="37"/>
    </row>
    <row r="108" spans="1:54" x14ac:dyDescent="0.35">
      <c r="C108" s="2" t="s">
        <v>212</v>
      </c>
    </row>
    <row r="109" spans="1:54" x14ac:dyDescent="0.35">
      <c r="C109" s="2" t="s">
        <v>213</v>
      </c>
    </row>
    <row r="110" spans="1:54" ht="30" customHeight="1" x14ac:dyDescent="0.35">
      <c r="C110" s="218" t="s">
        <v>214</v>
      </c>
      <c r="D110" s="219"/>
      <c r="E110" s="219"/>
      <c r="F110" s="219"/>
      <c r="G110" s="219"/>
      <c r="H110" s="219"/>
      <c r="I110" s="219"/>
      <c r="J110" s="219"/>
      <c r="K110" s="219"/>
    </row>
    <row r="111" spans="1:54" x14ac:dyDescent="0.35">
      <c r="C111" s="2" t="s">
        <v>215</v>
      </c>
    </row>
    <row r="112" spans="1:54" ht="51.75" customHeight="1" x14ac:dyDescent="0.35">
      <c r="C112" s="222" t="s">
        <v>4808</v>
      </c>
      <c r="D112" s="222"/>
      <c r="E112" s="222"/>
      <c r="F112" s="222"/>
      <c r="G112" s="222"/>
      <c r="H112" s="222"/>
      <c r="I112" s="222"/>
      <c r="J112" s="222"/>
      <c r="K112" s="222"/>
    </row>
    <row r="114" spans="1:256" x14ac:dyDescent="0.35">
      <c r="C114" s="2" t="s">
        <v>4813</v>
      </c>
      <c r="E114" s="2" t="s">
        <v>2</v>
      </c>
    </row>
    <row r="116" spans="1:256" x14ac:dyDescent="0.35">
      <c r="C116" s="2" t="s">
        <v>4814</v>
      </c>
      <c r="E116" s="2" t="s">
        <v>2</v>
      </c>
    </row>
    <row r="118" spans="1:256" x14ac:dyDescent="0.35">
      <c r="C118" s="2" t="s">
        <v>4918</v>
      </c>
    </row>
    <row r="120" spans="1:256" x14ac:dyDescent="0.35">
      <c r="C120" s="2" t="s">
        <v>4919</v>
      </c>
    </row>
    <row r="121" spans="1:256" s="79" customFormat="1" ht="35.25" customHeight="1" x14ac:dyDescent="0.35">
      <c r="A121" s="75"/>
      <c r="B121" s="75"/>
      <c r="C121" s="80" t="s">
        <v>4820</v>
      </c>
      <c r="D121" s="84" t="s">
        <v>4821</v>
      </c>
      <c r="E121" s="84" t="s">
        <v>4822</v>
      </c>
      <c r="F121" s="76"/>
      <c r="G121" s="77"/>
      <c r="H121" s="77"/>
      <c r="I121" s="77"/>
      <c r="J121" s="77"/>
      <c r="K121" s="78"/>
      <c r="L121" s="78"/>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8"/>
      <c r="AJ121" s="75"/>
      <c r="AK121" s="75"/>
      <c r="AL121" s="75"/>
      <c r="AM121" s="75"/>
      <c r="AN121" s="75"/>
      <c r="AO121" s="75"/>
      <c r="AP121" s="75"/>
      <c r="AQ121" s="75"/>
      <c r="AR121" s="75"/>
      <c r="AS121" s="75"/>
      <c r="AT121" s="75"/>
      <c r="AU121" s="75"/>
      <c r="AV121" s="78"/>
      <c r="AW121" s="75"/>
      <c r="AX121" s="78"/>
      <c r="AY121" s="75"/>
      <c r="AZ121" s="75"/>
      <c r="BA121" s="75"/>
      <c r="BB121" s="78"/>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75"/>
      <c r="DO121" s="75"/>
      <c r="DP121" s="75"/>
      <c r="DQ121" s="75"/>
      <c r="DR121" s="75"/>
      <c r="DS121" s="75"/>
      <c r="DT121" s="75"/>
      <c r="DU121" s="75"/>
      <c r="DV121" s="75"/>
      <c r="DW121" s="75"/>
      <c r="DX121" s="75"/>
      <c r="DY121" s="75"/>
      <c r="DZ121" s="75"/>
      <c r="EA121" s="75"/>
      <c r="EB121" s="75"/>
      <c r="EC121" s="75"/>
      <c r="ED121" s="75"/>
      <c r="EE121" s="75"/>
      <c r="EF121" s="75"/>
      <c r="EG121" s="75"/>
      <c r="EH121" s="75"/>
      <c r="EI121" s="75"/>
      <c r="EJ121" s="75"/>
      <c r="EK121" s="75"/>
      <c r="EL121" s="75"/>
      <c r="EM121" s="75"/>
      <c r="EN121" s="75"/>
      <c r="EO121" s="75"/>
      <c r="EP121" s="75"/>
      <c r="EQ121" s="75"/>
      <c r="ER121" s="75"/>
      <c r="ES121" s="75"/>
      <c r="ET121" s="75"/>
      <c r="EU121" s="75"/>
      <c r="EV121" s="75"/>
      <c r="EW121" s="75"/>
      <c r="EX121" s="75"/>
      <c r="EY121" s="75"/>
      <c r="EZ121" s="75"/>
      <c r="FA121" s="75"/>
      <c r="FB121" s="75"/>
      <c r="FC121" s="75"/>
      <c r="FD121" s="75"/>
      <c r="FE121" s="75"/>
      <c r="FF121" s="75"/>
      <c r="FG121" s="75"/>
      <c r="FH121" s="75"/>
      <c r="FI121" s="75"/>
      <c r="FJ121" s="75"/>
      <c r="FK121" s="75"/>
      <c r="FL121" s="75"/>
      <c r="FM121" s="75"/>
      <c r="FN121" s="75"/>
      <c r="FO121" s="75"/>
      <c r="FP121" s="75"/>
      <c r="FQ121" s="75"/>
      <c r="FR121" s="75"/>
      <c r="FS121" s="75"/>
      <c r="FT121" s="75"/>
      <c r="FU121" s="75"/>
      <c r="FV121" s="75"/>
      <c r="FW121" s="75"/>
      <c r="FX121" s="75"/>
      <c r="FY121" s="75"/>
      <c r="FZ121" s="75"/>
      <c r="GA121" s="75"/>
      <c r="GB121" s="75"/>
      <c r="GC121" s="75"/>
      <c r="GD121" s="75"/>
      <c r="GE121" s="75"/>
      <c r="GF121" s="75"/>
      <c r="GG121" s="75"/>
      <c r="GH121" s="75"/>
      <c r="GI121" s="75"/>
      <c r="GJ121" s="75"/>
      <c r="GK121" s="75"/>
      <c r="GL121" s="75"/>
      <c r="GM121" s="75"/>
      <c r="GN121" s="75"/>
      <c r="GO121" s="75"/>
      <c r="GP121" s="75"/>
      <c r="GQ121" s="75"/>
      <c r="GR121" s="75"/>
      <c r="GS121" s="75"/>
      <c r="GT121" s="75"/>
      <c r="GU121" s="75"/>
      <c r="GV121" s="75"/>
      <c r="GW121" s="75"/>
      <c r="GX121" s="75"/>
      <c r="GY121" s="75"/>
      <c r="GZ121" s="75"/>
      <c r="HA121" s="75"/>
      <c r="HB121" s="75"/>
      <c r="HC121" s="75"/>
      <c r="HD121" s="75"/>
      <c r="HE121" s="75"/>
      <c r="HF121" s="75"/>
      <c r="HG121" s="75"/>
      <c r="HH121" s="75"/>
      <c r="HI121" s="75"/>
      <c r="HJ121" s="75"/>
      <c r="HK121" s="75"/>
      <c r="HL121" s="75"/>
      <c r="HM121" s="75"/>
      <c r="HN121" s="75"/>
      <c r="HO121" s="75"/>
      <c r="HP121" s="75"/>
      <c r="HQ121" s="75"/>
      <c r="HR121" s="75"/>
      <c r="HS121" s="75"/>
      <c r="HT121" s="75"/>
      <c r="HU121" s="75"/>
      <c r="HV121" s="75"/>
      <c r="HW121" s="75"/>
      <c r="HX121" s="75"/>
      <c r="HY121" s="75"/>
      <c r="HZ121" s="75"/>
      <c r="IA121" s="75"/>
      <c r="IB121" s="75"/>
      <c r="IC121" s="75"/>
      <c r="ID121" s="75"/>
      <c r="IE121" s="75"/>
      <c r="IF121" s="75"/>
      <c r="IG121" s="75"/>
      <c r="IH121" s="75"/>
      <c r="II121" s="75"/>
      <c r="IJ121" s="75"/>
      <c r="IK121" s="75"/>
      <c r="IL121" s="75"/>
      <c r="IM121" s="75"/>
      <c r="IN121" s="75"/>
      <c r="IO121" s="75"/>
      <c r="IP121" s="75"/>
      <c r="IQ121" s="75"/>
      <c r="IR121" s="75"/>
      <c r="IS121" s="75"/>
      <c r="IT121" s="75"/>
      <c r="IU121" s="75"/>
      <c r="IV121" s="75"/>
    </row>
    <row r="122" spans="1:256" s="79" customFormat="1" x14ac:dyDescent="0.35">
      <c r="A122" s="75"/>
      <c r="B122" s="75"/>
      <c r="C122" s="82" t="s">
        <v>4858</v>
      </c>
      <c r="D122" s="85">
        <v>10.0197</v>
      </c>
      <c r="E122" s="85">
        <v>9.9486000000000008</v>
      </c>
      <c r="F122" s="76"/>
      <c r="G122" s="77"/>
      <c r="H122" s="77"/>
      <c r="I122" s="77"/>
      <c r="J122" s="77"/>
      <c r="K122" s="78"/>
      <c r="L122" s="78"/>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8"/>
      <c r="AJ122" s="75"/>
      <c r="AK122" s="75"/>
      <c r="AL122" s="75"/>
      <c r="AM122" s="75"/>
      <c r="AN122" s="75"/>
      <c r="AO122" s="75"/>
      <c r="AP122" s="75"/>
      <c r="AQ122" s="75"/>
      <c r="AR122" s="75"/>
      <c r="AS122" s="75"/>
      <c r="AT122" s="75"/>
      <c r="AU122" s="75"/>
      <c r="AV122" s="78"/>
      <c r="AW122" s="75"/>
      <c r="AX122" s="78"/>
      <c r="AY122" s="75"/>
      <c r="AZ122" s="75"/>
      <c r="BA122" s="75"/>
      <c r="BB122" s="78"/>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c r="DC122" s="75"/>
      <c r="DD122" s="75"/>
      <c r="DE122" s="75"/>
      <c r="DF122" s="75"/>
      <c r="DG122" s="75"/>
      <c r="DH122" s="75"/>
      <c r="DI122" s="75"/>
      <c r="DJ122" s="75"/>
      <c r="DK122" s="75"/>
      <c r="DL122" s="75"/>
      <c r="DM122" s="75"/>
      <c r="DN122" s="75"/>
      <c r="DO122" s="75"/>
      <c r="DP122" s="75"/>
      <c r="DQ122" s="75"/>
      <c r="DR122" s="75"/>
      <c r="DS122" s="75"/>
      <c r="DT122" s="75"/>
      <c r="DU122" s="75"/>
      <c r="DV122" s="75"/>
      <c r="DW122" s="75"/>
      <c r="DX122" s="75"/>
      <c r="DY122" s="75"/>
      <c r="DZ122" s="75"/>
      <c r="EA122" s="75"/>
      <c r="EB122" s="75"/>
      <c r="EC122" s="75"/>
      <c r="ED122" s="75"/>
      <c r="EE122" s="75"/>
      <c r="EF122" s="75"/>
      <c r="EG122" s="75"/>
      <c r="EH122" s="75"/>
      <c r="EI122" s="75"/>
      <c r="EJ122" s="75"/>
      <c r="EK122" s="75"/>
      <c r="EL122" s="75"/>
      <c r="EM122" s="75"/>
      <c r="EN122" s="75"/>
      <c r="EO122" s="75"/>
      <c r="EP122" s="75"/>
      <c r="EQ122" s="75"/>
      <c r="ER122" s="75"/>
      <c r="ES122" s="75"/>
      <c r="ET122" s="75"/>
      <c r="EU122" s="75"/>
      <c r="EV122" s="75"/>
      <c r="EW122" s="75"/>
      <c r="EX122" s="75"/>
      <c r="EY122" s="75"/>
      <c r="EZ122" s="75"/>
      <c r="FA122" s="75"/>
      <c r="FB122" s="75"/>
      <c r="FC122" s="75"/>
      <c r="FD122" s="75"/>
      <c r="FE122" s="75"/>
      <c r="FF122" s="75"/>
      <c r="FG122" s="75"/>
      <c r="FH122" s="75"/>
      <c r="FI122" s="75"/>
      <c r="FJ122" s="75"/>
      <c r="FK122" s="75"/>
      <c r="FL122" s="75"/>
      <c r="FM122" s="75"/>
      <c r="FN122" s="75"/>
      <c r="FO122" s="75"/>
      <c r="FP122" s="75"/>
      <c r="FQ122" s="75"/>
      <c r="FR122" s="75"/>
      <c r="FS122" s="75"/>
      <c r="FT122" s="75"/>
      <c r="FU122" s="75"/>
      <c r="FV122" s="75"/>
      <c r="FW122" s="75"/>
      <c r="FX122" s="75"/>
      <c r="FY122" s="75"/>
      <c r="FZ122" s="75"/>
      <c r="GA122" s="75"/>
      <c r="GB122" s="75"/>
      <c r="GC122" s="75"/>
      <c r="GD122" s="75"/>
      <c r="GE122" s="75"/>
      <c r="GF122" s="75"/>
      <c r="GG122" s="75"/>
      <c r="GH122" s="75"/>
      <c r="GI122" s="75"/>
      <c r="GJ122" s="75"/>
      <c r="GK122" s="75"/>
      <c r="GL122" s="75"/>
      <c r="GM122" s="75"/>
      <c r="GN122" s="75"/>
      <c r="GO122" s="75"/>
      <c r="GP122" s="75"/>
      <c r="GQ122" s="75"/>
      <c r="GR122" s="75"/>
      <c r="GS122" s="75"/>
      <c r="GT122" s="75"/>
      <c r="GU122" s="75"/>
      <c r="GV122" s="75"/>
      <c r="GW122" s="75"/>
      <c r="GX122" s="75"/>
      <c r="GY122" s="75"/>
      <c r="GZ122" s="75"/>
      <c r="HA122" s="75"/>
      <c r="HB122" s="75"/>
      <c r="HC122" s="75"/>
      <c r="HD122" s="75"/>
      <c r="HE122" s="75"/>
      <c r="HF122" s="75"/>
      <c r="HG122" s="75"/>
      <c r="HH122" s="75"/>
      <c r="HI122" s="75"/>
      <c r="HJ122" s="75"/>
      <c r="HK122" s="75"/>
      <c r="HL122" s="75"/>
      <c r="HM122" s="75"/>
      <c r="HN122" s="75"/>
      <c r="HO122" s="75"/>
      <c r="HP122" s="75"/>
      <c r="HQ122" s="75"/>
      <c r="HR122" s="75"/>
      <c r="HS122" s="75"/>
      <c r="HT122" s="75"/>
      <c r="HU122" s="75"/>
      <c r="HV122" s="75"/>
      <c r="HW122" s="75"/>
      <c r="HX122" s="75"/>
      <c r="HY122" s="75"/>
      <c r="HZ122" s="75"/>
      <c r="IA122" s="75"/>
      <c r="IB122" s="75"/>
      <c r="IC122" s="75"/>
      <c r="ID122" s="75"/>
      <c r="IE122" s="75"/>
      <c r="IF122" s="75"/>
      <c r="IG122" s="75"/>
      <c r="IH122" s="75"/>
      <c r="II122" s="75"/>
      <c r="IJ122" s="75"/>
      <c r="IK122" s="75"/>
      <c r="IL122" s="75"/>
      <c r="IM122" s="75"/>
      <c r="IN122" s="75"/>
      <c r="IO122" s="75"/>
      <c r="IP122" s="75"/>
      <c r="IQ122" s="75"/>
      <c r="IR122" s="75"/>
      <c r="IS122" s="75"/>
      <c r="IT122" s="75"/>
      <c r="IU122" s="75"/>
      <c r="IV122" s="75"/>
    </row>
    <row r="123" spans="1:256" s="79" customFormat="1" x14ac:dyDescent="0.35">
      <c r="A123" s="75"/>
      <c r="B123" s="75"/>
      <c r="C123" s="82" t="s">
        <v>4824</v>
      </c>
      <c r="D123" s="85">
        <v>10.0197</v>
      </c>
      <c r="E123" s="85">
        <v>9.9486000000000008</v>
      </c>
      <c r="F123" s="76"/>
      <c r="G123" s="77"/>
      <c r="H123" s="77"/>
      <c r="I123" s="77"/>
      <c r="J123" s="77"/>
      <c r="K123" s="78"/>
      <c r="L123" s="78"/>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8"/>
      <c r="AJ123" s="75"/>
      <c r="AK123" s="75"/>
      <c r="AL123" s="75"/>
      <c r="AM123" s="75"/>
      <c r="AN123" s="75"/>
      <c r="AO123" s="75"/>
      <c r="AP123" s="75"/>
      <c r="AQ123" s="75"/>
      <c r="AR123" s="75"/>
      <c r="AS123" s="75"/>
      <c r="AT123" s="75"/>
      <c r="AU123" s="75"/>
      <c r="AV123" s="78"/>
      <c r="AW123" s="75"/>
      <c r="AX123" s="78"/>
      <c r="AY123" s="75"/>
      <c r="AZ123" s="75"/>
      <c r="BA123" s="75"/>
      <c r="BB123" s="78"/>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c r="DC123" s="75"/>
      <c r="DD123" s="75"/>
      <c r="DE123" s="75"/>
      <c r="DF123" s="75"/>
      <c r="DG123" s="75"/>
      <c r="DH123" s="75"/>
      <c r="DI123" s="75"/>
      <c r="DJ123" s="75"/>
      <c r="DK123" s="75"/>
      <c r="DL123" s="75"/>
      <c r="DM123" s="75"/>
      <c r="DN123" s="75"/>
      <c r="DO123" s="75"/>
      <c r="DP123" s="75"/>
      <c r="DQ123" s="75"/>
      <c r="DR123" s="75"/>
      <c r="DS123" s="75"/>
      <c r="DT123" s="75"/>
      <c r="DU123" s="75"/>
      <c r="DV123" s="75"/>
      <c r="DW123" s="75"/>
      <c r="DX123" s="75"/>
      <c r="DY123" s="75"/>
      <c r="DZ123" s="75"/>
      <c r="EA123" s="75"/>
      <c r="EB123" s="75"/>
      <c r="EC123" s="75"/>
      <c r="ED123" s="75"/>
      <c r="EE123" s="75"/>
      <c r="EF123" s="75"/>
      <c r="EG123" s="75"/>
      <c r="EH123" s="75"/>
      <c r="EI123" s="75"/>
      <c r="EJ123" s="75"/>
      <c r="EK123" s="75"/>
      <c r="EL123" s="75"/>
      <c r="EM123" s="75"/>
      <c r="EN123" s="75"/>
      <c r="EO123" s="75"/>
      <c r="EP123" s="75"/>
      <c r="EQ123" s="75"/>
      <c r="ER123" s="75"/>
      <c r="ES123" s="75"/>
      <c r="ET123" s="75"/>
      <c r="EU123" s="75"/>
      <c r="EV123" s="75"/>
      <c r="EW123" s="75"/>
      <c r="EX123" s="75"/>
      <c r="EY123" s="75"/>
      <c r="EZ123" s="75"/>
      <c r="FA123" s="75"/>
      <c r="FB123" s="75"/>
      <c r="FC123" s="75"/>
      <c r="FD123" s="75"/>
      <c r="FE123" s="75"/>
      <c r="FF123" s="75"/>
      <c r="FG123" s="75"/>
      <c r="FH123" s="75"/>
      <c r="FI123" s="75"/>
      <c r="FJ123" s="75"/>
      <c r="FK123" s="75"/>
      <c r="FL123" s="75"/>
      <c r="FM123" s="75"/>
      <c r="FN123" s="75"/>
      <c r="FO123" s="75"/>
      <c r="FP123" s="75"/>
      <c r="FQ123" s="75"/>
      <c r="FR123" s="75"/>
      <c r="FS123" s="75"/>
      <c r="FT123" s="75"/>
      <c r="FU123" s="75"/>
      <c r="FV123" s="75"/>
      <c r="FW123" s="75"/>
      <c r="FX123" s="75"/>
      <c r="FY123" s="75"/>
      <c r="FZ123" s="75"/>
      <c r="GA123" s="75"/>
      <c r="GB123" s="75"/>
      <c r="GC123" s="75"/>
      <c r="GD123" s="75"/>
      <c r="GE123" s="75"/>
      <c r="GF123" s="75"/>
      <c r="GG123" s="75"/>
      <c r="GH123" s="75"/>
      <c r="GI123" s="75"/>
      <c r="GJ123" s="75"/>
      <c r="GK123" s="75"/>
      <c r="GL123" s="75"/>
      <c r="GM123" s="75"/>
      <c r="GN123" s="75"/>
      <c r="GO123" s="75"/>
      <c r="GP123" s="75"/>
      <c r="GQ123" s="75"/>
      <c r="GR123" s="75"/>
      <c r="GS123" s="75"/>
      <c r="GT123" s="75"/>
      <c r="GU123" s="75"/>
      <c r="GV123" s="75"/>
      <c r="GW123" s="75"/>
      <c r="GX123" s="75"/>
      <c r="GY123" s="75"/>
      <c r="GZ123" s="75"/>
      <c r="HA123" s="75"/>
      <c r="HB123" s="75"/>
      <c r="HC123" s="75"/>
      <c r="HD123" s="75"/>
      <c r="HE123" s="75"/>
      <c r="HF123" s="75"/>
      <c r="HG123" s="75"/>
      <c r="HH123" s="75"/>
      <c r="HI123" s="75"/>
      <c r="HJ123" s="75"/>
      <c r="HK123" s="75"/>
      <c r="HL123" s="75"/>
      <c r="HM123" s="75"/>
      <c r="HN123" s="75"/>
      <c r="HO123" s="75"/>
      <c r="HP123" s="75"/>
      <c r="HQ123" s="75"/>
      <c r="HR123" s="75"/>
      <c r="HS123" s="75"/>
      <c r="HT123" s="75"/>
      <c r="HU123" s="75"/>
      <c r="HV123" s="75"/>
      <c r="HW123" s="75"/>
      <c r="HX123" s="75"/>
      <c r="HY123" s="75"/>
      <c r="HZ123" s="75"/>
      <c r="IA123" s="75"/>
      <c r="IB123" s="75"/>
      <c r="IC123" s="75"/>
      <c r="ID123" s="75"/>
      <c r="IE123" s="75"/>
      <c r="IF123" s="75"/>
      <c r="IG123" s="75"/>
      <c r="IH123" s="75"/>
      <c r="II123" s="75"/>
      <c r="IJ123" s="75"/>
      <c r="IK123" s="75"/>
      <c r="IL123" s="75"/>
      <c r="IM123" s="75"/>
      <c r="IN123" s="75"/>
      <c r="IO123" s="75"/>
      <c r="IP123" s="75"/>
      <c r="IQ123" s="75"/>
      <c r="IR123" s="75"/>
      <c r="IS123" s="75"/>
      <c r="IT123" s="75"/>
      <c r="IU123" s="75"/>
      <c r="IV123" s="75"/>
    </row>
    <row r="124" spans="1:256" s="79" customFormat="1" x14ac:dyDescent="0.35">
      <c r="A124" s="75"/>
      <c r="B124" s="75"/>
      <c r="C124" s="82" t="s">
        <v>4859</v>
      </c>
      <c r="D124" s="85">
        <v>10.02</v>
      </c>
      <c r="E124" s="85">
        <v>9.9582999999999995</v>
      </c>
      <c r="F124" s="76"/>
      <c r="G124" s="77"/>
      <c r="H124" s="77"/>
      <c r="I124" s="77"/>
      <c r="J124" s="77"/>
      <c r="K124" s="78"/>
      <c r="L124" s="78"/>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8"/>
      <c r="AJ124" s="75"/>
      <c r="AK124" s="75"/>
      <c r="AL124" s="75"/>
      <c r="AM124" s="75"/>
      <c r="AN124" s="75"/>
      <c r="AO124" s="75"/>
      <c r="AP124" s="75"/>
      <c r="AQ124" s="75"/>
      <c r="AR124" s="75"/>
      <c r="AS124" s="75"/>
      <c r="AT124" s="75"/>
      <c r="AU124" s="75"/>
      <c r="AV124" s="78"/>
      <c r="AW124" s="75"/>
      <c r="AX124" s="78"/>
      <c r="AY124" s="75"/>
      <c r="AZ124" s="75"/>
      <c r="BA124" s="75"/>
      <c r="BB124" s="78"/>
      <c r="BC124" s="75"/>
      <c r="BD124" s="75"/>
      <c r="BE124" s="75"/>
      <c r="BF124" s="75"/>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5"/>
      <c r="CD124" s="75"/>
      <c r="CE124" s="75"/>
      <c r="CF124" s="75"/>
      <c r="CG124" s="75"/>
      <c r="CH124" s="75"/>
      <c r="CI124" s="75"/>
      <c r="CJ124" s="75"/>
      <c r="CK124" s="75"/>
      <c r="CL124" s="75"/>
      <c r="CM124" s="75"/>
      <c r="CN124" s="75"/>
      <c r="CO124" s="75"/>
      <c r="CP124" s="75"/>
      <c r="CQ124" s="75"/>
      <c r="CR124" s="75"/>
      <c r="CS124" s="75"/>
      <c r="CT124" s="75"/>
      <c r="CU124" s="75"/>
      <c r="CV124" s="75"/>
      <c r="CW124" s="75"/>
      <c r="CX124" s="75"/>
      <c r="CY124" s="75"/>
      <c r="CZ124" s="75"/>
      <c r="DA124" s="75"/>
      <c r="DB124" s="75"/>
      <c r="DC124" s="75"/>
      <c r="DD124" s="75"/>
      <c r="DE124" s="75"/>
      <c r="DF124" s="75"/>
      <c r="DG124" s="75"/>
      <c r="DH124" s="75"/>
      <c r="DI124" s="75"/>
      <c r="DJ124" s="75"/>
      <c r="DK124" s="75"/>
      <c r="DL124" s="75"/>
      <c r="DM124" s="75"/>
      <c r="DN124" s="75"/>
      <c r="DO124" s="75"/>
      <c r="DP124" s="75"/>
      <c r="DQ124" s="75"/>
      <c r="DR124" s="75"/>
      <c r="DS124" s="75"/>
      <c r="DT124" s="75"/>
      <c r="DU124" s="75"/>
      <c r="DV124" s="75"/>
      <c r="DW124" s="75"/>
      <c r="DX124" s="75"/>
      <c r="DY124" s="75"/>
      <c r="DZ124" s="75"/>
      <c r="EA124" s="75"/>
      <c r="EB124" s="75"/>
      <c r="EC124" s="75"/>
      <c r="ED124" s="75"/>
      <c r="EE124" s="75"/>
      <c r="EF124" s="75"/>
      <c r="EG124" s="75"/>
      <c r="EH124" s="75"/>
      <c r="EI124" s="75"/>
      <c r="EJ124" s="75"/>
      <c r="EK124" s="75"/>
      <c r="EL124" s="75"/>
      <c r="EM124" s="75"/>
      <c r="EN124" s="75"/>
      <c r="EO124" s="75"/>
      <c r="EP124" s="75"/>
      <c r="EQ124" s="75"/>
      <c r="ER124" s="75"/>
      <c r="ES124" s="75"/>
      <c r="ET124" s="75"/>
      <c r="EU124" s="75"/>
      <c r="EV124" s="75"/>
      <c r="EW124" s="75"/>
      <c r="EX124" s="75"/>
      <c r="EY124" s="75"/>
      <c r="EZ124" s="75"/>
      <c r="FA124" s="75"/>
      <c r="FB124" s="75"/>
      <c r="FC124" s="75"/>
      <c r="FD124" s="75"/>
      <c r="FE124" s="75"/>
      <c r="FF124" s="75"/>
      <c r="FG124" s="75"/>
      <c r="FH124" s="75"/>
      <c r="FI124" s="75"/>
      <c r="FJ124" s="75"/>
      <c r="FK124" s="75"/>
      <c r="FL124" s="75"/>
      <c r="FM124" s="75"/>
      <c r="FN124" s="75"/>
      <c r="FO124" s="75"/>
      <c r="FP124" s="75"/>
      <c r="FQ124" s="75"/>
      <c r="FR124" s="75"/>
      <c r="FS124" s="75"/>
      <c r="FT124" s="75"/>
      <c r="FU124" s="75"/>
      <c r="FV124" s="75"/>
      <c r="FW124" s="75"/>
      <c r="FX124" s="75"/>
      <c r="FY124" s="75"/>
      <c r="FZ124" s="75"/>
      <c r="GA124" s="75"/>
      <c r="GB124" s="75"/>
      <c r="GC124" s="75"/>
      <c r="GD124" s="75"/>
      <c r="GE124" s="75"/>
      <c r="GF124" s="75"/>
      <c r="GG124" s="75"/>
      <c r="GH124" s="75"/>
      <c r="GI124" s="75"/>
      <c r="GJ124" s="75"/>
      <c r="GK124" s="75"/>
      <c r="GL124" s="75"/>
      <c r="GM124" s="75"/>
      <c r="GN124" s="75"/>
      <c r="GO124" s="75"/>
      <c r="GP124" s="75"/>
      <c r="GQ124" s="75"/>
      <c r="GR124" s="75"/>
      <c r="GS124" s="75"/>
      <c r="GT124" s="75"/>
      <c r="GU124" s="75"/>
      <c r="GV124" s="75"/>
      <c r="GW124" s="75"/>
      <c r="GX124" s="75"/>
      <c r="GY124" s="75"/>
      <c r="GZ124" s="75"/>
      <c r="HA124" s="75"/>
      <c r="HB124" s="75"/>
      <c r="HC124" s="75"/>
      <c r="HD124" s="75"/>
      <c r="HE124" s="75"/>
      <c r="HF124" s="75"/>
      <c r="HG124" s="75"/>
      <c r="HH124" s="75"/>
      <c r="HI124" s="75"/>
      <c r="HJ124" s="75"/>
      <c r="HK124" s="75"/>
      <c r="HL124" s="75"/>
      <c r="HM124" s="75"/>
      <c r="HN124" s="75"/>
      <c r="HO124" s="75"/>
      <c r="HP124" s="75"/>
      <c r="HQ124" s="75"/>
      <c r="HR124" s="75"/>
      <c r="HS124" s="75"/>
      <c r="HT124" s="75"/>
      <c r="HU124" s="75"/>
      <c r="HV124" s="75"/>
      <c r="HW124" s="75"/>
      <c r="HX124" s="75"/>
      <c r="HY124" s="75"/>
      <c r="HZ124" s="75"/>
      <c r="IA124" s="75"/>
      <c r="IB124" s="75"/>
      <c r="IC124" s="75"/>
      <c r="ID124" s="75"/>
      <c r="IE124" s="75"/>
      <c r="IF124" s="75"/>
      <c r="IG124" s="75"/>
      <c r="IH124" s="75"/>
      <c r="II124" s="75"/>
      <c r="IJ124" s="75"/>
      <c r="IK124" s="75"/>
      <c r="IL124" s="75"/>
      <c r="IM124" s="75"/>
      <c r="IN124" s="75"/>
      <c r="IO124" s="75"/>
      <c r="IP124" s="75"/>
      <c r="IQ124" s="75"/>
      <c r="IR124" s="75"/>
      <c r="IS124" s="75"/>
      <c r="IT124" s="75"/>
      <c r="IU124" s="75"/>
      <c r="IV124" s="75"/>
    </row>
    <row r="125" spans="1:256" s="79" customFormat="1" x14ac:dyDescent="0.35">
      <c r="A125" s="75"/>
      <c r="B125" s="75"/>
      <c r="C125" s="81" t="s">
        <v>4826</v>
      </c>
      <c r="D125" s="86">
        <v>10.02</v>
      </c>
      <c r="E125" s="86">
        <v>9.9582999999999995</v>
      </c>
      <c r="F125" s="76"/>
      <c r="G125" s="77"/>
      <c r="H125" s="77"/>
      <c r="I125" s="77"/>
      <c r="J125" s="77"/>
      <c r="K125" s="78"/>
      <c r="L125" s="78"/>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8"/>
      <c r="AJ125" s="75"/>
      <c r="AK125" s="75"/>
      <c r="AL125" s="75"/>
      <c r="AM125" s="75"/>
      <c r="AN125" s="75"/>
      <c r="AO125" s="75"/>
      <c r="AP125" s="75"/>
      <c r="AQ125" s="75"/>
      <c r="AR125" s="75"/>
      <c r="AS125" s="75"/>
      <c r="AT125" s="75"/>
      <c r="AU125" s="75"/>
      <c r="AV125" s="78"/>
      <c r="AW125" s="75"/>
      <c r="AX125" s="78"/>
      <c r="AY125" s="75"/>
      <c r="AZ125" s="75"/>
      <c r="BA125" s="75"/>
      <c r="BB125" s="78"/>
      <c r="BC125" s="75"/>
      <c r="BD125" s="75"/>
      <c r="BE125" s="75"/>
      <c r="BF125" s="75"/>
      <c r="BG125" s="75"/>
      <c r="BH125" s="75"/>
      <c r="BI125" s="75"/>
      <c r="BJ125" s="75"/>
      <c r="BK125" s="75"/>
      <c r="BL125" s="75"/>
      <c r="BM125" s="75"/>
      <c r="BN125" s="75"/>
      <c r="BO125" s="75"/>
      <c r="BP125" s="75"/>
      <c r="BQ125" s="75"/>
      <c r="BR125" s="75"/>
      <c r="BS125" s="75"/>
      <c r="BT125" s="75"/>
      <c r="BU125" s="75"/>
      <c r="BV125" s="75"/>
      <c r="BW125" s="75"/>
      <c r="BX125" s="75"/>
      <c r="BY125" s="75"/>
      <c r="BZ125" s="75"/>
      <c r="CA125" s="75"/>
      <c r="CB125" s="75"/>
      <c r="CC125" s="75"/>
      <c r="CD125" s="75"/>
      <c r="CE125" s="75"/>
      <c r="CF125" s="75"/>
      <c r="CG125" s="75"/>
      <c r="CH125" s="75"/>
      <c r="CI125" s="75"/>
      <c r="CJ125" s="75"/>
      <c r="CK125" s="75"/>
      <c r="CL125" s="75"/>
      <c r="CM125" s="75"/>
      <c r="CN125" s="75"/>
      <c r="CO125" s="75"/>
      <c r="CP125" s="75"/>
      <c r="CQ125" s="75"/>
      <c r="CR125" s="75"/>
      <c r="CS125" s="75"/>
      <c r="CT125" s="75"/>
      <c r="CU125" s="75"/>
      <c r="CV125" s="75"/>
      <c r="CW125" s="75"/>
      <c r="CX125" s="75"/>
      <c r="CY125" s="75"/>
      <c r="CZ125" s="75"/>
      <c r="DA125" s="75"/>
      <c r="DB125" s="75"/>
      <c r="DC125" s="75"/>
      <c r="DD125" s="75"/>
      <c r="DE125" s="75"/>
      <c r="DF125" s="75"/>
      <c r="DG125" s="75"/>
      <c r="DH125" s="75"/>
      <c r="DI125" s="75"/>
      <c r="DJ125" s="75"/>
      <c r="DK125" s="75"/>
      <c r="DL125" s="75"/>
      <c r="DM125" s="75"/>
      <c r="DN125" s="75"/>
      <c r="DO125" s="75"/>
      <c r="DP125" s="75"/>
      <c r="DQ125" s="75"/>
      <c r="DR125" s="75"/>
      <c r="DS125" s="75"/>
      <c r="DT125" s="75"/>
      <c r="DU125" s="75"/>
      <c r="DV125" s="75"/>
      <c r="DW125" s="75"/>
      <c r="DX125" s="75"/>
      <c r="DY125" s="75"/>
      <c r="DZ125" s="75"/>
      <c r="EA125" s="75"/>
      <c r="EB125" s="75"/>
      <c r="EC125" s="75"/>
      <c r="ED125" s="75"/>
      <c r="EE125" s="75"/>
      <c r="EF125" s="75"/>
      <c r="EG125" s="75"/>
      <c r="EH125" s="75"/>
      <c r="EI125" s="75"/>
      <c r="EJ125" s="75"/>
      <c r="EK125" s="75"/>
      <c r="EL125" s="75"/>
      <c r="EM125" s="75"/>
      <c r="EN125" s="75"/>
      <c r="EO125" s="75"/>
      <c r="EP125" s="75"/>
      <c r="EQ125" s="75"/>
      <c r="ER125" s="75"/>
      <c r="ES125" s="75"/>
      <c r="ET125" s="75"/>
      <c r="EU125" s="75"/>
      <c r="EV125" s="75"/>
      <c r="EW125" s="75"/>
      <c r="EX125" s="75"/>
      <c r="EY125" s="75"/>
      <c r="EZ125" s="75"/>
      <c r="FA125" s="75"/>
      <c r="FB125" s="75"/>
      <c r="FC125" s="75"/>
      <c r="FD125" s="75"/>
      <c r="FE125" s="75"/>
      <c r="FF125" s="75"/>
      <c r="FG125" s="75"/>
      <c r="FH125" s="75"/>
      <c r="FI125" s="75"/>
      <c r="FJ125" s="75"/>
      <c r="FK125" s="75"/>
      <c r="FL125" s="75"/>
      <c r="FM125" s="75"/>
      <c r="FN125" s="75"/>
      <c r="FO125" s="75"/>
      <c r="FP125" s="75"/>
      <c r="FQ125" s="75"/>
      <c r="FR125" s="75"/>
      <c r="FS125" s="75"/>
      <c r="FT125" s="75"/>
      <c r="FU125" s="75"/>
      <c r="FV125" s="75"/>
      <c r="FW125" s="75"/>
      <c r="FX125" s="75"/>
      <c r="FY125" s="75"/>
      <c r="FZ125" s="75"/>
      <c r="GA125" s="75"/>
      <c r="GB125" s="75"/>
      <c r="GC125" s="75"/>
      <c r="GD125" s="75"/>
      <c r="GE125" s="75"/>
      <c r="GF125" s="75"/>
      <c r="GG125" s="75"/>
      <c r="GH125" s="75"/>
      <c r="GI125" s="75"/>
      <c r="GJ125" s="75"/>
      <c r="GK125" s="75"/>
      <c r="GL125" s="75"/>
      <c r="GM125" s="75"/>
      <c r="GN125" s="75"/>
      <c r="GO125" s="75"/>
      <c r="GP125" s="75"/>
      <c r="GQ125" s="75"/>
      <c r="GR125" s="75"/>
      <c r="GS125" s="75"/>
      <c r="GT125" s="75"/>
      <c r="GU125" s="75"/>
      <c r="GV125" s="75"/>
      <c r="GW125" s="75"/>
      <c r="GX125" s="75"/>
      <c r="GY125" s="75"/>
      <c r="GZ125" s="75"/>
      <c r="HA125" s="75"/>
      <c r="HB125" s="75"/>
      <c r="HC125" s="75"/>
      <c r="HD125" s="75"/>
      <c r="HE125" s="75"/>
      <c r="HF125" s="75"/>
      <c r="HG125" s="75"/>
      <c r="HH125" s="75"/>
      <c r="HI125" s="75"/>
      <c r="HJ125" s="75"/>
      <c r="HK125" s="75"/>
      <c r="HL125" s="75"/>
      <c r="HM125" s="75"/>
      <c r="HN125" s="75"/>
      <c r="HO125" s="75"/>
      <c r="HP125" s="75"/>
      <c r="HQ125" s="75"/>
      <c r="HR125" s="75"/>
      <c r="HS125" s="75"/>
      <c r="HT125" s="75"/>
      <c r="HU125" s="75"/>
      <c r="HV125" s="75"/>
      <c r="HW125" s="75"/>
      <c r="HX125" s="75"/>
      <c r="HY125" s="75"/>
      <c r="HZ125" s="75"/>
      <c r="IA125" s="75"/>
      <c r="IB125" s="75"/>
      <c r="IC125" s="75"/>
      <c r="ID125" s="75"/>
      <c r="IE125" s="75"/>
      <c r="IF125" s="75"/>
      <c r="IG125" s="75"/>
      <c r="IH125" s="75"/>
      <c r="II125" s="75"/>
      <c r="IJ125" s="75"/>
      <c r="IK125" s="75"/>
      <c r="IL125" s="75"/>
      <c r="IM125" s="75"/>
      <c r="IN125" s="75"/>
      <c r="IO125" s="75"/>
      <c r="IP125" s="75"/>
      <c r="IQ125" s="75"/>
      <c r="IR125" s="75"/>
      <c r="IS125" s="75"/>
      <c r="IT125" s="75"/>
      <c r="IU125" s="75"/>
      <c r="IV125" s="75"/>
    </row>
    <row r="127" spans="1:256" x14ac:dyDescent="0.35">
      <c r="C127" s="2" t="s">
        <v>4920</v>
      </c>
      <c r="E127" s="2" t="s">
        <v>2</v>
      </c>
    </row>
    <row r="129" spans="3:5" x14ac:dyDescent="0.35">
      <c r="C129" s="2" t="s">
        <v>4921</v>
      </c>
      <c r="E129" s="2" t="s">
        <v>2</v>
      </c>
    </row>
    <row r="131" spans="3:5" x14ac:dyDescent="0.35">
      <c r="C131" s="2" t="s">
        <v>4815</v>
      </c>
      <c r="E131" s="2" t="s">
        <v>2</v>
      </c>
    </row>
    <row r="133" spans="3:5" x14ac:dyDescent="0.35">
      <c r="C133" s="2" t="s">
        <v>4816</v>
      </c>
      <c r="E133" s="2" t="s">
        <v>2</v>
      </c>
    </row>
    <row r="135" spans="3:5" x14ac:dyDescent="0.35">
      <c r="C135" s="2" t="s">
        <v>4817</v>
      </c>
      <c r="E135" s="92">
        <v>4.0791403184301175E-2</v>
      </c>
    </row>
    <row r="137" spans="3:5" x14ac:dyDescent="0.35">
      <c r="C137" s="2" t="s">
        <v>4819</v>
      </c>
      <c r="E137" s="93" t="s">
        <v>4818</v>
      </c>
    </row>
    <row r="139" spans="3:5" x14ac:dyDescent="0.35">
      <c r="C139" s="2" t="s">
        <v>4922</v>
      </c>
      <c r="E139" s="2" t="s">
        <v>2</v>
      </c>
    </row>
    <row r="141" spans="3:5" x14ac:dyDescent="0.35">
      <c r="C141" s="2" t="s">
        <v>4864</v>
      </c>
    </row>
    <row r="143" spans="3:5" x14ac:dyDescent="0.35">
      <c r="C143" s="1" t="s">
        <v>5102</v>
      </c>
      <c r="E143" s="156" t="s">
        <v>5103</v>
      </c>
    </row>
    <row r="144" spans="3:5" x14ac:dyDescent="0.35">
      <c r="E144" s="2" t="s">
        <v>5151</v>
      </c>
    </row>
  </sheetData>
  <mergeCells count="2">
    <mergeCell ref="C110:K110"/>
    <mergeCell ref="C112:K112"/>
  </mergeCells>
  <hyperlinks>
    <hyperlink ref="J2" location="'Index'!A1" display="'Index'!A1" xr:uid="{C7ABC14A-1228-48CF-ADFC-93E75C986B28}"/>
  </hyperlinks>
  <pageMargins left="0.7" right="0.7" top="0.75" bottom="0.75" header="0.3" footer="0.3"/>
  <pageSetup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120</vt:i4>
      </vt:variant>
      <vt:variant>
        <vt:lpstr>Named Ranges</vt:lpstr>
      </vt:variant>
      <vt:variant>
        <vt:i4>6600</vt:i4>
      </vt:variant>
    </vt:vector>
  </HeadingPairs>
  <TitlesOfParts>
    <vt:vector size="6720" baseType="lpstr">
      <vt:lpstr>Index</vt:lpstr>
      <vt:lpstr>SMEEF</vt:lpstr>
      <vt:lpstr>SLMF</vt:lpstr>
      <vt:lpstr>SLTEF</vt:lpstr>
      <vt:lpstr>SMGLF</vt:lpstr>
      <vt:lpstr>SEHF</vt:lpstr>
      <vt:lpstr>SMIF</vt:lpstr>
      <vt:lpstr>SCOF</vt:lpstr>
      <vt:lpstr>STOF</vt:lpstr>
      <vt:lpstr>SHOF</vt:lpstr>
      <vt:lpstr>SCF</vt:lpstr>
      <vt:lpstr>SNIF</vt:lpstr>
      <vt:lpstr>SMCBF-SP</vt:lpstr>
      <vt:lpstr>SOF</vt:lpstr>
      <vt:lpstr>SMMDF</vt:lpstr>
      <vt:lpstr>SLF</vt:lpstr>
      <vt:lpstr>SDBF</vt:lpstr>
      <vt:lpstr>SSF</vt:lpstr>
      <vt:lpstr>SCRF</vt:lpstr>
      <vt:lpstr>SFEF</vt:lpstr>
      <vt:lpstr>SCHF</vt:lpstr>
      <vt:lpstr>SMUSD</vt:lpstr>
      <vt:lpstr>SMIDCAP</vt:lpstr>
      <vt:lpstr>SMCMF</vt:lpstr>
      <vt:lpstr>SMCOMMA</vt:lpstr>
      <vt:lpstr>SMGF</vt:lpstr>
      <vt:lpstr>SFLEXI</vt:lpstr>
      <vt:lpstr>SMAAF</vt:lpstr>
      <vt:lpstr>SBLUECHIP</vt:lpstr>
      <vt:lpstr>SAOF</vt:lpstr>
      <vt:lpstr>SIF</vt:lpstr>
      <vt:lpstr>SMLDF</vt:lpstr>
      <vt:lpstr>SSTDF</vt:lpstr>
      <vt:lpstr>SETFGOLD</vt:lpstr>
      <vt:lpstr>SPSU</vt:lpstr>
      <vt:lpstr>SGF</vt:lpstr>
      <vt:lpstr>SBISENSEX</vt:lpstr>
      <vt:lpstr>SSCF</vt:lpstr>
      <vt:lpstr>SBPF</vt:lpstr>
      <vt:lpstr>SBFS</vt:lpstr>
      <vt:lpstr>SETFNN50</vt:lpstr>
      <vt:lpstr>SETFNIFBK</vt:lpstr>
      <vt:lpstr>SETFBSE100</vt:lpstr>
      <vt:lpstr>SESF</vt:lpstr>
      <vt:lpstr>SETFNIF50</vt:lpstr>
      <vt:lpstr>SETF10GILT</vt:lpstr>
      <vt:lpstr>SLTAF-IV</vt:lpstr>
      <vt:lpstr>SLTAF-V</vt:lpstr>
      <vt:lpstr>SLTAF-VI</vt:lpstr>
      <vt:lpstr>SETFSN50</vt:lpstr>
      <vt:lpstr>SBIETFQLTY</vt:lpstr>
      <vt:lpstr>SCBF</vt:lpstr>
      <vt:lpstr>SEMVF</vt:lpstr>
      <vt:lpstr>SFMP- Series 1</vt:lpstr>
      <vt:lpstr>SFMP- Series 6</vt:lpstr>
      <vt:lpstr>SFMP- Series 34</vt:lpstr>
      <vt:lpstr>SMCBF-IP</vt:lpstr>
      <vt:lpstr>SFRDF</vt:lpstr>
      <vt:lpstr>SBIETFIT</vt:lpstr>
      <vt:lpstr>SBIETFPB</vt:lpstr>
      <vt:lpstr>SRBF-AP</vt:lpstr>
      <vt:lpstr>SRBF-AHP</vt:lpstr>
      <vt:lpstr>SRBF-CHP</vt:lpstr>
      <vt:lpstr>SRBF-CP</vt:lpstr>
      <vt:lpstr>SIA-US EQUITY FOF</vt:lpstr>
      <vt:lpstr>SNN50</vt:lpstr>
      <vt:lpstr>SBIETFCON</vt:lpstr>
      <vt:lpstr>SBAF</vt:lpstr>
      <vt:lpstr>SFMP- Series 51</vt:lpstr>
      <vt:lpstr>SFMP- Series 52</vt:lpstr>
      <vt:lpstr>SFMP- Series 53</vt:lpstr>
      <vt:lpstr>SFMP- Series 54</vt:lpstr>
      <vt:lpstr>SFMP- Series 55</vt:lpstr>
      <vt:lpstr>SFMP- Series 57</vt:lpstr>
      <vt:lpstr>SFMP- Series 58</vt:lpstr>
      <vt:lpstr>SCPSE</vt:lpstr>
      <vt:lpstr>SFMP- Series 60</vt:lpstr>
      <vt:lpstr>SMCF</vt:lpstr>
      <vt:lpstr>SFMP- Series 61</vt:lpstr>
      <vt:lpstr>SNM150IF</vt:lpstr>
      <vt:lpstr>SNS250IF</vt:lpstr>
      <vt:lpstr>SCIGI-JUN 2036</vt:lpstr>
      <vt:lpstr>SCIGI-APR 2029</vt:lpstr>
      <vt:lpstr>SCISI-SEP 2027</vt:lpstr>
      <vt:lpstr>SLDF</vt:lpstr>
      <vt:lpstr>SDYF</vt:lpstr>
      <vt:lpstr>SBI-BSE-SENSEX-IF</vt:lpstr>
      <vt:lpstr>LIQUIDSBI</vt:lpstr>
      <vt:lpstr>SN50EWIF</vt:lpstr>
      <vt:lpstr>SEOF</vt:lpstr>
      <vt:lpstr>SBI-AOF</vt:lpstr>
      <vt:lpstr>SETFSILVER</vt:lpstr>
      <vt:lpstr>SETFSILVER-FOF</vt:lpstr>
      <vt:lpstr>SN50EW-ETF</vt:lpstr>
      <vt:lpstr>SIOF</vt:lpstr>
      <vt:lpstr>SN500IF</vt:lpstr>
      <vt:lpstr>SNICIF</vt:lpstr>
      <vt:lpstr>SQF</vt:lpstr>
      <vt:lpstr>SNBIF</vt:lpstr>
      <vt:lpstr>SNITIF</vt:lpstr>
      <vt:lpstr>SBI BSE PSU Bank ETF</vt:lpstr>
      <vt:lpstr>SBI BSE PSU Bank Index Fund</vt:lpstr>
      <vt:lpstr>SIPAAFOF</vt:lpstr>
      <vt:lpstr>SBI Nifty200 Quality 30</vt:lpstr>
      <vt:lpstr>SBI Nifty200 Mom 30</vt:lpstr>
      <vt:lpstr>SBI Nifty100 Low Vol 30</vt:lpstr>
      <vt:lpstr>SBILIQETF</vt:lpstr>
      <vt:lpstr>SDAAAFOF</vt:lpstr>
      <vt:lpstr>SQLF</vt:lpstr>
      <vt:lpstr>SNM150M50ETF</vt:lpstr>
      <vt:lpstr>SNM150ETF</vt:lpstr>
      <vt:lpstr>SCRIBXFS3-6M</vt:lpstr>
      <vt:lpstr>CRIBXFS9-12M</vt:lpstr>
      <vt:lpstr>Nifty200Value30</vt:lpstr>
      <vt:lpstr>NiftySmallCap250</vt:lpstr>
      <vt:lpstr>CRIIBX10-90GiltSDL29</vt:lpstr>
      <vt:lpstr>G-Sec Jul2031</vt:lpstr>
      <vt:lpstr>CRIIBXSDLIndexJune34</vt:lpstr>
      <vt:lpstr>SNM150Mom50ETFFOF</vt:lpstr>
      <vt:lpstr>SBHF</vt:lpstr>
      <vt:lpstr>'CRIBXFS9-12M'!Print_Area</vt:lpstr>
      <vt:lpstr>'CRIIBX10-90GiltSDL29'!Print_Area</vt:lpstr>
      <vt:lpstr>CRIIBXSDLIndexJune34!Print_Area</vt:lpstr>
      <vt:lpstr>'G-Sec Jul2031'!Print_Area</vt:lpstr>
      <vt:lpstr>LIQUIDSBI!Print_Area</vt:lpstr>
      <vt:lpstr>Nifty200Value30!Print_Area</vt:lpstr>
      <vt:lpstr>NiftySmallCap250!Print_Area</vt:lpstr>
      <vt:lpstr>SAOF!Print_Area</vt:lpstr>
      <vt:lpstr>SBAF!Print_Area</vt:lpstr>
      <vt:lpstr>SBFS!Print_Area</vt:lpstr>
      <vt:lpstr>SBHF!Print_Area</vt:lpstr>
      <vt:lpstr>'SBI BSE PSU Bank ETF'!Print_Area</vt:lpstr>
      <vt:lpstr>'SBI BSE PSU Bank Index Fund'!Print_Area</vt:lpstr>
      <vt:lpstr>'SBI Nifty100 Low Vol 30'!Print_Area</vt:lpstr>
      <vt:lpstr>'SBI Nifty200 Mom 30'!Print_Area</vt:lpstr>
      <vt:lpstr>'SBI Nifty200 Quality 30'!Print_Area</vt:lpstr>
      <vt:lpstr>'SBI-AOF'!Print_Area</vt:lpstr>
      <vt:lpstr>'SBI-BSE-SENSEX-IF'!Print_Area</vt:lpstr>
      <vt:lpstr>SBIETFCON!Print_Area</vt:lpstr>
      <vt:lpstr>SBIETFIT!Print_Area</vt:lpstr>
      <vt:lpstr>SBIETFPB!Print_Area</vt:lpstr>
      <vt:lpstr>SBIETFQLTY!Print_Area</vt:lpstr>
      <vt:lpstr>SBILIQETF!Print_Area</vt:lpstr>
      <vt:lpstr>SBISENSEX!Print_Area</vt:lpstr>
      <vt:lpstr>SBLUECHIP!Print_Area</vt:lpstr>
      <vt:lpstr>SBPF!Print_Area</vt:lpstr>
      <vt:lpstr>SCBF!Print_Area</vt:lpstr>
      <vt:lpstr>SCF!Print_Area</vt:lpstr>
      <vt:lpstr>SCHF!Print_Area</vt:lpstr>
      <vt:lpstr>'SCIGI-APR 2029'!Print_Area</vt:lpstr>
      <vt:lpstr>'SCIGI-JUN 2036'!Print_Area</vt:lpstr>
      <vt:lpstr>'SCISI-SEP 2027'!Print_Area</vt:lpstr>
      <vt:lpstr>SCOF!Print_Area</vt:lpstr>
      <vt:lpstr>SCPSE!Print_Area</vt:lpstr>
      <vt:lpstr>SCRF!Print_Area</vt:lpstr>
      <vt:lpstr>'SCRIBXFS3-6M'!Print_Area</vt:lpstr>
      <vt:lpstr>SDAAAFOF!Print_Area</vt:lpstr>
      <vt:lpstr>SDBF!Print_Area</vt:lpstr>
      <vt:lpstr>SDYF!Print_Area</vt:lpstr>
      <vt:lpstr>SEHF!Print_Area</vt:lpstr>
      <vt:lpstr>SEMVF!Print_Area</vt:lpstr>
      <vt:lpstr>SEOF!Print_Area</vt:lpstr>
      <vt:lpstr>SESF!Print_Area</vt:lpstr>
      <vt:lpstr>SETF10GILT!Print_Area</vt:lpstr>
      <vt:lpstr>SETFBSE100!Print_Area</vt:lpstr>
      <vt:lpstr>SETFGOLD!Print_Area</vt:lpstr>
      <vt:lpstr>SETFNIF50!Print_Area</vt:lpstr>
      <vt:lpstr>SETFNIFBK!Print_Area</vt:lpstr>
      <vt:lpstr>SETFNN50!Print_Area</vt:lpstr>
      <vt:lpstr>SETFSILVER!Print_Area</vt:lpstr>
      <vt:lpstr>'SETFSILVER-FOF'!Print_Area</vt:lpstr>
      <vt:lpstr>SETFSN50!Print_Area</vt:lpstr>
      <vt:lpstr>SFEF!Print_Area</vt:lpstr>
      <vt:lpstr>SFLEXI!Print_Area</vt:lpstr>
      <vt:lpstr>'SFMP- Series 1'!Print_Area</vt:lpstr>
      <vt:lpstr>'SFMP- Series 34'!Print_Area</vt:lpstr>
      <vt:lpstr>'SFMP- Series 51'!Print_Area</vt:lpstr>
      <vt:lpstr>'SFMP- Series 52'!Print_Area</vt:lpstr>
      <vt:lpstr>'SFMP- Series 53'!Print_Area</vt:lpstr>
      <vt:lpstr>'SFMP- Series 54'!Print_Area</vt:lpstr>
      <vt:lpstr>'SFMP- Series 55'!Print_Area</vt:lpstr>
      <vt:lpstr>'SFMP- Series 57'!Print_Area</vt:lpstr>
      <vt:lpstr>'SFMP- Series 58'!Print_Area</vt:lpstr>
      <vt:lpstr>'SFMP- Series 6'!Print_Area</vt:lpstr>
      <vt:lpstr>'SFMP- Series 60'!Print_Area</vt:lpstr>
      <vt:lpstr>'SFMP- Series 61'!Print_Area</vt:lpstr>
      <vt:lpstr>SFRDF!Print_Area</vt:lpstr>
      <vt:lpstr>SGF!Print_Area</vt:lpstr>
      <vt:lpstr>SHOF!Print_Area</vt:lpstr>
      <vt:lpstr>'SIA-US EQUITY FOF'!Print_Area</vt:lpstr>
      <vt:lpstr>SIF!Print_Area</vt:lpstr>
      <vt:lpstr>SIOF!Print_Area</vt:lpstr>
      <vt:lpstr>SIPAAFOF!Print_Area</vt:lpstr>
      <vt:lpstr>SLDF!Print_Area</vt:lpstr>
      <vt:lpstr>SLF!Print_Area</vt:lpstr>
      <vt:lpstr>SLMF!Print_Area</vt:lpstr>
      <vt:lpstr>'SLTAF-IV'!Print_Area</vt:lpstr>
      <vt:lpstr>'SLTAF-V'!Print_Area</vt:lpstr>
      <vt:lpstr>'SLTAF-VI'!Print_Area</vt:lpstr>
      <vt:lpstr>SLTEF!Print_Area</vt:lpstr>
      <vt:lpstr>SMAAF!Print_Area</vt:lpstr>
      <vt:lpstr>'SMCBF-IP'!Print_Area</vt:lpstr>
      <vt:lpstr>'SMCBF-SP'!Print_Area</vt:lpstr>
      <vt:lpstr>SMCF!Print_Area</vt:lpstr>
      <vt:lpstr>SMCMF!Print_Area</vt:lpstr>
      <vt:lpstr>SMCOMMA!Print_Area</vt:lpstr>
      <vt:lpstr>SMEEF!Print_Area</vt:lpstr>
      <vt:lpstr>SMGF!Print_Area</vt:lpstr>
      <vt:lpstr>SMGLF!Print_Area</vt:lpstr>
      <vt:lpstr>SMIDCAP!Print_Area</vt:lpstr>
      <vt:lpstr>SMIF!Print_Area</vt:lpstr>
      <vt:lpstr>SMLDF!Print_Area</vt:lpstr>
      <vt:lpstr>SMMDF!Print_Area</vt:lpstr>
      <vt:lpstr>SMUSD!Print_Area</vt:lpstr>
      <vt:lpstr>SN500IF!Print_Area</vt:lpstr>
      <vt:lpstr>'SN50EW-ETF'!Print_Area</vt:lpstr>
      <vt:lpstr>SN50EWIF!Print_Area</vt:lpstr>
      <vt:lpstr>SNBIF!Print_Area</vt:lpstr>
      <vt:lpstr>SNICIF!Print_Area</vt:lpstr>
      <vt:lpstr>SNIF!Print_Area</vt:lpstr>
      <vt:lpstr>SNITIF!Print_Area</vt:lpstr>
      <vt:lpstr>SNM150ETF!Print_Area</vt:lpstr>
      <vt:lpstr>SNM150IF!Print_Area</vt:lpstr>
      <vt:lpstr>SNM150M50ETF!Print_Area</vt:lpstr>
      <vt:lpstr>SNM150Mom50ETFFOF!Print_Area</vt:lpstr>
      <vt:lpstr>'SNN50'!Print_Area</vt:lpstr>
      <vt:lpstr>SNS250IF!Print_Area</vt:lpstr>
      <vt:lpstr>SOF!Print_Area</vt:lpstr>
      <vt:lpstr>SPSU!Print_Area</vt:lpstr>
      <vt:lpstr>SQF!Print_Area</vt:lpstr>
      <vt:lpstr>SQLF!Print_Area</vt:lpstr>
      <vt:lpstr>'SRBF-AHP'!Print_Area</vt:lpstr>
      <vt:lpstr>'SRBF-AP'!Print_Area</vt:lpstr>
      <vt:lpstr>'SRBF-CHP'!Print_Area</vt:lpstr>
      <vt:lpstr>'SRBF-CP'!Print_Area</vt:lpstr>
      <vt:lpstr>SSCF!Print_Area</vt:lpstr>
      <vt:lpstr>SSF!Print_Area</vt:lpstr>
      <vt:lpstr>SSTDF!Print_Area</vt:lpstr>
      <vt:lpstr>STOF!Print_Area</vt:lpstr>
      <vt:lpstr>XDO_?AUM?</vt:lpstr>
      <vt:lpstr>XDO_?CLASS_3?</vt:lpstr>
      <vt:lpstr>XDO_?CLASS_3?100?</vt:lpstr>
      <vt:lpstr>XDO_?CLASS_3?101?</vt:lpstr>
      <vt:lpstr>XDO_?CLASS_3?102?</vt:lpstr>
      <vt:lpstr>XDO_?CLASS_3?103?</vt:lpstr>
      <vt:lpstr>XDO_?CLASS_3?104?</vt:lpstr>
      <vt:lpstr>XDO_?CLASS_3?105?</vt:lpstr>
      <vt:lpstr>XDO_?CLASS_3?106?</vt:lpstr>
      <vt:lpstr>XDO_?CLASS_3?107?</vt:lpstr>
      <vt:lpstr>XDO_?CLASS_3?108?</vt:lpstr>
      <vt:lpstr>XDO_?CLASS_3?109?</vt:lpstr>
      <vt:lpstr>XDO_?CLASS_3?11?</vt:lpstr>
      <vt:lpstr>XDO_?CLASS_3?110?</vt:lpstr>
      <vt:lpstr>XDO_?CLASS_3?111?</vt:lpstr>
      <vt:lpstr>XDO_?CLASS_3?112?</vt:lpstr>
      <vt:lpstr>XDO_?CLASS_3?113?</vt:lpstr>
      <vt:lpstr>XDO_?CLASS_3?114?</vt:lpstr>
      <vt:lpstr>XDO_?CLASS_3?115?</vt:lpstr>
      <vt:lpstr>XDO_?CLASS_3?116?</vt:lpstr>
      <vt:lpstr>XDO_?CLASS_3?117?</vt:lpstr>
      <vt:lpstr>XDO_?CLASS_3?118?</vt:lpstr>
      <vt:lpstr>XDO_?CLASS_3?119?</vt:lpstr>
      <vt:lpstr>XDO_?CLASS_3?120?</vt:lpstr>
      <vt:lpstr>XDO_?CLASS_3?121?</vt:lpstr>
      <vt:lpstr>XDO_?CLASS_3?122?</vt:lpstr>
      <vt:lpstr>XDO_?CLASS_3?123?</vt:lpstr>
      <vt:lpstr>XDO_?CLASS_3?124?</vt:lpstr>
      <vt:lpstr>XDO_?CLASS_3?125?</vt:lpstr>
      <vt:lpstr>XDO_?CLASS_3?126?</vt:lpstr>
      <vt:lpstr>XDO_?CLASS_3?127?</vt:lpstr>
      <vt:lpstr>XDO_?CLASS_3?13?</vt:lpstr>
      <vt:lpstr>XDO_?CLASS_3?15?</vt:lpstr>
      <vt:lpstr>XDO_?CLASS_3?16?</vt:lpstr>
      <vt:lpstr>XDO_?CLASS_3?17?</vt:lpstr>
      <vt:lpstr>XDO_?CLASS_3?18?</vt:lpstr>
      <vt:lpstr>XDO_?CLASS_3?19?</vt:lpstr>
      <vt:lpstr>XDO_?CLASS_3?20?</vt:lpstr>
      <vt:lpstr>XDO_?CLASS_3?21?</vt:lpstr>
      <vt:lpstr>XDO_?CLASS_3?22?</vt:lpstr>
      <vt:lpstr>XDO_?CLASS_3?23?</vt:lpstr>
      <vt:lpstr>XDO_?CLASS_3?24?</vt:lpstr>
      <vt:lpstr>XDO_?CLASS_3?25?</vt:lpstr>
      <vt:lpstr>XDO_?CLASS_3?26?</vt:lpstr>
      <vt:lpstr>XDO_?CLASS_3?27?</vt:lpstr>
      <vt:lpstr>XDO_?CLASS_3?28?</vt:lpstr>
      <vt:lpstr>XDO_?CLASS_3?29?</vt:lpstr>
      <vt:lpstr>XDO_?CLASS_3?30?</vt:lpstr>
      <vt:lpstr>XDO_?CLASS_3?31?</vt:lpstr>
      <vt:lpstr>XDO_?CLASS_3?32?</vt:lpstr>
      <vt:lpstr>XDO_?CLASS_3?33?</vt:lpstr>
      <vt:lpstr>XDO_?CLASS_3?34?</vt:lpstr>
      <vt:lpstr>XDO_?CLASS_3?35?</vt:lpstr>
      <vt:lpstr>XDO_?CLASS_3?36?</vt:lpstr>
      <vt:lpstr>XDO_?CLASS_3?37?</vt:lpstr>
      <vt:lpstr>XDO_?CLASS_3?38?</vt:lpstr>
      <vt:lpstr>XDO_?CLASS_3?39?</vt:lpstr>
      <vt:lpstr>XDO_?CLASS_3?40?</vt:lpstr>
      <vt:lpstr>XDO_?CLASS_3?41?</vt:lpstr>
      <vt:lpstr>XDO_?CLASS_3?42?</vt:lpstr>
      <vt:lpstr>XDO_?CLASS_3?43?</vt:lpstr>
      <vt:lpstr>XDO_?CLASS_3?44?</vt:lpstr>
      <vt:lpstr>XDO_?CLASS_3?45?</vt:lpstr>
      <vt:lpstr>XDO_?CLASS_3?46?</vt:lpstr>
      <vt:lpstr>XDO_?CLASS_3?47?</vt:lpstr>
      <vt:lpstr>XDO_?CLASS_3?48?</vt:lpstr>
      <vt:lpstr>XDO_?CLASS_3?49?</vt:lpstr>
      <vt:lpstr>XDO_?CLASS_3?5?</vt:lpstr>
      <vt:lpstr>XDO_?CLASS_3?50?</vt:lpstr>
      <vt:lpstr>XDO_?CLASS_3?51?</vt:lpstr>
      <vt:lpstr>XDO_?CLASS_3?52?</vt:lpstr>
      <vt:lpstr>XDO_?CLASS_3?53?</vt:lpstr>
      <vt:lpstr>XDO_?CLASS_3?54?</vt:lpstr>
      <vt:lpstr>XDO_?CLASS_3?55?</vt:lpstr>
      <vt:lpstr>XDO_?CLASS_3?56?</vt:lpstr>
      <vt:lpstr>XDO_?CLASS_3?57?</vt:lpstr>
      <vt:lpstr>XDO_?CLASS_3?58?</vt:lpstr>
      <vt:lpstr>XDO_?CLASS_3?59?</vt:lpstr>
      <vt:lpstr>XDO_?CLASS_3?6?</vt:lpstr>
      <vt:lpstr>XDO_?CLASS_3?60?</vt:lpstr>
      <vt:lpstr>XDO_?CLASS_3?61?</vt:lpstr>
      <vt:lpstr>XDO_?CLASS_3?62?</vt:lpstr>
      <vt:lpstr>XDO_?CLASS_3?63?</vt:lpstr>
      <vt:lpstr>XDO_?CLASS_3?64?</vt:lpstr>
      <vt:lpstr>XDO_?CLASS_3?65?</vt:lpstr>
      <vt:lpstr>XDO_?CLASS_3?66?</vt:lpstr>
      <vt:lpstr>XDO_?CLASS_3?67?</vt:lpstr>
      <vt:lpstr>XDO_?CLASS_3?68?</vt:lpstr>
      <vt:lpstr>XDO_?CLASS_3?69?</vt:lpstr>
      <vt:lpstr>XDO_?CLASS_3?70?</vt:lpstr>
      <vt:lpstr>XDO_?CLASS_3?71?</vt:lpstr>
      <vt:lpstr>XDO_?CLASS_3?72?</vt:lpstr>
      <vt:lpstr>XDO_?CLASS_3?73?</vt:lpstr>
      <vt:lpstr>XDO_?CLASS_3?74?</vt:lpstr>
      <vt:lpstr>XDO_?CLASS_3?75?</vt:lpstr>
      <vt:lpstr>XDO_?CLASS_3?76?</vt:lpstr>
      <vt:lpstr>XDO_?CLASS_3?77?</vt:lpstr>
      <vt:lpstr>XDO_?CLASS_3?78?</vt:lpstr>
      <vt:lpstr>XDO_?CLASS_3?79?</vt:lpstr>
      <vt:lpstr>XDO_?CLASS_3?80?</vt:lpstr>
      <vt:lpstr>XDO_?CLASS_3?81?</vt:lpstr>
      <vt:lpstr>XDO_?CLASS_3?82?</vt:lpstr>
      <vt:lpstr>XDO_?CLASS_3?83?</vt:lpstr>
      <vt:lpstr>XDO_?CLASS_3?84?</vt:lpstr>
      <vt:lpstr>XDO_?CLASS_3?85?</vt:lpstr>
      <vt:lpstr>XDO_?CLASS_3?86?</vt:lpstr>
      <vt:lpstr>XDO_?CLASS_3?87?</vt:lpstr>
      <vt:lpstr>XDO_?CLASS_3?88?</vt:lpstr>
      <vt:lpstr>XDO_?CLASS_3?89?</vt:lpstr>
      <vt:lpstr>XDO_?CLASS_3?9?</vt:lpstr>
      <vt:lpstr>XDO_?CLASS_3?90?</vt:lpstr>
      <vt:lpstr>XDO_?CLASS_3?91?</vt:lpstr>
      <vt:lpstr>XDO_?CLASS_3?92?</vt:lpstr>
      <vt:lpstr>XDO_?CLASS_3?93?</vt:lpstr>
      <vt:lpstr>XDO_?CLASS_3?94?</vt:lpstr>
      <vt:lpstr>XDO_?CLASS_3?95?</vt:lpstr>
      <vt:lpstr>XDO_?CLASS_3?96?</vt:lpstr>
      <vt:lpstr>XDO_?CLASS_3?97?</vt:lpstr>
      <vt:lpstr>XDO_?CLASS_3?98?</vt:lpstr>
      <vt:lpstr>XDO_?CLASS_3?99?</vt:lpstr>
      <vt:lpstr>XDO_?CLASS_4?</vt:lpstr>
      <vt:lpstr>XDO_?CS_1?</vt:lpstr>
      <vt:lpstr>XDO_?CS_2?</vt:lpstr>
      <vt:lpstr>XDO_?FINAL_ISIN?</vt:lpstr>
      <vt:lpstr>XDO_?FINAL_ISIN?10?</vt:lpstr>
      <vt:lpstr>XDO_?FINAL_ISIN?100?</vt:lpstr>
      <vt:lpstr>XDO_?FINAL_ISIN?101?</vt:lpstr>
      <vt:lpstr>XDO_?FINAL_ISIN?102?</vt:lpstr>
      <vt:lpstr>XDO_?FINAL_ISIN?103?</vt:lpstr>
      <vt:lpstr>XDO_?FINAL_ISIN?104?</vt:lpstr>
      <vt:lpstr>XDO_?FINAL_ISIN?105?</vt:lpstr>
      <vt:lpstr>XDO_?FINAL_ISIN?106?</vt:lpstr>
      <vt:lpstr>XDO_?FINAL_ISIN?107?</vt:lpstr>
      <vt:lpstr>XDO_?FINAL_ISIN?108?</vt:lpstr>
      <vt:lpstr>XDO_?FINAL_ISIN?109?</vt:lpstr>
      <vt:lpstr>XDO_?FINAL_ISIN?11?</vt:lpstr>
      <vt:lpstr>XDO_?FINAL_ISIN?110?</vt:lpstr>
      <vt:lpstr>XDO_?FINAL_ISIN?111?</vt:lpstr>
      <vt:lpstr>XDO_?FINAL_ISIN?112?</vt:lpstr>
      <vt:lpstr>XDO_?FINAL_ISIN?113?</vt:lpstr>
      <vt:lpstr>XDO_?FINAL_ISIN?114?</vt:lpstr>
      <vt:lpstr>XDO_?FINAL_ISIN?115?</vt:lpstr>
      <vt:lpstr>XDO_?FINAL_ISIN?116?</vt:lpstr>
      <vt:lpstr>XDO_?FINAL_ISIN?117?</vt:lpstr>
      <vt:lpstr>XDO_?FINAL_ISIN?118?</vt:lpstr>
      <vt:lpstr>XDO_?FINAL_ISIN?119?</vt:lpstr>
      <vt:lpstr>XDO_?FINAL_ISIN?12?</vt:lpstr>
      <vt:lpstr>XDO_?FINAL_ISIN?120?</vt:lpstr>
      <vt:lpstr>XDO_?FINAL_ISIN?121?</vt:lpstr>
      <vt:lpstr>XDO_?FINAL_ISIN?122?</vt:lpstr>
      <vt:lpstr>XDO_?FINAL_ISIN?123?</vt:lpstr>
      <vt:lpstr>XDO_?FINAL_ISIN?124?</vt:lpstr>
      <vt:lpstr>XDO_?FINAL_ISIN?125?</vt:lpstr>
      <vt:lpstr>XDO_?FINAL_ISIN?126?</vt:lpstr>
      <vt:lpstr>XDO_?FINAL_ISIN?127?</vt:lpstr>
      <vt:lpstr>XDO_?FINAL_ISIN?128?</vt:lpstr>
      <vt:lpstr>XDO_?FINAL_ISIN?129?</vt:lpstr>
      <vt:lpstr>XDO_?FINAL_ISIN?13?</vt:lpstr>
      <vt:lpstr>XDO_?FINAL_ISIN?130?</vt:lpstr>
      <vt:lpstr>XDO_?FINAL_ISIN?131?</vt:lpstr>
      <vt:lpstr>XDO_?FINAL_ISIN?132?</vt:lpstr>
      <vt:lpstr>XDO_?FINAL_ISIN?133?</vt:lpstr>
      <vt:lpstr>XDO_?FINAL_ISIN?134?</vt:lpstr>
      <vt:lpstr>XDO_?FINAL_ISIN?135?</vt:lpstr>
      <vt:lpstr>XDO_?FINAL_ISIN?136?</vt:lpstr>
      <vt:lpstr>XDO_?FINAL_ISIN?137?</vt:lpstr>
      <vt:lpstr>XDO_?FINAL_ISIN?138?</vt:lpstr>
      <vt:lpstr>XDO_?FINAL_ISIN?139?</vt:lpstr>
      <vt:lpstr>XDO_?FINAL_ISIN?14?</vt:lpstr>
      <vt:lpstr>XDO_?FINAL_ISIN?140?</vt:lpstr>
      <vt:lpstr>XDO_?FINAL_ISIN?141?</vt:lpstr>
      <vt:lpstr>XDO_?FINAL_ISIN?142?</vt:lpstr>
      <vt:lpstr>XDO_?FINAL_ISIN?143?</vt:lpstr>
      <vt:lpstr>XDO_?FINAL_ISIN?144?</vt:lpstr>
      <vt:lpstr>XDO_?FINAL_ISIN?145?</vt:lpstr>
      <vt:lpstr>XDO_?FINAL_ISIN?146?</vt:lpstr>
      <vt:lpstr>XDO_?FINAL_ISIN?147?</vt:lpstr>
      <vt:lpstr>XDO_?FINAL_ISIN?148?</vt:lpstr>
      <vt:lpstr>XDO_?FINAL_ISIN?149?</vt:lpstr>
      <vt:lpstr>XDO_?FINAL_ISIN?15?</vt:lpstr>
      <vt:lpstr>XDO_?FINAL_ISIN?150?</vt:lpstr>
      <vt:lpstr>XDO_?FINAL_ISIN?151?</vt:lpstr>
      <vt:lpstr>XDO_?FINAL_ISIN?152?</vt:lpstr>
      <vt:lpstr>XDO_?FINAL_ISIN?153?</vt:lpstr>
      <vt:lpstr>XDO_?FINAL_ISIN?154?</vt:lpstr>
      <vt:lpstr>XDO_?FINAL_ISIN?155?</vt:lpstr>
      <vt:lpstr>XDO_?FINAL_ISIN?156?</vt:lpstr>
      <vt:lpstr>XDO_?FINAL_ISIN?157?</vt:lpstr>
      <vt:lpstr>XDO_?FINAL_ISIN?158?</vt:lpstr>
      <vt:lpstr>XDO_?FINAL_ISIN?159?</vt:lpstr>
      <vt:lpstr>XDO_?FINAL_ISIN?16?</vt:lpstr>
      <vt:lpstr>XDO_?FINAL_ISIN?160?</vt:lpstr>
      <vt:lpstr>XDO_?FINAL_ISIN?161?</vt:lpstr>
      <vt:lpstr>XDO_?FINAL_ISIN?162?</vt:lpstr>
      <vt:lpstr>XDO_?FINAL_ISIN?163?</vt:lpstr>
      <vt:lpstr>XDO_?FINAL_ISIN?164?</vt:lpstr>
      <vt:lpstr>XDO_?FINAL_ISIN?165?</vt:lpstr>
      <vt:lpstr>XDO_?FINAL_ISIN?166?</vt:lpstr>
      <vt:lpstr>XDO_?FINAL_ISIN?167?</vt:lpstr>
      <vt:lpstr>XDO_?FINAL_ISIN?168?</vt:lpstr>
      <vt:lpstr>XDO_?FINAL_ISIN?169?</vt:lpstr>
      <vt:lpstr>XDO_?FINAL_ISIN?17?</vt:lpstr>
      <vt:lpstr>XDO_?FINAL_ISIN?170?</vt:lpstr>
      <vt:lpstr>XDO_?FINAL_ISIN?171?</vt:lpstr>
      <vt:lpstr>XDO_?FINAL_ISIN?172?</vt:lpstr>
      <vt:lpstr>XDO_?FINAL_ISIN?173?</vt:lpstr>
      <vt:lpstr>XDO_?FINAL_ISIN?174?</vt:lpstr>
      <vt:lpstr>XDO_?FINAL_ISIN?175?</vt:lpstr>
      <vt:lpstr>XDO_?FINAL_ISIN?176?</vt:lpstr>
      <vt:lpstr>XDO_?FINAL_ISIN?177?</vt:lpstr>
      <vt:lpstr>XDO_?FINAL_ISIN?178?</vt:lpstr>
      <vt:lpstr>XDO_?FINAL_ISIN?179?</vt:lpstr>
      <vt:lpstr>XDO_?FINAL_ISIN?18?</vt:lpstr>
      <vt:lpstr>XDO_?FINAL_ISIN?180?</vt:lpstr>
      <vt:lpstr>XDO_?FINAL_ISIN?181?</vt:lpstr>
      <vt:lpstr>XDO_?FINAL_ISIN?182?</vt:lpstr>
      <vt:lpstr>XDO_?FINAL_ISIN?183?</vt:lpstr>
      <vt:lpstr>XDO_?FINAL_ISIN?184?</vt:lpstr>
      <vt:lpstr>XDO_?FINAL_ISIN?185?</vt:lpstr>
      <vt:lpstr>XDO_?FINAL_ISIN?186?</vt:lpstr>
      <vt:lpstr>XDO_?FINAL_ISIN?187?</vt:lpstr>
      <vt:lpstr>XDO_?FINAL_ISIN?188?</vt:lpstr>
      <vt:lpstr>XDO_?FINAL_ISIN?189?</vt:lpstr>
      <vt:lpstr>XDO_?FINAL_ISIN?19?</vt:lpstr>
      <vt:lpstr>XDO_?FINAL_ISIN?190?</vt:lpstr>
      <vt:lpstr>XDO_?FINAL_ISIN?191?</vt:lpstr>
      <vt:lpstr>XDO_?FINAL_ISIN?192?</vt:lpstr>
      <vt:lpstr>XDO_?FINAL_ISIN?193?</vt:lpstr>
      <vt:lpstr>XDO_?FINAL_ISIN?194?</vt:lpstr>
      <vt:lpstr>XDO_?FINAL_ISIN?195?</vt:lpstr>
      <vt:lpstr>XDO_?FINAL_ISIN?196?</vt:lpstr>
      <vt:lpstr>XDO_?FINAL_ISIN?197?</vt:lpstr>
      <vt:lpstr>XDO_?FINAL_ISIN?198?</vt:lpstr>
      <vt:lpstr>XDO_?FINAL_ISIN?199?</vt:lpstr>
      <vt:lpstr>XDO_?FINAL_ISIN?20?</vt:lpstr>
      <vt:lpstr>XDO_?FINAL_ISIN?200?</vt:lpstr>
      <vt:lpstr>XDO_?FINAL_ISIN?201?</vt:lpstr>
      <vt:lpstr>XDO_?FINAL_ISIN?202?</vt:lpstr>
      <vt:lpstr>XDO_?FINAL_ISIN?203?</vt:lpstr>
      <vt:lpstr>XDO_?FINAL_ISIN?204?</vt:lpstr>
      <vt:lpstr>XDO_?FINAL_ISIN?205?</vt:lpstr>
      <vt:lpstr>XDO_?FINAL_ISIN?206?</vt:lpstr>
      <vt:lpstr>XDO_?FINAL_ISIN?207?</vt:lpstr>
      <vt:lpstr>XDO_?FINAL_ISIN?208?</vt:lpstr>
      <vt:lpstr>XDO_?FINAL_ISIN?209?</vt:lpstr>
      <vt:lpstr>XDO_?FINAL_ISIN?210?</vt:lpstr>
      <vt:lpstr>XDO_?FINAL_ISIN?211?</vt:lpstr>
      <vt:lpstr>XDO_?FINAL_ISIN?212?</vt:lpstr>
      <vt:lpstr>XDO_?FINAL_ISIN?213?</vt:lpstr>
      <vt:lpstr>XDO_?FINAL_ISIN?214?</vt:lpstr>
      <vt:lpstr>XDO_?FINAL_ISIN?215?</vt:lpstr>
      <vt:lpstr>XDO_?FINAL_ISIN?216?</vt:lpstr>
      <vt:lpstr>XDO_?FINAL_ISIN?217?</vt:lpstr>
      <vt:lpstr>XDO_?FINAL_ISIN?218?</vt:lpstr>
      <vt:lpstr>XDO_?FINAL_ISIN?219?</vt:lpstr>
      <vt:lpstr>XDO_?FINAL_ISIN?220?</vt:lpstr>
      <vt:lpstr>XDO_?FINAL_ISIN?221?</vt:lpstr>
      <vt:lpstr>XDO_?FINAL_ISIN?222?</vt:lpstr>
      <vt:lpstr>XDO_?FINAL_ISIN?223?</vt:lpstr>
      <vt:lpstr>XDO_?FINAL_ISIN?224?</vt:lpstr>
      <vt:lpstr>XDO_?FINAL_ISIN?225?</vt:lpstr>
      <vt:lpstr>XDO_?FINAL_ISIN?226?</vt:lpstr>
      <vt:lpstr>XDO_?FINAL_ISIN?227?</vt:lpstr>
      <vt:lpstr>XDO_?FINAL_ISIN?228?</vt:lpstr>
      <vt:lpstr>XDO_?FINAL_ISIN?229?</vt:lpstr>
      <vt:lpstr>XDO_?FINAL_ISIN?230?</vt:lpstr>
      <vt:lpstr>XDO_?FINAL_ISIN?231?</vt:lpstr>
      <vt:lpstr>XDO_?FINAL_ISIN?232?</vt:lpstr>
      <vt:lpstr>XDO_?FINAL_ISIN?233?</vt:lpstr>
      <vt:lpstr>XDO_?FINAL_ISIN?234?</vt:lpstr>
      <vt:lpstr>XDO_?FINAL_ISIN?235?</vt:lpstr>
      <vt:lpstr>XDO_?FINAL_ISIN?236?</vt:lpstr>
      <vt:lpstr>XDO_?FINAL_ISIN?237?</vt:lpstr>
      <vt:lpstr>XDO_?FINAL_ISIN?238?</vt:lpstr>
      <vt:lpstr>XDO_?FINAL_ISIN?239?</vt:lpstr>
      <vt:lpstr>XDO_?FINAL_ISIN?240?</vt:lpstr>
      <vt:lpstr>XDO_?FINAL_ISIN?241?</vt:lpstr>
      <vt:lpstr>XDO_?FINAL_ISIN?242?</vt:lpstr>
      <vt:lpstr>XDO_?FINAL_ISIN?243?</vt:lpstr>
      <vt:lpstr>XDO_?FINAL_ISIN?244?</vt:lpstr>
      <vt:lpstr>XDO_?FINAL_ISIN?245?</vt:lpstr>
      <vt:lpstr>XDO_?FINAL_ISIN?246?</vt:lpstr>
      <vt:lpstr>XDO_?FINAL_ISIN?247?</vt:lpstr>
      <vt:lpstr>XDO_?FINAL_ISIN?248?</vt:lpstr>
      <vt:lpstr>XDO_?FINAL_ISIN?249?</vt:lpstr>
      <vt:lpstr>XDO_?FINAL_ISIN?25?</vt:lpstr>
      <vt:lpstr>XDO_?FINAL_ISIN?250?</vt:lpstr>
      <vt:lpstr>XDO_?FINAL_ISIN?251?</vt:lpstr>
      <vt:lpstr>XDO_?FINAL_ISIN?252?</vt:lpstr>
      <vt:lpstr>XDO_?FINAL_ISIN?253?</vt:lpstr>
      <vt:lpstr>XDO_?FINAL_ISIN?254?</vt:lpstr>
      <vt:lpstr>XDO_?FINAL_ISIN?255?</vt:lpstr>
      <vt:lpstr>XDO_?FINAL_ISIN?256?</vt:lpstr>
      <vt:lpstr>XDO_?FINAL_ISIN?257?</vt:lpstr>
      <vt:lpstr>XDO_?FINAL_ISIN?258?</vt:lpstr>
      <vt:lpstr>XDO_?FINAL_ISIN?259?</vt:lpstr>
      <vt:lpstr>XDO_?FINAL_ISIN?26?</vt:lpstr>
      <vt:lpstr>XDO_?FINAL_ISIN?260?</vt:lpstr>
      <vt:lpstr>XDO_?FINAL_ISIN?261?</vt:lpstr>
      <vt:lpstr>XDO_?FINAL_ISIN?262?</vt:lpstr>
      <vt:lpstr>XDO_?FINAL_ISIN?263?</vt:lpstr>
      <vt:lpstr>XDO_?FINAL_ISIN?264?</vt:lpstr>
      <vt:lpstr>XDO_?FINAL_ISIN?265?</vt:lpstr>
      <vt:lpstr>XDO_?FINAL_ISIN?266?</vt:lpstr>
      <vt:lpstr>XDO_?FINAL_ISIN?267?</vt:lpstr>
      <vt:lpstr>XDO_?FINAL_ISIN?268?</vt:lpstr>
      <vt:lpstr>XDO_?FINAL_ISIN?269?</vt:lpstr>
      <vt:lpstr>XDO_?FINAL_ISIN?27?</vt:lpstr>
      <vt:lpstr>XDO_?FINAL_ISIN?270?</vt:lpstr>
      <vt:lpstr>XDO_?FINAL_ISIN?271?</vt:lpstr>
      <vt:lpstr>XDO_?FINAL_ISIN?272?</vt:lpstr>
      <vt:lpstr>XDO_?FINAL_ISIN?273?</vt:lpstr>
      <vt:lpstr>XDO_?FINAL_ISIN?274?</vt:lpstr>
      <vt:lpstr>XDO_?FINAL_ISIN?275?</vt:lpstr>
      <vt:lpstr>XDO_?FINAL_ISIN?276?</vt:lpstr>
      <vt:lpstr>XDO_?FINAL_ISIN?277?</vt:lpstr>
      <vt:lpstr>XDO_?FINAL_ISIN?278?</vt:lpstr>
      <vt:lpstr>XDO_?FINAL_ISIN?279?</vt:lpstr>
      <vt:lpstr>XDO_?FINAL_ISIN?28?</vt:lpstr>
      <vt:lpstr>XDO_?FINAL_ISIN?280?</vt:lpstr>
      <vt:lpstr>XDO_?FINAL_ISIN?281?</vt:lpstr>
      <vt:lpstr>XDO_?FINAL_ISIN?282?</vt:lpstr>
      <vt:lpstr>XDO_?FINAL_ISIN?283?</vt:lpstr>
      <vt:lpstr>XDO_?FINAL_ISIN?284?</vt:lpstr>
      <vt:lpstr>XDO_?FINAL_ISIN?285?</vt:lpstr>
      <vt:lpstr>XDO_?FINAL_ISIN?286?</vt:lpstr>
      <vt:lpstr>XDO_?FINAL_ISIN?287?</vt:lpstr>
      <vt:lpstr>XDO_?FINAL_ISIN?288?</vt:lpstr>
      <vt:lpstr>XDO_?FINAL_ISIN?289?</vt:lpstr>
      <vt:lpstr>XDO_?FINAL_ISIN?290?</vt:lpstr>
      <vt:lpstr>XDO_?FINAL_ISIN?291?</vt:lpstr>
      <vt:lpstr>XDO_?FINAL_ISIN?292?</vt:lpstr>
      <vt:lpstr>XDO_?FINAL_ISIN?293?</vt:lpstr>
      <vt:lpstr>XDO_?FINAL_ISIN?294?</vt:lpstr>
      <vt:lpstr>XDO_?FINAL_ISIN?295?</vt:lpstr>
      <vt:lpstr>XDO_?FINAL_ISIN?296?</vt:lpstr>
      <vt:lpstr>XDO_?FINAL_ISIN?297?</vt:lpstr>
      <vt:lpstr>XDO_?FINAL_ISIN?298?</vt:lpstr>
      <vt:lpstr>XDO_?FINAL_ISIN?299?</vt:lpstr>
      <vt:lpstr>XDO_?FINAL_ISIN?300?</vt:lpstr>
      <vt:lpstr>XDO_?FINAL_ISIN?301?</vt:lpstr>
      <vt:lpstr>XDO_?FINAL_ISIN?302?</vt:lpstr>
      <vt:lpstr>XDO_?FINAL_ISIN?303?</vt:lpstr>
      <vt:lpstr>XDO_?FINAL_ISIN?304?</vt:lpstr>
      <vt:lpstr>XDO_?FINAL_ISIN?305?</vt:lpstr>
      <vt:lpstr>XDO_?FINAL_ISIN?306?</vt:lpstr>
      <vt:lpstr>XDO_?FINAL_ISIN?307?</vt:lpstr>
      <vt:lpstr>XDO_?FINAL_ISIN?308?</vt:lpstr>
      <vt:lpstr>XDO_?FINAL_ISIN?309?</vt:lpstr>
      <vt:lpstr>XDO_?FINAL_ISIN?31?</vt:lpstr>
      <vt:lpstr>XDO_?FINAL_ISIN?310?</vt:lpstr>
      <vt:lpstr>XDO_?FINAL_ISIN?311?</vt:lpstr>
      <vt:lpstr>XDO_?FINAL_ISIN?312?</vt:lpstr>
      <vt:lpstr>XDO_?FINAL_ISIN?313?</vt:lpstr>
      <vt:lpstr>XDO_?FINAL_ISIN?314?</vt:lpstr>
      <vt:lpstr>XDO_?FINAL_ISIN?315?</vt:lpstr>
      <vt:lpstr>XDO_?FINAL_ISIN?316?</vt:lpstr>
      <vt:lpstr>XDO_?FINAL_ISIN?317?</vt:lpstr>
      <vt:lpstr>XDO_?FINAL_ISIN?318?</vt:lpstr>
      <vt:lpstr>XDO_?FINAL_ISIN?319?</vt:lpstr>
      <vt:lpstr>XDO_?FINAL_ISIN?32?</vt:lpstr>
      <vt:lpstr>XDO_?FINAL_ISIN?320?</vt:lpstr>
      <vt:lpstr>XDO_?FINAL_ISIN?321?</vt:lpstr>
      <vt:lpstr>XDO_?FINAL_ISIN?322?</vt:lpstr>
      <vt:lpstr>XDO_?FINAL_ISIN?323?</vt:lpstr>
      <vt:lpstr>XDO_?FINAL_ISIN?324?</vt:lpstr>
      <vt:lpstr>XDO_?FINAL_ISIN?325?</vt:lpstr>
      <vt:lpstr>XDO_?FINAL_ISIN?326?</vt:lpstr>
      <vt:lpstr>XDO_?FINAL_ISIN?327?</vt:lpstr>
      <vt:lpstr>XDO_?FINAL_ISIN?328?</vt:lpstr>
      <vt:lpstr>XDO_?FINAL_ISIN?329?</vt:lpstr>
      <vt:lpstr>XDO_?FINAL_ISIN?33?</vt:lpstr>
      <vt:lpstr>XDO_?FINAL_ISIN?330?</vt:lpstr>
      <vt:lpstr>XDO_?FINAL_ISIN?331?</vt:lpstr>
      <vt:lpstr>XDO_?FINAL_ISIN?332?</vt:lpstr>
      <vt:lpstr>XDO_?FINAL_ISIN?333?</vt:lpstr>
      <vt:lpstr>XDO_?FINAL_ISIN?334?</vt:lpstr>
      <vt:lpstr>XDO_?FINAL_ISIN?335?</vt:lpstr>
      <vt:lpstr>XDO_?FINAL_ISIN?336?</vt:lpstr>
      <vt:lpstr>XDO_?FINAL_ISIN?337?</vt:lpstr>
      <vt:lpstr>XDO_?FINAL_ISIN?338?</vt:lpstr>
      <vt:lpstr>XDO_?FINAL_ISIN?339?</vt:lpstr>
      <vt:lpstr>XDO_?FINAL_ISIN?34?</vt:lpstr>
      <vt:lpstr>XDO_?FINAL_ISIN?340?</vt:lpstr>
      <vt:lpstr>XDO_?FINAL_ISIN?341?</vt:lpstr>
      <vt:lpstr>XDO_?FINAL_ISIN?342?</vt:lpstr>
      <vt:lpstr>XDO_?FINAL_ISIN?343?</vt:lpstr>
      <vt:lpstr>XDO_?FINAL_ISIN?344?</vt:lpstr>
      <vt:lpstr>XDO_?FINAL_ISIN?345?</vt:lpstr>
      <vt:lpstr>XDO_?FINAL_ISIN?346?</vt:lpstr>
      <vt:lpstr>XDO_?FINAL_ISIN?347?</vt:lpstr>
      <vt:lpstr>XDO_?FINAL_ISIN?348?</vt:lpstr>
      <vt:lpstr>XDO_?FINAL_ISIN?349?</vt:lpstr>
      <vt:lpstr>XDO_?FINAL_ISIN?35?</vt:lpstr>
      <vt:lpstr>XDO_?FINAL_ISIN?350?</vt:lpstr>
      <vt:lpstr>XDO_?FINAL_ISIN?351?</vt:lpstr>
      <vt:lpstr>XDO_?FINAL_ISIN?352?</vt:lpstr>
      <vt:lpstr>XDO_?FINAL_ISIN?353?</vt:lpstr>
      <vt:lpstr>XDO_?FINAL_ISIN?354?</vt:lpstr>
      <vt:lpstr>XDO_?FINAL_ISIN?355?</vt:lpstr>
      <vt:lpstr>XDO_?FINAL_ISIN?356?</vt:lpstr>
      <vt:lpstr>XDO_?FINAL_ISIN?357?</vt:lpstr>
      <vt:lpstr>XDO_?FINAL_ISIN?358?</vt:lpstr>
      <vt:lpstr>XDO_?FINAL_ISIN?359?</vt:lpstr>
      <vt:lpstr>XDO_?FINAL_ISIN?36?</vt:lpstr>
      <vt:lpstr>XDO_?FINAL_ISIN?360?</vt:lpstr>
      <vt:lpstr>XDO_?FINAL_ISIN?361?</vt:lpstr>
      <vt:lpstr>XDO_?FINAL_ISIN?362?</vt:lpstr>
      <vt:lpstr>XDO_?FINAL_ISIN?363?</vt:lpstr>
      <vt:lpstr>XDO_?FINAL_ISIN?364?</vt:lpstr>
      <vt:lpstr>XDO_?FINAL_ISIN?365?</vt:lpstr>
      <vt:lpstr>XDO_?FINAL_ISIN?366?</vt:lpstr>
      <vt:lpstr>XDO_?FINAL_ISIN?367?</vt:lpstr>
      <vt:lpstr>XDO_?FINAL_ISIN?368?</vt:lpstr>
      <vt:lpstr>XDO_?FINAL_ISIN?369?</vt:lpstr>
      <vt:lpstr>XDO_?FINAL_ISIN?37?</vt:lpstr>
      <vt:lpstr>XDO_?FINAL_ISIN?370?</vt:lpstr>
      <vt:lpstr>XDO_?FINAL_ISIN?371?</vt:lpstr>
      <vt:lpstr>XDO_?FINAL_ISIN?372?</vt:lpstr>
      <vt:lpstr>XDO_?FINAL_ISIN?373?</vt:lpstr>
      <vt:lpstr>XDO_?FINAL_ISIN?374?</vt:lpstr>
      <vt:lpstr>XDO_?FINAL_ISIN?375?</vt:lpstr>
      <vt:lpstr>XDO_?FINAL_ISIN?376?</vt:lpstr>
      <vt:lpstr>XDO_?FINAL_ISIN?377?</vt:lpstr>
      <vt:lpstr>XDO_?FINAL_ISIN?378?</vt:lpstr>
      <vt:lpstr>XDO_?FINAL_ISIN?379?</vt:lpstr>
      <vt:lpstr>XDO_?FINAL_ISIN?38?</vt:lpstr>
      <vt:lpstr>XDO_?FINAL_ISIN?380?</vt:lpstr>
      <vt:lpstr>XDO_?FINAL_ISIN?381?</vt:lpstr>
      <vt:lpstr>XDO_?FINAL_ISIN?382?</vt:lpstr>
      <vt:lpstr>XDO_?FINAL_ISIN?383?</vt:lpstr>
      <vt:lpstr>XDO_?FINAL_ISIN?384?</vt:lpstr>
      <vt:lpstr>XDO_?FINAL_ISIN?385?</vt:lpstr>
      <vt:lpstr>XDO_?FINAL_ISIN?386?</vt:lpstr>
      <vt:lpstr>XDO_?FINAL_ISIN?387?</vt:lpstr>
      <vt:lpstr>XDO_?FINAL_ISIN?388?</vt:lpstr>
      <vt:lpstr>XDO_?FINAL_ISIN?389?</vt:lpstr>
      <vt:lpstr>XDO_?FINAL_ISIN?39?</vt:lpstr>
      <vt:lpstr>XDO_?FINAL_ISIN?390?</vt:lpstr>
      <vt:lpstr>XDO_?FINAL_ISIN?391?</vt:lpstr>
      <vt:lpstr>XDO_?FINAL_ISIN?392?</vt:lpstr>
      <vt:lpstr>XDO_?FINAL_ISIN?393?</vt:lpstr>
      <vt:lpstr>XDO_?FINAL_ISIN?394?</vt:lpstr>
      <vt:lpstr>XDO_?FINAL_ISIN?395?</vt:lpstr>
      <vt:lpstr>XDO_?FINAL_ISIN?396?</vt:lpstr>
      <vt:lpstr>XDO_?FINAL_ISIN?397?</vt:lpstr>
      <vt:lpstr>XDO_?FINAL_ISIN?398?</vt:lpstr>
      <vt:lpstr>XDO_?FINAL_ISIN?399?</vt:lpstr>
      <vt:lpstr>XDO_?FINAL_ISIN?40?</vt:lpstr>
      <vt:lpstr>XDO_?FINAL_ISIN?400?</vt:lpstr>
      <vt:lpstr>XDO_?FINAL_ISIN?401?</vt:lpstr>
      <vt:lpstr>XDO_?FINAL_ISIN?402?</vt:lpstr>
      <vt:lpstr>XDO_?FINAL_ISIN?403?</vt:lpstr>
      <vt:lpstr>XDO_?FINAL_ISIN?404?</vt:lpstr>
      <vt:lpstr>XDO_?FINAL_ISIN?405?</vt:lpstr>
      <vt:lpstr>XDO_?FINAL_ISIN?406?</vt:lpstr>
      <vt:lpstr>XDO_?FINAL_ISIN?407?</vt:lpstr>
      <vt:lpstr>XDO_?FINAL_ISIN?408?</vt:lpstr>
      <vt:lpstr>XDO_?FINAL_ISIN?409?</vt:lpstr>
      <vt:lpstr>XDO_?FINAL_ISIN?41?</vt:lpstr>
      <vt:lpstr>XDO_?FINAL_ISIN?410?</vt:lpstr>
      <vt:lpstr>XDO_?FINAL_ISIN?411?</vt:lpstr>
      <vt:lpstr>XDO_?FINAL_ISIN?412?</vt:lpstr>
      <vt:lpstr>XDO_?FINAL_ISIN?413?</vt:lpstr>
      <vt:lpstr>XDO_?FINAL_ISIN?414?</vt:lpstr>
      <vt:lpstr>XDO_?FINAL_ISIN?415?</vt:lpstr>
      <vt:lpstr>XDO_?FINAL_ISIN?416?</vt:lpstr>
      <vt:lpstr>XDO_?FINAL_ISIN?417?</vt:lpstr>
      <vt:lpstr>XDO_?FINAL_ISIN?418?</vt:lpstr>
      <vt:lpstr>XDO_?FINAL_ISIN?419?</vt:lpstr>
      <vt:lpstr>XDO_?FINAL_ISIN?42?</vt:lpstr>
      <vt:lpstr>XDO_?FINAL_ISIN?420?</vt:lpstr>
      <vt:lpstr>XDO_?FINAL_ISIN?421?</vt:lpstr>
      <vt:lpstr>XDO_?FINAL_ISIN?422?</vt:lpstr>
      <vt:lpstr>XDO_?FINAL_ISIN?423?</vt:lpstr>
      <vt:lpstr>XDO_?FINAL_ISIN?424?</vt:lpstr>
      <vt:lpstr>XDO_?FINAL_ISIN?425?</vt:lpstr>
      <vt:lpstr>XDO_?FINAL_ISIN?426?</vt:lpstr>
      <vt:lpstr>XDO_?FINAL_ISIN?427?</vt:lpstr>
      <vt:lpstr>XDO_?FINAL_ISIN?428?</vt:lpstr>
      <vt:lpstr>XDO_?FINAL_ISIN?429?</vt:lpstr>
      <vt:lpstr>XDO_?FINAL_ISIN?43?</vt:lpstr>
      <vt:lpstr>XDO_?FINAL_ISIN?430?</vt:lpstr>
      <vt:lpstr>XDO_?FINAL_ISIN?431?</vt:lpstr>
      <vt:lpstr>XDO_?FINAL_ISIN?432?</vt:lpstr>
      <vt:lpstr>XDO_?FINAL_ISIN?433?</vt:lpstr>
      <vt:lpstr>XDO_?FINAL_ISIN?434?</vt:lpstr>
      <vt:lpstr>XDO_?FINAL_ISIN?435?</vt:lpstr>
      <vt:lpstr>XDO_?FINAL_ISIN?436?</vt:lpstr>
      <vt:lpstr>XDO_?FINAL_ISIN?437?</vt:lpstr>
      <vt:lpstr>XDO_?FINAL_ISIN?438?</vt:lpstr>
      <vt:lpstr>XDO_?FINAL_ISIN?439?</vt:lpstr>
      <vt:lpstr>XDO_?FINAL_ISIN?44?</vt:lpstr>
      <vt:lpstr>XDO_?FINAL_ISIN?440?</vt:lpstr>
      <vt:lpstr>XDO_?FINAL_ISIN?441?</vt:lpstr>
      <vt:lpstr>XDO_?FINAL_ISIN?442?</vt:lpstr>
      <vt:lpstr>XDO_?FINAL_ISIN?443?</vt:lpstr>
      <vt:lpstr>XDO_?FINAL_ISIN?444?</vt:lpstr>
      <vt:lpstr>XDO_?FINAL_ISIN?445?</vt:lpstr>
      <vt:lpstr>XDO_?FINAL_ISIN?446?</vt:lpstr>
      <vt:lpstr>XDO_?FINAL_ISIN?447?</vt:lpstr>
      <vt:lpstr>XDO_?FINAL_ISIN?448?</vt:lpstr>
      <vt:lpstr>XDO_?FINAL_ISIN?449?</vt:lpstr>
      <vt:lpstr>XDO_?FINAL_ISIN?450?</vt:lpstr>
      <vt:lpstr>XDO_?FINAL_ISIN?451?</vt:lpstr>
      <vt:lpstr>XDO_?FINAL_ISIN?452?</vt:lpstr>
      <vt:lpstr>XDO_?FINAL_ISIN?453?</vt:lpstr>
      <vt:lpstr>XDO_?FINAL_ISIN?454?</vt:lpstr>
      <vt:lpstr>XDO_?FINAL_ISIN?455?</vt:lpstr>
      <vt:lpstr>XDO_?FINAL_ISIN?456?</vt:lpstr>
      <vt:lpstr>XDO_?FINAL_ISIN?457?</vt:lpstr>
      <vt:lpstr>XDO_?FINAL_ISIN?458?</vt:lpstr>
      <vt:lpstr>XDO_?FINAL_ISIN?459?</vt:lpstr>
      <vt:lpstr>XDO_?FINAL_ISIN?460?</vt:lpstr>
      <vt:lpstr>XDO_?FINAL_ISIN?461?</vt:lpstr>
      <vt:lpstr>XDO_?FINAL_ISIN?462?</vt:lpstr>
      <vt:lpstr>XDO_?FINAL_ISIN?463?</vt:lpstr>
      <vt:lpstr>XDO_?FINAL_ISIN?464?</vt:lpstr>
      <vt:lpstr>XDO_?FINAL_ISIN?465?</vt:lpstr>
      <vt:lpstr>XDO_?FINAL_ISIN?466?</vt:lpstr>
      <vt:lpstr>XDO_?FINAL_ISIN?467?</vt:lpstr>
      <vt:lpstr>XDO_?FINAL_ISIN?468?</vt:lpstr>
      <vt:lpstr>XDO_?FINAL_ISIN?469?</vt:lpstr>
      <vt:lpstr>XDO_?FINAL_ISIN?47?</vt:lpstr>
      <vt:lpstr>XDO_?FINAL_ISIN?470?</vt:lpstr>
      <vt:lpstr>XDO_?FINAL_ISIN?471?</vt:lpstr>
      <vt:lpstr>XDO_?FINAL_ISIN?472?</vt:lpstr>
      <vt:lpstr>XDO_?FINAL_ISIN?473?</vt:lpstr>
      <vt:lpstr>XDO_?FINAL_ISIN?474?</vt:lpstr>
      <vt:lpstr>XDO_?FINAL_ISIN?475?</vt:lpstr>
      <vt:lpstr>XDO_?FINAL_ISIN?476?</vt:lpstr>
      <vt:lpstr>XDO_?FINAL_ISIN?477?</vt:lpstr>
      <vt:lpstr>XDO_?FINAL_ISIN?478?</vt:lpstr>
      <vt:lpstr>XDO_?FINAL_ISIN?479?</vt:lpstr>
      <vt:lpstr>XDO_?FINAL_ISIN?48?</vt:lpstr>
      <vt:lpstr>XDO_?FINAL_ISIN?480?</vt:lpstr>
      <vt:lpstr>XDO_?FINAL_ISIN?481?</vt:lpstr>
      <vt:lpstr>XDO_?FINAL_ISIN?482?</vt:lpstr>
      <vt:lpstr>XDO_?FINAL_ISIN?483?</vt:lpstr>
      <vt:lpstr>XDO_?FINAL_ISIN?484?</vt:lpstr>
      <vt:lpstr>XDO_?FINAL_ISIN?485?</vt:lpstr>
      <vt:lpstr>XDO_?FINAL_ISIN?486?</vt:lpstr>
      <vt:lpstr>XDO_?FINAL_ISIN?487?</vt:lpstr>
      <vt:lpstr>XDO_?FINAL_ISIN?488?</vt:lpstr>
      <vt:lpstr>XDO_?FINAL_ISIN?489?</vt:lpstr>
      <vt:lpstr>XDO_?FINAL_ISIN?49?</vt:lpstr>
      <vt:lpstr>XDO_?FINAL_ISIN?490?</vt:lpstr>
      <vt:lpstr>XDO_?FINAL_ISIN?491?</vt:lpstr>
      <vt:lpstr>XDO_?FINAL_ISIN?492?</vt:lpstr>
      <vt:lpstr>XDO_?FINAL_ISIN?493?</vt:lpstr>
      <vt:lpstr>XDO_?FINAL_ISIN?494?</vt:lpstr>
      <vt:lpstr>XDO_?FINAL_ISIN?495?</vt:lpstr>
      <vt:lpstr>XDO_?FINAL_ISIN?496?</vt:lpstr>
      <vt:lpstr>XDO_?FINAL_ISIN?497?</vt:lpstr>
      <vt:lpstr>XDO_?FINAL_ISIN?498?</vt:lpstr>
      <vt:lpstr>XDO_?FINAL_ISIN?499?</vt:lpstr>
      <vt:lpstr>XDO_?FINAL_ISIN?50?</vt:lpstr>
      <vt:lpstr>XDO_?FINAL_ISIN?500?</vt:lpstr>
      <vt:lpstr>XDO_?FINAL_ISIN?501?</vt:lpstr>
      <vt:lpstr>XDO_?FINAL_ISIN?502?</vt:lpstr>
      <vt:lpstr>XDO_?FINAL_ISIN?503?</vt:lpstr>
      <vt:lpstr>XDO_?FINAL_ISIN?504?</vt:lpstr>
      <vt:lpstr>XDO_?FINAL_ISIN?505?</vt:lpstr>
      <vt:lpstr>XDO_?FINAL_ISIN?506?</vt:lpstr>
      <vt:lpstr>XDO_?FINAL_ISIN?507?</vt:lpstr>
      <vt:lpstr>XDO_?FINAL_ISIN?508?</vt:lpstr>
      <vt:lpstr>XDO_?FINAL_ISIN?509?</vt:lpstr>
      <vt:lpstr>XDO_?FINAL_ISIN?51?</vt:lpstr>
      <vt:lpstr>XDO_?FINAL_ISIN?510?</vt:lpstr>
      <vt:lpstr>XDO_?FINAL_ISIN?511?</vt:lpstr>
      <vt:lpstr>XDO_?FINAL_ISIN?512?</vt:lpstr>
      <vt:lpstr>XDO_?FINAL_ISIN?513?</vt:lpstr>
      <vt:lpstr>XDO_?FINAL_ISIN?514?</vt:lpstr>
      <vt:lpstr>XDO_?FINAL_ISIN?515?</vt:lpstr>
      <vt:lpstr>XDO_?FINAL_ISIN?516?</vt:lpstr>
      <vt:lpstr>XDO_?FINAL_ISIN?517?</vt:lpstr>
      <vt:lpstr>XDO_?FINAL_ISIN?518?</vt:lpstr>
      <vt:lpstr>XDO_?FINAL_ISIN?519?</vt:lpstr>
      <vt:lpstr>XDO_?FINAL_ISIN?52?</vt:lpstr>
      <vt:lpstr>XDO_?FINAL_ISIN?520?</vt:lpstr>
      <vt:lpstr>XDO_?FINAL_ISIN?521?</vt:lpstr>
      <vt:lpstr>XDO_?FINAL_ISIN?522?</vt:lpstr>
      <vt:lpstr>XDO_?FINAL_ISIN?523?</vt:lpstr>
      <vt:lpstr>XDO_?FINAL_ISIN?524?</vt:lpstr>
      <vt:lpstr>XDO_?FINAL_ISIN?525?</vt:lpstr>
      <vt:lpstr>XDO_?FINAL_ISIN?526?</vt:lpstr>
      <vt:lpstr>XDO_?FINAL_ISIN?527?</vt:lpstr>
      <vt:lpstr>XDO_?FINAL_ISIN?528?</vt:lpstr>
      <vt:lpstr>XDO_?FINAL_ISIN?529?</vt:lpstr>
      <vt:lpstr>XDO_?FINAL_ISIN?53?</vt:lpstr>
      <vt:lpstr>XDO_?FINAL_ISIN?530?</vt:lpstr>
      <vt:lpstr>XDO_?FINAL_ISIN?531?</vt:lpstr>
      <vt:lpstr>XDO_?FINAL_ISIN?532?</vt:lpstr>
      <vt:lpstr>XDO_?FINAL_ISIN?533?</vt:lpstr>
      <vt:lpstr>XDO_?FINAL_ISIN?534?</vt:lpstr>
      <vt:lpstr>XDO_?FINAL_ISIN?535?</vt:lpstr>
      <vt:lpstr>XDO_?FINAL_ISIN?536?</vt:lpstr>
      <vt:lpstr>XDO_?FINAL_ISIN?537?</vt:lpstr>
      <vt:lpstr>XDO_?FINAL_ISIN?538?</vt:lpstr>
      <vt:lpstr>XDO_?FINAL_ISIN?539?</vt:lpstr>
      <vt:lpstr>XDO_?FINAL_ISIN?54?</vt:lpstr>
      <vt:lpstr>XDO_?FINAL_ISIN?540?</vt:lpstr>
      <vt:lpstr>XDO_?FINAL_ISIN?541?</vt:lpstr>
      <vt:lpstr>XDO_?FINAL_ISIN?542?</vt:lpstr>
      <vt:lpstr>XDO_?FINAL_ISIN?543?</vt:lpstr>
      <vt:lpstr>XDO_?FINAL_ISIN?544?</vt:lpstr>
      <vt:lpstr>XDO_?FINAL_ISIN?545?</vt:lpstr>
      <vt:lpstr>XDO_?FINAL_ISIN?546?</vt:lpstr>
      <vt:lpstr>XDO_?FINAL_ISIN?547?</vt:lpstr>
      <vt:lpstr>XDO_?FINAL_ISIN?548?</vt:lpstr>
      <vt:lpstr>XDO_?FINAL_ISIN?549?</vt:lpstr>
      <vt:lpstr>XDO_?FINAL_ISIN?55?</vt:lpstr>
      <vt:lpstr>XDO_?FINAL_ISIN?550?</vt:lpstr>
      <vt:lpstr>XDO_?FINAL_ISIN?551?</vt:lpstr>
      <vt:lpstr>XDO_?FINAL_ISIN?552?</vt:lpstr>
      <vt:lpstr>XDO_?FINAL_ISIN?553?</vt:lpstr>
      <vt:lpstr>XDO_?FINAL_ISIN?554?</vt:lpstr>
      <vt:lpstr>XDO_?FINAL_ISIN?555?</vt:lpstr>
      <vt:lpstr>XDO_?FINAL_ISIN?556?</vt:lpstr>
      <vt:lpstr>XDO_?FINAL_ISIN?557?</vt:lpstr>
      <vt:lpstr>XDO_?FINAL_ISIN?558?</vt:lpstr>
      <vt:lpstr>XDO_?FINAL_ISIN?559?</vt:lpstr>
      <vt:lpstr>XDO_?FINAL_ISIN?560?</vt:lpstr>
      <vt:lpstr>XDO_?FINAL_ISIN?561?</vt:lpstr>
      <vt:lpstr>XDO_?FINAL_ISIN?562?</vt:lpstr>
      <vt:lpstr>XDO_?FINAL_ISIN?563?</vt:lpstr>
      <vt:lpstr>XDO_?FINAL_ISIN?564?</vt:lpstr>
      <vt:lpstr>XDO_?FINAL_ISIN?565?</vt:lpstr>
      <vt:lpstr>XDO_?FINAL_ISIN?566?</vt:lpstr>
      <vt:lpstr>XDO_?FINAL_ISIN?567?</vt:lpstr>
      <vt:lpstr>XDO_?FINAL_ISIN?568?</vt:lpstr>
      <vt:lpstr>XDO_?FINAL_ISIN?569?</vt:lpstr>
      <vt:lpstr>XDO_?FINAL_ISIN?570?</vt:lpstr>
      <vt:lpstr>XDO_?FINAL_ISIN?571?</vt:lpstr>
      <vt:lpstr>XDO_?FINAL_ISIN?572?</vt:lpstr>
      <vt:lpstr>XDO_?FINAL_ISIN?573?</vt:lpstr>
      <vt:lpstr>XDO_?FINAL_ISIN?574?</vt:lpstr>
      <vt:lpstr>XDO_?FINAL_ISIN?575?</vt:lpstr>
      <vt:lpstr>XDO_?FINAL_ISIN?576?</vt:lpstr>
      <vt:lpstr>XDO_?FINAL_ISIN?577?</vt:lpstr>
      <vt:lpstr>XDO_?FINAL_ISIN?578?</vt:lpstr>
      <vt:lpstr>XDO_?FINAL_ISIN?579?</vt:lpstr>
      <vt:lpstr>XDO_?FINAL_ISIN?58?</vt:lpstr>
      <vt:lpstr>XDO_?FINAL_ISIN?580?</vt:lpstr>
      <vt:lpstr>XDO_?FINAL_ISIN?581?</vt:lpstr>
      <vt:lpstr>XDO_?FINAL_ISIN?582?</vt:lpstr>
      <vt:lpstr>XDO_?FINAL_ISIN?583?</vt:lpstr>
      <vt:lpstr>XDO_?FINAL_ISIN?584?</vt:lpstr>
      <vt:lpstr>XDO_?FINAL_ISIN?585?</vt:lpstr>
      <vt:lpstr>XDO_?FINAL_ISIN?586?</vt:lpstr>
      <vt:lpstr>XDO_?FINAL_ISIN?587?</vt:lpstr>
      <vt:lpstr>XDO_?FINAL_ISIN?588?</vt:lpstr>
      <vt:lpstr>XDO_?FINAL_ISIN?589?</vt:lpstr>
      <vt:lpstr>XDO_?FINAL_ISIN?59?</vt:lpstr>
      <vt:lpstr>XDO_?FINAL_ISIN?590?</vt:lpstr>
      <vt:lpstr>XDO_?FINAL_ISIN?591?</vt:lpstr>
      <vt:lpstr>XDO_?FINAL_ISIN?592?</vt:lpstr>
      <vt:lpstr>XDO_?FINAL_ISIN?593?</vt:lpstr>
      <vt:lpstr>XDO_?FINAL_ISIN?60?</vt:lpstr>
      <vt:lpstr>XDO_?FINAL_ISIN?61?</vt:lpstr>
      <vt:lpstr>XDO_?FINAL_ISIN?62?</vt:lpstr>
      <vt:lpstr>XDO_?FINAL_ISIN?63?</vt:lpstr>
      <vt:lpstr>XDO_?FINAL_ISIN?64?</vt:lpstr>
      <vt:lpstr>XDO_?FINAL_ISIN?65?</vt:lpstr>
      <vt:lpstr>XDO_?FINAL_ISIN?66?</vt:lpstr>
      <vt:lpstr>XDO_?FINAL_ISIN?67?</vt:lpstr>
      <vt:lpstr>XDO_?FINAL_ISIN?68?</vt:lpstr>
      <vt:lpstr>XDO_?FINAL_ISIN?69?</vt:lpstr>
      <vt:lpstr>XDO_?FINAL_ISIN?70?</vt:lpstr>
      <vt:lpstr>XDO_?FINAL_ISIN?71?</vt:lpstr>
      <vt:lpstr>XDO_?FINAL_ISIN?72?</vt:lpstr>
      <vt:lpstr>XDO_?FINAL_ISIN?73?</vt:lpstr>
      <vt:lpstr>XDO_?FINAL_ISIN?74?</vt:lpstr>
      <vt:lpstr>XDO_?FINAL_ISIN?75?</vt:lpstr>
      <vt:lpstr>XDO_?FINAL_ISIN?76?</vt:lpstr>
      <vt:lpstr>XDO_?FINAL_ISIN?77?</vt:lpstr>
      <vt:lpstr>XDO_?FINAL_ISIN?78?</vt:lpstr>
      <vt:lpstr>XDO_?FINAL_ISIN?79?</vt:lpstr>
      <vt:lpstr>XDO_?FINAL_ISIN?80?</vt:lpstr>
      <vt:lpstr>XDO_?FINAL_ISIN?81?</vt:lpstr>
      <vt:lpstr>XDO_?FINAL_ISIN?82?</vt:lpstr>
      <vt:lpstr>XDO_?FINAL_ISIN?83?</vt:lpstr>
      <vt:lpstr>XDO_?FINAL_ISIN?84?</vt:lpstr>
      <vt:lpstr>XDO_?FINAL_ISIN?85?</vt:lpstr>
      <vt:lpstr>XDO_?FINAL_ISIN?86?</vt:lpstr>
      <vt:lpstr>XDO_?FINAL_ISIN?87?</vt:lpstr>
      <vt:lpstr>XDO_?FINAL_ISIN?88?</vt:lpstr>
      <vt:lpstr>XDO_?FINAL_ISIN?89?</vt:lpstr>
      <vt:lpstr>XDO_?FINAL_ISIN?9?</vt:lpstr>
      <vt:lpstr>XDO_?FINAL_ISIN?90?</vt:lpstr>
      <vt:lpstr>XDO_?FINAL_ISIN?91?</vt:lpstr>
      <vt:lpstr>XDO_?FINAL_ISIN?92?</vt:lpstr>
      <vt:lpstr>XDO_?FINAL_ISIN?93?</vt:lpstr>
      <vt:lpstr>XDO_?FINAL_ISIN?94?</vt:lpstr>
      <vt:lpstr>XDO_?FINAL_ISIN?95?</vt:lpstr>
      <vt:lpstr>XDO_?FINAL_ISIN?96?</vt:lpstr>
      <vt:lpstr>XDO_?FINAL_ISIN?97?</vt:lpstr>
      <vt:lpstr>XDO_?FINAL_ISIN?98?</vt:lpstr>
      <vt:lpstr>XDO_?FINAL_ISIN?99?</vt:lpstr>
      <vt:lpstr>XDO_?FINAL_MV?</vt:lpstr>
      <vt:lpstr>XDO_?FINAL_MV?10?</vt:lpstr>
      <vt:lpstr>XDO_?FINAL_MV?100?</vt:lpstr>
      <vt:lpstr>XDO_?FINAL_MV?101?</vt:lpstr>
      <vt:lpstr>XDO_?FINAL_MV?102?</vt:lpstr>
      <vt:lpstr>XDO_?FINAL_MV?103?</vt:lpstr>
      <vt:lpstr>XDO_?FINAL_MV?104?</vt:lpstr>
      <vt:lpstr>XDO_?FINAL_MV?105?</vt:lpstr>
      <vt:lpstr>XDO_?FINAL_MV?106?</vt:lpstr>
      <vt:lpstr>XDO_?FINAL_MV?107?</vt:lpstr>
      <vt:lpstr>XDO_?FINAL_MV?108?</vt:lpstr>
      <vt:lpstr>XDO_?FINAL_MV?109?</vt:lpstr>
      <vt:lpstr>XDO_?FINAL_MV?11?</vt:lpstr>
      <vt:lpstr>XDO_?FINAL_MV?110?</vt:lpstr>
      <vt:lpstr>XDO_?FINAL_MV?111?</vt:lpstr>
      <vt:lpstr>XDO_?FINAL_MV?112?</vt:lpstr>
      <vt:lpstr>XDO_?FINAL_MV?113?</vt:lpstr>
      <vt:lpstr>XDO_?FINAL_MV?114?</vt:lpstr>
      <vt:lpstr>XDO_?FINAL_MV?115?</vt:lpstr>
      <vt:lpstr>XDO_?FINAL_MV?116?</vt:lpstr>
      <vt:lpstr>XDO_?FINAL_MV?117?</vt:lpstr>
      <vt:lpstr>XDO_?FINAL_MV?118?</vt:lpstr>
      <vt:lpstr>XDO_?FINAL_MV?119?</vt:lpstr>
      <vt:lpstr>XDO_?FINAL_MV?12?</vt:lpstr>
      <vt:lpstr>XDO_?FINAL_MV?120?</vt:lpstr>
      <vt:lpstr>XDO_?FINAL_MV?121?</vt:lpstr>
      <vt:lpstr>XDO_?FINAL_MV?122?</vt:lpstr>
      <vt:lpstr>XDO_?FINAL_MV?123?</vt:lpstr>
      <vt:lpstr>XDO_?FINAL_MV?124?</vt:lpstr>
      <vt:lpstr>XDO_?FINAL_MV?125?</vt:lpstr>
      <vt:lpstr>XDO_?FINAL_MV?126?</vt:lpstr>
      <vt:lpstr>XDO_?FINAL_MV?127?</vt:lpstr>
      <vt:lpstr>XDO_?FINAL_MV?128?</vt:lpstr>
      <vt:lpstr>XDO_?FINAL_MV?129?</vt:lpstr>
      <vt:lpstr>XDO_?FINAL_MV?13?</vt:lpstr>
      <vt:lpstr>XDO_?FINAL_MV?130?</vt:lpstr>
      <vt:lpstr>XDO_?FINAL_MV?131?</vt:lpstr>
      <vt:lpstr>XDO_?FINAL_MV?132?</vt:lpstr>
      <vt:lpstr>XDO_?FINAL_MV?133?</vt:lpstr>
      <vt:lpstr>XDO_?FINAL_MV?134?</vt:lpstr>
      <vt:lpstr>XDO_?FINAL_MV?135?</vt:lpstr>
      <vt:lpstr>XDO_?FINAL_MV?136?</vt:lpstr>
      <vt:lpstr>XDO_?FINAL_MV?137?</vt:lpstr>
      <vt:lpstr>XDO_?FINAL_MV?138?</vt:lpstr>
      <vt:lpstr>XDO_?FINAL_MV?139?</vt:lpstr>
      <vt:lpstr>XDO_?FINAL_MV?14?</vt:lpstr>
      <vt:lpstr>XDO_?FINAL_MV?140?</vt:lpstr>
      <vt:lpstr>XDO_?FINAL_MV?141?</vt:lpstr>
      <vt:lpstr>XDO_?FINAL_MV?142?</vt:lpstr>
      <vt:lpstr>XDO_?FINAL_MV?143?</vt:lpstr>
      <vt:lpstr>XDO_?FINAL_MV?144?</vt:lpstr>
      <vt:lpstr>XDO_?FINAL_MV?145?</vt:lpstr>
      <vt:lpstr>XDO_?FINAL_MV?146?</vt:lpstr>
      <vt:lpstr>XDO_?FINAL_MV?147?</vt:lpstr>
      <vt:lpstr>XDO_?FINAL_MV?148?</vt:lpstr>
      <vt:lpstr>XDO_?FINAL_MV?149?</vt:lpstr>
      <vt:lpstr>XDO_?FINAL_MV?15?</vt:lpstr>
      <vt:lpstr>XDO_?FINAL_MV?150?</vt:lpstr>
      <vt:lpstr>XDO_?FINAL_MV?151?</vt:lpstr>
      <vt:lpstr>XDO_?FINAL_MV?152?</vt:lpstr>
      <vt:lpstr>XDO_?FINAL_MV?153?</vt:lpstr>
      <vt:lpstr>XDO_?FINAL_MV?154?</vt:lpstr>
      <vt:lpstr>XDO_?FINAL_MV?155?</vt:lpstr>
      <vt:lpstr>XDO_?FINAL_MV?156?</vt:lpstr>
      <vt:lpstr>XDO_?FINAL_MV?157?</vt:lpstr>
      <vt:lpstr>XDO_?FINAL_MV?158?</vt:lpstr>
      <vt:lpstr>XDO_?FINAL_MV?159?</vt:lpstr>
      <vt:lpstr>XDO_?FINAL_MV?16?</vt:lpstr>
      <vt:lpstr>XDO_?FINAL_MV?160?</vt:lpstr>
      <vt:lpstr>XDO_?FINAL_MV?161?</vt:lpstr>
      <vt:lpstr>XDO_?FINAL_MV?162?</vt:lpstr>
      <vt:lpstr>XDO_?FINAL_MV?163?</vt:lpstr>
      <vt:lpstr>XDO_?FINAL_MV?164?</vt:lpstr>
      <vt:lpstr>XDO_?FINAL_MV?165?</vt:lpstr>
      <vt:lpstr>XDO_?FINAL_MV?166?</vt:lpstr>
      <vt:lpstr>XDO_?FINAL_MV?167?</vt:lpstr>
      <vt:lpstr>XDO_?FINAL_MV?168?</vt:lpstr>
      <vt:lpstr>XDO_?FINAL_MV?169?</vt:lpstr>
      <vt:lpstr>XDO_?FINAL_MV?17?</vt:lpstr>
      <vt:lpstr>XDO_?FINAL_MV?170?</vt:lpstr>
      <vt:lpstr>XDO_?FINAL_MV?171?</vt:lpstr>
      <vt:lpstr>XDO_?FINAL_MV?172?</vt:lpstr>
      <vt:lpstr>XDO_?FINAL_MV?173?</vt:lpstr>
      <vt:lpstr>XDO_?FINAL_MV?174?</vt:lpstr>
      <vt:lpstr>XDO_?FINAL_MV?175?</vt:lpstr>
      <vt:lpstr>XDO_?FINAL_MV?176?</vt:lpstr>
      <vt:lpstr>XDO_?FINAL_MV?177?</vt:lpstr>
      <vt:lpstr>XDO_?FINAL_MV?178?</vt:lpstr>
      <vt:lpstr>XDO_?FINAL_MV?179?</vt:lpstr>
      <vt:lpstr>XDO_?FINAL_MV?18?</vt:lpstr>
      <vt:lpstr>XDO_?FINAL_MV?180?</vt:lpstr>
      <vt:lpstr>XDO_?FINAL_MV?181?</vt:lpstr>
      <vt:lpstr>XDO_?FINAL_MV?182?</vt:lpstr>
      <vt:lpstr>XDO_?FINAL_MV?183?</vt:lpstr>
      <vt:lpstr>XDO_?FINAL_MV?184?</vt:lpstr>
      <vt:lpstr>XDO_?FINAL_MV?185?</vt:lpstr>
      <vt:lpstr>XDO_?FINAL_MV?186?</vt:lpstr>
      <vt:lpstr>XDO_?FINAL_MV?187?</vt:lpstr>
      <vt:lpstr>XDO_?FINAL_MV?188?</vt:lpstr>
      <vt:lpstr>XDO_?FINAL_MV?189?</vt:lpstr>
      <vt:lpstr>XDO_?FINAL_MV?19?</vt:lpstr>
      <vt:lpstr>XDO_?FINAL_MV?190?</vt:lpstr>
      <vt:lpstr>XDO_?FINAL_MV?191?</vt:lpstr>
      <vt:lpstr>XDO_?FINAL_MV?192?</vt:lpstr>
      <vt:lpstr>XDO_?FINAL_MV?193?</vt:lpstr>
      <vt:lpstr>XDO_?FINAL_MV?194?</vt:lpstr>
      <vt:lpstr>XDO_?FINAL_MV?195?</vt:lpstr>
      <vt:lpstr>XDO_?FINAL_MV?196?</vt:lpstr>
      <vt:lpstr>XDO_?FINAL_MV?197?</vt:lpstr>
      <vt:lpstr>XDO_?FINAL_MV?198?</vt:lpstr>
      <vt:lpstr>XDO_?FINAL_MV?199?</vt:lpstr>
      <vt:lpstr>XDO_?FINAL_MV?20?</vt:lpstr>
      <vt:lpstr>XDO_?FINAL_MV?200?</vt:lpstr>
      <vt:lpstr>XDO_?FINAL_MV?201?</vt:lpstr>
      <vt:lpstr>XDO_?FINAL_MV?202?</vt:lpstr>
      <vt:lpstr>XDO_?FINAL_MV?203?</vt:lpstr>
      <vt:lpstr>XDO_?FINAL_MV?204?</vt:lpstr>
      <vt:lpstr>XDO_?FINAL_MV?205?</vt:lpstr>
      <vt:lpstr>XDO_?FINAL_MV?206?</vt:lpstr>
      <vt:lpstr>XDO_?FINAL_MV?207?</vt:lpstr>
      <vt:lpstr>XDO_?FINAL_MV?208?</vt:lpstr>
      <vt:lpstr>XDO_?FINAL_MV?209?</vt:lpstr>
      <vt:lpstr>XDO_?FINAL_MV?210?</vt:lpstr>
      <vt:lpstr>XDO_?FINAL_MV?211?</vt:lpstr>
      <vt:lpstr>XDO_?FINAL_MV?212?</vt:lpstr>
      <vt:lpstr>XDO_?FINAL_MV?213?</vt:lpstr>
      <vt:lpstr>XDO_?FINAL_MV?214?</vt:lpstr>
      <vt:lpstr>XDO_?FINAL_MV?215?</vt:lpstr>
      <vt:lpstr>XDO_?FINAL_MV?216?</vt:lpstr>
      <vt:lpstr>XDO_?FINAL_MV?217?</vt:lpstr>
      <vt:lpstr>XDO_?FINAL_MV?218?</vt:lpstr>
      <vt:lpstr>XDO_?FINAL_MV?219?</vt:lpstr>
      <vt:lpstr>XDO_?FINAL_MV?220?</vt:lpstr>
      <vt:lpstr>XDO_?FINAL_MV?221?</vt:lpstr>
      <vt:lpstr>XDO_?FINAL_MV?222?</vt:lpstr>
      <vt:lpstr>XDO_?FINAL_MV?223?</vt:lpstr>
      <vt:lpstr>XDO_?FINAL_MV?224?</vt:lpstr>
      <vt:lpstr>XDO_?FINAL_MV?225?</vt:lpstr>
      <vt:lpstr>XDO_?FINAL_MV?226?</vt:lpstr>
      <vt:lpstr>XDO_?FINAL_MV?227?</vt:lpstr>
      <vt:lpstr>XDO_?FINAL_MV?228?</vt:lpstr>
      <vt:lpstr>XDO_?FINAL_MV?229?</vt:lpstr>
      <vt:lpstr>XDO_?FINAL_MV?230?</vt:lpstr>
      <vt:lpstr>XDO_?FINAL_MV?231?</vt:lpstr>
      <vt:lpstr>XDO_?FINAL_MV?232?</vt:lpstr>
      <vt:lpstr>XDO_?FINAL_MV?233?</vt:lpstr>
      <vt:lpstr>XDO_?FINAL_MV?234?</vt:lpstr>
      <vt:lpstr>XDO_?FINAL_MV?235?</vt:lpstr>
      <vt:lpstr>XDO_?FINAL_MV?236?</vt:lpstr>
      <vt:lpstr>XDO_?FINAL_MV?237?</vt:lpstr>
      <vt:lpstr>XDO_?FINAL_MV?238?</vt:lpstr>
      <vt:lpstr>XDO_?FINAL_MV?239?</vt:lpstr>
      <vt:lpstr>XDO_?FINAL_MV?240?</vt:lpstr>
      <vt:lpstr>XDO_?FINAL_MV?241?</vt:lpstr>
      <vt:lpstr>XDO_?FINAL_MV?242?</vt:lpstr>
      <vt:lpstr>XDO_?FINAL_MV?243?</vt:lpstr>
      <vt:lpstr>XDO_?FINAL_MV?244?</vt:lpstr>
      <vt:lpstr>XDO_?FINAL_MV?245?</vt:lpstr>
      <vt:lpstr>XDO_?FINAL_MV?246?</vt:lpstr>
      <vt:lpstr>XDO_?FINAL_MV?247?</vt:lpstr>
      <vt:lpstr>XDO_?FINAL_MV?248?</vt:lpstr>
      <vt:lpstr>XDO_?FINAL_MV?249?</vt:lpstr>
      <vt:lpstr>XDO_?FINAL_MV?25?</vt:lpstr>
      <vt:lpstr>XDO_?FINAL_MV?250?</vt:lpstr>
      <vt:lpstr>XDO_?FINAL_MV?251?</vt:lpstr>
      <vt:lpstr>XDO_?FINAL_MV?252?</vt:lpstr>
      <vt:lpstr>XDO_?FINAL_MV?253?</vt:lpstr>
      <vt:lpstr>XDO_?FINAL_MV?254?</vt:lpstr>
      <vt:lpstr>XDO_?FINAL_MV?255?</vt:lpstr>
      <vt:lpstr>XDO_?FINAL_MV?256?</vt:lpstr>
      <vt:lpstr>XDO_?FINAL_MV?257?</vt:lpstr>
      <vt:lpstr>XDO_?FINAL_MV?258?</vt:lpstr>
      <vt:lpstr>XDO_?FINAL_MV?259?</vt:lpstr>
      <vt:lpstr>XDO_?FINAL_MV?26?</vt:lpstr>
      <vt:lpstr>XDO_?FINAL_MV?260?</vt:lpstr>
      <vt:lpstr>XDO_?FINAL_MV?261?</vt:lpstr>
      <vt:lpstr>XDO_?FINAL_MV?262?</vt:lpstr>
      <vt:lpstr>XDO_?FINAL_MV?263?</vt:lpstr>
      <vt:lpstr>XDO_?FINAL_MV?264?</vt:lpstr>
      <vt:lpstr>XDO_?FINAL_MV?265?</vt:lpstr>
      <vt:lpstr>XDO_?FINAL_MV?266?</vt:lpstr>
      <vt:lpstr>XDO_?FINAL_MV?267?</vt:lpstr>
      <vt:lpstr>XDO_?FINAL_MV?268?</vt:lpstr>
      <vt:lpstr>XDO_?FINAL_MV?269?</vt:lpstr>
      <vt:lpstr>XDO_?FINAL_MV?27?</vt:lpstr>
      <vt:lpstr>XDO_?FINAL_MV?270?</vt:lpstr>
      <vt:lpstr>XDO_?FINAL_MV?271?</vt:lpstr>
      <vt:lpstr>XDO_?FINAL_MV?272?</vt:lpstr>
      <vt:lpstr>XDO_?FINAL_MV?273?</vt:lpstr>
      <vt:lpstr>XDO_?FINAL_MV?274?</vt:lpstr>
      <vt:lpstr>XDO_?FINAL_MV?275?</vt:lpstr>
      <vt:lpstr>XDO_?FINAL_MV?276?</vt:lpstr>
      <vt:lpstr>XDO_?FINAL_MV?277?</vt:lpstr>
      <vt:lpstr>XDO_?FINAL_MV?278?</vt:lpstr>
      <vt:lpstr>XDO_?FINAL_MV?279?</vt:lpstr>
      <vt:lpstr>XDO_?FINAL_MV?28?</vt:lpstr>
      <vt:lpstr>XDO_?FINAL_MV?280?</vt:lpstr>
      <vt:lpstr>XDO_?FINAL_MV?281?</vt:lpstr>
      <vt:lpstr>XDO_?FINAL_MV?282?</vt:lpstr>
      <vt:lpstr>XDO_?FINAL_MV?283?</vt:lpstr>
      <vt:lpstr>XDO_?FINAL_MV?284?</vt:lpstr>
      <vt:lpstr>XDO_?FINAL_MV?285?</vt:lpstr>
      <vt:lpstr>XDO_?FINAL_MV?286?</vt:lpstr>
      <vt:lpstr>XDO_?FINAL_MV?287?</vt:lpstr>
      <vt:lpstr>XDO_?FINAL_MV?288?</vt:lpstr>
      <vt:lpstr>XDO_?FINAL_MV?289?</vt:lpstr>
      <vt:lpstr>XDO_?FINAL_MV?290?</vt:lpstr>
      <vt:lpstr>XDO_?FINAL_MV?291?</vt:lpstr>
      <vt:lpstr>XDO_?FINAL_MV?292?</vt:lpstr>
      <vt:lpstr>XDO_?FINAL_MV?293?</vt:lpstr>
      <vt:lpstr>XDO_?FINAL_MV?294?</vt:lpstr>
      <vt:lpstr>XDO_?FINAL_MV?295?</vt:lpstr>
      <vt:lpstr>XDO_?FINAL_MV?296?</vt:lpstr>
      <vt:lpstr>XDO_?FINAL_MV?297?</vt:lpstr>
      <vt:lpstr>XDO_?FINAL_MV?298?</vt:lpstr>
      <vt:lpstr>XDO_?FINAL_MV?299?</vt:lpstr>
      <vt:lpstr>XDO_?FINAL_MV?300?</vt:lpstr>
      <vt:lpstr>XDO_?FINAL_MV?301?</vt:lpstr>
      <vt:lpstr>XDO_?FINAL_MV?302?</vt:lpstr>
      <vt:lpstr>XDO_?FINAL_MV?303?</vt:lpstr>
      <vt:lpstr>XDO_?FINAL_MV?304?</vt:lpstr>
      <vt:lpstr>XDO_?FINAL_MV?305?</vt:lpstr>
      <vt:lpstr>XDO_?FINAL_MV?306?</vt:lpstr>
      <vt:lpstr>XDO_?FINAL_MV?307?</vt:lpstr>
      <vt:lpstr>XDO_?FINAL_MV?308?</vt:lpstr>
      <vt:lpstr>XDO_?FINAL_MV?309?</vt:lpstr>
      <vt:lpstr>XDO_?FINAL_MV?31?</vt:lpstr>
      <vt:lpstr>XDO_?FINAL_MV?310?</vt:lpstr>
      <vt:lpstr>XDO_?FINAL_MV?311?</vt:lpstr>
      <vt:lpstr>XDO_?FINAL_MV?312?</vt:lpstr>
      <vt:lpstr>XDO_?FINAL_MV?313?</vt:lpstr>
      <vt:lpstr>XDO_?FINAL_MV?314?</vt:lpstr>
      <vt:lpstr>XDO_?FINAL_MV?315?</vt:lpstr>
      <vt:lpstr>XDO_?FINAL_MV?316?</vt:lpstr>
      <vt:lpstr>XDO_?FINAL_MV?317?</vt:lpstr>
      <vt:lpstr>XDO_?FINAL_MV?318?</vt:lpstr>
      <vt:lpstr>XDO_?FINAL_MV?319?</vt:lpstr>
      <vt:lpstr>XDO_?FINAL_MV?32?</vt:lpstr>
      <vt:lpstr>XDO_?FINAL_MV?320?</vt:lpstr>
      <vt:lpstr>XDO_?FINAL_MV?321?</vt:lpstr>
      <vt:lpstr>XDO_?FINAL_MV?322?</vt:lpstr>
      <vt:lpstr>XDO_?FINAL_MV?323?</vt:lpstr>
      <vt:lpstr>XDO_?FINAL_MV?324?</vt:lpstr>
      <vt:lpstr>XDO_?FINAL_MV?325?</vt:lpstr>
      <vt:lpstr>XDO_?FINAL_MV?326?</vt:lpstr>
      <vt:lpstr>XDO_?FINAL_MV?327?</vt:lpstr>
      <vt:lpstr>XDO_?FINAL_MV?328?</vt:lpstr>
      <vt:lpstr>XDO_?FINAL_MV?329?</vt:lpstr>
      <vt:lpstr>XDO_?FINAL_MV?33?</vt:lpstr>
      <vt:lpstr>XDO_?FINAL_MV?330?</vt:lpstr>
      <vt:lpstr>XDO_?FINAL_MV?331?</vt:lpstr>
      <vt:lpstr>XDO_?FINAL_MV?332?</vt:lpstr>
      <vt:lpstr>XDO_?FINAL_MV?333?</vt:lpstr>
      <vt:lpstr>XDO_?FINAL_MV?334?</vt:lpstr>
      <vt:lpstr>XDO_?FINAL_MV?335?</vt:lpstr>
      <vt:lpstr>XDO_?FINAL_MV?336?</vt:lpstr>
      <vt:lpstr>XDO_?FINAL_MV?337?</vt:lpstr>
      <vt:lpstr>XDO_?FINAL_MV?338?</vt:lpstr>
      <vt:lpstr>XDO_?FINAL_MV?339?</vt:lpstr>
      <vt:lpstr>XDO_?FINAL_MV?34?</vt:lpstr>
      <vt:lpstr>XDO_?FINAL_MV?340?</vt:lpstr>
      <vt:lpstr>XDO_?FINAL_MV?341?</vt:lpstr>
      <vt:lpstr>XDO_?FINAL_MV?342?</vt:lpstr>
      <vt:lpstr>XDO_?FINAL_MV?343?</vt:lpstr>
      <vt:lpstr>XDO_?FINAL_MV?344?</vt:lpstr>
      <vt:lpstr>XDO_?FINAL_MV?345?</vt:lpstr>
      <vt:lpstr>XDO_?FINAL_MV?346?</vt:lpstr>
      <vt:lpstr>XDO_?FINAL_MV?347?</vt:lpstr>
      <vt:lpstr>XDO_?FINAL_MV?348?</vt:lpstr>
      <vt:lpstr>XDO_?FINAL_MV?349?</vt:lpstr>
      <vt:lpstr>XDO_?FINAL_MV?35?</vt:lpstr>
      <vt:lpstr>XDO_?FINAL_MV?350?</vt:lpstr>
      <vt:lpstr>XDO_?FINAL_MV?351?</vt:lpstr>
      <vt:lpstr>XDO_?FINAL_MV?352?</vt:lpstr>
      <vt:lpstr>XDO_?FINAL_MV?353?</vt:lpstr>
      <vt:lpstr>XDO_?FINAL_MV?354?</vt:lpstr>
      <vt:lpstr>XDO_?FINAL_MV?355?</vt:lpstr>
      <vt:lpstr>XDO_?FINAL_MV?356?</vt:lpstr>
      <vt:lpstr>XDO_?FINAL_MV?357?</vt:lpstr>
      <vt:lpstr>XDO_?FINAL_MV?358?</vt:lpstr>
      <vt:lpstr>XDO_?FINAL_MV?359?</vt:lpstr>
      <vt:lpstr>XDO_?FINAL_MV?36?</vt:lpstr>
      <vt:lpstr>XDO_?FINAL_MV?360?</vt:lpstr>
      <vt:lpstr>XDO_?FINAL_MV?361?</vt:lpstr>
      <vt:lpstr>XDO_?FINAL_MV?362?</vt:lpstr>
      <vt:lpstr>XDO_?FINAL_MV?363?</vt:lpstr>
      <vt:lpstr>XDO_?FINAL_MV?364?</vt:lpstr>
      <vt:lpstr>XDO_?FINAL_MV?365?</vt:lpstr>
      <vt:lpstr>XDO_?FINAL_MV?366?</vt:lpstr>
      <vt:lpstr>XDO_?FINAL_MV?367?</vt:lpstr>
      <vt:lpstr>XDO_?FINAL_MV?368?</vt:lpstr>
      <vt:lpstr>XDO_?FINAL_MV?369?</vt:lpstr>
      <vt:lpstr>XDO_?FINAL_MV?37?</vt:lpstr>
      <vt:lpstr>XDO_?FINAL_MV?370?</vt:lpstr>
      <vt:lpstr>XDO_?FINAL_MV?371?</vt:lpstr>
      <vt:lpstr>XDO_?FINAL_MV?372?</vt:lpstr>
      <vt:lpstr>XDO_?FINAL_MV?373?</vt:lpstr>
      <vt:lpstr>XDO_?FINAL_MV?374?</vt:lpstr>
      <vt:lpstr>XDO_?FINAL_MV?375?</vt:lpstr>
      <vt:lpstr>XDO_?FINAL_MV?376?</vt:lpstr>
      <vt:lpstr>XDO_?FINAL_MV?377?</vt:lpstr>
      <vt:lpstr>XDO_?FINAL_MV?378?</vt:lpstr>
      <vt:lpstr>XDO_?FINAL_MV?379?</vt:lpstr>
      <vt:lpstr>XDO_?FINAL_MV?38?</vt:lpstr>
      <vt:lpstr>XDO_?FINAL_MV?380?</vt:lpstr>
      <vt:lpstr>XDO_?FINAL_MV?381?</vt:lpstr>
      <vt:lpstr>XDO_?FINAL_MV?382?</vt:lpstr>
      <vt:lpstr>XDO_?FINAL_MV?383?</vt:lpstr>
      <vt:lpstr>XDO_?FINAL_MV?384?</vt:lpstr>
      <vt:lpstr>XDO_?FINAL_MV?385?</vt:lpstr>
      <vt:lpstr>XDO_?FINAL_MV?386?</vt:lpstr>
      <vt:lpstr>XDO_?FINAL_MV?387?</vt:lpstr>
      <vt:lpstr>XDO_?FINAL_MV?388?</vt:lpstr>
      <vt:lpstr>XDO_?FINAL_MV?389?</vt:lpstr>
      <vt:lpstr>XDO_?FINAL_MV?39?</vt:lpstr>
      <vt:lpstr>XDO_?FINAL_MV?390?</vt:lpstr>
      <vt:lpstr>XDO_?FINAL_MV?391?</vt:lpstr>
      <vt:lpstr>XDO_?FINAL_MV?392?</vt:lpstr>
      <vt:lpstr>XDO_?FINAL_MV?393?</vt:lpstr>
      <vt:lpstr>XDO_?FINAL_MV?394?</vt:lpstr>
      <vt:lpstr>XDO_?FINAL_MV?395?</vt:lpstr>
      <vt:lpstr>XDO_?FINAL_MV?396?</vt:lpstr>
      <vt:lpstr>XDO_?FINAL_MV?397?</vt:lpstr>
      <vt:lpstr>XDO_?FINAL_MV?398?</vt:lpstr>
      <vt:lpstr>XDO_?FINAL_MV?399?</vt:lpstr>
      <vt:lpstr>XDO_?FINAL_MV?40?</vt:lpstr>
      <vt:lpstr>XDO_?FINAL_MV?400?</vt:lpstr>
      <vt:lpstr>XDO_?FINAL_MV?401?</vt:lpstr>
      <vt:lpstr>XDO_?FINAL_MV?402?</vt:lpstr>
      <vt:lpstr>XDO_?FINAL_MV?403?</vt:lpstr>
      <vt:lpstr>XDO_?FINAL_MV?404?</vt:lpstr>
      <vt:lpstr>XDO_?FINAL_MV?405?</vt:lpstr>
      <vt:lpstr>XDO_?FINAL_MV?406?</vt:lpstr>
      <vt:lpstr>XDO_?FINAL_MV?407?</vt:lpstr>
      <vt:lpstr>XDO_?FINAL_MV?408?</vt:lpstr>
      <vt:lpstr>XDO_?FINAL_MV?409?</vt:lpstr>
      <vt:lpstr>XDO_?FINAL_MV?41?</vt:lpstr>
      <vt:lpstr>XDO_?FINAL_MV?410?</vt:lpstr>
      <vt:lpstr>XDO_?FINAL_MV?411?</vt:lpstr>
      <vt:lpstr>XDO_?FINAL_MV?412?</vt:lpstr>
      <vt:lpstr>XDO_?FINAL_MV?413?</vt:lpstr>
      <vt:lpstr>XDO_?FINAL_MV?414?</vt:lpstr>
      <vt:lpstr>XDO_?FINAL_MV?415?</vt:lpstr>
      <vt:lpstr>XDO_?FINAL_MV?416?</vt:lpstr>
      <vt:lpstr>XDO_?FINAL_MV?417?</vt:lpstr>
      <vt:lpstr>XDO_?FINAL_MV?418?</vt:lpstr>
      <vt:lpstr>XDO_?FINAL_MV?419?</vt:lpstr>
      <vt:lpstr>XDO_?FINAL_MV?42?</vt:lpstr>
      <vt:lpstr>XDO_?FINAL_MV?420?</vt:lpstr>
      <vt:lpstr>XDO_?FINAL_MV?421?</vt:lpstr>
      <vt:lpstr>XDO_?FINAL_MV?422?</vt:lpstr>
      <vt:lpstr>XDO_?FINAL_MV?423?</vt:lpstr>
      <vt:lpstr>XDO_?FINAL_MV?424?</vt:lpstr>
      <vt:lpstr>XDO_?FINAL_MV?425?</vt:lpstr>
      <vt:lpstr>XDO_?FINAL_MV?426?</vt:lpstr>
      <vt:lpstr>XDO_?FINAL_MV?427?</vt:lpstr>
      <vt:lpstr>XDO_?FINAL_MV?428?</vt:lpstr>
      <vt:lpstr>XDO_?FINAL_MV?429?</vt:lpstr>
      <vt:lpstr>XDO_?FINAL_MV?43?</vt:lpstr>
      <vt:lpstr>XDO_?FINAL_MV?430?</vt:lpstr>
      <vt:lpstr>XDO_?FINAL_MV?431?</vt:lpstr>
      <vt:lpstr>XDO_?FINAL_MV?432?</vt:lpstr>
      <vt:lpstr>XDO_?FINAL_MV?433?</vt:lpstr>
      <vt:lpstr>XDO_?FINAL_MV?434?</vt:lpstr>
      <vt:lpstr>XDO_?FINAL_MV?435?</vt:lpstr>
      <vt:lpstr>XDO_?FINAL_MV?436?</vt:lpstr>
      <vt:lpstr>XDO_?FINAL_MV?437?</vt:lpstr>
      <vt:lpstr>XDO_?FINAL_MV?438?</vt:lpstr>
      <vt:lpstr>XDO_?FINAL_MV?439?</vt:lpstr>
      <vt:lpstr>XDO_?FINAL_MV?44?</vt:lpstr>
      <vt:lpstr>XDO_?FINAL_MV?440?</vt:lpstr>
      <vt:lpstr>XDO_?FINAL_MV?441?</vt:lpstr>
      <vt:lpstr>XDO_?FINAL_MV?442?</vt:lpstr>
      <vt:lpstr>XDO_?FINAL_MV?443?</vt:lpstr>
      <vt:lpstr>XDO_?FINAL_MV?444?</vt:lpstr>
      <vt:lpstr>XDO_?FINAL_MV?445?</vt:lpstr>
      <vt:lpstr>XDO_?FINAL_MV?446?</vt:lpstr>
      <vt:lpstr>XDO_?FINAL_MV?447?</vt:lpstr>
      <vt:lpstr>XDO_?FINAL_MV?448?</vt:lpstr>
      <vt:lpstr>XDO_?FINAL_MV?449?</vt:lpstr>
      <vt:lpstr>XDO_?FINAL_MV?450?</vt:lpstr>
      <vt:lpstr>XDO_?FINAL_MV?451?</vt:lpstr>
      <vt:lpstr>XDO_?FINAL_MV?452?</vt:lpstr>
      <vt:lpstr>XDO_?FINAL_MV?453?</vt:lpstr>
      <vt:lpstr>XDO_?FINAL_MV?454?</vt:lpstr>
      <vt:lpstr>XDO_?FINAL_MV?455?</vt:lpstr>
      <vt:lpstr>XDO_?FINAL_MV?456?</vt:lpstr>
      <vt:lpstr>XDO_?FINAL_MV?457?</vt:lpstr>
      <vt:lpstr>XDO_?FINAL_MV?458?</vt:lpstr>
      <vt:lpstr>XDO_?FINAL_MV?459?</vt:lpstr>
      <vt:lpstr>XDO_?FINAL_MV?460?</vt:lpstr>
      <vt:lpstr>XDO_?FINAL_MV?461?</vt:lpstr>
      <vt:lpstr>XDO_?FINAL_MV?462?</vt:lpstr>
      <vt:lpstr>XDO_?FINAL_MV?463?</vt:lpstr>
      <vt:lpstr>XDO_?FINAL_MV?464?</vt:lpstr>
      <vt:lpstr>XDO_?FINAL_MV?465?</vt:lpstr>
      <vt:lpstr>XDO_?FINAL_MV?466?</vt:lpstr>
      <vt:lpstr>XDO_?FINAL_MV?467?</vt:lpstr>
      <vt:lpstr>XDO_?FINAL_MV?468?</vt:lpstr>
      <vt:lpstr>XDO_?FINAL_MV?469?</vt:lpstr>
      <vt:lpstr>XDO_?FINAL_MV?47?</vt:lpstr>
      <vt:lpstr>XDO_?FINAL_MV?470?</vt:lpstr>
      <vt:lpstr>XDO_?FINAL_MV?471?</vt:lpstr>
      <vt:lpstr>XDO_?FINAL_MV?472?</vt:lpstr>
      <vt:lpstr>XDO_?FINAL_MV?473?</vt:lpstr>
      <vt:lpstr>XDO_?FINAL_MV?474?</vt:lpstr>
      <vt:lpstr>XDO_?FINAL_MV?475?</vt:lpstr>
      <vt:lpstr>XDO_?FINAL_MV?476?</vt:lpstr>
      <vt:lpstr>XDO_?FINAL_MV?477?</vt:lpstr>
      <vt:lpstr>XDO_?FINAL_MV?478?</vt:lpstr>
      <vt:lpstr>XDO_?FINAL_MV?479?</vt:lpstr>
      <vt:lpstr>XDO_?FINAL_MV?48?</vt:lpstr>
      <vt:lpstr>XDO_?FINAL_MV?480?</vt:lpstr>
      <vt:lpstr>XDO_?FINAL_MV?481?</vt:lpstr>
      <vt:lpstr>XDO_?FINAL_MV?482?</vt:lpstr>
      <vt:lpstr>XDO_?FINAL_MV?483?</vt:lpstr>
      <vt:lpstr>XDO_?FINAL_MV?484?</vt:lpstr>
      <vt:lpstr>XDO_?FINAL_MV?485?</vt:lpstr>
      <vt:lpstr>XDO_?FINAL_MV?486?</vt:lpstr>
      <vt:lpstr>XDO_?FINAL_MV?487?</vt:lpstr>
      <vt:lpstr>XDO_?FINAL_MV?488?</vt:lpstr>
      <vt:lpstr>XDO_?FINAL_MV?489?</vt:lpstr>
      <vt:lpstr>XDO_?FINAL_MV?49?</vt:lpstr>
      <vt:lpstr>XDO_?FINAL_MV?490?</vt:lpstr>
      <vt:lpstr>XDO_?FINAL_MV?491?</vt:lpstr>
      <vt:lpstr>XDO_?FINAL_MV?492?</vt:lpstr>
      <vt:lpstr>XDO_?FINAL_MV?493?</vt:lpstr>
      <vt:lpstr>XDO_?FINAL_MV?494?</vt:lpstr>
      <vt:lpstr>XDO_?FINAL_MV?495?</vt:lpstr>
      <vt:lpstr>XDO_?FINAL_MV?496?</vt:lpstr>
      <vt:lpstr>XDO_?FINAL_MV?497?</vt:lpstr>
      <vt:lpstr>XDO_?FINAL_MV?498?</vt:lpstr>
      <vt:lpstr>XDO_?FINAL_MV?499?</vt:lpstr>
      <vt:lpstr>XDO_?FINAL_MV?50?</vt:lpstr>
      <vt:lpstr>XDO_?FINAL_MV?500?</vt:lpstr>
      <vt:lpstr>XDO_?FINAL_MV?501?</vt:lpstr>
      <vt:lpstr>XDO_?FINAL_MV?502?</vt:lpstr>
      <vt:lpstr>XDO_?FINAL_MV?503?</vt:lpstr>
      <vt:lpstr>XDO_?FINAL_MV?504?</vt:lpstr>
      <vt:lpstr>XDO_?FINAL_MV?505?</vt:lpstr>
      <vt:lpstr>XDO_?FINAL_MV?506?</vt:lpstr>
      <vt:lpstr>XDO_?FINAL_MV?507?</vt:lpstr>
      <vt:lpstr>XDO_?FINAL_MV?508?</vt:lpstr>
      <vt:lpstr>XDO_?FINAL_MV?509?</vt:lpstr>
      <vt:lpstr>XDO_?FINAL_MV?51?</vt:lpstr>
      <vt:lpstr>XDO_?FINAL_MV?510?</vt:lpstr>
      <vt:lpstr>XDO_?FINAL_MV?511?</vt:lpstr>
      <vt:lpstr>XDO_?FINAL_MV?512?</vt:lpstr>
      <vt:lpstr>XDO_?FINAL_MV?513?</vt:lpstr>
      <vt:lpstr>XDO_?FINAL_MV?514?</vt:lpstr>
      <vt:lpstr>XDO_?FINAL_MV?515?</vt:lpstr>
      <vt:lpstr>XDO_?FINAL_MV?516?</vt:lpstr>
      <vt:lpstr>XDO_?FINAL_MV?517?</vt:lpstr>
      <vt:lpstr>XDO_?FINAL_MV?518?</vt:lpstr>
      <vt:lpstr>XDO_?FINAL_MV?519?</vt:lpstr>
      <vt:lpstr>XDO_?FINAL_MV?52?</vt:lpstr>
      <vt:lpstr>XDO_?FINAL_MV?520?</vt:lpstr>
      <vt:lpstr>XDO_?FINAL_MV?521?</vt:lpstr>
      <vt:lpstr>XDO_?FINAL_MV?522?</vt:lpstr>
      <vt:lpstr>XDO_?FINAL_MV?523?</vt:lpstr>
      <vt:lpstr>XDO_?FINAL_MV?524?</vt:lpstr>
      <vt:lpstr>XDO_?FINAL_MV?525?</vt:lpstr>
      <vt:lpstr>XDO_?FINAL_MV?526?</vt:lpstr>
      <vt:lpstr>XDO_?FINAL_MV?527?</vt:lpstr>
      <vt:lpstr>XDO_?FINAL_MV?528?</vt:lpstr>
      <vt:lpstr>XDO_?FINAL_MV?529?</vt:lpstr>
      <vt:lpstr>XDO_?FINAL_MV?53?</vt:lpstr>
      <vt:lpstr>XDO_?FINAL_MV?530?</vt:lpstr>
      <vt:lpstr>XDO_?FINAL_MV?531?</vt:lpstr>
      <vt:lpstr>XDO_?FINAL_MV?532?</vt:lpstr>
      <vt:lpstr>XDO_?FINAL_MV?533?</vt:lpstr>
      <vt:lpstr>XDO_?FINAL_MV?534?</vt:lpstr>
      <vt:lpstr>XDO_?FINAL_MV?535?</vt:lpstr>
      <vt:lpstr>XDO_?FINAL_MV?536?</vt:lpstr>
      <vt:lpstr>XDO_?FINAL_MV?537?</vt:lpstr>
      <vt:lpstr>XDO_?FINAL_MV?538?</vt:lpstr>
      <vt:lpstr>XDO_?FINAL_MV?539?</vt:lpstr>
      <vt:lpstr>XDO_?FINAL_MV?54?</vt:lpstr>
      <vt:lpstr>XDO_?FINAL_MV?540?</vt:lpstr>
      <vt:lpstr>XDO_?FINAL_MV?541?</vt:lpstr>
      <vt:lpstr>XDO_?FINAL_MV?542?</vt:lpstr>
      <vt:lpstr>XDO_?FINAL_MV?543?</vt:lpstr>
      <vt:lpstr>XDO_?FINAL_MV?544?</vt:lpstr>
      <vt:lpstr>XDO_?FINAL_MV?545?</vt:lpstr>
      <vt:lpstr>XDO_?FINAL_MV?546?</vt:lpstr>
      <vt:lpstr>XDO_?FINAL_MV?547?</vt:lpstr>
      <vt:lpstr>XDO_?FINAL_MV?548?</vt:lpstr>
      <vt:lpstr>XDO_?FINAL_MV?549?</vt:lpstr>
      <vt:lpstr>XDO_?FINAL_MV?55?</vt:lpstr>
      <vt:lpstr>XDO_?FINAL_MV?550?</vt:lpstr>
      <vt:lpstr>XDO_?FINAL_MV?551?</vt:lpstr>
      <vt:lpstr>XDO_?FINAL_MV?552?</vt:lpstr>
      <vt:lpstr>XDO_?FINAL_MV?553?</vt:lpstr>
      <vt:lpstr>XDO_?FINAL_MV?554?</vt:lpstr>
      <vt:lpstr>XDO_?FINAL_MV?555?</vt:lpstr>
      <vt:lpstr>XDO_?FINAL_MV?556?</vt:lpstr>
      <vt:lpstr>XDO_?FINAL_MV?557?</vt:lpstr>
      <vt:lpstr>XDO_?FINAL_MV?558?</vt:lpstr>
      <vt:lpstr>XDO_?FINAL_MV?559?</vt:lpstr>
      <vt:lpstr>XDO_?FINAL_MV?560?</vt:lpstr>
      <vt:lpstr>XDO_?FINAL_MV?561?</vt:lpstr>
      <vt:lpstr>XDO_?FINAL_MV?562?</vt:lpstr>
      <vt:lpstr>XDO_?FINAL_MV?563?</vt:lpstr>
      <vt:lpstr>XDO_?FINAL_MV?564?</vt:lpstr>
      <vt:lpstr>XDO_?FINAL_MV?565?</vt:lpstr>
      <vt:lpstr>XDO_?FINAL_MV?566?</vt:lpstr>
      <vt:lpstr>XDO_?FINAL_MV?567?</vt:lpstr>
      <vt:lpstr>XDO_?FINAL_MV?568?</vt:lpstr>
      <vt:lpstr>XDO_?FINAL_MV?569?</vt:lpstr>
      <vt:lpstr>XDO_?FINAL_MV?570?</vt:lpstr>
      <vt:lpstr>XDO_?FINAL_MV?571?</vt:lpstr>
      <vt:lpstr>XDO_?FINAL_MV?572?</vt:lpstr>
      <vt:lpstr>XDO_?FINAL_MV?573?</vt:lpstr>
      <vt:lpstr>XDO_?FINAL_MV?574?</vt:lpstr>
      <vt:lpstr>XDO_?FINAL_MV?575?</vt:lpstr>
      <vt:lpstr>XDO_?FINAL_MV?576?</vt:lpstr>
      <vt:lpstr>XDO_?FINAL_MV?577?</vt:lpstr>
      <vt:lpstr>XDO_?FINAL_MV?578?</vt:lpstr>
      <vt:lpstr>XDO_?FINAL_MV?579?</vt:lpstr>
      <vt:lpstr>XDO_?FINAL_MV?58?</vt:lpstr>
      <vt:lpstr>XDO_?FINAL_MV?580?</vt:lpstr>
      <vt:lpstr>XDO_?FINAL_MV?581?</vt:lpstr>
      <vt:lpstr>XDO_?FINAL_MV?582?</vt:lpstr>
      <vt:lpstr>XDO_?FINAL_MV?583?</vt:lpstr>
      <vt:lpstr>XDO_?FINAL_MV?584?</vt:lpstr>
      <vt:lpstr>XDO_?FINAL_MV?585?</vt:lpstr>
      <vt:lpstr>XDO_?FINAL_MV?586?</vt:lpstr>
      <vt:lpstr>XDO_?FINAL_MV?587?</vt:lpstr>
      <vt:lpstr>XDO_?FINAL_MV?588?</vt:lpstr>
      <vt:lpstr>XDO_?FINAL_MV?589?</vt:lpstr>
      <vt:lpstr>XDO_?FINAL_MV?59?</vt:lpstr>
      <vt:lpstr>XDO_?FINAL_MV?590?</vt:lpstr>
      <vt:lpstr>XDO_?FINAL_MV?591?</vt:lpstr>
      <vt:lpstr>XDO_?FINAL_MV?592?</vt:lpstr>
      <vt:lpstr>XDO_?FINAL_MV?593?</vt:lpstr>
      <vt:lpstr>XDO_?FINAL_MV?60?</vt:lpstr>
      <vt:lpstr>XDO_?FINAL_MV?61?</vt:lpstr>
      <vt:lpstr>XDO_?FINAL_MV?62?</vt:lpstr>
      <vt:lpstr>XDO_?FINAL_MV?63?</vt:lpstr>
      <vt:lpstr>XDO_?FINAL_MV?64?</vt:lpstr>
      <vt:lpstr>XDO_?FINAL_MV?65?</vt:lpstr>
      <vt:lpstr>XDO_?FINAL_MV?66?</vt:lpstr>
      <vt:lpstr>XDO_?FINAL_MV?67?</vt:lpstr>
      <vt:lpstr>XDO_?FINAL_MV?68?</vt:lpstr>
      <vt:lpstr>XDO_?FINAL_MV?69?</vt:lpstr>
      <vt:lpstr>XDO_?FINAL_MV?70?</vt:lpstr>
      <vt:lpstr>XDO_?FINAL_MV?71?</vt:lpstr>
      <vt:lpstr>XDO_?FINAL_MV?72?</vt:lpstr>
      <vt:lpstr>XDO_?FINAL_MV?73?</vt:lpstr>
      <vt:lpstr>XDO_?FINAL_MV?74?</vt:lpstr>
      <vt:lpstr>XDO_?FINAL_MV?75?</vt:lpstr>
      <vt:lpstr>XDO_?FINAL_MV?76?</vt:lpstr>
      <vt:lpstr>XDO_?FINAL_MV?77?</vt:lpstr>
      <vt:lpstr>XDO_?FINAL_MV?78?</vt:lpstr>
      <vt:lpstr>XDO_?FINAL_MV?79?</vt:lpstr>
      <vt:lpstr>XDO_?FINAL_MV?80?</vt:lpstr>
      <vt:lpstr>XDO_?FINAL_MV?81?</vt:lpstr>
      <vt:lpstr>XDO_?FINAL_MV?82?</vt:lpstr>
      <vt:lpstr>XDO_?FINAL_MV?83?</vt:lpstr>
      <vt:lpstr>XDO_?FINAL_MV?84?</vt:lpstr>
      <vt:lpstr>XDO_?FINAL_MV?85?</vt:lpstr>
      <vt:lpstr>XDO_?FINAL_MV?86?</vt:lpstr>
      <vt:lpstr>XDO_?FINAL_MV?87?</vt:lpstr>
      <vt:lpstr>XDO_?FINAL_MV?88?</vt:lpstr>
      <vt:lpstr>XDO_?FINAL_MV?89?</vt:lpstr>
      <vt:lpstr>XDO_?FINAL_MV?9?</vt:lpstr>
      <vt:lpstr>XDO_?FINAL_MV?90?</vt:lpstr>
      <vt:lpstr>XDO_?FINAL_MV?91?</vt:lpstr>
      <vt:lpstr>XDO_?FINAL_MV?92?</vt:lpstr>
      <vt:lpstr>XDO_?FINAL_MV?93?</vt:lpstr>
      <vt:lpstr>XDO_?FINAL_MV?94?</vt:lpstr>
      <vt:lpstr>XDO_?FINAL_MV?95?</vt:lpstr>
      <vt:lpstr>XDO_?FINAL_MV?96?</vt:lpstr>
      <vt:lpstr>XDO_?FINAL_MV?97?</vt:lpstr>
      <vt:lpstr>XDO_?FINAL_MV?98?</vt:lpstr>
      <vt:lpstr>XDO_?FINAL_MV?99?</vt:lpstr>
      <vt:lpstr>XDO_?FINAL_NAME?</vt:lpstr>
      <vt:lpstr>XDO_?FINAL_NAME?10?</vt:lpstr>
      <vt:lpstr>XDO_?FINAL_NAME?100?</vt:lpstr>
      <vt:lpstr>XDO_?FINAL_NAME?101?</vt:lpstr>
      <vt:lpstr>XDO_?FINAL_NAME?102?</vt:lpstr>
      <vt:lpstr>XDO_?FINAL_NAME?103?</vt:lpstr>
      <vt:lpstr>XDO_?FINAL_NAME?104?</vt:lpstr>
      <vt:lpstr>XDO_?FINAL_NAME?105?</vt:lpstr>
      <vt:lpstr>XDO_?FINAL_NAME?106?</vt:lpstr>
      <vt:lpstr>XDO_?FINAL_NAME?107?</vt:lpstr>
      <vt:lpstr>XDO_?FINAL_NAME?108?</vt:lpstr>
      <vt:lpstr>XDO_?FINAL_NAME?109?</vt:lpstr>
      <vt:lpstr>XDO_?FINAL_NAME?11?</vt:lpstr>
      <vt:lpstr>XDO_?FINAL_NAME?110?</vt:lpstr>
      <vt:lpstr>XDO_?FINAL_NAME?111?</vt:lpstr>
      <vt:lpstr>XDO_?FINAL_NAME?112?</vt:lpstr>
      <vt:lpstr>XDO_?FINAL_NAME?113?</vt:lpstr>
      <vt:lpstr>XDO_?FINAL_NAME?114?</vt:lpstr>
      <vt:lpstr>XDO_?FINAL_NAME?115?</vt:lpstr>
      <vt:lpstr>XDO_?FINAL_NAME?116?</vt:lpstr>
      <vt:lpstr>XDO_?FINAL_NAME?117?</vt:lpstr>
      <vt:lpstr>XDO_?FINAL_NAME?118?</vt:lpstr>
      <vt:lpstr>XDO_?FINAL_NAME?119?</vt:lpstr>
      <vt:lpstr>XDO_?FINAL_NAME?12?</vt:lpstr>
      <vt:lpstr>XDO_?FINAL_NAME?120?</vt:lpstr>
      <vt:lpstr>XDO_?FINAL_NAME?121?</vt:lpstr>
      <vt:lpstr>XDO_?FINAL_NAME?122?</vt:lpstr>
      <vt:lpstr>XDO_?FINAL_NAME?123?</vt:lpstr>
      <vt:lpstr>XDO_?FINAL_NAME?124?</vt:lpstr>
      <vt:lpstr>XDO_?FINAL_NAME?125?</vt:lpstr>
      <vt:lpstr>XDO_?FINAL_NAME?126?</vt:lpstr>
      <vt:lpstr>XDO_?FINAL_NAME?127?</vt:lpstr>
      <vt:lpstr>XDO_?FINAL_NAME?128?</vt:lpstr>
      <vt:lpstr>XDO_?FINAL_NAME?129?</vt:lpstr>
      <vt:lpstr>XDO_?FINAL_NAME?13?</vt:lpstr>
      <vt:lpstr>XDO_?FINAL_NAME?130?</vt:lpstr>
      <vt:lpstr>XDO_?FINAL_NAME?131?</vt:lpstr>
      <vt:lpstr>XDO_?FINAL_NAME?132?</vt:lpstr>
      <vt:lpstr>XDO_?FINAL_NAME?133?</vt:lpstr>
      <vt:lpstr>XDO_?FINAL_NAME?134?</vt:lpstr>
      <vt:lpstr>XDO_?FINAL_NAME?135?</vt:lpstr>
      <vt:lpstr>XDO_?FINAL_NAME?136?</vt:lpstr>
      <vt:lpstr>XDO_?FINAL_NAME?137?</vt:lpstr>
      <vt:lpstr>XDO_?FINAL_NAME?138?</vt:lpstr>
      <vt:lpstr>XDO_?FINAL_NAME?139?</vt:lpstr>
      <vt:lpstr>XDO_?FINAL_NAME?14?</vt:lpstr>
      <vt:lpstr>XDO_?FINAL_NAME?140?</vt:lpstr>
      <vt:lpstr>XDO_?FINAL_NAME?141?</vt:lpstr>
      <vt:lpstr>XDO_?FINAL_NAME?142?</vt:lpstr>
      <vt:lpstr>XDO_?FINAL_NAME?143?</vt:lpstr>
      <vt:lpstr>XDO_?FINAL_NAME?144?</vt:lpstr>
      <vt:lpstr>XDO_?FINAL_NAME?145?</vt:lpstr>
      <vt:lpstr>XDO_?FINAL_NAME?146?</vt:lpstr>
      <vt:lpstr>XDO_?FINAL_NAME?147?</vt:lpstr>
      <vt:lpstr>XDO_?FINAL_NAME?148?</vt:lpstr>
      <vt:lpstr>XDO_?FINAL_NAME?149?</vt:lpstr>
      <vt:lpstr>XDO_?FINAL_NAME?15?</vt:lpstr>
      <vt:lpstr>XDO_?FINAL_NAME?150?</vt:lpstr>
      <vt:lpstr>XDO_?FINAL_NAME?151?</vt:lpstr>
      <vt:lpstr>XDO_?FINAL_NAME?152?</vt:lpstr>
      <vt:lpstr>XDO_?FINAL_NAME?153?</vt:lpstr>
      <vt:lpstr>XDO_?FINAL_NAME?154?</vt:lpstr>
      <vt:lpstr>XDO_?FINAL_NAME?155?</vt:lpstr>
      <vt:lpstr>XDO_?FINAL_NAME?156?</vt:lpstr>
      <vt:lpstr>XDO_?FINAL_NAME?157?</vt:lpstr>
      <vt:lpstr>XDO_?FINAL_NAME?158?</vt:lpstr>
      <vt:lpstr>XDO_?FINAL_NAME?159?</vt:lpstr>
      <vt:lpstr>XDO_?FINAL_NAME?16?</vt:lpstr>
      <vt:lpstr>XDO_?FINAL_NAME?160?</vt:lpstr>
      <vt:lpstr>XDO_?FINAL_NAME?161?</vt:lpstr>
      <vt:lpstr>XDO_?FINAL_NAME?162?</vt:lpstr>
      <vt:lpstr>XDO_?FINAL_NAME?163?</vt:lpstr>
      <vt:lpstr>XDO_?FINAL_NAME?164?</vt:lpstr>
      <vt:lpstr>XDO_?FINAL_NAME?165?</vt:lpstr>
      <vt:lpstr>XDO_?FINAL_NAME?166?</vt:lpstr>
      <vt:lpstr>XDO_?FINAL_NAME?167?</vt:lpstr>
      <vt:lpstr>XDO_?FINAL_NAME?168?</vt:lpstr>
      <vt:lpstr>XDO_?FINAL_NAME?169?</vt:lpstr>
      <vt:lpstr>XDO_?FINAL_NAME?17?</vt:lpstr>
      <vt:lpstr>XDO_?FINAL_NAME?170?</vt:lpstr>
      <vt:lpstr>XDO_?FINAL_NAME?171?</vt:lpstr>
      <vt:lpstr>XDO_?FINAL_NAME?172?</vt:lpstr>
      <vt:lpstr>XDO_?FINAL_NAME?173?</vt:lpstr>
      <vt:lpstr>XDO_?FINAL_NAME?174?</vt:lpstr>
      <vt:lpstr>XDO_?FINAL_NAME?175?</vt:lpstr>
      <vt:lpstr>XDO_?FINAL_NAME?176?</vt:lpstr>
      <vt:lpstr>XDO_?FINAL_NAME?177?</vt:lpstr>
      <vt:lpstr>XDO_?FINAL_NAME?178?</vt:lpstr>
      <vt:lpstr>XDO_?FINAL_NAME?179?</vt:lpstr>
      <vt:lpstr>XDO_?FINAL_NAME?18?</vt:lpstr>
      <vt:lpstr>XDO_?FINAL_NAME?180?</vt:lpstr>
      <vt:lpstr>XDO_?FINAL_NAME?181?</vt:lpstr>
      <vt:lpstr>XDO_?FINAL_NAME?182?</vt:lpstr>
      <vt:lpstr>XDO_?FINAL_NAME?183?</vt:lpstr>
      <vt:lpstr>XDO_?FINAL_NAME?184?</vt:lpstr>
      <vt:lpstr>XDO_?FINAL_NAME?185?</vt:lpstr>
      <vt:lpstr>XDO_?FINAL_NAME?186?</vt:lpstr>
      <vt:lpstr>XDO_?FINAL_NAME?187?</vt:lpstr>
      <vt:lpstr>XDO_?FINAL_NAME?188?</vt:lpstr>
      <vt:lpstr>XDO_?FINAL_NAME?189?</vt:lpstr>
      <vt:lpstr>XDO_?FINAL_NAME?19?</vt:lpstr>
      <vt:lpstr>XDO_?FINAL_NAME?190?</vt:lpstr>
      <vt:lpstr>XDO_?FINAL_NAME?191?</vt:lpstr>
      <vt:lpstr>XDO_?FINAL_NAME?192?</vt:lpstr>
      <vt:lpstr>XDO_?FINAL_NAME?193?</vt:lpstr>
      <vt:lpstr>XDO_?FINAL_NAME?194?</vt:lpstr>
      <vt:lpstr>XDO_?FINAL_NAME?195?</vt:lpstr>
      <vt:lpstr>XDO_?FINAL_NAME?196?</vt:lpstr>
      <vt:lpstr>XDO_?FINAL_NAME?197?</vt:lpstr>
      <vt:lpstr>XDO_?FINAL_NAME?198?</vt:lpstr>
      <vt:lpstr>XDO_?FINAL_NAME?199?</vt:lpstr>
      <vt:lpstr>XDO_?FINAL_NAME?20?</vt:lpstr>
      <vt:lpstr>XDO_?FINAL_NAME?200?</vt:lpstr>
      <vt:lpstr>XDO_?FINAL_NAME?201?</vt:lpstr>
      <vt:lpstr>XDO_?FINAL_NAME?202?</vt:lpstr>
      <vt:lpstr>XDO_?FINAL_NAME?203?</vt:lpstr>
      <vt:lpstr>XDO_?FINAL_NAME?204?</vt:lpstr>
      <vt:lpstr>XDO_?FINAL_NAME?205?</vt:lpstr>
      <vt:lpstr>XDO_?FINAL_NAME?206?</vt:lpstr>
      <vt:lpstr>XDO_?FINAL_NAME?207?</vt:lpstr>
      <vt:lpstr>XDO_?FINAL_NAME?208?</vt:lpstr>
      <vt:lpstr>XDO_?FINAL_NAME?209?</vt:lpstr>
      <vt:lpstr>XDO_?FINAL_NAME?210?</vt:lpstr>
      <vt:lpstr>XDO_?FINAL_NAME?211?</vt:lpstr>
      <vt:lpstr>XDO_?FINAL_NAME?212?</vt:lpstr>
      <vt:lpstr>XDO_?FINAL_NAME?213?</vt:lpstr>
      <vt:lpstr>XDO_?FINAL_NAME?214?</vt:lpstr>
      <vt:lpstr>XDO_?FINAL_NAME?215?</vt:lpstr>
      <vt:lpstr>XDO_?FINAL_NAME?216?</vt:lpstr>
      <vt:lpstr>XDO_?FINAL_NAME?217?</vt:lpstr>
      <vt:lpstr>XDO_?FINAL_NAME?218?</vt:lpstr>
      <vt:lpstr>XDO_?FINAL_NAME?219?</vt:lpstr>
      <vt:lpstr>XDO_?FINAL_NAME?220?</vt:lpstr>
      <vt:lpstr>XDO_?FINAL_NAME?221?</vt:lpstr>
      <vt:lpstr>XDO_?FINAL_NAME?222?</vt:lpstr>
      <vt:lpstr>XDO_?FINAL_NAME?223?</vt:lpstr>
      <vt:lpstr>XDO_?FINAL_NAME?224?</vt:lpstr>
      <vt:lpstr>XDO_?FINAL_NAME?225?</vt:lpstr>
      <vt:lpstr>XDO_?FINAL_NAME?226?</vt:lpstr>
      <vt:lpstr>XDO_?FINAL_NAME?227?</vt:lpstr>
      <vt:lpstr>XDO_?FINAL_NAME?228?</vt:lpstr>
      <vt:lpstr>XDO_?FINAL_NAME?229?</vt:lpstr>
      <vt:lpstr>XDO_?FINAL_NAME?230?</vt:lpstr>
      <vt:lpstr>XDO_?FINAL_NAME?231?</vt:lpstr>
      <vt:lpstr>XDO_?FINAL_NAME?232?</vt:lpstr>
      <vt:lpstr>XDO_?FINAL_NAME?233?</vt:lpstr>
      <vt:lpstr>XDO_?FINAL_NAME?234?</vt:lpstr>
      <vt:lpstr>XDO_?FINAL_NAME?235?</vt:lpstr>
      <vt:lpstr>XDO_?FINAL_NAME?236?</vt:lpstr>
      <vt:lpstr>XDO_?FINAL_NAME?237?</vt:lpstr>
      <vt:lpstr>XDO_?FINAL_NAME?238?</vt:lpstr>
      <vt:lpstr>XDO_?FINAL_NAME?239?</vt:lpstr>
      <vt:lpstr>XDO_?FINAL_NAME?240?</vt:lpstr>
      <vt:lpstr>XDO_?FINAL_NAME?241?</vt:lpstr>
      <vt:lpstr>XDO_?FINAL_NAME?242?</vt:lpstr>
      <vt:lpstr>XDO_?FINAL_NAME?243?</vt:lpstr>
      <vt:lpstr>XDO_?FINAL_NAME?244?</vt:lpstr>
      <vt:lpstr>XDO_?FINAL_NAME?245?</vt:lpstr>
      <vt:lpstr>XDO_?FINAL_NAME?246?</vt:lpstr>
      <vt:lpstr>XDO_?FINAL_NAME?247?</vt:lpstr>
      <vt:lpstr>XDO_?FINAL_NAME?248?</vt:lpstr>
      <vt:lpstr>XDO_?FINAL_NAME?249?</vt:lpstr>
      <vt:lpstr>XDO_?FINAL_NAME?25?</vt:lpstr>
      <vt:lpstr>XDO_?FINAL_NAME?250?</vt:lpstr>
      <vt:lpstr>XDO_?FINAL_NAME?251?</vt:lpstr>
      <vt:lpstr>XDO_?FINAL_NAME?252?</vt:lpstr>
      <vt:lpstr>XDO_?FINAL_NAME?253?</vt:lpstr>
      <vt:lpstr>XDO_?FINAL_NAME?254?</vt:lpstr>
      <vt:lpstr>XDO_?FINAL_NAME?255?</vt:lpstr>
      <vt:lpstr>XDO_?FINAL_NAME?256?</vt:lpstr>
      <vt:lpstr>XDO_?FINAL_NAME?257?</vt:lpstr>
      <vt:lpstr>XDO_?FINAL_NAME?258?</vt:lpstr>
      <vt:lpstr>XDO_?FINAL_NAME?259?</vt:lpstr>
      <vt:lpstr>XDO_?FINAL_NAME?26?</vt:lpstr>
      <vt:lpstr>XDO_?FINAL_NAME?260?</vt:lpstr>
      <vt:lpstr>XDO_?FINAL_NAME?261?</vt:lpstr>
      <vt:lpstr>XDO_?FINAL_NAME?262?</vt:lpstr>
      <vt:lpstr>XDO_?FINAL_NAME?263?</vt:lpstr>
      <vt:lpstr>XDO_?FINAL_NAME?264?</vt:lpstr>
      <vt:lpstr>XDO_?FINAL_NAME?265?</vt:lpstr>
      <vt:lpstr>XDO_?FINAL_NAME?266?</vt:lpstr>
      <vt:lpstr>XDO_?FINAL_NAME?267?</vt:lpstr>
      <vt:lpstr>XDO_?FINAL_NAME?268?</vt:lpstr>
      <vt:lpstr>XDO_?FINAL_NAME?269?</vt:lpstr>
      <vt:lpstr>XDO_?FINAL_NAME?27?</vt:lpstr>
      <vt:lpstr>XDO_?FINAL_NAME?270?</vt:lpstr>
      <vt:lpstr>XDO_?FINAL_NAME?271?</vt:lpstr>
      <vt:lpstr>XDO_?FINAL_NAME?272?</vt:lpstr>
      <vt:lpstr>XDO_?FINAL_NAME?273?</vt:lpstr>
      <vt:lpstr>XDO_?FINAL_NAME?274?</vt:lpstr>
      <vt:lpstr>XDO_?FINAL_NAME?275?</vt:lpstr>
      <vt:lpstr>XDO_?FINAL_NAME?276?</vt:lpstr>
      <vt:lpstr>XDO_?FINAL_NAME?277?</vt:lpstr>
      <vt:lpstr>XDO_?FINAL_NAME?278?</vt:lpstr>
      <vt:lpstr>XDO_?FINAL_NAME?279?</vt:lpstr>
      <vt:lpstr>XDO_?FINAL_NAME?28?</vt:lpstr>
      <vt:lpstr>XDO_?FINAL_NAME?280?</vt:lpstr>
      <vt:lpstr>XDO_?FINAL_NAME?281?</vt:lpstr>
      <vt:lpstr>XDO_?FINAL_NAME?282?</vt:lpstr>
      <vt:lpstr>XDO_?FINAL_NAME?283?</vt:lpstr>
      <vt:lpstr>XDO_?FINAL_NAME?284?</vt:lpstr>
      <vt:lpstr>XDO_?FINAL_NAME?285?</vt:lpstr>
      <vt:lpstr>XDO_?FINAL_NAME?286?</vt:lpstr>
      <vt:lpstr>XDO_?FINAL_NAME?287?</vt:lpstr>
      <vt:lpstr>XDO_?FINAL_NAME?288?</vt:lpstr>
      <vt:lpstr>XDO_?FINAL_NAME?289?</vt:lpstr>
      <vt:lpstr>XDO_?FINAL_NAME?290?</vt:lpstr>
      <vt:lpstr>XDO_?FINAL_NAME?291?</vt:lpstr>
      <vt:lpstr>XDO_?FINAL_NAME?292?</vt:lpstr>
      <vt:lpstr>XDO_?FINAL_NAME?293?</vt:lpstr>
      <vt:lpstr>XDO_?FINAL_NAME?294?</vt:lpstr>
      <vt:lpstr>XDO_?FINAL_NAME?295?</vt:lpstr>
      <vt:lpstr>XDO_?FINAL_NAME?296?</vt:lpstr>
      <vt:lpstr>XDO_?FINAL_NAME?297?</vt:lpstr>
      <vt:lpstr>XDO_?FINAL_NAME?298?</vt:lpstr>
      <vt:lpstr>XDO_?FINAL_NAME?299?</vt:lpstr>
      <vt:lpstr>XDO_?FINAL_NAME?300?</vt:lpstr>
      <vt:lpstr>XDO_?FINAL_NAME?301?</vt:lpstr>
      <vt:lpstr>XDO_?FINAL_NAME?302?</vt:lpstr>
      <vt:lpstr>XDO_?FINAL_NAME?303?</vt:lpstr>
      <vt:lpstr>XDO_?FINAL_NAME?304?</vt:lpstr>
      <vt:lpstr>XDO_?FINAL_NAME?305?</vt:lpstr>
      <vt:lpstr>XDO_?FINAL_NAME?306?</vt:lpstr>
      <vt:lpstr>XDO_?FINAL_NAME?307?</vt:lpstr>
      <vt:lpstr>XDO_?FINAL_NAME?308?</vt:lpstr>
      <vt:lpstr>XDO_?FINAL_NAME?309?</vt:lpstr>
      <vt:lpstr>XDO_?FINAL_NAME?31?</vt:lpstr>
      <vt:lpstr>XDO_?FINAL_NAME?310?</vt:lpstr>
      <vt:lpstr>XDO_?FINAL_NAME?311?</vt:lpstr>
      <vt:lpstr>XDO_?FINAL_NAME?312?</vt:lpstr>
      <vt:lpstr>XDO_?FINAL_NAME?313?</vt:lpstr>
      <vt:lpstr>XDO_?FINAL_NAME?314?</vt:lpstr>
      <vt:lpstr>XDO_?FINAL_NAME?315?</vt:lpstr>
      <vt:lpstr>XDO_?FINAL_NAME?316?</vt:lpstr>
      <vt:lpstr>XDO_?FINAL_NAME?317?</vt:lpstr>
      <vt:lpstr>XDO_?FINAL_NAME?318?</vt:lpstr>
      <vt:lpstr>XDO_?FINAL_NAME?319?</vt:lpstr>
      <vt:lpstr>XDO_?FINAL_NAME?32?</vt:lpstr>
      <vt:lpstr>XDO_?FINAL_NAME?320?</vt:lpstr>
      <vt:lpstr>XDO_?FINAL_NAME?321?</vt:lpstr>
      <vt:lpstr>XDO_?FINAL_NAME?322?</vt:lpstr>
      <vt:lpstr>XDO_?FINAL_NAME?323?</vt:lpstr>
      <vt:lpstr>XDO_?FINAL_NAME?324?</vt:lpstr>
      <vt:lpstr>XDO_?FINAL_NAME?325?</vt:lpstr>
      <vt:lpstr>XDO_?FINAL_NAME?326?</vt:lpstr>
      <vt:lpstr>XDO_?FINAL_NAME?327?</vt:lpstr>
      <vt:lpstr>XDO_?FINAL_NAME?328?</vt:lpstr>
      <vt:lpstr>XDO_?FINAL_NAME?329?</vt:lpstr>
      <vt:lpstr>XDO_?FINAL_NAME?33?</vt:lpstr>
      <vt:lpstr>XDO_?FINAL_NAME?330?</vt:lpstr>
      <vt:lpstr>XDO_?FINAL_NAME?331?</vt:lpstr>
      <vt:lpstr>XDO_?FINAL_NAME?332?</vt:lpstr>
      <vt:lpstr>XDO_?FINAL_NAME?333?</vt:lpstr>
      <vt:lpstr>XDO_?FINAL_NAME?334?</vt:lpstr>
      <vt:lpstr>XDO_?FINAL_NAME?335?</vt:lpstr>
      <vt:lpstr>XDO_?FINAL_NAME?336?</vt:lpstr>
      <vt:lpstr>XDO_?FINAL_NAME?337?</vt:lpstr>
      <vt:lpstr>XDO_?FINAL_NAME?338?</vt:lpstr>
      <vt:lpstr>XDO_?FINAL_NAME?339?</vt:lpstr>
      <vt:lpstr>XDO_?FINAL_NAME?34?</vt:lpstr>
      <vt:lpstr>XDO_?FINAL_NAME?340?</vt:lpstr>
      <vt:lpstr>XDO_?FINAL_NAME?341?</vt:lpstr>
      <vt:lpstr>XDO_?FINAL_NAME?342?</vt:lpstr>
      <vt:lpstr>XDO_?FINAL_NAME?343?</vt:lpstr>
      <vt:lpstr>XDO_?FINAL_NAME?344?</vt:lpstr>
      <vt:lpstr>XDO_?FINAL_NAME?345?</vt:lpstr>
      <vt:lpstr>XDO_?FINAL_NAME?346?</vt:lpstr>
      <vt:lpstr>XDO_?FINAL_NAME?347?</vt:lpstr>
      <vt:lpstr>XDO_?FINAL_NAME?348?</vt:lpstr>
      <vt:lpstr>XDO_?FINAL_NAME?349?</vt:lpstr>
      <vt:lpstr>XDO_?FINAL_NAME?35?</vt:lpstr>
      <vt:lpstr>XDO_?FINAL_NAME?350?</vt:lpstr>
      <vt:lpstr>XDO_?FINAL_NAME?351?</vt:lpstr>
      <vt:lpstr>XDO_?FINAL_NAME?352?</vt:lpstr>
      <vt:lpstr>XDO_?FINAL_NAME?353?</vt:lpstr>
      <vt:lpstr>XDO_?FINAL_NAME?354?</vt:lpstr>
      <vt:lpstr>XDO_?FINAL_NAME?355?</vt:lpstr>
      <vt:lpstr>XDO_?FINAL_NAME?356?</vt:lpstr>
      <vt:lpstr>XDO_?FINAL_NAME?357?</vt:lpstr>
      <vt:lpstr>XDO_?FINAL_NAME?358?</vt:lpstr>
      <vt:lpstr>XDO_?FINAL_NAME?359?</vt:lpstr>
      <vt:lpstr>XDO_?FINAL_NAME?36?</vt:lpstr>
      <vt:lpstr>XDO_?FINAL_NAME?360?</vt:lpstr>
      <vt:lpstr>XDO_?FINAL_NAME?361?</vt:lpstr>
      <vt:lpstr>XDO_?FINAL_NAME?362?</vt:lpstr>
      <vt:lpstr>XDO_?FINAL_NAME?363?</vt:lpstr>
      <vt:lpstr>XDO_?FINAL_NAME?364?</vt:lpstr>
      <vt:lpstr>XDO_?FINAL_NAME?365?</vt:lpstr>
      <vt:lpstr>XDO_?FINAL_NAME?366?</vt:lpstr>
      <vt:lpstr>XDO_?FINAL_NAME?367?</vt:lpstr>
      <vt:lpstr>XDO_?FINAL_NAME?368?</vt:lpstr>
      <vt:lpstr>XDO_?FINAL_NAME?369?</vt:lpstr>
      <vt:lpstr>XDO_?FINAL_NAME?37?</vt:lpstr>
      <vt:lpstr>XDO_?FINAL_NAME?370?</vt:lpstr>
      <vt:lpstr>XDO_?FINAL_NAME?371?</vt:lpstr>
      <vt:lpstr>XDO_?FINAL_NAME?372?</vt:lpstr>
      <vt:lpstr>XDO_?FINAL_NAME?373?</vt:lpstr>
      <vt:lpstr>XDO_?FINAL_NAME?374?</vt:lpstr>
      <vt:lpstr>XDO_?FINAL_NAME?375?</vt:lpstr>
      <vt:lpstr>XDO_?FINAL_NAME?376?</vt:lpstr>
      <vt:lpstr>XDO_?FINAL_NAME?377?</vt:lpstr>
      <vt:lpstr>XDO_?FINAL_NAME?378?</vt:lpstr>
      <vt:lpstr>XDO_?FINAL_NAME?379?</vt:lpstr>
      <vt:lpstr>XDO_?FINAL_NAME?38?</vt:lpstr>
      <vt:lpstr>XDO_?FINAL_NAME?380?</vt:lpstr>
      <vt:lpstr>XDO_?FINAL_NAME?381?</vt:lpstr>
      <vt:lpstr>XDO_?FINAL_NAME?382?</vt:lpstr>
      <vt:lpstr>XDO_?FINAL_NAME?383?</vt:lpstr>
      <vt:lpstr>XDO_?FINAL_NAME?384?</vt:lpstr>
      <vt:lpstr>XDO_?FINAL_NAME?385?</vt:lpstr>
      <vt:lpstr>XDO_?FINAL_NAME?386?</vt:lpstr>
      <vt:lpstr>XDO_?FINAL_NAME?387?</vt:lpstr>
      <vt:lpstr>XDO_?FINAL_NAME?388?</vt:lpstr>
      <vt:lpstr>XDO_?FINAL_NAME?389?</vt:lpstr>
      <vt:lpstr>XDO_?FINAL_NAME?39?</vt:lpstr>
      <vt:lpstr>XDO_?FINAL_NAME?390?</vt:lpstr>
      <vt:lpstr>XDO_?FINAL_NAME?391?</vt:lpstr>
      <vt:lpstr>XDO_?FINAL_NAME?392?</vt:lpstr>
      <vt:lpstr>XDO_?FINAL_NAME?393?</vt:lpstr>
      <vt:lpstr>XDO_?FINAL_NAME?394?</vt:lpstr>
      <vt:lpstr>XDO_?FINAL_NAME?395?</vt:lpstr>
      <vt:lpstr>XDO_?FINAL_NAME?396?</vt:lpstr>
      <vt:lpstr>XDO_?FINAL_NAME?397?</vt:lpstr>
      <vt:lpstr>XDO_?FINAL_NAME?398?</vt:lpstr>
      <vt:lpstr>XDO_?FINAL_NAME?399?</vt:lpstr>
      <vt:lpstr>XDO_?FINAL_NAME?40?</vt:lpstr>
      <vt:lpstr>XDO_?FINAL_NAME?400?</vt:lpstr>
      <vt:lpstr>XDO_?FINAL_NAME?401?</vt:lpstr>
      <vt:lpstr>XDO_?FINAL_NAME?402?</vt:lpstr>
      <vt:lpstr>XDO_?FINAL_NAME?403?</vt:lpstr>
      <vt:lpstr>XDO_?FINAL_NAME?404?</vt:lpstr>
      <vt:lpstr>XDO_?FINAL_NAME?405?</vt:lpstr>
      <vt:lpstr>XDO_?FINAL_NAME?406?</vt:lpstr>
      <vt:lpstr>XDO_?FINAL_NAME?407?</vt:lpstr>
      <vt:lpstr>XDO_?FINAL_NAME?408?</vt:lpstr>
      <vt:lpstr>XDO_?FINAL_NAME?409?</vt:lpstr>
      <vt:lpstr>XDO_?FINAL_NAME?41?</vt:lpstr>
      <vt:lpstr>XDO_?FINAL_NAME?410?</vt:lpstr>
      <vt:lpstr>XDO_?FINAL_NAME?411?</vt:lpstr>
      <vt:lpstr>XDO_?FINAL_NAME?412?</vt:lpstr>
      <vt:lpstr>XDO_?FINAL_NAME?413?</vt:lpstr>
      <vt:lpstr>XDO_?FINAL_NAME?414?</vt:lpstr>
      <vt:lpstr>XDO_?FINAL_NAME?415?</vt:lpstr>
      <vt:lpstr>XDO_?FINAL_NAME?416?</vt:lpstr>
      <vt:lpstr>XDO_?FINAL_NAME?417?</vt:lpstr>
      <vt:lpstr>XDO_?FINAL_NAME?418?</vt:lpstr>
      <vt:lpstr>XDO_?FINAL_NAME?419?</vt:lpstr>
      <vt:lpstr>XDO_?FINAL_NAME?42?</vt:lpstr>
      <vt:lpstr>XDO_?FINAL_NAME?420?</vt:lpstr>
      <vt:lpstr>XDO_?FINAL_NAME?421?</vt:lpstr>
      <vt:lpstr>XDO_?FINAL_NAME?422?</vt:lpstr>
      <vt:lpstr>XDO_?FINAL_NAME?423?</vt:lpstr>
      <vt:lpstr>XDO_?FINAL_NAME?424?</vt:lpstr>
      <vt:lpstr>XDO_?FINAL_NAME?425?</vt:lpstr>
      <vt:lpstr>XDO_?FINAL_NAME?426?</vt:lpstr>
      <vt:lpstr>XDO_?FINAL_NAME?427?</vt:lpstr>
      <vt:lpstr>XDO_?FINAL_NAME?428?</vt:lpstr>
      <vt:lpstr>XDO_?FINAL_NAME?429?</vt:lpstr>
      <vt:lpstr>XDO_?FINAL_NAME?43?</vt:lpstr>
      <vt:lpstr>XDO_?FINAL_NAME?430?</vt:lpstr>
      <vt:lpstr>XDO_?FINAL_NAME?431?</vt:lpstr>
      <vt:lpstr>XDO_?FINAL_NAME?432?</vt:lpstr>
      <vt:lpstr>XDO_?FINAL_NAME?433?</vt:lpstr>
      <vt:lpstr>XDO_?FINAL_NAME?434?</vt:lpstr>
      <vt:lpstr>XDO_?FINAL_NAME?435?</vt:lpstr>
      <vt:lpstr>XDO_?FINAL_NAME?436?</vt:lpstr>
      <vt:lpstr>XDO_?FINAL_NAME?437?</vt:lpstr>
      <vt:lpstr>XDO_?FINAL_NAME?438?</vt:lpstr>
      <vt:lpstr>XDO_?FINAL_NAME?439?</vt:lpstr>
      <vt:lpstr>XDO_?FINAL_NAME?44?</vt:lpstr>
      <vt:lpstr>XDO_?FINAL_NAME?440?</vt:lpstr>
      <vt:lpstr>XDO_?FINAL_NAME?441?</vt:lpstr>
      <vt:lpstr>XDO_?FINAL_NAME?442?</vt:lpstr>
      <vt:lpstr>XDO_?FINAL_NAME?443?</vt:lpstr>
      <vt:lpstr>XDO_?FINAL_NAME?444?</vt:lpstr>
      <vt:lpstr>XDO_?FINAL_NAME?445?</vt:lpstr>
      <vt:lpstr>XDO_?FINAL_NAME?446?</vt:lpstr>
      <vt:lpstr>XDO_?FINAL_NAME?447?</vt:lpstr>
      <vt:lpstr>XDO_?FINAL_NAME?448?</vt:lpstr>
      <vt:lpstr>XDO_?FINAL_NAME?449?</vt:lpstr>
      <vt:lpstr>XDO_?FINAL_NAME?450?</vt:lpstr>
      <vt:lpstr>XDO_?FINAL_NAME?451?</vt:lpstr>
      <vt:lpstr>XDO_?FINAL_NAME?452?</vt:lpstr>
      <vt:lpstr>XDO_?FINAL_NAME?453?</vt:lpstr>
      <vt:lpstr>XDO_?FINAL_NAME?454?</vt:lpstr>
      <vt:lpstr>XDO_?FINAL_NAME?455?</vt:lpstr>
      <vt:lpstr>XDO_?FINAL_NAME?456?</vt:lpstr>
      <vt:lpstr>XDO_?FINAL_NAME?457?</vt:lpstr>
      <vt:lpstr>XDO_?FINAL_NAME?458?</vt:lpstr>
      <vt:lpstr>XDO_?FINAL_NAME?459?</vt:lpstr>
      <vt:lpstr>XDO_?FINAL_NAME?460?</vt:lpstr>
      <vt:lpstr>XDO_?FINAL_NAME?461?</vt:lpstr>
      <vt:lpstr>XDO_?FINAL_NAME?462?</vt:lpstr>
      <vt:lpstr>XDO_?FINAL_NAME?463?</vt:lpstr>
      <vt:lpstr>XDO_?FINAL_NAME?464?</vt:lpstr>
      <vt:lpstr>XDO_?FINAL_NAME?465?</vt:lpstr>
      <vt:lpstr>XDO_?FINAL_NAME?466?</vt:lpstr>
      <vt:lpstr>XDO_?FINAL_NAME?467?</vt:lpstr>
      <vt:lpstr>XDO_?FINAL_NAME?468?</vt:lpstr>
      <vt:lpstr>XDO_?FINAL_NAME?469?</vt:lpstr>
      <vt:lpstr>XDO_?FINAL_NAME?47?</vt:lpstr>
      <vt:lpstr>XDO_?FINAL_NAME?470?</vt:lpstr>
      <vt:lpstr>XDO_?FINAL_NAME?471?</vt:lpstr>
      <vt:lpstr>XDO_?FINAL_NAME?472?</vt:lpstr>
      <vt:lpstr>XDO_?FINAL_NAME?473?</vt:lpstr>
      <vt:lpstr>XDO_?FINAL_NAME?474?</vt:lpstr>
      <vt:lpstr>XDO_?FINAL_NAME?475?</vt:lpstr>
      <vt:lpstr>XDO_?FINAL_NAME?476?</vt:lpstr>
      <vt:lpstr>XDO_?FINAL_NAME?477?</vt:lpstr>
      <vt:lpstr>XDO_?FINAL_NAME?478?</vt:lpstr>
      <vt:lpstr>XDO_?FINAL_NAME?479?</vt:lpstr>
      <vt:lpstr>XDO_?FINAL_NAME?48?</vt:lpstr>
      <vt:lpstr>XDO_?FINAL_NAME?480?</vt:lpstr>
      <vt:lpstr>XDO_?FINAL_NAME?481?</vt:lpstr>
      <vt:lpstr>XDO_?FINAL_NAME?482?</vt:lpstr>
      <vt:lpstr>XDO_?FINAL_NAME?483?</vt:lpstr>
      <vt:lpstr>XDO_?FINAL_NAME?484?</vt:lpstr>
      <vt:lpstr>XDO_?FINAL_NAME?485?</vt:lpstr>
      <vt:lpstr>XDO_?FINAL_NAME?486?</vt:lpstr>
      <vt:lpstr>XDO_?FINAL_NAME?487?</vt:lpstr>
      <vt:lpstr>XDO_?FINAL_NAME?488?</vt:lpstr>
      <vt:lpstr>XDO_?FINAL_NAME?489?</vt:lpstr>
      <vt:lpstr>XDO_?FINAL_NAME?49?</vt:lpstr>
      <vt:lpstr>XDO_?FINAL_NAME?490?</vt:lpstr>
      <vt:lpstr>XDO_?FINAL_NAME?491?</vt:lpstr>
      <vt:lpstr>XDO_?FINAL_NAME?492?</vt:lpstr>
      <vt:lpstr>XDO_?FINAL_NAME?493?</vt:lpstr>
      <vt:lpstr>XDO_?FINAL_NAME?494?</vt:lpstr>
      <vt:lpstr>XDO_?FINAL_NAME?495?</vt:lpstr>
      <vt:lpstr>XDO_?FINAL_NAME?496?</vt:lpstr>
      <vt:lpstr>XDO_?FINAL_NAME?497?</vt:lpstr>
      <vt:lpstr>XDO_?FINAL_NAME?498?</vt:lpstr>
      <vt:lpstr>XDO_?FINAL_NAME?499?</vt:lpstr>
      <vt:lpstr>XDO_?FINAL_NAME?50?</vt:lpstr>
      <vt:lpstr>XDO_?FINAL_NAME?500?</vt:lpstr>
      <vt:lpstr>XDO_?FINAL_NAME?501?</vt:lpstr>
      <vt:lpstr>XDO_?FINAL_NAME?502?</vt:lpstr>
      <vt:lpstr>XDO_?FINAL_NAME?503?</vt:lpstr>
      <vt:lpstr>XDO_?FINAL_NAME?504?</vt:lpstr>
      <vt:lpstr>XDO_?FINAL_NAME?505?</vt:lpstr>
      <vt:lpstr>XDO_?FINAL_NAME?506?</vt:lpstr>
      <vt:lpstr>XDO_?FINAL_NAME?507?</vt:lpstr>
      <vt:lpstr>XDO_?FINAL_NAME?508?</vt:lpstr>
      <vt:lpstr>XDO_?FINAL_NAME?509?</vt:lpstr>
      <vt:lpstr>XDO_?FINAL_NAME?51?</vt:lpstr>
      <vt:lpstr>XDO_?FINAL_NAME?510?</vt:lpstr>
      <vt:lpstr>XDO_?FINAL_NAME?511?</vt:lpstr>
      <vt:lpstr>XDO_?FINAL_NAME?512?</vt:lpstr>
      <vt:lpstr>XDO_?FINAL_NAME?513?</vt:lpstr>
      <vt:lpstr>XDO_?FINAL_NAME?514?</vt:lpstr>
      <vt:lpstr>XDO_?FINAL_NAME?515?</vt:lpstr>
      <vt:lpstr>XDO_?FINAL_NAME?516?</vt:lpstr>
      <vt:lpstr>XDO_?FINAL_NAME?517?</vt:lpstr>
      <vt:lpstr>XDO_?FINAL_NAME?518?</vt:lpstr>
      <vt:lpstr>XDO_?FINAL_NAME?519?</vt:lpstr>
      <vt:lpstr>XDO_?FINAL_NAME?52?</vt:lpstr>
      <vt:lpstr>XDO_?FINAL_NAME?520?</vt:lpstr>
      <vt:lpstr>XDO_?FINAL_NAME?521?</vt:lpstr>
      <vt:lpstr>XDO_?FINAL_NAME?522?</vt:lpstr>
      <vt:lpstr>XDO_?FINAL_NAME?523?</vt:lpstr>
      <vt:lpstr>XDO_?FINAL_NAME?524?</vt:lpstr>
      <vt:lpstr>XDO_?FINAL_NAME?525?</vt:lpstr>
      <vt:lpstr>XDO_?FINAL_NAME?526?</vt:lpstr>
      <vt:lpstr>XDO_?FINAL_NAME?527?</vt:lpstr>
      <vt:lpstr>XDO_?FINAL_NAME?528?</vt:lpstr>
      <vt:lpstr>XDO_?FINAL_NAME?529?</vt:lpstr>
      <vt:lpstr>XDO_?FINAL_NAME?53?</vt:lpstr>
      <vt:lpstr>XDO_?FINAL_NAME?530?</vt:lpstr>
      <vt:lpstr>XDO_?FINAL_NAME?531?</vt:lpstr>
      <vt:lpstr>XDO_?FINAL_NAME?532?</vt:lpstr>
      <vt:lpstr>XDO_?FINAL_NAME?533?</vt:lpstr>
      <vt:lpstr>XDO_?FINAL_NAME?534?</vt:lpstr>
      <vt:lpstr>XDO_?FINAL_NAME?535?</vt:lpstr>
      <vt:lpstr>XDO_?FINAL_NAME?536?</vt:lpstr>
      <vt:lpstr>XDO_?FINAL_NAME?537?</vt:lpstr>
      <vt:lpstr>XDO_?FINAL_NAME?538?</vt:lpstr>
      <vt:lpstr>XDO_?FINAL_NAME?539?</vt:lpstr>
      <vt:lpstr>XDO_?FINAL_NAME?54?</vt:lpstr>
      <vt:lpstr>XDO_?FINAL_NAME?540?</vt:lpstr>
      <vt:lpstr>XDO_?FINAL_NAME?541?</vt:lpstr>
      <vt:lpstr>XDO_?FINAL_NAME?542?</vt:lpstr>
      <vt:lpstr>XDO_?FINAL_NAME?543?</vt:lpstr>
      <vt:lpstr>XDO_?FINAL_NAME?544?</vt:lpstr>
      <vt:lpstr>XDO_?FINAL_NAME?545?</vt:lpstr>
      <vt:lpstr>XDO_?FINAL_NAME?546?</vt:lpstr>
      <vt:lpstr>XDO_?FINAL_NAME?547?</vt:lpstr>
      <vt:lpstr>XDO_?FINAL_NAME?548?</vt:lpstr>
      <vt:lpstr>XDO_?FINAL_NAME?549?</vt:lpstr>
      <vt:lpstr>XDO_?FINAL_NAME?55?</vt:lpstr>
      <vt:lpstr>XDO_?FINAL_NAME?550?</vt:lpstr>
      <vt:lpstr>XDO_?FINAL_NAME?551?</vt:lpstr>
      <vt:lpstr>XDO_?FINAL_NAME?552?</vt:lpstr>
      <vt:lpstr>XDO_?FINAL_NAME?553?</vt:lpstr>
      <vt:lpstr>XDO_?FINAL_NAME?554?</vt:lpstr>
      <vt:lpstr>XDO_?FINAL_NAME?555?</vt:lpstr>
      <vt:lpstr>XDO_?FINAL_NAME?556?</vt:lpstr>
      <vt:lpstr>XDO_?FINAL_NAME?557?</vt:lpstr>
      <vt:lpstr>XDO_?FINAL_NAME?558?</vt:lpstr>
      <vt:lpstr>XDO_?FINAL_NAME?559?</vt:lpstr>
      <vt:lpstr>XDO_?FINAL_NAME?560?</vt:lpstr>
      <vt:lpstr>XDO_?FINAL_NAME?561?</vt:lpstr>
      <vt:lpstr>XDO_?FINAL_NAME?562?</vt:lpstr>
      <vt:lpstr>XDO_?FINAL_NAME?563?</vt:lpstr>
      <vt:lpstr>XDO_?FINAL_NAME?564?</vt:lpstr>
      <vt:lpstr>XDO_?FINAL_NAME?565?</vt:lpstr>
      <vt:lpstr>XDO_?FINAL_NAME?566?</vt:lpstr>
      <vt:lpstr>XDO_?FINAL_NAME?567?</vt:lpstr>
      <vt:lpstr>XDO_?FINAL_NAME?568?</vt:lpstr>
      <vt:lpstr>XDO_?FINAL_NAME?569?</vt:lpstr>
      <vt:lpstr>XDO_?FINAL_NAME?570?</vt:lpstr>
      <vt:lpstr>XDO_?FINAL_NAME?571?</vt:lpstr>
      <vt:lpstr>XDO_?FINAL_NAME?572?</vt:lpstr>
      <vt:lpstr>XDO_?FINAL_NAME?573?</vt:lpstr>
      <vt:lpstr>XDO_?FINAL_NAME?574?</vt:lpstr>
      <vt:lpstr>XDO_?FINAL_NAME?575?</vt:lpstr>
      <vt:lpstr>XDO_?FINAL_NAME?576?</vt:lpstr>
      <vt:lpstr>XDO_?FINAL_NAME?577?</vt:lpstr>
      <vt:lpstr>XDO_?FINAL_NAME?578?</vt:lpstr>
      <vt:lpstr>XDO_?FINAL_NAME?579?</vt:lpstr>
      <vt:lpstr>XDO_?FINAL_NAME?58?</vt:lpstr>
      <vt:lpstr>XDO_?FINAL_NAME?580?</vt:lpstr>
      <vt:lpstr>XDO_?FINAL_NAME?581?</vt:lpstr>
      <vt:lpstr>XDO_?FINAL_NAME?582?</vt:lpstr>
      <vt:lpstr>XDO_?FINAL_NAME?583?</vt:lpstr>
      <vt:lpstr>XDO_?FINAL_NAME?584?</vt:lpstr>
      <vt:lpstr>XDO_?FINAL_NAME?585?</vt:lpstr>
      <vt:lpstr>XDO_?FINAL_NAME?586?</vt:lpstr>
      <vt:lpstr>XDO_?FINAL_NAME?587?</vt:lpstr>
      <vt:lpstr>XDO_?FINAL_NAME?588?</vt:lpstr>
      <vt:lpstr>XDO_?FINAL_NAME?589?</vt:lpstr>
      <vt:lpstr>XDO_?FINAL_NAME?59?</vt:lpstr>
      <vt:lpstr>XDO_?FINAL_NAME?590?</vt:lpstr>
      <vt:lpstr>XDO_?FINAL_NAME?591?</vt:lpstr>
      <vt:lpstr>XDO_?FINAL_NAME?592?</vt:lpstr>
      <vt:lpstr>XDO_?FINAL_NAME?593?</vt:lpstr>
      <vt:lpstr>XDO_?FINAL_NAME?60?</vt:lpstr>
      <vt:lpstr>XDO_?FINAL_NAME?61?</vt:lpstr>
      <vt:lpstr>XDO_?FINAL_NAME?62?</vt:lpstr>
      <vt:lpstr>XDO_?FINAL_NAME?63?</vt:lpstr>
      <vt:lpstr>XDO_?FINAL_NAME?64?</vt:lpstr>
      <vt:lpstr>XDO_?FINAL_NAME?65?</vt:lpstr>
      <vt:lpstr>XDO_?FINAL_NAME?66?</vt:lpstr>
      <vt:lpstr>XDO_?FINAL_NAME?67?</vt:lpstr>
      <vt:lpstr>XDO_?FINAL_NAME?68?</vt:lpstr>
      <vt:lpstr>XDO_?FINAL_NAME?69?</vt:lpstr>
      <vt:lpstr>XDO_?FINAL_NAME?70?</vt:lpstr>
      <vt:lpstr>XDO_?FINAL_NAME?71?</vt:lpstr>
      <vt:lpstr>XDO_?FINAL_NAME?72?</vt:lpstr>
      <vt:lpstr>XDO_?FINAL_NAME?73?</vt:lpstr>
      <vt:lpstr>XDO_?FINAL_NAME?74?</vt:lpstr>
      <vt:lpstr>XDO_?FINAL_NAME?75?</vt:lpstr>
      <vt:lpstr>XDO_?FINAL_NAME?76?</vt:lpstr>
      <vt:lpstr>XDO_?FINAL_NAME?77?</vt:lpstr>
      <vt:lpstr>XDO_?FINAL_NAME?78?</vt:lpstr>
      <vt:lpstr>XDO_?FINAL_NAME?79?</vt:lpstr>
      <vt:lpstr>XDO_?FINAL_NAME?80?</vt:lpstr>
      <vt:lpstr>XDO_?FINAL_NAME?81?</vt:lpstr>
      <vt:lpstr>XDO_?FINAL_NAME?82?</vt:lpstr>
      <vt:lpstr>XDO_?FINAL_NAME?83?</vt:lpstr>
      <vt:lpstr>XDO_?FINAL_NAME?84?</vt:lpstr>
      <vt:lpstr>XDO_?FINAL_NAME?85?</vt:lpstr>
      <vt:lpstr>XDO_?FINAL_NAME?86?</vt:lpstr>
      <vt:lpstr>XDO_?FINAL_NAME?87?</vt:lpstr>
      <vt:lpstr>XDO_?FINAL_NAME?88?</vt:lpstr>
      <vt:lpstr>XDO_?FINAL_NAME?89?</vt:lpstr>
      <vt:lpstr>XDO_?FINAL_NAME?9?</vt:lpstr>
      <vt:lpstr>XDO_?FINAL_NAME?90?</vt:lpstr>
      <vt:lpstr>XDO_?FINAL_NAME?91?</vt:lpstr>
      <vt:lpstr>XDO_?FINAL_NAME?92?</vt:lpstr>
      <vt:lpstr>XDO_?FINAL_NAME?93?</vt:lpstr>
      <vt:lpstr>XDO_?FINAL_NAME?94?</vt:lpstr>
      <vt:lpstr>XDO_?FINAL_NAME?95?</vt:lpstr>
      <vt:lpstr>XDO_?FINAL_NAME?96?</vt:lpstr>
      <vt:lpstr>XDO_?FINAL_NAME?97?</vt:lpstr>
      <vt:lpstr>XDO_?FINAL_NAME?98?</vt:lpstr>
      <vt:lpstr>XDO_?FINAL_NAME?99?</vt:lpstr>
      <vt:lpstr>XDO_?FINAL_PER_NET?</vt:lpstr>
      <vt:lpstr>XDO_?FINAL_PER_NET?10?</vt:lpstr>
      <vt:lpstr>XDO_?FINAL_PER_NET?100?</vt:lpstr>
      <vt:lpstr>XDO_?FINAL_PER_NET?101?</vt:lpstr>
      <vt:lpstr>XDO_?FINAL_PER_NET?102?</vt:lpstr>
      <vt:lpstr>XDO_?FINAL_PER_NET?103?</vt:lpstr>
      <vt:lpstr>XDO_?FINAL_PER_NET?104?</vt:lpstr>
      <vt:lpstr>XDO_?FINAL_PER_NET?105?</vt:lpstr>
      <vt:lpstr>XDO_?FINAL_PER_NET?106?</vt:lpstr>
      <vt:lpstr>XDO_?FINAL_PER_NET?107?</vt:lpstr>
      <vt:lpstr>XDO_?FINAL_PER_NET?108?</vt:lpstr>
      <vt:lpstr>XDO_?FINAL_PER_NET?109?</vt:lpstr>
      <vt:lpstr>XDO_?FINAL_PER_NET?11?</vt:lpstr>
      <vt:lpstr>XDO_?FINAL_PER_NET?110?</vt:lpstr>
      <vt:lpstr>XDO_?FINAL_PER_NET?111?</vt:lpstr>
      <vt:lpstr>XDO_?FINAL_PER_NET?112?</vt:lpstr>
      <vt:lpstr>XDO_?FINAL_PER_NET?113?</vt:lpstr>
      <vt:lpstr>XDO_?FINAL_PER_NET?114?</vt:lpstr>
      <vt:lpstr>XDO_?FINAL_PER_NET?115?</vt:lpstr>
      <vt:lpstr>XDO_?FINAL_PER_NET?116?</vt:lpstr>
      <vt:lpstr>XDO_?FINAL_PER_NET?117?</vt:lpstr>
      <vt:lpstr>XDO_?FINAL_PER_NET?118?</vt:lpstr>
      <vt:lpstr>XDO_?FINAL_PER_NET?119?</vt:lpstr>
      <vt:lpstr>XDO_?FINAL_PER_NET?12?</vt:lpstr>
      <vt:lpstr>XDO_?FINAL_PER_NET?120?</vt:lpstr>
      <vt:lpstr>XDO_?FINAL_PER_NET?121?</vt:lpstr>
      <vt:lpstr>XDO_?FINAL_PER_NET?122?</vt:lpstr>
      <vt:lpstr>XDO_?FINAL_PER_NET?123?</vt:lpstr>
      <vt:lpstr>XDO_?FINAL_PER_NET?124?</vt:lpstr>
      <vt:lpstr>XDO_?FINAL_PER_NET?125?</vt:lpstr>
      <vt:lpstr>XDO_?FINAL_PER_NET?126?</vt:lpstr>
      <vt:lpstr>XDO_?FINAL_PER_NET?127?</vt:lpstr>
      <vt:lpstr>XDO_?FINAL_PER_NET?128?</vt:lpstr>
      <vt:lpstr>XDO_?FINAL_PER_NET?129?</vt:lpstr>
      <vt:lpstr>XDO_?FINAL_PER_NET?13?</vt:lpstr>
      <vt:lpstr>XDO_?FINAL_PER_NET?130?</vt:lpstr>
      <vt:lpstr>XDO_?FINAL_PER_NET?131?</vt:lpstr>
      <vt:lpstr>XDO_?FINAL_PER_NET?132?</vt:lpstr>
      <vt:lpstr>XDO_?FINAL_PER_NET?133?</vt:lpstr>
      <vt:lpstr>XDO_?FINAL_PER_NET?134?</vt:lpstr>
      <vt:lpstr>XDO_?FINAL_PER_NET?135?</vt:lpstr>
      <vt:lpstr>XDO_?FINAL_PER_NET?136?</vt:lpstr>
      <vt:lpstr>XDO_?FINAL_PER_NET?137?</vt:lpstr>
      <vt:lpstr>XDO_?FINAL_PER_NET?138?</vt:lpstr>
      <vt:lpstr>XDO_?FINAL_PER_NET?139?</vt:lpstr>
      <vt:lpstr>XDO_?FINAL_PER_NET?14?</vt:lpstr>
      <vt:lpstr>XDO_?FINAL_PER_NET?140?</vt:lpstr>
      <vt:lpstr>XDO_?FINAL_PER_NET?141?</vt:lpstr>
      <vt:lpstr>XDO_?FINAL_PER_NET?142?</vt:lpstr>
      <vt:lpstr>XDO_?FINAL_PER_NET?143?</vt:lpstr>
      <vt:lpstr>XDO_?FINAL_PER_NET?144?</vt:lpstr>
      <vt:lpstr>XDO_?FINAL_PER_NET?145?</vt:lpstr>
      <vt:lpstr>XDO_?FINAL_PER_NET?146?</vt:lpstr>
      <vt:lpstr>XDO_?FINAL_PER_NET?147?</vt:lpstr>
      <vt:lpstr>XDO_?FINAL_PER_NET?148?</vt:lpstr>
      <vt:lpstr>XDO_?FINAL_PER_NET?149?</vt:lpstr>
      <vt:lpstr>XDO_?FINAL_PER_NET?15?</vt:lpstr>
      <vt:lpstr>XDO_?FINAL_PER_NET?150?</vt:lpstr>
      <vt:lpstr>XDO_?FINAL_PER_NET?151?</vt:lpstr>
      <vt:lpstr>XDO_?FINAL_PER_NET?152?</vt:lpstr>
      <vt:lpstr>XDO_?FINAL_PER_NET?153?</vt:lpstr>
      <vt:lpstr>XDO_?FINAL_PER_NET?154?</vt:lpstr>
      <vt:lpstr>XDO_?FINAL_PER_NET?155?</vt:lpstr>
      <vt:lpstr>XDO_?FINAL_PER_NET?156?</vt:lpstr>
      <vt:lpstr>XDO_?FINAL_PER_NET?157?</vt:lpstr>
      <vt:lpstr>XDO_?FINAL_PER_NET?158?</vt:lpstr>
      <vt:lpstr>XDO_?FINAL_PER_NET?159?</vt:lpstr>
      <vt:lpstr>XDO_?FINAL_PER_NET?16?</vt:lpstr>
      <vt:lpstr>XDO_?FINAL_PER_NET?160?</vt:lpstr>
      <vt:lpstr>XDO_?FINAL_PER_NET?161?</vt:lpstr>
      <vt:lpstr>XDO_?FINAL_PER_NET?162?</vt:lpstr>
      <vt:lpstr>XDO_?FINAL_PER_NET?163?</vt:lpstr>
      <vt:lpstr>XDO_?FINAL_PER_NET?164?</vt:lpstr>
      <vt:lpstr>XDO_?FINAL_PER_NET?165?</vt:lpstr>
      <vt:lpstr>XDO_?FINAL_PER_NET?166?</vt:lpstr>
      <vt:lpstr>XDO_?FINAL_PER_NET?167?</vt:lpstr>
      <vt:lpstr>XDO_?FINAL_PER_NET?168?</vt:lpstr>
      <vt:lpstr>XDO_?FINAL_PER_NET?169?</vt:lpstr>
      <vt:lpstr>XDO_?FINAL_PER_NET?17?</vt:lpstr>
      <vt:lpstr>XDO_?FINAL_PER_NET?170?</vt:lpstr>
      <vt:lpstr>XDO_?FINAL_PER_NET?171?</vt:lpstr>
      <vt:lpstr>XDO_?FINAL_PER_NET?172?</vt:lpstr>
      <vt:lpstr>XDO_?FINAL_PER_NET?173?</vt:lpstr>
      <vt:lpstr>XDO_?FINAL_PER_NET?174?</vt:lpstr>
      <vt:lpstr>XDO_?FINAL_PER_NET?175?</vt:lpstr>
      <vt:lpstr>XDO_?FINAL_PER_NET?176?</vt:lpstr>
      <vt:lpstr>XDO_?FINAL_PER_NET?177?</vt:lpstr>
      <vt:lpstr>XDO_?FINAL_PER_NET?178?</vt:lpstr>
      <vt:lpstr>XDO_?FINAL_PER_NET?179?</vt:lpstr>
      <vt:lpstr>XDO_?FINAL_PER_NET?18?</vt:lpstr>
      <vt:lpstr>XDO_?FINAL_PER_NET?180?</vt:lpstr>
      <vt:lpstr>XDO_?FINAL_PER_NET?181?</vt:lpstr>
      <vt:lpstr>XDO_?FINAL_PER_NET?182?</vt:lpstr>
      <vt:lpstr>XDO_?FINAL_PER_NET?183?</vt:lpstr>
      <vt:lpstr>XDO_?FINAL_PER_NET?184?</vt:lpstr>
      <vt:lpstr>XDO_?FINAL_PER_NET?185?</vt:lpstr>
      <vt:lpstr>XDO_?FINAL_PER_NET?186?</vt:lpstr>
      <vt:lpstr>XDO_?FINAL_PER_NET?187?</vt:lpstr>
      <vt:lpstr>XDO_?FINAL_PER_NET?188?</vt:lpstr>
      <vt:lpstr>XDO_?FINAL_PER_NET?189?</vt:lpstr>
      <vt:lpstr>XDO_?FINAL_PER_NET?19?</vt:lpstr>
      <vt:lpstr>XDO_?FINAL_PER_NET?190?</vt:lpstr>
      <vt:lpstr>XDO_?FINAL_PER_NET?191?</vt:lpstr>
      <vt:lpstr>XDO_?FINAL_PER_NET?192?</vt:lpstr>
      <vt:lpstr>XDO_?FINAL_PER_NET?193?</vt:lpstr>
      <vt:lpstr>XDO_?FINAL_PER_NET?194?</vt:lpstr>
      <vt:lpstr>XDO_?FINAL_PER_NET?195?</vt:lpstr>
      <vt:lpstr>XDO_?FINAL_PER_NET?196?</vt:lpstr>
      <vt:lpstr>XDO_?FINAL_PER_NET?197?</vt:lpstr>
      <vt:lpstr>XDO_?FINAL_PER_NET?198?</vt:lpstr>
      <vt:lpstr>XDO_?FINAL_PER_NET?199?</vt:lpstr>
      <vt:lpstr>XDO_?FINAL_PER_NET?20?</vt:lpstr>
      <vt:lpstr>XDO_?FINAL_PER_NET?200?</vt:lpstr>
      <vt:lpstr>XDO_?FINAL_PER_NET?201?</vt:lpstr>
      <vt:lpstr>XDO_?FINAL_PER_NET?202?</vt:lpstr>
      <vt:lpstr>XDO_?FINAL_PER_NET?203?</vt:lpstr>
      <vt:lpstr>XDO_?FINAL_PER_NET?204?</vt:lpstr>
      <vt:lpstr>XDO_?FINAL_PER_NET?205?</vt:lpstr>
      <vt:lpstr>XDO_?FINAL_PER_NET?206?</vt:lpstr>
      <vt:lpstr>XDO_?FINAL_PER_NET?207?</vt:lpstr>
      <vt:lpstr>XDO_?FINAL_PER_NET?208?</vt:lpstr>
      <vt:lpstr>XDO_?FINAL_PER_NET?209?</vt:lpstr>
      <vt:lpstr>XDO_?FINAL_PER_NET?210?</vt:lpstr>
      <vt:lpstr>XDO_?FINAL_PER_NET?211?</vt:lpstr>
      <vt:lpstr>XDO_?FINAL_PER_NET?212?</vt:lpstr>
      <vt:lpstr>XDO_?FINAL_PER_NET?213?</vt:lpstr>
      <vt:lpstr>XDO_?FINAL_PER_NET?214?</vt:lpstr>
      <vt:lpstr>XDO_?FINAL_PER_NET?215?</vt:lpstr>
      <vt:lpstr>XDO_?FINAL_PER_NET?216?</vt:lpstr>
      <vt:lpstr>XDO_?FINAL_PER_NET?217?</vt:lpstr>
      <vt:lpstr>XDO_?FINAL_PER_NET?218?</vt:lpstr>
      <vt:lpstr>XDO_?FINAL_PER_NET?219?</vt:lpstr>
      <vt:lpstr>XDO_?FINAL_PER_NET?220?</vt:lpstr>
      <vt:lpstr>XDO_?FINAL_PER_NET?221?</vt:lpstr>
      <vt:lpstr>XDO_?FINAL_PER_NET?222?</vt:lpstr>
      <vt:lpstr>XDO_?FINAL_PER_NET?223?</vt:lpstr>
      <vt:lpstr>XDO_?FINAL_PER_NET?224?</vt:lpstr>
      <vt:lpstr>XDO_?FINAL_PER_NET?225?</vt:lpstr>
      <vt:lpstr>XDO_?FINAL_PER_NET?226?</vt:lpstr>
      <vt:lpstr>XDO_?FINAL_PER_NET?227?</vt:lpstr>
      <vt:lpstr>XDO_?FINAL_PER_NET?228?</vt:lpstr>
      <vt:lpstr>XDO_?FINAL_PER_NET?229?</vt:lpstr>
      <vt:lpstr>XDO_?FINAL_PER_NET?230?</vt:lpstr>
      <vt:lpstr>XDO_?FINAL_PER_NET?231?</vt:lpstr>
      <vt:lpstr>XDO_?FINAL_PER_NET?232?</vt:lpstr>
      <vt:lpstr>XDO_?FINAL_PER_NET?233?</vt:lpstr>
      <vt:lpstr>XDO_?FINAL_PER_NET?234?</vt:lpstr>
      <vt:lpstr>XDO_?FINAL_PER_NET?235?</vt:lpstr>
      <vt:lpstr>XDO_?FINAL_PER_NET?236?</vt:lpstr>
      <vt:lpstr>XDO_?FINAL_PER_NET?237?</vt:lpstr>
      <vt:lpstr>XDO_?FINAL_PER_NET?238?</vt:lpstr>
      <vt:lpstr>XDO_?FINAL_PER_NET?239?</vt:lpstr>
      <vt:lpstr>XDO_?FINAL_PER_NET?240?</vt:lpstr>
      <vt:lpstr>XDO_?FINAL_PER_NET?241?</vt:lpstr>
      <vt:lpstr>XDO_?FINAL_PER_NET?242?</vt:lpstr>
      <vt:lpstr>XDO_?FINAL_PER_NET?243?</vt:lpstr>
      <vt:lpstr>XDO_?FINAL_PER_NET?244?</vt:lpstr>
      <vt:lpstr>XDO_?FINAL_PER_NET?245?</vt:lpstr>
      <vt:lpstr>XDO_?FINAL_PER_NET?246?</vt:lpstr>
      <vt:lpstr>XDO_?FINAL_PER_NET?247?</vt:lpstr>
      <vt:lpstr>XDO_?FINAL_PER_NET?248?</vt:lpstr>
      <vt:lpstr>XDO_?FINAL_PER_NET?249?</vt:lpstr>
      <vt:lpstr>XDO_?FINAL_PER_NET?25?</vt:lpstr>
      <vt:lpstr>XDO_?FINAL_PER_NET?250?</vt:lpstr>
      <vt:lpstr>XDO_?FINAL_PER_NET?251?</vt:lpstr>
      <vt:lpstr>XDO_?FINAL_PER_NET?252?</vt:lpstr>
      <vt:lpstr>XDO_?FINAL_PER_NET?253?</vt:lpstr>
      <vt:lpstr>XDO_?FINAL_PER_NET?254?</vt:lpstr>
      <vt:lpstr>XDO_?FINAL_PER_NET?255?</vt:lpstr>
      <vt:lpstr>XDO_?FINAL_PER_NET?256?</vt:lpstr>
      <vt:lpstr>XDO_?FINAL_PER_NET?257?</vt:lpstr>
      <vt:lpstr>XDO_?FINAL_PER_NET?258?</vt:lpstr>
      <vt:lpstr>XDO_?FINAL_PER_NET?259?</vt:lpstr>
      <vt:lpstr>XDO_?FINAL_PER_NET?26?</vt:lpstr>
      <vt:lpstr>XDO_?FINAL_PER_NET?260?</vt:lpstr>
      <vt:lpstr>XDO_?FINAL_PER_NET?261?</vt:lpstr>
      <vt:lpstr>XDO_?FINAL_PER_NET?262?</vt:lpstr>
      <vt:lpstr>XDO_?FINAL_PER_NET?263?</vt:lpstr>
      <vt:lpstr>XDO_?FINAL_PER_NET?264?</vt:lpstr>
      <vt:lpstr>XDO_?FINAL_PER_NET?265?</vt:lpstr>
      <vt:lpstr>XDO_?FINAL_PER_NET?266?</vt:lpstr>
      <vt:lpstr>XDO_?FINAL_PER_NET?267?</vt:lpstr>
      <vt:lpstr>XDO_?FINAL_PER_NET?268?</vt:lpstr>
      <vt:lpstr>XDO_?FINAL_PER_NET?269?</vt:lpstr>
      <vt:lpstr>XDO_?FINAL_PER_NET?27?</vt:lpstr>
      <vt:lpstr>XDO_?FINAL_PER_NET?270?</vt:lpstr>
      <vt:lpstr>XDO_?FINAL_PER_NET?271?</vt:lpstr>
      <vt:lpstr>XDO_?FINAL_PER_NET?272?</vt:lpstr>
      <vt:lpstr>XDO_?FINAL_PER_NET?273?</vt:lpstr>
      <vt:lpstr>XDO_?FINAL_PER_NET?274?</vt:lpstr>
      <vt:lpstr>XDO_?FINAL_PER_NET?275?</vt:lpstr>
      <vt:lpstr>XDO_?FINAL_PER_NET?276?</vt:lpstr>
      <vt:lpstr>XDO_?FINAL_PER_NET?277?</vt:lpstr>
      <vt:lpstr>XDO_?FINAL_PER_NET?278?</vt:lpstr>
      <vt:lpstr>XDO_?FINAL_PER_NET?279?</vt:lpstr>
      <vt:lpstr>XDO_?FINAL_PER_NET?28?</vt:lpstr>
      <vt:lpstr>XDO_?FINAL_PER_NET?280?</vt:lpstr>
      <vt:lpstr>XDO_?FINAL_PER_NET?281?</vt:lpstr>
      <vt:lpstr>XDO_?FINAL_PER_NET?282?</vt:lpstr>
      <vt:lpstr>XDO_?FINAL_PER_NET?283?</vt:lpstr>
      <vt:lpstr>XDO_?FINAL_PER_NET?284?</vt:lpstr>
      <vt:lpstr>XDO_?FINAL_PER_NET?285?</vt:lpstr>
      <vt:lpstr>XDO_?FINAL_PER_NET?286?</vt:lpstr>
      <vt:lpstr>XDO_?FINAL_PER_NET?287?</vt:lpstr>
      <vt:lpstr>XDO_?FINAL_PER_NET?288?</vt:lpstr>
      <vt:lpstr>XDO_?FINAL_PER_NET?289?</vt:lpstr>
      <vt:lpstr>XDO_?FINAL_PER_NET?290?</vt:lpstr>
      <vt:lpstr>XDO_?FINAL_PER_NET?291?</vt:lpstr>
      <vt:lpstr>XDO_?FINAL_PER_NET?292?</vt:lpstr>
      <vt:lpstr>XDO_?FINAL_PER_NET?293?</vt:lpstr>
      <vt:lpstr>XDO_?FINAL_PER_NET?294?</vt:lpstr>
      <vt:lpstr>XDO_?FINAL_PER_NET?295?</vt:lpstr>
      <vt:lpstr>XDO_?FINAL_PER_NET?296?</vt:lpstr>
      <vt:lpstr>XDO_?FINAL_PER_NET?297?</vt:lpstr>
      <vt:lpstr>XDO_?FINAL_PER_NET?298?</vt:lpstr>
      <vt:lpstr>XDO_?FINAL_PER_NET?299?</vt:lpstr>
      <vt:lpstr>XDO_?FINAL_PER_NET?300?</vt:lpstr>
      <vt:lpstr>XDO_?FINAL_PER_NET?301?</vt:lpstr>
      <vt:lpstr>XDO_?FINAL_PER_NET?302?</vt:lpstr>
      <vt:lpstr>XDO_?FINAL_PER_NET?303?</vt:lpstr>
      <vt:lpstr>XDO_?FINAL_PER_NET?304?</vt:lpstr>
      <vt:lpstr>XDO_?FINAL_PER_NET?305?</vt:lpstr>
      <vt:lpstr>XDO_?FINAL_PER_NET?306?</vt:lpstr>
      <vt:lpstr>XDO_?FINAL_PER_NET?307?</vt:lpstr>
      <vt:lpstr>XDO_?FINAL_PER_NET?308?</vt:lpstr>
      <vt:lpstr>XDO_?FINAL_PER_NET?309?</vt:lpstr>
      <vt:lpstr>XDO_?FINAL_PER_NET?31?</vt:lpstr>
      <vt:lpstr>XDO_?FINAL_PER_NET?310?</vt:lpstr>
      <vt:lpstr>XDO_?FINAL_PER_NET?311?</vt:lpstr>
      <vt:lpstr>XDO_?FINAL_PER_NET?312?</vt:lpstr>
      <vt:lpstr>XDO_?FINAL_PER_NET?313?</vt:lpstr>
      <vt:lpstr>XDO_?FINAL_PER_NET?314?</vt:lpstr>
      <vt:lpstr>XDO_?FINAL_PER_NET?315?</vt:lpstr>
      <vt:lpstr>XDO_?FINAL_PER_NET?316?</vt:lpstr>
      <vt:lpstr>XDO_?FINAL_PER_NET?317?</vt:lpstr>
      <vt:lpstr>XDO_?FINAL_PER_NET?318?</vt:lpstr>
      <vt:lpstr>XDO_?FINAL_PER_NET?319?</vt:lpstr>
      <vt:lpstr>XDO_?FINAL_PER_NET?32?</vt:lpstr>
      <vt:lpstr>XDO_?FINAL_PER_NET?320?</vt:lpstr>
      <vt:lpstr>XDO_?FINAL_PER_NET?321?</vt:lpstr>
      <vt:lpstr>XDO_?FINAL_PER_NET?322?</vt:lpstr>
      <vt:lpstr>XDO_?FINAL_PER_NET?323?</vt:lpstr>
      <vt:lpstr>XDO_?FINAL_PER_NET?324?</vt:lpstr>
      <vt:lpstr>XDO_?FINAL_PER_NET?325?</vt:lpstr>
      <vt:lpstr>XDO_?FINAL_PER_NET?326?</vt:lpstr>
      <vt:lpstr>XDO_?FINAL_PER_NET?327?</vt:lpstr>
      <vt:lpstr>XDO_?FINAL_PER_NET?328?</vt:lpstr>
      <vt:lpstr>XDO_?FINAL_PER_NET?329?</vt:lpstr>
      <vt:lpstr>XDO_?FINAL_PER_NET?33?</vt:lpstr>
      <vt:lpstr>XDO_?FINAL_PER_NET?330?</vt:lpstr>
      <vt:lpstr>XDO_?FINAL_PER_NET?331?</vt:lpstr>
      <vt:lpstr>XDO_?FINAL_PER_NET?332?</vt:lpstr>
      <vt:lpstr>XDO_?FINAL_PER_NET?333?</vt:lpstr>
      <vt:lpstr>XDO_?FINAL_PER_NET?334?</vt:lpstr>
      <vt:lpstr>XDO_?FINAL_PER_NET?335?</vt:lpstr>
      <vt:lpstr>XDO_?FINAL_PER_NET?336?</vt:lpstr>
      <vt:lpstr>XDO_?FINAL_PER_NET?337?</vt:lpstr>
      <vt:lpstr>XDO_?FINAL_PER_NET?338?</vt:lpstr>
      <vt:lpstr>XDO_?FINAL_PER_NET?339?</vt:lpstr>
      <vt:lpstr>XDO_?FINAL_PER_NET?34?</vt:lpstr>
      <vt:lpstr>XDO_?FINAL_PER_NET?340?</vt:lpstr>
      <vt:lpstr>XDO_?FINAL_PER_NET?341?</vt:lpstr>
      <vt:lpstr>XDO_?FINAL_PER_NET?342?</vt:lpstr>
      <vt:lpstr>XDO_?FINAL_PER_NET?343?</vt:lpstr>
      <vt:lpstr>XDO_?FINAL_PER_NET?344?</vt:lpstr>
      <vt:lpstr>XDO_?FINAL_PER_NET?345?</vt:lpstr>
      <vt:lpstr>XDO_?FINAL_PER_NET?346?</vt:lpstr>
      <vt:lpstr>XDO_?FINAL_PER_NET?347?</vt:lpstr>
      <vt:lpstr>XDO_?FINAL_PER_NET?348?</vt:lpstr>
      <vt:lpstr>XDO_?FINAL_PER_NET?349?</vt:lpstr>
      <vt:lpstr>XDO_?FINAL_PER_NET?35?</vt:lpstr>
      <vt:lpstr>XDO_?FINAL_PER_NET?350?</vt:lpstr>
      <vt:lpstr>XDO_?FINAL_PER_NET?351?</vt:lpstr>
      <vt:lpstr>XDO_?FINAL_PER_NET?352?</vt:lpstr>
      <vt:lpstr>XDO_?FINAL_PER_NET?353?</vt:lpstr>
      <vt:lpstr>XDO_?FINAL_PER_NET?354?</vt:lpstr>
      <vt:lpstr>XDO_?FINAL_PER_NET?355?</vt:lpstr>
      <vt:lpstr>XDO_?FINAL_PER_NET?356?</vt:lpstr>
      <vt:lpstr>XDO_?FINAL_PER_NET?357?</vt:lpstr>
      <vt:lpstr>XDO_?FINAL_PER_NET?358?</vt:lpstr>
      <vt:lpstr>XDO_?FINAL_PER_NET?359?</vt:lpstr>
      <vt:lpstr>XDO_?FINAL_PER_NET?36?</vt:lpstr>
      <vt:lpstr>XDO_?FINAL_PER_NET?360?</vt:lpstr>
      <vt:lpstr>XDO_?FINAL_PER_NET?361?</vt:lpstr>
      <vt:lpstr>XDO_?FINAL_PER_NET?362?</vt:lpstr>
      <vt:lpstr>XDO_?FINAL_PER_NET?363?</vt:lpstr>
      <vt:lpstr>XDO_?FINAL_PER_NET?364?</vt:lpstr>
      <vt:lpstr>XDO_?FINAL_PER_NET?365?</vt:lpstr>
      <vt:lpstr>XDO_?FINAL_PER_NET?366?</vt:lpstr>
      <vt:lpstr>XDO_?FINAL_PER_NET?367?</vt:lpstr>
      <vt:lpstr>XDO_?FINAL_PER_NET?368?</vt:lpstr>
      <vt:lpstr>XDO_?FINAL_PER_NET?369?</vt:lpstr>
      <vt:lpstr>XDO_?FINAL_PER_NET?37?</vt:lpstr>
      <vt:lpstr>XDO_?FINAL_PER_NET?370?</vt:lpstr>
      <vt:lpstr>XDO_?FINAL_PER_NET?371?</vt:lpstr>
      <vt:lpstr>XDO_?FINAL_PER_NET?372?</vt:lpstr>
      <vt:lpstr>XDO_?FINAL_PER_NET?373?</vt:lpstr>
      <vt:lpstr>XDO_?FINAL_PER_NET?374?</vt:lpstr>
      <vt:lpstr>XDO_?FINAL_PER_NET?375?</vt:lpstr>
      <vt:lpstr>XDO_?FINAL_PER_NET?376?</vt:lpstr>
      <vt:lpstr>XDO_?FINAL_PER_NET?377?</vt:lpstr>
      <vt:lpstr>XDO_?FINAL_PER_NET?378?</vt:lpstr>
      <vt:lpstr>XDO_?FINAL_PER_NET?379?</vt:lpstr>
      <vt:lpstr>XDO_?FINAL_PER_NET?38?</vt:lpstr>
      <vt:lpstr>XDO_?FINAL_PER_NET?380?</vt:lpstr>
      <vt:lpstr>XDO_?FINAL_PER_NET?381?</vt:lpstr>
      <vt:lpstr>XDO_?FINAL_PER_NET?382?</vt:lpstr>
      <vt:lpstr>XDO_?FINAL_PER_NET?383?</vt:lpstr>
      <vt:lpstr>XDO_?FINAL_PER_NET?384?</vt:lpstr>
      <vt:lpstr>XDO_?FINAL_PER_NET?385?</vt:lpstr>
      <vt:lpstr>XDO_?FINAL_PER_NET?386?</vt:lpstr>
      <vt:lpstr>XDO_?FINAL_PER_NET?387?</vt:lpstr>
      <vt:lpstr>XDO_?FINAL_PER_NET?388?</vt:lpstr>
      <vt:lpstr>XDO_?FINAL_PER_NET?389?</vt:lpstr>
      <vt:lpstr>XDO_?FINAL_PER_NET?39?</vt:lpstr>
      <vt:lpstr>XDO_?FINAL_PER_NET?390?</vt:lpstr>
      <vt:lpstr>XDO_?FINAL_PER_NET?391?</vt:lpstr>
      <vt:lpstr>XDO_?FINAL_PER_NET?392?</vt:lpstr>
      <vt:lpstr>XDO_?FINAL_PER_NET?393?</vt:lpstr>
      <vt:lpstr>XDO_?FINAL_PER_NET?394?</vt:lpstr>
      <vt:lpstr>XDO_?FINAL_PER_NET?395?</vt:lpstr>
      <vt:lpstr>XDO_?FINAL_PER_NET?396?</vt:lpstr>
      <vt:lpstr>XDO_?FINAL_PER_NET?397?</vt:lpstr>
      <vt:lpstr>XDO_?FINAL_PER_NET?398?</vt:lpstr>
      <vt:lpstr>XDO_?FINAL_PER_NET?399?</vt:lpstr>
      <vt:lpstr>XDO_?FINAL_PER_NET?40?</vt:lpstr>
      <vt:lpstr>XDO_?FINAL_PER_NET?400?</vt:lpstr>
      <vt:lpstr>XDO_?FINAL_PER_NET?401?</vt:lpstr>
      <vt:lpstr>XDO_?FINAL_PER_NET?402?</vt:lpstr>
      <vt:lpstr>XDO_?FINAL_PER_NET?403?</vt:lpstr>
      <vt:lpstr>XDO_?FINAL_PER_NET?404?</vt:lpstr>
      <vt:lpstr>XDO_?FINAL_PER_NET?405?</vt:lpstr>
      <vt:lpstr>XDO_?FINAL_PER_NET?406?</vt:lpstr>
      <vt:lpstr>XDO_?FINAL_PER_NET?407?</vt:lpstr>
      <vt:lpstr>XDO_?FINAL_PER_NET?408?</vt:lpstr>
      <vt:lpstr>XDO_?FINAL_PER_NET?409?</vt:lpstr>
      <vt:lpstr>XDO_?FINAL_PER_NET?41?</vt:lpstr>
      <vt:lpstr>XDO_?FINAL_PER_NET?410?</vt:lpstr>
      <vt:lpstr>XDO_?FINAL_PER_NET?411?</vt:lpstr>
      <vt:lpstr>XDO_?FINAL_PER_NET?412?</vt:lpstr>
      <vt:lpstr>XDO_?FINAL_PER_NET?413?</vt:lpstr>
      <vt:lpstr>XDO_?FINAL_PER_NET?414?</vt:lpstr>
      <vt:lpstr>XDO_?FINAL_PER_NET?415?</vt:lpstr>
      <vt:lpstr>XDO_?FINAL_PER_NET?416?</vt:lpstr>
      <vt:lpstr>XDO_?FINAL_PER_NET?417?</vt:lpstr>
      <vt:lpstr>XDO_?FINAL_PER_NET?418?</vt:lpstr>
      <vt:lpstr>XDO_?FINAL_PER_NET?419?</vt:lpstr>
      <vt:lpstr>XDO_?FINAL_PER_NET?42?</vt:lpstr>
      <vt:lpstr>XDO_?FINAL_PER_NET?420?</vt:lpstr>
      <vt:lpstr>XDO_?FINAL_PER_NET?421?</vt:lpstr>
      <vt:lpstr>XDO_?FINAL_PER_NET?422?</vt:lpstr>
      <vt:lpstr>XDO_?FINAL_PER_NET?423?</vt:lpstr>
      <vt:lpstr>XDO_?FINAL_PER_NET?424?</vt:lpstr>
      <vt:lpstr>XDO_?FINAL_PER_NET?425?</vt:lpstr>
      <vt:lpstr>XDO_?FINAL_PER_NET?426?</vt:lpstr>
      <vt:lpstr>XDO_?FINAL_PER_NET?427?</vt:lpstr>
      <vt:lpstr>XDO_?FINAL_PER_NET?428?</vt:lpstr>
      <vt:lpstr>XDO_?FINAL_PER_NET?429?</vt:lpstr>
      <vt:lpstr>XDO_?FINAL_PER_NET?43?</vt:lpstr>
      <vt:lpstr>XDO_?FINAL_PER_NET?430?</vt:lpstr>
      <vt:lpstr>XDO_?FINAL_PER_NET?431?</vt:lpstr>
      <vt:lpstr>XDO_?FINAL_PER_NET?432?</vt:lpstr>
      <vt:lpstr>XDO_?FINAL_PER_NET?433?</vt:lpstr>
      <vt:lpstr>XDO_?FINAL_PER_NET?434?</vt:lpstr>
      <vt:lpstr>XDO_?FINAL_PER_NET?435?</vt:lpstr>
      <vt:lpstr>XDO_?FINAL_PER_NET?436?</vt:lpstr>
      <vt:lpstr>XDO_?FINAL_PER_NET?437?</vt:lpstr>
      <vt:lpstr>XDO_?FINAL_PER_NET?438?</vt:lpstr>
      <vt:lpstr>XDO_?FINAL_PER_NET?439?</vt:lpstr>
      <vt:lpstr>XDO_?FINAL_PER_NET?44?</vt:lpstr>
      <vt:lpstr>XDO_?FINAL_PER_NET?440?</vt:lpstr>
      <vt:lpstr>XDO_?FINAL_PER_NET?441?</vt:lpstr>
      <vt:lpstr>XDO_?FINAL_PER_NET?442?</vt:lpstr>
      <vt:lpstr>XDO_?FINAL_PER_NET?443?</vt:lpstr>
      <vt:lpstr>XDO_?FINAL_PER_NET?444?</vt:lpstr>
      <vt:lpstr>XDO_?FINAL_PER_NET?445?</vt:lpstr>
      <vt:lpstr>XDO_?FINAL_PER_NET?446?</vt:lpstr>
      <vt:lpstr>XDO_?FINAL_PER_NET?447?</vt:lpstr>
      <vt:lpstr>XDO_?FINAL_PER_NET?448?</vt:lpstr>
      <vt:lpstr>XDO_?FINAL_PER_NET?449?</vt:lpstr>
      <vt:lpstr>XDO_?FINAL_PER_NET?450?</vt:lpstr>
      <vt:lpstr>XDO_?FINAL_PER_NET?451?</vt:lpstr>
      <vt:lpstr>XDO_?FINAL_PER_NET?452?</vt:lpstr>
      <vt:lpstr>XDO_?FINAL_PER_NET?453?</vt:lpstr>
      <vt:lpstr>XDO_?FINAL_PER_NET?454?</vt:lpstr>
      <vt:lpstr>XDO_?FINAL_PER_NET?455?</vt:lpstr>
      <vt:lpstr>XDO_?FINAL_PER_NET?456?</vt:lpstr>
      <vt:lpstr>XDO_?FINAL_PER_NET?457?</vt:lpstr>
      <vt:lpstr>XDO_?FINAL_PER_NET?458?</vt:lpstr>
      <vt:lpstr>XDO_?FINAL_PER_NET?459?</vt:lpstr>
      <vt:lpstr>XDO_?FINAL_PER_NET?460?</vt:lpstr>
      <vt:lpstr>XDO_?FINAL_PER_NET?461?</vt:lpstr>
      <vt:lpstr>XDO_?FINAL_PER_NET?462?</vt:lpstr>
      <vt:lpstr>XDO_?FINAL_PER_NET?463?</vt:lpstr>
      <vt:lpstr>XDO_?FINAL_PER_NET?464?</vt:lpstr>
      <vt:lpstr>XDO_?FINAL_PER_NET?465?</vt:lpstr>
      <vt:lpstr>XDO_?FINAL_PER_NET?466?</vt:lpstr>
      <vt:lpstr>XDO_?FINAL_PER_NET?467?</vt:lpstr>
      <vt:lpstr>XDO_?FINAL_PER_NET?468?</vt:lpstr>
      <vt:lpstr>XDO_?FINAL_PER_NET?469?</vt:lpstr>
      <vt:lpstr>XDO_?FINAL_PER_NET?47?</vt:lpstr>
      <vt:lpstr>XDO_?FINAL_PER_NET?470?</vt:lpstr>
      <vt:lpstr>XDO_?FINAL_PER_NET?471?</vt:lpstr>
      <vt:lpstr>XDO_?FINAL_PER_NET?472?</vt:lpstr>
      <vt:lpstr>XDO_?FINAL_PER_NET?473?</vt:lpstr>
      <vt:lpstr>XDO_?FINAL_PER_NET?474?</vt:lpstr>
      <vt:lpstr>XDO_?FINAL_PER_NET?475?</vt:lpstr>
      <vt:lpstr>XDO_?FINAL_PER_NET?476?</vt:lpstr>
      <vt:lpstr>XDO_?FINAL_PER_NET?477?</vt:lpstr>
      <vt:lpstr>XDO_?FINAL_PER_NET?478?</vt:lpstr>
      <vt:lpstr>XDO_?FINAL_PER_NET?479?</vt:lpstr>
      <vt:lpstr>XDO_?FINAL_PER_NET?48?</vt:lpstr>
      <vt:lpstr>XDO_?FINAL_PER_NET?480?</vt:lpstr>
      <vt:lpstr>XDO_?FINAL_PER_NET?481?</vt:lpstr>
      <vt:lpstr>XDO_?FINAL_PER_NET?482?</vt:lpstr>
      <vt:lpstr>XDO_?FINAL_PER_NET?483?</vt:lpstr>
      <vt:lpstr>XDO_?FINAL_PER_NET?484?</vt:lpstr>
      <vt:lpstr>XDO_?FINAL_PER_NET?485?</vt:lpstr>
      <vt:lpstr>XDO_?FINAL_PER_NET?486?</vt:lpstr>
      <vt:lpstr>XDO_?FINAL_PER_NET?487?</vt:lpstr>
      <vt:lpstr>XDO_?FINAL_PER_NET?488?</vt:lpstr>
      <vt:lpstr>XDO_?FINAL_PER_NET?489?</vt:lpstr>
      <vt:lpstr>XDO_?FINAL_PER_NET?49?</vt:lpstr>
      <vt:lpstr>XDO_?FINAL_PER_NET?490?</vt:lpstr>
      <vt:lpstr>XDO_?FINAL_PER_NET?491?</vt:lpstr>
      <vt:lpstr>XDO_?FINAL_PER_NET?492?</vt:lpstr>
      <vt:lpstr>XDO_?FINAL_PER_NET?493?</vt:lpstr>
      <vt:lpstr>XDO_?FINAL_PER_NET?494?</vt:lpstr>
      <vt:lpstr>XDO_?FINAL_PER_NET?495?</vt:lpstr>
      <vt:lpstr>XDO_?FINAL_PER_NET?496?</vt:lpstr>
      <vt:lpstr>XDO_?FINAL_PER_NET?497?</vt:lpstr>
      <vt:lpstr>XDO_?FINAL_PER_NET?498?</vt:lpstr>
      <vt:lpstr>XDO_?FINAL_PER_NET?499?</vt:lpstr>
      <vt:lpstr>XDO_?FINAL_PER_NET?50?</vt:lpstr>
      <vt:lpstr>XDO_?FINAL_PER_NET?500?</vt:lpstr>
      <vt:lpstr>XDO_?FINAL_PER_NET?501?</vt:lpstr>
      <vt:lpstr>XDO_?FINAL_PER_NET?502?</vt:lpstr>
      <vt:lpstr>XDO_?FINAL_PER_NET?503?</vt:lpstr>
      <vt:lpstr>XDO_?FINAL_PER_NET?504?</vt:lpstr>
      <vt:lpstr>XDO_?FINAL_PER_NET?505?</vt:lpstr>
      <vt:lpstr>XDO_?FINAL_PER_NET?506?</vt:lpstr>
      <vt:lpstr>XDO_?FINAL_PER_NET?507?</vt:lpstr>
      <vt:lpstr>XDO_?FINAL_PER_NET?508?</vt:lpstr>
      <vt:lpstr>XDO_?FINAL_PER_NET?509?</vt:lpstr>
      <vt:lpstr>XDO_?FINAL_PER_NET?51?</vt:lpstr>
      <vt:lpstr>XDO_?FINAL_PER_NET?510?</vt:lpstr>
      <vt:lpstr>XDO_?FINAL_PER_NET?511?</vt:lpstr>
      <vt:lpstr>XDO_?FINAL_PER_NET?512?</vt:lpstr>
      <vt:lpstr>XDO_?FINAL_PER_NET?513?</vt:lpstr>
      <vt:lpstr>XDO_?FINAL_PER_NET?514?</vt:lpstr>
      <vt:lpstr>XDO_?FINAL_PER_NET?515?</vt:lpstr>
      <vt:lpstr>XDO_?FINAL_PER_NET?516?</vt:lpstr>
      <vt:lpstr>XDO_?FINAL_PER_NET?517?</vt:lpstr>
      <vt:lpstr>XDO_?FINAL_PER_NET?518?</vt:lpstr>
      <vt:lpstr>XDO_?FINAL_PER_NET?519?</vt:lpstr>
      <vt:lpstr>XDO_?FINAL_PER_NET?52?</vt:lpstr>
      <vt:lpstr>XDO_?FINAL_PER_NET?520?</vt:lpstr>
      <vt:lpstr>XDO_?FINAL_PER_NET?521?</vt:lpstr>
      <vt:lpstr>XDO_?FINAL_PER_NET?522?</vt:lpstr>
      <vt:lpstr>XDO_?FINAL_PER_NET?523?</vt:lpstr>
      <vt:lpstr>XDO_?FINAL_PER_NET?524?</vt:lpstr>
      <vt:lpstr>XDO_?FINAL_PER_NET?525?</vt:lpstr>
      <vt:lpstr>XDO_?FINAL_PER_NET?526?</vt:lpstr>
      <vt:lpstr>XDO_?FINAL_PER_NET?527?</vt:lpstr>
      <vt:lpstr>XDO_?FINAL_PER_NET?528?</vt:lpstr>
      <vt:lpstr>XDO_?FINAL_PER_NET?529?</vt:lpstr>
      <vt:lpstr>XDO_?FINAL_PER_NET?53?</vt:lpstr>
      <vt:lpstr>XDO_?FINAL_PER_NET?530?</vt:lpstr>
      <vt:lpstr>XDO_?FINAL_PER_NET?531?</vt:lpstr>
      <vt:lpstr>XDO_?FINAL_PER_NET?532?</vt:lpstr>
      <vt:lpstr>XDO_?FINAL_PER_NET?533?</vt:lpstr>
      <vt:lpstr>XDO_?FINAL_PER_NET?534?</vt:lpstr>
      <vt:lpstr>XDO_?FINAL_PER_NET?535?</vt:lpstr>
      <vt:lpstr>XDO_?FINAL_PER_NET?536?</vt:lpstr>
      <vt:lpstr>XDO_?FINAL_PER_NET?537?</vt:lpstr>
      <vt:lpstr>XDO_?FINAL_PER_NET?538?</vt:lpstr>
      <vt:lpstr>XDO_?FINAL_PER_NET?539?</vt:lpstr>
      <vt:lpstr>XDO_?FINAL_PER_NET?54?</vt:lpstr>
      <vt:lpstr>XDO_?FINAL_PER_NET?540?</vt:lpstr>
      <vt:lpstr>XDO_?FINAL_PER_NET?541?</vt:lpstr>
      <vt:lpstr>XDO_?FINAL_PER_NET?542?</vt:lpstr>
      <vt:lpstr>XDO_?FINAL_PER_NET?543?</vt:lpstr>
      <vt:lpstr>XDO_?FINAL_PER_NET?544?</vt:lpstr>
      <vt:lpstr>XDO_?FINAL_PER_NET?545?</vt:lpstr>
      <vt:lpstr>XDO_?FINAL_PER_NET?546?</vt:lpstr>
      <vt:lpstr>XDO_?FINAL_PER_NET?547?</vt:lpstr>
      <vt:lpstr>XDO_?FINAL_PER_NET?548?</vt:lpstr>
      <vt:lpstr>XDO_?FINAL_PER_NET?549?</vt:lpstr>
      <vt:lpstr>XDO_?FINAL_PER_NET?55?</vt:lpstr>
      <vt:lpstr>XDO_?FINAL_PER_NET?550?</vt:lpstr>
      <vt:lpstr>XDO_?FINAL_PER_NET?551?</vt:lpstr>
      <vt:lpstr>XDO_?FINAL_PER_NET?552?</vt:lpstr>
      <vt:lpstr>XDO_?FINAL_PER_NET?553?</vt:lpstr>
      <vt:lpstr>XDO_?FINAL_PER_NET?554?</vt:lpstr>
      <vt:lpstr>XDO_?FINAL_PER_NET?555?</vt:lpstr>
      <vt:lpstr>XDO_?FINAL_PER_NET?556?</vt:lpstr>
      <vt:lpstr>XDO_?FINAL_PER_NET?557?</vt:lpstr>
      <vt:lpstr>XDO_?FINAL_PER_NET?558?</vt:lpstr>
      <vt:lpstr>XDO_?FINAL_PER_NET?559?</vt:lpstr>
      <vt:lpstr>XDO_?FINAL_PER_NET?560?</vt:lpstr>
      <vt:lpstr>XDO_?FINAL_PER_NET?561?</vt:lpstr>
      <vt:lpstr>XDO_?FINAL_PER_NET?562?</vt:lpstr>
      <vt:lpstr>XDO_?FINAL_PER_NET?563?</vt:lpstr>
      <vt:lpstr>XDO_?FINAL_PER_NET?564?</vt:lpstr>
      <vt:lpstr>XDO_?FINAL_PER_NET?565?</vt:lpstr>
      <vt:lpstr>XDO_?FINAL_PER_NET?566?</vt:lpstr>
      <vt:lpstr>XDO_?FINAL_PER_NET?567?</vt:lpstr>
      <vt:lpstr>XDO_?FINAL_PER_NET?568?</vt:lpstr>
      <vt:lpstr>XDO_?FINAL_PER_NET?569?</vt:lpstr>
      <vt:lpstr>XDO_?FINAL_PER_NET?570?</vt:lpstr>
      <vt:lpstr>XDO_?FINAL_PER_NET?571?</vt:lpstr>
      <vt:lpstr>XDO_?FINAL_PER_NET?572?</vt:lpstr>
      <vt:lpstr>XDO_?FINAL_PER_NET?573?</vt:lpstr>
      <vt:lpstr>XDO_?FINAL_PER_NET?574?</vt:lpstr>
      <vt:lpstr>XDO_?FINAL_PER_NET?575?</vt:lpstr>
      <vt:lpstr>XDO_?FINAL_PER_NET?576?</vt:lpstr>
      <vt:lpstr>XDO_?FINAL_PER_NET?577?</vt:lpstr>
      <vt:lpstr>XDO_?FINAL_PER_NET?578?</vt:lpstr>
      <vt:lpstr>XDO_?FINAL_PER_NET?579?</vt:lpstr>
      <vt:lpstr>XDO_?FINAL_PER_NET?58?</vt:lpstr>
      <vt:lpstr>XDO_?FINAL_PER_NET?580?</vt:lpstr>
      <vt:lpstr>XDO_?FINAL_PER_NET?581?</vt:lpstr>
      <vt:lpstr>XDO_?FINAL_PER_NET?582?</vt:lpstr>
      <vt:lpstr>XDO_?FINAL_PER_NET?583?</vt:lpstr>
      <vt:lpstr>XDO_?FINAL_PER_NET?584?</vt:lpstr>
      <vt:lpstr>XDO_?FINAL_PER_NET?585?</vt:lpstr>
      <vt:lpstr>XDO_?FINAL_PER_NET?586?</vt:lpstr>
      <vt:lpstr>XDO_?FINAL_PER_NET?587?</vt:lpstr>
      <vt:lpstr>XDO_?FINAL_PER_NET?588?</vt:lpstr>
      <vt:lpstr>XDO_?FINAL_PER_NET?589?</vt:lpstr>
      <vt:lpstr>XDO_?FINAL_PER_NET?59?</vt:lpstr>
      <vt:lpstr>XDO_?FINAL_PER_NET?590?</vt:lpstr>
      <vt:lpstr>XDO_?FINAL_PER_NET?591?</vt:lpstr>
      <vt:lpstr>XDO_?FINAL_PER_NET?592?</vt:lpstr>
      <vt:lpstr>XDO_?FINAL_PER_NET?593?</vt:lpstr>
      <vt:lpstr>XDO_?FINAL_PER_NET?60?</vt:lpstr>
      <vt:lpstr>XDO_?FINAL_PER_NET?61?</vt:lpstr>
      <vt:lpstr>XDO_?FINAL_PER_NET?62?</vt:lpstr>
      <vt:lpstr>XDO_?FINAL_PER_NET?63?</vt:lpstr>
      <vt:lpstr>XDO_?FINAL_PER_NET?64?</vt:lpstr>
      <vt:lpstr>XDO_?FINAL_PER_NET?65?</vt:lpstr>
      <vt:lpstr>XDO_?FINAL_PER_NET?66?</vt:lpstr>
      <vt:lpstr>XDO_?FINAL_PER_NET?67?</vt:lpstr>
      <vt:lpstr>XDO_?FINAL_PER_NET?68?</vt:lpstr>
      <vt:lpstr>XDO_?FINAL_PER_NET?69?</vt:lpstr>
      <vt:lpstr>XDO_?FINAL_PER_NET?70?</vt:lpstr>
      <vt:lpstr>XDO_?FINAL_PER_NET?71?</vt:lpstr>
      <vt:lpstr>XDO_?FINAL_PER_NET?72?</vt:lpstr>
      <vt:lpstr>XDO_?FINAL_PER_NET?73?</vt:lpstr>
      <vt:lpstr>XDO_?FINAL_PER_NET?74?</vt:lpstr>
      <vt:lpstr>XDO_?FINAL_PER_NET?75?</vt:lpstr>
      <vt:lpstr>XDO_?FINAL_PER_NET?76?</vt:lpstr>
      <vt:lpstr>XDO_?FINAL_PER_NET?77?</vt:lpstr>
      <vt:lpstr>XDO_?FINAL_PER_NET?78?</vt:lpstr>
      <vt:lpstr>XDO_?FINAL_PER_NET?79?</vt:lpstr>
      <vt:lpstr>XDO_?FINAL_PER_NET?80?</vt:lpstr>
      <vt:lpstr>XDO_?FINAL_PER_NET?81?</vt:lpstr>
      <vt:lpstr>XDO_?FINAL_PER_NET?82?</vt:lpstr>
      <vt:lpstr>XDO_?FINAL_PER_NET?83?</vt:lpstr>
      <vt:lpstr>XDO_?FINAL_PER_NET?84?</vt:lpstr>
      <vt:lpstr>XDO_?FINAL_PER_NET?85?</vt:lpstr>
      <vt:lpstr>XDO_?FINAL_PER_NET?86?</vt:lpstr>
      <vt:lpstr>XDO_?FINAL_PER_NET?87?</vt:lpstr>
      <vt:lpstr>XDO_?FINAL_PER_NET?88?</vt:lpstr>
      <vt:lpstr>XDO_?FINAL_PER_NET?89?</vt:lpstr>
      <vt:lpstr>XDO_?FINAL_PER_NET?9?</vt:lpstr>
      <vt:lpstr>XDO_?FINAL_PER_NET?90?</vt:lpstr>
      <vt:lpstr>XDO_?FINAL_PER_NET?91?</vt:lpstr>
      <vt:lpstr>XDO_?FINAL_PER_NET?92?</vt:lpstr>
      <vt:lpstr>XDO_?FINAL_PER_NET?93?</vt:lpstr>
      <vt:lpstr>XDO_?FINAL_PER_NET?94?</vt:lpstr>
      <vt:lpstr>XDO_?FINAL_PER_NET?95?</vt:lpstr>
      <vt:lpstr>XDO_?FINAL_PER_NET?96?</vt:lpstr>
      <vt:lpstr>XDO_?FINAL_PER_NET?97?</vt:lpstr>
      <vt:lpstr>XDO_?FINAL_PER_NET?98?</vt:lpstr>
      <vt:lpstr>XDO_?FINAL_PER_NET?99?</vt:lpstr>
      <vt:lpstr>XDO_?FINAL_QUANTITE?</vt:lpstr>
      <vt:lpstr>XDO_?FINAL_QUANTITE?10?</vt:lpstr>
      <vt:lpstr>XDO_?FINAL_QUANTITE?100?</vt:lpstr>
      <vt:lpstr>XDO_?FINAL_QUANTITE?101?</vt:lpstr>
      <vt:lpstr>XDO_?FINAL_QUANTITE?102?</vt:lpstr>
      <vt:lpstr>XDO_?FINAL_QUANTITE?103?</vt:lpstr>
      <vt:lpstr>XDO_?FINAL_QUANTITE?104?</vt:lpstr>
      <vt:lpstr>XDO_?FINAL_QUANTITE?105?</vt:lpstr>
      <vt:lpstr>XDO_?FINAL_QUANTITE?106?</vt:lpstr>
      <vt:lpstr>XDO_?FINAL_QUANTITE?107?</vt:lpstr>
      <vt:lpstr>XDO_?FINAL_QUANTITE?108?</vt:lpstr>
      <vt:lpstr>XDO_?FINAL_QUANTITE?109?</vt:lpstr>
      <vt:lpstr>XDO_?FINAL_QUANTITE?11?</vt:lpstr>
      <vt:lpstr>XDO_?FINAL_QUANTITE?110?</vt:lpstr>
      <vt:lpstr>XDO_?FINAL_QUANTITE?111?</vt:lpstr>
      <vt:lpstr>XDO_?FINAL_QUANTITE?112?</vt:lpstr>
      <vt:lpstr>XDO_?FINAL_QUANTITE?113?</vt:lpstr>
      <vt:lpstr>XDO_?FINAL_QUANTITE?114?</vt:lpstr>
      <vt:lpstr>XDO_?FINAL_QUANTITE?115?</vt:lpstr>
      <vt:lpstr>XDO_?FINAL_QUANTITE?116?</vt:lpstr>
      <vt:lpstr>XDO_?FINAL_QUANTITE?117?</vt:lpstr>
      <vt:lpstr>XDO_?FINAL_QUANTITE?118?</vt:lpstr>
      <vt:lpstr>XDO_?FINAL_QUANTITE?119?</vt:lpstr>
      <vt:lpstr>XDO_?FINAL_QUANTITE?12?</vt:lpstr>
      <vt:lpstr>XDO_?FINAL_QUANTITE?120?</vt:lpstr>
      <vt:lpstr>XDO_?FINAL_QUANTITE?121?</vt:lpstr>
      <vt:lpstr>XDO_?FINAL_QUANTITE?122?</vt:lpstr>
      <vt:lpstr>XDO_?FINAL_QUANTITE?123?</vt:lpstr>
      <vt:lpstr>XDO_?FINAL_QUANTITE?124?</vt:lpstr>
      <vt:lpstr>XDO_?FINAL_QUANTITE?125?</vt:lpstr>
      <vt:lpstr>XDO_?FINAL_QUANTITE?126?</vt:lpstr>
      <vt:lpstr>XDO_?FINAL_QUANTITE?127?</vt:lpstr>
      <vt:lpstr>XDO_?FINAL_QUANTITE?128?</vt:lpstr>
      <vt:lpstr>XDO_?FINAL_QUANTITE?129?</vt:lpstr>
      <vt:lpstr>XDO_?FINAL_QUANTITE?13?</vt:lpstr>
      <vt:lpstr>XDO_?FINAL_QUANTITE?130?</vt:lpstr>
      <vt:lpstr>XDO_?FINAL_QUANTITE?131?</vt:lpstr>
      <vt:lpstr>XDO_?FINAL_QUANTITE?132?</vt:lpstr>
      <vt:lpstr>XDO_?FINAL_QUANTITE?133?</vt:lpstr>
      <vt:lpstr>XDO_?FINAL_QUANTITE?134?</vt:lpstr>
      <vt:lpstr>XDO_?FINAL_QUANTITE?135?</vt:lpstr>
      <vt:lpstr>XDO_?FINAL_QUANTITE?136?</vt:lpstr>
      <vt:lpstr>XDO_?FINAL_QUANTITE?137?</vt:lpstr>
      <vt:lpstr>XDO_?FINAL_QUANTITE?138?</vt:lpstr>
      <vt:lpstr>XDO_?FINAL_QUANTITE?139?</vt:lpstr>
      <vt:lpstr>XDO_?FINAL_QUANTITE?14?</vt:lpstr>
      <vt:lpstr>XDO_?FINAL_QUANTITE?140?</vt:lpstr>
      <vt:lpstr>XDO_?FINAL_QUANTITE?141?</vt:lpstr>
      <vt:lpstr>XDO_?FINAL_QUANTITE?142?</vt:lpstr>
      <vt:lpstr>XDO_?FINAL_QUANTITE?143?</vt:lpstr>
      <vt:lpstr>XDO_?FINAL_QUANTITE?144?</vt:lpstr>
      <vt:lpstr>XDO_?FINAL_QUANTITE?145?</vt:lpstr>
      <vt:lpstr>XDO_?FINAL_QUANTITE?146?</vt:lpstr>
      <vt:lpstr>XDO_?FINAL_QUANTITE?147?</vt:lpstr>
      <vt:lpstr>XDO_?FINAL_QUANTITE?148?</vt:lpstr>
      <vt:lpstr>XDO_?FINAL_QUANTITE?149?</vt:lpstr>
      <vt:lpstr>XDO_?FINAL_QUANTITE?15?</vt:lpstr>
      <vt:lpstr>XDO_?FINAL_QUANTITE?150?</vt:lpstr>
      <vt:lpstr>XDO_?FINAL_QUANTITE?151?</vt:lpstr>
      <vt:lpstr>XDO_?FINAL_QUANTITE?152?</vt:lpstr>
      <vt:lpstr>XDO_?FINAL_QUANTITE?153?</vt:lpstr>
      <vt:lpstr>XDO_?FINAL_QUANTITE?154?</vt:lpstr>
      <vt:lpstr>XDO_?FINAL_QUANTITE?155?</vt:lpstr>
      <vt:lpstr>XDO_?FINAL_QUANTITE?156?</vt:lpstr>
      <vt:lpstr>XDO_?FINAL_QUANTITE?157?</vt:lpstr>
      <vt:lpstr>XDO_?FINAL_QUANTITE?158?</vt:lpstr>
      <vt:lpstr>XDO_?FINAL_QUANTITE?159?</vt:lpstr>
      <vt:lpstr>XDO_?FINAL_QUANTITE?16?</vt:lpstr>
      <vt:lpstr>XDO_?FINAL_QUANTITE?160?</vt:lpstr>
      <vt:lpstr>XDO_?FINAL_QUANTITE?161?</vt:lpstr>
      <vt:lpstr>XDO_?FINAL_QUANTITE?162?</vt:lpstr>
      <vt:lpstr>XDO_?FINAL_QUANTITE?163?</vt:lpstr>
      <vt:lpstr>XDO_?FINAL_QUANTITE?164?</vt:lpstr>
      <vt:lpstr>XDO_?FINAL_QUANTITE?165?</vt:lpstr>
      <vt:lpstr>XDO_?FINAL_QUANTITE?166?</vt:lpstr>
      <vt:lpstr>XDO_?FINAL_QUANTITE?167?</vt:lpstr>
      <vt:lpstr>XDO_?FINAL_QUANTITE?168?</vt:lpstr>
      <vt:lpstr>XDO_?FINAL_QUANTITE?169?</vt:lpstr>
      <vt:lpstr>XDO_?FINAL_QUANTITE?17?</vt:lpstr>
      <vt:lpstr>XDO_?FINAL_QUANTITE?170?</vt:lpstr>
      <vt:lpstr>XDO_?FINAL_QUANTITE?171?</vt:lpstr>
      <vt:lpstr>XDO_?FINAL_QUANTITE?172?</vt:lpstr>
      <vt:lpstr>XDO_?FINAL_QUANTITE?173?</vt:lpstr>
      <vt:lpstr>XDO_?FINAL_QUANTITE?174?</vt:lpstr>
      <vt:lpstr>XDO_?FINAL_QUANTITE?175?</vt:lpstr>
      <vt:lpstr>XDO_?FINAL_QUANTITE?176?</vt:lpstr>
      <vt:lpstr>XDO_?FINAL_QUANTITE?177?</vt:lpstr>
      <vt:lpstr>XDO_?FINAL_QUANTITE?178?</vt:lpstr>
      <vt:lpstr>XDO_?FINAL_QUANTITE?179?</vt:lpstr>
      <vt:lpstr>XDO_?FINAL_QUANTITE?18?</vt:lpstr>
      <vt:lpstr>XDO_?FINAL_QUANTITE?180?</vt:lpstr>
      <vt:lpstr>XDO_?FINAL_QUANTITE?181?</vt:lpstr>
      <vt:lpstr>XDO_?FINAL_QUANTITE?182?</vt:lpstr>
      <vt:lpstr>XDO_?FINAL_QUANTITE?183?</vt:lpstr>
      <vt:lpstr>XDO_?FINAL_QUANTITE?184?</vt:lpstr>
      <vt:lpstr>XDO_?FINAL_QUANTITE?185?</vt:lpstr>
      <vt:lpstr>XDO_?FINAL_QUANTITE?186?</vt:lpstr>
      <vt:lpstr>XDO_?FINAL_QUANTITE?187?</vt:lpstr>
      <vt:lpstr>XDO_?FINAL_QUANTITE?188?</vt:lpstr>
      <vt:lpstr>XDO_?FINAL_QUANTITE?189?</vt:lpstr>
      <vt:lpstr>XDO_?FINAL_QUANTITE?19?</vt:lpstr>
      <vt:lpstr>XDO_?FINAL_QUANTITE?190?</vt:lpstr>
      <vt:lpstr>XDO_?FINAL_QUANTITE?191?</vt:lpstr>
      <vt:lpstr>XDO_?FINAL_QUANTITE?192?</vt:lpstr>
      <vt:lpstr>XDO_?FINAL_QUANTITE?193?</vt:lpstr>
      <vt:lpstr>XDO_?FINAL_QUANTITE?194?</vt:lpstr>
      <vt:lpstr>XDO_?FINAL_QUANTITE?195?</vt:lpstr>
      <vt:lpstr>XDO_?FINAL_QUANTITE?196?</vt:lpstr>
      <vt:lpstr>XDO_?FINAL_QUANTITE?197?</vt:lpstr>
      <vt:lpstr>XDO_?FINAL_QUANTITE?198?</vt:lpstr>
      <vt:lpstr>XDO_?FINAL_QUANTITE?199?</vt:lpstr>
      <vt:lpstr>XDO_?FINAL_QUANTITE?20?</vt:lpstr>
      <vt:lpstr>XDO_?FINAL_QUANTITE?200?</vt:lpstr>
      <vt:lpstr>XDO_?FINAL_QUANTITE?201?</vt:lpstr>
      <vt:lpstr>XDO_?FINAL_QUANTITE?202?</vt:lpstr>
      <vt:lpstr>XDO_?FINAL_QUANTITE?203?</vt:lpstr>
      <vt:lpstr>XDO_?FINAL_QUANTITE?204?</vt:lpstr>
      <vt:lpstr>XDO_?FINAL_QUANTITE?205?</vt:lpstr>
      <vt:lpstr>XDO_?FINAL_QUANTITE?206?</vt:lpstr>
      <vt:lpstr>XDO_?FINAL_QUANTITE?207?</vt:lpstr>
      <vt:lpstr>XDO_?FINAL_QUANTITE?208?</vt:lpstr>
      <vt:lpstr>XDO_?FINAL_QUANTITE?209?</vt:lpstr>
      <vt:lpstr>XDO_?FINAL_QUANTITE?210?</vt:lpstr>
      <vt:lpstr>XDO_?FINAL_QUANTITE?211?</vt:lpstr>
      <vt:lpstr>XDO_?FINAL_QUANTITE?212?</vt:lpstr>
      <vt:lpstr>XDO_?FINAL_QUANTITE?213?</vt:lpstr>
      <vt:lpstr>XDO_?FINAL_QUANTITE?214?</vt:lpstr>
      <vt:lpstr>XDO_?FINAL_QUANTITE?215?</vt:lpstr>
      <vt:lpstr>XDO_?FINAL_QUANTITE?216?</vt:lpstr>
      <vt:lpstr>XDO_?FINAL_QUANTITE?217?</vt:lpstr>
      <vt:lpstr>XDO_?FINAL_QUANTITE?218?</vt:lpstr>
      <vt:lpstr>XDO_?FINAL_QUANTITE?219?</vt:lpstr>
      <vt:lpstr>XDO_?FINAL_QUANTITE?220?</vt:lpstr>
      <vt:lpstr>XDO_?FINAL_QUANTITE?221?</vt:lpstr>
      <vt:lpstr>XDO_?FINAL_QUANTITE?222?</vt:lpstr>
      <vt:lpstr>XDO_?FINAL_QUANTITE?223?</vt:lpstr>
      <vt:lpstr>XDO_?FINAL_QUANTITE?224?</vt:lpstr>
      <vt:lpstr>XDO_?FINAL_QUANTITE?225?</vt:lpstr>
      <vt:lpstr>XDO_?FINAL_QUANTITE?226?</vt:lpstr>
      <vt:lpstr>XDO_?FINAL_QUANTITE?227?</vt:lpstr>
      <vt:lpstr>XDO_?FINAL_QUANTITE?228?</vt:lpstr>
      <vt:lpstr>XDO_?FINAL_QUANTITE?229?</vt:lpstr>
      <vt:lpstr>XDO_?FINAL_QUANTITE?230?</vt:lpstr>
      <vt:lpstr>XDO_?FINAL_QUANTITE?231?</vt:lpstr>
      <vt:lpstr>XDO_?FINAL_QUANTITE?232?</vt:lpstr>
      <vt:lpstr>XDO_?FINAL_QUANTITE?233?</vt:lpstr>
      <vt:lpstr>XDO_?FINAL_QUANTITE?234?</vt:lpstr>
      <vt:lpstr>XDO_?FINAL_QUANTITE?235?</vt:lpstr>
      <vt:lpstr>XDO_?FINAL_QUANTITE?236?</vt:lpstr>
      <vt:lpstr>XDO_?FINAL_QUANTITE?237?</vt:lpstr>
      <vt:lpstr>XDO_?FINAL_QUANTITE?238?</vt:lpstr>
      <vt:lpstr>XDO_?FINAL_QUANTITE?239?</vt:lpstr>
      <vt:lpstr>XDO_?FINAL_QUANTITE?240?</vt:lpstr>
      <vt:lpstr>XDO_?FINAL_QUANTITE?241?</vt:lpstr>
      <vt:lpstr>XDO_?FINAL_QUANTITE?242?</vt:lpstr>
      <vt:lpstr>XDO_?FINAL_QUANTITE?243?</vt:lpstr>
      <vt:lpstr>XDO_?FINAL_QUANTITE?244?</vt:lpstr>
      <vt:lpstr>XDO_?FINAL_QUANTITE?245?</vt:lpstr>
      <vt:lpstr>XDO_?FINAL_QUANTITE?246?</vt:lpstr>
      <vt:lpstr>XDO_?FINAL_QUANTITE?247?</vt:lpstr>
      <vt:lpstr>XDO_?FINAL_QUANTITE?248?</vt:lpstr>
      <vt:lpstr>XDO_?FINAL_QUANTITE?249?</vt:lpstr>
      <vt:lpstr>XDO_?FINAL_QUANTITE?25?</vt:lpstr>
      <vt:lpstr>XDO_?FINAL_QUANTITE?250?</vt:lpstr>
      <vt:lpstr>XDO_?FINAL_QUANTITE?251?</vt:lpstr>
      <vt:lpstr>XDO_?FINAL_QUANTITE?252?</vt:lpstr>
      <vt:lpstr>XDO_?FINAL_QUANTITE?253?</vt:lpstr>
      <vt:lpstr>XDO_?FINAL_QUANTITE?254?</vt:lpstr>
      <vt:lpstr>XDO_?FINAL_QUANTITE?255?</vt:lpstr>
      <vt:lpstr>XDO_?FINAL_QUANTITE?256?</vt:lpstr>
      <vt:lpstr>XDO_?FINAL_QUANTITE?257?</vt:lpstr>
      <vt:lpstr>XDO_?FINAL_QUANTITE?258?</vt:lpstr>
      <vt:lpstr>XDO_?FINAL_QUANTITE?259?</vt:lpstr>
      <vt:lpstr>XDO_?FINAL_QUANTITE?26?</vt:lpstr>
      <vt:lpstr>XDO_?FINAL_QUANTITE?260?</vt:lpstr>
      <vt:lpstr>XDO_?FINAL_QUANTITE?261?</vt:lpstr>
      <vt:lpstr>XDO_?FINAL_QUANTITE?262?</vt:lpstr>
      <vt:lpstr>XDO_?FINAL_QUANTITE?263?</vt:lpstr>
      <vt:lpstr>XDO_?FINAL_QUANTITE?264?</vt:lpstr>
      <vt:lpstr>XDO_?FINAL_QUANTITE?265?</vt:lpstr>
      <vt:lpstr>XDO_?FINAL_QUANTITE?266?</vt:lpstr>
      <vt:lpstr>XDO_?FINAL_QUANTITE?267?</vt:lpstr>
      <vt:lpstr>XDO_?FINAL_QUANTITE?268?</vt:lpstr>
      <vt:lpstr>XDO_?FINAL_QUANTITE?269?</vt:lpstr>
      <vt:lpstr>XDO_?FINAL_QUANTITE?27?</vt:lpstr>
      <vt:lpstr>XDO_?FINAL_QUANTITE?270?</vt:lpstr>
      <vt:lpstr>XDO_?FINAL_QUANTITE?271?</vt:lpstr>
      <vt:lpstr>XDO_?FINAL_QUANTITE?272?</vt:lpstr>
      <vt:lpstr>XDO_?FINAL_QUANTITE?273?</vt:lpstr>
      <vt:lpstr>XDO_?FINAL_QUANTITE?274?</vt:lpstr>
      <vt:lpstr>XDO_?FINAL_QUANTITE?275?</vt:lpstr>
      <vt:lpstr>XDO_?FINAL_QUANTITE?276?</vt:lpstr>
      <vt:lpstr>XDO_?FINAL_QUANTITE?277?</vt:lpstr>
      <vt:lpstr>XDO_?FINAL_QUANTITE?278?</vt:lpstr>
      <vt:lpstr>XDO_?FINAL_QUANTITE?279?</vt:lpstr>
      <vt:lpstr>XDO_?FINAL_QUANTITE?28?</vt:lpstr>
      <vt:lpstr>XDO_?FINAL_QUANTITE?280?</vt:lpstr>
      <vt:lpstr>XDO_?FINAL_QUANTITE?281?</vt:lpstr>
      <vt:lpstr>XDO_?FINAL_QUANTITE?282?</vt:lpstr>
      <vt:lpstr>XDO_?FINAL_QUANTITE?283?</vt:lpstr>
      <vt:lpstr>XDO_?FINAL_QUANTITE?284?</vt:lpstr>
      <vt:lpstr>XDO_?FINAL_QUANTITE?285?</vt:lpstr>
      <vt:lpstr>XDO_?FINAL_QUANTITE?286?</vt:lpstr>
      <vt:lpstr>XDO_?FINAL_QUANTITE?287?</vt:lpstr>
      <vt:lpstr>XDO_?FINAL_QUANTITE?288?</vt:lpstr>
      <vt:lpstr>XDO_?FINAL_QUANTITE?289?</vt:lpstr>
      <vt:lpstr>XDO_?FINAL_QUANTITE?290?</vt:lpstr>
      <vt:lpstr>XDO_?FINAL_QUANTITE?291?</vt:lpstr>
      <vt:lpstr>XDO_?FINAL_QUANTITE?292?</vt:lpstr>
      <vt:lpstr>XDO_?FINAL_QUANTITE?293?</vt:lpstr>
      <vt:lpstr>XDO_?FINAL_QUANTITE?294?</vt:lpstr>
      <vt:lpstr>XDO_?FINAL_QUANTITE?295?</vt:lpstr>
      <vt:lpstr>XDO_?FINAL_QUANTITE?296?</vt:lpstr>
      <vt:lpstr>XDO_?FINAL_QUANTITE?297?</vt:lpstr>
      <vt:lpstr>XDO_?FINAL_QUANTITE?298?</vt:lpstr>
      <vt:lpstr>XDO_?FINAL_QUANTITE?299?</vt:lpstr>
      <vt:lpstr>XDO_?FINAL_QUANTITE?300?</vt:lpstr>
      <vt:lpstr>XDO_?FINAL_QUANTITE?301?</vt:lpstr>
      <vt:lpstr>XDO_?FINAL_QUANTITE?302?</vt:lpstr>
      <vt:lpstr>XDO_?FINAL_QUANTITE?303?</vt:lpstr>
      <vt:lpstr>XDO_?FINAL_QUANTITE?304?</vt:lpstr>
      <vt:lpstr>XDO_?FINAL_QUANTITE?305?</vt:lpstr>
      <vt:lpstr>XDO_?FINAL_QUANTITE?306?</vt:lpstr>
      <vt:lpstr>XDO_?FINAL_QUANTITE?307?</vt:lpstr>
      <vt:lpstr>XDO_?FINAL_QUANTITE?308?</vt:lpstr>
      <vt:lpstr>XDO_?FINAL_QUANTITE?309?</vt:lpstr>
      <vt:lpstr>XDO_?FINAL_QUANTITE?31?</vt:lpstr>
      <vt:lpstr>XDO_?FINAL_QUANTITE?310?</vt:lpstr>
      <vt:lpstr>XDO_?FINAL_QUANTITE?311?</vt:lpstr>
      <vt:lpstr>XDO_?FINAL_QUANTITE?312?</vt:lpstr>
      <vt:lpstr>XDO_?FINAL_QUANTITE?313?</vt:lpstr>
      <vt:lpstr>XDO_?FINAL_QUANTITE?314?</vt:lpstr>
      <vt:lpstr>XDO_?FINAL_QUANTITE?315?</vt:lpstr>
      <vt:lpstr>XDO_?FINAL_QUANTITE?316?</vt:lpstr>
      <vt:lpstr>XDO_?FINAL_QUANTITE?317?</vt:lpstr>
      <vt:lpstr>XDO_?FINAL_QUANTITE?318?</vt:lpstr>
      <vt:lpstr>XDO_?FINAL_QUANTITE?319?</vt:lpstr>
      <vt:lpstr>XDO_?FINAL_QUANTITE?32?</vt:lpstr>
      <vt:lpstr>XDO_?FINAL_QUANTITE?320?</vt:lpstr>
      <vt:lpstr>XDO_?FINAL_QUANTITE?321?</vt:lpstr>
      <vt:lpstr>XDO_?FINAL_QUANTITE?322?</vt:lpstr>
      <vt:lpstr>XDO_?FINAL_QUANTITE?323?</vt:lpstr>
      <vt:lpstr>XDO_?FINAL_QUANTITE?324?</vt:lpstr>
      <vt:lpstr>XDO_?FINAL_QUANTITE?325?</vt:lpstr>
      <vt:lpstr>XDO_?FINAL_QUANTITE?326?</vt:lpstr>
      <vt:lpstr>XDO_?FINAL_QUANTITE?327?</vt:lpstr>
      <vt:lpstr>XDO_?FINAL_QUANTITE?328?</vt:lpstr>
      <vt:lpstr>XDO_?FINAL_QUANTITE?329?</vt:lpstr>
      <vt:lpstr>XDO_?FINAL_QUANTITE?33?</vt:lpstr>
      <vt:lpstr>XDO_?FINAL_QUANTITE?330?</vt:lpstr>
      <vt:lpstr>XDO_?FINAL_QUANTITE?331?</vt:lpstr>
      <vt:lpstr>XDO_?FINAL_QUANTITE?332?</vt:lpstr>
      <vt:lpstr>XDO_?FINAL_QUANTITE?333?</vt:lpstr>
      <vt:lpstr>XDO_?FINAL_QUANTITE?334?</vt:lpstr>
      <vt:lpstr>XDO_?FINAL_QUANTITE?335?</vt:lpstr>
      <vt:lpstr>XDO_?FINAL_QUANTITE?336?</vt:lpstr>
      <vt:lpstr>XDO_?FINAL_QUANTITE?337?</vt:lpstr>
      <vt:lpstr>XDO_?FINAL_QUANTITE?338?</vt:lpstr>
      <vt:lpstr>XDO_?FINAL_QUANTITE?339?</vt:lpstr>
      <vt:lpstr>XDO_?FINAL_QUANTITE?34?</vt:lpstr>
      <vt:lpstr>XDO_?FINAL_QUANTITE?340?</vt:lpstr>
      <vt:lpstr>XDO_?FINAL_QUANTITE?341?</vt:lpstr>
      <vt:lpstr>XDO_?FINAL_QUANTITE?342?</vt:lpstr>
      <vt:lpstr>XDO_?FINAL_QUANTITE?343?</vt:lpstr>
      <vt:lpstr>XDO_?FINAL_QUANTITE?344?</vt:lpstr>
      <vt:lpstr>XDO_?FINAL_QUANTITE?345?</vt:lpstr>
      <vt:lpstr>XDO_?FINAL_QUANTITE?346?</vt:lpstr>
      <vt:lpstr>XDO_?FINAL_QUANTITE?347?</vt:lpstr>
      <vt:lpstr>XDO_?FINAL_QUANTITE?348?</vt:lpstr>
      <vt:lpstr>XDO_?FINAL_QUANTITE?349?</vt:lpstr>
      <vt:lpstr>XDO_?FINAL_QUANTITE?35?</vt:lpstr>
      <vt:lpstr>XDO_?FINAL_QUANTITE?350?</vt:lpstr>
      <vt:lpstr>XDO_?FINAL_QUANTITE?351?</vt:lpstr>
      <vt:lpstr>XDO_?FINAL_QUANTITE?352?</vt:lpstr>
      <vt:lpstr>XDO_?FINAL_QUANTITE?353?</vt:lpstr>
      <vt:lpstr>XDO_?FINAL_QUANTITE?354?</vt:lpstr>
      <vt:lpstr>XDO_?FINAL_QUANTITE?355?</vt:lpstr>
      <vt:lpstr>XDO_?FINAL_QUANTITE?356?</vt:lpstr>
      <vt:lpstr>XDO_?FINAL_QUANTITE?357?</vt:lpstr>
      <vt:lpstr>XDO_?FINAL_QUANTITE?358?</vt:lpstr>
      <vt:lpstr>XDO_?FINAL_QUANTITE?359?</vt:lpstr>
      <vt:lpstr>XDO_?FINAL_QUANTITE?36?</vt:lpstr>
      <vt:lpstr>XDO_?FINAL_QUANTITE?360?</vt:lpstr>
      <vt:lpstr>XDO_?FINAL_QUANTITE?361?</vt:lpstr>
      <vt:lpstr>XDO_?FINAL_QUANTITE?362?</vt:lpstr>
      <vt:lpstr>XDO_?FINAL_QUANTITE?363?</vt:lpstr>
      <vt:lpstr>XDO_?FINAL_QUANTITE?364?</vt:lpstr>
      <vt:lpstr>XDO_?FINAL_QUANTITE?365?</vt:lpstr>
      <vt:lpstr>XDO_?FINAL_QUANTITE?366?</vt:lpstr>
      <vt:lpstr>XDO_?FINAL_QUANTITE?367?</vt:lpstr>
      <vt:lpstr>XDO_?FINAL_QUANTITE?368?</vt:lpstr>
      <vt:lpstr>XDO_?FINAL_QUANTITE?369?</vt:lpstr>
      <vt:lpstr>XDO_?FINAL_QUANTITE?37?</vt:lpstr>
      <vt:lpstr>XDO_?FINAL_QUANTITE?370?</vt:lpstr>
      <vt:lpstr>XDO_?FINAL_QUANTITE?371?</vt:lpstr>
      <vt:lpstr>XDO_?FINAL_QUANTITE?372?</vt:lpstr>
      <vt:lpstr>XDO_?FINAL_QUANTITE?373?</vt:lpstr>
      <vt:lpstr>XDO_?FINAL_QUANTITE?374?</vt:lpstr>
      <vt:lpstr>XDO_?FINAL_QUANTITE?375?</vt:lpstr>
      <vt:lpstr>XDO_?FINAL_QUANTITE?376?</vt:lpstr>
      <vt:lpstr>XDO_?FINAL_QUANTITE?377?</vt:lpstr>
      <vt:lpstr>XDO_?FINAL_QUANTITE?378?</vt:lpstr>
      <vt:lpstr>XDO_?FINAL_QUANTITE?379?</vt:lpstr>
      <vt:lpstr>XDO_?FINAL_QUANTITE?38?</vt:lpstr>
      <vt:lpstr>XDO_?FINAL_QUANTITE?380?</vt:lpstr>
      <vt:lpstr>XDO_?FINAL_QUANTITE?381?</vt:lpstr>
      <vt:lpstr>XDO_?FINAL_QUANTITE?382?</vt:lpstr>
      <vt:lpstr>XDO_?FINAL_QUANTITE?383?</vt:lpstr>
      <vt:lpstr>XDO_?FINAL_QUANTITE?384?</vt:lpstr>
      <vt:lpstr>XDO_?FINAL_QUANTITE?385?</vt:lpstr>
      <vt:lpstr>XDO_?FINAL_QUANTITE?386?</vt:lpstr>
      <vt:lpstr>XDO_?FINAL_QUANTITE?387?</vt:lpstr>
      <vt:lpstr>XDO_?FINAL_QUANTITE?388?</vt:lpstr>
      <vt:lpstr>XDO_?FINAL_QUANTITE?389?</vt:lpstr>
      <vt:lpstr>XDO_?FINAL_QUANTITE?39?</vt:lpstr>
      <vt:lpstr>XDO_?FINAL_QUANTITE?390?</vt:lpstr>
      <vt:lpstr>XDO_?FINAL_QUANTITE?391?</vt:lpstr>
      <vt:lpstr>XDO_?FINAL_QUANTITE?392?</vt:lpstr>
      <vt:lpstr>XDO_?FINAL_QUANTITE?393?</vt:lpstr>
      <vt:lpstr>XDO_?FINAL_QUANTITE?394?</vt:lpstr>
      <vt:lpstr>XDO_?FINAL_QUANTITE?395?</vt:lpstr>
      <vt:lpstr>XDO_?FINAL_QUANTITE?396?</vt:lpstr>
      <vt:lpstr>XDO_?FINAL_QUANTITE?397?</vt:lpstr>
      <vt:lpstr>XDO_?FINAL_QUANTITE?398?</vt:lpstr>
      <vt:lpstr>XDO_?FINAL_QUANTITE?399?</vt:lpstr>
      <vt:lpstr>XDO_?FINAL_QUANTITE?40?</vt:lpstr>
      <vt:lpstr>XDO_?FINAL_QUANTITE?400?</vt:lpstr>
      <vt:lpstr>XDO_?FINAL_QUANTITE?401?</vt:lpstr>
      <vt:lpstr>XDO_?FINAL_QUANTITE?402?</vt:lpstr>
      <vt:lpstr>XDO_?FINAL_QUANTITE?403?</vt:lpstr>
      <vt:lpstr>XDO_?FINAL_QUANTITE?404?</vt:lpstr>
      <vt:lpstr>XDO_?FINAL_QUANTITE?405?</vt:lpstr>
      <vt:lpstr>XDO_?FINAL_QUANTITE?406?</vt:lpstr>
      <vt:lpstr>XDO_?FINAL_QUANTITE?407?</vt:lpstr>
      <vt:lpstr>XDO_?FINAL_QUANTITE?408?</vt:lpstr>
      <vt:lpstr>XDO_?FINAL_QUANTITE?409?</vt:lpstr>
      <vt:lpstr>XDO_?FINAL_QUANTITE?41?</vt:lpstr>
      <vt:lpstr>XDO_?FINAL_QUANTITE?410?</vt:lpstr>
      <vt:lpstr>XDO_?FINAL_QUANTITE?411?</vt:lpstr>
      <vt:lpstr>XDO_?FINAL_QUANTITE?412?</vt:lpstr>
      <vt:lpstr>XDO_?FINAL_QUANTITE?413?</vt:lpstr>
      <vt:lpstr>XDO_?FINAL_QUANTITE?414?</vt:lpstr>
      <vt:lpstr>XDO_?FINAL_QUANTITE?415?</vt:lpstr>
      <vt:lpstr>XDO_?FINAL_QUANTITE?416?</vt:lpstr>
      <vt:lpstr>XDO_?FINAL_QUANTITE?417?</vt:lpstr>
      <vt:lpstr>XDO_?FINAL_QUANTITE?418?</vt:lpstr>
      <vt:lpstr>XDO_?FINAL_QUANTITE?419?</vt:lpstr>
      <vt:lpstr>XDO_?FINAL_QUANTITE?42?</vt:lpstr>
      <vt:lpstr>XDO_?FINAL_QUANTITE?420?</vt:lpstr>
      <vt:lpstr>XDO_?FINAL_QUANTITE?421?</vt:lpstr>
      <vt:lpstr>XDO_?FINAL_QUANTITE?422?</vt:lpstr>
      <vt:lpstr>XDO_?FINAL_QUANTITE?423?</vt:lpstr>
      <vt:lpstr>XDO_?FINAL_QUANTITE?424?</vt:lpstr>
      <vt:lpstr>XDO_?FINAL_QUANTITE?425?</vt:lpstr>
      <vt:lpstr>XDO_?FINAL_QUANTITE?426?</vt:lpstr>
      <vt:lpstr>XDO_?FINAL_QUANTITE?427?</vt:lpstr>
      <vt:lpstr>XDO_?FINAL_QUANTITE?428?</vt:lpstr>
      <vt:lpstr>XDO_?FINAL_QUANTITE?429?</vt:lpstr>
      <vt:lpstr>XDO_?FINAL_QUANTITE?43?</vt:lpstr>
      <vt:lpstr>XDO_?FINAL_QUANTITE?430?</vt:lpstr>
      <vt:lpstr>XDO_?FINAL_QUANTITE?431?</vt:lpstr>
      <vt:lpstr>XDO_?FINAL_QUANTITE?432?</vt:lpstr>
      <vt:lpstr>XDO_?FINAL_QUANTITE?433?</vt:lpstr>
      <vt:lpstr>XDO_?FINAL_QUANTITE?434?</vt:lpstr>
      <vt:lpstr>XDO_?FINAL_QUANTITE?435?</vt:lpstr>
      <vt:lpstr>XDO_?FINAL_QUANTITE?436?</vt:lpstr>
      <vt:lpstr>XDO_?FINAL_QUANTITE?437?</vt:lpstr>
      <vt:lpstr>XDO_?FINAL_QUANTITE?438?</vt:lpstr>
      <vt:lpstr>XDO_?FINAL_QUANTITE?439?</vt:lpstr>
      <vt:lpstr>XDO_?FINAL_QUANTITE?44?</vt:lpstr>
      <vt:lpstr>XDO_?FINAL_QUANTITE?440?</vt:lpstr>
      <vt:lpstr>XDO_?FINAL_QUANTITE?441?</vt:lpstr>
      <vt:lpstr>XDO_?FINAL_QUANTITE?442?</vt:lpstr>
      <vt:lpstr>XDO_?FINAL_QUANTITE?443?</vt:lpstr>
      <vt:lpstr>XDO_?FINAL_QUANTITE?444?</vt:lpstr>
      <vt:lpstr>XDO_?FINAL_QUANTITE?445?</vt:lpstr>
      <vt:lpstr>XDO_?FINAL_QUANTITE?446?</vt:lpstr>
      <vt:lpstr>XDO_?FINAL_QUANTITE?447?</vt:lpstr>
      <vt:lpstr>XDO_?FINAL_QUANTITE?448?</vt:lpstr>
      <vt:lpstr>XDO_?FINAL_QUANTITE?449?</vt:lpstr>
      <vt:lpstr>XDO_?FINAL_QUANTITE?450?</vt:lpstr>
      <vt:lpstr>XDO_?FINAL_QUANTITE?451?</vt:lpstr>
      <vt:lpstr>XDO_?FINAL_QUANTITE?452?</vt:lpstr>
      <vt:lpstr>XDO_?FINAL_QUANTITE?453?</vt:lpstr>
      <vt:lpstr>XDO_?FINAL_QUANTITE?454?</vt:lpstr>
      <vt:lpstr>XDO_?FINAL_QUANTITE?455?</vt:lpstr>
      <vt:lpstr>XDO_?FINAL_QUANTITE?456?</vt:lpstr>
      <vt:lpstr>XDO_?FINAL_QUANTITE?457?</vt:lpstr>
      <vt:lpstr>XDO_?FINAL_QUANTITE?458?</vt:lpstr>
      <vt:lpstr>XDO_?FINAL_QUANTITE?459?</vt:lpstr>
      <vt:lpstr>XDO_?FINAL_QUANTITE?460?</vt:lpstr>
      <vt:lpstr>XDO_?FINAL_QUANTITE?461?</vt:lpstr>
      <vt:lpstr>XDO_?FINAL_QUANTITE?462?</vt:lpstr>
      <vt:lpstr>XDO_?FINAL_QUANTITE?463?</vt:lpstr>
      <vt:lpstr>XDO_?FINAL_QUANTITE?464?</vt:lpstr>
      <vt:lpstr>XDO_?FINAL_QUANTITE?465?</vt:lpstr>
      <vt:lpstr>XDO_?FINAL_QUANTITE?466?</vt:lpstr>
      <vt:lpstr>XDO_?FINAL_QUANTITE?467?</vt:lpstr>
      <vt:lpstr>XDO_?FINAL_QUANTITE?468?</vt:lpstr>
      <vt:lpstr>XDO_?FINAL_QUANTITE?469?</vt:lpstr>
      <vt:lpstr>XDO_?FINAL_QUANTITE?47?</vt:lpstr>
      <vt:lpstr>XDO_?FINAL_QUANTITE?470?</vt:lpstr>
      <vt:lpstr>XDO_?FINAL_QUANTITE?471?</vt:lpstr>
      <vt:lpstr>XDO_?FINAL_QUANTITE?472?</vt:lpstr>
      <vt:lpstr>XDO_?FINAL_QUANTITE?473?</vt:lpstr>
      <vt:lpstr>XDO_?FINAL_QUANTITE?474?</vt:lpstr>
      <vt:lpstr>XDO_?FINAL_QUANTITE?475?</vt:lpstr>
      <vt:lpstr>XDO_?FINAL_QUANTITE?476?</vt:lpstr>
      <vt:lpstr>XDO_?FINAL_QUANTITE?477?</vt:lpstr>
      <vt:lpstr>XDO_?FINAL_QUANTITE?478?</vt:lpstr>
      <vt:lpstr>XDO_?FINAL_QUANTITE?479?</vt:lpstr>
      <vt:lpstr>XDO_?FINAL_QUANTITE?48?</vt:lpstr>
      <vt:lpstr>XDO_?FINAL_QUANTITE?480?</vt:lpstr>
      <vt:lpstr>XDO_?FINAL_QUANTITE?481?</vt:lpstr>
      <vt:lpstr>XDO_?FINAL_QUANTITE?482?</vt:lpstr>
      <vt:lpstr>XDO_?FINAL_QUANTITE?483?</vt:lpstr>
      <vt:lpstr>XDO_?FINAL_QUANTITE?484?</vt:lpstr>
      <vt:lpstr>XDO_?FINAL_QUANTITE?485?</vt:lpstr>
      <vt:lpstr>XDO_?FINAL_QUANTITE?486?</vt:lpstr>
      <vt:lpstr>XDO_?FINAL_QUANTITE?487?</vt:lpstr>
      <vt:lpstr>XDO_?FINAL_QUANTITE?488?</vt:lpstr>
      <vt:lpstr>XDO_?FINAL_QUANTITE?489?</vt:lpstr>
      <vt:lpstr>XDO_?FINAL_QUANTITE?49?</vt:lpstr>
      <vt:lpstr>XDO_?FINAL_QUANTITE?490?</vt:lpstr>
      <vt:lpstr>XDO_?FINAL_QUANTITE?491?</vt:lpstr>
      <vt:lpstr>XDO_?FINAL_QUANTITE?492?</vt:lpstr>
      <vt:lpstr>XDO_?FINAL_QUANTITE?493?</vt:lpstr>
      <vt:lpstr>XDO_?FINAL_QUANTITE?494?</vt:lpstr>
      <vt:lpstr>XDO_?FINAL_QUANTITE?495?</vt:lpstr>
      <vt:lpstr>XDO_?FINAL_QUANTITE?496?</vt:lpstr>
      <vt:lpstr>XDO_?FINAL_QUANTITE?497?</vt:lpstr>
      <vt:lpstr>XDO_?FINAL_QUANTITE?498?</vt:lpstr>
      <vt:lpstr>XDO_?FINAL_QUANTITE?499?</vt:lpstr>
      <vt:lpstr>XDO_?FINAL_QUANTITE?50?</vt:lpstr>
      <vt:lpstr>XDO_?FINAL_QUANTITE?500?</vt:lpstr>
      <vt:lpstr>XDO_?FINAL_QUANTITE?501?</vt:lpstr>
      <vt:lpstr>XDO_?FINAL_QUANTITE?502?</vt:lpstr>
      <vt:lpstr>XDO_?FINAL_QUANTITE?503?</vt:lpstr>
      <vt:lpstr>XDO_?FINAL_QUANTITE?504?</vt:lpstr>
      <vt:lpstr>XDO_?FINAL_QUANTITE?505?</vt:lpstr>
      <vt:lpstr>XDO_?FINAL_QUANTITE?506?</vt:lpstr>
      <vt:lpstr>XDO_?FINAL_QUANTITE?507?</vt:lpstr>
      <vt:lpstr>XDO_?FINAL_QUANTITE?508?</vt:lpstr>
      <vt:lpstr>XDO_?FINAL_QUANTITE?509?</vt:lpstr>
      <vt:lpstr>XDO_?FINAL_QUANTITE?51?</vt:lpstr>
      <vt:lpstr>XDO_?FINAL_QUANTITE?510?</vt:lpstr>
      <vt:lpstr>XDO_?FINAL_QUANTITE?511?</vt:lpstr>
      <vt:lpstr>XDO_?FINAL_QUANTITE?512?</vt:lpstr>
      <vt:lpstr>XDO_?FINAL_QUANTITE?513?</vt:lpstr>
      <vt:lpstr>XDO_?FINAL_QUANTITE?514?</vt:lpstr>
      <vt:lpstr>XDO_?FINAL_QUANTITE?515?</vt:lpstr>
      <vt:lpstr>XDO_?FINAL_QUANTITE?516?</vt:lpstr>
      <vt:lpstr>XDO_?FINAL_QUANTITE?517?</vt:lpstr>
      <vt:lpstr>XDO_?FINAL_QUANTITE?518?</vt:lpstr>
      <vt:lpstr>XDO_?FINAL_QUANTITE?519?</vt:lpstr>
      <vt:lpstr>XDO_?FINAL_QUANTITE?52?</vt:lpstr>
      <vt:lpstr>XDO_?FINAL_QUANTITE?520?</vt:lpstr>
      <vt:lpstr>XDO_?FINAL_QUANTITE?521?</vt:lpstr>
      <vt:lpstr>XDO_?FINAL_QUANTITE?522?</vt:lpstr>
      <vt:lpstr>XDO_?FINAL_QUANTITE?523?</vt:lpstr>
      <vt:lpstr>XDO_?FINAL_QUANTITE?524?</vt:lpstr>
      <vt:lpstr>XDO_?FINAL_QUANTITE?525?</vt:lpstr>
      <vt:lpstr>XDO_?FINAL_QUANTITE?526?</vt:lpstr>
      <vt:lpstr>XDO_?FINAL_QUANTITE?527?</vt:lpstr>
      <vt:lpstr>XDO_?FINAL_QUANTITE?528?</vt:lpstr>
      <vt:lpstr>XDO_?FINAL_QUANTITE?529?</vt:lpstr>
      <vt:lpstr>XDO_?FINAL_QUANTITE?53?</vt:lpstr>
      <vt:lpstr>XDO_?FINAL_QUANTITE?530?</vt:lpstr>
      <vt:lpstr>XDO_?FINAL_QUANTITE?531?</vt:lpstr>
      <vt:lpstr>XDO_?FINAL_QUANTITE?532?</vt:lpstr>
      <vt:lpstr>XDO_?FINAL_QUANTITE?533?</vt:lpstr>
      <vt:lpstr>XDO_?FINAL_QUANTITE?534?</vt:lpstr>
      <vt:lpstr>XDO_?FINAL_QUANTITE?535?</vt:lpstr>
      <vt:lpstr>XDO_?FINAL_QUANTITE?536?</vt:lpstr>
      <vt:lpstr>XDO_?FINAL_QUANTITE?537?</vt:lpstr>
      <vt:lpstr>XDO_?FINAL_QUANTITE?538?</vt:lpstr>
      <vt:lpstr>XDO_?FINAL_QUANTITE?539?</vt:lpstr>
      <vt:lpstr>XDO_?FINAL_QUANTITE?54?</vt:lpstr>
      <vt:lpstr>XDO_?FINAL_QUANTITE?540?</vt:lpstr>
      <vt:lpstr>XDO_?FINAL_QUANTITE?541?</vt:lpstr>
      <vt:lpstr>XDO_?FINAL_QUANTITE?542?</vt:lpstr>
      <vt:lpstr>XDO_?FINAL_QUANTITE?543?</vt:lpstr>
      <vt:lpstr>XDO_?FINAL_QUANTITE?544?</vt:lpstr>
      <vt:lpstr>XDO_?FINAL_QUANTITE?545?</vt:lpstr>
      <vt:lpstr>XDO_?FINAL_QUANTITE?546?</vt:lpstr>
      <vt:lpstr>XDO_?FINAL_QUANTITE?547?</vt:lpstr>
      <vt:lpstr>XDO_?FINAL_QUANTITE?548?</vt:lpstr>
      <vt:lpstr>XDO_?FINAL_QUANTITE?549?</vt:lpstr>
      <vt:lpstr>XDO_?FINAL_QUANTITE?55?</vt:lpstr>
      <vt:lpstr>XDO_?FINAL_QUANTITE?550?</vt:lpstr>
      <vt:lpstr>XDO_?FINAL_QUANTITE?551?</vt:lpstr>
      <vt:lpstr>XDO_?FINAL_QUANTITE?552?</vt:lpstr>
      <vt:lpstr>XDO_?FINAL_QUANTITE?553?</vt:lpstr>
      <vt:lpstr>XDO_?FINAL_QUANTITE?554?</vt:lpstr>
      <vt:lpstr>XDO_?FINAL_QUANTITE?555?</vt:lpstr>
      <vt:lpstr>XDO_?FINAL_QUANTITE?556?</vt:lpstr>
      <vt:lpstr>XDO_?FINAL_QUANTITE?557?</vt:lpstr>
      <vt:lpstr>XDO_?FINAL_QUANTITE?558?</vt:lpstr>
      <vt:lpstr>XDO_?FINAL_QUANTITE?559?</vt:lpstr>
      <vt:lpstr>XDO_?FINAL_QUANTITE?560?</vt:lpstr>
      <vt:lpstr>XDO_?FINAL_QUANTITE?561?</vt:lpstr>
      <vt:lpstr>XDO_?FINAL_QUANTITE?562?</vt:lpstr>
      <vt:lpstr>XDO_?FINAL_QUANTITE?563?</vt:lpstr>
      <vt:lpstr>XDO_?FINAL_QUANTITE?564?</vt:lpstr>
      <vt:lpstr>XDO_?FINAL_QUANTITE?565?</vt:lpstr>
      <vt:lpstr>XDO_?FINAL_QUANTITE?566?</vt:lpstr>
      <vt:lpstr>XDO_?FINAL_QUANTITE?567?</vt:lpstr>
      <vt:lpstr>XDO_?FINAL_QUANTITE?568?</vt:lpstr>
      <vt:lpstr>XDO_?FINAL_QUANTITE?569?</vt:lpstr>
      <vt:lpstr>XDO_?FINAL_QUANTITE?570?</vt:lpstr>
      <vt:lpstr>XDO_?FINAL_QUANTITE?571?</vt:lpstr>
      <vt:lpstr>XDO_?FINAL_QUANTITE?572?</vt:lpstr>
      <vt:lpstr>XDO_?FINAL_QUANTITE?573?</vt:lpstr>
      <vt:lpstr>XDO_?FINAL_QUANTITE?574?</vt:lpstr>
      <vt:lpstr>XDO_?FINAL_QUANTITE?575?</vt:lpstr>
      <vt:lpstr>XDO_?FINAL_QUANTITE?576?</vt:lpstr>
      <vt:lpstr>XDO_?FINAL_QUANTITE?577?</vt:lpstr>
      <vt:lpstr>XDO_?FINAL_QUANTITE?578?</vt:lpstr>
      <vt:lpstr>XDO_?FINAL_QUANTITE?579?</vt:lpstr>
      <vt:lpstr>XDO_?FINAL_QUANTITE?58?</vt:lpstr>
      <vt:lpstr>XDO_?FINAL_QUANTITE?580?</vt:lpstr>
      <vt:lpstr>XDO_?FINAL_QUANTITE?581?</vt:lpstr>
      <vt:lpstr>XDO_?FINAL_QUANTITE?582?</vt:lpstr>
      <vt:lpstr>XDO_?FINAL_QUANTITE?583?</vt:lpstr>
      <vt:lpstr>XDO_?FINAL_QUANTITE?584?</vt:lpstr>
      <vt:lpstr>XDO_?FINAL_QUANTITE?585?</vt:lpstr>
      <vt:lpstr>XDO_?FINAL_QUANTITE?586?</vt:lpstr>
      <vt:lpstr>XDO_?FINAL_QUANTITE?587?</vt:lpstr>
      <vt:lpstr>XDO_?FINAL_QUANTITE?588?</vt:lpstr>
      <vt:lpstr>XDO_?FINAL_QUANTITE?589?</vt:lpstr>
      <vt:lpstr>XDO_?FINAL_QUANTITE?59?</vt:lpstr>
      <vt:lpstr>XDO_?FINAL_QUANTITE?590?</vt:lpstr>
      <vt:lpstr>XDO_?FINAL_QUANTITE?591?</vt:lpstr>
      <vt:lpstr>XDO_?FINAL_QUANTITE?592?</vt:lpstr>
      <vt:lpstr>XDO_?FINAL_QUANTITE?593?</vt:lpstr>
      <vt:lpstr>XDO_?FINAL_QUANTITE?60?</vt:lpstr>
      <vt:lpstr>XDO_?FINAL_QUANTITE?61?</vt:lpstr>
      <vt:lpstr>XDO_?FINAL_QUANTITE?62?</vt:lpstr>
      <vt:lpstr>XDO_?FINAL_QUANTITE?63?</vt:lpstr>
      <vt:lpstr>XDO_?FINAL_QUANTITE?64?</vt:lpstr>
      <vt:lpstr>XDO_?FINAL_QUANTITE?65?</vt:lpstr>
      <vt:lpstr>XDO_?FINAL_QUANTITE?66?</vt:lpstr>
      <vt:lpstr>XDO_?FINAL_QUANTITE?67?</vt:lpstr>
      <vt:lpstr>XDO_?FINAL_QUANTITE?68?</vt:lpstr>
      <vt:lpstr>XDO_?FINAL_QUANTITE?69?</vt:lpstr>
      <vt:lpstr>XDO_?FINAL_QUANTITE?70?</vt:lpstr>
      <vt:lpstr>XDO_?FINAL_QUANTITE?71?</vt:lpstr>
      <vt:lpstr>XDO_?FINAL_QUANTITE?72?</vt:lpstr>
      <vt:lpstr>XDO_?FINAL_QUANTITE?73?</vt:lpstr>
      <vt:lpstr>XDO_?FINAL_QUANTITE?74?</vt:lpstr>
      <vt:lpstr>XDO_?FINAL_QUANTITE?75?</vt:lpstr>
      <vt:lpstr>XDO_?FINAL_QUANTITE?76?</vt:lpstr>
      <vt:lpstr>XDO_?FINAL_QUANTITE?77?</vt:lpstr>
      <vt:lpstr>XDO_?FINAL_QUANTITE?78?</vt:lpstr>
      <vt:lpstr>XDO_?FINAL_QUANTITE?79?</vt:lpstr>
      <vt:lpstr>XDO_?FINAL_QUANTITE?80?</vt:lpstr>
      <vt:lpstr>XDO_?FINAL_QUANTITE?81?</vt:lpstr>
      <vt:lpstr>XDO_?FINAL_QUANTITE?82?</vt:lpstr>
      <vt:lpstr>XDO_?FINAL_QUANTITE?83?</vt:lpstr>
      <vt:lpstr>XDO_?FINAL_QUANTITE?84?</vt:lpstr>
      <vt:lpstr>XDO_?FINAL_QUANTITE?85?</vt:lpstr>
      <vt:lpstr>XDO_?FINAL_QUANTITE?86?</vt:lpstr>
      <vt:lpstr>XDO_?FINAL_QUANTITE?87?</vt:lpstr>
      <vt:lpstr>XDO_?FINAL_QUANTITE?88?</vt:lpstr>
      <vt:lpstr>XDO_?FINAL_QUANTITE?89?</vt:lpstr>
      <vt:lpstr>XDO_?FINAL_QUANTITE?9?</vt:lpstr>
      <vt:lpstr>XDO_?FINAL_QUANTITE?90?</vt:lpstr>
      <vt:lpstr>XDO_?FINAL_QUANTITE?91?</vt:lpstr>
      <vt:lpstr>XDO_?FINAL_QUANTITE?92?</vt:lpstr>
      <vt:lpstr>XDO_?FINAL_QUANTITE?93?</vt:lpstr>
      <vt:lpstr>XDO_?FINAL_QUANTITE?94?</vt:lpstr>
      <vt:lpstr>XDO_?FINAL_QUANTITE?95?</vt:lpstr>
      <vt:lpstr>XDO_?FINAL_QUANTITE?96?</vt:lpstr>
      <vt:lpstr>XDO_?FINAL_QUANTITE?97?</vt:lpstr>
      <vt:lpstr>XDO_?FINAL_QUANTITE?98?</vt:lpstr>
      <vt:lpstr>XDO_?FINAL_QUANTITE?99?</vt:lpstr>
      <vt:lpstr>XDO_?LONG_DESC?</vt:lpstr>
      <vt:lpstr>XDO_?NAMCNAME?</vt:lpstr>
      <vt:lpstr>XDO_?NAMCNAME?100?</vt:lpstr>
      <vt:lpstr>XDO_?NAMCNAME?101?</vt:lpstr>
      <vt:lpstr>XDO_?NAMCNAME?102?</vt:lpstr>
      <vt:lpstr>XDO_?NAMCNAME?103?</vt:lpstr>
      <vt:lpstr>XDO_?NAMCNAME?104?</vt:lpstr>
      <vt:lpstr>XDO_?NAMCNAME?105?</vt:lpstr>
      <vt:lpstr>XDO_?NAMCNAME?106?</vt:lpstr>
      <vt:lpstr>XDO_?NAMCNAME?107?</vt:lpstr>
      <vt:lpstr>XDO_?NAMCNAME?108?</vt:lpstr>
      <vt:lpstr>XDO_?NAMCNAME?109?</vt:lpstr>
      <vt:lpstr>XDO_?NAMCNAME?11?</vt:lpstr>
      <vt:lpstr>XDO_?NAMCNAME?110?</vt:lpstr>
      <vt:lpstr>XDO_?NAMCNAME?111?</vt:lpstr>
      <vt:lpstr>XDO_?NAMCNAME?112?</vt:lpstr>
      <vt:lpstr>XDO_?NAMCNAME?113?</vt:lpstr>
      <vt:lpstr>XDO_?NAMCNAME?114?</vt:lpstr>
      <vt:lpstr>XDO_?NAMCNAME?115?</vt:lpstr>
      <vt:lpstr>XDO_?NAMCNAME?116?</vt:lpstr>
      <vt:lpstr>XDO_?NAMCNAME?117?</vt:lpstr>
      <vt:lpstr>XDO_?NAMCNAME?118?</vt:lpstr>
      <vt:lpstr>XDO_?NAMCNAME?119?</vt:lpstr>
      <vt:lpstr>XDO_?NAMCNAME?120?</vt:lpstr>
      <vt:lpstr>XDO_?NAMCNAME?121?</vt:lpstr>
      <vt:lpstr>XDO_?NAMCNAME?122?</vt:lpstr>
      <vt:lpstr>XDO_?NAMCNAME?123?</vt:lpstr>
      <vt:lpstr>XDO_?NAMCNAME?124?</vt:lpstr>
      <vt:lpstr>XDO_?NAMCNAME?125?</vt:lpstr>
      <vt:lpstr>XDO_?NAMCNAME?126?</vt:lpstr>
      <vt:lpstr>XDO_?NAMCNAME?127?</vt:lpstr>
      <vt:lpstr>XDO_?NAMCNAME?13?</vt:lpstr>
      <vt:lpstr>XDO_?NAMCNAME?15?</vt:lpstr>
      <vt:lpstr>XDO_?NAMCNAME?16?</vt:lpstr>
      <vt:lpstr>XDO_?NAMCNAME?17?</vt:lpstr>
      <vt:lpstr>XDO_?NAMCNAME?18?</vt:lpstr>
      <vt:lpstr>XDO_?NAMCNAME?19?</vt:lpstr>
      <vt:lpstr>XDO_?NAMCNAME?20?</vt:lpstr>
      <vt:lpstr>XDO_?NAMCNAME?21?</vt:lpstr>
      <vt:lpstr>XDO_?NAMCNAME?22?</vt:lpstr>
      <vt:lpstr>XDO_?NAMCNAME?23?</vt:lpstr>
      <vt:lpstr>XDO_?NAMCNAME?24?</vt:lpstr>
      <vt:lpstr>XDO_?NAMCNAME?25?</vt:lpstr>
      <vt:lpstr>XDO_?NAMCNAME?26?</vt:lpstr>
      <vt:lpstr>XDO_?NAMCNAME?27?</vt:lpstr>
      <vt:lpstr>XDO_?NAMCNAME?28?</vt:lpstr>
      <vt:lpstr>XDO_?NAMCNAME?29?</vt:lpstr>
      <vt:lpstr>XDO_?NAMCNAME?30?</vt:lpstr>
      <vt:lpstr>XDO_?NAMCNAME?31?</vt:lpstr>
      <vt:lpstr>XDO_?NAMCNAME?32?</vt:lpstr>
      <vt:lpstr>XDO_?NAMCNAME?33?</vt:lpstr>
      <vt:lpstr>XDO_?NAMCNAME?34?</vt:lpstr>
      <vt:lpstr>XDO_?NAMCNAME?35?</vt:lpstr>
      <vt:lpstr>XDO_?NAMCNAME?36?</vt:lpstr>
      <vt:lpstr>XDO_?NAMCNAME?37?</vt:lpstr>
      <vt:lpstr>XDO_?NAMCNAME?38?</vt:lpstr>
      <vt:lpstr>XDO_?NAMCNAME?39?</vt:lpstr>
      <vt:lpstr>XDO_?NAMCNAME?40?</vt:lpstr>
      <vt:lpstr>XDO_?NAMCNAME?41?</vt:lpstr>
      <vt:lpstr>XDO_?NAMCNAME?42?</vt:lpstr>
      <vt:lpstr>XDO_?NAMCNAME?43?</vt:lpstr>
      <vt:lpstr>XDO_?NAMCNAME?44?</vt:lpstr>
      <vt:lpstr>XDO_?NAMCNAME?45?</vt:lpstr>
      <vt:lpstr>XDO_?NAMCNAME?46?</vt:lpstr>
      <vt:lpstr>XDO_?NAMCNAME?47?</vt:lpstr>
      <vt:lpstr>XDO_?NAMCNAME?48?</vt:lpstr>
      <vt:lpstr>XDO_?NAMCNAME?49?</vt:lpstr>
      <vt:lpstr>XDO_?NAMCNAME?5?</vt:lpstr>
      <vt:lpstr>XDO_?NAMCNAME?50?</vt:lpstr>
      <vt:lpstr>XDO_?NAMCNAME?51?</vt:lpstr>
      <vt:lpstr>XDO_?NAMCNAME?52?</vt:lpstr>
      <vt:lpstr>XDO_?NAMCNAME?53?</vt:lpstr>
      <vt:lpstr>XDO_?NAMCNAME?54?</vt:lpstr>
      <vt:lpstr>XDO_?NAMCNAME?55?</vt:lpstr>
      <vt:lpstr>XDO_?NAMCNAME?56?</vt:lpstr>
      <vt:lpstr>XDO_?NAMCNAME?57?</vt:lpstr>
      <vt:lpstr>XDO_?NAMCNAME?58?</vt:lpstr>
      <vt:lpstr>XDO_?NAMCNAME?59?</vt:lpstr>
      <vt:lpstr>XDO_?NAMCNAME?6?</vt:lpstr>
      <vt:lpstr>XDO_?NAMCNAME?60?</vt:lpstr>
      <vt:lpstr>XDO_?NAMCNAME?61?</vt:lpstr>
      <vt:lpstr>XDO_?NAMCNAME?62?</vt:lpstr>
      <vt:lpstr>XDO_?NAMCNAME?63?</vt:lpstr>
      <vt:lpstr>XDO_?NAMCNAME?64?</vt:lpstr>
      <vt:lpstr>XDO_?NAMCNAME?65?</vt:lpstr>
      <vt:lpstr>XDO_?NAMCNAME?66?</vt:lpstr>
      <vt:lpstr>XDO_?NAMCNAME?67?</vt:lpstr>
      <vt:lpstr>XDO_?NAMCNAME?68?</vt:lpstr>
      <vt:lpstr>XDO_?NAMCNAME?69?</vt:lpstr>
      <vt:lpstr>XDO_?NAMCNAME?70?</vt:lpstr>
      <vt:lpstr>XDO_?NAMCNAME?71?</vt:lpstr>
      <vt:lpstr>XDO_?NAMCNAME?72?</vt:lpstr>
      <vt:lpstr>XDO_?NAMCNAME?73?</vt:lpstr>
      <vt:lpstr>XDO_?NAMCNAME?74?</vt:lpstr>
      <vt:lpstr>XDO_?NAMCNAME?75?</vt:lpstr>
      <vt:lpstr>XDO_?NAMCNAME?76?</vt:lpstr>
      <vt:lpstr>XDO_?NAMCNAME?77?</vt:lpstr>
      <vt:lpstr>XDO_?NAMCNAME?78?</vt:lpstr>
      <vt:lpstr>XDO_?NAMCNAME?79?</vt:lpstr>
      <vt:lpstr>XDO_?NAMCNAME?80?</vt:lpstr>
      <vt:lpstr>XDO_?NAMCNAME?81?</vt:lpstr>
      <vt:lpstr>XDO_?NAMCNAME?82?</vt:lpstr>
      <vt:lpstr>XDO_?NAMCNAME?83?</vt:lpstr>
      <vt:lpstr>XDO_?NAMCNAME?84?</vt:lpstr>
      <vt:lpstr>XDO_?NAMCNAME?85?</vt:lpstr>
      <vt:lpstr>XDO_?NAMCNAME?86?</vt:lpstr>
      <vt:lpstr>XDO_?NAMCNAME?87?</vt:lpstr>
      <vt:lpstr>XDO_?NAMCNAME?88?</vt:lpstr>
      <vt:lpstr>XDO_?NAMCNAME?89?</vt:lpstr>
      <vt:lpstr>XDO_?NAMCNAME?9?</vt:lpstr>
      <vt:lpstr>XDO_?NAMCNAME?90?</vt:lpstr>
      <vt:lpstr>XDO_?NAMCNAME?91?</vt:lpstr>
      <vt:lpstr>XDO_?NAMCNAME?92?</vt:lpstr>
      <vt:lpstr>XDO_?NAMCNAME?93?</vt:lpstr>
      <vt:lpstr>XDO_?NAMCNAME?94?</vt:lpstr>
      <vt:lpstr>XDO_?NAMCNAME?95?</vt:lpstr>
      <vt:lpstr>XDO_?NAMCNAME?96?</vt:lpstr>
      <vt:lpstr>XDO_?NAMCNAME?97?</vt:lpstr>
      <vt:lpstr>XDO_?NAMCNAME?98?</vt:lpstr>
      <vt:lpstr>XDO_?NAMCNAME?99?</vt:lpstr>
      <vt:lpstr>XDO_?NOVAL?</vt:lpstr>
      <vt:lpstr>XDO_?NOVAL?10?</vt:lpstr>
      <vt:lpstr>XDO_?NOVAL?100?</vt:lpstr>
      <vt:lpstr>XDO_?NOVAL?101?</vt:lpstr>
      <vt:lpstr>XDO_?NOVAL?102?</vt:lpstr>
      <vt:lpstr>XDO_?NOVAL?103?</vt:lpstr>
      <vt:lpstr>XDO_?NOVAL?104?</vt:lpstr>
      <vt:lpstr>XDO_?NOVAL?105?</vt:lpstr>
      <vt:lpstr>XDO_?NOVAL?106?</vt:lpstr>
      <vt:lpstr>XDO_?NOVAL?107?</vt:lpstr>
      <vt:lpstr>XDO_?NOVAL?108?</vt:lpstr>
      <vt:lpstr>XDO_?NOVAL?109?</vt:lpstr>
      <vt:lpstr>XDO_?NOVAL?11?</vt:lpstr>
      <vt:lpstr>XDO_?NOVAL?110?</vt:lpstr>
      <vt:lpstr>XDO_?NOVAL?111?</vt:lpstr>
      <vt:lpstr>XDO_?NOVAL?112?</vt:lpstr>
      <vt:lpstr>XDO_?NOVAL?113?</vt:lpstr>
      <vt:lpstr>XDO_?NOVAL?114?</vt:lpstr>
      <vt:lpstr>XDO_?NOVAL?115?</vt:lpstr>
      <vt:lpstr>XDO_?NOVAL?116?</vt:lpstr>
      <vt:lpstr>XDO_?NOVAL?117?</vt:lpstr>
      <vt:lpstr>XDO_?NOVAL?118?</vt:lpstr>
      <vt:lpstr>XDO_?NOVAL?119?</vt:lpstr>
      <vt:lpstr>XDO_?NOVAL?12?</vt:lpstr>
      <vt:lpstr>XDO_?NOVAL?120?</vt:lpstr>
      <vt:lpstr>XDO_?NOVAL?121?</vt:lpstr>
      <vt:lpstr>XDO_?NOVAL?122?</vt:lpstr>
      <vt:lpstr>XDO_?NOVAL?123?</vt:lpstr>
      <vt:lpstr>XDO_?NOVAL?124?</vt:lpstr>
      <vt:lpstr>XDO_?NOVAL?125?</vt:lpstr>
      <vt:lpstr>XDO_?NOVAL?126?</vt:lpstr>
      <vt:lpstr>XDO_?NOVAL?127?</vt:lpstr>
      <vt:lpstr>XDO_?NOVAL?128?</vt:lpstr>
      <vt:lpstr>XDO_?NOVAL?129?</vt:lpstr>
      <vt:lpstr>XDO_?NOVAL?13?</vt:lpstr>
      <vt:lpstr>XDO_?NOVAL?130?</vt:lpstr>
      <vt:lpstr>XDO_?NOVAL?131?</vt:lpstr>
      <vt:lpstr>XDO_?NOVAL?132?</vt:lpstr>
      <vt:lpstr>XDO_?NOVAL?133?</vt:lpstr>
      <vt:lpstr>XDO_?NOVAL?134?</vt:lpstr>
      <vt:lpstr>XDO_?NOVAL?135?</vt:lpstr>
      <vt:lpstr>XDO_?NOVAL?136?</vt:lpstr>
      <vt:lpstr>XDO_?NOVAL?137?</vt:lpstr>
      <vt:lpstr>XDO_?NOVAL?138?</vt:lpstr>
      <vt:lpstr>XDO_?NOVAL?139?</vt:lpstr>
      <vt:lpstr>XDO_?NOVAL?14?</vt:lpstr>
      <vt:lpstr>XDO_?NOVAL?140?</vt:lpstr>
      <vt:lpstr>XDO_?NOVAL?141?</vt:lpstr>
      <vt:lpstr>XDO_?NOVAL?142?</vt:lpstr>
      <vt:lpstr>XDO_?NOVAL?143?</vt:lpstr>
      <vt:lpstr>XDO_?NOVAL?144?</vt:lpstr>
      <vt:lpstr>XDO_?NOVAL?145?</vt:lpstr>
      <vt:lpstr>XDO_?NOVAL?146?</vt:lpstr>
      <vt:lpstr>XDO_?NOVAL?147?</vt:lpstr>
      <vt:lpstr>XDO_?NOVAL?148?</vt:lpstr>
      <vt:lpstr>XDO_?NOVAL?149?</vt:lpstr>
      <vt:lpstr>XDO_?NOVAL?15?</vt:lpstr>
      <vt:lpstr>XDO_?NOVAL?150?</vt:lpstr>
      <vt:lpstr>XDO_?NOVAL?151?</vt:lpstr>
      <vt:lpstr>XDO_?NOVAL?152?</vt:lpstr>
      <vt:lpstr>XDO_?NOVAL?153?</vt:lpstr>
      <vt:lpstr>XDO_?NOVAL?154?</vt:lpstr>
      <vt:lpstr>XDO_?NOVAL?155?</vt:lpstr>
      <vt:lpstr>XDO_?NOVAL?156?</vt:lpstr>
      <vt:lpstr>XDO_?NOVAL?157?</vt:lpstr>
      <vt:lpstr>XDO_?NOVAL?158?</vt:lpstr>
      <vt:lpstr>XDO_?NOVAL?159?</vt:lpstr>
      <vt:lpstr>XDO_?NOVAL?16?</vt:lpstr>
      <vt:lpstr>XDO_?NOVAL?160?</vt:lpstr>
      <vt:lpstr>XDO_?NOVAL?161?</vt:lpstr>
      <vt:lpstr>XDO_?NOVAL?162?</vt:lpstr>
      <vt:lpstr>XDO_?NOVAL?163?</vt:lpstr>
      <vt:lpstr>XDO_?NOVAL?164?</vt:lpstr>
      <vt:lpstr>XDO_?NOVAL?165?</vt:lpstr>
      <vt:lpstr>XDO_?NOVAL?166?</vt:lpstr>
      <vt:lpstr>XDO_?NOVAL?167?</vt:lpstr>
      <vt:lpstr>XDO_?NOVAL?168?</vt:lpstr>
      <vt:lpstr>XDO_?NOVAL?169?</vt:lpstr>
      <vt:lpstr>XDO_?NOVAL?17?</vt:lpstr>
      <vt:lpstr>XDO_?NOVAL?170?</vt:lpstr>
      <vt:lpstr>XDO_?NOVAL?171?</vt:lpstr>
      <vt:lpstr>XDO_?NOVAL?172?</vt:lpstr>
      <vt:lpstr>XDO_?NOVAL?173?</vt:lpstr>
      <vt:lpstr>XDO_?NOVAL?174?</vt:lpstr>
      <vt:lpstr>XDO_?NOVAL?175?</vt:lpstr>
      <vt:lpstr>XDO_?NOVAL?176?</vt:lpstr>
      <vt:lpstr>XDO_?NOVAL?177?</vt:lpstr>
      <vt:lpstr>XDO_?NOVAL?178?</vt:lpstr>
      <vt:lpstr>XDO_?NOVAL?179?</vt:lpstr>
      <vt:lpstr>XDO_?NOVAL?18?</vt:lpstr>
      <vt:lpstr>XDO_?NOVAL?180?</vt:lpstr>
      <vt:lpstr>XDO_?NOVAL?181?</vt:lpstr>
      <vt:lpstr>XDO_?NOVAL?182?</vt:lpstr>
      <vt:lpstr>XDO_?NOVAL?183?</vt:lpstr>
      <vt:lpstr>XDO_?NOVAL?184?</vt:lpstr>
      <vt:lpstr>XDO_?NOVAL?185?</vt:lpstr>
      <vt:lpstr>XDO_?NOVAL?186?</vt:lpstr>
      <vt:lpstr>XDO_?NOVAL?187?</vt:lpstr>
      <vt:lpstr>XDO_?NOVAL?188?</vt:lpstr>
      <vt:lpstr>XDO_?NOVAL?189?</vt:lpstr>
      <vt:lpstr>XDO_?NOVAL?19?</vt:lpstr>
      <vt:lpstr>XDO_?NOVAL?190?</vt:lpstr>
      <vt:lpstr>XDO_?NOVAL?191?</vt:lpstr>
      <vt:lpstr>XDO_?NOVAL?192?</vt:lpstr>
      <vt:lpstr>XDO_?NOVAL?193?</vt:lpstr>
      <vt:lpstr>XDO_?NOVAL?194?</vt:lpstr>
      <vt:lpstr>XDO_?NOVAL?195?</vt:lpstr>
      <vt:lpstr>XDO_?NOVAL?196?</vt:lpstr>
      <vt:lpstr>XDO_?NOVAL?197?</vt:lpstr>
      <vt:lpstr>XDO_?NOVAL?198?</vt:lpstr>
      <vt:lpstr>XDO_?NOVAL?199?</vt:lpstr>
      <vt:lpstr>XDO_?NOVAL?20?</vt:lpstr>
      <vt:lpstr>XDO_?NOVAL?200?</vt:lpstr>
      <vt:lpstr>XDO_?NOVAL?201?</vt:lpstr>
      <vt:lpstr>XDO_?NOVAL?202?</vt:lpstr>
      <vt:lpstr>XDO_?NOVAL?203?</vt:lpstr>
      <vt:lpstr>XDO_?NOVAL?204?</vt:lpstr>
      <vt:lpstr>XDO_?NOVAL?205?</vt:lpstr>
      <vt:lpstr>XDO_?NOVAL?206?</vt:lpstr>
      <vt:lpstr>XDO_?NOVAL?207?</vt:lpstr>
      <vt:lpstr>XDO_?NOVAL?208?</vt:lpstr>
      <vt:lpstr>XDO_?NOVAL?209?</vt:lpstr>
      <vt:lpstr>XDO_?NOVAL?210?</vt:lpstr>
      <vt:lpstr>XDO_?NOVAL?211?</vt:lpstr>
      <vt:lpstr>XDO_?NOVAL?212?</vt:lpstr>
      <vt:lpstr>XDO_?NOVAL?213?</vt:lpstr>
      <vt:lpstr>XDO_?NOVAL?214?</vt:lpstr>
      <vt:lpstr>XDO_?NOVAL?215?</vt:lpstr>
      <vt:lpstr>XDO_?NOVAL?216?</vt:lpstr>
      <vt:lpstr>XDO_?NOVAL?217?</vt:lpstr>
      <vt:lpstr>XDO_?NOVAL?218?</vt:lpstr>
      <vt:lpstr>XDO_?NOVAL?219?</vt:lpstr>
      <vt:lpstr>XDO_?NOVAL?220?</vt:lpstr>
      <vt:lpstr>XDO_?NOVAL?221?</vt:lpstr>
      <vt:lpstr>XDO_?NOVAL?222?</vt:lpstr>
      <vt:lpstr>XDO_?NOVAL?223?</vt:lpstr>
      <vt:lpstr>XDO_?NOVAL?224?</vt:lpstr>
      <vt:lpstr>XDO_?NOVAL?225?</vt:lpstr>
      <vt:lpstr>XDO_?NOVAL?226?</vt:lpstr>
      <vt:lpstr>XDO_?NOVAL?227?</vt:lpstr>
      <vt:lpstr>XDO_?NOVAL?228?</vt:lpstr>
      <vt:lpstr>XDO_?NOVAL?229?</vt:lpstr>
      <vt:lpstr>XDO_?NOVAL?230?</vt:lpstr>
      <vt:lpstr>XDO_?NOVAL?231?</vt:lpstr>
      <vt:lpstr>XDO_?NOVAL?232?</vt:lpstr>
      <vt:lpstr>XDO_?NOVAL?233?</vt:lpstr>
      <vt:lpstr>XDO_?NOVAL?234?</vt:lpstr>
      <vt:lpstr>XDO_?NOVAL?235?</vt:lpstr>
      <vt:lpstr>XDO_?NOVAL?236?</vt:lpstr>
      <vt:lpstr>XDO_?NOVAL?237?</vt:lpstr>
      <vt:lpstr>XDO_?NOVAL?238?</vt:lpstr>
      <vt:lpstr>XDO_?NOVAL?239?</vt:lpstr>
      <vt:lpstr>XDO_?NOVAL?240?</vt:lpstr>
      <vt:lpstr>XDO_?NOVAL?241?</vt:lpstr>
      <vt:lpstr>XDO_?NOVAL?242?</vt:lpstr>
      <vt:lpstr>XDO_?NOVAL?243?</vt:lpstr>
      <vt:lpstr>XDO_?NOVAL?244?</vt:lpstr>
      <vt:lpstr>XDO_?NOVAL?245?</vt:lpstr>
      <vt:lpstr>XDO_?NOVAL?246?</vt:lpstr>
      <vt:lpstr>XDO_?NOVAL?247?</vt:lpstr>
      <vt:lpstr>XDO_?NOVAL?248?</vt:lpstr>
      <vt:lpstr>XDO_?NOVAL?249?</vt:lpstr>
      <vt:lpstr>XDO_?NOVAL?25?</vt:lpstr>
      <vt:lpstr>XDO_?NOVAL?250?</vt:lpstr>
      <vt:lpstr>XDO_?NOVAL?251?</vt:lpstr>
      <vt:lpstr>XDO_?NOVAL?252?</vt:lpstr>
      <vt:lpstr>XDO_?NOVAL?253?</vt:lpstr>
      <vt:lpstr>XDO_?NOVAL?254?</vt:lpstr>
      <vt:lpstr>XDO_?NOVAL?255?</vt:lpstr>
      <vt:lpstr>XDO_?NOVAL?256?</vt:lpstr>
      <vt:lpstr>XDO_?NOVAL?257?</vt:lpstr>
      <vt:lpstr>XDO_?NOVAL?258?</vt:lpstr>
      <vt:lpstr>XDO_?NOVAL?259?</vt:lpstr>
      <vt:lpstr>XDO_?NOVAL?26?</vt:lpstr>
      <vt:lpstr>XDO_?NOVAL?260?</vt:lpstr>
      <vt:lpstr>XDO_?NOVAL?261?</vt:lpstr>
      <vt:lpstr>XDO_?NOVAL?262?</vt:lpstr>
      <vt:lpstr>XDO_?NOVAL?263?</vt:lpstr>
      <vt:lpstr>XDO_?NOVAL?264?</vt:lpstr>
      <vt:lpstr>XDO_?NOVAL?265?</vt:lpstr>
      <vt:lpstr>XDO_?NOVAL?266?</vt:lpstr>
      <vt:lpstr>XDO_?NOVAL?267?</vt:lpstr>
      <vt:lpstr>XDO_?NOVAL?268?</vt:lpstr>
      <vt:lpstr>XDO_?NOVAL?269?</vt:lpstr>
      <vt:lpstr>XDO_?NOVAL?27?</vt:lpstr>
      <vt:lpstr>XDO_?NOVAL?270?</vt:lpstr>
      <vt:lpstr>XDO_?NOVAL?271?</vt:lpstr>
      <vt:lpstr>XDO_?NOVAL?272?</vt:lpstr>
      <vt:lpstr>XDO_?NOVAL?273?</vt:lpstr>
      <vt:lpstr>XDO_?NOVAL?274?</vt:lpstr>
      <vt:lpstr>XDO_?NOVAL?275?</vt:lpstr>
      <vt:lpstr>XDO_?NOVAL?276?</vt:lpstr>
      <vt:lpstr>XDO_?NOVAL?277?</vt:lpstr>
      <vt:lpstr>XDO_?NOVAL?278?</vt:lpstr>
      <vt:lpstr>XDO_?NOVAL?279?</vt:lpstr>
      <vt:lpstr>XDO_?NOVAL?28?</vt:lpstr>
      <vt:lpstr>XDO_?NOVAL?280?</vt:lpstr>
      <vt:lpstr>XDO_?NOVAL?281?</vt:lpstr>
      <vt:lpstr>XDO_?NOVAL?282?</vt:lpstr>
      <vt:lpstr>XDO_?NOVAL?283?</vt:lpstr>
      <vt:lpstr>XDO_?NOVAL?284?</vt:lpstr>
      <vt:lpstr>XDO_?NOVAL?285?</vt:lpstr>
      <vt:lpstr>XDO_?NOVAL?286?</vt:lpstr>
      <vt:lpstr>XDO_?NOVAL?287?</vt:lpstr>
      <vt:lpstr>XDO_?NOVAL?288?</vt:lpstr>
      <vt:lpstr>XDO_?NOVAL?289?</vt:lpstr>
      <vt:lpstr>XDO_?NOVAL?290?</vt:lpstr>
      <vt:lpstr>XDO_?NOVAL?291?</vt:lpstr>
      <vt:lpstr>XDO_?NOVAL?292?</vt:lpstr>
      <vt:lpstr>XDO_?NOVAL?293?</vt:lpstr>
      <vt:lpstr>XDO_?NOVAL?294?</vt:lpstr>
      <vt:lpstr>XDO_?NOVAL?295?</vt:lpstr>
      <vt:lpstr>XDO_?NOVAL?296?</vt:lpstr>
      <vt:lpstr>XDO_?NOVAL?297?</vt:lpstr>
      <vt:lpstr>XDO_?NOVAL?298?</vt:lpstr>
      <vt:lpstr>XDO_?NOVAL?299?</vt:lpstr>
      <vt:lpstr>XDO_?NOVAL?300?</vt:lpstr>
      <vt:lpstr>XDO_?NOVAL?301?</vt:lpstr>
      <vt:lpstr>XDO_?NOVAL?302?</vt:lpstr>
      <vt:lpstr>XDO_?NOVAL?303?</vt:lpstr>
      <vt:lpstr>XDO_?NOVAL?304?</vt:lpstr>
      <vt:lpstr>XDO_?NOVAL?305?</vt:lpstr>
      <vt:lpstr>XDO_?NOVAL?306?</vt:lpstr>
      <vt:lpstr>XDO_?NOVAL?307?</vt:lpstr>
      <vt:lpstr>XDO_?NOVAL?308?</vt:lpstr>
      <vt:lpstr>XDO_?NOVAL?309?</vt:lpstr>
      <vt:lpstr>XDO_?NOVAL?31?</vt:lpstr>
      <vt:lpstr>XDO_?NOVAL?310?</vt:lpstr>
      <vt:lpstr>XDO_?NOVAL?311?</vt:lpstr>
      <vt:lpstr>XDO_?NOVAL?312?</vt:lpstr>
      <vt:lpstr>XDO_?NOVAL?313?</vt:lpstr>
      <vt:lpstr>XDO_?NOVAL?314?</vt:lpstr>
      <vt:lpstr>XDO_?NOVAL?315?</vt:lpstr>
      <vt:lpstr>XDO_?NOVAL?316?</vt:lpstr>
      <vt:lpstr>XDO_?NOVAL?317?</vt:lpstr>
      <vt:lpstr>XDO_?NOVAL?318?</vt:lpstr>
      <vt:lpstr>XDO_?NOVAL?319?</vt:lpstr>
      <vt:lpstr>XDO_?NOVAL?32?</vt:lpstr>
      <vt:lpstr>XDO_?NOVAL?320?</vt:lpstr>
      <vt:lpstr>XDO_?NOVAL?321?</vt:lpstr>
      <vt:lpstr>XDO_?NOVAL?322?</vt:lpstr>
      <vt:lpstr>XDO_?NOVAL?323?</vt:lpstr>
      <vt:lpstr>XDO_?NOVAL?324?</vt:lpstr>
      <vt:lpstr>XDO_?NOVAL?325?</vt:lpstr>
      <vt:lpstr>XDO_?NOVAL?326?</vt:lpstr>
      <vt:lpstr>XDO_?NOVAL?327?</vt:lpstr>
      <vt:lpstr>XDO_?NOVAL?328?</vt:lpstr>
      <vt:lpstr>XDO_?NOVAL?329?</vt:lpstr>
      <vt:lpstr>XDO_?NOVAL?33?</vt:lpstr>
      <vt:lpstr>XDO_?NOVAL?330?</vt:lpstr>
      <vt:lpstr>XDO_?NOVAL?331?</vt:lpstr>
      <vt:lpstr>XDO_?NOVAL?332?</vt:lpstr>
      <vt:lpstr>XDO_?NOVAL?333?</vt:lpstr>
      <vt:lpstr>XDO_?NOVAL?334?</vt:lpstr>
      <vt:lpstr>XDO_?NOVAL?335?</vt:lpstr>
      <vt:lpstr>XDO_?NOVAL?336?</vt:lpstr>
      <vt:lpstr>XDO_?NOVAL?337?</vt:lpstr>
      <vt:lpstr>XDO_?NOVAL?338?</vt:lpstr>
      <vt:lpstr>XDO_?NOVAL?339?</vt:lpstr>
      <vt:lpstr>XDO_?NOVAL?34?</vt:lpstr>
      <vt:lpstr>XDO_?NOVAL?340?</vt:lpstr>
      <vt:lpstr>XDO_?NOVAL?341?</vt:lpstr>
      <vt:lpstr>XDO_?NOVAL?342?</vt:lpstr>
      <vt:lpstr>XDO_?NOVAL?343?</vt:lpstr>
      <vt:lpstr>XDO_?NOVAL?344?</vt:lpstr>
      <vt:lpstr>XDO_?NOVAL?345?</vt:lpstr>
      <vt:lpstr>XDO_?NOVAL?346?</vt:lpstr>
      <vt:lpstr>XDO_?NOVAL?347?</vt:lpstr>
      <vt:lpstr>XDO_?NOVAL?348?</vt:lpstr>
      <vt:lpstr>XDO_?NOVAL?349?</vt:lpstr>
      <vt:lpstr>XDO_?NOVAL?35?</vt:lpstr>
      <vt:lpstr>XDO_?NOVAL?350?</vt:lpstr>
      <vt:lpstr>XDO_?NOVAL?351?</vt:lpstr>
      <vt:lpstr>XDO_?NOVAL?352?</vt:lpstr>
      <vt:lpstr>XDO_?NOVAL?353?</vt:lpstr>
      <vt:lpstr>XDO_?NOVAL?354?</vt:lpstr>
      <vt:lpstr>XDO_?NOVAL?355?</vt:lpstr>
      <vt:lpstr>XDO_?NOVAL?356?</vt:lpstr>
      <vt:lpstr>XDO_?NOVAL?357?</vt:lpstr>
      <vt:lpstr>XDO_?NOVAL?358?</vt:lpstr>
      <vt:lpstr>XDO_?NOVAL?359?</vt:lpstr>
      <vt:lpstr>XDO_?NOVAL?36?</vt:lpstr>
      <vt:lpstr>XDO_?NOVAL?360?</vt:lpstr>
      <vt:lpstr>XDO_?NOVAL?361?</vt:lpstr>
      <vt:lpstr>XDO_?NOVAL?362?</vt:lpstr>
      <vt:lpstr>XDO_?NOVAL?363?</vt:lpstr>
      <vt:lpstr>XDO_?NOVAL?364?</vt:lpstr>
      <vt:lpstr>XDO_?NOVAL?365?</vt:lpstr>
      <vt:lpstr>XDO_?NOVAL?366?</vt:lpstr>
      <vt:lpstr>XDO_?NOVAL?367?</vt:lpstr>
      <vt:lpstr>XDO_?NOVAL?368?</vt:lpstr>
      <vt:lpstr>XDO_?NOVAL?369?</vt:lpstr>
      <vt:lpstr>XDO_?NOVAL?37?</vt:lpstr>
      <vt:lpstr>XDO_?NOVAL?370?</vt:lpstr>
      <vt:lpstr>XDO_?NOVAL?371?</vt:lpstr>
      <vt:lpstr>XDO_?NOVAL?372?</vt:lpstr>
      <vt:lpstr>XDO_?NOVAL?373?</vt:lpstr>
      <vt:lpstr>XDO_?NOVAL?374?</vt:lpstr>
      <vt:lpstr>XDO_?NOVAL?375?</vt:lpstr>
      <vt:lpstr>XDO_?NOVAL?376?</vt:lpstr>
      <vt:lpstr>XDO_?NOVAL?377?</vt:lpstr>
      <vt:lpstr>XDO_?NOVAL?378?</vt:lpstr>
      <vt:lpstr>XDO_?NOVAL?379?</vt:lpstr>
      <vt:lpstr>XDO_?NOVAL?38?</vt:lpstr>
      <vt:lpstr>XDO_?NOVAL?380?</vt:lpstr>
      <vt:lpstr>XDO_?NOVAL?381?</vt:lpstr>
      <vt:lpstr>XDO_?NOVAL?382?</vt:lpstr>
      <vt:lpstr>XDO_?NOVAL?383?</vt:lpstr>
      <vt:lpstr>XDO_?NOVAL?384?</vt:lpstr>
      <vt:lpstr>XDO_?NOVAL?385?</vt:lpstr>
      <vt:lpstr>XDO_?NOVAL?386?</vt:lpstr>
      <vt:lpstr>XDO_?NOVAL?387?</vt:lpstr>
      <vt:lpstr>XDO_?NOVAL?388?</vt:lpstr>
      <vt:lpstr>XDO_?NOVAL?389?</vt:lpstr>
      <vt:lpstr>XDO_?NOVAL?39?</vt:lpstr>
      <vt:lpstr>XDO_?NOVAL?390?</vt:lpstr>
      <vt:lpstr>XDO_?NOVAL?391?</vt:lpstr>
      <vt:lpstr>XDO_?NOVAL?392?</vt:lpstr>
      <vt:lpstr>XDO_?NOVAL?393?</vt:lpstr>
      <vt:lpstr>XDO_?NOVAL?394?</vt:lpstr>
      <vt:lpstr>XDO_?NOVAL?395?</vt:lpstr>
      <vt:lpstr>XDO_?NOVAL?396?</vt:lpstr>
      <vt:lpstr>XDO_?NOVAL?397?</vt:lpstr>
      <vt:lpstr>XDO_?NOVAL?398?</vt:lpstr>
      <vt:lpstr>XDO_?NOVAL?399?</vt:lpstr>
      <vt:lpstr>XDO_?NOVAL?40?</vt:lpstr>
      <vt:lpstr>XDO_?NOVAL?400?</vt:lpstr>
      <vt:lpstr>XDO_?NOVAL?401?</vt:lpstr>
      <vt:lpstr>XDO_?NOVAL?402?</vt:lpstr>
      <vt:lpstr>XDO_?NOVAL?403?</vt:lpstr>
      <vt:lpstr>XDO_?NOVAL?404?</vt:lpstr>
      <vt:lpstr>XDO_?NOVAL?405?</vt:lpstr>
      <vt:lpstr>XDO_?NOVAL?406?</vt:lpstr>
      <vt:lpstr>XDO_?NOVAL?407?</vt:lpstr>
      <vt:lpstr>XDO_?NOVAL?408?</vt:lpstr>
      <vt:lpstr>XDO_?NOVAL?409?</vt:lpstr>
      <vt:lpstr>XDO_?NOVAL?41?</vt:lpstr>
      <vt:lpstr>XDO_?NOVAL?410?</vt:lpstr>
      <vt:lpstr>XDO_?NOVAL?411?</vt:lpstr>
      <vt:lpstr>XDO_?NOVAL?412?</vt:lpstr>
      <vt:lpstr>XDO_?NOVAL?413?</vt:lpstr>
      <vt:lpstr>XDO_?NOVAL?414?</vt:lpstr>
      <vt:lpstr>XDO_?NOVAL?415?</vt:lpstr>
      <vt:lpstr>XDO_?NOVAL?416?</vt:lpstr>
      <vt:lpstr>XDO_?NOVAL?417?</vt:lpstr>
      <vt:lpstr>XDO_?NOVAL?418?</vt:lpstr>
      <vt:lpstr>XDO_?NOVAL?419?</vt:lpstr>
      <vt:lpstr>XDO_?NOVAL?42?</vt:lpstr>
      <vt:lpstr>XDO_?NOVAL?420?</vt:lpstr>
      <vt:lpstr>XDO_?NOVAL?421?</vt:lpstr>
      <vt:lpstr>XDO_?NOVAL?422?</vt:lpstr>
      <vt:lpstr>XDO_?NOVAL?423?</vt:lpstr>
      <vt:lpstr>XDO_?NOVAL?424?</vt:lpstr>
      <vt:lpstr>XDO_?NOVAL?425?</vt:lpstr>
      <vt:lpstr>XDO_?NOVAL?426?</vt:lpstr>
      <vt:lpstr>XDO_?NOVAL?427?</vt:lpstr>
      <vt:lpstr>XDO_?NOVAL?428?</vt:lpstr>
      <vt:lpstr>XDO_?NOVAL?429?</vt:lpstr>
      <vt:lpstr>XDO_?NOVAL?43?</vt:lpstr>
      <vt:lpstr>XDO_?NOVAL?430?</vt:lpstr>
      <vt:lpstr>XDO_?NOVAL?431?</vt:lpstr>
      <vt:lpstr>XDO_?NOVAL?432?</vt:lpstr>
      <vt:lpstr>XDO_?NOVAL?433?</vt:lpstr>
      <vt:lpstr>XDO_?NOVAL?434?</vt:lpstr>
      <vt:lpstr>XDO_?NOVAL?435?</vt:lpstr>
      <vt:lpstr>XDO_?NOVAL?436?</vt:lpstr>
      <vt:lpstr>XDO_?NOVAL?437?</vt:lpstr>
      <vt:lpstr>XDO_?NOVAL?438?</vt:lpstr>
      <vt:lpstr>XDO_?NOVAL?439?</vt:lpstr>
      <vt:lpstr>XDO_?NOVAL?44?</vt:lpstr>
      <vt:lpstr>XDO_?NOVAL?440?</vt:lpstr>
      <vt:lpstr>XDO_?NOVAL?441?</vt:lpstr>
      <vt:lpstr>XDO_?NOVAL?442?</vt:lpstr>
      <vt:lpstr>XDO_?NOVAL?443?</vt:lpstr>
      <vt:lpstr>XDO_?NOVAL?444?</vt:lpstr>
      <vt:lpstr>XDO_?NOVAL?445?</vt:lpstr>
      <vt:lpstr>XDO_?NOVAL?446?</vt:lpstr>
      <vt:lpstr>XDO_?NOVAL?447?</vt:lpstr>
      <vt:lpstr>XDO_?NOVAL?448?</vt:lpstr>
      <vt:lpstr>XDO_?NOVAL?449?</vt:lpstr>
      <vt:lpstr>XDO_?NOVAL?450?</vt:lpstr>
      <vt:lpstr>XDO_?NOVAL?451?</vt:lpstr>
      <vt:lpstr>XDO_?NOVAL?452?</vt:lpstr>
      <vt:lpstr>XDO_?NOVAL?453?</vt:lpstr>
      <vt:lpstr>XDO_?NOVAL?454?</vt:lpstr>
      <vt:lpstr>XDO_?NOVAL?455?</vt:lpstr>
      <vt:lpstr>XDO_?NOVAL?456?</vt:lpstr>
      <vt:lpstr>XDO_?NOVAL?457?</vt:lpstr>
      <vt:lpstr>XDO_?NOVAL?458?</vt:lpstr>
      <vt:lpstr>XDO_?NOVAL?459?</vt:lpstr>
      <vt:lpstr>XDO_?NOVAL?460?</vt:lpstr>
      <vt:lpstr>XDO_?NOVAL?461?</vt:lpstr>
      <vt:lpstr>XDO_?NOVAL?462?</vt:lpstr>
      <vt:lpstr>XDO_?NOVAL?463?</vt:lpstr>
      <vt:lpstr>XDO_?NOVAL?464?</vt:lpstr>
      <vt:lpstr>XDO_?NOVAL?465?</vt:lpstr>
      <vt:lpstr>XDO_?NOVAL?466?</vt:lpstr>
      <vt:lpstr>XDO_?NOVAL?467?</vt:lpstr>
      <vt:lpstr>XDO_?NOVAL?468?</vt:lpstr>
      <vt:lpstr>XDO_?NOVAL?469?</vt:lpstr>
      <vt:lpstr>XDO_?NOVAL?47?</vt:lpstr>
      <vt:lpstr>XDO_?NOVAL?470?</vt:lpstr>
      <vt:lpstr>XDO_?NOVAL?471?</vt:lpstr>
      <vt:lpstr>XDO_?NOVAL?472?</vt:lpstr>
      <vt:lpstr>XDO_?NOVAL?473?</vt:lpstr>
      <vt:lpstr>XDO_?NOVAL?474?</vt:lpstr>
      <vt:lpstr>XDO_?NOVAL?475?</vt:lpstr>
      <vt:lpstr>XDO_?NOVAL?476?</vt:lpstr>
      <vt:lpstr>XDO_?NOVAL?477?</vt:lpstr>
      <vt:lpstr>XDO_?NOVAL?478?</vt:lpstr>
      <vt:lpstr>XDO_?NOVAL?479?</vt:lpstr>
      <vt:lpstr>XDO_?NOVAL?48?</vt:lpstr>
      <vt:lpstr>XDO_?NOVAL?480?</vt:lpstr>
      <vt:lpstr>XDO_?NOVAL?481?</vt:lpstr>
      <vt:lpstr>XDO_?NOVAL?482?</vt:lpstr>
      <vt:lpstr>XDO_?NOVAL?483?</vt:lpstr>
      <vt:lpstr>XDO_?NOVAL?484?</vt:lpstr>
      <vt:lpstr>XDO_?NOVAL?485?</vt:lpstr>
      <vt:lpstr>XDO_?NOVAL?486?</vt:lpstr>
      <vt:lpstr>XDO_?NOVAL?487?</vt:lpstr>
      <vt:lpstr>XDO_?NOVAL?488?</vt:lpstr>
      <vt:lpstr>XDO_?NOVAL?489?</vt:lpstr>
      <vt:lpstr>XDO_?NOVAL?49?</vt:lpstr>
      <vt:lpstr>XDO_?NOVAL?490?</vt:lpstr>
      <vt:lpstr>XDO_?NOVAL?491?</vt:lpstr>
      <vt:lpstr>XDO_?NOVAL?492?</vt:lpstr>
      <vt:lpstr>XDO_?NOVAL?493?</vt:lpstr>
      <vt:lpstr>XDO_?NOVAL?494?</vt:lpstr>
      <vt:lpstr>XDO_?NOVAL?495?</vt:lpstr>
      <vt:lpstr>XDO_?NOVAL?496?</vt:lpstr>
      <vt:lpstr>XDO_?NOVAL?497?</vt:lpstr>
      <vt:lpstr>XDO_?NOVAL?498?</vt:lpstr>
      <vt:lpstr>XDO_?NOVAL?499?</vt:lpstr>
      <vt:lpstr>XDO_?NOVAL?50?</vt:lpstr>
      <vt:lpstr>XDO_?NOVAL?500?</vt:lpstr>
      <vt:lpstr>XDO_?NOVAL?501?</vt:lpstr>
      <vt:lpstr>XDO_?NOVAL?502?</vt:lpstr>
      <vt:lpstr>XDO_?NOVAL?503?</vt:lpstr>
      <vt:lpstr>XDO_?NOVAL?504?</vt:lpstr>
      <vt:lpstr>XDO_?NOVAL?505?</vt:lpstr>
      <vt:lpstr>XDO_?NOVAL?506?</vt:lpstr>
      <vt:lpstr>XDO_?NOVAL?507?</vt:lpstr>
      <vt:lpstr>XDO_?NOVAL?508?</vt:lpstr>
      <vt:lpstr>XDO_?NOVAL?509?</vt:lpstr>
      <vt:lpstr>XDO_?NOVAL?51?</vt:lpstr>
      <vt:lpstr>XDO_?NOVAL?510?</vt:lpstr>
      <vt:lpstr>XDO_?NOVAL?511?</vt:lpstr>
      <vt:lpstr>XDO_?NOVAL?512?</vt:lpstr>
      <vt:lpstr>XDO_?NOVAL?513?</vt:lpstr>
      <vt:lpstr>XDO_?NOVAL?514?</vt:lpstr>
      <vt:lpstr>XDO_?NOVAL?515?</vt:lpstr>
      <vt:lpstr>XDO_?NOVAL?516?</vt:lpstr>
      <vt:lpstr>XDO_?NOVAL?517?</vt:lpstr>
      <vt:lpstr>XDO_?NOVAL?518?</vt:lpstr>
      <vt:lpstr>XDO_?NOVAL?519?</vt:lpstr>
      <vt:lpstr>XDO_?NOVAL?52?</vt:lpstr>
      <vt:lpstr>XDO_?NOVAL?520?</vt:lpstr>
      <vt:lpstr>XDO_?NOVAL?521?</vt:lpstr>
      <vt:lpstr>XDO_?NOVAL?522?</vt:lpstr>
      <vt:lpstr>XDO_?NOVAL?523?</vt:lpstr>
      <vt:lpstr>XDO_?NOVAL?524?</vt:lpstr>
      <vt:lpstr>XDO_?NOVAL?525?</vt:lpstr>
      <vt:lpstr>XDO_?NOVAL?526?</vt:lpstr>
      <vt:lpstr>XDO_?NOVAL?527?</vt:lpstr>
      <vt:lpstr>XDO_?NOVAL?528?</vt:lpstr>
      <vt:lpstr>XDO_?NOVAL?529?</vt:lpstr>
      <vt:lpstr>XDO_?NOVAL?53?</vt:lpstr>
      <vt:lpstr>XDO_?NOVAL?530?</vt:lpstr>
      <vt:lpstr>XDO_?NOVAL?531?</vt:lpstr>
      <vt:lpstr>XDO_?NOVAL?532?</vt:lpstr>
      <vt:lpstr>XDO_?NOVAL?533?</vt:lpstr>
      <vt:lpstr>XDO_?NOVAL?534?</vt:lpstr>
      <vt:lpstr>XDO_?NOVAL?535?</vt:lpstr>
      <vt:lpstr>XDO_?NOVAL?536?</vt:lpstr>
      <vt:lpstr>XDO_?NOVAL?537?</vt:lpstr>
      <vt:lpstr>XDO_?NOVAL?538?</vt:lpstr>
      <vt:lpstr>XDO_?NOVAL?539?</vt:lpstr>
      <vt:lpstr>XDO_?NOVAL?54?</vt:lpstr>
      <vt:lpstr>XDO_?NOVAL?540?</vt:lpstr>
      <vt:lpstr>XDO_?NOVAL?541?</vt:lpstr>
      <vt:lpstr>XDO_?NOVAL?542?</vt:lpstr>
      <vt:lpstr>XDO_?NOVAL?543?</vt:lpstr>
      <vt:lpstr>XDO_?NOVAL?544?</vt:lpstr>
      <vt:lpstr>XDO_?NOVAL?545?</vt:lpstr>
      <vt:lpstr>XDO_?NOVAL?546?</vt:lpstr>
      <vt:lpstr>XDO_?NOVAL?547?</vt:lpstr>
      <vt:lpstr>XDO_?NOVAL?548?</vt:lpstr>
      <vt:lpstr>XDO_?NOVAL?549?</vt:lpstr>
      <vt:lpstr>XDO_?NOVAL?55?</vt:lpstr>
      <vt:lpstr>XDO_?NOVAL?550?</vt:lpstr>
      <vt:lpstr>XDO_?NOVAL?551?</vt:lpstr>
      <vt:lpstr>XDO_?NOVAL?552?</vt:lpstr>
      <vt:lpstr>XDO_?NOVAL?553?</vt:lpstr>
      <vt:lpstr>XDO_?NOVAL?554?</vt:lpstr>
      <vt:lpstr>XDO_?NOVAL?555?</vt:lpstr>
      <vt:lpstr>XDO_?NOVAL?556?</vt:lpstr>
      <vt:lpstr>XDO_?NOVAL?557?</vt:lpstr>
      <vt:lpstr>XDO_?NOVAL?558?</vt:lpstr>
      <vt:lpstr>XDO_?NOVAL?559?</vt:lpstr>
      <vt:lpstr>XDO_?NOVAL?560?</vt:lpstr>
      <vt:lpstr>XDO_?NOVAL?561?</vt:lpstr>
      <vt:lpstr>XDO_?NOVAL?562?</vt:lpstr>
      <vt:lpstr>XDO_?NOVAL?563?</vt:lpstr>
      <vt:lpstr>XDO_?NOVAL?564?</vt:lpstr>
      <vt:lpstr>XDO_?NOVAL?565?</vt:lpstr>
      <vt:lpstr>XDO_?NOVAL?566?</vt:lpstr>
      <vt:lpstr>XDO_?NOVAL?567?</vt:lpstr>
      <vt:lpstr>XDO_?NOVAL?568?</vt:lpstr>
      <vt:lpstr>XDO_?NOVAL?569?</vt:lpstr>
      <vt:lpstr>XDO_?NOVAL?570?</vt:lpstr>
      <vt:lpstr>XDO_?NOVAL?571?</vt:lpstr>
      <vt:lpstr>XDO_?NOVAL?572?</vt:lpstr>
      <vt:lpstr>XDO_?NOVAL?573?</vt:lpstr>
      <vt:lpstr>XDO_?NOVAL?574?</vt:lpstr>
      <vt:lpstr>XDO_?NOVAL?575?</vt:lpstr>
      <vt:lpstr>XDO_?NOVAL?576?</vt:lpstr>
      <vt:lpstr>XDO_?NOVAL?577?</vt:lpstr>
      <vt:lpstr>XDO_?NOVAL?578?</vt:lpstr>
      <vt:lpstr>XDO_?NOVAL?579?</vt:lpstr>
      <vt:lpstr>XDO_?NOVAL?58?</vt:lpstr>
      <vt:lpstr>XDO_?NOVAL?580?</vt:lpstr>
      <vt:lpstr>XDO_?NOVAL?581?</vt:lpstr>
      <vt:lpstr>XDO_?NOVAL?582?</vt:lpstr>
      <vt:lpstr>XDO_?NOVAL?583?</vt:lpstr>
      <vt:lpstr>XDO_?NOVAL?584?</vt:lpstr>
      <vt:lpstr>XDO_?NOVAL?585?</vt:lpstr>
      <vt:lpstr>XDO_?NOVAL?586?</vt:lpstr>
      <vt:lpstr>XDO_?NOVAL?587?</vt:lpstr>
      <vt:lpstr>XDO_?NOVAL?588?</vt:lpstr>
      <vt:lpstr>XDO_?NOVAL?589?</vt:lpstr>
      <vt:lpstr>XDO_?NOVAL?59?</vt:lpstr>
      <vt:lpstr>XDO_?NOVAL?590?</vt:lpstr>
      <vt:lpstr>XDO_?NOVAL?591?</vt:lpstr>
      <vt:lpstr>XDO_?NOVAL?592?</vt:lpstr>
      <vt:lpstr>XDO_?NOVAL?593?</vt:lpstr>
      <vt:lpstr>XDO_?NOVAL?60?</vt:lpstr>
      <vt:lpstr>XDO_?NOVAL?61?</vt:lpstr>
      <vt:lpstr>XDO_?NOVAL?62?</vt:lpstr>
      <vt:lpstr>XDO_?NOVAL?63?</vt:lpstr>
      <vt:lpstr>XDO_?NOVAL?64?</vt:lpstr>
      <vt:lpstr>XDO_?NOVAL?65?</vt:lpstr>
      <vt:lpstr>XDO_?NOVAL?66?</vt:lpstr>
      <vt:lpstr>XDO_?NOVAL?67?</vt:lpstr>
      <vt:lpstr>XDO_?NOVAL?68?</vt:lpstr>
      <vt:lpstr>XDO_?NOVAL?69?</vt:lpstr>
      <vt:lpstr>XDO_?NOVAL?70?</vt:lpstr>
      <vt:lpstr>XDO_?NOVAL?71?</vt:lpstr>
      <vt:lpstr>XDO_?NOVAL?72?</vt:lpstr>
      <vt:lpstr>XDO_?NOVAL?73?</vt:lpstr>
      <vt:lpstr>XDO_?NOVAL?74?</vt:lpstr>
      <vt:lpstr>XDO_?NOVAL?75?</vt:lpstr>
      <vt:lpstr>XDO_?NOVAL?76?</vt:lpstr>
      <vt:lpstr>XDO_?NOVAL?77?</vt:lpstr>
      <vt:lpstr>XDO_?NOVAL?78?</vt:lpstr>
      <vt:lpstr>XDO_?NOVAL?79?</vt:lpstr>
      <vt:lpstr>XDO_?NOVAL?80?</vt:lpstr>
      <vt:lpstr>XDO_?NOVAL?81?</vt:lpstr>
      <vt:lpstr>XDO_?NOVAL?82?</vt:lpstr>
      <vt:lpstr>XDO_?NOVAL?83?</vt:lpstr>
      <vt:lpstr>XDO_?NOVAL?84?</vt:lpstr>
      <vt:lpstr>XDO_?NOVAL?85?</vt:lpstr>
      <vt:lpstr>XDO_?NOVAL?86?</vt:lpstr>
      <vt:lpstr>XDO_?NOVAL?87?</vt:lpstr>
      <vt:lpstr>XDO_?NOVAL?88?</vt:lpstr>
      <vt:lpstr>XDO_?NOVAL?89?</vt:lpstr>
      <vt:lpstr>XDO_?NOVAL?9?</vt:lpstr>
      <vt:lpstr>XDO_?NOVAL?90?</vt:lpstr>
      <vt:lpstr>XDO_?NOVAL?91?</vt:lpstr>
      <vt:lpstr>XDO_?NOVAL?92?</vt:lpstr>
      <vt:lpstr>XDO_?NOVAL?93?</vt:lpstr>
      <vt:lpstr>XDO_?NOVAL?94?</vt:lpstr>
      <vt:lpstr>XDO_?NOVAL?95?</vt:lpstr>
      <vt:lpstr>XDO_?NOVAL?96?</vt:lpstr>
      <vt:lpstr>XDO_?NOVAL?97?</vt:lpstr>
      <vt:lpstr>XDO_?NOVAL?98?</vt:lpstr>
      <vt:lpstr>XDO_?NOVAL?99?</vt:lpstr>
      <vt:lpstr>XDO_?NPTF?</vt:lpstr>
      <vt:lpstr>XDO_?NPTF?100?</vt:lpstr>
      <vt:lpstr>XDO_?NPTF?101?</vt:lpstr>
      <vt:lpstr>XDO_?NPTF?102?</vt:lpstr>
      <vt:lpstr>XDO_?NPTF?103?</vt:lpstr>
      <vt:lpstr>XDO_?NPTF?104?</vt:lpstr>
      <vt:lpstr>XDO_?NPTF?105?</vt:lpstr>
      <vt:lpstr>XDO_?NPTF?106?</vt:lpstr>
      <vt:lpstr>XDO_?NPTF?107?</vt:lpstr>
      <vt:lpstr>XDO_?NPTF?108?</vt:lpstr>
      <vt:lpstr>XDO_?NPTF?109?</vt:lpstr>
      <vt:lpstr>XDO_?NPTF?11?</vt:lpstr>
      <vt:lpstr>XDO_?NPTF?110?</vt:lpstr>
      <vt:lpstr>XDO_?NPTF?111?</vt:lpstr>
      <vt:lpstr>XDO_?NPTF?112?</vt:lpstr>
      <vt:lpstr>XDO_?NPTF?113?</vt:lpstr>
      <vt:lpstr>XDO_?NPTF?114?</vt:lpstr>
      <vt:lpstr>XDO_?NPTF?115?</vt:lpstr>
      <vt:lpstr>XDO_?NPTF?116?</vt:lpstr>
      <vt:lpstr>XDO_?NPTF?117?</vt:lpstr>
      <vt:lpstr>XDO_?NPTF?118?</vt:lpstr>
      <vt:lpstr>XDO_?NPTF?119?</vt:lpstr>
      <vt:lpstr>XDO_?NPTF?120?</vt:lpstr>
      <vt:lpstr>XDO_?NPTF?121?</vt:lpstr>
      <vt:lpstr>XDO_?NPTF?122?</vt:lpstr>
      <vt:lpstr>XDO_?NPTF?123?</vt:lpstr>
      <vt:lpstr>XDO_?NPTF?124?</vt:lpstr>
      <vt:lpstr>XDO_?NPTF?125?</vt:lpstr>
      <vt:lpstr>XDO_?NPTF?126?</vt:lpstr>
      <vt:lpstr>XDO_?NPTF?127?</vt:lpstr>
      <vt:lpstr>XDO_?NPTF?13?</vt:lpstr>
      <vt:lpstr>XDO_?NPTF?15?</vt:lpstr>
      <vt:lpstr>XDO_?NPTF?16?</vt:lpstr>
      <vt:lpstr>XDO_?NPTF?17?</vt:lpstr>
      <vt:lpstr>XDO_?NPTF?18?</vt:lpstr>
      <vt:lpstr>XDO_?NPTF?19?</vt:lpstr>
      <vt:lpstr>XDO_?NPTF?20?</vt:lpstr>
      <vt:lpstr>XDO_?NPTF?21?</vt:lpstr>
      <vt:lpstr>XDO_?NPTF?22?</vt:lpstr>
      <vt:lpstr>XDO_?NPTF?23?</vt:lpstr>
      <vt:lpstr>XDO_?NPTF?24?</vt:lpstr>
      <vt:lpstr>XDO_?NPTF?25?</vt:lpstr>
      <vt:lpstr>XDO_?NPTF?26?</vt:lpstr>
      <vt:lpstr>XDO_?NPTF?27?</vt:lpstr>
      <vt:lpstr>XDO_?NPTF?28?</vt:lpstr>
      <vt:lpstr>XDO_?NPTF?29?</vt:lpstr>
      <vt:lpstr>XDO_?NPTF?30?</vt:lpstr>
      <vt:lpstr>XDO_?NPTF?31?</vt:lpstr>
      <vt:lpstr>XDO_?NPTF?32?</vt:lpstr>
      <vt:lpstr>XDO_?NPTF?33?</vt:lpstr>
      <vt:lpstr>XDO_?NPTF?34?</vt:lpstr>
      <vt:lpstr>XDO_?NPTF?35?</vt:lpstr>
      <vt:lpstr>XDO_?NPTF?36?</vt:lpstr>
      <vt:lpstr>XDO_?NPTF?37?</vt:lpstr>
      <vt:lpstr>XDO_?NPTF?38?</vt:lpstr>
      <vt:lpstr>XDO_?NPTF?39?</vt:lpstr>
      <vt:lpstr>XDO_?NPTF?40?</vt:lpstr>
      <vt:lpstr>XDO_?NPTF?41?</vt:lpstr>
      <vt:lpstr>XDO_?NPTF?42?</vt:lpstr>
      <vt:lpstr>XDO_?NPTF?43?</vt:lpstr>
      <vt:lpstr>XDO_?NPTF?44?</vt:lpstr>
      <vt:lpstr>XDO_?NPTF?45?</vt:lpstr>
      <vt:lpstr>XDO_?NPTF?46?</vt:lpstr>
      <vt:lpstr>XDO_?NPTF?47?</vt:lpstr>
      <vt:lpstr>XDO_?NPTF?48?</vt:lpstr>
      <vt:lpstr>XDO_?NPTF?49?</vt:lpstr>
      <vt:lpstr>XDO_?NPTF?5?</vt:lpstr>
      <vt:lpstr>XDO_?NPTF?50?</vt:lpstr>
      <vt:lpstr>XDO_?NPTF?51?</vt:lpstr>
      <vt:lpstr>XDO_?NPTF?52?</vt:lpstr>
      <vt:lpstr>XDO_?NPTF?53?</vt:lpstr>
      <vt:lpstr>XDO_?NPTF?54?</vt:lpstr>
      <vt:lpstr>XDO_?NPTF?55?</vt:lpstr>
      <vt:lpstr>XDO_?NPTF?56?</vt:lpstr>
      <vt:lpstr>XDO_?NPTF?57?</vt:lpstr>
      <vt:lpstr>XDO_?NPTF?58?</vt:lpstr>
      <vt:lpstr>XDO_?NPTF?59?</vt:lpstr>
      <vt:lpstr>XDO_?NPTF?6?</vt:lpstr>
      <vt:lpstr>XDO_?NPTF?60?</vt:lpstr>
      <vt:lpstr>XDO_?NPTF?61?</vt:lpstr>
      <vt:lpstr>XDO_?NPTF?62?</vt:lpstr>
      <vt:lpstr>XDO_?NPTF?63?</vt:lpstr>
      <vt:lpstr>XDO_?NPTF?64?</vt:lpstr>
      <vt:lpstr>XDO_?NPTF?65?</vt:lpstr>
      <vt:lpstr>XDO_?NPTF?66?</vt:lpstr>
      <vt:lpstr>XDO_?NPTF?67?</vt:lpstr>
      <vt:lpstr>XDO_?NPTF?68?</vt:lpstr>
      <vt:lpstr>XDO_?NPTF?69?</vt:lpstr>
      <vt:lpstr>XDO_?NPTF?70?</vt:lpstr>
      <vt:lpstr>XDO_?NPTF?71?</vt:lpstr>
      <vt:lpstr>XDO_?NPTF?72?</vt:lpstr>
      <vt:lpstr>XDO_?NPTF?73?</vt:lpstr>
      <vt:lpstr>XDO_?NPTF?74?</vt:lpstr>
      <vt:lpstr>XDO_?NPTF?75?</vt:lpstr>
      <vt:lpstr>XDO_?NPTF?76?</vt:lpstr>
      <vt:lpstr>XDO_?NPTF?77?</vt:lpstr>
      <vt:lpstr>XDO_?NPTF?78?</vt:lpstr>
      <vt:lpstr>XDO_?NPTF?79?</vt:lpstr>
      <vt:lpstr>XDO_?NPTF?80?</vt:lpstr>
      <vt:lpstr>XDO_?NPTF?81?</vt:lpstr>
      <vt:lpstr>XDO_?NPTF?82?</vt:lpstr>
      <vt:lpstr>XDO_?NPTF?83?</vt:lpstr>
      <vt:lpstr>XDO_?NPTF?84?</vt:lpstr>
      <vt:lpstr>XDO_?NPTF?85?</vt:lpstr>
      <vt:lpstr>XDO_?NPTF?86?</vt:lpstr>
      <vt:lpstr>XDO_?NPTF?87?</vt:lpstr>
      <vt:lpstr>XDO_?NPTF?88?</vt:lpstr>
      <vt:lpstr>XDO_?NPTF?89?</vt:lpstr>
      <vt:lpstr>XDO_?NPTF?9?</vt:lpstr>
      <vt:lpstr>XDO_?NPTF?90?</vt:lpstr>
      <vt:lpstr>XDO_?NPTF?91?</vt:lpstr>
      <vt:lpstr>XDO_?NPTF?92?</vt:lpstr>
      <vt:lpstr>XDO_?NPTF?93?</vt:lpstr>
      <vt:lpstr>XDO_?NPTF?94?</vt:lpstr>
      <vt:lpstr>XDO_?NPTF?95?</vt:lpstr>
      <vt:lpstr>XDO_?NPTF?96?</vt:lpstr>
      <vt:lpstr>XDO_?NPTF?97?</vt:lpstr>
      <vt:lpstr>XDO_?NPTF?98?</vt:lpstr>
      <vt:lpstr>XDO_?NPTF?99?</vt:lpstr>
      <vt:lpstr>XDO_?RATING?</vt:lpstr>
      <vt:lpstr>XDO_?RATING?10?</vt:lpstr>
      <vt:lpstr>XDO_?RATING?100?</vt:lpstr>
      <vt:lpstr>XDO_?RATING?101?</vt:lpstr>
      <vt:lpstr>XDO_?RATING?102?</vt:lpstr>
      <vt:lpstr>XDO_?RATING?103?</vt:lpstr>
      <vt:lpstr>XDO_?RATING?104?</vt:lpstr>
      <vt:lpstr>XDO_?RATING?105?</vt:lpstr>
      <vt:lpstr>XDO_?RATING?106?</vt:lpstr>
      <vt:lpstr>XDO_?RATING?107?</vt:lpstr>
      <vt:lpstr>XDO_?RATING?108?</vt:lpstr>
      <vt:lpstr>XDO_?RATING?109?</vt:lpstr>
      <vt:lpstr>XDO_?RATING?11?</vt:lpstr>
      <vt:lpstr>XDO_?RATING?110?</vt:lpstr>
      <vt:lpstr>XDO_?RATING?111?</vt:lpstr>
      <vt:lpstr>XDO_?RATING?112?</vt:lpstr>
      <vt:lpstr>XDO_?RATING?113?</vt:lpstr>
      <vt:lpstr>XDO_?RATING?114?</vt:lpstr>
      <vt:lpstr>XDO_?RATING?115?</vt:lpstr>
      <vt:lpstr>XDO_?RATING?116?</vt:lpstr>
      <vt:lpstr>XDO_?RATING?117?</vt:lpstr>
      <vt:lpstr>XDO_?RATING?118?</vt:lpstr>
      <vt:lpstr>XDO_?RATING?119?</vt:lpstr>
      <vt:lpstr>XDO_?RATING?12?</vt:lpstr>
      <vt:lpstr>XDO_?RATING?120?</vt:lpstr>
      <vt:lpstr>XDO_?RATING?121?</vt:lpstr>
      <vt:lpstr>XDO_?RATING?122?</vt:lpstr>
      <vt:lpstr>XDO_?RATING?123?</vt:lpstr>
      <vt:lpstr>XDO_?RATING?124?</vt:lpstr>
      <vt:lpstr>XDO_?RATING?125?</vt:lpstr>
      <vt:lpstr>XDO_?RATING?126?</vt:lpstr>
      <vt:lpstr>XDO_?RATING?127?</vt:lpstr>
      <vt:lpstr>XDO_?RATING?128?</vt:lpstr>
      <vt:lpstr>XDO_?RATING?129?</vt:lpstr>
      <vt:lpstr>XDO_?RATING?13?</vt:lpstr>
      <vt:lpstr>XDO_?RATING?130?</vt:lpstr>
      <vt:lpstr>XDO_?RATING?131?</vt:lpstr>
      <vt:lpstr>XDO_?RATING?132?</vt:lpstr>
      <vt:lpstr>XDO_?RATING?133?</vt:lpstr>
      <vt:lpstr>XDO_?RATING?134?</vt:lpstr>
      <vt:lpstr>XDO_?RATING?135?</vt:lpstr>
      <vt:lpstr>XDO_?RATING?136?</vt:lpstr>
      <vt:lpstr>XDO_?RATING?137?</vt:lpstr>
      <vt:lpstr>XDO_?RATING?138?</vt:lpstr>
      <vt:lpstr>XDO_?RATING?139?</vt:lpstr>
      <vt:lpstr>XDO_?RATING?14?</vt:lpstr>
      <vt:lpstr>XDO_?RATING?140?</vt:lpstr>
      <vt:lpstr>XDO_?RATING?141?</vt:lpstr>
      <vt:lpstr>XDO_?RATING?142?</vt:lpstr>
      <vt:lpstr>XDO_?RATING?143?</vt:lpstr>
      <vt:lpstr>XDO_?RATING?144?</vt:lpstr>
      <vt:lpstr>XDO_?RATING?145?</vt:lpstr>
      <vt:lpstr>XDO_?RATING?146?</vt:lpstr>
      <vt:lpstr>XDO_?RATING?147?</vt:lpstr>
      <vt:lpstr>XDO_?RATING?148?</vt:lpstr>
      <vt:lpstr>XDO_?RATING?149?</vt:lpstr>
      <vt:lpstr>XDO_?RATING?15?</vt:lpstr>
      <vt:lpstr>XDO_?RATING?150?</vt:lpstr>
      <vt:lpstr>XDO_?RATING?151?</vt:lpstr>
      <vt:lpstr>XDO_?RATING?152?</vt:lpstr>
      <vt:lpstr>XDO_?RATING?153?</vt:lpstr>
      <vt:lpstr>XDO_?RATING?154?</vt:lpstr>
      <vt:lpstr>XDO_?RATING?155?</vt:lpstr>
      <vt:lpstr>XDO_?RATING?156?</vt:lpstr>
      <vt:lpstr>XDO_?RATING?157?</vt:lpstr>
      <vt:lpstr>XDO_?RATING?158?</vt:lpstr>
      <vt:lpstr>XDO_?RATING?159?</vt:lpstr>
      <vt:lpstr>XDO_?RATING?16?</vt:lpstr>
      <vt:lpstr>XDO_?RATING?160?</vt:lpstr>
      <vt:lpstr>XDO_?RATING?161?</vt:lpstr>
      <vt:lpstr>XDO_?RATING?162?</vt:lpstr>
      <vt:lpstr>XDO_?RATING?163?</vt:lpstr>
      <vt:lpstr>XDO_?RATING?164?</vt:lpstr>
      <vt:lpstr>XDO_?RATING?165?</vt:lpstr>
      <vt:lpstr>XDO_?RATING?166?</vt:lpstr>
      <vt:lpstr>XDO_?RATING?167?</vt:lpstr>
      <vt:lpstr>XDO_?RATING?168?</vt:lpstr>
      <vt:lpstr>XDO_?RATING?169?</vt:lpstr>
      <vt:lpstr>XDO_?RATING?17?</vt:lpstr>
      <vt:lpstr>XDO_?RATING?170?</vt:lpstr>
      <vt:lpstr>XDO_?RATING?171?</vt:lpstr>
      <vt:lpstr>XDO_?RATING?172?</vt:lpstr>
      <vt:lpstr>XDO_?RATING?173?</vt:lpstr>
      <vt:lpstr>XDO_?RATING?174?</vt:lpstr>
      <vt:lpstr>XDO_?RATING?175?</vt:lpstr>
      <vt:lpstr>XDO_?RATING?176?</vt:lpstr>
      <vt:lpstr>XDO_?RATING?177?</vt:lpstr>
      <vt:lpstr>XDO_?RATING?178?</vt:lpstr>
      <vt:lpstr>XDO_?RATING?179?</vt:lpstr>
      <vt:lpstr>XDO_?RATING?18?</vt:lpstr>
      <vt:lpstr>XDO_?RATING?180?</vt:lpstr>
      <vt:lpstr>XDO_?RATING?181?</vt:lpstr>
      <vt:lpstr>XDO_?RATING?182?</vt:lpstr>
      <vt:lpstr>XDO_?RATING?183?</vt:lpstr>
      <vt:lpstr>XDO_?RATING?184?</vt:lpstr>
      <vt:lpstr>XDO_?RATING?185?</vt:lpstr>
      <vt:lpstr>XDO_?RATING?186?</vt:lpstr>
      <vt:lpstr>XDO_?RATING?187?</vt:lpstr>
      <vt:lpstr>XDO_?RATING?188?</vt:lpstr>
      <vt:lpstr>XDO_?RATING?189?</vt:lpstr>
      <vt:lpstr>XDO_?RATING?19?</vt:lpstr>
      <vt:lpstr>XDO_?RATING?190?</vt:lpstr>
      <vt:lpstr>XDO_?RATING?191?</vt:lpstr>
      <vt:lpstr>XDO_?RATING?192?</vt:lpstr>
      <vt:lpstr>XDO_?RATING?193?</vt:lpstr>
      <vt:lpstr>XDO_?RATING?194?</vt:lpstr>
      <vt:lpstr>XDO_?RATING?195?</vt:lpstr>
      <vt:lpstr>XDO_?RATING?196?</vt:lpstr>
      <vt:lpstr>XDO_?RATING?197?</vt:lpstr>
      <vt:lpstr>XDO_?RATING?198?</vt:lpstr>
      <vt:lpstr>XDO_?RATING?199?</vt:lpstr>
      <vt:lpstr>XDO_?RATING?20?</vt:lpstr>
      <vt:lpstr>XDO_?RATING?200?</vt:lpstr>
      <vt:lpstr>XDO_?RATING?201?</vt:lpstr>
      <vt:lpstr>XDO_?RATING?202?</vt:lpstr>
      <vt:lpstr>XDO_?RATING?203?</vt:lpstr>
      <vt:lpstr>XDO_?RATING?204?</vt:lpstr>
      <vt:lpstr>XDO_?RATING?205?</vt:lpstr>
      <vt:lpstr>XDO_?RATING?206?</vt:lpstr>
      <vt:lpstr>XDO_?RATING?207?</vt:lpstr>
      <vt:lpstr>XDO_?RATING?208?</vt:lpstr>
      <vt:lpstr>XDO_?RATING?209?</vt:lpstr>
      <vt:lpstr>XDO_?RATING?210?</vt:lpstr>
      <vt:lpstr>XDO_?RATING?211?</vt:lpstr>
      <vt:lpstr>XDO_?RATING?212?</vt:lpstr>
      <vt:lpstr>XDO_?RATING?213?</vt:lpstr>
      <vt:lpstr>XDO_?RATING?214?</vt:lpstr>
      <vt:lpstr>XDO_?RATING?215?</vt:lpstr>
      <vt:lpstr>XDO_?RATING?216?</vt:lpstr>
      <vt:lpstr>XDO_?RATING?217?</vt:lpstr>
      <vt:lpstr>XDO_?RATING?218?</vt:lpstr>
      <vt:lpstr>XDO_?RATING?219?</vt:lpstr>
      <vt:lpstr>XDO_?RATING?220?</vt:lpstr>
      <vt:lpstr>XDO_?RATING?221?</vt:lpstr>
      <vt:lpstr>XDO_?RATING?222?</vt:lpstr>
      <vt:lpstr>XDO_?RATING?223?</vt:lpstr>
      <vt:lpstr>XDO_?RATING?224?</vt:lpstr>
      <vt:lpstr>XDO_?RATING?225?</vt:lpstr>
      <vt:lpstr>XDO_?RATING?226?</vt:lpstr>
      <vt:lpstr>XDO_?RATING?227?</vt:lpstr>
      <vt:lpstr>XDO_?RATING?228?</vt:lpstr>
      <vt:lpstr>XDO_?RATING?229?</vt:lpstr>
      <vt:lpstr>XDO_?RATING?230?</vt:lpstr>
      <vt:lpstr>XDO_?RATING?231?</vt:lpstr>
      <vt:lpstr>XDO_?RATING?232?</vt:lpstr>
      <vt:lpstr>XDO_?RATING?233?</vt:lpstr>
      <vt:lpstr>XDO_?RATING?234?</vt:lpstr>
      <vt:lpstr>XDO_?RATING?235?</vt:lpstr>
      <vt:lpstr>XDO_?RATING?236?</vt:lpstr>
      <vt:lpstr>XDO_?RATING?237?</vt:lpstr>
      <vt:lpstr>XDO_?RATING?238?</vt:lpstr>
      <vt:lpstr>XDO_?RATING?239?</vt:lpstr>
      <vt:lpstr>XDO_?RATING?240?</vt:lpstr>
      <vt:lpstr>XDO_?RATING?241?</vt:lpstr>
      <vt:lpstr>XDO_?RATING?242?</vt:lpstr>
      <vt:lpstr>XDO_?RATING?243?</vt:lpstr>
      <vt:lpstr>XDO_?RATING?244?</vt:lpstr>
      <vt:lpstr>XDO_?RATING?245?</vt:lpstr>
      <vt:lpstr>XDO_?RATING?246?</vt:lpstr>
      <vt:lpstr>XDO_?RATING?247?</vt:lpstr>
      <vt:lpstr>XDO_?RATING?248?</vt:lpstr>
      <vt:lpstr>XDO_?RATING?249?</vt:lpstr>
      <vt:lpstr>XDO_?RATING?25?</vt:lpstr>
      <vt:lpstr>XDO_?RATING?250?</vt:lpstr>
      <vt:lpstr>XDO_?RATING?251?</vt:lpstr>
      <vt:lpstr>XDO_?RATING?252?</vt:lpstr>
      <vt:lpstr>XDO_?RATING?253?</vt:lpstr>
      <vt:lpstr>XDO_?RATING?254?</vt:lpstr>
      <vt:lpstr>XDO_?RATING?255?</vt:lpstr>
      <vt:lpstr>XDO_?RATING?256?</vt:lpstr>
      <vt:lpstr>XDO_?RATING?257?</vt:lpstr>
      <vt:lpstr>XDO_?RATING?258?</vt:lpstr>
      <vt:lpstr>XDO_?RATING?259?</vt:lpstr>
      <vt:lpstr>XDO_?RATING?26?</vt:lpstr>
      <vt:lpstr>XDO_?RATING?260?</vt:lpstr>
      <vt:lpstr>XDO_?RATING?261?</vt:lpstr>
      <vt:lpstr>XDO_?RATING?262?</vt:lpstr>
      <vt:lpstr>XDO_?RATING?263?</vt:lpstr>
      <vt:lpstr>XDO_?RATING?264?</vt:lpstr>
      <vt:lpstr>XDO_?RATING?265?</vt:lpstr>
      <vt:lpstr>XDO_?RATING?266?</vt:lpstr>
      <vt:lpstr>XDO_?RATING?267?</vt:lpstr>
      <vt:lpstr>XDO_?RATING?268?</vt:lpstr>
      <vt:lpstr>XDO_?RATING?269?</vt:lpstr>
      <vt:lpstr>XDO_?RATING?27?</vt:lpstr>
      <vt:lpstr>XDO_?RATING?270?</vt:lpstr>
      <vt:lpstr>XDO_?RATING?271?</vt:lpstr>
      <vt:lpstr>XDO_?RATING?272?</vt:lpstr>
      <vt:lpstr>XDO_?RATING?273?</vt:lpstr>
      <vt:lpstr>XDO_?RATING?274?</vt:lpstr>
      <vt:lpstr>XDO_?RATING?275?</vt:lpstr>
      <vt:lpstr>XDO_?RATING?276?</vt:lpstr>
      <vt:lpstr>XDO_?RATING?277?</vt:lpstr>
      <vt:lpstr>XDO_?RATING?278?</vt:lpstr>
      <vt:lpstr>XDO_?RATING?279?</vt:lpstr>
      <vt:lpstr>XDO_?RATING?28?</vt:lpstr>
      <vt:lpstr>XDO_?RATING?280?</vt:lpstr>
      <vt:lpstr>XDO_?RATING?281?</vt:lpstr>
      <vt:lpstr>XDO_?RATING?282?</vt:lpstr>
      <vt:lpstr>XDO_?RATING?283?</vt:lpstr>
      <vt:lpstr>XDO_?RATING?284?</vt:lpstr>
      <vt:lpstr>XDO_?RATING?285?</vt:lpstr>
      <vt:lpstr>XDO_?RATING?286?</vt:lpstr>
      <vt:lpstr>XDO_?RATING?287?</vt:lpstr>
      <vt:lpstr>XDO_?RATING?288?</vt:lpstr>
      <vt:lpstr>XDO_?RATING?289?</vt:lpstr>
      <vt:lpstr>XDO_?RATING?290?</vt:lpstr>
      <vt:lpstr>XDO_?RATING?291?</vt:lpstr>
      <vt:lpstr>XDO_?RATING?292?</vt:lpstr>
      <vt:lpstr>XDO_?RATING?293?</vt:lpstr>
      <vt:lpstr>XDO_?RATING?294?</vt:lpstr>
      <vt:lpstr>XDO_?RATING?295?</vt:lpstr>
      <vt:lpstr>XDO_?RATING?296?</vt:lpstr>
      <vt:lpstr>XDO_?RATING?297?</vt:lpstr>
      <vt:lpstr>XDO_?RATING?298?</vt:lpstr>
      <vt:lpstr>XDO_?RATING?299?</vt:lpstr>
      <vt:lpstr>XDO_?RATING?300?</vt:lpstr>
      <vt:lpstr>XDO_?RATING?301?</vt:lpstr>
      <vt:lpstr>XDO_?RATING?302?</vt:lpstr>
      <vt:lpstr>XDO_?RATING?303?</vt:lpstr>
      <vt:lpstr>XDO_?RATING?304?</vt:lpstr>
      <vt:lpstr>XDO_?RATING?305?</vt:lpstr>
      <vt:lpstr>XDO_?RATING?306?</vt:lpstr>
      <vt:lpstr>XDO_?RATING?307?</vt:lpstr>
      <vt:lpstr>XDO_?RATING?308?</vt:lpstr>
      <vt:lpstr>XDO_?RATING?309?</vt:lpstr>
      <vt:lpstr>XDO_?RATING?31?</vt:lpstr>
      <vt:lpstr>XDO_?RATING?310?</vt:lpstr>
      <vt:lpstr>XDO_?RATING?311?</vt:lpstr>
      <vt:lpstr>XDO_?RATING?312?</vt:lpstr>
      <vt:lpstr>XDO_?RATING?313?</vt:lpstr>
      <vt:lpstr>XDO_?RATING?314?</vt:lpstr>
      <vt:lpstr>XDO_?RATING?315?</vt:lpstr>
      <vt:lpstr>XDO_?RATING?316?</vt:lpstr>
      <vt:lpstr>XDO_?RATING?317?</vt:lpstr>
      <vt:lpstr>XDO_?RATING?318?</vt:lpstr>
      <vt:lpstr>XDO_?RATING?319?</vt:lpstr>
      <vt:lpstr>XDO_?RATING?32?</vt:lpstr>
      <vt:lpstr>XDO_?RATING?320?</vt:lpstr>
      <vt:lpstr>XDO_?RATING?321?</vt:lpstr>
      <vt:lpstr>XDO_?RATING?322?</vt:lpstr>
      <vt:lpstr>XDO_?RATING?323?</vt:lpstr>
      <vt:lpstr>XDO_?RATING?324?</vt:lpstr>
      <vt:lpstr>XDO_?RATING?325?</vt:lpstr>
      <vt:lpstr>XDO_?RATING?326?</vt:lpstr>
      <vt:lpstr>XDO_?RATING?327?</vt:lpstr>
      <vt:lpstr>XDO_?RATING?328?</vt:lpstr>
      <vt:lpstr>XDO_?RATING?329?</vt:lpstr>
      <vt:lpstr>XDO_?RATING?33?</vt:lpstr>
      <vt:lpstr>XDO_?RATING?330?</vt:lpstr>
      <vt:lpstr>XDO_?RATING?331?</vt:lpstr>
      <vt:lpstr>XDO_?RATING?332?</vt:lpstr>
      <vt:lpstr>XDO_?RATING?333?</vt:lpstr>
      <vt:lpstr>XDO_?RATING?334?</vt:lpstr>
      <vt:lpstr>XDO_?RATING?335?</vt:lpstr>
      <vt:lpstr>XDO_?RATING?336?</vt:lpstr>
      <vt:lpstr>XDO_?RATING?337?</vt:lpstr>
      <vt:lpstr>XDO_?RATING?338?</vt:lpstr>
      <vt:lpstr>XDO_?RATING?339?</vt:lpstr>
      <vt:lpstr>XDO_?RATING?34?</vt:lpstr>
      <vt:lpstr>XDO_?RATING?340?</vt:lpstr>
      <vt:lpstr>XDO_?RATING?341?</vt:lpstr>
      <vt:lpstr>XDO_?RATING?342?</vt:lpstr>
      <vt:lpstr>XDO_?RATING?343?</vt:lpstr>
      <vt:lpstr>XDO_?RATING?344?</vt:lpstr>
      <vt:lpstr>XDO_?RATING?345?</vt:lpstr>
      <vt:lpstr>XDO_?RATING?346?</vt:lpstr>
      <vt:lpstr>XDO_?RATING?347?</vt:lpstr>
      <vt:lpstr>XDO_?RATING?348?</vt:lpstr>
      <vt:lpstr>XDO_?RATING?349?</vt:lpstr>
      <vt:lpstr>XDO_?RATING?35?</vt:lpstr>
      <vt:lpstr>XDO_?RATING?350?</vt:lpstr>
      <vt:lpstr>XDO_?RATING?351?</vt:lpstr>
      <vt:lpstr>XDO_?RATING?352?</vt:lpstr>
      <vt:lpstr>XDO_?RATING?353?</vt:lpstr>
      <vt:lpstr>XDO_?RATING?354?</vt:lpstr>
      <vt:lpstr>XDO_?RATING?355?</vt:lpstr>
      <vt:lpstr>XDO_?RATING?356?</vt:lpstr>
      <vt:lpstr>XDO_?RATING?357?</vt:lpstr>
      <vt:lpstr>XDO_?RATING?358?</vt:lpstr>
      <vt:lpstr>XDO_?RATING?359?</vt:lpstr>
      <vt:lpstr>XDO_?RATING?36?</vt:lpstr>
      <vt:lpstr>XDO_?RATING?360?</vt:lpstr>
      <vt:lpstr>XDO_?RATING?361?</vt:lpstr>
      <vt:lpstr>XDO_?RATING?362?</vt:lpstr>
      <vt:lpstr>XDO_?RATING?363?</vt:lpstr>
      <vt:lpstr>XDO_?RATING?364?</vt:lpstr>
      <vt:lpstr>XDO_?RATING?365?</vt:lpstr>
      <vt:lpstr>XDO_?RATING?366?</vt:lpstr>
      <vt:lpstr>XDO_?RATING?367?</vt:lpstr>
      <vt:lpstr>XDO_?RATING?368?</vt:lpstr>
      <vt:lpstr>XDO_?RATING?369?</vt:lpstr>
      <vt:lpstr>XDO_?RATING?37?</vt:lpstr>
      <vt:lpstr>XDO_?RATING?370?</vt:lpstr>
      <vt:lpstr>XDO_?RATING?371?</vt:lpstr>
      <vt:lpstr>XDO_?RATING?372?</vt:lpstr>
      <vt:lpstr>XDO_?RATING?373?</vt:lpstr>
      <vt:lpstr>XDO_?RATING?374?</vt:lpstr>
      <vt:lpstr>XDO_?RATING?375?</vt:lpstr>
      <vt:lpstr>XDO_?RATING?376?</vt:lpstr>
      <vt:lpstr>XDO_?RATING?377?</vt:lpstr>
      <vt:lpstr>XDO_?RATING?378?</vt:lpstr>
      <vt:lpstr>XDO_?RATING?379?</vt:lpstr>
      <vt:lpstr>XDO_?RATING?38?</vt:lpstr>
      <vt:lpstr>XDO_?RATING?380?</vt:lpstr>
      <vt:lpstr>XDO_?RATING?381?</vt:lpstr>
      <vt:lpstr>XDO_?RATING?382?</vt:lpstr>
      <vt:lpstr>XDO_?RATING?383?</vt:lpstr>
      <vt:lpstr>XDO_?RATING?384?</vt:lpstr>
      <vt:lpstr>XDO_?RATING?385?</vt:lpstr>
      <vt:lpstr>XDO_?RATING?386?</vt:lpstr>
      <vt:lpstr>XDO_?RATING?387?</vt:lpstr>
      <vt:lpstr>XDO_?RATING?388?</vt:lpstr>
      <vt:lpstr>XDO_?RATING?389?</vt:lpstr>
      <vt:lpstr>XDO_?RATING?39?</vt:lpstr>
      <vt:lpstr>XDO_?RATING?390?</vt:lpstr>
      <vt:lpstr>XDO_?RATING?391?</vt:lpstr>
      <vt:lpstr>XDO_?RATING?392?</vt:lpstr>
      <vt:lpstr>XDO_?RATING?393?</vt:lpstr>
      <vt:lpstr>XDO_?RATING?394?</vt:lpstr>
      <vt:lpstr>XDO_?RATING?395?</vt:lpstr>
      <vt:lpstr>XDO_?RATING?396?</vt:lpstr>
      <vt:lpstr>XDO_?RATING?397?</vt:lpstr>
      <vt:lpstr>XDO_?RATING?398?</vt:lpstr>
      <vt:lpstr>XDO_?RATING?399?</vt:lpstr>
      <vt:lpstr>XDO_?RATING?40?</vt:lpstr>
      <vt:lpstr>XDO_?RATING?400?</vt:lpstr>
      <vt:lpstr>XDO_?RATING?401?</vt:lpstr>
      <vt:lpstr>XDO_?RATING?402?</vt:lpstr>
      <vt:lpstr>XDO_?RATING?403?</vt:lpstr>
      <vt:lpstr>XDO_?RATING?404?</vt:lpstr>
      <vt:lpstr>XDO_?RATING?405?</vt:lpstr>
      <vt:lpstr>XDO_?RATING?406?</vt:lpstr>
      <vt:lpstr>XDO_?RATING?407?</vt:lpstr>
      <vt:lpstr>XDO_?RATING?408?</vt:lpstr>
      <vt:lpstr>XDO_?RATING?409?</vt:lpstr>
      <vt:lpstr>XDO_?RATING?41?</vt:lpstr>
      <vt:lpstr>XDO_?RATING?410?</vt:lpstr>
      <vt:lpstr>XDO_?RATING?411?</vt:lpstr>
      <vt:lpstr>XDO_?RATING?412?</vt:lpstr>
      <vt:lpstr>XDO_?RATING?413?</vt:lpstr>
      <vt:lpstr>XDO_?RATING?414?</vt:lpstr>
      <vt:lpstr>XDO_?RATING?415?</vt:lpstr>
      <vt:lpstr>XDO_?RATING?416?</vt:lpstr>
      <vt:lpstr>XDO_?RATING?417?</vt:lpstr>
      <vt:lpstr>XDO_?RATING?418?</vt:lpstr>
      <vt:lpstr>XDO_?RATING?419?</vt:lpstr>
      <vt:lpstr>XDO_?RATING?42?</vt:lpstr>
      <vt:lpstr>XDO_?RATING?420?</vt:lpstr>
      <vt:lpstr>XDO_?RATING?421?</vt:lpstr>
      <vt:lpstr>XDO_?RATING?422?</vt:lpstr>
      <vt:lpstr>XDO_?RATING?423?</vt:lpstr>
      <vt:lpstr>XDO_?RATING?424?</vt:lpstr>
      <vt:lpstr>XDO_?RATING?425?</vt:lpstr>
      <vt:lpstr>XDO_?RATING?426?</vt:lpstr>
      <vt:lpstr>XDO_?RATING?427?</vt:lpstr>
      <vt:lpstr>XDO_?RATING?428?</vt:lpstr>
      <vt:lpstr>XDO_?RATING?429?</vt:lpstr>
      <vt:lpstr>XDO_?RATING?43?</vt:lpstr>
      <vt:lpstr>XDO_?RATING?430?</vt:lpstr>
      <vt:lpstr>XDO_?RATING?431?</vt:lpstr>
      <vt:lpstr>XDO_?RATING?432?</vt:lpstr>
      <vt:lpstr>XDO_?RATING?433?</vt:lpstr>
      <vt:lpstr>XDO_?RATING?434?</vt:lpstr>
      <vt:lpstr>XDO_?RATING?435?</vt:lpstr>
      <vt:lpstr>XDO_?RATING?436?</vt:lpstr>
      <vt:lpstr>XDO_?RATING?437?</vt:lpstr>
      <vt:lpstr>XDO_?RATING?438?</vt:lpstr>
      <vt:lpstr>XDO_?RATING?439?</vt:lpstr>
      <vt:lpstr>XDO_?RATING?44?</vt:lpstr>
      <vt:lpstr>XDO_?RATING?440?</vt:lpstr>
      <vt:lpstr>XDO_?RATING?441?</vt:lpstr>
      <vt:lpstr>XDO_?RATING?442?</vt:lpstr>
      <vt:lpstr>XDO_?RATING?443?</vt:lpstr>
      <vt:lpstr>XDO_?RATING?444?</vt:lpstr>
      <vt:lpstr>XDO_?RATING?445?</vt:lpstr>
      <vt:lpstr>XDO_?RATING?446?</vt:lpstr>
      <vt:lpstr>XDO_?RATING?447?</vt:lpstr>
      <vt:lpstr>XDO_?RATING?448?</vt:lpstr>
      <vt:lpstr>XDO_?RATING?449?</vt:lpstr>
      <vt:lpstr>XDO_?RATING?450?</vt:lpstr>
      <vt:lpstr>XDO_?RATING?451?</vt:lpstr>
      <vt:lpstr>XDO_?RATING?452?</vt:lpstr>
      <vt:lpstr>XDO_?RATING?453?</vt:lpstr>
      <vt:lpstr>XDO_?RATING?454?</vt:lpstr>
      <vt:lpstr>XDO_?RATING?455?</vt:lpstr>
      <vt:lpstr>XDO_?RATING?456?</vt:lpstr>
      <vt:lpstr>XDO_?RATING?457?</vt:lpstr>
      <vt:lpstr>XDO_?RATING?458?</vt:lpstr>
      <vt:lpstr>XDO_?RATING?459?</vt:lpstr>
      <vt:lpstr>XDO_?RATING?460?</vt:lpstr>
      <vt:lpstr>XDO_?RATING?461?</vt:lpstr>
      <vt:lpstr>XDO_?RATING?462?</vt:lpstr>
      <vt:lpstr>XDO_?RATING?463?</vt:lpstr>
      <vt:lpstr>XDO_?RATING?464?</vt:lpstr>
      <vt:lpstr>XDO_?RATING?465?</vt:lpstr>
      <vt:lpstr>XDO_?RATING?466?</vt:lpstr>
      <vt:lpstr>XDO_?RATING?467?</vt:lpstr>
      <vt:lpstr>XDO_?RATING?468?</vt:lpstr>
      <vt:lpstr>XDO_?RATING?469?</vt:lpstr>
      <vt:lpstr>XDO_?RATING?47?</vt:lpstr>
      <vt:lpstr>XDO_?RATING?470?</vt:lpstr>
      <vt:lpstr>XDO_?RATING?471?</vt:lpstr>
      <vt:lpstr>XDO_?RATING?472?</vt:lpstr>
      <vt:lpstr>XDO_?RATING?473?</vt:lpstr>
      <vt:lpstr>XDO_?RATING?474?</vt:lpstr>
      <vt:lpstr>XDO_?RATING?475?</vt:lpstr>
      <vt:lpstr>XDO_?RATING?476?</vt:lpstr>
      <vt:lpstr>XDO_?RATING?477?</vt:lpstr>
      <vt:lpstr>XDO_?RATING?478?</vt:lpstr>
      <vt:lpstr>XDO_?RATING?479?</vt:lpstr>
      <vt:lpstr>XDO_?RATING?48?</vt:lpstr>
      <vt:lpstr>XDO_?RATING?480?</vt:lpstr>
      <vt:lpstr>XDO_?RATING?481?</vt:lpstr>
      <vt:lpstr>XDO_?RATING?482?</vt:lpstr>
      <vt:lpstr>XDO_?RATING?483?</vt:lpstr>
      <vt:lpstr>XDO_?RATING?484?</vt:lpstr>
      <vt:lpstr>XDO_?RATING?485?</vt:lpstr>
      <vt:lpstr>XDO_?RATING?486?</vt:lpstr>
      <vt:lpstr>XDO_?RATING?487?</vt:lpstr>
      <vt:lpstr>XDO_?RATING?488?</vt:lpstr>
      <vt:lpstr>XDO_?RATING?489?</vt:lpstr>
      <vt:lpstr>XDO_?RATING?49?</vt:lpstr>
      <vt:lpstr>XDO_?RATING?490?</vt:lpstr>
      <vt:lpstr>XDO_?RATING?491?</vt:lpstr>
      <vt:lpstr>XDO_?RATING?492?</vt:lpstr>
      <vt:lpstr>XDO_?RATING?493?</vt:lpstr>
      <vt:lpstr>XDO_?RATING?494?</vt:lpstr>
      <vt:lpstr>XDO_?RATING?495?</vt:lpstr>
      <vt:lpstr>XDO_?RATING?496?</vt:lpstr>
      <vt:lpstr>XDO_?RATING?497?</vt:lpstr>
      <vt:lpstr>XDO_?RATING?498?</vt:lpstr>
      <vt:lpstr>XDO_?RATING?499?</vt:lpstr>
      <vt:lpstr>XDO_?RATING?50?</vt:lpstr>
      <vt:lpstr>XDO_?RATING?500?</vt:lpstr>
      <vt:lpstr>XDO_?RATING?501?</vt:lpstr>
      <vt:lpstr>XDO_?RATING?502?</vt:lpstr>
      <vt:lpstr>XDO_?RATING?503?</vt:lpstr>
      <vt:lpstr>XDO_?RATING?504?</vt:lpstr>
      <vt:lpstr>XDO_?RATING?505?</vt:lpstr>
      <vt:lpstr>XDO_?RATING?506?</vt:lpstr>
      <vt:lpstr>XDO_?RATING?507?</vt:lpstr>
      <vt:lpstr>XDO_?RATING?508?</vt:lpstr>
      <vt:lpstr>XDO_?RATING?509?</vt:lpstr>
      <vt:lpstr>XDO_?RATING?51?</vt:lpstr>
      <vt:lpstr>XDO_?RATING?510?</vt:lpstr>
      <vt:lpstr>XDO_?RATING?511?</vt:lpstr>
      <vt:lpstr>XDO_?RATING?512?</vt:lpstr>
      <vt:lpstr>XDO_?RATING?513?</vt:lpstr>
      <vt:lpstr>XDO_?RATING?514?</vt:lpstr>
      <vt:lpstr>XDO_?RATING?515?</vt:lpstr>
      <vt:lpstr>XDO_?RATING?516?</vt:lpstr>
      <vt:lpstr>XDO_?RATING?517?</vt:lpstr>
      <vt:lpstr>XDO_?RATING?518?</vt:lpstr>
      <vt:lpstr>XDO_?RATING?519?</vt:lpstr>
      <vt:lpstr>XDO_?RATING?52?</vt:lpstr>
      <vt:lpstr>XDO_?RATING?520?</vt:lpstr>
      <vt:lpstr>XDO_?RATING?521?</vt:lpstr>
      <vt:lpstr>XDO_?RATING?522?</vt:lpstr>
      <vt:lpstr>XDO_?RATING?523?</vt:lpstr>
      <vt:lpstr>XDO_?RATING?524?</vt:lpstr>
      <vt:lpstr>XDO_?RATING?525?</vt:lpstr>
      <vt:lpstr>XDO_?RATING?526?</vt:lpstr>
      <vt:lpstr>XDO_?RATING?527?</vt:lpstr>
      <vt:lpstr>XDO_?RATING?528?</vt:lpstr>
      <vt:lpstr>XDO_?RATING?529?</vt:lpstr>
      <vt:lpstr>XDO_?RATING?53?</vt:lpstr>
      <vt:lpstr>XDO_?RATING?530?</vt:lpstr>
      <vt:lpstr>XDO_?RATING?531?</vt:lpstr>
      <vt:lpstr>XDO_?RATING?532?</vt:lpstr>
      <vt:lpstr>XDO_?RATING?533?</vt:lpstr>
      <vt:lpstr>XDO_?RATING?534?</vt:lpstr>
      <vt:lpstr>XDO_?RATING?535?</vt:lpstr>
      <vt:lpstr>XDO_?RATING?536?</vt:lpstr>
      <vt:lpstr>XDO_?RATING?537?</vt:lpstr>
      <vt:lpstr>XDO_?RATING?538?</vt:lpstr>
      <vt:lpstr>XDO_?RATING?539?</vt:lpstr>
      <vt:lpstr>XDO_?RATING?54?</vt:lpstr>
      <vt:lpstr>XDO_?RATING?540?</vt:lpstr>
      <vt:lpstr>XDO_?RATING?541?</vt:lpstr>
      <vt:lpstr>XDO_?RATING?542?</vt:lpstr>
      <vt:lpstr>XDO_?RATING?543?</vt:lpstr>
      <vt:lpstr>XDO_?RATING?544?</vt:lpstr>
      <vt:lpstr>XDO_?RATING?545?</vt:lpstr>
      <vt:lpstr>XDO_?RATING?546?</vt:lpstr>
      <vt:lpstr>XDO_?RATING?547?</vt:lpstr>
      <vt:lpstr>XDO_?RATING?548?</vt:lpstr>
      <vt:lpstr>XDO_?RATING?549?</vt:lpstr>
      <vt:lpstr>XDO_?RATING?55?</vt:lpstr>
      <vt:lpstr>XDO_?RATING?550?</vt:lpstr>
      <vt:lpstr>XDO_?RATING?551?</vt:lpstr>
      <vt:lpstr>XDO_?RATING?552?</vt:lpstr>
      <vt:lpstr>XDO_?RATING?553?</vt:lpstr>
      <vt:lpstr>XDO_?RATING?554?</vt:lpstr>
      <vt:lpstr>XDO_?RATING?555?</vt:lpstr>
      <vt:lpstr>XDO_?RATING?556?</vt:lpstr>
      <vt:lpstr>XDO_?RATING?557?</vt:lpstr>
      <vt:lpstr>XDO_?RATING?558?</vt:lpstr>
      <vt:lpstr>XDO_?RATING?559?</vt:lpstr>
      <vt:lpstr>XDO_?RATING?560?</vt:lpstr>
      <vt:lpstr>XDO_?RATING?561?</vt:lpstr>
      <vt:lpstr>XDO_?RATING?562?</vt:lpstr>
      <vt:lpstr>XDO_?RATING?563?</vt:lpstr>
      <vt:lpstr>XDO_?RATING?564?</vt:lpstr>
      <vt:lpstr>XDO_?RATING?565?</vt:lpstr>
      <vt:lpstr>XDO_?RATING?566?</vt:lpstr>
      <vt:lpstr>XDO_?RATING?567?</vt:lpstr>
      <vt:lpstr>XDO_?RATING?568?</vt:lpstr>
      <vt:lpstr>XDO_?RATING?569?</vt:lpstr>
      <vt:lpstr>XDO_?RATING?570?</vt:lpstr>
      <vt:lpstr>XDO_?RATING?571?</vt:lpstr>
      <vt:lpstr>XDO_?RATING?572?</vt:lpstr>
      <vt:lpstr>XDO_?RATING?573?</vt:lpstr>
      <vt:lpstr>XDO_?RATING?574?</vt:lpstr>
      <vt:lpstr>XDO_?RATING?575?</vt:lpstr>
      <vt:lpstr>XDO_?RATING?576?</vt:lpstr>
      <vt:lpstr>XDO_?RATING?577?</vt:lpstr>
      <vt:lpstr>XDO_?RATING?578?</vt:lpstr>
      <vt:lpstr>XDO_?RATING?579?</vt:lpstr>
      <vt:lpstr>XDO_?RATING?58?</vt:lpstr>
      <vt:lpstr>XDO_?RATING?580?</vt:lpstr>
      <vt:lpstr>XDO_?RATING?581?</vt:lpstr>
      <vt:lpstr>XDO_?RATING?582?</vt:lpstr>
      <vt:lpstr>XDO_?RATING?583?</vt:lpstr>
      <vt:lpstr>XDO_?RATING?584?</vt:lpstr>
      <vt:lpstr>XDO_?RATING?585?</vt:lpstr>
      <vt:lpstr>XDO_?RATING?586?</vt:lpstr>
      <vt:lpstr>XDO_?RATING?587?</vt:lpstr>
      <vt:lpstr>XDO_?RATING?588?</vt:lpstr>
      <vt:lpstr>XDO_?RATING?589?</vt:lpstr>
      <vt:lpstr>XDO_?RATING?59?</vt:lpstr>
      <vt:lpstr>XDO_?RATING?590?</vt:lpstr>
      <vt:lpstr>XDO_?RATING?591?</vt:lpstr>
      <vt:lpstr>XDO_?RATING?592?</vt:lpstr>
      <vt:lpstr>XDO_?RATING?593?</vt:lpstr>
      <vt:lpstr>XDO_?RATING?60?</vt:lpstr>
      <vt:lpstr>XDO_?RATING?61?</vt:lpstr>
      <vt:lpstr>XDO_?RATING?62?</vt:lpstr>
      <vt:lpstr>XDO_?RATING?63?</vt:lpstr>
      <vt:lpstr>XDO_?RATING?64?</vt:lpstr>
      <vt:lpstr>XDO_?RATING?65?</vt:lpstr>
      <vt:lpstr>XDO_?RATING?66?</vt:lpstr>
      <vt:lpstr>XDO_?RATING?67?</vt:lpstr>
      <vt:lpstr>XDO_?RATING?68?</vt:lpstr>
      <vt:lpstr>XDO_?RATING?69?</vt:lpstr>
      <vt:lpstr>XDO_?RATING?70?</vt:lpstr>
      <vt:lpstr>XDO_?RATING?71?</vt:lpstr>
      <vt:lpstr>XDO_?RATING?72?</vt:lpstr>
      <vt:lpstr>XDO_?RATING?73?</vt:lpstr>
      <vt:lpstr>XDO_?RATING?74?</vt:lpstr>
      <vt:lpstr>XDO_?RATING?75?</vt:lpstr>
      <vt:lpstr>XDO_?RATING?76?</vt:lpstr>
      <vt:lpstr>XDO_?RATING?77?</vt:lpstr>
      <vt:lpstr>XDO_?RATING?78?</vt:lpstr>
      <vt:lpstr>XDO_?RATING?79?</vt:lpstr>
      <vt:lpstr>XDO_?RATING?80?</vt:lpstr>
      <vt:lpstr>XDO_?RATING?81?</vt:lpstr>
      <vt:lpstr>XDO_?RATING?82?</vt:lpstr>
      <vt:lpstr>XDO_?RATING?83?</vt:lpstr>
      <vt:lpstr>XDO_?RATING?84?</vt:lpstr>
      <vt:lpstr>XDO_?RATING?85?</vt:lpstr>
      <vt:lpstr>XDO_?RATING?86?</vt:lpstr>
      <vt:lpstr>XDO_?RATING?87?</vt:lpstr>
      <vt:lpstr>XDO_?RATING?88?</vt:lpstr>
      <vt:lpstr>XDO_?RATING?89?</vt:lpstr>
      <vt:lpstr>XDO_?RATING?9?</vt:lpstr>
      <vt:lpstr>XDO_?RATING?90?</vt:lpstr>
      <vt:lpstr>XDO_?RATING?91?</vt:lpstr>
      <vt:lpstr>XDO_?RATING?92?</vt:lpstr>
      <vt:lpstr>XDO_?RATING?93?</vt:lpstr>
      <vt:lpstr>XDO_?RATING?94?</vt:lpstr>
      <vt:lpstr>XDO_?RATING?95?</vt:lpstr>
      <vt:lpstr>XDO_?RATING?96?</vt:lpstr>
      <vt:lpstr>XDO_?RATING?97?</vt:lpstr>
      <vt:lpstr>XDO_?RATING?98?</vt:lpstr>
      <vt:lpstr>XDO_?RATING?99?</vt:lpstr>
      <vt:lpstr>XDO_?REMARKS?</vt:lpstr>
      <vt:lpstr>XDO_?REMARKS?10?</vt:lpstr>
      <vt:lpstr>XDO_?REMARKS?100?</vt:lpstr>
      <vt:lpstr>XDO_?REMARKS?101?</vt:lpstr>
      <vt:lpstr>XDO_?REMARKS?102?</vt:lpstr>
      <vt:lpstr>XDO_?REMARKS?103?</vt:lpstr>
      <vt:lpstr>XDO_?REMARKS?104?</vt:lpstr>
      <vt:lpstr>XDO_?REMARKS?105?</vt:lpstr>
      <vt:lpstr>XDO_?REMARKS?106?</vt:lpstr>
      <vt:lpstr>XDO_?REMARKS?107?</vt:lpstr>
      <vt:lpstr>XDO_?REMARKS?108?</vt:lpstr>
      <vt:lpstr>XDO_?REMARKS?109?</vt:lpstr>
      <vt:lpstr>XDO_?REMARKS?11?</vt:lpstr>
      <vt:lpstr>XDO_?REMARKS?110?</vt:lpstr>
      <vt:lpstr>XDO_?REMARKS?111?</vt:lpstr>
      <vt:lpstr>XDO_?REMARKS?112?</vt:lpstr>
      <vt:lpstr>XDO_?REMARKS?113?</vt:lpstr>
      <vt:lpstr>XDO_?REMARKS?114?</vt:lpstr>
      <vt:lpstr>XDO_?REMARKS?115?</vt:lpstr>
      <vt:lpstr>XDO_?REMARKS?116?</vt:lpstr>
      <vt:lpstr>XDO_?REMARKS?117?</vt:lpstr>
      <vt:lpstr>XDO_?REMARKS?118?</vt:lpstr>
      <vt:lpstr>XDO_?REMARKS?119?</vt:lpstr>
      <vt:lpstr>XDO_?REMARKS?12?</vt:lpstr>
      <vt:lpstr>XDO_?REMARKS?120?</vt:lpstr>
      <vt:lpstr>XDO_?REMARKS?121?</vt:lpstr>
      <vt:lpstr>XDO_?REMARKS?122?</vt:lpstr>
      <vt:lpstr>XDO_?REMARKS?123?</vt:lpstr>
      <vt:lpstr>XDO_?REMARKS?124?</vt:lpstr>
      <vt:lpstr>XDO_?REMARKS?125?</vt:lpstr>
      <vt:lpstr>XDO_?REMARKS?126?</vt:lpstr>
      <vt:lpstr>XDO_?REMARKS?127?</vt:lpstr>
      <vt:lpstr>XDO_?REMARKS?128?</vt:lpstr>
      <vt:lpstr>XDO_?REMARKS?129?</vt:lpstr>
      <vt:lpstr>XDO_?REMARKS?13?</vt:lpstr>
      <vt:lpstr>XDO_?REMARKS?130?</vt:lpstr>
      <vt:lpstr>XDO_?REMARKS?131?</vt:lpstr>
      <vt:lpstr>XDO_?REMARKS?132?</vt:lpstr>
      <vt:lpstr>XDO_?REMARKS?133?</vt:lpstr>
      <vt:lpstr>XDO_?REMARKS?134?</vt:lpstr>
      <vt:lpstr>XDO_?REMARKS?135?</vt:lpstr>
      <vt:lpstr>XDO_?REMARKS?136?</vt:lpstr>
      <vt:lpstr>XDO_?REMARKS?137?</vt:lpstr>
      <vt:lpstr>XDO_?REMARKS?138?</vt:lpstr>
      <vt:lpstr>XDO_?REMARKS?139?</vt:lpstr>
      <vt:lpstr>XDO_?REMARKS?14?</vt:lpstr>
      <vt:lpstr>XDO_?REMARKS?140?</vt:lpstr>
      <vt:lpstr>XDO_?REMARKS?141?</vt:lpstr>
      <vt:lpstr>XDO_?REMARKS?142?</vt:lpstr>
      <vt:lpstr>XDO_?REMARKS?143?</vt:lpstr>
      <vt:lpstr>XDO_?REMARKS?144?</vt:lpstr>
      <vt:lpstr>XDO_?REMARKS?145?</vt:lpstr>
      <vt:lpstr>XDO_?REMARKS?146?</vt:lpstr>
      <vt:lpstr>XDO_?REMARKS?147?</vt:lpstr>
      <vt:lpstr>XDO_?REMARKS?148?</vt:lpstr>
      <vt:lpstr>XDO_?REMARKS?149?</vt:lpstr>
      <vt:lpstr>XDO_?REMARKS?15?</vt:lpstr>
      <vt:lpstr>XDO_?REMARKS?150?</vt:lpstr>
      <vt:lpstr>XDO_?REMARKS?151?</vt:lpstr>
      <vt:lpstr>XDO_?REMARKS?152?</vt:lpstr>
      <vt:lpstr>XDO_?REMARKS?153?</vt:lpstr>
      <vt:lpstr>XDO_?REMARKS?154?</vt:lpstr>
      <vt:lpstr>XDO_?REMARKS?155?</vt:lpstr>
      <vt:lpstr>XDO_?REMARKS?156?</vt:lpstr>
      <vt:lpstr>XDO_?REMARKS?157?</vt:lpstr>
      <vt:lpstr>XDO_?REMARKS?158?</vt:lpstr>
      <vt:lpstr>XDO_?REMARKS?159?</vt:lpstr>
      <vt:lpstr>XDO_?REMARKS?16?</vt:lpstr>
      <vt:lpstr>XDO_?REMARKS?160?</vt:lpstr>
      <vt:lpstr>XDO_?REMARKS?161?</vt:lpstr>
      <vt:lpstr>XDO_?REMARKS?162?</vt:lpstr>
      <vt:lpstr>XDO_?REMARKS?163?</vt:lpstr>
      <vt:lpstr>XDO_?REMARKS?164?</vt:lpstr>
      <vt:lpstr>XDO_?REMARKS?165?</vt:lpstr>
      <vt:lpstr>XDO_?REMARKS?166?</vt:lpstr>
      <vt:lpstr>XDO_?REMARKS?167?</vt:lpstr>
      <vt:lpstr>XDO_?REMARKS?168?</vt:lpstr>
      <vt:lpstr>XDO_?REMARKS?169?</vt:lpstr>
      <vt:lpstr>XDO_?REMARKS?17?</vt:lpstr>
      <vt:lpstr>XDO_?REMARKS?170?</vt:lpstr>
      <vt:lpstr>XDO_?REMARKS?171?</vt:lpstr>
      <vt:lpstr>XDO_?REMARKS?172?</vt:lpstr>
      <vt:lpstr>XDO_?REMARKS?173?</vt:lpstr>
      <vt:lpstr>XDO_?REMARKS?174?</vt:lpstr>
      <vt:lpstr>XDO_?REMARKS?175?</vt:lpstr>
      <vt:lpstr>XDO_?REMARKS?176?</vt:lpstr>
      <vt:lpstr>XDO_?REMARKS?177?</vt:lpstr>
      <vt:lpstr>XDO_?REMARKS?178?</vt:lpstr>
      <vt:lpstr>XDO_?REMARKS?179?</vt:lpstr>
      <vt:lpstr>XDO_?REMARKS?18?</vt:lpstr>
      <vt:lpstr>XDO_?REMARKS?180?</vt:lpstr>
      <vt:lpstr>XDO_?REMARKS?181?</vt:lpstr>
      <vt:lpstr>XDO_?REMARKS?182?</vt:lpstr>
      <vt:lpstr>XDO_?REMARKS?183?</vt:lpstr>
      <vt:lpstr>XDO_?REMARKS?184?</vt:lpstr>
      <vt:lpstr>XDO_?REMARKS?185?</vt:lpstr>
      <vt:lpstr>XDO_?REMARKS?186?</vt:lpstr>
      <vt:lpstr>XDO_?REMARKS?187?</vt:lpstr>
      <vt:lpstr>XDO_?REMARKS?188?</vt:lpstr>
      <vt:lpstr>XDO_?REMARKS?189?</vt:lpstr>
      <vt:lpstr>XDO_?REMARKS?19?</vt:lpstr>
      <vt:lpstr>XDO_?REMARKS?190?</vt:lpstr>
      <vt:lpstr>XDO_?REMARKS?191?</vt:lpstr>
      <vt:lpstr>XDO_?REMARKS?192?</vt:lpstr>
      <vt:lpstr>XDO_?REMARKS?193?</vt:lpstr>
      <vt:lpstr>XDO_?REMARKS?194?</vt:lpstr>
      <vt:lpstr>XDO_?REMARKS?195?</vt:lpstr>
      <vt:lpstr>XDO_?REMARKS?196?</vt:lpstr>
      <vt:lpstr>XDO_?REMARKS?197?</vt:lpstr>
      <vt:lpstr>XDO_?REMARKS?198?</vt:lpstr>
      <vt:lpstr>XDO_?REMARKS?199?</vt:lpstr>
      <vt:lpstr>XDO_?REMARKS?20?</vt:lpstr>
      <vt:lpstr>XDO_?REMARKS?200?</vt:lpstr>
      <vt:lpstr>XDO_?REMARKS?201?</vt:lpstr>
      <vt:lpstr>XDO_?REMARKS?202?</vt:lpstr>
      <vt:lpstr>XDO_?REMARKS?203?</vt:lpstr>
      <vt:lpstr>XDO_?REMARKS?204?</vt:lpstr>
      <vt:lpstr>XDO_?REMARKS?205?</vt:lpstr>
      <vt:lpstr>XDO_?REMARKS?206?</vt:lpstr>
      <vt:lpstr>XDO_?REMARKS?207?</vt:lpstr>
      <vt:lpstr>XDO_?REMARKS?208?</vt:lpstr>
      <vt:lpstr>XDO_?REMARKS?209?</vt:lpstr>
      <vt:lpstr>XDO_?REMARKS?210?</vt:lpstr>
      <vt:lpstr>XDO_?REMARKS?211?</vt:lpstr>
      <vt:lpstr>XDO_?REMARKS?212?</vt:lpstr>
      <vt:lpstr>XDO_?REMARKS?213?</vt:lpstr>
      <vt:lpstr>XDO_?REMARKS?214?</vt:lpstr>
      <vt:lpstr>XDO_?REMARKS?215?</vt:lpstr>
      <vt:lpstr>XDO_?REMARKS?216?</vt:lpstr>
      <vt:lpstr>XDO_?REMARKS?217?</vt:lpstr>
      <vt:lpstr>XDO_?REMARKS?218?</vt:lpstr>
      <vt:lpstr>XDO_?REMARKS?219?</vt:lpstr>
      <vt:lpstr>XDO_?REMARKS?220?</vt:lpstr>
      <vt:lpstr>XDO_?REMARKS?221?</vt:lpstr>
      <vt:lpstr>XDO_?REMARKS?222?</vt:lpstr>
      <vt:lpstr>XDO_?REMARKS?223?</vt:lpstr>
      <vt:lpstr>XDO_?REMARKS?224?</vt:lpstr>
      <vt:lpstr>XDO_?REMARKS?225?</vt:lpstr>
      <vt:lpstr>XDO_?REMARKS?226?</vt:lpstr>
      <vt:lpstr>XDO_?REMARKS?227?</vt:lpstr>
      <vt:lpstr>XDO_?REMARKS?228?</vt:lpstr>
      <vt:lpstr>XDO_?REMARKS?229?</vt:lpstr>
      <vt:lpstr>XDO_?REMARKS?230?</vt:lpstr>
      <vt:lpstr>XDO_?REMARKS?231?</vt:lpstr>
      <vt:lpstr>XDO_?REMARKS?232?</vt:lpstr>
      <vt:lpstr>XDO_?REMARKS?233?</vt:lpstr>
      <vt:lpstr>XDO_?REMARKS?234?</vt:lpstr>
      <vt:lpstr>XDO_?REMARKS?235?</vt:lpstr>
      <vt:lpstr>XDO_?REMARKS?236?</vt:lpstr>
      <vt:lpstr>XDO_?REMARKS?237?</vt:lpstr>
      <vt:lpstr>XDO_?REMARKS?238?</vt:lpstr>
      <vt:lpstr>XDO_?REMARKS?239?</vt:lpstr>
      <vt:lpstr>XDO_?REMARKS?240?</vt:lpstr>
      <vt:lpstr>XDO_?REMARKS?241?</vt:lpstr>
      <vt:lpstr>XDO_?REMARKS?242?</vt:lpstr>
      <vt:lpstr>XDO_?REMARKS?243?</vt:lpstr>
      <vt:lpstr>XDO_?REMARKS?244?</vt:lpstr>
      <vt:lpstr>XDO_?REMARKS?245?</vt:lpstr>
      <vt:lpstr>XDO_?REMARKS?246?</vt:lpstr>
      <vt:lpstr>XDO_?REMARKS?247?</vt:lpstr>
      <vt:lpstr>XDO_?REMARKS?248?</vt:lpstr>
      <vt:lpstr>XDO_?REMARKS?249?</vt:lpstr>
      <vt:lpstr>XDO_?REMARKS?25?</vt:lpstr>
      <vt:lpstr>XDO_?REMARKS?250?</vt:lpstr>
      <vt:lpstr>XDO_?REMARKS?251?</vt:lpstr>
      <vt:lpstr>XDO_?REMARKS?252?</vt:lpstr>
      <vt:lpstr>XDO_?REMARKS?253?</vt:lpstr>
      <vt:lpstr>XDO_?REMARKS?254?</vt:lpstr>
      <vt:lpstr>XDO_?REMARKS?255?</vt:lpstr>
      <vt:lpstr>XDO_?REMARKS?256?</vt:lpstr>
      <vt:lpstr>XDO_?REMARKS?257?</vt:lpstr>
      <vt:lpstr>XDO_?REMARKS?258?</vt:lpstr>
      <vt:lpstr>XDO_?REMARKS?259?</vt:lpstr>
      <vt:lpstr>XDO_?REMARKS?26?</vt:lpstr>
      <vt:lpstr>XDO_?REMARKS?260?</vt:lpstr>
      <vt:lpstr>XDO_?REMARKS?261?</vt:lpstr>
      <vt:lpstr>XDO_?REMARKS?262?</vt:lpstr>
      <vt:lpstr>XDO_?REMARKS?263?</vt:lpstr>
      <vt:lpstr>XDO_?REMARKS?264?</vt:lpstr>
      <vt:lpstr>XDO_?REMARKS?265?</vt:lpstr>
      <vt:lpstr>XDO_?REMARKS?266?</vt:lpstr>
      <vt:lpstr>XDO_?REMARKS?267?</vt:lpstr>
      <vt:lpstr>XDO_?REMARKS?268?</vt:lpstr>
      <vt:lpstr>XDO_?REMARKS?269?</vt:lpstr>
      <vt:lpstr>XDO_?REMARKS?27?</vt:lpstr>
      <vt:lpstr>XDO_?REMARKS?270?</vt:lpstr>
      <vt:lpstr>XDO_?REMARKS?271?</vt:lpstr>
      <vt:lpstr>XDO_?REMARKS?272?</vt:lpstr>
      <vt:lpstr>XDO_?REMARKS?273?</vt:lpstr>
      <vt:lpstr>XDO_?REMARKS?274?</vt:lpstr>
      <vt:lpstr>XDO_?REMARKS?275?</vt:lpstr>
      <vt:lpstr>XDO_?REMARKS?276?</vt:lpstr>
      <vt:lpstr>XDO_?REMARKS?277?</vt:lpstr>
      <vt:lpstr>XDO_?REMARKS?278?</vt:lpstr>
      <vt:lpstr>XDO_?REMARKS?279?</vt:lpstr>
      <vt:lpstr>XDO_?REMARKS?28?</vt:lpstr>
      <vt:lpstr>XDO_?REMARKS?280?</vt:lpstr>
      <vt:lpstr>XDO_?REMARKS?281?</vt:lpstr>
      <vt:lpstr>XDO_?REMARKS?282?</vt:lpstr>
      <vt:lpstr>XDO_?REMARKS?283?</vt:lpstr>
      <vt:lpstr>XDO_?REMARKS?284?</vt:lpstr>
      <vt:lpstr>XDO_?REMARKS?285?</vt:lpstr>
      <vt:lpstr>XDO_?REMARKS?286?</vt:lpstr>
      <vt:lpstr>XDO_?REMARKS?287?</vt:lpstr>
      <vt:lpstr>XDO_?REMARKS?288?</vt:lpstr>
      <vt:lpstr>XDO_?REMARKS?289?</vt:lpstr>
      <vt:lpstr>XDO_?REMARKS?290?</vt:lpstr>
      <vt:lpstr>XDO_?REMARKS?291?</vt:lpstr>
      <vt:lpstr>XDO_?REMARKS?292?</vt:lpstr>
      <vt:lpstr>XDO_?REMARKS?293?</vt:lpstr>
      <vt:lpstr>XDO_?REMARKS?294?</vt:lpstr>
      <vt:lpstr>XDO_?REMARKS?295?</vt:lpstr>
      <vt:lpstr>XDO_?REMARKS?296?</vt:lpstr>
      <vt:lpstr>XDO_?REMARKS?297?</vt:lpstr>
      <vt:lpstr>XDO_?REMARKS?298?</vt:lpstr>
      <vt:lpstr>XDO_?REMARKS?299?</vt:lpstr>
      <vt:lpstr>XDO_?REMARKS?300?</vt:lpstr>
      <vt:lpstr>XDO_?REMARKS?301?</vt:lpstr>
      <vt:lpstr>XDO_?REMARKS?302?</vt:lpstr>
      <vt:lpstr>XDO_?REMARKS?303?</vt:lpstr>
      <vt:lpstr>XDO_?REMARKS?304?</vt:lpstr>
      <vt:lpstr>XDO_?REMARKS?305?</vt:lpstr>
      <vt:lpstr>XDO_?REMARKS?306?</vt:lpstr>
      <vt:lpstr>XDO_?REMARKS?307?</vt:lpstr>
      <vt:lpstr>XDO_?REMARKS?308?</vt:lpstr>
      <vt:lpstr>XDO_?REMARKS?309?</vt:lpstr>
      <vt:lpstr>XDO_?REMARKS?31?</vt:lpstr>
      <vt:lpstr>XDO_?REMARKS?310?</vt:lpstr>
      <vt:lpstr>XDO_?REMARKS?311?</vt:lpstr>
      <vt:lpstr>XDO_?REMARKS?312?</vt:lpstr>
      <vt:lpstr>XDO_?REMARKS?313?</vt:lpstr>
      <vt:lpstr>XDO_?REMARKS?314?</vt:lpstr>
      <vt:lpstr>XDO_?REMARKS?315?</vt:lpstr>
      <vt:lpstr>XDO_?REMARKS?316?</vt:lpstr>
      <vt:lpstr>XDO_?REMARKS?317?</vt:lpstr>
      <vt:lpstr>XDO_?REMARKS?318?</vt:lpstr>
      <vt:lpstr>XDO_?REMARKS?319?</vt:lpstr>
      <vt:lpstr>XDO_?REMARKS?32?</vt:lpstr>
      <vt:lpstr>XDO_?REMARKS?320?</vt:lpstr>
      <vt:lpstr>XDO_?REMARKS?321?</vt:lpstr>
      <vt:lpstr>XDO_?REMARKS?322?</vt:lpstr>
      <vt:lpstr>XDO_?REMARKS?323?</vt:lpstr>
      <vt:lpstr>XDO_?REMARKS?324?</vt:lpstr>
      <vt:lpstr>XDO_?REMARKS?325?</vt:lpstr>
      <vt:lpstr>XDO_?REMARKS?326?</vt:lpstr>
      <vt:lpstr>XDO_?REMARKS?327?</vt:lpstr>
      <vt:lpstr>XDO_?REMARKS?328?</vt:lpstr>
      <vt:lpstr>XDO_?REMARKS?329?</vt:lpstr>
      <vt:lpstr>XDO_?REMARKS?33?</vt:lpstr>
      <vt:lpstr>XDO_?REMARKS?330?</vt:lpstr>
      <vt:lpstr>XDO_?REMARKS?331?</vt:lpstr>
      <vt:lpstr>XDO_?REMARKS?332?</vt:lpstr>
      <vt:lpstr>XDO_?REMARKS?333?</vt:lpstr>
      <vt:lpstr>XDO_?REMARKS?334?</vt:lpstr>
      <vt:lpstr>XDO_?REMARKS?335?</vt:lpstr>
      <vt:lpstr>XDO_?REMARKS?336?</vt:lpstr>
      <vt:lpstr>XDO_?REMARKS?337?</vt:lpstr>
      <vt:lpstr>XDO_?REMARKS?338?</vt:lpstr>
      <vt:lpstr>XDO_?REMARKS?339?</vt:lpstr>
      <vt:lpstr>XDO_?REMARKS?34?</vt:lpstr>
      <vt:lpstr>XDO_?REMARKS?340?</vt:lpstr>
      <vt:lpstr>XDO_?REMARKS?341?</vt:lpstr>
      <vt:lpstr>XDO_?REMARKS?342?</vt:lpstr>
      <vt:lpstr>XDO_?REMARKS?343?</vt:lpstr>
      <vt:lpstr>XDO_?REMARKS?344?</vt:lpstr>
      <vt:lpstr>XDO_?REMARKS?345?</vt:lpstr>
      <vt:lpstr>XDO_?REMARKS?346?</vt:lpstr>
      <vt:lpstr>XDO_?REMARKS?347?</vt:lpstr>
      <vt:lpstr>XDO_?REMARKS?348?</vt:lpstr>
      <vt:lpstr>XDO_?REMARKS?349?</vt:lpstr>
      <vt:lpstr>XDO_?REMARKS?35?</vt:lpstr>
      <vt:lpstr>XDO_?REMARKS?350?</vt:lpstr>
      <vt:lpstr>XDO_?REMARKS?351?</vt:lpstr>
      <vt:lpstr>XDO_?REMARKS?352?</vt:lpstr>
      <vt:lpstr>XDO_?REMARKS?353?</vt:lpstr>
      <vt:lpstr>XDO_?REMARKS?354?</vt:lpstr>
      <vt:lpstr>XDO_?REMARKS?355?</vt:lpstr>
      <vt:lpstr>XDO_?REMARKS?356?</vt:lpstr>
      <vt:lpstr>XDO_?REMARKS?357?</vt:lpstr>
      <vt:lpstr>XDO_?REMARKS?358?</vt:lpstr>
      <vt:lpstr>XDO_?REMARKS?359?</vt:lpstr>
      <vt:lpstr>XDO_?REMARKS?36?</vt:lpstr>
      <vt:lpstr>XDO_?REMARKS?360?</vt:lpstr>
      <vt:lpstr>XDO_?REMARKS?361?</vt:lpstr>
      <vt:lpstr>XDO_?REMARKS?362?</vt:lpstr>
      <vt:lpstr>XDO_?REMARKS?363?</vt:lpstr>
      <vt:lpstr>XDO_?REMARKS?364?</vt:lpstr>
      <vt:lpstr>XDO_?REMARKS?365?</vt:lpstr>
      <vt:lpstr>XDO_?REMARKS?366?</vt:lpstr>
      <vt:lpstr>XDO_?REMARKS?367?</vt:lpstr>
      <vt:lpstr>XDO_?REMARKS?368?</vt:lpstr>
      <vt:lpstr>XDO_?REMARKS?369?</vt:lpstr>
      <vt:lpstr>XDO_?REMARKS?37?</vt:lpstr>
      <vt:lpstr>XDO_?REMARKS?370?</vt:lpstr>
      <vt:lpstr>XDO_?REMARKS?371?</vt:lpstr>
      <vt:lpstr>XDO_?REMARKS?372?</vt:lpstr>
      <vt:lpstr>XDO_?REMARKS?373?</vt:lpstr>
      <vt:lpstr>XDO_?REMARKS?374?</vt:lpstr>
      <vt:lpstr>XDO_?REMARKS?375?</vt:lpstr>
      <vt:lpstr>XDO_?REMARKS?376?</vt:lpstr>
      <vt:lpstr>XDO_?REMARKS?377?</vt:lpstr>
      <vt:lpstr>XDO_?REMARKS?378?</vt:lpstr>
      <vt:lpstr>XDO_?REMARKS?379?</vt:lpstr>
      <vt:lpstr>XDO_?REMARKS?38?</vt:lpstr>
      <vt:lpstr>XDO_?REMARKS?380?</vt:lpstr>
      <vt:lpstr>XDO_?REMARKS?381?</vt:lpstr>
      <vt:lpstr>XDO_?REMARKS?382?</vt:lpstr>
      <vt:lpstr>XDO_?REMARKS?383?</vt:lpstr>
      <vt:lpstr>XDO_?REMARKS?384?</vt:lpstr>
      <vt:lpstr>XDO_?REMARKS?385?</vt:lpstr>
      <vt:lpstr>XDO_?REMARKS?386?</vt:lpstr>
      <vt:lpstr>XDO_?REMARKS?387?</vt:lpstr>
      <vt:lpstr>XDO_?REMARKS?388?</vt:lpstr>
      <vt:lpstr>XDO_?REMARKS?389?</vt:lpstr>
      <vt:lpstr>XDO_?REMARKS?39?</vt:lpstr>
      <vt:lpstr>XDO_?REMARKS?390?</vt:lpstr>
      <vt:lpstr>XDO_?REMARKS?391?</vt:lpstr>
      <vt:lpstr>XDO_?REMARKS?392?</vt:lpstr>
      <vt:lpstr>XDO_?REMARKS?393?</vt:lpstr>
      <vt:lpstr>XDO_?REMARKS?394?</vt:lpstr>
      <vt:lpstr>XDO_?REMARKS?395?</vt:lpstr>
      <vt:lpstr>XDO_?REMARKS?396?</vt:lpstr>
      <vt:lpstr>XDO_?REMARKS?397?</vt:lpstr>
      <vt:lpstr>XDO_?REMARKS?398?</vt:lpstr>
      <vt:lpstr>XDO_?REMARKS?399?</vt:lpstr>
      <vt:lpstr>XDO_?REMARKS?40?</vt:lpstr>
      <vt:lpstr>XDO_?REMARKS?400?</vt:lpstr>
      <vt:lpstr>XDO_?REMARKS?401?</vt:lpstr>
      <vt:lpstr>XDO_?REMARKS?402?</vt:lpstr>
      <vt:lpstr>XDO_?REMARKS?403?</vt:lpstr>
      <vt:lpstr>XDO_?REMARKS?404?</vt:lpstr>
      <vt:lpstr>XDO_?REMARKS?405?</vt:lpstr>
      <vt:lpstr>XDO_?REMARKS?406?</vt:lpstr>
      <vt:lpstr>XDO_?REMARKS?407?</vt:lpstr>
      <vt:lpstr>XDO_?REMARKS?408?</vt:lpstr>
      <vt:lpstr>XDO_?REMARKS?409?</vt:lpstr>
      <vt:lpstr>XDO_?REMARKS?41?</vt:lpstr>
      <vt:lpstr>XDO_?REMARKS?410?</vt:lpstr>
      <vt:lpstr>XDO_?REMARKS?411?</vt:lpstr>
      <vt:lpstr>XDO_?REMARKS?412?</vt:lpstr>
      <vt:lpstr>XDO_?REMARKS?413?</vt:lpstr>
      <vt:lpstr>XDO_?REMARKS?414?</vt:lpstr>
      <vt:lpstr>XDO_?REMARKS?415?</vt:lpstr>
      <vt:lpstr>XDO_?REMARKS?416?</vt:lpstr>
      <vt:lpstr>XDO_?REMARKS?417?</vt:lpstr>
      <vt:lpstr>XDO_?REMARKS?418?</vt:lpstr>
      <vt:lpstr>XDO_?REMARKS?419?</vt:lpstr>
      <vt:lpstr>XDO_?REMARKS?42?</vt:lpstr>
      <vt:lpstr>XDO_?REMARKS?420?</vt:lpstr>
      <vt:lpstr>XDO_?REMARKS?421?</vt:lpstr>
      <vt:lpstr>XDO_?REMARKS?422?</vt:lpstr>
      <vt:lpstr>XDO_?REMARKS?423?</vt:lpstr>
      <vt:lpstr>XDO_?REMARKS?424?</vt:lpstr>
      <vt:lpstr>XDO_?REMARKS?425?</vt:lpstr>
      <vt:lpstr>XDO_?REMARKS?426?</vt:lpstr>
      <vt:lpstr>XDO_?REMARKS?427?</vt:lpstr>
      <vt:lpstr>XDO_?REMARKS?428?</vt:lpstr>
      <vt:lpstr>XDO_?REMARKS?429?</vt:lpstr>
      <vt:lpstr>XDO_?REMARKS?43?</vt:lpstr>
      <vt:lpstr>XDO_?REMARKS?430?</vt:lpstr>
      <vt:lpstr>XDO_?REMARKS?431?</vt:lpstr>
      <vt:lpstr>XDO_?REMARKS?432?</vt:lpstr>
      <vt:lpstr>XDO_?REMARKS?433?</vt:lpstr>
      <vt:lpstr>XDO_?REMARKS?434?</vt:lpstr>
      <vt:lpstr>XDO_?REMARKS?435?</vt:lpstr>
      <vt:lpstr>XDO_?REMARKS?436?</vt:lpstr>
      <vt:lpstr>XDO_?REMARKS?437?</vt:lpstr>
      <vt:lpstr>XDO_?REMARKS?438?</vt:lpstr>
      <vt:lpstr>XDO_?REMARKS?439?</vt:lpstr>
      <vt:lpstr>XDO_?REMARKS?44?</vt:lpstr>
      <vt:lpstr>XDO_?REMARKS?440?</vt:lpstr>
      <vt:lpstr>XDO_?REMARKS?441?</vt:lpstr>
      <vt:lpstr>XDO_?REMARKS?442?</vt:lpstr>
      <vt:lpstr>XDO_?REMARKS?443?</vt:lpstr>
      <vt:lpstr>XDO_?REMARKS?444?</vt:lpstr>
      <vt:lpstr>XDO_?REMARKS?445?</vt:lpstr>
      <vt:lpstr>XDO_?REMARKS?446?</vt:lpstr>
      <vt:lpstr>XDO_?REMARKS?447?</vt:lpstr>
      <vt:lpstr>XDO_?REMARKS?448?</vt:lpstr>
      <vt:lpstr>XDO_?REMARKS?449?</vt:lpstr>
      <vt:lpstr>XDO_?REMARKS?450?</vt:lpstr>
      <vt:lpstr>XDO_?REMARKS?451?</vt:lpstr>
      <vt:lpstr>XDO_?REMARKS?452?</vt:lpstr>
      <vt:lpstr>XDO_?REMARKS?453?</vt:lpstr>
      <vt:lpstr>XDO_?REMARKS?454?</vt:lpstr>
      <vt:lpstr>XDO_?REMARKS?455?</vt:lpstr>
      <vt:lpstr>XDO_?REMARKS?456?</vt:lpstr>
      <vt:lpstr>XDO_?REMARKS?457?</vt:lpstr>
      <vt:lpstr>XDO_?REMARKS?458?</vt:lpstr>
      <vt:lpstr>XDO_?REMARKS?459?</vt:lpstr>
      <vt:lpstr>XDO_?REMARKS?460?</vt:lpstr>
      <vt:lpstr>XDO_?REMARKS?461?</vt:lpstr>
      <vt:lpstr>XDO_?REMARKS?462?</vt:lpstr>
      <vt:lpstr>XDO_?REMARKS?463?</vt:lpstr>
      <vt:lpstr>XDO_?REMARKS?464?</vt:lpstr>
      <vt:lpstr>XDO_?REMARKS?465?</vt:lpstr>
      <vt:lpstr>XDO_?REMARKS?466?</vt:lpstr>
      <vt:lpstr>XDO_?REMARKS?467?</vt:lpstr>
      <vt:lpstr>XDO_?REMARKS?468?</vt:lpstr>
      <vt:lpstr>XDO_?REMARKS?469?</vt:lpstr>
      <vt:lpstr>XDO_?REMARKS?47?</vt:lpstr>
      <vt:lpstr>XDO_?REMARKS?470?</vt:lpstr>
      <vt:lpstr>XDO_?REMARKS?471?</vt:lpstr>
      <vt:lpstr>XDO_?REMARKS?472?</vt:lpstr>
      <vt:lpstr>XDO_?REMARKS?473?</vt:lpstr>
      <vt:lpstr>XDO_?REMARKS?474?</vt:lpstr>
      <vt:lpstr>XDO_?REMARKS?475?</vt:lpstr>
      <vt:lpstr>XDO_?REMARKS?476?</vt:lpstr>
      <vt:lpstr>XDO_?REMARKS?477?</vt:lpstr>
      <vt:lpstr>XDO_?REMARKS?478?</vt:lpstr>
      <vt:lpstr>XDO_?REMARKS?479?</vt:lpstr>
      <vt:lpstr>XDO_?REMARKS?48?</vt:lpstr>
      <vt:lpstr>XDO_?REMARKS?480?</vt:lpstr>
      <vt:lpstr>XDO_?REMARKS?481?</vt:lpstr>
      <vt:lpstr>XDO_?REMARKS?482?</vt:lpstr>
      <vt:lpstr>XDO_?REMARKS?483?</vt:lpstr>
      <vt:lpstr>XDO_?REMARKS?484?</vt:lpstr>
      <vt:lpstr>XDO_?REMARKS?485?</vt:lpstr>
      <vt:lpstr>XDO_?REMARKS?486?</vt:lpstr>
      <vt:lpstr>XDO_?REMARKS?487?</vt:lpstr>
      <vt:lpstr>XDO_?REMARKS?488?</vt:lpstr>
      <vt:lpstr>XDO_?REMARKS?489?</vt:lpstr>
      <vt:lpstr>XDO_?REMARKS?49?</vt:lpstr>
      <vt:lpstr>XDO_?REMARKS?490?</vt:lpstr>
      <vt:lpstr>XDO_?REMARKS?491?</vt:lpstr>
      <vt:lpstr>XDO_?REMARKS?492?</vt:lpstr>
      <vt:lpstr>XDO_?REMARKS?493?</vt:lpstr>
      <vt:lpstr>XDO_?REMARKS?494?</vt:lpstr>
      <vt:lpstr>XDO_?REMARKS?495?</vt:lpstr>
      <vt:lpstr>XDO_?REMARKS?496?</vt:lpstr>
      <vt:lpstr>XDO_?REMARKS?497?</vt:lpstr>
      <vt:lpstr>XDO_?REMARKS?498?</vt:lpstr>
      <vt:lpstr>XDO_?REMARKS?499?</vt:lpstr>
      <vt:lpstr>XDO_?REMARKS?50?</vt:lpstr>
      <vt:lpstr>XDO_?REMARKS?500?</vt:lpstr>
      <vt:lpstr>XDO_?REMARKS?501?</vt:lpstr>
      <vt:lpstr>XDO_?REMARKS?502?</vt:lpstr>
      <vt:lpstr>XDO_?REMARKS?503?</vt:lpstr>
      <vt:lpstr>XDO_?REMARKS?504?</vt:lpstr>
      <vt:lpstr>XDO_?REMARKS?505?</vt:lpstr>
      <vt:lpstr>XDO_?REMARKS?506?</vt:lpstr>
      <vt:lpstr>XDO_?REMARKS?507?</vt:lpstr>
      <vt:lpstr>XDO_?REMARKS?508?</vt:lpstr>
      <vt:lpstr>XDO_?REMARKS?509?</vt:lpstr>
      <vt:lpstr>XDO_?REMARKS?51?</vt:lpstr>
      <vt:lpstr>XDO_?REMARKS?510?</vt:lpstr>
      <vt:lpstr>XDO_?REMARKS?511?</vt:lpstr>
      <vt:lpstr>XDO_?REMARKS?512?</vt:lpstr>
      <vt:lpstr>XDO_?REMARKS?513?</vt:lpstr>
      <vt:lpstr>XDO_?REMARKS?514?</vt:lpstr>
      <vt:lpstr>XDO_?REMARKS?515?</vt:lpstr>
      <vt:lpstr>XDO_?REMARKS?516?</vt:lpstr>
      <vt:lpstr>XDO_?REMARKS?517?</vt:lpstr>
      <vt:lpstr>XDO_?REMARKS?518?</vt:lpstr>
      <vt:lpstr>XDO_?REMARKS?519?</vt:lpstr>
      <vt:lpstr>XDO_?REMARKS?52?</vt:lpstr>
      <vt:lpstr>XDO_?REMARKS?520?</vt:lpstr>
      <vt:lpstr>XDO_?REMARKS?521?</vt:lpstr>
      <vt:lpstr>XDO_?REMARKS?522?</vt:lpstr>
      <vt:lpstr>XDO_?REMARKS?523?</vt:lpstr>
      <vt:lpstr>XDO_?REMARKS?524?</vt:lpstr>
      <vt:lpstr>XDO_?REMARKS?525?</vt:lpstr>
      <vt:lpstr>XDO_?REMARKS?526?</vt:lpstr>
      <vt:lpstr>XDO_?REMARKS?527?</vt:lpstr>
      <vt:lpstr>XDO_?REMARKS?528?</vt:lpstr>
      <vt:lpstr>XDO_?REMARKS?529?</vt:lpstr>
      <vt:lpstr>XDO_?REMARKS?53?</vt:lpstr>
      <vt:lpstr>XDO_?REMARKS?530?</vt:lpstr>
      <vt:lpstr>XDO_?REMARKS?531?</vt:lpstr>
      <vt:lpstr>XDO_?REMARKS?532?</vt:lpstr>
      <vt:lpstr>XDO_?REMARKS?533?</vt:lpstr>
      <vt:lpstr>XDO_?REMARKS?534?</vt:lpstr>
      <vt:lpstr>XDO_?REMARKS?535?</vt:lpstr>
      <vt:lpstr>XDO_?REMARKS?536?</vt:lpstr>
      <vt:lpstr>XDO_?REMARKS?537?</vt:lpstr>
      <vt:lpstr>XDO_?REMARKS?538?</vt:lpstr>
      <vt:lpstr>XDO_?REMARKS?539?</vt:lpstr>
      <vt:lpstr>XDO_?REMARKS?54?</vt:lpstr>
      <vt:lpstr>XDO_?REMARKS?540?</vt:lpstr>
      <vt:lpstr>XDO_?REMARKS?541?</vt:lpstr>
      <vt:lpstr>XDO_?REMARKS?542?</vt:lpstr>
      <vt:lpstr>XDO_?REMARKS?543?</vt:lpstr>
      <vt:lpstr>XDO_?REMARKS?544?</vt:lpstr>
      <vt:lpstr>XDO_?REMARKS?545?</vt:lpstr>
      <vt:lpstr>XDO_?REMARKS?546?</vt:lpstr>
      <vt:lpstr>XDO_?REMARKS?547?</vt:lpstr>
      <vt:lpstr>XDO_?REMARKS?548?</vt:lpstr>
      <vt:lpstr>XDO_?REMARKS?549?</vt:lpstr>
      <vt:lpstr>XDO_?REMARKS?55?</vt:lpstr>
      <vt:lpstr>XDO_?REMARKS?550?</vt:lpstr>
      <vt:lpstr>XDO_?REMARKS?551?</vt:lpstr>
      <vt:lpstr>XDO_?REMARKS?552?</vt:lpstr>
      <vt:lpstr>XDO_?REMARKS?553?</vt:lpstr>
      <vt:lpstr>XDO_?REMARKS?554?</vt:lpstr>
      <vt:lpstr>XDO_?REMARKS?555?</vt:lpstr>
      <vt:lpstr>XDO_?REMARKS?556?</vt:lpstr>
      <vt:lpstr>XDO_?REMARKS?557?</vt:lpstr>
      <vt:lpstr>XDO_?REMARKS?558?</vt:lpstr>
      <vt:lpstr>XDO_?REMARKS?559?</vt:lpstr>
      <vt:lpstr>XDO_?REMARKS?560?</vt:lpstr>
      <vt:lpstr>XDO_?REMARKS?561?</vt:lpstr>
      <vt:lpstr>XDO_?REMARKS?562?</vt:lpstr>
      <vt:lpstr>XDO_?REMARKS?563?</vt:lpstr>
      <vt:lpstr>XDO_?REMARKS?564?</vt:lpstr>
      <vt:lpstr>XDO_?REMARKS?565?</vt:lpstr>
      <vt:lpstr>XDO_?REMARKS?566?</vt:lpstr>
      <vt:lpstr>XDO_?REMARKS?567?</vt:lpstr>
      <vt:lpstr>XDO_?REMARKS?568?</vt:lpstr>
      <vt:lpstr>XDO_?REMARKS?569?</vt:lpstr>
      <vt:lpstr>XDO_?REMARKS?570?</vt:lpstr>
      <vt:lpstr>XDO_?REMARKS?571?</vt:lpstr>
      <vt:lpstr>XDO_?REMARKS?572?</vt:lpstr>
      <vt:lpstr>XDO_?REMARKS?573?</vt:lpstr>
      <vt:lpstr>XDO_?REMARKS?574?</vt:lpstr>
      <vt:lpstr>XDO_?REMARKS?575?</vt:lpstr>
      <vt:lpstr>XDO_?REMARKS?576?</vt:lpstr>
      <vt:lpstr>XDO_?REMARKS?577?</vt:lpstr>
      <vt:lpstr>XDO_?REMARKS?578?</vt:lpstr>
      <vt:lpstr>XDO_?REMARKS?579?</vt:lpstr>
      <vt:lpstr>XDO_?REMARKS?58?</vt:lpstr>
      <vt:lpstr>XDO_?REMARKS?580?</vt:lpstr>
      <vt:lpstr>XDO_?REMARKS?581?</vt:lpstr>
      <vt:lpstr>XDO_?REMARKS?582?</vt:lpstr>
      <vt:lpstr>XDO_?REMARKS?583?</vt:lpstr>
      <vt:lpstr>XDO_?REMARKS?584?</vt:lpstr>
      <vt:lpstr>XDO_?REMARKS?585?</vt:lpstr>
      <vt:lpstr>XDO_?REMARKS?586?</vt:lpstr>
      <vt:lpstr>XDO_?REMARKS?587?</vt:lpstr>
      <vt:lpstr>XDO_?REMARKS?588?</vt:lpstr>
      <vt:lpstr>XDO_?REMARKS?589?</vt:lpstr>
      <vt:lpstr>XDO_?REMARKS?59?</vt:lpstr>
      <vt:lpstr>XDO_?REMARKS?590?</vt:lpstr>
      <vt:lpstr>XDO_?REMARKS?591?</vt:lpstr>
      <vt:lpstr>XDO_?REMARKS?592?</vt:lpstr>
      <vt:lpstr>XDO_?REMARKS?593?</vt:lpstr>
      <vt:lpstr>XDO_?REMARKS?60?</vt:lpstr>
      <vt:lpstr>XDO_?REMARKS?61?</vt:lpstr>
      <vt:lpstr>XDO_?REMARKS?62?</vt:lpstr>
      <vt:lpstr>XDO_?REMARKS?63?</vt:lpstr>
      <vt:lpstr>XDO_?REMARKS?64?</vt:lpstr>
      <vt:lpstr>XDO_?REMARKS?65?</vt:lpstr>
      <vt:lpstr>XDO_?REMARKS?66?</vt:lpstr>
      <vt:lpstr>XDO_?REMARKS?67?</vt:lpstr>
      <vt:lpstr>XDO_?REMARKS?68?</vt:lpstr>
      <vt:lpstr>XDO_?REMARKS?69?</vt:lpstr>
      <vt:lpstr>XDO_?REMARKS?70?</vt:lpstr>
      <vt:lpstr>XDO_?REMARKS?71?</vt:lpstr>
      <vt:lpstr>XDO_?REMARKS?72?</vt:lpstr>
      <vt:lpstr>XDO_?REMARKS?73?</vt:lpstr>
      <vt:lpstr>XDO_?REMARKS?74?</vt:lpstr>
      <vt:lpstr>XDO_?REMARKS?75?</vt:lpstr>
      <vt:lpstr>XDO_?REMARKS?76?</vt:lpstr>
      <vt:lpstr>XDO_?REMARKS?77?</vt:lpstr>
      <vt:lpstr>XDO_?REMARKS?78?</vt:lpstr>
      <vt:lpstr>XDO_?REMARKS?79?</vt:lpstr>
      <vt:lpstr>XDO_?REMARKS?80?</vt:lpstr>
      <vt:lpstr>XDO_?REMARKS?81?</vt:lpstr>
      <vt:lpstr>XDO_?REMARKS?82?</vt:lpstr>
      <vt:lpstr>XDO_?REMARKS?83?</vt:lpstr>
      <vt:lpstr>XDO_?REMARKS?84?</vt:lpstr>
      <vt:lpstr>XDO_?REMARKS?85?</vt:lpstr>
      <vt:lpstr>XDO_?REMARKS?86?</vt:lpstr>
      <vt:lpstr>XDO_?REMARKS?87?</vt:lpstr>
      <vt:lpstr>XDO_?REMARKS?88?</vt:lpstr>
      <vt:lpstr>XDO_?REMARKS?89?</vt:lpstr>
      <vt:lpstr>XDO_?REMARKS?9?</vt:lpstr>
      <vt:lpstr>XDO_?REMARKS?90?</vt:lpstr>
      <vt:lpstr>XDO_?REMARKS?91?</vt:lpstr>
      <vt:lpstr>XDO_?REMARKS?92?</vt:lpstr>
      <vt:lpstr>XDO_?REMARKS?93?</vt:lpstr>
      <vt:lpstr>XDO_?REMARKS?94?</vt:lpstr>
      <vt:lpstr>XDO_?REMARKS?95?</vt:lpstr>
      <vt:lpstr>XDO_?REMARKS?96?</vt:lpstr>
      <vt:lpstr>XDO_?REMARKS?97?</vt:lpstr>
      <vt:lpstr>XDO_?REMARKS?98?</vt:lpstr>
      <vt:lpstr>XDO_?REMARKS?99?</vt:lpstr>
      <vt:lpstr>XDO_?SUB_CATEGORY?</vt:lpstr>
      <vt:lpstr>XDO_?TDATE?</vt:lpstr>
      <vt:lpstr>XDO_?TITL?</vt:lpstr>
      <vt:lpstr>XDO_?TITL?100?</vt:lpstr>
      <vt:lpstr>XDO_?TITL?101?</vt:lpstr>
      <vt:lpstr>XDO_?TITL?102?</vt:lpstr>
      <vt:lpstr>XDO_?TITL?103?</vt:lpstr>
      <vt:lpstr>XDO_?TITL?104?</vt:lpstr>
      <vt:lpstr>XDO_?TITL?105?</vt:lpstr>
      <vt:lpstr>XDO_?TITL?106?</vt:lpstr>
      <vt:lpstr>XDO_?TITL?107?</vt:lpstr>
      <vt:lpstr>XDO_?TITL?108?</vt:lpstr>
      <vt:lpstr>XDO_?TITL?109?</vt:lpstr>
      <vt:lpstr>XDO_?TITL?11?</vt:lpstr>
      <vt:lpstr>XDO_?TITL?110?</vt:lpstr>
      <vt:lpstr>XDO_?TITL?111?</vt:lpstr>
      <vt:lpstr>XDO_?TITL?112?</vt:lpstr>
      <vt:lpstr>XDO_?TITL?113?</vt:lpstr>
      <vt:lpstr>XDO_?TITL?114?</vt:lpstr>
      <vt:lpstr>XDO_?TITL?115?</vt:lpstr>
      <vt:lpstr>XDO_?TITL?116?</vt:lpstr>
      <vt:lpstr>XDO_?TITL?117?</vt:lpstr>
      <vt:lpstr>XDO_?TITL?118?</vt:lpstr>
      <vt:lpstr>XDO_?TITL?119?</vt:lpstr>
      <vt:lpstr>XDO_?TITL?120?</vt:lpstr>
      <vt:lpstr>XDO_?TITL?121?</vt:lpstr>
      <vt:lpstr>XDO_?TITL?122?</vt:lpstr>
      <vt:lpstr>XDO_?TITL?123?</vt:lpstr>
      <vt:lpstr>XDO_?TITL?124?</vt:lpstr>
      <vt:lpstr>XDO_?TITL?125?</vt:lpstr>
      <vt:lpstr>XDO_?TITL?126?</vt:lpstr>
      <vt:lpstr>XDO_?TITL?127?</vt:lpstr>
      <vt:lpstr>XDO_?TITL?13?</vt:lpstr>
      <vt:lpstr>XDO_?TITL?15?</vt:lpstr>
      <vt:lpstr>XDO_?TITL?16?</vt:lpstr>
      <vt:lpstr>XDO_?TITL?17?</vt:lpstr>
      <vt:lpstr>XDO_?TITL?18?</vt:lpstr>
      <vt:lpstr>XDO_?TITL?19?</vt:lpstr>
      <vt:lpstr>XDO_?TITL?20?</vt:lpstr>
      <vt:lpstr>XDO_?TITL?21?</vt:lpstr>
      <vt:lpstr>XDO_?TITL?22?</vt:lpstr>
      <vt:lpstr>XDO_?TITL?23?</vt:lpstr>
      <vt:lpstr>XDO_?TITL?24?</vt:lpstr>
      <vt:lpstr>XDO_?TITL?25?</vt:lpstr>
      <vt:lpstr>XDO_?TITL?26?</vt:lpstr>
      <vt:lpstr>XDO_?TITL?27?</vt:lpstr>
      <vt:lpstr>XDO_?TITL?28?</vt:lpstr>
      <vt:lpstr>XDO_?TITL?29?</vt:lpstr>
      <vt:lpstr>XDO_?TITL?30?</vt:lpstr>
      <vt:lpstr>XDO_?TITL?31?</vt:lpstr>
      <vt:lpstr>XDO_?TITL?32?</vt:lpstr>
      <vt:lpstr>XDO_?TITL?33?</vt:lpstr>
      <vt:lpstr>XDO_?TITL?34?</vt:lpstr>
      <vt:lpstr>XDO_?TITL?35?</vt:lpstr>
      <vt:lpstr>XDO_?TITL?36?</vt:lpstr>
      <vt:lpstr>XDO_?TITL?37?</vt:lpstr>
      <vt:lpstr>XDO_?TITL?38?</vt:lpstr>
      <vt:lpstr>XDO_?TITL?39?</vt:lpstr>
      <vt:lpstr>XDO_?TITL?40?</vt:lpstr>
      <vt:lpstr>XDO_?TITL?41?</vt:lpstr>
      <vt:lpstr>XDO_?TITL?42?</vt:lpstr>
      <vt:lpstr>XDO_?TITL?43?</vt:lpstr>
      <vt:lpstr>XDO_?TITL?44?</vt:lpstr>
      <vt:lpstr>XDO_?TITL?45?</vt:lpstr>
      <vt:lpstr>XDO_?TITL?46?</vt:lpstr>
      <vt:lpstr>XDO_?TITL?47?</vt:lpstr>
      <vt:lpstr>XDO_?TITL?48?</vt:lpstr>
      <vt:lpstr>XDO_?TITL?49?</vt:lpstr>
      <vt:lpstr>XDO_?TITL?5?</vt:lpstr>
      <vt:lpstr>XDO_?TITL?50?</vt:lpstr>
      <vt:lpstr>XDO_?TITL?51?</vt:lpstr>
      <vt:lpstr>XDO_?TITL?52?</vt:lpstr>
      <vt:lpstr>XDO_?TITL?53?</vt:lpstr>
      <vt:lpstr>XDO_?TITL?54?</vt:lpstr>
      <vt:lpstr>XDO_?TITL?55?</vt:lpstr>
      <vt:lpstr>XDO_?TITL?56?</vt:lpstr>
      <vt:lpstr>XDO_?TITL?57?</vt:lpstr>
      <vt:lpstr>XDO_?TITL?58?</vt:lpstr>
      <vt:lpstr>XDO_?TITL?59?</vt:lpstr>
      <vt:lpstr>XDO_?TITL?6?</vt:lpstr>
      <vt:lpstr>XDO_?TITL?60?</vt:lpstr>
      <vt:lpstr>XDO_?TITL?61?</vt:lpstr>
      <vt:lpstr>XDO_?TITL?62?</vt:lpstr>
      <vt:lpstr>XDO_?TITL?63?</vt:lpstr>
      <vt:lpstr>XDO_?TITL?64?</vt:lpstr>
      <vt:lpstr>XDO_?TITL?65?</vt:lpstr>
      <vt:lpstr>XDO_?TITL?66?</vt:lpstr>
      <vt:lpstr>XDO_?TITL?67?</vt:lpstr>
      <vt:lpstr>XDO_?TITL?68?</vt:lpstr>
      <vt:lpstr>XDO_?TITL?69?</vt:lpstr>
      <vt:lpstr>XDO_?TITL?70?</vt:lpstr>
      <vt:lpstr>XDO_?TITL?71?</vt:lpstr>
      <vt:lpstr>XDO_?TITL?72?</vt:lpstr>
      <vt:lpstr>XDO_?TITL?73?</vt:lpstr>
      <vt:lpstr>XDO_?TITL?74?</vt:lpstr>
      <vt:lpstr>XDO_?TITL?75?</vt:lpstr>
      <vt:lpstr>XDO_?TITL?76?</vt:lpstr>
      <vt:lpstr>XDO_?TITL?77?</vt:lpstr>
      <vt:lpstr>XDO_?TITL?78?</vt:lpstr>
      <vt:lpstr>XDO_?TITL?79?</vt:lpstr>
      <vt:lpstr>XDO_?TITL?80?</vt:lpstr>
      <vt:lpstr>XDO_?TITL?81?</vt:lpstr>
      <vt:lpstr>XDO_?TITL?82?</vt:lpstr>
      <vt:lpstr>XDO_?TITL?83?</vt:lpstr>
      <vt:lpstr>XDO_?TITL?84?</vt:lpstr>
      <vt:lpstr>XDO_?TITL?85?</vt:lpstr>
      <vt:lpstr>XDO_?TITL?86?</vt:lpstr>
      <vt:lpstr>XDO_?TITL?87?</vt:lpstr>
      <vt:lpstr>XDO_?TITL?88?</vt:lpstr>
      <vt:lpstr>XDO_?TITL?89?</vt:lpstr>
      <vt:lpstr>XDO_?TITL?9?</vt:lpstr>
      <vt:lpstr>XDO_?TITL?90?</vt:lpstr>
      <vt:lpstr>XDO_?TITL?91?</vt:lpstr>
      <vt:lpstr>XDO_?TITL?92?</vt:lpstr>
      <vt:lpstr>XDO_?TITL?93?</vt:lpstr>
      <vt:lpstr>XDO_?TITL?94?</vt:lpstr>
      <vt:lpstr>XDO_?TITL?95?</vt:lpstr>
      <vt:lpstr>XDO_?TITL?96?</vt:lpstr>
      <vt:lpstr>XDO_?TITL?97?</vt:lpstr>
      <vt:lpstr>XDO_?TITL?98?</vt:lpstr>
      <vt:lpstr>XDO_?TITL?99?</vt:lpstr>
      <vt:lpstr>XDO_?YTM?</vt:lpstr>
      <vt:lpstr>XDO_?YTM?10?</vt:lpstr>
      <vt:lpstr>XDO_?YTM?100?</vt:lpstr>
      <vt:lpstr>XDO_?YTM?101?</vt:lpstr>
      <vt:lpstr>XDO_?YTM?102?</vt:lpstr>
      <vt:lpstr>XDO_?YTM?103?</vt:lpstr>
      <vt:lpstr>XDO_?YTM?104?</vt:lpstr>
      <vt:lpstr>XDO_?YTM?105?</vt:lpstr>
      <vt:lpstr>XDO_?YTM?106?</vt:lpstr>
      <vt:lpstr>XDO_?YTM?107?</vt:lpstr>
      <vt:lpstr>XDO_?YTM?108?</vt:lpstr>
      <vt:lpstr>XDO_?YTM?109?</vt:lpstr>
      <vt:lpstr>XDO_?YTM?11?</vt:lpstr>
      <vt:lpstr>XDO_?YTM?110?</vt:lpstr>
      <vt:lpstr>XDO_?YTM?111?</vt:lpstr>
      <vt:lpstr>XDO_?YTM?112?</vt:lpstr>
      <vt:lpstr>XDO_?YTM?113?</vt:lpstr>
      <vt:lpstr>XDO_?YTM?114?</vt:lpstr>
      <vt:lpstr>XDO_?YTM?115?</vt:lpstr>
      <vt:lpstr>XDO_?YTM?116?</vt:lpstr>
      <vt:lpstr>XDO_?YTM?117?</vt:lpstr>
      <vt:lpstr>XDO_?YTM?118?</vt:lpstr>
      <vt:lpstr>XDO_?YTM?119?</vt:lpstr>
      <vt:lpstr>XDO_?YTM?12?</vt:lpstr>
      <vt:lpstr>XDO_?YTM?120?</vt:lpstr>
      <vt:lpstr>XDO_?YTM?121?</vt:lpstr>
      <vt:lpstr>XDO_?YTM?122?</vt:lpstr>
      <vt:lpstr>XDO_?YTM?123?</vt:lpstr>
      <vt:lpstr>XDO_?YTM?124?</vt:lpstr>
      <vt:lpstr>XDO_?YTM?125?</vt:lpstr>
      <vt:lpstr>XDO_?YTM?126?</vt:lpstr>
      <vt:lpstr>XDO_?YTM?127?</vt:lpstr>
      <vt:lpstr>XDO_?YTM?128?</vt:lpstr>
      <vt:lpstr>XDO_?YTM?129?</vt:lpstr>
      <vt:lpstr>XDO_?YTM?13?</vt:lpstr>
      <vt:lpstr>XDO_?YTM?130?</vt:lpstr>
      <vt:lpstr>XDO_?YTM?131?</vt:lpstr>
      <vt:lpstr>XDO_?YTM?132?</vt:lpstr>
      <vt:lpstr>XDO_?YTM?133?</vt:lpstr>
      <vt:lpstr>XDO_?YTM?134?</vt:lpstr>
      <vt:lpstr>XDO_?YTM?135?</vt:lpstr>
      <vt:lpstr>XDO_?YTM?136?</vt:lpstr>
      <vt:lpstr>XDO_?YTM?137?</vt:lpstr>
      <vt:lpstr>XDO_?YTM?138?</vt:lpstr>
      <vt:lpstr>XDO_?YTM?139?</vt:lpstr>
      <vt:lpstr>XDO_?YTM?14?</vt:lpstr>
      <vt:lpstr>XDO_?YTM?140?</vt:lpstr>
      <vt:lpstr>XDO_?YTM?141?</vt:lpstr>
      <vt:lpstr>XDO_?YTM?142?</vt:lpstr>
      <vt:lpstr>XDO_?YTM?143?</vt:lpstr>
      <vt:lpstr>XDO_?YTM?144?</vt:lpstr>
      <vt:lpstr>XDO_?YTM?145?</vt:lpstr>
      <vt:lpstr>XDO_?YTM?146?</vt:lpstr>
      <vt:lpstr>XDO_?YTM?147?</vt:lpstr>
      <vt:lpstr>XDO_?YTM?148?</vt:lpstr>
      <vt:lpstr>XDO_?YTM?149?</vt:lpstr>
      <vt:lpstr>XDO_?YTM?15?</vt:lpstr>
      <vt:lpstr>XDO_?YTM?150?</vt:lpstr>
      <vt:lpstr>XDO_?YTM?151?</vt:lpstr>
      <vt:lpstr>XDO_?YTM?152?</vt:lpstr>
      <vt:lpstr>XDO_?YTM?153?</vt:lpstr>
      <vt:lpstr>XDO_?YTM?154?</vt:lpstr>
      <vt:lpstr>XDO_?YTM?155?</vt:lpstr>
      <vt:lpstr>XDO_?YTM?156?</vt:lpstr>
      <vt:lpstr>XDO_?YTM?157?</vt:lpstr>
      <vt:lpstr>XDO_?YTM?158?</vt:lpstr>
      <vt:lpstr>XDO_?YTM?159?</vt:lpstr>
      <vt:lpstr>XDO_?YTM?16?</vt:lpstr>
      <vt:lpstr>XDO_?YTM?160?</vt:lpstr>
      <vt:lpstr>XDO_?YTM?161?</vt:lpstr>
      <vt:lpstr>XDO_?YTM?162?</vt:lpstr>
      <vt:lpstr>XDO_?YTM?163?</vt:lpstr>
      <vt:lpstr>XDO_?YTM?164?</vt:lpstr>
      <vt:lpstr>XDO_?YTM?165?</vt:lpstr>
      <vt:lpstr>XDO_?YTM?166?</vt:lpstr>
      <vt:lpstr>XDO_?YTM?167?</vt:lpstr>
      <vt:lpstr>XDO_?YTM?168?</vt:lpstr>
      <vt:lpstr>XDO_?YTM?169?</vt:lpstr>
      <vt:lpstr>XDO_?YTM?17?</vt:lpstr>
      <vt:lpstr>XDO_?YTM?170?</vt:lpstr>
      <vt:lpstr>XDO_?YTM?171?</vt:lpstr>
      <vt:lpstr>XDO_?YTM?172?</vt:lpstr>
      <vt:lpstr>XDO_?YTM?173?</vt:lpstr>
      <vt:lpstr>XDO_?YTM?174?</vt:lpstr>
      <vt:lpstr>XDO_?YTM?175?</vt:lpstr>
      <vt:lpstr>XDO_?YTM?176?</vt:lpstr>
      <vt:lpstr>XDO_?YTM?177?</vt:lpstr>
      <vt:lpstr>XDO_?YTM?178?</vt:lpstr>
      <vt:lpstr>XDO_?YTM?179?</vt:lpstr>
      <vt:lpstr>XDO_?YTM?18?</vt:lpstr>
      <vt:lpstr>XDO_?YTM?180?</vt:lpstr>
      <vt:lpstr>XDO_?YTM?181?</vt:lpstr>
      <vt:lpstr>XDO_?YTM?182?</vt:lpstr>
      <vt:lpstr>XDO_?YTM?183?</vt:lpstr>
      <vt:lpstr>XDO_?YTM?184?</vt:lpstr>
      <vt:lpstr>XDO_?YTM?185?</vt:lpstr>
      <vt:lpstr>XDO_?YTM?186?</vt:lpstr>
      <vt:lpstr>XDO_?YTM?187?</vt:lpstr>
      <vt:lpstr>XDO_?YTM?188?</vt:lpstr>
      <vt:lpstr>XDO_?YTM?189?</vt:lpstr>
      <vt:lpstr>XDO_?YTM?19?</vt:lpstr>
      <vt:lpstr>XDO_?YTM?190?</vt:lpstr>
      <vt:lpstr>XDO_?YTM?191?</vt:lpstr>
      <vt:lpstr>XDO_?YTM?192?</vt:lpstr>
      <vt:lpstr>XDO_?YTM?193?</vt:lpstr>
      <vt:lpstr>XDO_?YTM?194?</vt:lpstr>
      <vt:lpstr>XDO_?YTM?195?</vt:lpstr>
      <vt:lpstr>XDO_?YTM?196?</vt:lpstr>
      <vt:lpstr>XDO_?YTM?197?</vt:lpstr>
      <vt:lpstr>XDO_?YTM?198?</vt:lpstr>
      <vt:lpstr>XDO_?YTM?199?</vt:lpstr>
      <vt:lpstr>XDO_?YTM?20?</vt:lpstr>
      <vt:lpstr>XDO_?YTM?200?</vt:lpstr>
      <vt:lpstr>XDO_?YTM?201?</vt:lpstr>
      <vt:lpstr>XDO_?YTM?202?</vt:lpstr>
      <vt:lpstr>XDO_?YTM?203?</vt:lpstr>
      <vt:lpstr>XDO_?YTM?204?</vt:lpstr>
      <vt:lpstr>XDO_?YTM?205?</vt:lpstr>
      <vt:lpstr>XDO_?YTM?206?</vt:lpstr>
      <vt:lpstr>XDO_?YTM?207?</vt:lpstr>
      <vt:lpstr>XDO_?YTM?208?</vt:lpstr>
      <vt:lpstr>XDO_?YTM?209?</vt:lpstr>
      <vt:lpstr>XDO_?YTM?210?</vt:lpstr>
      <vt:lpstr>XDO_?YTM?211?</vt:lpstr>
      <vt:lpstr>XDO_?YTM?212?</vt:lpstr>
      <vt:lpstr>XDO_?YTM?213?</vt:lpstr>
      <vt:lpstr>XDO_?YTM?214?</vt:lpstr>
      <vt:lpstr>XDO_?YTM?215?</vt:lpstr>
      <vt:lpstr>XDO_?YTM?216?</vt:lpstr>
      <vt:lpstr>XDO_?YTM?217?</vt:lpstr>
      <vt:lpstr>XDO_?YTM?218?</vt:lpstr>
      <vt:lpstr>XDO_?YTM?219?</vt:lpstr>
      <vt:lpstr>XDO_?YTM?220?</vt:lpstr>
      <vt:lpstr>XDO_?YTM?221?</vt:lpstr>
      <vt:lpstr>XDO_?YTM?222?</vt:lpstr>
      <vt:lpstr>XDO_?YTM?223?</vt:lpstr>
      <vt:lpstr>XDO_?YTM?224?</vt:lpstr>
      <vt:lpstr>XDO_?YTM?225?</vt:lpstr>
      <vt:lpstr>XDO_?YTM?226?</vt:lpstr>
      <vt:lpstr>XDO_?YTM?227?</vt:lpstr>
      <vt:lpstr>XDO_?YTM?228?</vt:lpstr>
      <vt:lpstr>XDO_?YTM?229?</vt:lpstr>
      <vt:lpstr>XDO_?YTM?230?</vt:lpstr>
      <vt:lpstr>XDO_?YTM?231?</vt:lpstr>
      <vt:lpstr>XDO_?YTM?232?</vt:lpstr>
      <vt:lpstr>XDO_?YTM?233?</vt:lpstr>
      <vt:lpstr>XDO_?YTM?234?</vt:lpstr>
      <vt:lpstr>XDO_?YTM?235?</vt:lpstr>
      <vt:lpstr>XDO_?YTM?236?</vt:lpstr>
      <vt:lpstr>XDO_?YTM?237?</vt:lpstr>
      <vt:lpstr>XDO_?YTM?238?</vt:lpstr>
      <vt:lpstr>XDO_?YTM?239?</vt:lpstr>
      <vt:lpstr>XDO_?YTM?240?</vt:lpstr>
      <vt:lpstr>XDO_?YTM?241?</vt:lpstr>
      <vt:lpstr>XDO_?YTM?242?</vt:lpstr>
      <vt:lpstr>XDO_?YTM?243?</vt:lpstr>
      <vt:lpstr>XDO_?YTM?244?</vt:lpstr>
      <vt:lpstr>XDO_?YTM?245?</vt:lpstr>
      <vt:lpstr>XDO_?YTM?246?</vt:lpstr>
      <vt:lpstr>XDO_?YTM?247?</vt:lpstr>
      <vt:lpstr>XDO_?YTM?248?</vt:lpstr>
      <vt:lpstr>XDO_?YTM?249?</vt:lpstr>
      <vt:lpstr>XDO_?YTM?25?</vt:lpstr>
      <vt:lpstr>XDO_?YTM?250?</vt:lpstr>
      <vt:lpstr>XDO_?YTM?251?</vt:lpstr>
      <vt:lpstr>XDO_?YTM?252?</vt:lpstr>
      <vt:lpstr>XDO_?YTM?253?</vt:lpstr>
      <vt:lpstr>XDO_?YTM?254?</vt:lpstr>
      <vt:lpstr>XDO_?YTM?255?</vt:lpstr>
      <vt:lpstr>XDO_?YTM?256?</vt:lpstr>
      <vt:lpstr>XDO_?YTM?257?</vt:lpstr>
      <vt:lpstr>XDO_?YTM?258?</vt:lpstr>
      <vt:lpstr>XDO_?YTM?259?</vt:lpstr>
      <vt:lpstr>XDO_?YTM?26?</vt:lpstr>
      <vt:lpstr>XDO_?YTM?260?</vt:lpstr>
      <vt:lpstr>XDO_?YTM?261?</vt:lpstr>
      <vt:lpstr>XDO_?YTM?262?</vt:lpstr>
      <vt:lpstr>XDO_?YTM?263?</vt:lpstr>
      <vt:lpstr>XDO_?YTM?264?</vt:lpstr>
      <vt:lpstr>XDO_?YTM?265?</vt:lpstr>
      <vt:lpstr>XDO_?YTM?266?</vt:lpstr>
      <vt:lpstr>XDO_?YTM?267?</vt:lpstr>
      <vt:lpstr>XDO_?YTM?268?</vt:lpstr>
      <vt:lpstr>XDO_?YTM?269?</vt:lpstr>
      <vt:lpstr>XDO_?YTM?27?</vt:lpstr>
      <vt:lpstr>XDO_?YTM?270?</vt:lpstr>
      <vt:lpstr>XDO_?YTM?271?</vt:lpstr>
      <vt:lpstr>XDO_?YTM?272?</vt:lpstr>
      <vt:lpstr>XDO_?YTM?273?</vt:lpstr>
      <vt:lpstr>XDO_?YTM?274?</vt:lpstr>
      <vt:lpstr>XDO_?YTM?275?</vt:lpstr>
      <vt:lpstr>XDO_?YTM?276?</vt:lpstr>
      <vt:lpstr>XDO_?YTM?277?</vt:lpstr>
      <vt:lpstr>XDO_?YTM?278?</vt:lpstr>
      <vt:lpstr>XDO_?YTM?279?</vt:lpstr>
      <vt:lpstr>XDO_?YTM?28?</vt:lpstr>
      <vt:lpstr>XDO_?YTM?280?</vt:lpstr>
      <vt:lpstr>XDO_?YTM?281?</vt:lpstr>
      <vt:lpstr>XDO_?YTM?282?</vt:lpstr>
      <vt:lpstr>XDO_?YTM?283?</vt:lpstr>
      <vt:lpstr>XDO_?YTM?284?</vt:lpstr>
      <vt:lpstr>XDO_?YTM?285?</vt:lpstr>
      <vt:lpstr>XDO_?YTM?286?</vt:lpstr>
      <vt:lpstr>XDO_?YTM?287?</vt:lpstr>
      <vt:lpstr>XDO_?YTM?288?</vt:lpstr>
      <vt:lpstr>XDO_?YTM?289?</vt:lpstr>
      <vt:lpstr>XDO_?YTM?290?</vt:lpstr>
      <vt:lpstr>XDO_?YTM?291?</vt:lpstr>
      <vt:lpstr>XDO_?YTM?292?</vt:lpstr>
      <vt:lpstr>XDO_?YTM?293?</vt:lpstr>
      <vt:lpstr>XDO_?YTM?294?</vt:lpstr>
      <vt:lpstr>XDO_?YTM?295?</vt:lpstr>
      <vt:lpstr>XDO_?YTM?296?</vt:lpstr>
      <vt:lpstr>XDO_?YTM?297?</vt:lpstr>
      <vt:lpstr>XDO_?YTM?298?</vt:lpstr>
      <vt:lpstr>XDO_?YTM?299?</vt:lpstr>
      <vt:lpstr>XDO_?YTM?300?</vt:lpstr>
      <vt:lpstr>XDO_?YTM?301?</vt:lpstr>
      <vt:lpstr>XDO_?YTM?302?</vt:lpstr>
      <vt:lpstr>XDO_?YTM?303?</vt:lpstr>
      <vt:lpstr>XDO_?YTM?304?</vt:lpstr>
      <vt:lpstr>XDO_?YTM?305?</vt:lpstr>
      <vt:lpstr>XDO_?YTM?306?</vt:lpstr>
      <vt:lpstr>XDO_?YTM?307?</vt:lpstr>
      <vt:lpstr>XDO_?YTM?308?</vt:lpstr>
      <vt:lpstr>XDO_?YTM?309?</vt:lpstr>
      <vt:lpstr>XDO_?YTM?31?</vt:lpstr>
      <vt:lpstr>XDO_?YTM?310?</vt:lpstr>
      <vt:lpstr>XDO_?YTM?311?</vt:lpstr>
      <vt:lpstr>XDO_?YTM?312?</vt:lpstr>
      <vt:lpstr>XDO_?YTM?313?</vt:lpstr>
      <vt:lpstr>XDO_?YTM?314?</vt:lpstr>
      <vt:lpstr>XDO_?YTM?315?</vt:lpstr>
      <vt:lpstr>XDO_?YTM?316?</vt:lpstr>
      <vt:lpstr>XDO_?YTM?317?</vt:lpstr>
      <vt:lpstr>XDO_?YTM?318?</vt:lpstr>
      <vt:lpstr>XDO_?YTM?319?</vt:lpstr>
      <vt:lpstr>XDO_?YTM?32?</vt:lpstr>
      <vt:lpstr>XDO_?YTM?320?</vt:lpstr>
      <vt:lpstr>XDO_?YTM?321?</vt:lpstr>
      <vt:lpstr>XDO_?YTM?322?</vt:lpstr>
      <vt:lpstr>XDO_?YTM?323?</vt:lpstr>
      <vt:lpstr>XDO_?YTM?324?</vt:lpstr>
      <vt:lpstr>XDO_?YTM?325?</vt:lpstr>
      <vt:lpstr>XDO_?YTM?326?</vt:lpstr>
      <vt:lpstr>XDO_?YTM?327?</vt:lpstr>
      <vt:lpstr>XDO_?YTM?328?</vt:lpstr>
      <vt:lpstr>XDO_?YTM?329?</vt:lpstr>
      <vt:lpstr>XDO_?YTM?33?</vt:lpstr>
      <vt:lpstr>XDO_?YTM?330?</vt:lpstr>
      <vt:lpstr>XDO_?YTM?331?</vt:lpstr>
      <vt:lpstr>XDO_?YTM?332?</vt:lpstr>
      <vt:lpstr>XDO_?YTM?333?</vt:lpstr>
      <vt:lpstr>XDO_?YTM?334?</vt:lpstr>
      <vt:lpstr>XDO_?YTM?335?</vt:lpstr>
      <vt:lpstr>XDO_?YTM?336?</vt:lpstr>
      <vt:lpstr>XDO_?YTM?337?</vt:lpstr>
      <vt:lpstr>XDO_?YTM?338?</vt:lpstr>
      <vt:lpstr>XDO_?YTM?339?</vt:lpstr>
      <vt:lpstr>XDO_?YTM?34?</vt:lpstr>
      <vt:lpstr>XDO_?YTM?340?</vt:lpstr>
      <vt:lpstr>XDO_?YTM?341?</vt:lpstr>
      <vt:lpstr>XDO_?YTM?342?</vt:lpstr>
      <vt:lpstr>XDO_?YTM?343?</vt:lpstr>
      <vt:lpstr>XDO_?YTM?344?</vt:lpstr>
      <vt:lpstr>XDO_?YTM?345?</vt:lpstr>
      <vt:lpstr>XDO_?YTM?346?</vt:lpstr>
      <vt:lpstr>XDO_?YTM?347?</vt:lpstr>
      <vt:lpstr>XDO_?YTM?348?</vt:lpstr>
      <vt:lpstr>XDO_?YTM?349?</vt:lpstr>
      <vt:lpstr>XDO_?YTM?35?</vt:lpstr>
      <vt:lpstr>XDO_?YTM?350?</vt:lpstr>
      <vt:lpstr>XDO_?YTM?351?</vt:lpstr>
      <vt:lpstr>XDO_?YTM?352?</vt:lpstr>
      <vt:lpstr>XDO_?YTM?353?</vt:lpstr>
      <vt:lpstr>XDO_?YTM?354?</vt:lpstr>
      <vt:lpstr>XDO_?YTM?355?</vt:lpstr>
      <vt:lpstr>XDO_?YTM?356?</vt:lpstr>
      <vt:lpstr>XDO_?YTM?357?</vt:lpstr>
      <vt:lpstr>XDO_?YTM?358?</vt:lpstr>
      <vt:lpstr>XDO_?YTM?359?</vt:lpstr>
      <vt:lpstr>XDO_?YTM?36?</vt:lpstr>
      <vt:lpstr>XDO_?YTM?360?</vt:lpstr>
      <vt:lpstr>XDO_?YTM?361?</vt:lpstr>
      <vt:lpstr>XDO_?YTM?362?</vt:lpstr>
      <vt:lpstr>XDO_?YTM?363?</vt:lpstr>
      <vt:lpstr>XDO_?YTM?364?</vt:lpstr>
      <vt:lpstr>XDO_?YTM?365?</vt:lpstr>
      <vt:lpstr>XDO_?YTM?366?</vt:lpstr>
      <vt:lpstr>XDO_?YTM?367?</vt:lpstr>
      <vt:lpstr>XDO_?YTM?368?</vt:lpstr>
      <vt:lpstr>XDO_?YTM?369?</vt:lpstr>
      <vt:lpstr>XDO_?YTM?37?</vt:lpstr>
      <vt:lpstr>XDO_?YTM?370?</vt:lpstr>
      <vt:lpstr>XDO_?YTM?371?</vt:lpstr>
      <vt:lpstr>XDO_?YTM?372?</vt:lpstr>
      <vt:lpstr>XDO_?YTM?373?</vt:lpstr>
      <vt:lpstr>XDO_?YTM?374?</vt:lpstr>
      <vt:lpstr>XDO_?YTM?375?</vt:lpstr>
      <vt:lpstr>XDO_?YTM?376?</vt:lpstr>
      <vt:lpstr>XDO_?YTM?377?</vt:lpstr>
      <vt:lpstr>XDO_?YTM?378?</vt:lpstr>
      <vt:lpstr>XDO_?YTM?379?</vt:lpstr>
      <vt:lpstr>XDO_?YTM?38?</vt:lpstr>
      <vt:lpstr>XDO_?YTM?380?</vt:lpstr>
      <vt:lpstr>XDO_?YTM?381?</vt:lpstr>
      <vt:lpstr>XDO_?YTM?382?</vt:lpstr>
      <vt:lpstr>XDO_?YTM?383?</vt:lpstr>
      <vt:lpstr>XDO_?YTM?384?</vt:lpstr>
      <vt:lpstr>XDO_?YTM?385?</vt:lpstr>
      <vt:lpstr>XDO_?YTM?386?</vt:lpstr>
      <vt:lpstr>XDO_?YTM?387?</vt:lpstr>
      <vt:lpstr>XDO_?YTM?388?</vt:lpstr>
      <vt:lpstr>XDO_?YTM?389?</vt:lpstr>
      <vt:lpstr>XDO_?YTM?39?</vt:lpstr>
      <vt:lpstr>XDO_?YTM?390?</vt:lpstr>
      <vt:lpstr>XDO_?YTM?391?</vt:lpstr>
      <vt:lpstr>XDO_?YTM?392?</vt:lpstr>
      <vt:lpstr>XDO_?YTM?393?</vt:lpstr>
      <vt:lpstr>XDO_?YTM?394?</vt:lpstr>
      <vt:lpstr>XDO_?YTM?395?</vt:lpstr>
      <vt:lpstr>XDO_?YTM?396?</vt:lpstr>
      <vt:lpstr>XDO_?YTM?397?</vt:lpstr>
      <vt:lpstr>XDO_?YTM?398?</vt:lpstr>
      <vt:lpstr>XDO_?YTM?399?</vt:lpstr>
      <vt:lpstr>XDO_?YTM?40?</vt:lpstr>
      <vt:lpstr>XDO_?YTM?400?</vt:lpstr>
      <vt:lpstr>XDO_?YTM?401?</vt:lpstr>
      <vt:lpstr>XDO_?YTM?402?</vt:lpstr>
      <vt:lpstr>XDO_?YTM?403?</vt:lpstr>
      <vt:lpstr>XDO_?YTM?404?</vt:lpstr>
      <vt:lpstr>XDO_?YTM?405?</vt:lpstr>
      <vt:lpstr>XDO_?YTM?406?</vt:lpstr>
      <vt:lpstr>XDO_?YTM?407?</vt:lpstr>
      <vt:lpstr>XDO_?YTM?408?</vt:lpstr>
      <vt:lpstr>XDO_?YTM?409?</vt:lpstr>
      <vt:lpstr>XDO_?YTM?41?</vt:lpstr>
      <vt:lpstr>XDO_?YTM?410?</vt:lpstr>
      <vt:lpstr>XDO_?YTM?411?</vt:lpstr>
      <vt:lpstr>XDO_?YTM?412?</vt:lpstr>
      <vt:lpstr>XDO_?YTM?413?</vt:lpstr>
      <vt:lpstr>XDO_?YTM?414?</vt:lpstr>
      <vt:lpstr>XDO_?YTM?415?</vt:lpstr>
      <vt:lpstr>XDO_?YTM?416?</vt:lpstr>
      <vt:lpstr>XDO_?YTM?417?</vt:lpstr>
      <vt:lpstr>XDO_?YTM?418?</vt:lpstr>
      <vt:lpstr>XDO_?YTM?419?</vt:lpstr>
      <vt:lpstr>XDO_?YTM?42?</vt:lpstr>
      <vt:lpstr>XDO_?YTM?420?</vt:lpstr>
      <vt:lpstr>XDO_?YTM?421?</vt:lpstr>
      <vt:lpstr>XDO_?YTM?422?</vt:lpstr>
      <vt:lpstr>XDO_?YTM?423?</vt:lpstr>
      <vt:lpstr>XDO_?YTM?424?</vt:lpstr>
      <vt:lpstr>XDO_?YTM?425?</vt:lpstr>
      <vt:lpstr>XDO_?YTM?426?</vt:lpstr>
      <vt:lpstr>XDO_?YTM?427?</vt:lpstr>
      <vt:lpstr>XDO_?YTM?428?</vt:lpstr>
      <vt:lpstr>XDO_?YTM?429?</vt:lpstr>
      <vt:lpstr>XDO_?YTM?43?</vt:lpstr>
      <vt:lpstr>XDO_?YTM?430?</vt:lpstr>
      <vt:lpstr>XDO_?YTM?431?</vt:lpstr>
      <vt:lpstr>XDO_?YTM?432?</vt:lpstr>
      <vt:lpstr>XDO_?YTM?433?</vt:lpstr>
      <vt:lpstr>XDO_?YTM?434?</vt:lpstr>
      <vt:lpstr>XDO_?YTM?435?</vt:lpstr>
      <vt:lpstr>XDO_?YTM?436?</vt:lpstr>
      <vt:lpstr>XDO_?YTM?437?</vt:lpstr>
      <vt:lpstr>XDO_?YTM?438?</vt:lpstr>
      <vt:lpstr>XDO_?YTM?439?</vt:lpstr>
      <vt:lpstr>XDO_?YTM?44?</vt:lpstr>
      <vt:lpstr>XDO_?YTM?440?</vt:lpstr>
      <vt:lpstr>XDO_?YTM?441?</vt:lpstr>
      <vt:lpstr>XDO_?YTM?442?</vt:lpstr>
      <vt:lpstr>XDO_?YTM?443?</vt:lpstr>
      <vt:lpstr>XDO_?YTM?444?</vt:lpstr>
      <vt:lpstr>XDO_?YTM?445?</vt:lpstr>
      <vt:lpstr>XDO_?YTM?446?</vt:lpstr>
      <vt:lpstr>XDO_?YTM?447?</vt:lpstr>
      <vt:lpstr>XDO_?YTM?448?</vt:lpstr>
      <vt:lpstr>XDO_?YTM?449?</vt:lpstr>
      <vt:lpstr>XDO_?YTM?450?</vt:lpstr>
      <vt:lpstr>XDO_?YTM?451?</vt:lpstr>
      <vt:lpstr>XDO_?YTM?452?</vt:lpstr>
      <vt:lpstr>XDO_?YTM?453?</vt:lpstr>
      <vt:lpstr>XDO_?YTM?454?</vt:lpstr>
      <vt:lpstr>XDO_?YTM?455?</vt:lpstr>
      <vt:lpstr>XDO_?YTM?456?</vt:lpstr>
      <vt:lpstr>XDO_?YTM?457?</vt:lpstr>
      <vt:lpstr>XDO_?YTM?458?</vt:lpstr>
      <vt:lpstr>XDO_?YTM?459?</vt:lpstr>
      <vt:lpstr>XDO_?YTM?460?</vt:lpstr>
      <vt:lpstr>XDO_?YTM?461?</vt:lpstr>
      <vt:lpstr>XDO_?YTM?462?</vt:lpstr>
      <vt:lpstr>XDO_?YTM?463?</vt:lpstr>
      <vt:lpstr>XDO_?YTM?464?</vt:lpstr>
      <vt:lpstr>XDO_?YTM?465?</vt:lpstr>
      <vt:lpstr>XDO_?YTM?466?</vt:lpstr>
      <vt:lpstr>XDO_?YTM?467?</vt:lpstr>
      <vt:lpstr>XDO_?YTM?468?</vt:lpstr>
      <vt:lpstr>XDO_?YTM?469?</vt:lpstr>
      <vt:lpstr>XDO_?YTM?47?</vt:lpstr>
      <vt:lpstr>XDO_?YTM?470?</vt:lpstr>
      <vt:lpstr>XDO_?YTM?471?</vt:lpstr>
      <vt:lpstr>XDO_?YTM?472?</vt:lpstr>
      <vt:lpstr>XDO_?YTM?473?</vt:lpstr>
      <vt:lpstr>XDO_?YTM?474?</vt:lpstr>
      <vt:lpstr>XDO_?YTM?475?</vt:lpstr>
      <vt:lpstr>XDO_?YTM?476?</vt:lpstr>
      <vt:lpstr>XDO_?YTM?477?</vt:lpstr>
      <vt:lpstr>XDO_?YTM?478?</vt:lpstr>
      <vt:lpstr>XDO_?YTM?479?</vt:lpstr>
      <vt:lpstr>XDO_?YTM?48?</vt:lpstr>
      <vt:lpstr>XDO_?YTM?480?</vt:lpstr>
      <vt:lpstr>XDO_?YTM?481?</vt:lpstr>
      <vt:lpstr>XDO_?YTM?482?</vt:lpstr>
      <vt:lpstr>XDO_?YTM?483?</vt:lpstr>
      <vt:lpstr>XDO_?YTM?484?</vt:lpstr>
      <vt:lpstr>XDO_?YTM?485?</vt:lpstr>
      <vt:lpstr>XDO_?YTM?486?</vt:lpstr>
      <vt:lpstr>XDO_?YTM?487?</vt:lpstr>
      <vt:lpstr>XDO_?YTM?488?</vt:lpstr>
      <vt:lpstr>XDO_?YTM?489?</vt:lpstr>
      <vt:lpstr>XDO_?YTM?49?</vt:lpstr>
      <vt:lpstr>XDO_?YTM?490?</vt:lpstr>
      <vt:lpstr>XDO_?YTM?491?</vt:lpstr>
      <vt:lpstr>XDO_?YTM?492?</vt:lpstr>
      <vt:lpstr>XDO_?YTM?493?</vt:lpstr>
      <vt:lpstr>XDO_?YTM?494?</vt:lpstr>
      <vt:lpstr>XDO_?YTM?495?</vt:lpstr>
      <vt:lpstr>XDO_?YTM?496?</vt:lpstr>
      <vt:lpstr>XDO_?YTM?497?</vt:lpstr>
      <vt:lpstr>XDO_?YTM?498?</vt:lpstr>
      <vt:lpstr>XDO_?YTM?499?</vt:lpstr>
      <vt:lpstr>XDO_?YTM?50?</vt:lpstr>
      <vt:lpstr>XDO_?YTM?500?</vt:lpstr>
      <vt:lpstr>XDO_?YTM?501?</vt:lpstr>
      <vt:lpstr>XDO_?YTM?502?</vt:lpstr>
      <vt:lpstr>XDO_?YTM?503?</vt:lpstr>
      <vt:lpstr>XDO_?YTM?504?</vt:lpstr>
      <vt:lpstr>XDO_?YTM?505?</vt:lpstr>
      <vt:lpstr>XDO_?YTM?506?</vt:lpstr>
      <vt:lpstr>XDO_?YTM?507?</vt:lpstr>
      <vt:lpstr>XDO_?YTM?508?</vt:lpstr>
      <vt:lpstr>XDO_?YTM?509?</vt:lpstr>
      <vt:lpstr>XDO_?YTM?51?</vt:lpstr>
      <vt:lpstr>XDO_?YTM?510?</vt:lpstr>
      <vt:lpstr>XDO_?YTM?511?</vt:lpstr>
      <vt:lpstr>XDO_?YTM?512?</vt:lpstr>
      <vt:lpstr>XDO_?YTM?513?</vt:lpstr>
      <vt:lpstr>XDO_?YTM?514?</vt:lpstr>
      <vt:lpstr>XDO_?YTM?515?</vt:lpstr>
      <vt:lpstr>XDO_?YTM?516?</vt:lpstr>
      <vt:lpstr>XDO_?YTM?517?</vt:lpstr>
      <vt:lpstr>XDO_?YTM?518?</vt:lpstr>
      <vt:lpstr>XDO_?YTM?519?</vt:lpstr>
      <vt:lpstr>XDO_?YTM?52?</vt:lpstr>
      <vt:lpstr>XDO_?YTM?520?</vt:lpstr>
      <vt:lpstr>XDO_?YTM?521?</vt:lpstr>
      <vt:lpstr>XDO_?YTM?522?</vt:lpstr>
      <vt:lpstr>XDO_?YTM?523?</vt:lpstr>
      <vt:lpstr>XDO_?YTM?524?</vt:lpstr>
      <vt:lpstr>XDO_?YTM?525?</vt:lpstr>
      <vt:lpstr>XDO_?YTM?526?</vt:lpstr>
      <vt:lpstr>XDO_?YTM?527?</vt:lpstr>
      <vt:lpstr>XDO_?YTM?528?</vt:lpstr>
      <vt:lpstr>XDO_?YTM?529?</vt:lpstr>
      <vt:lpstr>XDO_?YTM?53?</vt:lpstr>
      <vt:lpstr>XDO_?YTM?530?</vt:lpstr>
      <vt:lpstr>XDO_?YTM?531?</vt:lpstr>
      <vt:lpstr>XDO_?YTM?532?</vt:lpstr>
      <vt:lpstr>XDO_?YTM?533?</vt:lpstr>
      <vt:lpstr>XDO_?YTM?534?</vt:lpstr>
      <vt:lpstr>XDO_?YTM?535?</vt:lpstr>
      <vt:lpstr>XDO_?YTM?536?</vt:lpstr>
      <vt:lpstr>XDO_?YTM?537?</vt:lpstr>
      <vt:lpstr>XDO_?YTM?538?</vt:lpstr>
      <vt:lpstr>XDO_?YTM?539?</vt:lpstr>
      <vt:lpstr>XDO_?YTM?54?</vt:lpstr>
      <vt:lpstr>XDO_?YTM?540?</vt:lpstr>
      <vt:lpstr>XDO_?YTM?541?</vt:lpstr>
      <vt:lpstr>XDO_?YTM?542?</vt:lpstr>
      <vt:lpstr>XDO_?YTM?543?</vt:lpstr>
      <vt:lpstr>XDO_?YTM?544?</vt:lpstr>
      <vt:lpstr>XDO_?YTM?545?</vt:lpstr>
      <vt:lpstr>XDO_?YTM?546?</vt:lpstr>
      <vt:lpstr>XDO_?YTM?547?</vt:lpstr>
      <vt:lpstr>XDO_?YTM?548?</vt:lpstr>
      <vt:lpstr>XDO_?YTM?549?</vt:lpstr>
      <vt:lpstr>XDO_?YTM?55?</vt:lpstr>
      <vt:lpstr>XDO_?YTM?550?</vt:lpstr>
      <vt:lpstr>XDO_?YTM?551?</vt:lpstr>
      <vt:lpstr>XDO_?YTM?552?</vt:lpstr>
      <vt:lpstr>XDO_?YTM?553?</vt:lpstr>
      <vt:lpstr>XDO_?YTM?554?</vt:lpstr>
      <vt:lpstr>XDO_?YTM?555?</vt:lpstr>
      <vt:lpstr>XDO_?YTM?556?</vt:lpstr>
      <vt:lpstr>XDO_?YTM?557?</vt:lpstr>
      <vt:lpstr>XDO_?YTM?558?</vt:lpstr>
      <vt:lpstr>XDO_?YTM?559?</vt:lpstr>
      <vt:lpstr>XDO_?YTM?560?</vt:lpstr>
      <vt:lpstr>XDO_?YTM?561?</vt:lpstr>
      <vt:lpstr>XDO_?YTM?562?</vt:lpstr>
      <vt:lpstr>XDO_?YTM?563?</vt:lpstr>
      <vt:lpstr>XDO_?YTM?564?</vt:lpstr>
      <vt:lpstr>XDO_?YTM?565?</vt:lpstr>
      <vt:lpstr>XDO_?YTM?566?</vt:lpstr>
      <vt:lpstr>XDO_?YTM?567?</vt:lpstr>
      <vt:lpstr>XDO_?YTM?568?</vt:lpstr>
      <vt:lpstr>XDO_?YTM?569?</vt:lpstr>
      <vt:lpstr>XDO_?YTM?570?</vt:lpstr>
      <vt:lpstr>XDO_?YTM?571?</vt:lpstr>
      <vt:lpstr>XDO_?YTM?572?</vt:lpstr>
      <vt:lpstr>XDO_?YTM?573?</vt:lpstr>
      <vt:lpstr>XDO_?YTM?574?</vt:lpstr>
      <vt:lpstr>XDO_?YTM?575?</vt:lpstr>
      <vt:lpstr>XDO_?YTM?576?</vt:lpstr>
      <vt:lpstr>XDO_?YTM?577?</vt:lpstr>
      <vt:lpstr>XDO_?YTM?578?</vt:lpstr>
      <vt:lpstr>XDO_?YTM?579?</vt:lpstr>
      <vt:lpstr>XDO_?YTM?58?</vt:lpstr>
      <vt:lpstr>XDO_?YTM?580?</vt:lpstr>
      <vt:lpstr>XDO_?YTM?581?</vt:lpstr>
      <vt:lpstr>XDO_?YTM?582?</vt:lpstr>
      <vt:lpstr>XDO_?YTM?583?</vt:lpstr>
      <vt:lpstr>XDO_?YTM?584?</vt:lpstr>
      <vt:lpstr>XDO_?YTM?585?</vt:lpstr>
      <vt:lpstr>XDO_?YTM?586?</vt:lpstr>
      <vt:lpstr>XDO_?YTM?587?</vt:lpstr>
      <vt:lpstr>XDO_?YTM?588?</vt:lpstr>
      <vt:lpstr>XDO_?YTM?589?</vt:lpstr>
      <vt:lpstr>XDO_?YTM?59?</vt:lpstr>
      <vt:lpstr>XDO_?YTM?590?</vt:lpstr>
      <vt:lpstr>XDO_?YTM?591?</vt:lpstr>
      <vt:lpstr>XDO_?YTM?592?</vt:lpstr>
      <vt:lpstr>XDO_?YTM?593?</vt:lpstr>
      <vt:lpstr>XDO_?YTM?60?</vt:lpstr>
      <vt:lpstr>XDO_?YTM?61?</vt:lpstr>
      <vt:lpstr>XDO_?YTM?62?</vt:lpstr>
      <vt:lpstr>XDO_?YTM?63?</vt:lpstr>
      <vt:lpstr>XDO_?YTM?64?</vt:lpstr>
      <vt:lpstr>XDO_?YTM?65?</vt:lpstr>
      <vt:lpstr>XDO_?YTM?66?</vt:lpstr>
      <vt:lpstr>XDO_?YTM?67?</vt:lpstr>
      <vt:lpstr>XDO_?YTM?68?</vt:lpstr>
      <vt:lpstr>XDO_?YTM?69?</vt:lpstr>
      <vt:lpstr>XDO_?YTM?70?</vt:lpstr>
      <vt:lpstr>XDO_?YTM?71?</vt:lpstr>
      <vt:lpstr>XDO_?YTM?72?</vt:lpstr>
      <vt:lpstr>XDO_?YTM?73?</vt:lpstr>
      <vt:lpstr>XDO_?YTM?74?</vt:lpstr>
      <vt:lpstr>XDO_?YTM?75?</vt:lpstr>
      <vt:lpstr>XDO_?YTM?76?</vt:lpstr>
      <vt:lpstr>XDO_?YTM?77?</vt:lpstr>
      <vt:lpstr>XDO_?YTM?78?</vt:lpstr>
      <vt:lpstr>XDO_?YTM?79?</vt:lpstr>
      <vt:lpstr>XDO_?YTM?80?</vt:lpstr>
      <vt:lpstr>XDO_?YTM?81?</vt:lpstr>
      <vt:lpstr>XDO_?YTM?82?</vt:lpstr>
      <vt:lpstr>XDO_?YTM?83?</vt:lpstr>
      <vt:lpstr>XDO_?YTM?84?</vt:lpstr>
      <vt:lpstr>XDO_?YTM?85?</vt:lpstr>
      <vt:lpstr>XDO_?YTM?86?</vt:lpstr>
      <vt:lpstr>XDO_?YTM?87?</vt:lpstr>
      <vt:lpstr>XDO_?YTM?88?</vt:lpstr>
      <vt:lpstr>XDO_?YTM?89?</vt:lpstr>
      <vt:lpstr>XDO_?YTM?9?</vt:lpstr>
      <vt:lpstr>XDO_?YTM?90?</vt:lpstr>
      <vt:lpstr>XDO_?YTM?91?</vt:lpstr>
      <vt:lpstr>XDO_?YTM?92?</vt:lpstr>
      <vt:lpstr>XDO_?YTM?93?</vt:lpstr>
      <vt:lpstr>XDO_?YTM?94?</vt:lpstr>
      <vt:lpstr>XDO_?YTM?95?</vt:lpstr>
      <vt:lpstr>XDO_?YTM?96?</vt:lpstr>
      <vt:lpstr>XDO_?YTM?97?</vt:lpstr>
      <vt:lpstr>XDO_?YTM?98?</vt:lpstr>
      <vt:lpstr>XDO_?YTM?99?</vt:lpstr>
      <vt:lpstr>XDO_GROUP_?G_2?</vt:lpstr>
      <vt:lpstr>XDO_GROUP_?G_2?100?</vt:lpstr>
      <vt:lpstr>XDO_GROUP_?G_2?101?</vt:lpstr>
      <vt:lpstr>XDO_GROUP_?G_2?102?</vt:lpstr>
      <vt:lpstr>XDO_GROUP_?G_2?103?</vt:lpstr>
      <vt:lpstr>XDO_GROUP_?G_2?104?</vt:lpstr>
      <vt:lpstr>XDO_GROUP_?G_2?105?</vt:lpstr>
      <vt:lpstr>XDO_GROUP_?G_2?106?</vt:lpstr>
      <vt:lpstr>XDO_GROUP_?G_2?107?</vt:lpstr>
      <vt:lpstr>XDO_GROUP_?G_2?108?</vt:lpstr>
      <vt:lpstr>XDO_GROUP_?G_2?109?</vt:lpstr>
      <vt:lpstr>XDO_GROUP_?G_2?11?</vt:lpstr>
      <vt:lpstr>XDO_GROUP_?G_2?110?</vt:lpstr>
      <vt:lpstr>XDO_GROUP_?G_2?111?</vt:lpstr>
      <vt:lpstr>XDO_GROUP_?G_2?112?</vt:lpstr>
      <vt:lpstr>XDO_GROUP_?G_2?113?</vt:lpstr>
      <vt:lpstr>XDO_GROUP_?G_2?114?</vt:lpstr>
      <vt:lpstr>XDO_GROUP_?G_2?115?</vt:lpstr>
      <vt:lpstr>XDO_GROUP_?G_2?116?</vt:lpstr>
      <vt:lpstr>XDO_GROUP_?G_2?117?</vt:lpstr>
      <vt:lpstr>XDO_GROUP_?G_2?118?</vt:lpstr>
      <vt:lpstr>XDO_GROUP_?G_2?119?</vt:lpstr>
      <vt:lpstr>XDO_GROUP_?G_2?120?</vt:lpstr>
      <vt:lpstr>XDO_GROUP_?G_2?121?</vt:lpstr>
      <vt:lpstr>XDO_GROUP_?G_2?122?</vt:lpstr>
      <vt:lpstr>XDO_GROUP_?G_2?123?</vt:lpstr>
      <vt:lpstr>XDO_GROUP_?G_2?124?</vt:lpstr>
      <vt:lpstr>XDO_GROUP_?G_2?125?</vt:lpstr>
      <vt:lpstr>XDO_GROUP_?G_2?126?</vt:lpstr>
      <vt:lpstr>XDO_GROUP_?G_2?127?</vt:lpstr>
      <vt:lpstr>XDO_GROUP_?G_2?13?</vt:lpstr>
      <vt:lpstr>XDO_GROUP_?G_2?15?</vt:lpstr>
      <vt:lpstr>XDO_GROUP_?G_2?16?</vt:lpstr>
      <vt:lpstr>XDO_GROUP_?G_2?17?</vt:lpstr>
      <vt:lpstr>XDO_GROUP_?G_2?18?</vt:lpstr>
      <vt:lpstr>XDO_GROUP_?G_2?19?</vt:lpstr>
      <vt:lpstr>XDO_GROUP_?G_2?20?</vt:lpstr>
      <vt:lpstr>XDO_GROUP_?G_2?21?</vt:lpstr>
      <vt:lpstr>XDO_GROUP_?G_2?22?</vt:lpstr>
      <vt:lpstr>XDO_GROUP_?G_2?23?</vt:lpstr>
      <vt:lpstr>XDO_GROUP_?G_2?24?</vt:lpstr>
      <vt:lpstr>XDO_GROUP_?G_2?25?</vt:lpstr>
      <vt:lpstr>XDO_GROUP_?G_2?26?</vt:lpstr>
      <vt:lpstr>XDO_GROUP_?G_2?27?</vt:lpstr>
      <vt:lpstr>XDO_GROUP_?G_2?28?</vt:lpstr>
      <vt:lpstr>XDO_GROUP_?G_2?29?</vt:lpstr>
      <vt:lpstr>XDO_GROUP_?G_2?30?</vt:lpstr>
      <vt:lpstr>XDO_GROUP_?G_2?31?</vt:lpstr>
      <vt:lpstr>XDO_GROUP_?G_2?32?</vt:lpstr>
      <vt:lpstr>XDO_GROUP_?G_2?33?</vt:lpstr>
      <vt:lpstr>XDO_GROUP_?G_2?34?</vt:lpstr>
      <vt:lpstr>XDO_GROUP_?G_2?35?</vt:lpstr>
      <vt:lpstr>XDO_GROUP_?G_2?36?</vt:lpstr>
      <vt:lpstr>XDO_GROUP_?G_2?37?</vt:lpstr>
      <vt:lpstr>XDO_GROUP_?G_2?38?</vt:lpstr>
      <vt:lpstr>XDO_GROUP_?G_2?39?</vt:lpstr>
      <vt:lpstr>XDO_GROUP_?G_2?40?</vt:lpstr>
      <vt:lpstr>XDO_GROUP_?G_2?41?</vt:lpstr>
      <vt:lpstr>XDO_GROUP_?G_2?42?</vt:lpstr>
      <vt:lpstr>XDO_GROUP_?G_2?43?</vt:lpstr>
      <vt:lpstr>XDO_GROUP_?G_2?44?</vt:lpstr>
      <vt:lpstr>XDO_GROUP_?G_2?45?</vt:lpstr>
      <vt:lpstr>XDO_GROUP_?G_2?46?</vt:lpstr>
      <vt:lpstr>XDO_GROUP_?G_2?47?</vt:lpstr>
      <vt:lpstr>XDO_GROUP_?G_2?48?</vt:lpstr>
      <vt:lpstr>XDO_GROUP_?G_2?49?</vt:lpstr>
      <vt:lpstr>XDO_GROUP_?G_2?5?</vt:lpstr>
      <vt:lpstr>XDO_GROUP_?G_2?50?</vt:lpstr>
      <vt:lpstr>XDO_GROUP_?G_2?51?</vt:lpstr>
      <vt:lpstr>XDO_GROUP_?G_2?52?</vt:lpstr>
      <vt:lpstr>XDO_GROUP_?G_2?53?</vt:lpstr>
      <vt:lpstr>XDO_GROUP_?G_2?54?</vt:lpstr>
      <vt:lpstr>XDO_GROUP_?G_2?55?</vt:lpstr>
      <vt:lpstr>XDO_GROUP_?G_2?56?</vt:lpstr>
      <vt:lpstr>XDO_GROUP_?G_2?57?</vt:lpstr>
      <vt:lpstr>XDO_GROUP_?G_2?58?</vt:lpstr>
      <vt:lpstr>XDO_GROUP_?G_2?59?</vt:lpstr>
      <vt:lpstr>XDO_GROUP_?G_2?6?</vt:lpstr>
      <vt:lpstr>XDO_GROUP_?G_2?60?</vt:lpstr>
      <vt:lpstr>XDO_GROUP_?G_2?61?</vt:lpstr>
      <vt:lpstr>XDO_GROUP_?G_2?62?</vt:lpstr>
      <vt:lpstr>XDO_GROUP_?G_2?63?</vt:lpstr>
      <vt:lpstr>XDO_GROUP_?G_2?64?</vt:lpstr>
      <vt:lpstr>XDO_GROUP_?G_2?65?</vt:lpstr>
      <vt:lpstr>XDO_GROUP_?G_2?66?</vt:lpstr>
      <vt:lpstr>XDO_GROUP_?G_2?67?</vt:lpstr>
      <vt:lpstr>XDO_GROUP_?G_2?68?</vt:lpstr>
      <vt:lpstr>XDO_GROUP_?G_2?69?</vt:lpstr>
      <vt:lpstr>XDO_GROUP_?G_2?70?</vt:lpstr>
      <vt:lpstr>XDO_GROUP_?G_2?71?</vt:lpstr>
      <vt:lpstr>XDO_GROUP_?G_2?72?</vt:lpstr>
      <vt:lpstr>XDO_GROUP_?G_2?73?</vt:lpstr>
      <vt:lpstr>XDO_GROUP_?G_2?74?</vt:lpstr>
      <vt:lpstr>XDO_GROUP_?G_2?75?</vt:lpstr>
      <vt:lpstr>XDO_GROUP_?G_2?76?</vt:lpstr>
      <vt:lpstr>XDO_GROUP_?G_2?77?</vt:lpstr>
      <vt:lpstr>XDO_GROUP_?G_2?78?</vt:lpstr>
      <vt:lpstr>XDO_GROUP_?G_2?79?</vt:lpstr>
      <vt:lpstr>XDO_GROUP_?G_2?80?</vt:lpstr>
      <vt:lpstr>XDO_GROUP_?G_2?81?</vt:lpstr>
      <vt:lpstr>XDO_GROUP_?G_2?82?</vt:lpstr>
      <vt:lpstr>XDO_GROUP_?G_2?83?</vt:lpstr>
      <vt:lpstr>XDO_GROUP_?G_2?84?</vt:lpstr>
      <vt:lpstr>XDO_GROUP_?G_2?85?</vt:lpstr>
      <vt:lpstr>XDO_GROUP_?G_2?86?</vt:lpstr>
      <vt:lpstr>XDO_GROUP_?G_2?87?</vt:lpstr>
      <vt:lpstr>XDO_GROUP_?G_2?88?</vt:lpstr>
      <vt:lpstr>XDO_GROUP_?G_2?89?</vt:lpstr>
      <vt:lpstr>XDO_GROUP_?G_2?9?</vt:lpstr>
      <vt:lpstr>XDO_GROUP_?G_2?90?</vt:lpstr>
      <vt:lpstr>XDO_GROUP_?G_2?91?</vt:lpstr>
      <vt:lpstr>XDO_GROUP_?G_2?92?</vt:lpstr>
      <vt:lpstr>XDO_GROUP_?G_2?93?</vt:lpstr>
      <vt:lpstr>XDO_GROUP_?G_2?94?</vt:lpstr>
      <vt:lpstr>XDO_GROUP_?G_2?95?</vt:lpstr>
      <vt:lpstr>XDO_GROUP_?G_2?96?</vt:lpstr>
      <vt:lpstr>XDO_GROUP_?G_2?97?</vt:lpstr>
      <vt:lpstr>XDO_GROUP_?G_2?98?</vt:lpstr>
      <vt:lpstr>XDO_GROUP_?G_2?99?</vt:lpstr>
      <vt:lpstr>XDO_GROUP_?G_3?</vt:lpstr>
      <vt:lpstr>XDO_GROUP_?G_3?100?</vt:lpstr>
      <vt:lpstr>XDO_GROUP_?G_3?101?</vt:lpstr>
      <vt:lpstr>XDO_GROUP_?G_3?102?</vt:lpstr>
      <vt:lpstr>XDO_GROUP_?G_3?103?</vt:lpstr>
      <vt:lpstr>XDO_GROUP_?G_3?104?</vt:lpstr>
      <vt:lpstr>XDO_GROUP_?G_3?105?</vt:lpstr>
      <vt:lpstr>XDO_GROUP_?G_3?106?</vt:lpstr>
      <vt:lpstr>XDO_GROUP_?G_3?107?</vt:lpstr>
      <vt:lpstr>XDO_GROUP_?G_3?108?</vt:lpstr>
      <vt:lpstr>XDO_GROUP_?G_3?109?</vt:lpstr>
      <vt:lpstr>XDO_GROUP_?G_3?11?</vt:lpstr>
      <vt:lpstr>XDO_GROUP_?G_3?110?</vt:lpstr>
      <vt:lpstr>XDO_GROUP_?G_3?111?</vt:lpstr>
      <vt:lpstr>XDO_GROUP_?G_3?112?</vt:lpstr>
      <vt:lpstr>XDO_GROUP_?G_3?113?</vt:lpstr>
      <vt:lpstr>XDO_GROUP_?G_3?114?</vt:lpstr>
      <vt:lpstr>XDO_GROUP_?G_3?115?</vt:lpstr>
      <vt:lpstr>XDO_GROUP_?G_3?116?</vt:lpstr>
      <vt:lpstr>XDO_GROUP_?G_3?117?</vt:lpstr>
      <vt:lpstr>XDO_GROUP_?G_3?118?</vt:lpstr>
      <vt:lpstr>XDO_GROUP_?G_3?119?</vt:lpstr>
      <vt:lpstr>XDO_GROUP_?G_3?120?</vt:lpstr>
      <vt:lpstr>XDO_GROUP_?G_3?121?</vt:lpstr>
      <vt:lpstr>XDO_GROUP_?G_3?122?</vt:lpstr>
      <vt:lpstr>XDO_GROUP_?G_3?123?</vt:lpstr>
      <vt:lpstr>XDO_GROUP_?G_3?124?</vt:lpstr>
      <vt:lpstr>XDO_GROUP_?G_3?125?</vt:lpstr>
      <vt:lpstr>XDO_GROUP_?G_3?126?</vt:lpstr>
      <vt:lpstr>XDO_GROUP_?G_3?127?</vt:lpstr>
      <vt:lpstr>XDO_GROUP_?G_3?13?</vt:lpstr>
      <vt:lpstr>XDO_GROUP_?G_3?15?</vt:lpstr>
      <vt:lpstr>XDO_GROUP_?G_3?16?</vt:lpstr>
      <vt:lpstr>XDO_GROUP_?G_3?17?</vt:lpstr>
      <vt:lpstr>XDO_GROUP_?G_3?18?</vt:lpstr>
      <vt:lpstr>XDO_GROUP_?G_3?19?</vt:lpstr>
      <vt:lpstr>XDO_GROUP_?G_3?20?</vt:lpstr>
      <vt:lpstr>XDO_GROUP_?G_3?21?</vt:lpstr>
      <vt:lpstr>XDO_GROUP_?G_3?22?</vt:lpstr>
      <vt:lpstr>XDO_GROUP_?G_3?23?</vt:lpstr>
      <vt:lpstr>XDO_GROUP_?G_3?24?</vt:lpstr>
      <vt:lpstr>XDO_GROUP_?G_3?25?</vt:lpstr>
      <vt:lpstr>XDO_GROUP_?G_3?26?</vt:lpstr>
      <vt:lpstr>XDO_GROUP_?G_3?27?</vt:lpstr>
      <vt:lpstr>XDO_GROUP_?G_3?28?</vt:lpstr>
      <vt:lpstr>XDO_GROUP_?G_3?29?</vt:lpstr>
      <vt:lpstr>XDO_GROUP_?G_3?30?</vt:lpstr>
      <vt:lpstr>XDO_GROUP_?G_3?31?</vt:lpstr>
      <vt:lpstr>XDO_GROUP_?G_3?32?</vt:lpstr>
      <vt:lpstr>XDO_GROUP_?G_3?33?</vt:lpstr>
      <vt:lpstr>XDO_GROUP_?G_3?34?</vt:lpstr>
      <vt:lpstr>XDO_GROUP_?G_3?35?</vt:lpstr>
      <vt:lpstr>XDO_GROUP_?G_3?36?</vt:lpstr>
      <vt:lpstr>XDO_GROUP_?G_3?37?</vt:lpstr>
      <vt:lpstr>XDO_GROUP_?G_3?38?</vt:lpstr>
      <vt:lpstr>XDO_GROUP_?G_3?39?</vt:lpstr>
      <vt:lpstr>XDO_GROUP_?G_3?40?</vt:lpstr>
      <vt:lpstr>XDO_GROUP_?G_3?41?</vt:lpstr>
      <vt:lpstr>XDO_GROUP_?G_3?42?</vt:lpstr>
      <vt:lpstr>XDO_GROUP_?G_3?43?</vt:lpstr>
      <vt:lpstr>XDO_GROUP_?G_3?44?</vt:lpstr>
      <vt:lpstr>XDO_GROUP_?G_3?45?</vt:lpstr>
      <vt:lpstr>XDO_GROUP_?G_3?46?</vt:lpstr>
      <vt:lpstr>XDO_GROUP_?G_3?47?</vt:lpstr>
      <vt:lpstr>XDO_GROUP_?G_3?48?</vt:lpstr>
      <vt:lpstr>XDO_GROUP_?G_3?49?</vt:lpstr>
      <vt:lpstr>XDO_GROUP_?G_3?5?</vt:lpstr>
      <vt:lpstr>XDO_GROUP_?G_3?50?</vt:lpstr>
      <vt:lpstr>XDO_GROUP_?G_3?51?</vt:lpstr>
      <vt:lpstr>XDO_GROUP_?G_3?52?</vt:lpstr>
      <vt:lpstr>XDO_GROUP_?G_3?53?</vt:lpstr>
      <vt:lpstr>XDO_GROUP_?G_3?54?</vt:lpstr>
      <vt:lpstr>XDO_GROUP_?G_3?55?</vt:lpstr>
      <vt:lpstr>XDO_GROUP_?G_3?56?</vt:lpstr>
      <vt:lpstr>XDO_GROUP_?G_3?57?</vt:lpstr>
      <vt:lpstr>XDO_GROUP_?G_3?58?</vt:lpstr>
      <vt:lpstr>XDO_GROUP_?G_3?59?</vt:lpstr>
      <vt:lpstr>XDO_GROUP_?G_3?6?</vt:lpstr>
      <vt:lpstr>XDO_GROUP_?G_3?60?</vt:lpstr>
      <vt:lpstr>XDO_GROUP_?G_3?61?</vt:lpstr>
      <vt:lpstr>XDO_GROUP_?G_3?62?</vt:lpstr>
      <vt:lpstr>XDO_GROUP_?G_3?63?</vt:lpstr>
      <vt:lpstr>XDO_GROUP_?G_3?64?</vt:lpstr>
      <vt:lpstr>XDO_GROUP_?G_3?65?</vt:lpstr>
      <vt:lpstr>XDO_GROUP_?G_3?66?</vt:lpstr>
      <vt:lpstr>XDO_GROUP_?G_3?67?</vt:lpstr>
      <vt:lpstr>XDO_GROUP_?G_3?68?</vt:lpstr>
      <vt:lpstr>XDO_GROUP_?G_3?69?</vt:lpstr>
      <vt:lpstr>XDO_GROUP_?G_3?70?</vt:lpstr>
      <vt:lpstr>XDO_GROUP_?G_3?71?</vt:lpstr>
      <vt:lpstr>XDO_GROUP_?G_3?72?</vt:lpstr>
      <vt:lpstr>XDO_GROUP_?G_3?73?</vt:lpstr>
      <vt:lpstr>XDO_GROUP_?G_3?74?</vt:lpstr>
      <vt:lpstr>XDO_GROUP_?G_3?75?</vt:lpstr>
      <vt:lpstr>XDO_GROUP_?G_3?76?</vt:lpstr>
      <vt:lpstr>XDO_GROUP_?G_3?77?</vt:lpstr>
      <vt:lpstr>XDO_GROUP_?G_3?78?</vt:lpstr>
      <vt:lpstr>XDO_GROUP_?G_3?79?</vt:lpstr>
      <vt:lpstr>XDO_GROUP_?G_3?80?</vt:lpstr>
      <vt:lpstr>XDO_GROUP_?G_3?81?</vt:lpstr>
      <vt:lpstr>XDO_GROUP_?G_3?82?</vt:lpstr>
      <vt:lpstr>XDO_GROUP_?G_3?83?</vt:lpstr>
      <vt:lpstr>XDO_GROUP_?G_3?84?</vt:lpstr>
      <vt:lpstr>XDO_GROUP_?G_3?85?</vt:lpstr>
      <vt:lpstr>XDO_GROUP_?G_3?86?</vt:lpstr>
      <vt:lpstr>XDO_GROUP_?G_3?87?</vt:lpstr>
      <vt:lpstr>XDO_GROUP_?G_3?88?</vt:lpstr>
      <vt:lpstr>XDO_GROUP_?G_3?89?</vt:lpstr>
      <vt:lpstr>XDO_GROUP_?G_3?9?</vt:lpstr>
      <vt:lpstr>XDO_GROUP_?G_3?90?</vt:lpstr>
      <vt:lpstr>XDO_GROUP_?G_3?91?</vt:lpstr>
      <vt:lpstr>XDO_GROUP_?G_3?92?</vt:lpstr>
      <vt:lpstr>XDO_GROUP_?G_3?93?</vt:lpstr>
      <vt:lpstr>XDO_GROUP_?G_3?94?</vt:lpstr>
      <vt:lpstr>XDO_GROUP_?G_3?95?</vt:lpstr>
      <vt:lpstr>XDO_GROUP_?G_3?96?</vt:lpstr>
      <vt:lpstr>XDO_GROUP_?G_3?97?</vt:lpstr>
      <vt:lpstr>XDO_GROUP_?G_3?98?</vt:lpstr>
      <vt:lpstr>XDO_GROUP_?G_3?99?</vt:lpstr>
      <vt:lpstr>XDO_GROUP_?G_4?</vt:lpstr>
      <vt:lpstr>XDO_GROUP_?G_4?10?</vt:lpstr>
      <vt:lpstr>XDO_GROUP_?G_4?100?</vt:lpstr>
      <vt:lpstr>XDO_GROUP_?G_4?101?</vt:lpstr>
      <vt:lpstr>XDO_GROUP_?G_4?102?</vt:lpstr>
      <vt:lpstr>XDO_GROUP_?G_4?103?</vt:lpstr>
      <vt:lpstr>XDO_GROUP_?G_4?104?</vt:lpstr>
      <vt:lpstr>XDO_GROUP_?G_4?105?</vt:lpstr>
      <vt:lpstr>XDO_GROUP_?G_4?106?</vt:lpstr>
      <vt:lpstr>XDO_GROUP_?G_4?107?</vt:lpstr>
      <vt:lpstr>XDO_GROUP_?G_4?108?</vt:lpstr>
      <vt:lpstr>XDO_GROUP_?G_4?109?</vt:lpstr>
      <vt:lpstr>XDO_GROUP_?G_4?11?</vt:lpstr>
      <vt:lpstr>XDO_GROUP_?G_4?110?</vt:lpstr>
      <vt:lpstr>XDO_GROUP_?G_4?111?</vt:lpstr>
      <vt:lpstr>XDO_GROUP_?G_4?112?</vt:lpstr>
      <vt:lpstr>XDO_GROUP_?G_4?113?</vt:lpstr>
      <vt:lpstr>XDO_GROUP_?G_4?114?</vt:lpstr>
      <vt:lpstr>XDO_GROUP_?G_4?115?</vt:lpstr>
      <vt:lpstr>XDO_GROUP_?G_4?116?</vt:lpstr>
      <vt:lpstr>XDO_GROUP_?G_4?117?</vt:lpstr>
      <vt:lpstr>XDO_GROUP_?G_4?118?</vt:lpstr>
      <vt:lpstr>XDO_GROUP_?G_4?119?</vt:lpstr>
      <vt:lpstr>XDO_GROUP_?G_4?12?</vt:lpstr>
      <vt:lpstr>XDO_GROUP_?G_4?120?</vt:lpstr>
      <vt:lpstr>XDO_GROUP_?G_4?121?</vt:lpstr>
      <vt:lpstr>XDO_GROUP_?G_4?122?</vt:lpstr>
      <vt:lpstr>XDO_GROUP_?G_4?123?</vt:lpstr>
      <vt:lpstr>XDO_GROUP_?G_4?124?</vt:lpstr>
      <vt:lpstr>XDO_GROUP_?G_4?125?</vt:lpstr>
      <vt:lpstr>XDO_GROUP_?G_4?126?</vt:lpstr>
      <vt:lpstr>XDO_GROUP_?G_4?127?</vt:lpstr>
      <vt:lpstr>XDO_GROUP_?G_4?128?</vt:lpstr>
      <vt:lpstr>XDO_GROUP_?G_4?129?</vt:lpstr>
      <vt:lpstr>XDO_GROUP_?G_4?13?</vt:lpstr>
      <vt:lpstr>XDO_GROUP_?G_4?130?</vt:lpstr>
      <vt:lpstr>XDO_GROUP_?G_4?131?</vt:lpstr>
      <vt:lpstr>XDO_GROUP_?G_4?132?</vt:lpstr>
      <vt:lpstr>XDO_GROUP_?G_4?133?</vt:lpstr>
      <vt:lpstr>XDO_GROUP_?G_4?134?</vt:lpstr>
      <vt:lpstr>XDO_GROUP_?G_4?135?</vt:lpstr>
      <vt:lpstr>XDO_GROUP_?G_4?136?</vt:lpstr>
      <vt:lpstr>XDO_GROUP_?G_4?137?</vt:lpstr>
      <vt:lpstr>XDO_GROUP_?G_4?138?</vt:lpstr>
      <vt:lpstr>XDO_GROUP_?G_4?139?</vt:lpstr>
      <vt:lpstr>XDO_GROUP_?G_4?14?</vt:lpstr>
      <vt:lpstr>XDO_GROUP_?G_4?140?</vt:lpstr>
      <vt:lpstr>XDO_GROUP_?G_4?141?</vt:lpstr>
      <vt:lpstr>XDO_GROUP_?G_4?142?</vt:lpstr>
      <vt:lpstr>XDO_GROUP_?G_4?143?</vt:lpstr>
      <vt:lpstr>XDO_GROUP_?G_4?144?</vt:lpstr>
      <vt:lpstr>XDO_GROUP_?G_4?145?</vt:lpstr>
      <vt:lpstr>XDO_GROUP_?G_4?146?</vt:lpstr>
      <vt:lpstr>XDO_GROUP_?G_4?147?</vt:lpstr>
      <vt:lpstr>XDO_GROUP_?G_4?148?</vt:lpstr>
      <vt:lpstr>XDO_GROUP_?G_4?149?</vt:lpstr>
      <vt:lpstr>XDO_GROUP_?G_4?15?</vt:lpstr>
      <vt:lpstr>XDO_GROUP_?G_4?150?</vt:lpstr>
      <vt:lpstr>XDO_GROUP_?G_4?151?</vt:lpstr>
      <vt:lpstr>XDO_GROUP_?G_4?152?</vt:lpstr>
      <vt:lpstr>XDO_GROUP_?G_4?153?</vt:lpstr>
      <vt:lpstr>XDO_GROUP_?G_4?154?</vt:lpstr>
      <vt:lpstr>XDO_GROUP_?G_4?155?</vt:lpstr>
      <vt:lpstr>XDO_GROUP_?G_4?156?</vt:lpstr>
      <vt:lpstr>XDO_GROUP_?G_4?157?</vt:lpstr>
      <vt:lpstr>XDO_GROUP_?G_4?158?</vt:lpstr>
      <vt:lpstr>XDO_GROUP_?G_4?159?</vt:lpstr>
      <vt:lpstr>XDO_GROUP_?G_4?16?</vt:lpstr>
      <vt:lpstr>XDO_GROUP_?G_4?160?</vt:lpstr>
      <vt:lpstr>XDO_GROUP_?G_4?161?</vt:lpstr>
      <vt:lpstr>XDO_GROUP_?G_4?162?</vt:lpstr>
      <vt:lpstr>XDO_GROUP_?G_4?163?</vt:lpstr>
      <vt:lpstr>XDO_GROUP_?G_4?164?</vt:lpstr>
      <vt:lpstr>XDO_GROUP_?G_4?165?</vt:lpstr>
      <vt:lpstr>XDO_GROUP_?G_4?166?</vt:lpstr>
      <vt:lpstr>XDO_GROUP_?G_4?167?</vt:lpstr>
      <vt:lpstr>XDO_GROUP_?G_4?168?</vt:lpstr>
      <vt:lpstr>XDO_GROUP_?G_4?169?</vt:lpstr>
      <vt:lpstr>XDO_GROUP_?G_4?17?</vt:lpstr>
      <vt:lpstr>XDO_GROUP_?G_4?170?</vt:lpstr>
      <vt:lpstr>XDO_GROUP_?G_4?171?</vt:lpstr>
      <vt:lpstr>XDO_GROUP_?G_4?172?</vt:lpstr>
      <vt:lpstr>XDO_GROUP_?G_4?173?</vt:lpstr>
      <vt:lpstr>XDO_GROUP_?G_4?174?</vt:lpstr>
      <vt:lpstr>XDO_GROUP_?G_4?175?</vt:lpstr>
      <vt:lpstr>XDO_GROUP_?G_4?176?</vt:lpstr>
      <vt:lpstr>XDO_GROUP_?G_4?177?</vt:lpstr>
      <vt:lpstr>XDO_GROUP_?G_4?178?</vt:lpstr>
      <vt:lpstr>XDO_GROUP_?G_4?179?</vt:lpstr>
      <vt:lpstr>XDO_GROUP_?G_4?18?</vt:lpstr>
      <vt:lpstr>XDO_GROUP_?G_4?180?</vt:lpstr>
      <vt:lpstr>XDO_GROUP_?G_4?181?</vt:lpstr>
      <vt:lpstr>XDO_GROUP_?G_4?182?</vt:lpstr>
      <vt:lpstr>XDO_GROUP_?G_4?183?</vt:lpstr>
      <vt:lpstr>XDO_GROUP_?G_4?184?</vt:lpstr>
      <vt:lpstr>XDO_GROUP_?G_4?185?</vt:lpstr>
      <vt:lpstr>XDO_GROUP_?G_4?186?</vt:lpstr>
      <vt:lpstr>XDO_GROUP_?G_4?187?</vt:lpstr>
      <vt:lpstr>XDO_GROUP_?G_4?188?</vt:lpstr>
      <vt:lpstr>XDO_GROUP_?G_4?189?</vt:lpstr>
      <vt:lpstr>XDO_GROUP_?G_4?19?</vt:lpstr>
      <vt:lpstr>XDO_GROUP_?G_4?190?</vt:lpstr>
      <vt:lpstr>XDO_GROUP_?G_4?191?</vt:lpstr>
      <vt:lpstr>XDO_GROUP_?G_4?192?</vt:lpstr>
      <vt:lpstr>XDO_GROUP_?G_4?193?</vt:lpstr>
      <vt:lpstr>XDO_GROUP_?G_4?194?</vt:lpstr>
      <vt:lpstr>XDO_GROUP_?G_4?195?</vt:lpstr>
      <vt:lpstr>XDO_GROUP_?G_4?196?</vt:lpstr>
      <vt:lpstr>XDO_GROUP_?G_4?197?</vt:lpstr>
      <vt:lpstr>XDO_GROUP_?G_4?198?</vt:lpstr>
      <vt:lpstr>XDO_GROUP_?G_4?199?</vt:lpstr>
      <vt:lpstr>XDO_GROUP_?G_4?20?</vt:lpstr>
      <vt:lpstr>XDO_GROUP_?G_4?200?</vt:lpstr>
      <vt:lpstr>XDO_GROUP_?G_4?201?</vt:lpstr>
      <vt:lpstr>XDO_GROUP_?G_4?202?</vt:lpstr>
      <vt:lpstr>XDO_GROUP_?G_4?203?</vt:lpstr>
      <vt:lpstr>XDO_GROUP_?G_4?204?</vt:lpstr>
      <vt:lpstr>XDO_GROUP_?G_4?205?</vt:lpstr>
      <vt:lpstr>XDO_GROUP_?G_4?206?</vt:lpstr>
      <vt:lpstr>XDO_GROUP_?G_4?207?</vt:lpstr>
      <vt:lpstr>XDO_GROUP_?G_4?208?</vt:lpstr>
      <vt:lpstr>XDO_GROUP_?G_4?209?</vt:lpstr>
      <vt:lpstr>XDO_GROUP_?G_4?210?</vt:lpstr>
      <vt:lpstr>XDO_GROUP_?G_4?211?</vt:lpstr>
      <vt:lpstr>XDO_GROUP_?G_4?212?</vt:lpstr>
      <vt:lpstr>XDO_GROUP_?G_4?213?</vt:lpstr>
      <vt:lpstr>XDO_GROUP_?G_4?214?</vt:lpstr>
      <vt:lpstr>XDO_GROUP_?G_4?215?</vt:lpstr>
      <vt:lpstr>XDO_GROUP_?G_4?216?</vt:lpstr>
      <vt:lpstr>XDO_GROUP_?G_4?217?</vt:lpstr>
      <vt:lpstr>XDO_GROUP_?G_4?218?</vt:lpstr>
      <vt:lpstr>XDO_GROUP_?G_4?219?</vt:lpstr>
      <vt:lpstr>XDO_GROUP_?G_4?220?</vt:lpstr>
      <vt:lpstr>XDO_GROUP_?G_4?221?</vt:lpstr>
      <vt:lpstr>XDO_GROUP_?G_4?222?</vt:lpstr>
      <vt:lpstr>XDO_GROUP_?G_4?223?</vt:lpstr>
      <vt:lpstr>XDO_GROUP_?G_4?224?</vt:lpstr>
      <vt:lpstr>XDO_GROUP_?G_4?225?</vt:lpstr>
      <vt:lpstr>XDO_GROUP_?G_4?226?</vt:lpstr>
      <vt:lpstr>XDO_GROUP_?G_4?227?</vt:lpstr>
      <vt:lpstr>XDO_GROUP_?G_4?228?</vt:lpstr>
      <vt:lpstr>XDO_GROUP_?G_4?229?</vt:lpstr>
      <vt:lpstr>XDO_GROUP_?G_4?230?</vt:lpstr>
      <vt:lpstr>XDO_GROUP_?G_4?231?</vt:lpstr>
      <vt:lpstr>XDO_GROUP_?G_4?232?</vt:lpstr>
      <vt:lpstr>XDO_GROUP_?G_4?233?</vt:lpstr>
      <vt:lpstr>XDO_GROUP_?G_4?234?</vt:lpstr>
      <vt:lpstr>XDO_GROUP_?G_4?235?</vt:lpstr>
      <vt:lpstr>XDO_GROUP_?G_4?236?</vt:lpstr>
      <vt:lpstr>XDO_GROUP_?G_4?237?</vt:lpstr>
      <vt:lpstr>XDO_GROUP_?G_4?238?</vt:lpstr>
      <vt:lpstr>XDO_GROUP_?G_4?239?</vt:lpstr>
      <vt:lpstr>XDO_GROUP_?G_4?240?</vt:lpstr>
      <vt:lpstr>XDO_GROUP_?G_4?241?</vt:lpstr>
      <vt:lpstr>XDO_GROUP_?G_4?242?</vt:lpstr>
      <vt:lpstr>XDO_GROUP_?G_4?243?</vt:lpstr>
      <vt:lpstr>XDO_GROUP_?G_4?244?</vt:lpstr>
      <vt:lpstr>XDO_GROUP_?G_4?245?</vt:lpstr>
      <vt:lpstr>XDO_GROUP_?G_4?246?</vt:lpstr>
      <vt:lpstr>XDO_GROUP_?G_4?247?</vt:lpstr>
      <vt:lpstr>XDO_GROUP_?G_4?248?</vt:lpstr>
      <vt:lpstr>XDO_GROUP_?G_4?249?</vt:lpstr>
      <vt:lpstr>XDO_GROUP_?G_4?25?</vt:lpstr>
      <vt:lpstr>XDO_GROUP_?G_4?250?</vt:lpstr>
      <vt:lpstr>XDO_GROUP_?G_4?251?</vt:lpstr>
      <vt:lpstr>XDO_GROUP_?G_4?252?</vt:lpstr>
      <vt:lpstr>XDO_GROUP_?G_4?253?</vt:lpstr>
      <vt:lpstr>XDO_GROUP_?G_4?254?</vt:lpstr>
      <vt:lpstr>XDO_GROUP_?G_4?255?</vt:lpstr>
      <vt:lpstr>XDO_GROUP_?G_4?256?</vt:lpstr>
      <vt:lpstr>XDO_GROUP_?G_4?257?</vt:lpstr>
      <vt:lpstr>XDO_GROUP_?G_4?258?</vt:lpstr>
      <vt:lpstr>XDO_GROUP_?G_4?259?</vt:lpstr>
      <vt:lpstr>XDO_GROUP_?G_4?26?</vt:lpstr>
      <vt:lpstr>XDO_GROUP_?G_4?260?</vt:lpstr>
      <vt:lpstr>XDO_GROUP_?G_4?261?</vt:lpstr>
      <vt:lpstr>XDO_GROUP_?G_4?262?</vt:lpstr>
      <vt:lpstr>XDO_GROUP_?G_4?263?</vt:lpstr>
      <vt:lpstr>XDO_GROUP_?G_4?264?</vt:lpstr>
      <vt:lpstr>XDO_GROUP_?G_4?265?</vt:lpstr>
      <vt:lpstr>XDO_GROUP_?G_4?266?</vt:lpstr>
      <vt:lpstr>XDO_GROUP_?G_4?267?</vt:lpstr>
      <vt:lpstr>XDO_GROUP_?G_4?268?</vt:lpstr>
      <vt:lpstr>XDO_GROUP_?G_4?269?</vt:lpstr>
      <vt:lpstr>XDO_GROUP_?G_4?27?</vt:lpstr>
      <vt:lpstr>XDO_GROUP_?G_4?270?</vt:lpstr>
      <vt:lpstr>XDO_GROUP_?G_4?271?</vt:lpstr>
      <vt:lpstr>XDO_GROUP_?G_4?272?</vt:lpstr>
      <vt:lpstr>XDO_GROUP_?G_4?273?</vt:lpstr>
      <vt:lpstr>XDO_GROUP_?G_4?274?</vt:lpstr>
      <vt:lpstr>XDO_GROUP_?G_4?275?</vt:lpstr>
      <vt:lpstr>XDO_GROUP_?G_4?276?</vt:lpstr>
      <vt:lpstr>XDO_GROUP_?G_4?277?</vt:lpstr>
      <vt:lpstr>XDO_GROUP_?G_4?278?</vt:lpstr>
      <vt:lpstr>XDO_GROUP_?G_4?279?</vt:lpstr>
      <vt:lpstr>XDO_GROUP_?G_4?28?</vt:lpstr>
      <vt:lpstr>XDO_GROUP_?G_4?280?</vt:lpstr>
      <vt:lpstr>XDO_GROUP_?G_4?281?</vt:lpstr>
      <vt:lpstr>XDO_GROUP_?G_4?282?</vt:lpstr>
      <vt:lpstr>XDO_GROUP_?G_4?283?</vt:lpstr>
      <vt:lpstr>XDO_GROUP_?G_4?284?</vt:lpstr>
      <vt:lpstr>XDO_GROUP_?G_4?285?</vt:lpstr>
      <vt:lpstr>XDO_GROUP_?G_4?286?</vt:lpstr>
      <vt:lpstr>XDO_GROUP_?G_4?287?</vt:lpstr>
      <vt:lpstr>XDO_GROUP_?G_4?288?</vt:lpstr>
      <vt:lpstr>XDO_GROUP_?G_4?289?</vt:lpstr>
      <vt:lpstr>XDO_GROUP_?G_4?290?</vt:lpstr>
      <vt:lpstr>XDO_GROUP_?G_4?291?</vt:lpstr>
      <vt:lpstr>XDO_GROUP_?G_4?292?</vt:lpstr>
      <vt:lpstr>XDO_GROUP_?G_4?293?</vt:lpstr>
      <vt:lpstr>XDO_GROUP_?G_4?294?</vt:lpstr>
      <vt:lpstr>XDO_GROUP_?G_4?295?</vt:lpstr>
      <vt:lpstr>XDO_GROUP_?G_4?296?</vt:lpstr>
      <vt:lpstr>XDO_GROUP_?G_4?297?</vt:lpstr>
      <vt:lpstr>XDO_GROUP_?G_4?298?</vt:lpstr>
      <vt:lpstr>XDO_GROUP_?G_4?299?</vt:lpstr>
      <vt:lpstr>XDO_GROUP_?G_4?300?</vt:lpstr>
      <vt:lpstr>XDO_GROUP_?G_4?301?</vt:lpstr>
      <vt:lpstr>XDO_GROUP_?G_4?302?</vt:lpstr>
      <vt:lpstr>XDO_GROUP_?G_4?303?</vt:lpstr>
      <vt:lpstr>XDO_GROUP_?G_4?304?</vt:lpstr>
      <vt:lpstr>XDO_GROUP_?G_4?305?</vt:lpstr>
      <vt:lpstr>XDO_GROUP_?G_4?306?</vt:lpstr>
      <vt:lpstr>XDO_GROUP_?G_4?307?</vt:lpstr>
      <vt:lpstr>XDO_GROUP_?G_4?308?</vt:lpstr>
      <vt:lpstr>XDO_GROUP_?G_4?309?</vt:lpstr>
      <vt:lpstr>XDO_GROUP_?G_4?31?</vt:lpstr>
      <vt:lpstr>XDO_GROUP_?G_4?310?</vt:lpstr>
      <vt:lpstr>XDO_GROUP_?G_4?311?</vt:lpstr>
      <vt:lpstr>XDO_GROUP_?G_4?312?</vt:lpstr>
      <vt:lpstr>XDO_GROUP_?G_4?313?</vt:lpstr>
      <vt:lpstr>XDO_GROUP_?G_4?314?</vt:lpstr>
      <vt:lpstr>XDO_GROUP_?G_4?315?</vt:lpstr>
      <vt:lpstr>XDO_GROUP_?G_4?316?</vt:lpstr>
      <vt:lpstr>XDO_GROUP_?G_4?317?</vt:lpstr>
      <vt:lpstr>XDO_GROUP_?G_4?318?</vt:lpstr>
      <vt:lpstr>XDO_GROUP_?G_4?319?</vt:lpstr>
      <vt:lpstr>XDO_GROUP_?G_4?32?</vt:lpstr>
      <vt:lpstr>XDO_GROUP_?G_4?320?</vt:lpstr>
      <vt:lpstr>XDO_GROUP_?G_4?321?</vt:lpstr>
      <vt:lpstr>XDO_GROUP_?G_4?322?</vt:lpstr>
      <vt:lpstr>XDO_GROUP_?G_4?323?</vt:lpstr>
      <vt:lpstr>XDO_GROUP_?G_4?324?</vt:lpstr>
      <vt:lpstr>XDO_GROUP_?G_4?325?</vt:lpstr>
      <vt:lpstr>XDO_GROUP_?G_4?326?</vt:lpstr>
      <vt:lpstr>XDO_GROUP_?G_4?327?</vt:lpstr>
      <vt:lpstr>XDO_GROUP_?G_4?328?</vt:lpstr>
      <vt:lpstr>XDO_GROUP_?G_4?329?</vt:lpstr>
      <vt:lpstr>XDO_GROUP_?G_4?33?</vt:lpstr>
      <vt:lpstr>XDO_GROUP_?G_4?330?</vt:lpstr>
      <vt:lpstr>XDO_GROUP_?G_4?331?</vt:lpstr>
      <vt:lpstr>XDO_GROUP_?G_4?332?</vt:lpstr>
      <vt:lpstr>XDO_GROUP_?G_4?333?</vt:lpstr>
      <vt:lpstr>XDO_GROUP_?G_4?334?</vt:lpstr>
      <vt:lpstr>XDO_GROUP_?G_4?335?</vt:lpstr>
      <vt:lpstr>XDO_GROUP_?G_4?336?</vt:lpstr>
      <vt:lpstr>XDO_GROUP_?G_4?337?</vt:lpstr>
      <vt:lpstr>XDO_GROUP_?G_4?338?</vt:lpstr>
      <vt:lpstr>XDO_GROUP_?G_4?339?</vt:lpstr>
      <vt:lpstr>XDO_GROUP_?G_4?34?</vt:lpstr>
      <vt:lpstr>XDO_GROUP_?G_4?340?</vt:lpstr>
      <vt:lpstr>XDO_GROUP_?G_4?341?</vt:lpstr>
      <vt:lpstr>XDO_GROUP_?G_4?342?</vt:lpstr>
      <vt:lpstr>XDO_GROUP_?G_4?343?</vt:lpstr>
      <vt:lpstr>XDO_GROUP_?G_4?344?</vt:lpstr>
      <vt:lpstr>XDO_GROUP_?G_4?345?</vt:lpstr>
      <vt:lpstr>XDO_GROUP_?G_4?346?</vt:lpstr>
      <vt:lpstr>XDO_GROUP_?G_4?347?</vt:lpstr>
      <vt:lpstr>XDO_GROUP_?G_4?348?</vt:lpstr>
      <vt:lpstr>XDO_GROUP_?G_4?349?</vt:lpstr>
      <vt:lpstr>XDO_GROUP_?G_4?35?</vt:lpstr>
      <vt:lpstr>XDO_GROUP_?G_4?350?</vt:lpstr>
      <vt:lpstr>XDO_GROUP_?G_4?351?</vt:lpstr>
      <vt:lpstr>XDO_GROUP_?G_4?352?</vt:lpstr>
      <vt:lpstr>XDO_GROUP_?G_4?353?</vt:lpstr>
      <vt:lpstr>XDO_GROUP_?G_4?354?</vt:lpstr>
      <vt:lpstr>XDO_GROUP_?G_4?355?</vt:lpstr>
      <vt:lpstr>XDO_GROUP_?G_4?356?</vt:lpstr>
      <vt:lpstr>XDO_GROUP_?G_4?357?</vt:lpstr>
      <vt:lpstr>XDO_GROUP_?G_4?358?</vt:lpstr>
      <vt:lpstr>XDO_GROUP_?G_4?359?</vt:lpstr>
      <vt:lpstr>XDO_GROUP_?G_4?36?</vt:lpstr>
      <vt:lpstr>XDO_GROUP_?G_4?360?</vt:lpstr>
      <vt:lpstr>XDO_GROUP_?G_4?361?</vt:lpstr>
      <vt:lpstr>XDO_GROUP_?G_4?362?</vt:lpstr>
      <vt:lpstr>XDO_GROUP_?G_4?363?</vt:lpstr>
      <vt:lpstr>XDO_GROUP_?G_4?364?</vt:lpstr>
      <vt:lpstr>XDO_GROUP_?G_4?365?</vt:lpstr>
      <vt:lpstr>XDO_GROUP_?G_4?366?</vt:lpstr>
      <vt:lpstr>XDO_GROUP_?G_4?367?</vt:lpstr>
      <vt:lpstr>XDO_GROUP_?G_4?368?</vt:lpstr>
      <vt:lpstr>XDO_GROUP_?G_4?369?</vt:lpstr>
      <vt:lpstr>XDO_GROUP_?G_4?37?</vt:lpstr>
      <vt:lpstr>XDO_GROUP_?G_4?370?</vt:lpstr>
      <vt:lpstr>XDO_GROUP_?G_4?371?</vt:lpstr>
      <vt:lpstr>XDO_GROUP_?G_4?372?</vt:lpstr>
      <vt:lpstr>XDO_GROUP_?G_4?373?</vt:lpstr>
      <vt:lpstr>XDO_GROUP_?G_4?374?</vt:lpstr>
      <vt:lpstr>XDO_GROUP_?G_4?375?</vt:lpstr>
      <vt:lpstr>XDO_GROUP_?G_4?376?</vt:lpstr>
      <vt:lpstr>XDO_GROUP_?G_4?377?</vt:lpstr>
      <vt:lpstr>XDO_GROUP_?G_4?378?</vt:lpstr>
      <vt:lpstr>XDO_GROUP_?G_4?379?</vt:lpstr>
      <vt:lpstr>XDO_GROUP_?G_4?38?</vt:lpstr>
      <vt:lpstr>XDO_GROUP_?G_4?380?</vt:lpstr>
      <vt:lpstr>XDO_GROUP_?G_4?381?</vt:lpstr>
      <vt:lpstr>XDO_GROUP_?G_4?382?</vt:lpstr>
      <vt:lpstr>XDO_GROUP_?G_4?383?</vt:lpstr>
      <vt:lpstr>XDO_GROUP_?G_4?384?</vt:lpstr>
      <vt:lpstr>XDO_GROUP_?G_4?385?</vt:lpstr>
      <vt:lpstr>XDO_GROUP_?G_4?386?</vt:lpstr>
      <vt:lpstr>XDO_GROUP_?G_4?387?</vt:lpstr>
      <vt:lpstr>XDO_GROUP_?G_4?388?</vt:lpstr>
      <vt:lpstr>XDO_GROUP_?G_4?389?</vt:lpstr>
      <vt:lpstr>XDO_GROUP_?G_4?39?</vt:lpstr>
      <vt:lpstr>XDO_GROUP_?G_4?390?</vt:lpstr>
      <vt:lpstr>XDO_GROUP_?G_4?391?</vt:lpstr>
      <vt:lpstr>XDO_GROUP_?G_4?392?</vt:lpstr>
      <vt:lpstr>XDO_GROUP_?G_4?393?</vt:lpstr>
      <vt:lpstr>XDO_GROUP_?G_4?394?</vt:lpstr>
      <vt:lpstr>XDO_GROUP_?G_4?395?</vt:lpstr>
      <vt:lpstr>XDO_GROUP_?G_4?396?</vt:lpstr>
      <vt:lpstr>XDO_GROUP_?G_4?397?</vt:lpstr>
      <vt:lpstr>XDO_GROUP_?G_4?398?</vt:lpstr>
      <vt:lpstr>XDO_GROUP_?G_4?399?</vt:lpstr>
      <vt:lpstr>XDO_GROUP_?G_4?40?</vt:lpstr>
      <vt:lpstr>XDO_GROUP_?G_4?400?</vt:lpstr>
      <vt:lpstr>XDO_GROUP_?G_4?401?</vt:lpstr>
      <vt:lpstr>XDO_GROUP_?G_4?402?</vt:lpstr>
      <vt:lpstr>XDO_GROUP_?G_4?403?</vt:lpstr>
      <vt:lpstr>XDO_GROUP_?G_4?404?</vt:lpstr>
      <vt:lpstr>XDO_GROUP_?G_4?405?</vt:lpstr>
      <vt:lpstr>XDO_GROUP_?G_4?406?</vt:lpstr>
      <vt:lpstr>XDO_GROUP_?G_4?407?</vt:lpstr>
      <vt:lpstr>XDO_GROUP_?G_4?408?</vt:lpstr>
      <vt:lpstr>XDO_GROUP_?G_4?409?</vt:lpstr>
      <vt:lpstr>XDO_GROUP_?G_4?41?</vt:lpstr>
      <vt:lpstr>XDO_GROUP_?G_4?410?</vt:lpstr>
      <vt:lpstr>XDO_GROUP_?G_4?411?</vt:lpstr>
      <vt:lpstr>XDO_GROUP_?G_4?412?</vt:lpstr>
      <vt:lpstr>XDO_GROUP_?G_4?413?</vt:lpstr>
      <vt:lpstr>XDO_GROUP_?G_4?414?</vt:lpstr>
      <vt:lpstr>XDO_GROUP_?G_4?415?</vt:lpstr>
      <vt:lpstr>XDO_GROUP_?G_4?416?</vt:lpstr>
      <vt:lpstr>XDO_GROUP_?G_4?417?</vt:lpstr>
      <vt:lpstr>XDO_GROUP_?G_4?418?</vt:lpstr>
      <vt:lpstr>XDO_GROUP_?G_4?419?</vt:lpstr>
      <vt:lpstr>XDO_GROUP_?G_4?42?</vt:lpstr>
      <vt:lpstr>XDO_GROUP_?G_4?420?</vt:lpstr>
      <vt:lpstr>XDO_GROUP_?G_4?421?</vt:lpstr>
      <vt:lpstr>XDO_GROUP_?G_4?422?</vt:lpstr>
      <vt:lpstr>XDO_GROUP_?G_4?423?</vt:lpstr>
      <vt:lpstr>XDO_GROUP_?G_4?424?</vt:lpstr>
      <vt:lpstr>XDO_GROUP_?G_4?425?</vt:lpstr>
      <vt:lpstr>XDO_GROUP_?G_4?426?</vt:lpstr>
      <vt:lpstr>XDO_GROUP_?G_4?427?</vt:lpstr>
      <vt:lpstr>XDO_GROUP_?G_4?428?</vt:lpstr>
      <vt:lpstr>XDO_GROUP_?G_4?429?</vt:lpstr>
      <vt:lpstr>XDO_GROUP_?G_4?43?</vt:lpstr>
      <vt:lpstr>XDO_GROUP_?G_4?430?</vt:lpstr>
      <vt:lpstr>XDO_GROUP_?G_4?431?</vt:lpstr>
      <vt:lpstr>XDO_GROUP_?G_4?432?</vt:lpstr>
      <vt:lpstr>XDO_GROUP_?G_4?433?</vt:lpstr>
      <vt:lpstr>XDO_GROUP_?G_4?434?</vt:lpstr>
      <vt:lpstr>XDO_GROUP_?G_4?435?</vt:lpstr>
      <vt:lpstr>XDO_GROUP_?G_4?436?</vt:lpstr>
      <vt:lpstr>XDO_GROUP_?G_4?437?</vt:lpstr>
      <vt:lpstr>XDO_GROUP_?G_4?438?</vt:lpstr>
      <vt:lpstr>XDO_GROUP_?G_4?439?</vt:lpstr>
      <vt:lpstr>XDO_GROUP_?G_4?44?</vt:lpstr>
      <vt:lpstr>XDO_GROUP_?G_4?440?</vt:lpstr>
      <vt:lpstr>XDO_GROUP_?G_4?441?</vt:lpstr>
      <vt:lpstr>XDO_GROUP_?G_4?442?</vt:lpstr>
      <vt:lpstr>XDO_GROUP_?G_4?443?</vt:lpstr>
      <vt:lpstr>XDO_GROUP_?G_4?444?</vt:lpstr>
      <vt:lpstr>XDO_GROUP_?G_4?445?</vt:lpstr>
      <vt:lpstr>XDO_GROUP_?G_4?446?</vt:lpstr>
      <vt:lpstr>XDO_GROUP_?G_4?447?</vt:lpstr>
      <vt:lpstr>XDO_GROUP_?G_4?448?</vt:lpstr>
      <vt:lpstr>XDO_GROUP_?G_4?449?</vt:lpstr>
      <vt:lpstr>XDO_GROUP_?G_4?450?</vt:lpstr>
      <vt:lpstr>XDO_GROUP_?G_4?451?</vt:lpstr>
      <vt:lpstr>XDO_GROUP_?G_4?452?</vt:lpstr>
      <vt:lpstr>XDO_GROUP_?G_4?453?</vt:lpstr>
      <vt:lpstr>XDO_GROUP_?G_4?454?</vt:lpstr>
      <vt:lpstr>XDO_GROUP_?G_4?455?</vt:lpstr>
      <vt:lpstr>XDO_GROUP_?G_4?456?</vt:lpstr>
      <vt:lpstr>XDO_GROUP_?G_4?457?</vt:lpstr>
      <vt:lpstr>XDO_GROUP_?G_4?458?</vt:lpstr>
      <vt:lpstr>XDO_GROUP_?G_4?459?</vt:lpstr>
      <vt:lpstr>XDO_GROUP_?G_4?460?</vt:lpstr>
      <vt:lpstr>XDO_GROUP_?G_4?461?</vt:lpstr>
      <vt:lpstr>XDO_GROUP_?G_4?462?</vt:lpstr>
      <vt:lpstr>XDO_GROUP_?G_4?463?</vt:lpstr>
      <vt:lpstr>XDO_GROUP_?G_4?464?</vt:lpstr>
      <vt:lpstr>XDO_GROUP_?G_4?465?</vt:lpstr>
      <vt:lpstr>XDO_GROUP_?G_4?466?</vt:lpstr>
      <vt:lpstr>XDO_GROUP_?G_4?467?</vt:lpstr>
      <vt:lpstr>XDO_GROUP_?G_4?468?</vt:lpstr>
      <vt:lpstr>XDO_GROUP_?G_4?469?</vt:lpstr>
      <vt:lpstr>XDO_GROUP_?G_4?47?</vt:lpstr>
      <vt:lpstr>XDO_GROUP_?G_4?470?</vt:lpstr>
      <vt:lpstr>XDO_GROUP_?G_4?471?</vt:lpstr>
      <vt:lpstr>XDO_GROUP_?G_4?472?</vt:lpstr>
      <vt:lpstr>XDO_GROUP_?G_4?473?</vt:lpstr>
      <vt:lpstr>XDO_GROUP_?G_4?474?</vt:lpstr>
      <vt:lpstr>XDO_GROUP_?G_4?475?</vt:lpstr>
      <vt:lpstr>XDO_GROUP_?G_4?476?</vt:lpstr>
      <vt:lpstr>XDO_GROUP_?G_4?477?</vt:lpstr>
      <vt:lpstr>XDO_GROUP_?G_4?478?</vt:lpstr>
      <vt:lpstr>XDO_GROUP_?G_4?479?</vt:lpstr>
      <vt:lpstr>XDO_GROUP_?G_4?48?</vt:lpstr>
      <vt:lpstr>XDO_GROUP_?G_4?480?</vt:lpstr>
      <vt:lpstr>XDO_GROUP_?G_4?481?</vt:lpstr>
      <vt:lpstr>XDO_GROUP_?G_4?482?</vt:lpstr>
      <vt:lpstr>XDO_GROUP_?G_4?483?</vt:lpstr>
      <vt:lpstr>XDO_GROUP_?G_4?484?</vt:lpstr>
      <vt:lpstr>XDO_GROUP_?G_4?485?</vt:lpstr>
      <vt:lpstr>XDO_GROUP_?G_4?486?</vt:lpstr>
      <vt:lpstr>XDO_GROUP_?G_4?487?</vt:lpstr>
      <vt:lpstr>XDO_GROUP_?G_4?488?</vt:lpstr>
      <vt:lpstr>XDO_GROUP_?G_4?489?</vt:lpstr>
      <vt:lpstr>XDO_GROUP_?G_4?49?</vt:lpstr>
      <vt:lpstr>XDO_GROUP_?G_4?490?</vt:lpstr>
      <vt:lpstr>XDO_GROUP_?G_4?491?</vt:lpstr>
      <vt:lpstr>XDO_GROUP_?G_4?492?</vt:lpstr>
      <vt:lpstr>XDO_GROUP_?G_4?493?</vt:lpstr>
      <vt:lpstr>XDO_GROUP_?G_4?494?</vt:lpstr>
      <vt:lpstr>XDO_GROUP_?G_4?495?</vt:lpstr>
      <vt:lpstr>XDO_GROUP_?G_4?496?</vt:lpstr>
      <vt:lpstr>XDO_GROUP_?G_4?497?</vt:lpstr>
      <vt:lpstr>XDO_GROUP_?G_4?498?</vt:lpstr>
      <vt:lpstr>XDO_GROUP_?G_4?499?</vt:lpstr>
      <vt:lpstr>XDO_GROUP_?G_4?50?</vt:lpstr>
      <vt:lpstr>XDO_GROUP_?G_4?500?</vt:lpstr>
      <vt:lpstr>XDO_GROUP_?G_4?501?</vt:lpstr>
      <vt:lpstr>XDO_GROUP_?G_4?502?</vt:lpstr>
      <vt:lpstr>XDO_GROUP_?G_4?503?</vt:lpstr>
      <vt:lpstr>XDO_GROUP_?G_4?504?</vt:lpstr>
      <vt:lpstr>XDO_GROUP_?G_4?505?</vt:lpstr>
      <vt:lpstr>XDO_GROUP_?G_4?506?</vt:lpstr>
      <vt:lpstr>XDO_GROUP_?G_4?507?</vt:lpstr>
      <vt:lpstr>XDO_GROUP_?G_4?508?</vt:lpstr>
      <vt:lpstr>XDO_GROUP_?G_4?509?</vt:lpstr>
      <vt:lpstr>XDO_GROUP_?G_4?51?</vt:lpstr>
      <vt:lpstr>XDO_GROUP_?G_4?510?</vt:lpstr>
      <vt:lpstr>XDO_GROUP_?G_4?511?</vt:lpstr>
      <vt:lpstr>XDO_GROUP_?G_4?512?</vt:lpstr>
      <vt:lpstr>XDO_GROUP_?G_4?513?</vt:lpstr>
      <vt:lpstr>XDO_GROUP_?G_4?514?</vt:lpstr>
      <vt:lpstr>XDO_GROUP_?G_4?515?</vt:lpstr>
      <vt:lpstr>XDO_GROUP_?G_4?516?</vt:lpstr>
      <vt:lpstr>XDO_GROUP_?G_4?517?</vt:lpstr>
      <vt:lpstr>XDO_GROUP_?G_4?518?</vt:lpstr>
      <vt:lpstr>XDO_GROUP_?G_4?519?</vt:lpstr>
      <vt:lpstr>XDO_GROUP_?G_4?52?</vt:lpstr>
      <vt:lpstr>XDO_GROUP_?G_4?520?</vt:lpstr>
      <vt:lpstr>XDO_GROUP_?G_4?521?</vt:lpstr>
      <vt:lpstr>XDO_GROUP_?G_4?522?</vt:lpstr>
      <vt:lpstr>XDO_GROUP_?G_4?523?</vt:lpstr>
      <vt:lpstr>XDO_GROUP_?G_4?524?</vt:lpstr>
      <vt:lpstr>XDO_GROUP_?G_4?525?</vt:lpstr>
      <vt:lpstr>XDO_GROUP_?G_4?526?</vt:lpstr>
      <vt:lpstr>XDO_GROUP_?G_4?527?</vt:lpstr>
      <vt:lpstr>XDO_GROUP_?G_4?528?</vt:lpstr>
      <vt:lpstr>XDO_GROUP_?G_4?529?</vt:lpstr>
      <vt:lpstr>XDO_GROUP_?G_4?53?</vt:lpstr>
      <vt:lpstr>XDO_GROUP_?G_4?530?</vt:lpstr>
      <vt:lpstr>XDO_GROUP_?G_4?531?</vt:lpstr>
      <vt:lpstr>XDO_GROUP_?G_4?532?</vt:lpstr>
      <vt:lpstr>XDO_GROUP_?G_4?533?</vt:lpstr>
      <vt:lpstr>XDO_GROUP_?G_4?534?</vt:lpstr>
      <vt:lpstr>XDO_GROUP_?G_4?535?</vt:lpstr>
      <vt:lpstr>XDO_GROUP_?G_4?536?</vt:lpstr>
      <vt:lpstr>XDO_GROUP_?G_4?537?</vt:lpstr>
      <vt:lpstr>XDO_GROUP_?G_4?538?</vt:lpstr>
      <vt:lpstr>XDO_GROUP_?G_4?539?</vt:lpstr>
      <vt:lpstr>XDO_GROUP_?G_4?54?</vt:lpstr>
      <vt:lpstr>XDO_GROUP_?G_4?540?</vt:lpstr>
      <vt:lpstr>XDO_GROUP_?G_4?541?</vt:lpstr>
      <vt:lpstr>XDO_GROUP_?G_4?542?</vt:lpstr>
      <vt:lpstr>XDO_GROUP_?G_4?543?</vt:lpstr>
      <vt:lpstr>XDO_GROUP_?G_4?544?</vt:lpstr>
      <vt:lpstr>XDO_GROUP_?G_4?545?</vt:lpstr>
      <vt:lpstr>XDO_GROUP_?G_4?546?</vt:lpstr>
      <vt:lpstr>XDO_GROUP_?G_4?547?</vt:lpstr>
      <vt:lpstr>XDO_GROUP_?G_4?548?</vt:lpstr>
      <vt:lpstr>XDO_GROUP_?G_4?549?</vt:lpstr>
      <vt:lpstr>XDO_GROUP_?G_4?55?</vt:lpstr>
      <vt:lpstr>XDO_GROUP_?G_4?550?</vt:lpstr>
      <vt:lpstr>XDO_GROUP_?G_4?551?</vt:lpstr>
      <vt:lpstr>XDO_GROUP_?G_4?552?</vt:lpstr>
      <vt:lpstr>XDO_GROUP_?G_4?553?</vt:lpstr>
      <vt:lpstr>XDO_GROUP_?G_4?554?</vt:lpstr>
      <vt:lpstr>XDO_GROUP_?G_4?555?</vt:lpstr>
      <vt:lpstr>XDO_GROUP_?G_4?556?</vt:lpstr>
      <vt:lpstr>XDO_GROUP_?G_4?557?</vt:lpstr>
      <vt:lpstr>XDO_GROUP_?G_4?558?</vt:lpstr>
      <vt:lpstr>XDO_GROUP_?G_4?559?</vt:lpstr>
      <vt:lpstr>XDO_GROUP_?G_4?560?</vt:lpstr>
      <vt:lpstr>XDO_GROUP_?G_4?561?</vt:lpstr>
      <vt:lpstr>XDO_GROUP_?G_4?562?</vt:lpstr>
      <vt:lpstr>XDO_GROUP_?G_4?563?</vt:lpstr>
      <vt:lpstr>XDO_GROUP_?G_4?564?</vt:lpstr>
      <vt:lpstr>XDO_GROUP_?G_4?565?</vt:lpstr>
      <vt:lpstr>XDO_GROUP_?G_4?566?</vt:lpstr>
      <vt:lpstr>XDO_GROUP_?G_4?567?</vt:lpstr>
      <vt:lpstr>XDO_GROUP_?G_4?568?</vt:lpstr>
      <vt:lpstr>XDO_GROUP_?G_4?569?</vt:lpstr>
      <vt:lpstr>XDO_GROUP_?G_4?570?</vt:lpstr>
      <vt:lpstr>XDO_GROUP_?G_4?571?</vt:lpstr>
      <vt:lpstr>XDO_GROUP_?G_4?572?</vt:lpstr>
      <vt:lpstr>XDO_GROUP_?G_4?573?</vt:lpstr>
      <vt:lpstr>XDO_GROUP_?G_4?574?</vt:lpstr>
      <vt:lpstr>XDO_GROUP_?G_4?575?</vt:lpstr>
      <vt:lpstr>XDO_GROUP_?G_4?576?</vt:lpstr>
      <vt:lpstr>XDO_GROUP_?G_4?577?</vt:lpstr>
      <vt:lpstr>XDO_GROUP_?G_4?578?</vt:lpstr>
      <vt:lpstr>XDO_GROUP_?G_4?579?</vt:lpstr>
      <vt:lpstr>XDO_GROUP_?G_4?58?</vt:lpstr>
      <vt:lpstr>XDO_GROUP_?G_4?580?</vt:lpstr>
      <vt:lpstr>XDO_GROUP_?G_4?581?</vt:lpstr>
      <vt:lpstr>XDO_GROUP_?G_4?582?</vt:lpstr>
      <vt:lpstr>XDO_GROUP_?G_4?583?</vt:lpstr>
      <vt:lpstr>XDO_GROUP_?G_4?584?</vt:lpstr>
      <vt:lpstr>XDO_GROUP_?G_4?585?</vt:lpstr>
      <vt:lpstr>XDO_GROUP_?G_4?586?</vt:lpstr>
      <vt:lpstr>XDO_GROUP_?G_4?587?</vt:lpstr>
      <vt:lpstr>XDO_GROUP_?G_4?588?</vt:lpstr>
      <vt:lpstr>XDO_GROUP_?G_4?589?</vt:lpstr>
      <vt:lpstr>XDO_GROUP_?G_4?59?</vt:lpstr>
      <vt:lpstr>XDO_GROUP_?G_4?590?</vt:lpstr>
      <vt:lpstr>XDO_GROUP_?G_4?591?</vt:lpstr>
      <vt:lpstr>XDO_GROUP_?G_4?592?</vt:lpstr>
      <vt:lpstr>XDO_GROUP_?G_4?593?</vt:lpstr>
      <vt:lpstr>XDO_GROUP_?G_4?60?</vt:lpstr>
      <vt:lpstr>XDO_GROUP_?G_4?61?</vt:lpstr>
      <vt:lpstr>XDO_GROUP_?G_4?62?</vt:lpstr>
      <vt:lpstr>XDO_GROUP_?G_4?63?</vt:lpstr>
      <vt:lpstr>XDO_GROUP_?G_4?64?</vt:lpstr>
      <vt:lpstr>XDO_GROUP_?G_4?65?</vt:lpstr>
      <vt:lpstr>XDO_GROUP_?G_4?66?</vt:lpstr>
      <vt:lpstr>XDO_GROUP_?G_4?67?</vt:lpstr>
      <vt:lpstr>XDO_GROUP_?G_4?68?</vt:lpstr>
      <vt:lpstr>XDO_GROUP_?G_4?69?</vt:lpstr>
      <vt:lpstr>XDO_GROUP_?G_4?70?</vt:lpstr>
      <vt:lpstr>XDO_GROUP_?G_4?71?</vt:lpstr>
      <vt:lpstr>XDO_GROUP_?G_4?72?</vt:lpstr>
      <vt:lpstr>XDO_GROUP_?G_4?73?</vt:lpstr>
      <vt:lpstr>XDO_GROUP_?G_4?74?</vt:lpstr>
      <vt:lpstr>XDO_GROUP_?G_4?75?</vt:lpstr>
      <vt:lpstr>XDO_GROUP_?G_4?76?</vt:lpstr>
      <vt:lpstr>XDO_GROUP_?G_4?77?</vt:lpstr>
      <vt:lpstr>XDO_GROUP_?G_4?78?</vt:lpstr>
      <vt:lpstr>XDO_GROUP_?G_4?79?</vt:lpstr>
      <vt:lpstr>XDO_GROUP_?G_4?80?</vt:lpstr>
      <vt:lpstr>XDO_GROUP_?G_4?81?</vt:lpstr>
      <vt:lpstr>XDO_GROUP_?G_4?82?</vt:lpstr>
      <vt:lpstr>XDO_GROUP_?G_4?83?</vt:lpstr>
      <vt:lpstr>XDO_GROUP_?G_4?84?</vt:lpstr>
      <vt:lpstr>XDO_GROUP_?G_4?85?</vt:lpstr>
      <vt:lpstr>XDO_GROUP_?G_4?86?</vt:lpstr>
      <vt:lpstr>XDO_GROUP_?G_4?87?</vt:lpstr>
      <vt:lpstr>XDO_GROUP_?G_4?88?</vt:lpstr>
      <vt:lpstr>XDO_GROUP_?G_4?89?</vt:lpstr>
      <vt:lpstr>XDO_GROUP_?G_4?9?</vt:lpstr>
      <vt:lpstr>XDO_GROUP_?G_4?90?</vt:lpstr>
      <vt:lpstr>XDO_GROUP_?G_4?91?</vt:lpstr>
      <vt:lpstr>XDO_GROUP_?G_4?92?</vt:lpstr>
      <vt:lpstr>XDO_GROUP_?G_4?93?</vt:lpstr>
      <vt:lpstr>XDO_GROUP_?G_4?94?</vt:lpstr>
      <vt:lpstr>XDO_GROUP_?G_4?95?</vt:lpstr>
      <vt:lpstr>XDO_GROUP_?G_4?96?</vt:lpstr>
      <vt:lpstr>XDO_GROUP_?G_4?97?</vt:lpstr>
      <vt:lpstr>XDO_GROUP_?G_4?98?</vt:lpstr>
      <vt:lpstr>XDO_GROUP_?G_4?99?</vt:lpstr>
    </vt:vector>
  </TitlesOfParts>
  <Company>Oracle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dexter</dc:creator>
  <cp:lastModifiedBy>Manasi Palande-SBIMF</cp:lastModifiedBy>
  <cp:lastPrinted>2013-11-30T11:49:41Z</cp:lastPrinted>
  <dcterms:created xsi:type="dcterms:W3CDTF">2010-04-14T16:02:20Z</dcterms:created>
  <dcterms:modified xsi:type="dcterms:W3CDTF">2026-10-08T11:29:05Z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f98997-2d3f-4a22-8007-332506b1f4cc_Enabled">
    <vt:lpwstr>true</vt:lpwstr>
  </property>
  <property fmtid="{D5CDD505-2E9C-101B-9397-08002B2CF9AE}" pid="3" name="MSIP_Label_bef98997-2d3f-4a22-8007-332506b1f4cc_SetDate">
    <vt:lpwstr>2026-10-02T05:24:36Z</vt:lpwstr>
  </property>
  <property fmtid="{D5CDD505-2E9C-101B-9397-08002B2CF9AE}" pid="4" name="MSIP_Label_bef98997-2d3f-4a22-8007-332506b1f4cc_Method">
    <vt:lpwstr>Standard</vt:lpwstr>
  </property>
  <property fmtid="{D5CDD505-2E9C-101B-9397-08002B2CF9AE}" pid="5" name="MSIP_Label_bef98997-2d3f-4a22-8007-332506b1f4cc_Name">
    <vt:lpwstr>Confidential - No Protection</vt:lpwstr>
  </property>
  <property fmtid="{D5CDD505-2E9C-101B-9397-08002B2CF9AE}" pid="6" name="MSIP_Label_bef98997-2d3f-4a22-8007-332506b1f4cc_SiteId">
    <vt:lpwstr>3531f6e2-a031-44e4-ab9f-404122e6fa01</vt:lpwstr>
  </property>
  <property fmtid="{D5CDD505-2E9C-101B-9397-08002B2CF9AE}" pid="7" name="MSIP_Label_bef98997-2d3f-4a22-8007-332506b1f4cc_ActionId">
    <vt:lpwstr>1fcb85fe-8b88-4d53-9b83-d358cb5309b3</vt:lpwstr>
  </property>
  <property fmtid="{D5CDD505-2E9C-101B-9397-08002B2CF9AE}" pid="8" name="MSIP_Label_bef98997-2d3f-4a22-8007-332506b1f4cc_ContentBits">
    <vt:lpwstr>0</vt:lpwstr>
  </property>
  <property fmtid="{D5CDD505-2E9C-101B-9397-08002B2CF9AE}" pid="9" name="MSIP_Label_bef98997-2d3f-4a22-8007-332506b1f4cc_Tag">
    <vt:lpwstr>10, 3, 0, 1</vt:lpwstr>
  </property>
</Properties>
</file>